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8.xml" ContentType="application/vnd.openxmlformats-officedocument.drawing+xml"/>
  <Override PartName="/xl/drawings/drawing17.xml" ContentType="application/vnd.openxmlformats-officedocument.drawing+xml"/>
  <Override PartName="/xl/charts/colors7.xml" ContentType="application/vnd.ms-office.chartcolorstyle+xml"/>
  <Override PartName="/xl/charts/style7.xml" ContentType="application/vnd.ms-office.chartstyle+xml"/>
  <Override PartName="/xl/worksheets/sheet1.xml" ContentType="application/vnd.openxmlformats-officedocument.spreadsheetml.worksheet+xml"/>
  <Override PartName="/xl/drawings/drawing13.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style8.xml" ContentType="application/vnd.ms-office.chartstyle+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charts/colors8.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drawings/drawing2.xml" ContentType="application/vnd.openxmlformats-officedocument.drawing+xml"/>
  <Override PartName="/xl/charts/style3.xml" ContentType="application/vnd.ms-office.chartstyle+xml"/>
  <Override PartName="/xl/charts/chart6.xml" ContentType="application/vnd.openxmlformats-officedocument.drawingml.chart+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sharedStrings.xml" ContentType="application/vnd.openxmlformats-officedocument.spreadsheetml.sharedStrings+xml"/>
  <Override PartName="/xl/theme/theme1.xml" ContentType="application/vnd.openxmlformats-officedocument.theme+xml"/>
  <Override PartName="/xl/worksheets/sheet11.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10.xml" ContentType="application/vnd.openxmlformats-officedocument.drawing+xml"/>
  <Override PartName="/xl/styles.xml" ContentType="application/vnd.openxmlformats-officedocument.spreadsheetml.styles+xml"/>
  <Override PartName="/xl/worksheets/sheet4.xml" ContentType="application/vnd.openxmlformats-officedocument.spreadsheetml.worksheet+xml"/>
  <Override PartName="/xl/charts/colors6.xml" ContentType="application/vnd.ms-office.chartcolorstyle+xml"/>
  <Override PartName="/xl/worksheets/sheet17.xml" ContentType="application/vnd.openxmlformats-officedocument.spreadsheetml.worksheet+xml"/>
  <Override PartName="/xl/charts/colors5.xml" ContentType="application/vnd.ms-office.chartcolorstyle+xml"/>
  <Override PartName="/xl/worksheets/sheet1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charts/style6.xml" ContentType="application/vnd.ms-office.chartstyle+xml"/>
  <Override PartName="/xl/charts/chart9.xml" ContentType="application/vnd.openxmlformats-officedocument.drawingml.chart+xml"/>
  <Override PartName="/xl/worksheets/sheet14.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defaultThemeVersion="124226"/>
  <mc:AlternateContent xmlns:mc="http://schemas.openxmlformats.org/markup-compatibility/2006">
    <mc:Choice Requires="x15">
      <x15ac:absPath xmlns:x15ac="http://schemas.microsoft.com/office/spreadsheetml/2010/11/ac" url="C:\Program Files (x86)\Mimecast\PATI\temp\27bd9906-938d-43d4-97b5-bab3c962984f\"/>
    </mc:Choice>
  </mc:AlternateContent>
  <xr:revisionPtr revIDLastSave="0" documentId="8_{7D723192-02C8-466F-B4DD-0DBBBDCF0DBF}" xr6:coauthVersionLast="36" xr6:coauthVersionMax="36" xr10:uidLastSave="{00000000-0000-0000-0000-000000000000}"/>
  <bookViews>
    <workbookView xWindow="12945" yWindow="-16320" windowWidth="29040" windowHeight="15720" tabRatio="899" firstSheet="12" activeTab="16"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A-B'!$A$1:$O$1463</definedName>
    <definedName name="_xlnm.Print_Area" localSheetId="6">'Class Bin B-A'!$A$1:$O$1463</definedName>
    <definedName name="_xlnm.Print_Area" localSheetId="0">'Front Cover'!$A$1:$O$35</definedName>
    <definedName name="_xlnm.Print_Area" localSheetId="3">'General Summary'!$A$1:$N$118</definedName>
    <definedName name="_xlnm.Print_Area" localSheetId="7">'Hourly Flow Summary A-B'!$A$1:$R$46</definedName>
    <definedName name="_xlnm.Print_Area" localSheetId="8">'Hourly Flow Summary B-A'!$A$1:$R$46</definedName>
    <definedName name="_xlnm.Print_Area" localSheetId="9">'Hourly Flow Summary Two-Way'!$A$1:$R$46</definedName>
    <definedName name="_xlnm.Print_Area" localSheetId="4">'Mean Speed Map'!$A$1:$AE$121</definedName>
    <definedName name="_xlnm.Print_Area" localSheetId="1">'QA &amp; Issue'!$A$1:$G$44</definedName>
    <definedName name="_xlnm.Print_Area" localSheetId="2">'Site Details'!$A$1:$O$64</definedName>
    <definedName name="_xlnm.Print_Area" localSheetId="11">'Speed Bin A-B'!$A$1:$W$1463</definedName>
    <definedName name="_xlnm.Print_Area" localSheetId="12">'Speed Bin B-A'!$A$1:$W$1463</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046" i="79" l="1"/>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C216" i="79"/>
  <c r="C320" i="79" s="1"/>
  <c r="B216"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C112" i="79"/>
  <c r="B112" i="79" s="1"/>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C112" i="78"/>
  <c r="C216" i="78" s="1"/>
  <c r="B112"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C112" i="65"/>
  <c r="C216" i="65" s="1"/>
  <c r="B112"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C112" i="59"/>
  <c r="C216" i="59" s="1"/>
  <c r="B112"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216" i="78" l="1"/>
  <c r="C320" i="78"/>
  <c r="B320" i="79"/>
  <c r="C424" i="79"/>
  <c r="B216" i="59"/>
  <c r="C320" i="59"/>
  <c r="C320" i="65"/>
  <c r="B216" i="65"/>
  <c r="C528" i="79" l="1"/>
  <c r="B424" i="79"/>
  <c r="C424" i="78"/>
  <c r="B320" i="78"/>
  <c r="B320" i="65"/>
  <c r="C424" i="65"/>
  <c r="C424" i="59"/>
  <c r="B320" i="59"/>
  <c r="C528" i="78" l="1"/>
  <c r="B424" i="78"/>
  <c r="B528" i="79"/>
  <c r="C632" i="79"/>
  <c r="B424" i="59"/>
  <c r="C528" i="59"/>
  <c r="C528" i="65"/>
  <c r="B424" i="65"/>
  <c r="C632" i="78" l="1"/>
  <c r="B528" i="78"/>
  <c r="C736" i="79"/>
  <c r="B632" i="79"/>
  <c r="B528" i="65"/>
  <c r="C632" i="65"/>
  <c r="C632" i="59"/>
  <c r="B528" i="59"/>
  <c r="B736" i="79" l="1"/>
  <c r="C840" i="79"/>
  <c r="B632" i="78"/>
  <c r="C736" i="78"/>
  <c r="B632" i="59"/>
  <c r="C736" i="59"/>
  <c r="C736" i="65"/>
  <c r="B632" i="65"/>
  <c r="C840" i="78" l="1"/>
  <c r="B736" i="78"/>
  <c r="C944" i="79"/>
  <c r="B944" i="79" s="1"/>
  <c r="B840" i="79"/>
  <c r="B736" i="65"/>
  <c r="C840" i="65"/>
  <c r="C840" i="59"/>
  <c r="B736" i="59"/>
  <c r="C944" i="78" l="1"/>
  <c r="B944" i="78" s="1"/>
  <c r="B840" i="78"/>
  <c r="B840" i="59"/>
  <c r="C944" i="59"/>
  <c r="B944" i="59" s="1"/>
  <c r="C944" i="65"/>
  <c r="B944" i="65" s="1"/>
  <c r="B840" i="65"/>
  <c r="AE107" i="77" l="1"/>
  <c r="AD107" i="77"/>
  <c r="AC107" i="77"/>
  <c r="AB107" i="77"/>
  <c r="O107" i="77"/>
  <c r="N107" i="77"/>
  <c r="M107" i="77"/>
  <c r="L107" i="77"/>
  <c r="W623" i="83" l="1"/>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U1462" i="79" l="1"/>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AE117" i="65" l="1"/>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R110" i="59" l="1"/>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B10" i="77"/>
  <c r="R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37" i="68" l="1"/>
  <c r="E37" i="68" s="1"/>
  <c r="K37" i="68"/>
  <c r="M37" i="68" s="1"/>
  <c r="G309" i="83"/>
  <c r="I311" i="83"/>
  <c r="K309" i="83"/>
  <c r="I308" i="83"/>
  <c r="H413" i="83"/>
  <c r="I415" i="83"/>
  <c r="S413" i="83"/>
  <c r="Q413" i="83"/>
  <c r="H414" i="83"/>
  <c r="L588" i="83"/>
  <c r="AJ540" i="83" s="1"/>
  <c r="K59" i="86" s="1"/>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C623" i="83" s="1"/>
  <c r="G524" i="83"/>
  <c r="AE524" i="83" s="1"/>
  <c r="K524" i="83"/>
  <c r="K623" i="83" s="1"/>
  <c r="O524" i="83"/>
  <c r="O623" i="83" s="1"/>
  <c r="S524" i="83"/>
  <c r="AQ524" i="83" s="1"/>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AG441" i="83" s="1"/>
  <c r="H32" i="86" s="1"/>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415" i="83"/>
  <c r="P545" i="83"/>
  <c r="AN529" i="83" s="1"/>
  <c r="O48" i="86" s="1"/>
  <c r="M414" i="83"/>
  <c r="I413" i="83"/>
  <c r="U413" i="83"/>
  <c r="E524" i="83"/>
  <c r="I524" i="83"/>
  <c r="I623" i="83" s="1"/>
  <c r="M524" i="83"/>
  <c r="M623" i="83" s="1"/>
  <c r="Q524" i="83"/>
  <c r="U524" i="83"/>
  <c r="U623" i="83" s="1"/>
  <c r="E414" i="83"/>
  <c r="E548" i="83"/>
  <c r="E622" i="83" s="1"/>
  <c r="E206" i="83"/>
  <c r="E207" i="83"/>
  <c r="Q552" i="83"/>
  <c r="Q620" i="83" s="1"/>
  <c r="Q204" i="83"/>
  <c r="O207" i="83"/>
  <c r="I204" i="83"/>
  <c r="C448" i="83"/>
  <c r="C100" i="83"/>
  <c r="G101" i="83"/>
  <c r="M206" i="83"/>
  <c r="E420" i="83"/>
  <c r="I420" i="83"/>
  <c r="M420" i="83"/>
  <c r="Q420" i="83"/>
  <c r="U420" i="83"/>
  <c r="AS420" i="83" s="1"/>
  <c r="T11" i="86" s="1"/>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B620" i="83"/>
  <c r="AG524" i="83"/>
  <c r="AM524" i="83"/>
  <c r="I621"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AO531" i="83" l="1"/>
  <c r="AQ441" i="83"/>
  <c r="R32" i="86" s="1"/>
  <c r="AG420" i="83"/>
  <c r="H11" i="86" s="1"/>
  <c r="AA524" i="83"/>
  <c r="B43" i="86" s="1"/>
  <c r="S623" i="83"/>
  <c r="R620" i="83"/>
  <c r="AO443" i="83"/>
  <c r="P34" i="86" s="1"/>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AQ437" i="83"/>
  <c r="R28" i="86" s="1"/>
  <c r="AO436" i="83"/>
  <c r="P27" i="86" s="1"/>
  <c r="AG436" i="83"/>
  <c r="H27" i="86" s="1"/>
  <c r="AQ435" i="83"/>
  <c r="R26" i="86" s="1"/>
  <c r="AA435" i="83"/>
  <c r="B26" i="86" s="1"/>
  <c r="AQ434" i="83"/>
  <c r="R25" i="86" s="1"/>
  <c r="AG433" i="83"/>
  <c r="H24" i="86" s="1"/>
  <c r="AG424" i="83"/>
  <c r="H15" i="86" s="1"/>
  <c r="AS421" i="83"/>
  <c r="T12" i="86" s="1"/>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L551" i="83"/>
  <c r="M70" i="86" s="1"/>
  <c r="AP550" i="83"/>
  <c r="Q69" i="86" s="1"/>
  <c r="AP549" i="83"/>
  <c r="Q68" i="86" s="1"/>
  <c r="AL550" i="83"/>
  <c r="M69" i="86" s="1"/>
  <c r="AL549" i="83"/>
  <c r="M68" i="86" s="1"/>
  <c r="AP551" i="83"/>
  <c r="Q70" i="86" s="1"/>
  <c r="C8" i="79"/>
  <c r="C1048" i="79" s="1"/>
  <c r="C1152" i="79" s="1"/>
  <c r="C1256" i="79" s="1"/>
  <c r="C1360" i="79" s="1"/>
  <c r="C8" i="78"/>
  <c r="C1048" i="78" s="1"/>
  <c r="C1152" i="78" s="1"/>
  <c r="C1256" i="78" s="1"/>
  <c r="C1360" i="78" s="1"/>
  <c r="C8" i="59"/>
  <c r="C1048" i="59" s="1"/>
  <c r="C1152" i="59" s="1"/>
  <c r="C1256" i="59" s="1"/>
  <c r="C1360" i="59" s="1"/>
  <c r="AA551" i="83" l="1"/>
  <c r="B70" i="86" s="1"/>
  <c r="AF548" i="83"/>
  <c r="G67" i="86" s="1"/>
  <c r="AF549" i="83"/>
  <c r="G68" i="86" s="1"/>
  <c r="AF550" i="83"/>
  <c r="G69" i="86" s="1"/>
  <c r="AO551" i="83"/>
  <c r="P70" i="86" s="1"/>
  <c r="AF551" i="83"/>
  <c r="G70" i="86" s="1"/>
  <c r="AC551" i="83"/>
  <c r="D70" i="86" s="1"/>
  <c r="AK551" i="83"/>
  <c r="L70" i="86" s="1"/>
  <c r="J43" i="86"/>
  <c r="AC549" i="83"/>
  <c r="D68" i="86" s="1"/>
  <c r="AC550" i="83"/>
  <c r="D69" i="86" s="1"/>
  <c r="AB551" i="83"/>
  <c r="C70" i="86" s="1"/>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T342" i="83" l="1"/>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I6" i="76"/>
  <c r="I5" i="76"/>
  <c r="B4" i="76"/>
  <c r="C3" i="76"/>
  <c r="AE106" i="65" l="1"/>
  <c r="AD106" i="65"/>
  <c r="AC106" i="65"/>
  <c r="AB106" i="65"/>
  <c r="AA106" i="65"/>
  <c r="Z106" i="65"/>
  <c r="Y106" i="65"/>
  <c r="X106" i="65"/>
  <c r="W106" i="65"/>
  <c r="V106" i="65"/>
  <c r="U106" i="65"/>
  <c r="T106" i="65"/>
  <c r="S106" i="65"/>
  <c r="R106" i="65"/>
  <c r="AE105" i="65"/>
  <c r="AD105" i="65"/>
  <c r="AC105" i="65"/>
  <c r="AB105" i="65"/>
  <c r="AA105" i="65"/>
  <c r="Z105" i="65"/>
  <c r="Y105" i="65"/>
  <c r="X105" i="65"/>
  <c r="W105" i="65"/>
  <c r="V105" i="65"/>
  <c r="U105" i="65"/>
  <c r="T105" i="65"/>
  <c r="S105" i="65"/>
  <c r="R105" i="65"/>
  <c r="AE104" i="65"/>
  <c r="AD104" i="65"/>
  <c r="AC104" i="65"/>
  <c r="AB104" i="65"/>
  <c r="AA104" i="65"/>
  <c r="Z104" i="65"/>
  <c r="Y104" i="65"/>
  <c r="X104" i="65"/>
  <c r="W104" i="65"/>
  <c r="V104" i="65"/>
  <c r="U104" i="65"/>
  <c r="T104" i="65"/>
  <c r="S104" i="65"/>
  <c r="R104" i="65"/>
  <c r="AE103" i="65"/>
  <c r="AD103" i="65"/>
  <c r="AC103" i="65"/>
  <c r="AB103" i="65"/>
  <c r="AA103" i="65"/>
  <c r="Z103" i="65"/>
  <c r="Y103" i="65"/>
  <c r="X103" i="65"/>
  <c r="W103" i="65"/>
  <c r="V103" i="65"/>
  <c r="U103" i="65"/>
  <c r="T103" i="65"/>
  <c r="S103" i="65"/>
  <c r="R103" i="65"/>
  <c r="AE102" i="65"/>
  <c r="AD102" i="65"/>
  <c r="AC102" i="65"/>
  <c r="AB102" i="65"/>
  <c r="AA102" i="65"/>
  <c r="Z102" i="65"/>
  <c r="Y102" i="65"/>
  <c r="X102" i="65"/>
  <c r="W102" i="65"/>
  <c r="V102" i="65"/>
  <c r="U102" i="65"/>
  <c r="T102" i="65"/>
  <c r="S102" i="65"/>
  <c r="R102" i="65"/>
  <c r="AE101" i="65"/>
  <c r="AD101" i="65"/>
  <c r="AC101" i="65"/>
  <c r="AB101" i="65"/>
  <c r="AA101" i="65"/>
  <c r="Z101" i="65"/>
  <c r="Y101" i="65"/>
  <c r="X101" i="65"/>
  <c r="W101" i="65"/>
  <c r="V101" i="65"/>
  <c r="U101" i="65"/>
  <c r="T101" i="65"/>
  <c r="S101" i="65"/>
  <c r="R101" i="65"/>
  <c r="AE100" i="65"/>
  <c r="AD100" i="65"/>
  <c r="AC100" i="65"/>
  <c r="AB100" i="65"/>
  <c r="AA100" i="65"/>
  <c r="Z100" i="65"/>
  <c r="Y100" i="65"/>
  <c r="X100" i="65"/>
  <c r="W100" i="65"/>
  <c r="V100" i="65"/>
  <c r="U100" i="65"/>
  <c r="T100" i="65"/>
  <c r="S100" i="65"/>
  <c r="R100" i="65"/>
  <c r="AE99" i="65"/>
  <c r="AD99" i="65"/>
  <c r="AC99" i="65"/>
  <c r="AB99" i="65"/>
  <c r="AA99" i="65"/>
  <c r="Z99" i="65"/>
  <c r="Y99" i="65"/>
  <c r="X99" i="65"/>
  <c r="W99" i="65"/>
  <c r="V99" i="65"/>
  <c r="U99" i="65"/>
  <c r="T99" i="65"/>
  <c r="S99" i="65"/>
  <c r="R99" i="65"/>
  <c r="AE98" i="65"/>
  <c r="AD98" i="65"/>
  <c r="AC98" i="65"/>
  <c r="AB98" i="65"/>
  <c r="AA98" i="65"/>
  <c r="Z98" i="65"/>
  <c r="Y98" i="65"/>
  <c r="X98" i="65"/>
  <c r="W98" i="65"/>
  <c r="V98" i="65"/>
  <c r="U98" i="65"/>
  <c r="T98" i="65"/>
  <c r="S98" i="65"/>
  <c r="R98" i="65"/>
  <c r="AE97" i="65"/>
  <c r="AD97" i="65"/>
  <c r="AC97" i="65"/>
  <c r="AB97" i="65"/>
  <c r="AA97" i="65"/>
  <c r="Z97" i="65"/>
  <c r="Y97" i="65"/>
  <c r="X97" i="65"/>
  <c r="W97" i="65"/>
  <c r="V97" i="65"/>
  <c r="U97" i="65"/>
  <c r="T97" i="65"/>
  <c r="S97" i="65"/>
  <c r="R97" i="65"/>
  <c r="AE96" i="65"/>
  <c r="AD96" i="65"/>
  <c r="AC96" i="65"/>
  <c r="AB96" i="65"/>
  <c r="AA96" i="65"/>
  <c r="Z96" i="65"/>
  <c r="Y96" i="65"/>
  <c r="X96" i="65"/>
  <c r="W96" i="65"/>
  <c r="V96" i="65"/>
  <c r="U96" i="65"/>
  <c r="T96" i="65"/>
  <c r="S96" i="65"/>
  <c r="R96" i="65"/>
  <c r="AE95" i="65"/>
  <c r="AD95" i="65"/>
  <c r="AC95" i="65"/>
  <c r="AB95" i="65"/>
  <c r="AA95" i="65"/>
  <c r="Z95" i="65"/>
  <c r="Y95" i="65"/>
  <c r="X95" i="65"/>
  <c r="W95" i="65"/>
  <c r="V95" i="65"/>
  <c r="U95" i="65"/>
  <c r="T95" i="65"/>
  <c r="S95" i="65"/>
  <c r="R95" i="65"/>
  <c r="AE94" i="65"/>
  <c r="AD94" i="65"/>
  <c r="AC94" i="65"/>
  <c r="AB94" i="65"/>
  <c r="AA94" i="65"/>
  <c r="Z94" i="65"/>
  <c r="Y94" i="65"/>
  <c r="X94" i="65"/>
  <c r="W94" i="65"/>
  <c r="V94" i="65"/>
  <c r="U94" i="65"/>
  <c r="T94" i="65"/>
  <c r="S94" i="65"/>
  <c r="R94" i="65"/>
  <c r="AE93" i="65"/>
  <c r="AD93" i="65"/>
  <c r="AC93" i="65"/>
  <c r="AB93" i="65"/>
  <c r="AA93" i="65"/>
  <c r="Z93" i="65"/>
  <c r="Y93" i="65"/>
  <c r="X93" i="65"/>
  <c r="W93" i="65"/>
  <c r="V93" i="65"/>
  <c r="U93" i="65"/>
  <c r="T93" i="65"/>
  <c r="S93" i="65"/>
  <c r="R93" i="65"/>
  <c r="AE92" i="65"/>
  <c r="AD92" i="65"/>
  <c r="AC92" i="65"/>
  <c r="AB92" i="65"/>
  <c r="AA92" i="65"/>
  <c r="Z92" i="65"/>
  <c r="Y92" i="65"/>
  <c r="X92" i="65"/>
  <c r="W92" i="65"/>
  <c r="V92" i="65"/>
  <c r="U92" i="65"/>
  <c r="T92" i="65"/>
  <c r="S92" i="65"/>
  <c r="R92" i="65"/>
  <c r="AE91" i="65"/>
  <c r="AD91" i="65"/>
  <c r="AC91" i="65"/>
  <c r="AB91" i="65"/>
  <c r="AA91" i="65"/>
  <c r="Z91" i="65"/>
  <c r="Y91" i="65"/>
  <c r="X91" i="65"/>
  <c r="W91" i="65"/>
  <c r="V91" i="65"/>
  <c r="U91" i="65"/>
  <c r="T91" i="65"/>
  <c r="S91" i="65"/>
  <c r="R91" i="65"/>
  <c r="AE90" i="65"/>
  <c r="AD90" i="65"/>
  <c r="AC90" i="65"/>
  <c r="AB90" i="65"/>
  <c r="AA90" i="65"/>
  <c r="Z90" i="65"/>
  <c r="Y90" i="65"/>
  <c r="X90" i="65"/>
  <c r="W90" i="65"/>
  <c r="V90" i="65"/>
  <c r="U90" i="65"/>
  <c r="T90" i="65"/>
  <c r="S90" i="65"/>
  <c r="R90" i="65"/>
  <c r="AE89" i="65"/>
  <c r="AD89" i="65"/>
  <c r="AC89" i="65"/>
  <c r="AB89" i="65"/>
  <c r="AA89" i="65"/>
  <c r="Z89" i="65"/>
  <c r="Y89" i="65"/>
  <c r="X89" i="65"/>
  <c r="W89" i="65"/>
  <c r="V89" i="65"/>
  <c r="U89" i="65"/>
  <c r="T89" i="65"/>
  <c r="S89" i="65"/>
  <c r="R89" i="65"/>
  <c r="AE88" i="65"/>
  <c r="AD88" i="65"/>
  <c r="AC88" i="65"/>
  <c r="AB88" i="65"/>
  <c r="AA88" i="65"/>
  <c r="Z88" i="65"/>
  <c r="Y88" i="65"/>
  <c r="X88" i="65"/>
  <c r="W88" i="65"/>
  <c r="V88" i="65"/>
  <c r="U88" i="65"/>
  <c r="T88" i="65"/>
  <c r="S88" i="65"/>
  <c r="R88" i="65"/>
  <c r="AE87" i="65"/>
  <c r="AD87" i="65"/>
  <c r="AC87" i="65"/>
  <c r="AB87" i="65"/>
  <c r="AA87" i="65"/>
  <c r="Z87" i="65"/>
  <c r="Y87" i="65"/>
  <c r="X87" i="65"/>
  <c r="W87" i="65"/>
  <c r="V87" i="65"/>
  <c r="U87" i="65"/>
  <c r="T87" i="65"/>
  <c r="S87" i="65"/>
  <c r="R87" i="65"/>
  <c r="AE86" i="65"/>
  <c r="AD86" i="65"/>
  <c r="AC86" i="65"/>
  <c r="AB86" i="65"/>
  <c r="AA86" i="65"/>
  <c r="Z86" i="65"/>
  <c r="Y86" i="65"/>
  <c r="X86" i="65"/>
  <c r="W86" i="65"/>
  <c r="V86" i="65"/>
  <c r="U86" i="65"/>
  <c r="T86" i="65"/>
  <c r="S86" i="65"/>
  <c r="R86" i="65"/>
  <c r="AE85" i="65"/>
  <c r="AD85" i="65"/>
  <c r="AC85" i="65"/>
  <c r="AB85" i="65"/>
  <c r="AA85" i="65"/>
  <c r="Z85" i="65"/>
  <c r="Y85" i="65"/>
  <c r="X85" i="65"/>
  <c r="W85" i="65"/>
  <c r="V85" i="65"/>
  <c r="U85" i="65"/>
  <c r="T85" i="65"/>
  <c r="S85" i="65"/>
  <c r="R85" i="65"/>
  <c r="AE84" i="65"/>
  <c r="AD84" i="65"/>
  <c r="AC84" i="65"/>
  <c r="AB84" i="65"/>
  <c r="AA84" i="65"/>
  <c r="Z84" i="65"/>
  <c r="Y84" i="65"/>
  <c r="X84" i="65"/>
  <c r="W84" i="65"/>
  <c r="V84" i="65"/>
  <c r="U84" i="65"/>
  <c r="T84" i="65"/>
  <c r="S84" i="65"/>
  <c r="R84" i="65"/>
  <c r="AE83" i="65"/>
  <c r="AD83" i="65"/>
  <c r="AC83" i="65"/>
  <c r="AB83" i="65"/>
  <c r="AA83" i="65"/>
  <c r="Z83" i="65"/>
  <c r="Y83" i="65"/>
  <c r="X83" i="65"/>
  <c r="W83" i="65"/>
  <c r="V83" i="65"/>
  <c r="U83" i="65"/>
  <c r="T83" i="65"/>
  <c r="S83" i="65"/>
  <c r="R83" i="65"/>
  <c r="AE82" i="65"/>
  <c r="AD82" i="65"/>
  <c r="AC82" i="65"/>
  <c r="AB82" i="65"/>
  <c r="AA82" i="65"/>
  <c r="Z82" i="65"/>
  <c r="Y82" i="65"/>
  <c r="X82" i="65"/>
  <c r="W82" i="65"/>
  <c r="V82" i="65"/>
  <c r="U82" i="65"/>
  <c r="T82" i="65"/>
  <c r="S82" i="65"/>
  <c r="R82" i="65"/>
  <c r="AE81" i="65"/>
  <c r="AD81" i="65"/>
  <c r="AC81" i="65"/>
  <c r="AB81" i="65"/>
  <c r="AA81" i="65"/>
  <c r="Z81" i="65"/>
  <c r="Y81" i="65"/>
  <c r="X81" i="65"/>
  <c r="W81" i="65"/>
  <c r="V81" i="65"/>
  <c r="U81" i="65"/>
  <c r="T81" i="65"/>
  <c r="S81" i="65"/>
  <c r="R81" i="65"/>
  <c r="AE80" i="65"/>
  <c r="AD80" i="65"/>
  <c r="AC80" i="65"/>
  <c r="AB80" i="65"/>
  <c r="AA80" i="65"/>
  <c r="Z80" i="65"/>
  <c r="Y80" i="65"/>
  <c r="X80" i="65"/>
  <c r="W80" i="65"/>
  <c r="V80" i="65"/>
  <c r="U80" i="65"/>
  <c r="T80" i="65"/>
  <c r="S80" i="65"/>
  <c r="R80" i="65"/>
  <c r="AE79" i="65"/>
  <c r="AD79" i="65"/>
  <c r="AC79" i="65"/>
  <c r="AB79" i="65"/>
  <c r="AA79" i="65"/>
  <c r="Z79" i="65"/>
  <c r="Y79" i="65"/>
  <c r="X79" i="65"/>
  <c r="W79" i="65"/>
  <c r="V79" i="65"/>
  <c r="U79" i="65"/>
  <c r="T79" i="65"/>
  <c r="S79" i="65"/>
  <c r="R79" i="65"/>
  <c r="AE78" i="65"/>
  <c r="AD78" i="65"/>
  <c r="AC78" i="65"/>
  <c r="AB78" i="65"/>
  <c r="AA78" i="65"/>
  <c r="Z78" i="65"/>
  <c r="Y78" i="65"/>
  <c r="X78" i="65"/>
  <c r="W78" i="65"/>
  <c r="V78" i="65"/>
  <c r="U78" i="65"/>
  <c r="T78" i="65"/>
  <c r="S78" i="65"/>
  <c r="R78" i="65"/>
  <c r="AE77" i="65"/>
  <c r="AD77" i="65"/>
  <c r="AC77" i="65"/>
  <c r="AB77" i="65"/>
  <c r="AA77" i="65"/>
  <c r="Z77" i="65"/>
  <c r="Y77" i="65"/>
  <c r="X77" i="65"/>
  <c r="W77" i="65"/>
  <c r="V77" i="65"/>
  <c r="U77" i="65"/>
  <c r="T77" i="65"/>
  <c r="S77" i="65"/>
  <c r="R77" i="65"/>
  <c r="AE76" i="65"/>
  <c r="AD76" i="65"/>
  <c r="AC76" i="65"/>
  <c r="AB76" i="65"/>
  <c r="AA76" i="65"/>
  <c r="Z76" i="65"/>
  <c r="Y76" i="65"/>
  <c r="X76" i="65"/>
  <c r="W76" i="65"/>
  <c r="V76" i="65"/>
  <c r="U76" i="65"/>
  <c r="T76" i="65"/>
  <c r="S76" i="65"/>
  <c r="R76" i="65"/>
  <c r="AE75" i="65"/>
  <c r="AD75" i="65"/>
  <c r="AC75" i="65"/>
  <c r="AB75" i="65"/>
  <c r="AA75" i="65"/>
  <c r="Z75" i="65"/>
  <c r="Y75" i="65"/>
  <c r="X75" i="65"/>
  <c r="W75" i="65"/>
  <c r="V75" i="65"/>
  <c r="U75" i="65"/>
  <c r="T75" i="65"/>
  <c r="S75" i="65"/>
  <c r="R75" i="65"/>
  <c r="AE74" i="65"/>
  <c r="AD74" i="65"/>
  <c r="AC74" i="65"/>
  <c r="AB74" i="65"/>
  <c r="AA74" i="65"/>
  <c r="Z74" i="65"/>
  <c r="Y74" i="65"/>
  <c r="X74" i="65"/>
  <c r="W74" i="65"/>
  <c r="V74" i="65"/>
  <c r="U74" i="65"/>
  <c r="T74" i="65"/>
  <c r="S74" i="65"/>
  <c r="R74" i="65"/>
  <c r="AE73" i="65"/>
  <c r="AD73" i="65"/>
  <c r="AC73" i="65"/>
  <c r="AB73" i="65"/>
  <c r="AA73" i="65"/>
  <c r="Z73" i="65"/>
  <c r="Y73" i="65"/>
  <c r="X73" i="65"/>
  <c r="W73" i="65"/>
  <c r="V73" i="65"/>
  <c r="U73" i="65"/>
  <c r="T73" i="65"/>
  <c r="S73" i="65"/>
  <c r="R73" i="65"/>
  <c r="AE72" i="65"/>
  <c r="AD72" i="65"/>
  <c r="AC72" i="65"/>
  <c r="AB72" i="65"/>
  <c r="AA72" i="65"/>
  <c r="Z72" i="65"/>
  <c r="Y72" i="65"/>
  <c r="X72" i="65"/>
  <c r="W72" i="65"/>
  <c r="V72" i="65"/>
  <c r="U72" i="65"/>
  <c r="T72" i="65"/>
  <c r="S72" i="65"/>
  <c r="R72" i="65"/>
  <c r="AE71" i="65"/>
  <c r="AD71" i="65"/>
  <c r="AC71" i="65"/>
  <c r="AB71" i="65"/>
  <c r="AA71" i="65"/>
  <c r="Z71" i="65"/>
  <c r="Y71" i="65"/>
  <c r="X71" i="65"/>
  <c r="W71" i="65"/>
  <c r="V71" i="65"/>
  <c r="U71" i="65"/>
  <c r="T71" i="65"/>
  <c r="S71" i="65"/>
  <c r="R71" i="65"/>
  <c r="AE70" i="65"/>
  <c r="AD70" i="65"/>
  <c r="AC70" i="65"/>
  <c r="AB70" i="65"/>
  <c r="AA70" i="65"/>
  <c r="Z70" i="65"/>
  <c r="Y70" i="65"/>
  <c r="X70" i="65"/>
  <c r="W70" i="65"/>
  <c r="V70" i="65"/>
  <c r="U70" i="65"/>
  <c r="T70" i="65"/>
  <c r="S70" i="65"/>
  <c r="R70" i="65"/>
  <c r="AE69" i="65"/>
  <c r="AD69" i="65"/>
  <c r="AC69" i="65"/>
  <c r="AB69" i="65"/>
  <c r="AA69" i="65"/>
  <c r="Z69" i="65"/>
  <c r="Y69" i="65"/>
  <c r="X69" i="65"/>
  <c r="W69" i="65"/>
  <c r="V69" i="65"/>
  <c r="U69" i="65"/>
  <c r="T69" i="65"/>
  <c r="S69" i="65"/>
  <c r="R69" i="65"/>
  <c r="AE68" i="65"/>
  <c r="AD68" i="65"/>
  <c r="AC68" i="65"/>
  <c r="AB68" i="65"/>
  <c r="AA68" i="65"/>
  <c r="Z68" i="65"/>
  <c r="Y68" i="65"/>
  <c r="X68" i="65"/>
  <c r="W68" i="65"/>
  <c r="V68" i="65"/>
  <c r="U68" i="65"/>
  <c r="T68" i="65"/>
  <c r="S68" i="65"/>
  <c r="R68" i="65"/>
  <c r="AE67" i="65"/>
  <c r="AD67" i="65"/>
  <c r="AC67" i="65"/>
  <c r="AB67" i="65"/>
  <c r="AA67" i="65"/>
  <c r="Z67" i="65"/>
  <c r="Y67" i="65"/>
  <c r="X67" i="65"/>
  <c r="W67" i="65"/>
  <c r="V67" i="65"/>
  <c r="U67" i="65"/>
  <c r="T67" i="65"/>
  <c r="S67" i="65"/>
  <c r="R67" i="65"/>
  <c r="AE66" i="65"/>
  <c r="AD66" i="65"/>
  <c r="AC66" i="65"/>
  <c r="AB66" i="65"/>
  <c r="AA66" i="65"/>
  <c r="Z66" i="65"/>
  <c r="Y66" i="65"/>
  <c r="X66" i="65"/>
  <c r="W66" i="65"/>
  <c r="V66" i="65"/>
  <c r="U66" i="65"/>
  <c r="T66" i="65"/>
  <c r="S66" i="65"/>
  <c r="R66" i="65"/>
  <c r="AE65" i="65"/>
  <c r="AD65" i="65"/>
  <c r="AC65" i="65"/>
  <c r="AB65" i="65"/>
  <c r="AA65" i="65"/>
  <c r="Z65" i="65"/>
  <c r="Y65" i="65"/>
  <c r="X65" i="65"/>
  <c r="W65" i="65"/>
  <c r="V65" i="65"/>
  <c r="U65" i="65"/>
  <c r="T65" i="65"/>
  <c r="S65" i="65"/>
  <c r="R65" i="65"/>
  <c r="AE64" i="65"/>
  <c r="AD64" i="65"/>
  <c r="AC64" i="65"/>
  <c r="AB64" i="65"/>
  <c r="AA64" i="65"/>
  <c r="Z64" i="65"/>
  <c r="Y64" i="65"/>
  <c r="X64" i="65"/>
  <c r="W64" i="65"/>
  <c r="V64" i="65"/>
  <c r="U64" i="65"/>
  <c r="T64" i="65"/>
  <c r="S64" i="65"/>
  <c r="R64" i="65"/>
  <c r="AE63" i="65"/>
  <c r="AD63" i="65"/>
  <c r="AC63" i="65"/>
  <c r="AB63" i="65"/>
  <c r="AA63" i="65"/>
  <c r="Z63" i="65"/>
  <c r="Y63" i="65"/>
  <c r="X63" i="65"/>
  <c r="W63" i="65"/>
  <c r="V63" i="65"/>
  <c r="U63" i="65"/>
  <c r="T63" i="65"/>
  <c r="S63" i="65"/>
  <c r="R63" i="65"/>
  <c r="AE62" i="65"/>
  <c r="AD62" i="65"/>
  <c r="AC62" i="65"/>
  <c r="AB62" i="65"/>
  <c r="AA62" i="65"/>
  <c r="Z62" i="65"/>
  <c r="Y62" i="65"/>
  <c r="X62" i="65"/>
  <c r="W62" i="65"/>
  <c r="V62" i="65"/>
  <c r="U62" i="65"/>
  <c r="T62" i="65"/>
  <c r="S62" i="65"/>
  <c r="R62" i="65"/>
  <c r="AE61" i="65"/>
  <c r="AD61" i="65"/>
  <c r="AC61" i="65"/>
  <c r="AB61" i="65"/>
  <c r="AA61" i="65"/>
  <c r="Z61" i="65"/>
  <c r="Y61" i="65"/>
  <c r="X61" i="65"/>
  <c r="W61" i="65"/>
  <c r="V61" i="65"/>
  <c r="U61" i="65"/>
  <c r="T61" i="65"/>
  <c r="S61" i="65"/>
  <c r="R61" i="65"/>
  <c r="AE60" i="65"/>
  <c r="AD60" i="65"/>
  <c r="AC60" i="65"/>
  <c r="AB60" i="65"/>
  <c r="AA60" i="65"/>
  <c r="Z60" i="65"/>
  <c r="Y60" i="65"/>
  <c r="X60" i="65"/>
  <c r="W60" i="65"/>
  <c r="V60" i="65"/>
  <c r="U60" i="65"/>
  <c r="T60" i="65"/>
  <c r="S60" i="65"/>
  <c r="R60" i="65"/>
  <c r="AE59" i="65"/>
  <c r="AD59" i="65"/>
  <c r="AC59" i="65"/>
  <c r="AB59" i="65"/>
  <c r="AA59" i="65"/>
  <c r="Z59" i="65"/>
  <c r="Y59" i="65"/>
  <c r="X59" i="65"/>
  <c r="W59" i="65"/>
  <c r="V59" i="65"/>
  <c r="U59" i="65"/>
  <c r="T59" i="65"/>
  <c r="S59" i="65"/>
  <c r="R59" i="65"/>
  <c r="AE58" i="65"/>
  <c r="AD58" i="65"/>
  <c r="AC58" i="65"/>
  <c r="AB58" i="65"/>
  <c r="AA58" i="65"/>
  <c r="Z58" i="65"/>
  <c r="Y58" i="65"/>
  <c r="X58" i="65"/>
  <c r="W58" i="65"/>
  <c r="V58" i="65"/>
  <c r="U58" i="65"/>
  <c r="T58" i="65"/>
  <c r="S58" i="65"/>
  <c r="R58" i="65"/>
  <c r="AE57" i="65"/>
  <c r="AD57" i="65"/>
  <c r="AC57" i="65"/>
  <c r="AB57" i="65"/>
  <c r="AA57" i="65"/>
  <c r="Z57" i="65"/>
  <c r="Y57" i="65"/>
  <c r="X57" i="65"/>
  <c r="W57" i="65"/>
  <c r="V57" i="65"/>
  <c r="U57" i="65"/>
  <c r="T57" i="65"/>
  <c r="S57" i="65"/>
  <c r="R57" i="65"/>
  <c r="AE56" i="65"/>
  <c r="AD56" i="65"/>
  <c r="AC56" i="65"/>
  <c r="AB56" i="65"/>
  <c r="AA56" i="65"/>
  <c r="Z56" i="65"/>
  <c r="Y56" i="65"/>
  <c r="X56" i="65"/>
  <c r="W56" i="65"/>
  <c r="V56" i="65"/>
  <c r="U56" i="65"/>
  <c r="T56" i="65"/>
  <c r="S56" i="65"/>
  <c r="R56" i="65"/>
  <c r="AE55" i="65"/>
  <c r="AD55" i="65"/>
  <c r="AC55" i="65"/>
  <c r="AB55" i="65"/>
  <c r="AA55" i="65"/>
  <c r="Z55" i="65"/>
  <c r="Y55" i="65"/>
  <c r="X55" i="65"/>
  <c r="W55" i="65"/>
  <c r="V55" i="65"/>
  <c r="U55" i="65"/>
  <c r="T55" i="65"/>
  <c r="S55" i="65"/>
  <c r="R55" i="65"/>
  <c r="AE54" i="65"/>
  <c r="AD54" i="65"/>
  <c r="AC54" i="65"/>
  <c r="AB54" i="65"/>
  <c r="AA54" i="65"/>
  <c r="Z54" i="65"/>
  <c r="Y54" i="65"/>
  <c r="X54" i="65"/>
  <c r="W54" i="65"/>
  <c r="V54" i="65"/>
  <c r="U54" i="65"/>
  <c r="T54" i="65"/>
  <c r="S54" i="65"/>
  <c r="R54" i="65"/>
  <c r="AE53" i="65"/>
  <c r="AD53" i="65"/>
  <c r="AC53" i="65"/>
  <c r="AB53" i="65"/>
  <c r="AA53" i="65"/>
  <c r="Z53" i="65"/>
  <c r="Y53" i="65"/>
  <c r="X53" i="65"/>
  <c r="W53" i="65"/>
  <c r="V53" i="65"/>
  <c r="U53" i="65"/>
  <c r="T53" i="65"/>
  <c r="S53" i="65"/>
  <c r="R53" i="65"/>
  <c r="AE52" i="65"/>
  <c r="AD52" i="65"/>
  <c r="AC52" i="65"/>
  <c r="AB52" i="65"/>
  <c r="AA52" i="65"/>
  <c r="Z52" i="65"/>
  <c r="Y52" i="65"/>
  <c r="X52" i="65"/>
  <c r="W52" i="65"/>
  <c r="V52" i="65"/>
  <c r="U52" i="65"/>
  <c r="T52" i="65"/>
  <c r="S52" i="65"/>
  <c r="R52" i="65"/>
  <c r="N23" i="85"/>
  <c r="N24" i="85" s="1"/>
  <c r="M23" i="85"/>
  <c r="M24" i="85" s="1"/>
  <c r="J23" i="85"/>
  <c r="J24" i="85" s="1"/>
  <c r="I23" i="85"/>
  <c r="I24" i="85" s="1"/>
  <c r="F23" i="85"/>
  <c r="F24" i="85" s="1"/>
  <c r="E23" i="85"/>
  <c r="E24" i="85" s="1"/>
  <c r="AE51" i="65"/>
  <c r="AD51" i="65"/>
  <c r="AC51" i="65"/>
  <c r="AB51" i="65"/>
  <c r="AA51" i="65"/>
  <c r="Z51" i="65"/>
  <c r="Y51" i="65"/>
  <c r="X51" i="65"/>
  <c r="W51" i="65"/>
  <c r="V51" i="65"/>
  <c r="U51" i="65"/>
  <c r="T51" i="65"/>
  <c r="S51" i="65"/>
  <c r="R51" i="65"/>
  <c r="AE50" i="65"/>
  <c r="AD50" i="65"/>
  <c r="AC50" i="65"/>
  <c r="AB50" i="65"/>
  <c r="AA50" i="65"/>
  <c r="Z50" i="65"/>
  <c r="Y50" i="65"/>
  <c r="X50" i="65"/>
  <c r="W50" i="65"/>
  <c r="V50" i="65"/>
  <c r="U50" i="65"/>
  <c r="T50" i="65"/>
  <c r="S50" i="65"/>
  <c r="R50" i="65"/>
  <c r="AE49" i="65"/>
  <c r="AD49" i="65"/>
  <c r="AC49" i="65"/>
  <c r="AB49" i="65"/>
  <c r="AA49" i="65"/>
  <c r="Z49" i="65"/>
  <c r="Y49" i="65"/>
  <c r="X49" i="65"/>
  <c r="W49" i="65"/>
  <c r="V49" i="65"/>
  <c r="U49" i="65"/>
  <c r="T49" i="65"/>
  <c r="S49" i="65"/>
  <c r="R49" i="65"/>
  <c r="AE48" i="65"/>
  <c r="AD48" i="65"/>
  <c r="AC48" i="65"/>
  <c r="AB48" i="65"/>
  <c r="AA48" i="65"/>
  <c r="Z48" i="65"/>
  <c r="Y48" i="65"/>
  <c r="X48" i="65"/>
  <c r="W48" i="65"/>
  <c r="V48" i="65"/>
  <c r="U48" i="65"/>
  <c r="T48" i="65"/>
  <c r="S48" i="65"/>
  <c r="R48" i="65"/>
  <c r="AE47" i="65"/>
  <c r="AD47" i="65"/>
  <c r="AC47" i="65"/>
  <c r="AB47" i="65"/>
  <c r="AA47" i="65"/>
  <c r="Z47" i="65"/>
  <c r="Y47" i="65"/>
  <c r="X47" i="65"/>
  <c r="W47" i="65"/>
  <c r="V47" i="65"/>
  <c r="U47" i="65"/>
  <c r="T47" i="65"/>
  <c r="S47" i="65"/>
  <c r="R47" i="65"/>
  <c r="AE46" i="65"/>
  <c r="AD46" i="65"/>
  <c r="AC46" i="65"/>
  <c r="AB46" i="65"/>
  <c r="AA46" i="65"/>
  <c r="Z46" i="65"/>
  <c r="Y46" i="65"/>
  <c r="X46" i="65"/>
  <c r="W46" i="65"/>
  <c r="V46" i="65"/>
  <c r="U46" i="65"/>
  <c r="T46" i="65"/>
  <c r="S46" i="65"/>
  <c r="R46" i="65"/>
  <c r="AE45" i="65"/>
  <c r="AD45" i="65"/>
  <c r="AC45" i="65"/>
  <c r="AB45" i="65"/>
  <c r="AA45" i="65"/>
  <c r="Z45" i="65"/>
  <c r="Y45" i="65"/>
  <c r="X45" i="65"/>
  <c r="W45" i="65"/>
  <c r="V45" i="65"/>
  <c r="U45" i="65"/>
  <c r="T45" i="65"/>
  <c r="S45" i="65"/>
  <c r="R45" i="65"/>
  <c r="AE44" i="65"/>
  <c r="AD44" i="65"/>
  <c r="AC44" i="65"/>
  <c r="AB44" i="65"/>
  <c r="AA44" i="65"/>
  <c r="Z44" i="65"/>
  <c r="Y44" i="65"/>
  <c r="X44" i="65"/>
  <c r="W44" i="65"/>
  <c r="V44" i="65"/>
  <c r="U44" i="65"/>
  <c r="T44" i="65"/>
  <c r="S44" i="65"/>
  <c r="R44" i="65"/>
  <c r="AE43" i="65"/>
  <c r="AD43" i="65"/>
  <c r="AC43" i="65"/>
  <c r="AB43" i="65"/>
  <c r="AA43" i="65"/>
  <c r="Z43" i="65"/>
  <c r="Y43" i="65"/>
  <c r="X43" i="65"/>
  <c r="W43" i="65"/>
  <c r="V43" i="65"/>
  <c r="U43" i="65"/>
  <c r="T43" i="65"/>
  <c r="S43" i="65"/>
  <c r="R43" i="65"/>
  <c r="AE42" i="65"/>
  <c r="AD42" i="65"/>
  <c r="AC42" i="65"/>
  <c r="AB42" i="65"/>
  <c r="AA42" i="65"/>
  <c r="Z42" i="65"/>
  <c r="Y42" i="65"/>
  <c r="X42" i="65"/>
  <c r="W42" i="65"/>
  <c r="V42" i="65"/>
  <c r="U42" i="65"/>
  <c r="T42" i="65"/>
  <c r="S42" i="65"/>
  <c r="R42" i="65"/>
  <c r="AE41" i="65"/>
  <c r="AD41" i="65"/>
  <c r="AC41" i="65"/>
  <c r="AB41" i="65"/>
  <c r="AA41" i="65"/>
  <c r="Z41" i="65"/>
  <c r="Y41" i="65"/>
  <c r="X41" i="65"/>
  <c r="W41" i="65"/>
  <c r="V41" i="65"/>
  <c r="U41" i="65"/>
  <c r="T41" i="65"/>
  <c r="S41" i="65"/>
  <c r="R41" i="65"/>
  <c r="AE40" i="65"/>
  <c r="AD40" i="65"/>
  <c r="AC40" i="65"/>
  <c r="AB40" i="65"/>
  <c r="AA40" i="65"/>
  <c r="Z40" i="65"/>
  <c r="Y40" i="65"/>
  <c r="X40" i="65"/>
  <c r="W40" i="65"/>
  <c r="V40" i="65"/>
  <c r="U40" i="65"/>
  <c r="T40" i="65"/>
  <c r="S40" i="65"/>
  <c r="R40" i="65"/>
  <c r="AE39" i="65"/>
  <c r="AD39" i="65"/>
  <c r="AC39" i="65"/>
  <c r="AB39" i="65"/>
  <c r="AA39" i="65"/>
  <c r="Z39" i="65"/>
  <c r="Y39" i="65"/>
  <c r="X39" i="65"/>
  <c r="W39" i="65"/>
  <c r="V39" i="65"/>
  <c r="U39" i="65"/>
  <c r="T39" i="65"/>
  <c r="S39" i="65"/>
  <c r="R39" i="65"/>
  <c r="AE38" i="65"/>
  <c r="AD38" i="65"/>
  <c r="AC38" i="65"/>
  <c r="AB38" i="65"/>
  <c r="AA38" i="65"/>
  <c r="Z38" i="65"/>
  <c r="Y38" i="65"/>
  <c r="X38" i="65"/>
  <c r="W38" i="65"/>
  <c r="V38" i="65"/>
  <c r="U38" i="65"/>
  <c r="T38" i="65"/>
  <c r="S38" i="65"/>
  <c r="R38" i="65"/>
  <c r="AE37" i="65"/>
  <c r="AD37" i="65"/>
  <c r="AC37" i="65"/>
  <c r="AB37" i="65"/>
  <c r="AA37" i="65"/>
  <c r="Z37" i="65"/>
  <c r="Y37" i="65"/>
  <c r="X37" i="65"/>
  <c r="W37" i="65"/>
  <c r="V37" i="65"/>
  <c r="U37" i="65"/>
  <c r="T37" i="65"/>
  <c r="S37" i="65"/>
  <c r="R37" i="65"/>
  <c r="AE36" i="65"/>
  <c r="AD36" i="65"/>
  <c r="AC36" i="65"/>
  <c r="AB36" i="65"/>
  <c r="AA36" i="65"/>
  <c r="Z36" i="65"/>
  <c r="Y36" i="65"/>
  <c r="X36" i="65"/>
  <c r="W36" i="65"/>
  <c r="V36" i="65"/>
  <c r="U36" i="65"/>
  <c r="T36" i="65"/>
  <c r="S36" i="65"/>
  <c r="R36" i="65"/>
  <c r="AE35" i="65"/>
  <c r="AD35" i="65"/>
  <c r="AC35" i="65"/>
  <c r="AB35" i="65"/>
  <c r="AA35" i="65"/>
  <c r="Z35" i="65"/>
  <c r="Y35" i="65"/>
  <c r="X35" i="65"/>
  <c r="W35" i="65"/>
  <c r="V35" i="65"/>
  <c r="U35" i="65"/>
  <c r="T35" i="65"/>
  <c r="S35" i="65"/>
  <c r="R35" i="65"/>
  <c r="AE34" i="65"/>
  <c r="AD34" i="65"/>
  <c r="AC34" i="65"/>
  <c r="AB34" i="65"/>
  <c r="AA34" i="65"/>
  <c r="Z34" i="65"/>
  <c r="Y34" i="65"/>
  <c r="X34" i="65"/>
  <c r="W34" i="65"/>
  <c r="V34" i="65"/>
  <c r="U34" i="65"/>
  <c r="T34" i="65"/>
  <c r="S34" i="65"/>
  <c r="R34" i="65"/>
  <c r="AE33" i="65"/>
  <c r="AD33" i="65"/>
  <c r="AC33" i="65"/>
  <c r="AB33" i="65"/>
  <c r="AA33" i="65"/>
  <c r="Z33" i="65"/>
  <c r="Y33" i="65"/>
  <c r="X33" i="65"/>
  <c r="W33" i="65"/>
  <c r="V33" i="65"/>
  <c r="U33" i="65"/>
  <c r="T33" i="65"/>
  <c r="S33" i="65"/>
  <c r="R33" i="65"/>
  <c r="AE32" i="65"/>
  <c r="AD32" i="65"/>
  <c r="AC32" i="65"/>
  <c r="AB32" i="65"/>
  <c r="AA32" i="65"/>
  <c r="Z32" i="65"/>
  <c r="Y32" i="65"/>
  <c r="X32" i="65"/>
  <c r="W32" i="65"/>
  <c r="V32" i="65"/>
  <c r="U32" i="65"/>
  <c r="T32" i="65"/>
  <c r="S32" i="65"/>
  <c r="R32" i="65"/>
  <c r="AE31" i="65"/>
  <c r="AD31" i="65"/>
  <c r="AC31" i="65"/>
  <c r="AB31" i="65"/>
  <c r="AA31" i="65"/>
  <c r="Z31" i="65"/>
  <c r="Y31" i="65"/>
  <c r="X31" i="65"/>
  <c r="W31" i="65"/>
  <c r="V31" i="65"/>
  <c r="U31" i="65"/>
  <c r="T31" i="65"/>
  <c r="S31" i="65"/>
  <c r="R31" i="65"/>
  <c r="AE30" i="65"/>
  <c r="AD30" i="65"/>
  <c r="AC30" i="65"/>
  <c r="AB30" i="65"/>
  <c r="AA30" i="65"/>
  <c r="Z30" i="65"/>
  <c r="Y30" i="65"/>
  <c r="X30" i="65"/>
  <c r="W30" i="65"/>
  <c r="V30" i="65"/>
  <c r="U30" i="65"/>
  <c r="T30" i="65"/>
  <c r="S30" i="65"/>
  <c r="R30" i="65"/>
  <c r="AE29" i="65"/>
  <c r="AD29" i="65"/>
  <c r="AC29" i="65"/>
  <c r="AB29" i="65"/>
  <c r="AA29" i="65"/>
  <c r="Z29" i="65"/>
  <c r="Y29" i="65"/>
  <c r="X29" i="65"/>
  <c r="W29" i="65"/>
  <c r="V29" i="65"/>
  <c r="U29" i="65"/>
  <c r="T29" i="65"/>
  <c r="S29" i="65"/>
  <c r="R29" i="65"/>
  <c r="AE28" i="65"/>
  <c r="AD28" i="65"/>
  <c r="AC28" i="65"/>
  <c r="AB28" i="65"/>
  <c r="AA28" i="65"/>
  <c r="Z28" i="65"/>
  <c r="Y28" i="65"/>
  <c r="X28" i="65"/>
  <c r="W28" i="65"/>
  <c r="V28" i="65"/>
  <c r="U28" i="65"/>
  <c r="T28" i="65"/>
  <c r="S28" i="65"/>
  <c r="R28" i="65"/>
  <c r="AE27" i="65"/>
  <c r="AD27" i="65"/>
  <c r="AC27" i="65"/>
  <c r="AB27" i="65"/>
  <c r="AA27" i="65"/>
  <c r="Z27" i="65"/>
  <c r="Y27" i="65"/>
  <c r="X27" i="65"/>
  <c r="W27" i="65"/>
  <c r="V27" i="65"/>
  <c r="U27" i="65"/>
  <c r="T27" i="65"/>
  <c r="S27" i="65"/>
  <c r="R27" i="65"/>
  <c r="AE26" i="65"/>
  <c r="AD26" i="65"/>
  <c r="AC26" i="65"/>
  <c r="AB26" i="65"/>
  <c r="AA26" i="65"/>
  <c r="Z26" i="65"/>
  <c r="Y26" i="65"/>
  <c r="X26" i="65"/>
  <c r="W26" i="65"/>
  <c r="V26" i="65"/>
  <c r="U26" i="65"/>
  <c r="T26" i="65"/>
  <c r="S26" i="65"/>
  <c r="R26" i="65"/>
  <c r="AE25" i="65"/>
  <c r="AD25" i="65"/>
  <c r="AC25" i="65"/>
  <c r="AB25" i="65"/>
  <c r="AA25" i="65"/>
  <c r="Z25" i="65"/>
  <c r="Y25" i="65"/>
  <c r="X25" i="65"/>
  <c r="W25" i="65"/>
  <c r="V25" i="65"/>
  <c r="U25" i="65"/>
  <c r="T25" i="65"/>
  <c r="S25" i="65"/>
  <c r="R25" i="65"/>
  <c r="AE24" i="65"/>
  <c r="AD24" i="65"/>
  <c r="AC24" i="65"/>
  <c r="AB24" i="65"/>
  <c r="AA24" i="65"/>
  <c r="Z24" i="65"/>
  <c r="Y24" i="65"/>
  <c r="X24" i="65"/>
  <c r="W24" i="65"/>
  <c r="V24" i="65"/>
  <c r="U24" i="65"/>
  <c r="T24" i="65"/>
  <c r="S24" i="65"/>
  <c r="R24" i="65"/>
  <c r="AE23" i="65"/>
  <c r="AD23" i="65"/>
  <c r="AC23" i="65"/>
  <c r="AB23" i="65"/>
  <c r="AA23" i="65"/>
  <c r="Z23" i="65"/>
  <c r="Y23" i="65"/>
  <c r="X23" i="65"/>
  <c r="W23" i="65"/>
  <c r="V23" i="65"/>
  <c r="U23" i="65"/>
  <c r="T23" i="65"/>
  <c r="S23" i="65"/>
  <c r="R23" i="65"/>
  <c r="AE22" i="65"/>
  <c r="AD22" i="65"/>
  <c r="AC22" i="65"/>
  <c r="AB22" i="65"/>
  <c r="AA22" i="65"/>
  <c r="Z22" i="65"/>
  <c r="Y22" i="65"/>
  <c r="X22" i="65"/>
  <c r="W22" i="65"/>
  <c r="V22" i="65"/>
  <c r="U22" i="65"/>
  <c r="T22" i="65"/>
  <c r="S22" i="65"/>
  <c r="R22" i="65"/>
  <c r="AE21" i="65"/>
  <c r="AD21" i="65"/>
  <c r="AC21" i="65"/>
  <c r="AB21" i="65"/>
  <c r="AA21" i="65"/>
  <c r="Z21" i="65"/>
  <c r="Y21" i="65"/>
  <c r="X21" i="65"/>
  <c r="W21" i="65"/>
  <c r="V21" i="65"/>
  <c r="U21" i="65"/>
  <c r="T21" i="65"/>
  <c r="S21" i="65"/>
  <c r="R21" i="65"/>
  <c r="AE20" i="65"/>
  <c r="AD20" i="65"/>
  <c r="AC20" i="65"/>
  <c r="AB20" i="65"/>
  <c r="AA20" i="65"/>
  <c r="Z20" i="65"/>
  <c r="Y20" i="65"/>
  <c r="X20" i="65"/>
  <c r="W20" i="65"/>
  <c r="V20" i="65"/>
  <c r="U20" i="65"/>
  <c r="T20" i="65"/>
  <c r="S20" i="65"/>
  <c r="R20" i="65"/>
  <c r="AE19" i="65"/>
  <c r="AD19" i="65"/>
  <c r="AC19" i="65"/>
  <c r="AB19" i="65"/>
  <c r="AA19" i="65"/>
  <c r="Z19" i="65"/>
  <c r="Y19" i="65"/>
  <c r="X19" i="65"/>
  <c r="W19" i="65"/>
  <c r="V19" i="65"/>
  <c r="U19" i="65"/>
  <c r="T19" i="65"/>
  <c r="S19" i="65"/>
  <c r="R19" i="65"/>
  <c r="AE18" i="65"/>
  <c r="AD18" i="65"/>
  <c r="AC18" i="65"/>
  <c r="AB18" i="65"/>
  <c r="AA18" i="65"/>
  <c r="Z18" i="65"/>
  <c r="Y18" i="65"/>
  <c r="X18" i="65"/>
  <c r="W18" i="65"/>
  <c r="V18" i="65"/>
  <c r="U18" i="65"/>
  <c r="T18" i="65"/>
  <c r="S18" i="65"/>
  <c r="R18" i="65"/>
  <c r="AE17" i="65"/>
  <c r="AD17" i="65"/>
  <c r="AC17" i="65"/>
  <c r="AB17" i="65"/>
  <c r="AA17" i="65"/>
  <c r="Z17" i="65"/>
  <c r="Y17" i="65"/>
  <c r="X17" i="65"/>
  <c r="W17" i="65"/>
  <c r="V17" i="65"/>
  <c r="U17" i="65"/>
  <c r="T17" i="65"/>
  <c r="S17" i="65"/>
  <c r="R17" i="65"/>
  <c r="AE16" i="65"/>
  <c r="AD16" i="65"/>
  <c r="AC16" i="65"/>
  <c r="AB16" i="65"/>
  <c r="AA16" i="65"/>
  <c r="Z16" i="65"/>
  <c r="Y16" i="65"/>
  <c r="X16" i="65"/>
  <c r="W16" i="65"/>
  <c r="V16" i="65"/>
  <c r="U16" i="65"/>
  <c r="T16" i="65"/>
  <c r="S16" i="65"/>
  <c r="R16" i="65"/>
  <c r="AE15" i="65"/>
  <c r="AD15" i="65"/>
  <c r="AC15" i="65"/>
  <c r="AB15" i="65"/>
  <c r="AA15" i="65"/>
  <c r="Z15" i="65"/>
  <c r="Y15" i="65"/>
  <c r="X15" i="65"/>
  <c r="W15" i="65"/>
  <c r="V15" i="65"/>
  <c r="U15" i="65"/>
  <c r="T15" i="65"/>
  <c r="S15" i="65"/>
  <c r="R15" i="65"/>
  <c r="AE14" i="65"/>
  <c r="AD14" i="65"/>
  <c r="AC14" i="65"/>
  <c r="AB14" i="65"/>
  <c r="AA14" i="65"/>
  <c r="Z14" i="65"/>
  <c r="Y14" i="65"/>
  <c r="X14" i="65"/>
  <c r="W14" i="65"/>
  <c r="V14" i="65"/>
  <c r="U14" i="65"/>
  <c r="T14" i="65"/>
  <c r="S14" i="65"/>
  <c r="R14" i="65"/>
  <c r="AE13" i="65"/>
  <c r="AD13" i="65"/>
  <c r="AC13" i="65"/>
  <c r="AB13" i="65"/>
  <c r="AA13" i="65"/>
  <c r="Z13" i="65"/>
  <c r="Y13" i="65"/>
  <c r="X13" i="65"/>
  <c r="W13" i="65"/>
  <c r="V13" i="65"/>
  <c r="U13" i="65"/>
  <c r="T13" i="65"/>
  <c r="S13" i="65"/>
  <c r="R13" i="65"/>
  <c r="AE12" i="65"/>
  <c r="AD12" i="65"/>
  <c r="AC12" i="65"/>
  <c r="AB12" i="65"/>
  <c r="AA12" i="65"/>
  <c r="Z12" i="65"/>
  <c r="Y12" i="65"/>
  <c r="X12" i="65"/>
  <c r="W12" i="65"/>
  <c r="V12" i="65"/>
  <c r="U12" i="65"/>
  <c r="T12" i="65"/>
  <c r="S12" i="65"/>
  <c r="R12" i="65"/>
  <c r="AE11" i="65"/>
  <c r="AD11" i="65"/>
  <c r="AC11" i="65"/>
  <c r="AB11" i="65"/>
  <c r="AA11" i="65"/>
  <c r="Z11" i="65"/>
  <c r="Y11" i="65"/>
  <c r="X11" i="65"/>
  <c r="W11" i="65"/>
  <c r="V11" i="65"/>
  <c r="U11" i="65"/>
  <c r="T11" i="65"/>
  <c r="S11" i="65"/>
  <c r="R11" i="65"/>
  <c r="B23" i="85" l="1"/>
  <c r="B24" i="85" s="1"/>
  <c r="D23" i="85"/>
  <c r="D24" i="85" s="1"/>
  <c r="H23" i="85"/>
  <c r="H24" i="85" s="1"/>
  <c r="L23" i="85"/>
  <c r="L24" i="85" s="1"/>
  <c r="V107" i="65"/>
  <c r="V45" i="77" s="1"/>
  <c r="S107" i="65"/>
  <c r="W107" i="65"/>
  <c r="AA107" i="65"/>
  <c r="AA44" i="77" s="1"/>
  <c r="AE107" i="65"/>
  <c r="AE14" i="77" s="1"/>
  <c r="R107" i="65"/>
  <c r="Z107" i="65"/>
  <c r="AD107" i="65"/>
  <c r="AD44" i="77" s="1"/>
  <c r="V40" i="77"/>
  <c r="V46" i="77"/>
  <c r="T107" i="65"/>
  <c r="X107" i="65"/>
  <c r="AB107" i="65"/>
  <c r="AB13" i="77" s="1"/>
  <c r="C23" i="85"/>
  <c r="C24" i="85" s="1"/>
  <c r="G23" i="85"/>
  <c r="G24" i="85" s="1"/>
  <c r="K23" i="85"/>
  <c r="K24" i="85" s="1"/>
  <c r="O23" i="85"/>
  <c r="O24" i="85" s="1"/>
  <c r="R54" i="77"/>
  <c r="R62" i="77"/>
  <c r="V62" i="77"/>
  <c r="V66" i="77"/>
  <c r="V70" i="77"/>
  <c r="R74" i="77"/>
  <c r="V74" i="77"/>
  <c r="R80" i="77"/>
  <c r="V82" i="77"/>
  <c r="R86" i="77"/>
  <c r="R47" i="77"/>
  <c r="V55" i="77"/>
  <c r="V59" i="77"/>
  <c r="R69" i="77"/>
  <c r="AE50" i="77"/>
  <c r="U107" i="65"/>
  <c r="Y107" i="65"/>
  <c r="AC107" i="65"/>
  <c r="AC71" i="77" s="1"/>
  <c r="AE52" i="77"/>
  <c r="W64" i="77"/>
  <c r="W70" i="77"/>
  <c r="AE70" i="77"/>
  <c r="U75" i="77"/>
  <c r="AA84" i="77"/>
  <c r="AA64" i="77" l="1"/>
  <c r="AA48" i="77"/>
  <c r="AA36" i="77"/>
  <c r="AA70" i="77"/>
  <c r="AA58" i="77"/>
  <c r="Z38" i="77"/>
  <c r="Z107" i="77"/>
  <c r="AA82" i="77"/>
  <c r="AA74" i="77"/>
  <c r="AA56" i="77"/>
  <c r="Y12" i="77"/>
  <c r="Y107" i="77"/>
  <c r="AA46" i="77"/>
  <c r="Z86" i="77"/>
  <c r="X79" i="77"/>
  <c r="X107" i="77"/>
  <c r="V36" i="77"/>
  <c r="R38" i="77"/>
  <c r="R107" i="77"/>
  <c r="W87" i="77"/>
  <c r="W107" i="77"/>
  <c r="AA88" i="77"/>
  <c r="AA80" i="77"/>
  <c r="AA72" i="77"/>
  <c r="AA68" i="77"/>
  <c r="AA62" i="77"/>
  <c r="AA54" i="77"/>
  <c r="U67" i="77"/>
  <c r="U107" i="77"/>
  <c r="T71" i="77"/>
  <c r="T107" i="77"/>
  <c r="V85" i="77"/>
  <c r="S18" i="77"/>
  <c r="S107" i="77"/>
  <c r="AA38" i="77"/>
  <c r="AA107" i="77"/>
  <c r="AA86" i="77"/>
  <c r="AA76" i="77"/>
  <c r="AA66" i="77"/>
  <c r="AA60" i="77"/>
  <c r="AA40" i="77"/>
  <c r="V83" i="77"/>
  <c r="V107" i="77"/>
  <c r="T82" i="77"/>
  <c r="AA102" i="77"/>
  <c r="W86" i="77"/>
  <c r="W36" i="77"/>
  <c r="R88" i="77"/>
  <c r="R84" i="77"/>
  <c r="R78" i="77"/>
  <c r="R72" i="77"/>
  <c r="R66" i="77"/>
  <c r="R60" i="77"/>
  <c r="R52" i="77"/>
  <c r="R40" i="77"/>
  <c r="R55" i="77"/>
  <c r="AA93" i="77"/>
  <c r="AA34" i="77"/>
  <c r="R93" i="77"/>
  <c r="R12" i="77"/>
  <c r="R79" i="77"/>
  <c r="R14" i="77"/>
  <c r="X87" i="77"/>
  <c r="R76" i="77"/>
  <c r="R64" i="77"/>
  <c r="R58" i="77"/>
  <c r="AA28" i="77"/>
  <c r="R98" i="77"/>
  <c r="R21" i="77"/>
  <c r="R95" i="77"/>
  <c r="R28" i="77"/>
  <c r="W78" i="77"/>
  <c r="R75" i="77"/>
  <c r="R49" i="77"/>
  <c r="R82" i="77"/>
  <c r="R68" i="77"/>
  <c r="R56" i="77"/>
  <c r="R46" i="77"/>
  <c r="AA12" i="77"/>
  <c r="R30" i="77"/>
  <c r="S99" i="77"/>
  <c r="S22" i="77"/>
  <c r="AE72" i="77"/>
  <c r="AE48" i="77"/>
  <c r="AE44" i="77"/>
  <c r="AE36" i="77"/>
  <c r="X55" i="77"/>
  <c r="U30" i="77"/>
  <c r="AA21" i="77"/>
  <c r="AA91" i="77"/>
  <c r="AA18" i="77"/>
  <c r="S93" i="77"/>
  <c r="S25" i="77"/>
  <c r="S104" i="77"/>
  <c r="S32" i="77"/>
  <c r="S16" i="77"/>
  <c r="R96" i="77"/>
  <c r="S23" i="77"/>
  <c r="S106" i="77"/>
  <c r="S90" i="77"/>
  <c r="R19" i="77"/>
  <c r="U11" i="77"/>
  <c r="U83" i="77"/>
  <c r="X76" i="77"/>
  <c r="AD88" i="77"/>
  <c r="X63" i="77"/>
  <c r="U97" i="77"/>
  <c r="AA100" i="77"/>
  <c r="AA19" i="77"/>
  <c r="R106" i="77"/>
  <c r="R90" i="77"/>
  <c r="R22" i="77"/>
  <c r="R101" i="77"/>
  <c r="R29" i="77"/>
  <c r="R13" i="77"/>
  <c r="S91" i="77"/>
  <c r="R20" i="77"/>
  <c r="R103" i="77"/>
  <c r="S30" i="77"/>
  <c r="S14" i="77"/>
  <c r="AE46" i="77"/>
  <c r="AE42" i="77"/>
  <c r="AD74" i="77"/>
  <c r="U99" i="77"/>
  <c r="U20" i="77"/>
  <c r="S101" i="77"/>
  <c r="S33" i="77"/>
  <c r="S17" i="77"/>
  <c r="S96" i="77"/>
  <c r="S24" i="77"/>
  <c r="R104" i="77"/>
  <c r="S31" i="77"/>
  <c r="S15" i="77"/>
  <c r="S98" i="77"/>
  <c r="R27" i="77"/>
  <c r="R11" i="77"/>
  <c r="V77" i="77"/>
  <c r="T104" i="77"/>
  <c r="AE76" i="77"/>
  <c r="W74" i="77"/>
  <c r="AE60" i="77"/>
  <c r="AE56" i="77"/>
  <c r="W54" i="77"/>
  <c r="W50" i="77"/>
  <c r="Z73" i="77"/>
  <c r="Z57" i="77"/>
  <c r="V43" i="77"/>
  <c r="V86" i="77"/>
  <c r="T79" i="77"/>
  <c r="V76" i="77"/>
  <c r="Z70" i="77"/>
  <c r="V60" i="77"/>
  <c r="T53" i="77"/>
  <c r="V81" i="77"/>
  <c r="V57" i="77"/>
  <c r="U27" i="77"/>
  <c r="U14" i="77"/>
  <c r="AA105" i="77"/>
  <c r="AA17" i="77"/>
  <c r="AA24" i="77"/>
  <c r="AA31" i="77"/>
  <c r="AA98" i="77"/>
  <c r="AA14" i="77"/>
  <c r="R102" i="77"/>
  <c r="S97" i="77"/>
  <c r="T92" i="77"/>
  <c r="T32" i="77"/>
  <c r="R26" i="77"/>
  <c r="S21" i="77"/>
  <c r="T16" i="77"/>
  <c r="R105" i="77"/>
  <c r="S100" i="77"/>
  <c r="T95" i="77"/>
  <c r="R33" i="77"/>
  <c r="S28" i="77"/>
  <c r="T23" i="77"/>
  <c r="R17" i="77"/>
  <c r="S12" i="77"/>
  <c r="S103" i="77"/>
  <c r="T98" i="77"/>
  <c r="R92" i="77"/>
  <c r="R32" i="77"/>
  <c r="S27" i="77"/>
  <c r="T22" i="77"/>
  <c r="R16" i="77"/>
  <c r="S11" i="77"/>
  <c r="S102" i="77"/>
  <c r="T97" i="77"/>
  <c r="R91" i="77"/>
  <c r="R31" i="77"/>
  <c r="S26" i="77"/>
  <c r="T21" i="77"/>
  <c r="R15" i="77"/>
  <c r="T96" i="77"/>
  <c r="T20" i="77"/>
  <c r="T99" i="77"/>
  <c r="T27" i="77"/>
  <c r="T11" i="77"/>
  <c r="T102" i="77"/>
  <c r="T26" i="77"/>
  <c r="T101" i="77"/>
  <c r="T25" i="77"/>
  <c r="AE84" i="77"/>
  <c r="AE62" i="77"/>
  <c r="AE58" i="77"/>
  <c r="W56" i="77"/>
  <c r="W52" i="77"/>
  <c r="V65" i="77"/>
  <c r="V39" i="77"/>
  <c r="T87" i="77"/>
  <c r="V80" i="77"/>
  <c r="Z78" i="77"/>
  <c r="V72" i="77"/>
  <c r="V68" i="77"/>
  <c r="V54" i="77"/>
  <c r="V52" i="77"/>
  <c r="V89" i="77"/>
  <c r="V71" i="77"/>
  <c r="AE87" i="77"/>
  <c r="U98" i="77"/>
  <c r="U17" i="77"/>
  <c r="AA33" i="77"/>
  <c r="AA96" i="77"/>
  <c r="AA103" i="77"/>
  <c r="AA15" i="77"/>
  <c r="AA30" i="77"/>
  <c r="S105" i="77"/>
  <c r="T100" i="77"/>
  <c r="R94" i="77"/>
  <c r="R34" i="77"/>
  <c r="S29" i="77"/>
  <c r="T24" i="77"/>
  <c r="R18" i="77"/>
  <c r="S13" i="77"/>
  <c r="T103" i="77"/>
  <c r="R97" i="77"/>
  <c r="S92" i="77"/>
  <c r="T31" i="77"/>
  <c r="R25" i="77"/>
  <c r="S20" i="77"/>
  <c r="T15" i="77"/>
  <c r="T106" i="77"/>
  <c r="R100" i="77"/>
  <c r="S95" i="77"/>
  <c r="T90" i="77"/>
  <c r="T30" i="77"/>
  <c r="R24" i="77"/>
  <c r="S19" i="77"/>
  <c r="T14" i="77"/>
  <c r="T105" i="77"/>
  <c r="R99" i="77"/>
  <c r="S94" i="77"/>
  <c r="S34" i="77"/>
  <c r="T29" i="77"/>
  <c r="R23" i="77"/>
  <c r="T13" i="77"/>
  <c r="T28" i="77"/>
  <c r="T12" i="77"/>
  <c r="T91" i="77"/>
  <c r="T19" i="77"/>
  <c r="T94" i="77"/>
  <c r="T34" i="77"/>
  <c r="T18" i="77"/>
  <c r="T93" i="77"/>
  <c r="T33" i="77"/>
  <c r="T17" i="77"/>
  <c r="AE105" i="77"/>
  <c r="AE33" i="77"/>
  <c r="AE17" i="77"/>
  <c r="AE96" i="77"/>
  <c r="AE24" i="77"/>
  <c r="AE99" i="77"/>
  <c r="AE27" i="77"/>
  <c r="AE11" i="77"/>
  <c r="AE94" i="77"/>
  <c r="AE26" i="77"/>
  <c r="AE12" i="77"/>
  <c r="AE86" i="77"/>
  <c r="AE80" i="77"/>
  <c r="AE74" i="77"/>
  <c r="AE68" i="77"/>
  <c r="AE64" i="77"/>
  <c r="AE54" i="77"/>
  <c r="AE38" i="77"/>
  <c r="AE83" i="77"/>
  <c r="AE101" i="77"/>
  <c r="AE29" i="77"/>
  <c r="AE13" i="77"/>
  <c r="AE92" i="77"/>
  <c r="AE20" i="77"/>
  <c r="AE95" i="77"/>
  <c r="AE23" i="77"/>
  <c r="AE106" i="77"/>
  <c r="AE90" i="77"/>
  <c r="AE22" i="77"/>
  <c r="AE77" i="77"/>
  <c r="AE97" i="77"/>
  <c r="AE25" i="77"/>
  <c r="AE104" i="77"/>
  <c r="AE32" i="77"/>
  <c r="AE16" i="77"/>
  <c r="AE91" i="77"/>
  <c r="AE19" i="77"/>
  <c r="AE102" i="77"/>
  <c r="AE34" i="77"/>
  <c r="AE18" i="77"/>
  <c r="AE88" i="77"/>
  <c r="AE82" i="77"/>
  <c r="AE78" i="77"/>
  <c r="AE66" i="77"/>
  <c r="AE40" i="77"/>
  <c r="AE89" i="77"/>
  <c r="AE73" i="77"/>
  <c r="AE93" i="77"/>
  <c r="AE21" i="77"/>
  <c r="AE100" i="77"/>
  <c r="AE28" i="77"/>
  <c r="AE103" i="77"/>
  <c r="AE31" i="77"/>
  <c r="AE15" i="77"/>
  <c r="AE98" i="77"/>
  <c r="AE30" i="77"/>
  <c r="AD42" i="77"/>
  <c r="AD102" i="77"/>
  <c r="AD34" i="77"/>
  <c r="AD18" i="77"/>
  <c r="AD101" i="77"/>
  <c r="AD29" i="77"/>
  <c r="AD96" i="77"/>
  <c r="AD24" i="77"/>
  <c r="AD17" i="77"/>
  <c r="AD91" i="77"/>
  <c r="AD19" i="77"/>
  <c r="AD47" i="77"/>
  <c r="AD98" i="77"/>
  <c r="AD30" i="77"/>
  <c r="AD14" i="77"/>
  <c r="AD97" i="77"/>
  <c r="AD13" i="77"/>
  <c r="AD92" i="77"/>
  <c r="AD20" i="77"/>
  <c r="AD103" i="77"/>
  <c r="AD31" i="77"/>
  <c r="AD15" i="77"/>
  <c r="AD94" i="77"/>
  <c r="AD26" i="77"/>
  <c r="AD25" i="77"/>
  <c r="AD93" i="77"/>
  <c r="AD104" i="77"/>
  <c r="AD32" i="77"/>
  <c r="AD16" i="77"/>
  <c r="AD99" i="77"/>
  <c r="AD27" i="77"/>
  <c r="AD11" i="77"/>
  <c r="AD81" i="77"/>
  <c r="AD106" i="77"/>
  <c r="AD90" i="77"/>
  <c r="AD22" i="77"/>
  <c r="AD105" i="77"/>
  <c r="AD33" i="77"/>
  <c r="AD100" i="77"/>
  <c r="AD28" i="77"/>
  <c r="AD12" i="77"/>
  <c r="AD95" i="77"/>
  <c r="AD23" i="77"/>
  <c r="AD21" i="77"/>
  <c r="AC63" i="77"/>
  <c r="AC73" i="77"/>
  <c r="AC67" i="77"/>
  <c r="AC102" i="77"/>
  <c r="AC34" i="77"/>
  <c r="AC18" i="77"/>
  <c r="AC97" i="77"/>
  <c r="AC25" i="77"/>
  <c r="AC27" i="77"/>
  <c r="AC100" i="77"/>
  <c r="AC28" i="77"/>
  <c r="AC12" i="77"/>
  <c r="AC91" i="77"/>
  <c r="AC89" i="77"/>
  <c r="AC77" i="77"/>
  <c r="AC98" i="77"/>
  <c r="AC30" i="77"/>
  <c r="AC14" i="77"/>
  <c r="AC93" i="77"/>
  <c r="AC21" i="77"/>
  <c r="AC19" i="77"/>
  <c r="AC96" i="77"/>
  <c r="AC24" i="77"/>
  <c r="AC103" i="77"/>
  <c r="AC31" i="77"/>
  <c r="AC65" i="77"/>
  <c r="AC94" i="77"/>
  <c r="AC26" i="77"/>
  <c r="AC105" i="77"/>
  <c r="AC33" i="77"/>
  <c r="AC17" i="77"/>
  <c r="AC11" i="77"/>
  <c r="AC92" i="77"/>
  <c r="AC20" i="77"/>
  <c r="AC99" i="77"/>
  <c r="AC23" i="77"/>
  <c r="AC106" i="77"/>
  <c r="AC90" i="77"/>
  <c r="AC22" i="77"/>
  <c r="AC101" i="77"/>
  <c r="AC29" i="77"/>
  <c r="AC13" i="77"/>
  <c r="AC104" i="77"/>
  <c r="AC32" i="77"/>
  <c r="AC16" i="77"/>
  <c r="AC95" i="77"/>
  <c r="AC15" i="77"/>
  <c r="AB67" i="77"/>
  <c r="AB44" i="77"/>
  <c r="AB38" i="77"/>
  <c r="AB81" i="77"/>
  <c r="AB100" i="77"/>
  <c r="AB28" i="77"/>
  <c r="AB12" i="77"/>
  <c r="AB91" i="77"/>
  <c r="AB19" i="77"/>
  <c r="AB102" i="77"/>
  <c r="AB34" i="77"/>
  <c r="AB18" i="77"/>
  <c r="AB97" i="77"/>
  <c r="AB25" i="77"/>
  <c r="AB96" i="77"/>
  <c r="AB24" i="77"/>
  <c r="AB103" i="77"/>
  <c r="AB31" i="77"/>
  <c r="AB15" i="77"/>
  <c r="AB98" i="77"/>
  <c r="AB30" i="77"/>
  <c r="AB14" i="77"/>
  <c r="AB93" i="77"/>
  <c r="AB21" i="77"/>
  <c r="AB84" i="77"/>
  <c r="AB92" i="77"/>
  <c r="AB20" i="77"/>
  <c r="AB99" i="77"/>
  <c r="AB27" i="77"/>
  <c r="AB11" i="77"/>
  <c r="AB94" i="77"/>
  <c r="AB26" i="77"/>
  <c r="AB105" i="77"/>
  <c r="AB33" i="77"/>
  <c r="AB17" i="77"/>
  <c r="AB57" i="77"/>
  <c r="AB63" i="77"/>
  <c r="AB61" i="77"/>
  <c r="AB104" i="77"/>
  <c r="AB32" i="77"/>
  <c r="AB16" i="77"/>
  <c r="AB95" i="77"/>
  <c r="AB23" i="77"/>
  <c r="AB106" i="77"/>
  <c r="AB90" i="77"/>
  <c r="AB22" i="77"/>
  <c r="AB101" i="77"/>
  <c r="AB29" i="77"/>
  <c r="AA101" i="77"/>
  <c r="AA29" i="77"/>
  <c r="AA13" i="77"/>
  <c r="AA92" i="77"/>
  <c r="AA20" i="77"/>
  <c r="AA99" i="77"/>
  <c r="AA27" i="77"/>
  <c r="AA11" i="77"/>
  <c r="AA94" i="77"/>
  <c r="AA26" i="77"/>
  <c r="AA97" i="77"/>
  <c r="AA25" i="77"/>
  <c r="AA104" i="77"/>
  <c r="AA32" i="77"/>
  <c r="AA16" i="77"/>
  <c r="AA95" i="77"/>
  <c r="AA23" i="77"/>
  <c r="AA106" i="77"/>
  <c r="AA90" i="77"/>
  <c r="AA22" i="77"/>
  <c r="Z102" i="77"/>
  <c r="Z34" i="77"/>
  <c r="Z18" i="77"/>
  <c r="Z101" i="77"/>
  <c r="Z29" i="77"/>
  <c r="Z13" i="77"/>
  <c r="Z100" i="77"/>
  <c r="Z28" i="77"/>
  <c r="Z12" i="77"/>
  <c r="Z95" i="77"/>
  <c r="Z46" i="77"/>
  <c r="Z98" i="77"/>
  <c r="Z30" i="77"/>
  <c r="Z14" i="77"/>
  <c r="Z97" i="77"/>
  <c r="Z25" i="77"/>
  <c r="Z27" i="77"/>
  <c r="Z96" i="77"/>
  <c r="Z24" i="77"/>
  <c r="Z15" i="77"/>
  <c r="Z91" i="77"/>
  <c r="Z87" i="77"/>
  <c r="Z94" i="77"/>
  <c r="Z26" i="77"/>
  <c r="Z19" i="77"/>
  <c r="Z93" i="77"/>
  <c r="Z21" i="77"/>
  <c r="Z11" i="77"/>
  <c r="Z92" i="77"/>
  <c r="Z20" i="77"/>
  <c r="Z103" i="77"/>
  <c r="Z31" i="77"/>
  <c r="Z106" i="77"/>
  <c r="Z90" i="77"/>
  <c r="Z22" i="77"/>
  <c r="Z105" i="77"/>
  <c r="Z33" i="77"/>
  <c r="Z17" i="77"/>
  <c r="Z104" i="77"/>
  <c r="Z32" i="77"/>
  <c r="Z16" i="77"/>
  <c r="Z99" i="77"/>
  <c r="Z23" i="77"/>
  <c r="Y103" i="77"/>
  <c r="Y94" i="77"/>
  <c r="Y19" i="77"/>
  <c r="Y21" i="77"/>
  <c r="Y92" i="77"/>
  <c r="Y20" i="77"/>
  <c r="Y87" i="77"/>
  <c r="Y99" i="77"/>
  <c r="Y106" i="77"/>
  <c r="Y90" i="77"/>
  <c r="Y22" i="77"/>
  <c r="Y105" i="77"/>
  <c r="Y33" i="77"/>
  <c r="Y17" i="77"/>
  <c r="Y104" i="77"/>
  <c r="Y32" i="77"/>
  <c r="Y16" i="77"/>
  <c r="Y91" i="77"/>
  <c r="Y98" i="77"/>
  <c r="Y30" i="77"/>
  <c r="Y14" i="77"/>
  <c r="Y97" i="77"/>
  <c r="Y25" i="77"/>
  <c r="Y31" i="77"/>
  <c r="Y96" i="77"/>
  <c r="Y24" i="77"/>
  <c r="Y23" i="77"/>
  <c r="Y79" i="77"/>
  <c r="Y27" i="77"/>
  <c r="Y26" i="77"/>
  <c r="Y93" i="77"/>
  <c r="Y15" i="77"/>
  <c r="Y11" i="77"/>
  <c r="Y71" i="77"/>
  <c r="Y95" i="77"/>
  <c r="Y102" i="77"/>
  <c r="Y34" i="77"/>
  <c r="Y18" i="77"/>
  <c r="Y101" i="77"/>
  <c r="Y29" i="77"/>
  <c r="Y13" i="77"/>
  <c r="Y100" i="77"/>
  <c r="Y28" i="77"/>
  <c r="X100" i="77"/>
  <c r="X28" i="77"/>
  <c r="X12" i="77"/>
  <c r="X91" i="77"/>
  <c r="X19" i="77"/>
  <c r="X102" i="77"/>
  <c r="X34" i="77"/>
  <c r="X18" i="77"/>
  <c r="X97" i="77"/>
  <c r="X25" i="77"/>
  <c r="X96" i="77"/>
  <c r="X24" i="77"/>
  <c r="X103" i="77"/>
  <c r="X31" i="77"/>
  <c r="X15" i="77"/>
  <c r="X98" i="77"/>
  <c r="X30" i="77"/>
  <c r="X14" i="77"/>
  <c r="X93" i="77"/>
  <c r="X21" i="77"/>
  <c r="X68" i="77"/>
  <c r="X71" i="77"/>
  <c r="X92" i="77"/>
  <c r="X20" i="77"/>
  <c r="X99" i="77"/>
  <c r="X27" i="77"/>
  <c r="X11" i="77"/>
  <c r="X94" i="77"/>
  <c r="X26" i="77"/>
  <c r="X105" i="77"/>
  <c r="X33" i="77"/>
  <c r="X17" i="77"/>
  <c r="X104" i="77"/>
  <c r="X32" i="77"/>
  <c r="X16" i="77"/>
  <c r="X95" i="77"/>
  <c r="X23" i="77"/>
  <c r="X106" i="77"/>
  <c r="X90" i="77"/>
  <c r="X22" i="77"/>
  <c r="X101" i="77"/>
  <c r="X29" i="77"/>
  <c r="X13" i="77"/>
  <c r="W101" i="77"/>
  <c r="W21" i="77"/>
  <c r="W92" i="77"/>
  <c r="W20" i="77"/>
  <c r="W19" i="77"/>
  <c r="W95" i="77"/>
  <c r="W11" i="77"/>
  <c r="W94" i="77"/>
  <c r="W26" i="77"/>
  <c r="W33" i="77"/>
  <c r="W97" i="77"/>
  <c r="W104" i="77"/>
  <c r="W32" i="77"/>
  <c r="W16" i="77"/>
  <c r="W15" i="77"/>
  <c r="W91" i="77"/>
  <c r="W106" i="77"/>
  <c r="W90" i="77"/>
  <c r="W22" i="77"/>
  <c r="W25" i="77"/>
  <c r="W93" i="77"/>
  <c r="W100" i="77"/>
  <c r="W28" i="77"/>
  <c r="W12" i="77"/>
  <c r="W103" i="77"/>
  <c r="W27" i="77"/>
  <c r="W102" i="77"/>
  <c r="W34" i="77"/>
  <c r="W18" i="77"/>
  <c r="W17" i="77"/>
  <c r="W105" i="77"/>
  <c r="W29" i="77"/>
  <c r="W96" i="77"/>
  <c r="W24" i="77"/>
  <c r="W31" i="77"/>
  <c r="W99" i="77"/>
  <c r="W23" i="77"/>
  <c r="W98" i="77"/>
  <c r="W30" i="77"/>
  <c r="W14" i="77"/>
  <c r="W13" i="77"/>
  <c r="V102" i="77"/>
  <c r="V34" i="77"/>
  <c r="V18" i="77"/>
  <c r="V101" i="77"/>
  <c r="V29" i="77"/>
  <c r="V96" i="77"/>
  <c r="V24" i="77"/>
  <c r="V17" i="77"/>
  <c r="V91" i="77"/>
  <c r="V19" i="77"/>
  <c r="V48" i="77"/>
  <c r="V44" i="77"/>
  <c r="V38" i="77"/>
  <c r="V73" i="77"/>
  <c r="V98" i="77"/>
  <c r="V30" i="77"/>
  <c r="V14" i="77"/>
  <c r="V97" i="77"/>
  <c r="V13" i="77"/>
  <c r="V92" i="77"/>
  <c r="V20" i="77"/>
  <c r="V103" i="77"/>
  <c r="V31" i="77"/>
  <c r="V15" i="77"/>
  <c r="V94" i="77"/>
  <c r="V26" i="77"/>
  <c r="V21" i="77"/>
  <c r="V93" i="77"/>
  <c r="V104" i="77"/>
  <c r="V32" i="77"/>
  <c r="V16" i="77"/>
  <c r="V99" i="77"/>
  <c r="V27" i="77"/>
  <c r="V11" i="77"/>
  <c r="V106" i="77"/>
  <c r="V90" i="77"/>
  <c r="V22" i="77"/>
  <c r="V105" i="77"/>
  <c r="V33" i="77"/>
  <c r="V100" i="77"/>
  <c r="V28" i="77"/>
  <c r="V12" i="77"/>
  <c r="V95" i="77"/>
  <c r="V23" i="77"/>
  <c r="V25" i="77"/>
  <c r="U92" i="77"/>
  <c r="U79" i="77"/>
  <c r="U59" i="77"/>
  <c r="U95" i="77"/>
  <c r="U23" i="77"/>
  <c r="U25" i="77"/>
  <c r="U94" i="77"/>
  <c r="U26" i="77"/>
  <c r="U21" i="77"/>
  <c r="U93" i="77"/>
  <c r="U104" i="77"/>
  <c r="U32" i="77"/>
  <c r="U16" i="77"/>
  <c r="U91" i="77"/>
  <c r="U19" i="77"/>
  <c r="U106" i="77"/>
  <c r="U90" i="77"/>
  <c r="U22" i="77"/>
  <c r="U105" i="77"/>
  <c r="U33" i="77"/>
  <c r="U100" i="77"/>
  <c r="U28" i="77"/>
  <c r="U12" i="77"/>
  <c r="U103" i="77"/>
  <c r="U31" i="77"/>
  <c r="U15" i="77"/>
  <c r="U102" i="77"/>
  <c r="U34" i="77"/>
  <c r="U18" i="77"/>
  <c r="U101" i="77"/>
  <c r="U29" i="77"/>
  <c r="U96" i="77"/>
  <c r="U24" i="77"/>
  <c r="U13" i="77"/>
  <c r="U87" i="77"/>
  <c r="AC83" i="77"/>
  <c r="W82" i="77"/>
  <c r="AC79" i="77"/>
  <c r="AA78" i="77"/>
  <c r="U71" i="77"/>
  <c r="AC59" i="77"/>
  <c r="AC57" i="77"/>
  <c r="AA52" i="77"/>
  <c r="AC51" i="77"/>
  <c r="AA50" i="77"/>
  <c r="W48" i="77"/>
  <c r="W46" i="77"/>
  <c r="AA42" i="77"/>
  <c r="R77" i="77"/>
  <c r="R71" i="77"/>
  <c r="R63" i="77"/>
  <c r="X54" i="77"/>
  <c r="V88" i="77"/>
  <c r="V84" i="77"/>
  <c r="V78" i="77"/>
  <c r="R70" i="77"/>
  <c r="V64" i="77"/>
  <c r="Z62" i="77"/>
  <c r="V58" i="77"/>
  <c r="V56" i="77"/>
  <c r="Z54" i="77"/>
  <c r="V50" i="77"/>
  <c r="R48" i="77"/>
  <c r="V42" i="77"/>
  <c r="R36" i="77"/>
  <c r="V87" i="77"/>
  <c r="V75" i="77"/>
  <c r="V69" i="77"/>
  <c r="V49" i="77"/>
  <c r="AC85" i="77"/>
  <c r="AC81" i="77"/>
  <c r="AC47" i="77"/>
  <c r="R50" i="77"/>
  <c r="R42" i="77"/>
  <c r="R61" i="77"/>
  <c r="AC87" i="77"/>
  <c r="AC75" i="77"/>
  <c r="R44" i="77"/>
  <c r="W68" i="77"/>
  <c r="W63" i="77"/>
  <c r="Y65" i="77"/>
  <c r="T86" i="77"/>
  <c r="T64" i="77"/>
  <c r="T77" i="77"/>
  <c r="T69" i="77"/>
  <c r="T63" i="77"/>
  <c r="W85" i="77"/>
  <c r="W77" i="77"/>
  <c r="W53" i="77"/>
  <c r="W51" i="77"/>
  <c r="Y89" i="77"/>
  <c r="W88" i="77"/>
  <c r="W84" i="77"/>
  <c r="Y81" i="77"/>
  <c r="W80" i="77"/>
  <c r="W76" i="77"/>
  <c r="Y73" i="77"/>
  <c r="W72" i="77"/>
  <c r="U69" i="77"/>
  <c r="Y63" i="77"/>
  <c r="W62" i="77"/>
  <c r="W60" i="77"/>
  <c r="W42" i="77"/>
  <c r="W40" i="77"/>
  <c r="T72" i="77"/>
  <c r="T46" i="77"/>
  <c r="T42" i="77"/>
  <c r="T89" i="77"/>
  <c r="AD86" i="77"/>
  <c r="T85" i="77"/>
  <c r="T83" i="77"/>
  <c r="T75" i="77"/>
  <c r="AD52" i="77"/>
  <c r="W61" i="77"/>
  <c r="W69" i="77"/>
  <c r="W55" i="77"/>
  <c r="U57" i="77"/>
  <c r="U53" i="77"/>
  <c r="U49" i="77"/>
  <c r="W38" i="77"/>
  <c r="T58" i="77"/>
  <c r="U89" i="77"/>
  <c r="U85" i="77"/>
  <c r="U81" i="77"/>
  <c r="U77" i="77"/>
  <c r="U73" i="77"/>
  <c r="W66" i="77"/>
  <c r="U63" i="77"/>
  <c r="W58" i="77"/>
  <c r="W44" i="77"/>
  <c r="U41" i="77"/>
  <c r="T88" i="77"/>
  <c r="AD67" i="77"/>
  <c r="AD55" i="77"/>
  <c r="T81" i="77"/>
  <c r="T73" i="77"/>
  <c r="AD68" i="77"/>
  <c r="T65" i="77"/>
  <c r="AD62" i="77"/>
  <c r="T59" i="77"/>
  <c r="AD71" i="77"/>
  <c r="W79" i="77"/>
  <c r="W71" i="77"/>
  <c r="AE57" i="77"/>
  <c r="AC39" i="77"/>
  <c r="U61" i="77"/>
  <c r="U55" i="77"/>
  <c r="AC53" i="77"/>
  <c r="P21" i="85"/>
  <c r="AE71" i="77"/>
  <c r="AE67" i="77"/>
  <c r="AE61" i="77"/>
  <c r="AE55" i="77"/>
  <c r="V51" i="77"/>
  <c r="R53" i="77"/>
  <c r="AE81" i="77"/>
  <c r="AE65" i="77"/>
  <c r="V67" i="77"/>
  <c r="V53" i="77"/>
  <c r="P22" i="85"/>
  <c r="U51" i="77"/>
  <c r="AC49" i="77"/>
  <c r="U43" i="77"/>
  <c r="AC41" i="77"/>
  <c r="T51" i="77"/>
  <c r="T49" i="77"/>
  <c r="T41" i="77"/>
  <c r="AE85" i="77"/>
  <c r="AE79" i="77"/>
  <c r="AE75" i="77"/>
  <c r="AE69" i="77"/>
  <c r="AE63" i="77"/>
  <c r="AE59" i="77"/>
  <c r="V61" i="77"/>
  <c r="P23" i="85"/>
  <c r="P24" i="85"/>
  <c r="V15" i="85" s="1"/>
  <c r="Y84" i="77"/>
  <c r="Y60" i="77"/>
  <c r="Y36" i="77"/>
  <c r="Y83" i="77"/>
  <c r="Y75" i="77"/>
  <c r="AC69" i="77"/>
  <c r="Y67" i="77"/>
  <c r="U65" i="77"/>
  <c r="AC61" i="77"/>
  <c r="Y59" i="77"/>
  <c r="AC55" i="77"/>
  <c r="Y51" i="77"/>
  <c r="U47" i="77"/>
  <c r="AC45" i="77"/>
  <c r="U39" i="77"/>
  <c r="AC37" i="77"/>
  <c r="AD83" i="77"/>
  <c r="AB80" i="77"/>
  <c r="AB72" i="77"/>
  <c r="AD69" i="77"/>
  <c r="AD65" i="77"/>
  <c r="AD43" i="77"/>
  <c r="AB40" i="77"/>
  <c r="AB89" i="77"/>
  <c r="AD82" i="77"/>
  <c r="AD76" i="77"/>
  <c r="AB75" i="77"/>
  <c r="AB71" i="77"/>
  <c r="AD70" i="77"/>
  <c r="AB69" i="77"/>
  <c r="T67" i="77"/>
  <c r="AD64" i="77"/>
  <c r="T61" i="77"/>
  <c r="AD58" i="77"/>
  <c r="T57" i="77"/>
  <c r="AD54" i="77"/>
  <c r="AB53" i="77"/>
  <c r="AD50" i="77"/>
  <c r="AD40" i="77"/>
  <c r="AD38" i="77"/>
  <c r="AB37" i="77"/>
  <c r="R83" i="77"/>
  <c r="T68" i="77"/>
  <c r="AD57" i="77"/>
  <c r="AB54" i="77"/>
  <c r="AD51" i="77"/>
  <c r="W89" i="77"/>
  <c r="Y86" i="77"/>
  <c r="W81" i="77"/>
  <c r="Y78" i="77"/>
  <c r="W73" i="77"/>
  <c r="Y70" i="77"/>
  <c r="W65" i="77"/>
  <c r="Y62" i="77"/>
  <c r="W57" i="77"/>
  <c r="Y54" i="77"/>
  <c r="W47" i="77"/>
  <c r="W43" i="77"/>
  <c r="W39" i="77"/>
  <c r="W35" i="77"/>
  <c r="R85" i="77"/>
  <c r="V79" i="77"/>
  <c r="V63" i="77"/>
  <c r="T50" i="77"/>
  <c r="V41" i="77"/>
  <c r="Y85" i="77"/>
  <c r="Y77" i="77"/>
  <c r="Y69" i="77"/>
  <c r="Y61" i="77"/>
  <c r="U45" i="77"/>
  <c r="AC43" i="77"/>
  <c r="U37" i="77"/>
  <c r="AC35" i="77"/>
  <c r="AD89" i="77"/>
  <c r="AB82" i="77"/>
  <c r="AD79" i="77"/>
  <c r="AD75" i="77"/>
  <c r="AD59" i="77"/>
  <c r="AB56" i="77"/>
  <c r="AD84" i="77"/>
  <c r="AB83" i="77"/>
  <c r="AB79" i="77"/>
  <c r="AD78" i="77"/>
  <c r="AB77" i="77"/>
  <c r="AD72" i="77"/>
  <c r="AB65" i="77"/>
  <c r="AB55" i="77"/>
  <c r="AD48" i="77"/>
  <c r="AD46" i="77"/>
  <c r="AB45" i="77"/>
  <c r="AD73" i="77"/>
  <c r="AB70" i="77"/>
  <c r="R67" i="77"/>
  <c r="R41" i="77"/>
  <c r="Y88" i="77"/>
  <c r="W83" i="77"/>
  <c r="Y80" i="77"/>
  <c r="W75" i="77"/>
  <c r="Y72" i="77"/>
  <c r="W67" i="77"/>
  <c r="Y64" i="77"/>
  <c r="W59" i="77"/>
  <c r="Y56" i="77"/>
  <c r="AE53" i="77"/>
  <c r="Y50" i="77"/>
  <c r="Y46" i="77"/>
  <c r="Y42" i="77"/>
  <c r="Y38" i="77"/>
  <c r="R57" i="77"/>
  <c r="AD35" i="77"/>
  <c r="AB78" i="77"/>
  <c r="AB87" i="77"/>
  <c r="AB85" i="77"/>
  <c r="AD80" i="77"/>
  <c r="AB73" i="77"/>
  <c r="AD66" i="77"/>
  <c r="AD60" i="77"/>
  <c r="AD56" i="77"/>
  <c r="AD36" i="77"/>
  <c r="AD85" i="77"/>
  <c r="Y82" i="77"/>
  <c r="Y74" i="77"/>
  <c r="Y66" i="77"/>
  <c r="Y58" i="77"/>
  <c r="W49" i="77"/>
  <c r="W45" i="77"/>
  <c r="W41" i="77"/>
  <c r="W37" i="77"/>
  <c r="AD53" i="77"/>
  <c r="R45" i="77"/>
  <c r="R35" i="77"/>
  <c r="Y76" i="77"/>
  <c r="Y68" i="77"/>
  <c r="Y52" i="77"/>
  <c r="Y48" i="77"/>
  <c r="Y44" i="77"/>
  <c r="Y40" i="77"/>
  <c r="AD87" i="77"/>
  <c r="AD63" i="77"/>
  <c r="R43" i="77"/>
  <c r="X44" i="77"/>
  <c r="X82" i="77"/>
  <c r="Z69" i="77"/>
  <c r="Y57" i="77"/>
  <c r="Y55" i="77"/>
  <c r="Y53" i="77"/>
  <c r="Y49" i="77"/>
  <c r="Y47" i="77"/>
  <c r="Y45" i="77"/>
  <c r="Y43" i="77"/>
  <c r="Y41" i="77"/>
  <c r="Y39" i="77"/>
  <c r="Y37" i="77"/>
  <c r="Y35" i="77"/>
  <c r="X70" i="77"/>
  <c r="X62" i="77"/>
  <c r="Z53" i="77"/>
  <c r="X85" i="77"/>
  <c r="Z84" i="77"/>
  <c r="X77" i="77"/>
  <c r="Z76" i="77"/>
  <c r="X69" i="77"/>
  <c r="Z68" i="77"/>
  <c r="X61" i="77"/>
  <c r="Z60" i="77"/>
  <c r="AB59" i="77"/>
  <c r="T55" i="77"/>
  <c r="X53" i="77"/>
  <c r="Z52" i="77"/>
  <c r="X51" i="77"/>
  <c r="T47" i="77"/>
  <c r="X45" i="77"/>
  <c r="Z44" i="77"/>
  <c r="AB43" i="77"/>
  <c r="T39" i="77"/>
  <c r="X37" i="77"/>
  <c r="Z36" i="77"/>
  <c r="AB35" i="77"/>
  <c r="T80" i="77"/>
  <c r="AD77" i="77"/>
  <c r="AB74" i="77"/>
  <c r="X72" i="77"/>
  <c r="Z67" i="77"/>
  <c r="R65" i="77"/>
  <c r="AD61" i="77"/>
  <c r="X58" i="77"/>
  <c r="T56" i="77"/>
  <c r="T54" i="77"/>
  <c r="T52" i="77"/>
  <c r="Z51" i="77"/>
  <c r="AD49" i="77"/>
  <c r="AB46" i="77"/>
  <c r="Z43" i="77"/>
  <c r="X40" i="77"/>
  <c r="T38" i="77"/>
  <c r="T36" i="77"/>
  <c r="S89" i="77"/>
  <c r="U88" i="77"/>
  <c r="S87" i="77"/>
  <c r="U86" i="77"/>
  <c r="S85" i="77"/>
  <c r="U84" i="77"/>
  <c r="S83" i="77"/>
  <c r="U82" i="77"/>
  <c r="S81" i="77"/>
  <c r="U80" i="77"/>
  <c r="S79" i="77"/>
  <c r="U78" i="77"/>
  <c r="S77" i="77"/>
  <c r="U76" i="77"/>
  <c r="S75" i="77"/>
  <c r="U74" i="77"/>
  <c r="S73" i="77"/>
  <c r="U72" i="77"/>
  <c r="S71" i="77"/>
  <c r="U70" i="77"/>
  <c r="S69" i="77"/>
  <c r="U68" i="77"/>
  <c r="S67" i="77"/>
  <c r="U66" i="77"/>
  <c r="S65" i="77"/>
  <c r="U64" i="77"/>
  <c r="S63" i="77"/>
  <c r="U62" i="77"/>
  <c r="S61" i="77"/>
  <c r="U60" i="77"/>
  <c r="S59" i="77"/>
  <c r="U58" i="77"/>
  <c r="S57" i="77"/>
  <c r="U56" i="77"/>
  <c r="S55" i="77"/>
  <c r="U54" i="77"/>
  <c r="S53" i="77"/>
  <c r="U52" i="77"/>
  <c r="AA51" i="77"/>
  <c r="S51" i="77"/>
  <c r="U50" i="77"/>
  <c r="S49" i="77"/>
  <c r="U48" i="77"/>
  <c r="S47" i="77"/>
  <c r="U46" i="77"/>
  <c r="S45" i="77"/>
  <c r="U44" i="77"/>
  <c r="S43" i="77"/>
  <c r="U42" i="77"/>
  <c r="S41" i="77"/>
  <c r="U40" i="77"/>
  <c r="S39" i="77"/>
  <c r="U38" i="77"/>
  <c r="S37" i="77"/>
  <c r="U36" i="77"/>
  <c r="S35" i="77"/>
  <c r="Z89" i="77"/>
  <c r="R87" i="77"/>
  <c r="X84" i="77"/>
  <c r="Z81" i="77"/>
  <c r="X74" i="77"/>
  <c r="Z71" i="77"/>
  <c r="AB68" i="77"/>
  <c r="T66" i="77"/>
  <c r="R59" i="77"/>
  <c r="X56" i="77"/>
  <c r="Z49" i="77"/>
  <c r="V47" i="77"/>
  <c r="X42" i="77"/>
  <c r="T40" i="77"/>
  <c r="V37" i="77"/>
  <c r="X78" i="77"/>
  <c r="Z59" i="77"/>
  <c r="S86" i="77"/>
  <c r="S84" i="77"/>
  <c r="S82" i="77"/>
  <c r="S80" i="77"/>
  <c r="S78" i="77"/>
  <c r="S76" i="77"/>
  <c r="S74" i="77"/>
  <c r="S72" i="77"/>
  <c r="S70" i="77"/>
  <c r="S68" i="77"/>
  <c r="S66" i="77"/>
  <c r="S64" i="77"/>
  <c r="S62" i="77"/>
  <c r="S60" i="77"/>
  <c r="S58" i="77"/>
  <c r="S56" i="77"/>
  <c r="S54" i="77"/>
  <c r="S52" i="77"/>
  <c r="S50" i="77"/>
  <c r="S48" i="77"/>
  <c r="S46" i="77"/>
  <c r="S44" i="77"/>
  <c r="S42" i="77"/>
  <c r="S40" i="77"/>
  <c r="S38" i="77"/>
  <c r="S36" i="77"/>
  <c r="U35" i="77"/>
  <c r="Z77" i="77"/>
  <c r="X66" i="77"/>
  <c r="Z61" i="77"/>
  <c r="X52" i="77"/>
  <c r="Z37" i="77"/>
  <c r="X83" i="77"/>
  <c r="Z82" i="77"/>
  <c r="X75" i="77"/>
  <c r="Z74" i="77"/>
  <c r="X67" i="77"/>
  <c r="Z66" i="77"/>
  <c r="X59" i="77"/>
  <c r="Z58" i="77"/>
  <c r="Z50" i="77"/>
  <c r="AB49" i="77"/>
  <c r="T45" i="77"/>
  <c r="X43" i="77"/>
  <c r="Z42" i="77"/>
  <c r="AB41" i="77"/>
  <c r="T37" i="77"/>
  <c r="X35" i="77"/>
  <c r="AB86" i="77"/>
  <c r="T84" i="77"/>
  <c r="Z79" i="77"/>
  <c r="AB76" i="77"/>
  <c r="T74" i="77"/>
  <c r="X64" i="77"/>
  <c r="R51" i="77"/>
  <c r="AD45" i="77"/>
  <c r="AB42" i="77"/>
  <c r="AD39" i="77"/>
  <c r="AD37" i="77"/>
  <c r="AE49" i="77"/>
  <c r="AE47" i="77"/>
  <c r="AE45" i="77"/>
  <c r="AE43" i="77"/>
  <c r="AE41" i="77"/>
  <c r="AE39" i="77"/>
  <c r="AE37" i="77"/>
  <c r="AE35" i="77"/>
  <c r="R89" i="77"/>
  <c r="X86" i="77"/>
  <c r="R81" i="77"/>
  <c r="Z65" i="77"/>
  <c r="AB62" i="77"/>
  <c r="AB60" i="77"/>
  <c r="AB58" i="77"/>
  <c r="Z55" i="77"/>
  <c r="AB52" i="77"/>
  <c r="AB48" i="77"/>
  <c r="X46" i="77"/>
  <c r="T44" i="77"/>
  <c r="AD41" i="77"/>
  <c r="Z39" i="77"/>
  <c r="AB36" i="77"/>
  <c r="X47" i="77"/>
  <c r="X39" i="77"/>
  <c r="Z47" i="77"/>
  <c r="S88" i="77"/>
  <c r="X60" i="77"/>
  <c r="X50" i="77"/>
  <c r="X36" i="77"/>
  <c r="X89" i="77"/>
  <c r="Z88" i="77"/>
  <c r="X81" i="77"/>
  <c r="Z80" i="77"/>
  <c r="X73" i="77"/>
  <c r="Z72" i="77"/>
  <c r="X65" i="77"/>
  <c r="Z64" i="77"/>
  <c r="X57" i="77"/>
  <c r="Z56" i="77"/>
  <c r="AB51" i="77"/>
  <c r="X49" i="77"/>
  <c r="Z48" i="77"/>
  <c r="AB47" i="77"/>
  <c r="T43" i="77"/>
  <c r="X41" i="77"/>
  <c r="Z40" i="77"/>
  <c r="AB39" i="77"/>
  <c r="T35" i="77"/>
  <c r="AB88" i="77"/>
  <c r="Z83" i="77"/>
  <c r="Z75" i="77"/>
  <c r="AB66" i="77"/>
  <c r="Z63" i="77"/>
  <c r="X48" i="77"/>
  <c r="Z41" i="77"/>
  <c r="R39" i="77"/>
  <c r="R37" i="77"/>
  <c r="AA89" i="77"/>
  <c r="AC88" i="77"/>
  <c r="AA87" i="77"/>
  <c r="AC86" i="77"/>
  <c r="AA85" i="77"/>
  <c r="AC84" i="77"/>
  <c r="AA83" i="77"/>
  <c r="AC82" i="77"/>
  <c r="AA81" i="77"/>
  <c r="AC80" i="77"/>
  <c r="AA79" i="77"/>
  <c r="AC78" i="77"/>
  <c r="AA77" i="77"/>
  <c r="AC76" i="77"/>
  <c r="AA75" i="77"/>
  <c r="AC74" i="77"/>
  <c r="AA73" i="77"/>
  <c r="AC72" i="77"/>
  <c r="AA71" i="77"/>
  <c r="AC70" i="77"/>
  <c r="AA69" i="77"/>
  <c r="AC68" i="77"/>
  <c r="AA67" i="77"/>
  <c r="AC66" i="77"/>
  <c r="AA65" i="77"/>
  <c r="AC64" i="77"/>
  <c r="AA63" i="77"/>
  <c r="AC62" i="77"/>
  <c r="AA61" i="77"/>
  <c r="AC60" i="77"/>
  <c r="AA59" i="77"/>
  <c r="AC58" i="77"/>
  <c r="AA57" i="77"/>
  <c r="AC56" i="77"/>
  <c r="AA55" i="77"/>
  <c r="AC54" i="77"/>
  <c r="AA53" i="77"/>
  <c r="AC52" i="77"/>
  <c r="AE51" i="77"/>
  <c r="AC50" i="77"/>
  <c r="AA49" i="77"/>
  <c r="AC48" i="77"/>
  <c r="AA47" i="77"/>
  <c r="AC46" i="77"/>
  <c r="AA45" i="77"/>
  <c r="AC44" i="77"/>
  <c r="AA43" i="77"/>
  <c r="AC42" i="77"/>
  <c r="AA41" i="77"/>
  <c r="AC40" i="77"/>
  <c r="AA39" i="77"/>
  <c r="AC38" i="77"/>
  <c r="AA37" i="77"/>
  <c r="AC36" i="77"/>
  <c r="AA35" i="77"/>
  <c r="X88" i="77"/>
  <c r="Z85" i="77"/>
  <c r="X80" i="77"/>
  <c r="T78" i="77"/>
  <c r="T76" i="77"/>
  <c r="R73" i="77"/>
  <c r="T70" i="77"/>
  <c r="AB64" i="77"/>
  <c r="T62" i="77"/>
  <c r="T60" i="77"/>
  <c r="AB50" i="77"/>
  <c r="T48" i="77"/>
  <c r="Z45" i="77"/>
  <c r="X38" i="77"/>
  <c r="Z35" i="77"/>
  <c r="V35" i="77"/>
  <c r="AE106" i="59"/>
  <c r="AD106" i="59"/>
  <c r="AC106" i="59"/>
  <c r="AB106" i="59"/>
  <c r="AA106" i="59"/>
  <c r="Z106" i="59"/>
  <c r="Y106" i="59"/>
  <c r="X106" i="59"/>
  <c r="W106" i="59"/>
  <c r="V106" i="59"/>
  <c r="U106" i="59"/>
  <c r="T106" i="59"/>
  <c r="S106" i="59"/>
  <c r="R106" i="59"/>
  <c r="AE105" i="59"/>
  <c r="AD105" i="59"/>
  <c r="AC105" i="59"/>
  <c r="AB105" i="59"/>
  <c r="AA105" i="59"/>
  <c r="Z105" i="59"/>
  <c r="Y105" i="59"/>
  <c r="X105" i="59"/>
  <c r="W105" i="59"/>
  <c r="V105" i="59"/>
  <c r="U105" i="59"/>
  <c r="T105" i="59"/>
  <c r="S105" i="59"/>
  <c r="R105" i="59"/>
  <c r="AE104" i="59"/>
  <c r="AD104" i="59"/>
  <c r="AC104" i="59"/>
  <c r="AB104" i="59"/>
  <c r="AA104" i="59"/>
  <c r="Z104" i="59"/>
  <c r="Y104" i="59"/>
  <c r="X104" i="59"/>
  <c r="W104" i="59"/>
  <c r="V104" i="59"/>
  <c r="U104" i="59"/>
  <c r="T104" i="59"/>
  <c r="S104" i="59"/>
  <c r="R104" i="59"/>
  <c r="AE103" i="59"/>
  <c r="AD103" i="59"/>
  <c r="AC103" i="59"/>
  <c r="AB103" i="59"/>
  <c r="AA103" i="59"/>
  <c r="Z103" i="59"/>
  <c r="Y103" i="59"/>
  <c r="X103" i="59"/>
  <c r="W103" i="59"/>
  <c r="V103" i="59"/>
  <c r="U103" i="59"/>
  <c r="T103" i="59"/>
  <c r="S103" i="59"/>
  <c r="R103" i="59"/>
  <c r="AE102" i="59"/>
  <c r="AD102" i="59"/>
  <c r="AC102" i="59"/>
  <c r="AB102" i="59"/>
  <c r="AA102" i="59"/>
  <c r="Z102" i="59"/>
  <c r="Y102" i="59"/>
  <c r="X102" i="59"/>
  <c r="W102" i="59"/>
  <c r="V102" i="59"/>
  <c r="U102" i="59"/>
  <c r="T102" i="59"/>
  <c r="S102" i="59"/>
  <c r="R102" i="59"/>
  <c r="AE101" i="59"/>
  <c r="AD101" i="59"/>
  <c r="AC101" i="59"/>
  <c r="AB101" i="59"/>
  <c r="AA101" i="59"/>
  <c r="Z101" i="59"/>
  <c r="Y101" i="59"/>
  <c r="X101" i="59"/>
  <c r="W101" i="59"/>
  <c r="V101" i="59"/>
  <c r="U101" i="59"/>
  <c r="T101" i="59"/>
  <c r="S101" i="59"/>
  <c r="R101" i="59"/>
  <c r="AE100" i="59"/>
  <c r="AD100" i="59"/>
  <c r="AC100" i="59"/>
  <c r="AB100" i="59"/>
  <c r="AA100" i="59"/>
  <c r="Z100" i="59"/>
  <c r="Y100" i="59"/>
  <c r="X100" i="59"/>
  <c r="W100" i="59"/>
  <c r="V100" i="59"/>
  <c r="U100" i="59"/>
  <c r="T100" i="59"/>
  <c r="S100" i="59"/>
  <c r="R100" i="59"/>
  <c r="AE99" i="59"/>
  <c r="AD99" i="59"/>
  <c r="AC99" i="59"/>
  <c r="AB99" i="59"/>
  <c r="AA99" i="59"/>
  <c r="Z99" i="59"/>
  <c r="Y99" i="59"/>
  <c r="X99" i="59"/>
  <c r="W99" i="59"/>
  <c r="V99" i="59"/>
  <c r="U99" i="59"/>
  <c r="T99" i="59"/>
  <c r="S99" i="59"/>
  <c r="R99" i="59"/>
  <c r="AE98" i="59"/>
  <c r="AD98" i="59"/>
  <c r="AC98" i="59"/>
  <c r="AB98" i="59"/>
  <c r="AA98" i="59"/>
  <c r="Z98" i="59"/>
  <c r="Y98" i="59"/>
  <c r="X98" i="59"/>
  <c r="W98" i="59"/>
  <c r="V98" i="59"/>
  <c r="U98" i="59"/>
  <c r="T98" i="59"/>
  <c r="S98" i="59"/>
  <c r="R98" i="59"/>
  <c r="AE97" i="59"/>
  <c r="AD97" i="59"/>
  <c r="AC97" i="59"/>
  <c r="AB97" i="59"/>
  <c r="AA97" i="59"/>
  <c r="Z97" i="59"/>
  <c r="Y97" i="59"/>
  <c r="X97" i="59"/>
  <c r="W97" i="59"/>
  <c r="V97" i="59"/>
  <c r="U97" i="59"/>
  <c r="T97" i="59"/>
  <c r="S97" i="59"/>
  <c r="R97" i="59"/>
  <c r="AE96" i="59"/>
  <c r="AD96" i="59"/>
  <c r="AC96" i="59"/>
  <c r="AB96" i="59"/>
  <c r="AA96" i="59"/>
  <c r="Z96" i="59"/>
  <c r="Y96" i="59"/>
  <c r="X96" i="59"/>
  <c r="W96" i="59"/>
  <c r="V96" i="59"/>
  <c r="U96" i="59"/>
  <c r="T96" i="59"/>
  <c r="S96" i="59"/>
  <c r="R96" i="59"/>
  <c r="AE95" i="59"/>
  <c r="AD95" i="59"/>
  <c r="AC95" i="59"/>
  <c r="AB95" i="59"/>
  <c r="AA95" i="59"/>
  <c r="Z95" i="59"/>
  <c r="Y95" i="59"/>
  <c r="X95" i="59"/>
  <c r="W95" i="59"/>
  <c r="V95" i="59"/>
  <c r="U95" i="59"/>
  <c r="T95" i="59"/>
  <c r="S95" i="59"/>
  <c r="R95" i="59"/>
  <c r="AE94" i="59"/>
  <c r="AD94" i="59"/>
  <c r="AC94" i="59"/>
  <c r="AB94" i="59"/>
  <c r="AA94" i="59"/>
  <c r="Z94" i="59"/>
  <c r="Y94" i="59"/>
  <c r="X94" i="59"/>
  <c r="W94" i="59"/>
  <c r="V94" i="59"/>
  <c r="U94" i="59"/>
  <c r="T94" i="59"/>
  <c r="S94" i="59"/>
  <c r="R94" i="59"/>
  <c r="AE93" i="59"/>
  <c r="AD93" i="59"/>
  <c r="AC93" i="59"/>
  <c r="AB93" i="59"/>
  <c r="AA93" i="59"/>
  <c r="Z93" i="59"/>
  <c r="Y93" i="59"/>
  <c r="X93" i="59"/>
  <c r="W93" i="59"/>
  <c r="V93" i="59"/>
  <c r="U93" i="59"/>
  <c r="T93" i="59"/>
  <c r="S93" i="59"/>
  <c r="R93" i="59"/>
  <c r="AE92" i="59"/>
  <c r="AD92" i="59"/>
  <c r="AC92" i="59"/>
  <c r="AB92" i="59"/>
  <c r="AA92" i="59"/>
  <c r="Z92" i="59"/>
  <c r="Y92" i="59"/>
  <c r="X92" i="59"/>
  <c r="W92" i="59"/>
  <c r="V92" i="59"/>
  <c r="U92" i="59"/>
  <c r="T92" i="59"/>
  <c r="S92" i="59"/>
  <c r="R92" i="59"/>
  <c r="AE91" i="59"/>
  <c r="AD91" i="59"/>
  <c r="AC91" i="59"/>
  <c r="AB91" i="59"/>
  <c r="AA91" i="59"/>
  <c r="Z91" i="59"/>
  <c r="Y91" i="59"/>
  <c r="X91" i="59"/>
  <c r="W91" i="59"/>
  <c r="V91" i="59"/>
  <c r="U91" i="59"/>
  <c r="T91" i="59"/>
  <c r="S91" i="59"/>
  <c r="R91" i="59"/>
  <c r="AE90" i="59"/>
  <c r="AD90" i="59"/>
  <c r="AC90" i="59"/>
  <c r="AB90" i="59"/>
  <c r="AA90" i="59"/>
  <c r="Z90" i="59"/>
  <c r="Y90" i="59"/>
  <c r="X90" i="59"/>
  <c r="W90" i="59"/>
  <c r="V90" i="59"/>
  <c r="U90" i="59"/>
  <c r="T90" i="59"/>
  <c r="S90" i="59"/>
  <c r="R90" i="59"/>
  <c r="AE89" i="59"/>
  <c r="AD89" i="59"/>
  <c r="AC89" i="59"/>
  <c r="AB89" i="59"/>
  <c r="AA89" i="59"/>
  <c r="Z89" i="59"/>
  <c r="Y89" i="59"/>
  <c r="X89" i="59"/>
  <c r="W89" i="59"/>
  <c r="V89" i="59"/>
  <c r="U89" i="59"/>
  <c r="T89" i="59"/>
  <c r="S89" i="59"/>
  <c r="R89" i="59"/>
  <c r="AE88" i="59"/>
  <c r="AD88" i="59"/>
  <c r="AC88" i="59"/>
  <c r="AB88" i="59"/>
  <c r="AA88" i="59"/>
  <c r="Z88" i="59"/>
  <c r="Y88" i="59"/>
  <c r="X88" i="59"/>
  <c r="W88" i="59"/>
  <c r="V88" i="59"/>
  <c r="U88" i="59"/>
  <c r="T88" i="59"/>
  <c r="S88" i="59"/>
  <c r="R88" i="59"/>
  <c r="AE87" i="59"/>
  <c r="AD87" i="59"/>
  <c r="AC87" i="59"/>
  <c r="AB87" i="59"/>
  <c r="AA87" i="59"/>
  <c r="Z87" i="59"/>
  <c r="Y87" i="59"/>
  <c r="X87" i="59"/>
  <c r="W87" i="59"/>
  <c r="V87" i="59"/>
  <c r="U87" i="59"/>
  <c r="T87" i="59"/>
  <c r="S87" i="59"/>
  <c r="R87" i="59"/>
  <c r="AE86" i="59"/>
  <c r="AD86" i="59"/>
  <c r="AC86" i="59"/>
  <c r="AB86" i="59"/>
  <c r="AA86" i="59"/>
  <c r="Z86" i="59"/>
  <c r="Y86" i="59"/>
  <c r="X86" i="59"/>
  <c r="W86" i="59"/>
  <c r="V86" i="59"/>
  <c r="U86" i="59"/>
  <c r="T86" i="59"/>
  <c r="S86" i="59"/>
  <c r="R86" i="59"/>
  <c r="AE85" i="59"/>
  <c r="AD85" i="59"/>
  <c r="AC85" i="59"/>
  <c r="AB85" i="59"/>
  <c r="AA85" i="59"/>
  <c r="Z85" i="59"/>
  <c r="Y85" i="59"/>
  <c r="X85" i="59"/>
  <c r="W85" i="59"/>
  <c r="V85" i="59"/>
  <c r="U85" i="59"/>
  <c r="T85" i="59"/>
  <c r="S85" i="59"/>
  <c r="R85" i="59"/>
  <c r="AE84" i="59"/>
  <c r="AD84" i="59"/>
  <c r="AC84" i="59"/>
  <c r="AB84" i="59"/>
  <c r="AA84" i="59"/>
  <c r="Z84" i="59"/>
  <c r="Y84" i="59"/>
  <c r="X84" i="59"/>
  <c r="W84" i="59"/>
  <c r="V84" i="59"/>
  <c r="U84" i="59"/>
  <c r="T84" i="59"/>
  <c r="S84" i="59"/>
  <c r="R84" i="59"/>
  <c r="AE83" i="59"/>
  <c r="AD83" i="59"/>
  <c r="AC83" i="59"/>
  <c r="AB83" i="59"/>
  <c r="AA83" i="59"/>
  <c r="Z83" i="59"/>
  <c r="Y83" i="59"/>
  <c r="X83" i="59"/>
  <c r="W83" i="59"/>
  <c r="V83" i="59"/>
  <c r="U83" i="59"/>
  <c r="T83" i="59"/>
  <c r="S83" i="59"/>
  <c r="R83" i="59"/>
  <c r="AE82" i="59"/>
  <c r="AD82" i="59"/>
  <c r="AC82" i="59"/>
  <c r="AB82" i="59"/>
  <c r="AA82" i="59"/>
  <c r="Z82" i="59"/>
  <c r="Y82" i="59"/>
  <c r="X82" i="59"/>
  <c r="W82" i="59"/>
  <c r="V82" i="59"/>
  <c r="U82" i="59"/>
  <c r="T82" i="59"/>
  <c r="S82" i="59"/>
  <c r="R82" i="59"/>
  <c r="AE81" i="59"/>
  <c r="AD81" i="59"/>
  <c r="AC81" i="59"/>
  <c r="AB81" i="59"/>
  <c r="AA81" i="59"/>
  <c r="Z81" i="59"/>
  <c r="Y81" i="59"/>
  <c r="X81" i="59"/>
  <c r="W81" i="59"/>
  <c r="V81" i="59"/>
  <c r="U81" i="59"/>
  <c r="T81" i="59"/>
  <c r="S81" i="59"/>
  <c r="R81" i="59"/>
  <c r="AE80" i="59"/>
  <c r="AD80" i="59"/>
  <c r="AC80" i="59"/>
  <c r="AB80" i="59"/>
  <c r="AA80" i="59"/>
  <c r="Z80" i="59"/>
  <c r="Y80" i="59"/>
  <c r="X80" i="59"/>
  <c r="W80" i="59"/>
  <c r="V80" i="59"/>
  <c r="U80" i="59"/>
  <c r="T80" i="59"/>
  <c r="S80" i="59"/>
  <c r="R80" i="59"/>
  <c r="AE79" i="59"/>
  <c r="AD79" i="59"/>
  <c r="AC79" i="59"/>
  <c r="AB79" i="59"/>
  <c r="AA79" i="59"/>
  <c r="Z79" i="59"/>
  <c r="Y79" i="59"/>
  <c r="X79" i="59"/>
  <c r="W79" i="59"/>
  <c r="V79" i="59"/>
  <c r="U79" i="59"/>
  <c r="T79" i="59"/>
  <c r="S79" i="59"/>
  <c r="R79" i="59"/>
  <c r="AE78" i="59"/>
  <c r="AD78" i="59"/>
  <c r="AC78" i="59"/>
  <c r="AB78" i="59"/>
  <c r="AA78" i="59"/>
  <c r="Z78" i="59"/>
  <c r="Y78" i="59"/>
  <c r="X78" i="59"/>
  <c r="W78" i="59"/>
  <c r="V78" i="59"/>
  <c r="U78" i="59"/>
  <c r="T78" i="59"/>
  <c r="S78" i="59"/>
  <c r="R78" i="59"/>
  <c r="AE77" i="59"/>
  <c r="AD77" i="59"/>
  <c r="AC77" i="59"/>
  <c r="AB77" i="59"/>
  <c r="AA77" i="59"/>
  <c r="Z77" i="59"/>
  <c r="Y77" i="59"/>
  <c r="X77" i="59"/>
  <c r="W77" i="59"/>
  <c r="V77" i="59"/>
  <c r="U77" i="59"/>
  <c r="T77" i="59"/>
  <c r="S77" i="59"/>
  <c r="R77" i="59"/>
  <c r="AE76" i="59"/>
  <c r="AD76" i="59"/>
  <c r="AC76" i="59"/>
  <c r="AB76" i="59"/>
  <c r="AA76" i="59"/>
  <c r="Z76" i="59"/>
  <c r="Y76" i="59"/>
  <c r="X76" i="59"/>
  <c r="W76" i="59"/>
  <c r="V76" i="59"/>
  <c r="U76" i="59"/>
  <c r="T76" i="59"/>
  <c r="S76" i="59"/>
  <c r="R76" i="59"/>
  <c r="AE75" i="59"/>
  <c r="AD75" i="59"/>
  <c r="AC75" i="59"/>
  <c r="AB75" i="59"/>
  <c r="AA75" i="59"/>
  <c r="Z75" i="59"/>
  <c r="Y75" i="59"/>
  <c r="X75" i="59"/>
  <c r="W75" i="59"/>
  <c r="V75" i="59"/>
  <c r="U75" i="59"/>
  <c r="T75" i="59"/>
  <c r="S75" i="59"/>
  <c r="R75" i="59"/>
  <c r="AE74" i="59"/>
  <c r="AD74" i="59"/>
  <c r="AC74" i="59"/>
  <c r="AB74" i="59"/>
  <c r="AA74" i="59"/>
  <c r="Z74" i="59"/>
  <c r="Y74" i="59"/>
  <c r="X74" i="59"/>
  <c r="W74" i="59"/>
  <c r="V74" i="59"/>
  <c r="U74" i="59"/>
  <c r="T74" i="59"/>
  <c r="S74" i="59"/>
  <c r="R74" i="59"/>
  <c r="AE73" i="59"/>
  <c r="AD73" i="59"/>
  <c r="AC73" i="59"/>
  <c r="AB73" i="59"/>
  <c r="AA73" i="59"/>
  <c r="Z73" i="59"/>
  <c r="Y73" i="59"/>
  <c r="X73" i="59"/>
  <c r="W73" i="59"/>
  <c r="V73" i="59"/>
  <c r="U73" i="59"/>
  <c r="T73" i="59"/>
  <c r="S73" i="59"/>
  <c r="R73" i="59"/>
  <c r="AE72" i="59"/>
  <c r="AD72" i="59"/>
  <c r="AC72" i="59"/>
  <c r="AB72" i="59"/>
  <c r="AA72" i="59"/>
  <c r="Z72" i="59"/>
  <c r="Y72" i="59"/>
  <c r="X72" i="59"/>
  <c r="W72" i="59"/>
  <c r="V72" i="59"/>
  <c r="U72" i="59"/>
  <c r="T72" i="59"/>
  <c r="S72" i="59"/>
  <c r="R72" i="59"/>
  <c r="AE71" i="59"/>
  <c r="AD71" i="59"/>
  <c r="AC71" i="59"/>
  <c r="AB71" i="59"/>
  <c r="AA71" i="59"/>
  <c r="Z71" i="59"/>
  <c r="Y71" i="59"/>
  <c r="X71" i="59"/>
  <c r="W71" i="59"/>
  <c r="V71" i="59"/>
  <c r="U71" i="59"/>
  <c r="T71" i="59"/>
  <c r="S71" i="59"/>
  <c r="R71" i="59"/>
  <c r="AE70" i="59"/>
  <c r="AD70" i="59"/>
  <c r="AC70" i="59"/>
  <c r="AB70" i="59"/>
  <c r="AA70" i="59"/>
  <c r="Z70" i="59"/>
  <c r="Y70" i="59"/>
  <c r="X70" i="59"/>
  <c r="W70" i="59"/>
  <c r="V70" i="59"/>
  <c r="U70" i="59"/>
  <c r="T70" i="59"/>
  <c r="S70" i="59"/>
  <c r="R70" i="59"/>
  <c r="AE69" i="59"/>
  <c r="AD69" i="59"/>
  <c r="AC69" i="59"/>
  <c r="AB69" i="59"/>
  <c r="AA69" i="59"/>
  <c r="Z69" i="59"/>
  <c r="Y69" i="59"/>
  <c r="X69" i="59"/>
  <c r="W69" i="59"/>
  <c r="V69" i="59"/>
  <c r="U69" i="59"/>
  <c r="T69" i="59"/>
  <c r="S69" i="59"/>
  <c r="R69" i="59"/>
  <c r="AE68" i="59"/>
  <c r="AD68" i="59"/>
  <c r="AC68" i="59"/>
  <c r="AB68" i="59"/>
  <c r="AA68" i="59"/>
  <c r="Z68" i="59"/>
  <c r="Y68" i="59"/>
  <c r="X68" i="59"/>
  <c r="W68" i="59"/>
  <c r="V68" i="59"/>
  <c r="U68" i="59"/>
  <c r="T68" i="59"/>
  <c r="S68" i="59"/>
  <c r="R68" i="59"/>
  <c r="AE67" i="59"/>
  <c r="AD67" i="59"/>
  <c r="AC67" i="59"/>
  <c r="AB67" i="59"/>
  <c r="AA67" i="59"/>
  <c r="Z67" i="59"/>
  <c r="Y67" i="59"/>
  <c r="X67" i="59"/>
  <c r="W67" i="59"/>
  <c r="V67" i="59"/>
  <c r="U67" i="59"/>
  <c r="T67" i="59"/>
  <c r="S67" i="59"/>
  <c r="R67" i="59"/>
  <c r="AE66" i="59"/>
  <c r="AD66" i="59"/>
  <c r="AC66" i="59"/>
  <c r="AB66" i="59"/>
  <c r="AA66" i="59"/>
  <c r="Z66" i="59"/>
  <c r="Y66" i="59"/>
  <c r="X66" i="59"/>
  <c r="W66" i="59"/>
  <c r="V66" i="59"/>
  <c r="U66" i="59"/>
  <c r="T66" i="59"/>
  <c r="S66" i="59"/>
  <c r="R66" i="59"/>
  <c r="AE65" i="59"/>
  <c r="AD65" i="59"/>
  <c r="AC65" i="59"/>
  <c r="AB65" i="59"/>
  <c r="AA65" i="59"/>
  <c r="Z65" i="59"/>
  <c r="Y65" i="59"/>
  <c r="X65" i="59"/>
  <c r="W65" i="59"/>
  <c r="V65" i="59"/>
  <c r="U65" i="59"/>
  <c r="T65" i="59"/>
  <c r="S65" i="59"/>
  <c r="R65" i="59"/>
  <c r="AE64" i="59"/>
  <c r="AD64" i="59"/>
  <c r="AC64" i="59"/>
  <c r="AB64" i="59"/>
  <c r="AA64" i="59"/>
  <c r="Z64" i="59"/>
  <c r="Y64" i="59"/>
  <c r="X64" i="59"/>
  <c r="W64" i="59"/>
  <c r="V64" i="59"/>
  <c r="U64" i="59"/>
  <c r="T64" i="59"/>
  <c r="S64" i="59"/>
  <c r="R64" i="59"/>
  <c r="AE63" i="59"/>
  <c r="AD63" i="59"/>
  <c r="AC63" i="59"/>
  <c r="AB63" i="59"/>
  <c r="AA63" i="59"/>
  <c r="Z63" i="59"/>
  <c r="Y63" i="59"/>
  <c r="X63" i="59"/>
  <c r="W63" i="59"/>
  <c r="V63" i="59"/>
  <c r="U63" i="59"/>
  <c r="T63" i="59"/>
  <c r="S63" i="59"/>
  <c r="R63" i="59"/>
  <c r="AE62" i="59"/>
  <c r="AD62" i="59"/>
  <c r="AC62" i="59"/>
  <c r="AB62" i="59"/>
  <c r="AA62" i="59"/>
  <c r="Z62" i="59"/>
  <c r="Y62" i="59"/>
  <c r="X62" i="59"/>
  <c r="W62" i="59"/>
  <c r="V62" i="59"/>
  <c r="U62" i="59"/>
  <c r="T62" i="59"/>
  <c r="S62" i="59"/>
  <c r="R62" i="59"/>
  <c r="AE61" i="59"/>
  <c r="AD61" i="59"/>
  <c r="AC61" i="59"/>
  <c r="AB61" i="59"/>
  <c r="AA61" i="59"/>
  <c r="Z61" i="59"/>
  <c r="Y61" i="59"/>
  <c r="X61" i="59"/>
  <c r="W61" i="59"/>
  <c r="V61" i="59"/>
  <c r="U61" i="59"/>
  <c r="T61" i="59"/>
  <c r="S61" i="59"/>
  <c r="R61" i="59"/>
  <c r="AE60" i="59"/>
  <c r="AD60" i="59"/>
  <c r="AC60" i="59"/>
  <c r="AB60" i="59"/>
  <c r="AA60" i="59"/>
  <c r="Z60" i="59"/>
  <c r="Y60" i="59"/>
  <c r="X60" i="59"/>
  <c r="W60" i="59"/>
  <c r="V60" i="59"/>
  <c r="U60" i="59"/>
  <c r="T60" i="59"/>
  <c r="S60" i="59"/>
  <c r="R60" i="59"/>
  <c r="AE59" i="59"/>
  <c r="AD59" i="59"/>
  <c r="AC59" i="59"/>
  <c r="AB59" i="59"/>
  <c r="AA59" i="59"/>
  <c r="Z59" i="59"/>
  <c r="Y59" i="59"/>
  <c r="X59" i="59"/>
  <c r="W59" i="59"/>
  <c r="V59" i="59"/>
  <c r="U59" i="59"/>
  <c r="T59" i="59"/>
  <c r="S59" i="59"/>
  <c r="R59" i="59"/>
  <c r="AE58" i="59"/>
  <c r="AD58" i="59"/>
  <c r="AC58" i="59"/>
  <c r="AB58" i="59"/>
  <c r="AA58" i="59"/>
  <c r="Z58" i="59"/>
  <c r="Y58" i="59"/>
  <c r="X58" i="59"/>
  <c r="W58" i="59"/>
  <c r="V58" i="59"/>
  <c r="U58" i="59"/>
  <c r="T58" i="59"/>
  <c r="S58" i="59"/>
  <c r="R58" i="59"/>
  <c r="AE57" i="59"/>
  <c r="AD57" i="59"/>
  <c r="AC57" i="59"/>
  <c r="AB57" i="59"/>
  <c r="AA57" i="59"/>
  <c r="Z57" i="59"/>
  <c r="Y57" i="59"/>
  <c r="X57" i="59"/>
  <c r="W57" i="59"/>
  <c r="V57" i="59"/>
  <c r="U57" i="59"/>
  <c r="T57" i="59"/>
  <c r="S57" i="59"/>
  <c r="R57" i="59"/>
  <c r="AE56" i="59"/>
  <c r="AD56" i="59"/>
  <c r="AC56" i="59"/>
  <c r="AB56" i="59"/>
  <c r="AA56" i="59"/>
  <c r="Z56" i="59"/>
  <c r="Y56" i="59"/>
  <c r="X56" i="59"/>
  <c r="W56" i="59"/>
  <c r="V56" i="59"/>
  <c r="U56" i="59"/>
  <c r="T56" i="59"/>
  <c r="S56" i="59"/>
  <c r="R56" i="59"/>
  <c r="AE55" i="59"/>
  <c r="AD55" i="59"/>
  <c r="AC55" i="59"/>
  <c r="AB55" i="59"/>
  <c r="AA55" i="59"/>
  <c r="Z55" i="59"/>
  <c r="Y55" i="59"/>
  <c r="X55" i="59"/>
  <c r="W55" i="59"/>
  <c r="V55" i="59"/>
  <c r="U55" i="59"/>
  <c r="T55" i="59"/>
  <c r="S55" i="59"/>
  <c r="R55" i="59"/>
  <c r="AE54" i="59"/>
  <c r="AD54" i="59"/>
  <c r="AC54" i="59"/>
  <c r="AB54" i="59"/>
  <c r="AA54" i="59"/>
  <c r="Z54" i="59"/>
  <c r="Y54" i="59"/>
  <c r="X54" i="59"/>
  <c r="W54" i="59"/>
  <c r="V54" i="59"/>
  <c r="U54" i="59"/>
  <c r="T54" i="59"/>
  <c r="S54" i="59"/>
  <c r="R54" i="59"/>
  <c r="AE53" i="59"/>
  <c r="AD53" i="59"/>
  <c r="AC53" i="59"/>
  <c r="AB53" i="59"/>
  <c r="AA53" i="59"/>
  <c r="Z53" i="59"/>
  <c r="Y53" i="59"/>
  <c r="X53" i="59"/>
  <c r="W53" i="59"/>
  <c r="V53" i="59"/>
  <c r="U53" i="59"/>
  <c r="T53" i="59"/>
  <c r="S53" i="59"/>
  <c r="R53" i="59"/>
  <c r="AE52" i="59"/>
  <c r="AD52" i="59"/>
  <c r="AC52" i="59"/>
  <c r="AB52" i="59"/>
  <c r="AA52" i="59"/>
  <c r="Z52" i="59"/>
  <c r="Y52" i="59"/>
  <c r="X52" i="59"/>
  <c r="W52" i="59"/>
  <c r="V52" i="59"/>
  <c r="U52" i="59"/>
  <c r="T52" i="59"/>
  <c r="S52" i="59"/>
  <c r="R52" i="59"/>
  <c r="AE51" i="59"/>
  <c r="AD51" i="59"/>
  <c r="AC51" i="59"/>
  <c r="AB51" i="59"/>
  <c r="AA51" i="59"/>
  <c r="Z51" i="59"/>
  <c r="Y51" i="59"/>
  <c r="X51" i="59"/>
  <c r="W51" i="59"/>
  <c r="V51" i="59"/>
  <c r="U51" i="59"/>
  <c r="T51" i="59"/>
  <c r="S51" i="59"/>
  <c r="R51" i="59"/>
  <c r="AE50" i="59"/>
  <c r="AD50" i="59"/>
  <c r="AC50" i="59"/>
  <c r="AB50" i="59"/>
  <c r="AA50" i="59"/>
  <c r="Z50" i="59"/>
  <c r="Y50" i="59"/>
  <c r="X50" i="59"/>
  <c r="W50" i="59"/>
  <c r="V50" i="59"/>
  <c r="U50" i="59"/>
  <c r="T50" i="59"/>
  <c r="S50" i="59"/>
  <c r="R50" i="59"/>
  <c r="AE49" i="59"/>
  <c r="AD49" i="59"/>
  <c r="AC49" i="59"/>
  <c r="AB49" i="59"/>
  <c r="AA49" i="59"/>
  <c r="Z49" i="59"/>
  <c r="Y49" i="59"/>
  <c r="X49" i="59"/>
  <c r="W49" i="59"/>
  <c r="V49" i="59"/>
  <c r="U49" i="59"/>
  <c r="T49" i="59"/>
  <c r="S49" i="59"/>
  <c r="R49" i="59"/>
  <c r="AE48" i="59"/>
  <c r="AD48" i="59"/>
  <c r="AC48" i="59"/>
  <c r="AB48" i="59"/>
  <c r="AA48" i="59"/>
  <c r="Z48" i="59"/>
  <c r="Y48" i="59"/>
  <c r="X48" i="59"/>
  <c r="W48" i="59"/>
  <c r="V48" i="59"/>
  <c r="U48" i="59"/>
  <c r="T48" i="59"/>
  <c r="S48" i="59"/>
  <c r="R48" i="59"/>
  <c r="AE47" i="59"/>
  <c r="AD47" i="59"/>
  <c r="AC47" i="59"/>
  <c r="AB47" i="59"/>
  <c r="AA47" i="59"/>
  <c r="Z47" i="59"/>
  <c r="Y47" i="59"/>
  <c r="X47" i="59"/>
  <c r="W47" i="59"/>
  <c r="V47" i="59"/>
  <c r="U47" i="59"/>
  <c r="T47" i="59"/>
  <c r="S47" i="59"/>
  <c r="R47" i="59"/>
  <c r="AE46" i="59"/>
  <c r="AD46" i="59"/>
  <c r="AC46" i="59"/>
  <c r="AB46" i="59"/>
  <c r="AA46" i="59"/>
  <c r="Z46" i="59"/>
  <c r="Y46" i="59"/>
  <c r="X46" i="59"/>
  <c r="W46" i="59"/>
  <c r="V46" i="59"/>
  <c r="U46" i="59"/>
  <c r="T46" i="59"/>
  <c r="S46" i="59"/>
  <c r="R46" i="59"/>
  <c r="AE45" i="59"/>
  <c r="AD45" i="59"/>
  <c r="AC45" i="59"/>
  <c r="AB45" i="59"/>
  <c r="AA45" i="59"/>
  <c r="Z45" i="59"/>
  <c r="Y45" i="59"/>
  <c r="X45" i="59"/>
  <c r="W45" i="59"/>
  <c r="V45" i="59"/>
  <c r="U45" i="59"/>
  <c r="T45" i="59"/>
  <c r="S45" i="59"/>
  <c r="R45" i="59"/>
  <c r="AE44" i="59"/>
  <c r="AD44" i="59"/>
  <c r="AC44" i="59"/>
  <c r="AB44" i="59"/>
  <c r="AA44" i="59"/>
  <c r="Z44" i="59"/>
  <c r="Y44" i="59"/>
  <c r="X44" i="59"/>
  <c r="W44" i="59"/>
  <c r="V44" i="59"/>
  <c r="U44" i="59"/>
  <c r="T44" i="59"/>
  <c r="S44" i="59"/>
  <c r="R44" i="59"/>
  <c r="AE43" i="59"/>
  <c r="AD43" i="59"/>
  <c r="AC43" i="59"/>
  <c r="AB43" i="59"/>
  <c r="AA43" i="59"/>
  <c r="Z43" i="59"/>
  <c r="Y43" i="59"/>
  <c r="X43" i="59"/>
  <c r="W43" i="59"/>
  <c r="V43" i="59"/>
  <c r="U43" i="59"/>
  <c r="T43" i="59"/>
  <c r="S43" i="59"/>
  <c r="R43" i="59"/>
  <c r="AE42" i="59"/>
  <c r="AD42" i="59"/>
  <c r="AC42" i="59"/>
  <c r="AB42" i="59"/>
  <c r="AA42" i="59"/>
  <c r="Z42" i="59"/>
  <c r="Y42" i="59"/>
  <c r="X42" i="59"/>
  <c r="W42" i="59"/>
  <c r="V42" i="59"/>
  <c r="U42" i="59"/>
  <c r="T42" i="59"/>
  <c r="S42" i="59"/>
  <c r="R42" i="59"/>
  <c r="AE41" i="59"/>
  <c r="AD41" i="59"/>
  <c r="AC41" i="59"/>
  <c r="AB41" i="59"/>
  <c r="AA41" i="59"/>
  <c r="Z41" i="59"/>
  <c r="Y41" i="59"/>
  <c r="X41" i="59"/>
  <c r="W41" i="59"/>
  <c r="V41" i="59"/>
  <c r="U41" i="59"/>
  <c r="T41" i="59"/>
  <c r="S41" i="59"/>
  <c r="R41" i="59"/>
  <c r="AE40" i="59"/>
  <c r="AD40" i="59"/>
  <c r="AC40" i="59"/>
  <c r="AB40" i="59"/>
  <c r="AA40" i="59"/>
  <c r="Z40" i="59"/>
  <c r="Y40" i="59"/>
  <c r="X40" i="59"/>
  <c r="W40" i="59"/>
  <c r="V40" i="59"/>
  <c r="U40" i="59"/>
  <c r="T40" i="59"/>
  <c r="S40" i="59"/>
  <c r="R40" i="59"/>
  <c r="AE39" i="59"/>
  <c r="AD39" i="59"/>
  <c r="AC39" i="59"/>
  <c r="AB39" i="59"/>
  <c r="AA39" i="59"/>
  <c r="Z39" i="59"/>
  <c r="Y39" i="59"/>
  <c r="X39" i="59"/>
  <c r="W39" i="59"/>
  <c r="V39" i="59"/>
  <c r="U39" i="59"/>
  <c r="T39" i="59"/>
  <c r="S39" i="59"/>
  <c r="R39" i="59"/>
  <c r="AE38" i="59"/>
  <c r="AD38" i="59"/>
  <c r="AC38" i="59"/>
  <c r="AB38" i="59"/>
  <c r="AA38" i="59"/>
  <c r="Z38" i="59"/>
  <c r="Y38" i="59"/>
  <c r="X38" i="59"/>
  <c r="W38" i="59"/>
  <c r="V38" i="59"/>
  <c r="U38" i="59"/>
  <c r="T38" i="59"/>
  <c r="S38" i="59"/>
  <c r="R38" i="59"/>
  <c r="AE37" i="59"/>
  <c r="AD37" i="59"/>
  <c r="AC37" i="59"/>
  <c r="AB37" i="59"/>
  <c r="AA37" i="59"/>
  <c r="Z37" i="59"/>
  <c r="Y37" i="59"/>
  <c r="X37" i="59"/>
  <c r="W37" i="59"/>
  <c r="V37" i="59"/>
  <c r="U37" i="59"/>
  <c r="T37" i="59"/>
  <c r="S37" i="59"/>
  <c r="R37" i="59"/>
  <c r="AE36" i="59"/>
  <c r="AD36" i="59"/>
  <c r="AC36" i="59"/>
  <c r="AB36" i="59"/>
  <c r="AA36" i="59"/>
  <c r="Z36" i="59"/>
  <c r="Y36" i="59"/>
  <c r="X36" i="59"/>
  <c r="W36" i="59"/>
  <c r="V36" i="59"/>
  <c r="U36" i="59"/>
  <c r="T36" i="59"/>
  <c r="S36" i="59"/>
  <c r="R36" i="59"/>
  <c r="AE35" i="59"/>
  <c r="AD35" i="59"/>
  <c r="AC35" i="59"/>
  <c r="AB35" i="59"/>
  <c r="AA35" i="59"/>
  <c r="Z35" i="59"/>
  <c r="Y35" i="59"/>
  <c r="X35" i="59"/>
  <c r="W35" i="59"/>
  <c r="V35" i="59"/>
  <c r="U35" i="59"/>
  <c r="T35" i="59"/>
  <c r="S35" i="59"/>
  <c r="R35" i="59"/>
  <c r="AE34" i="59"/>
  <c r="AD34" i="59"/>
  <c r="AC34" i="59"/>
  <c r="AB34" i="59"/>
  <c r="AA34" i="59"/>
  <c r="Z34" i="59"/>
  <c r="Y34" i="59"/>
  <c r="X34" i="59"/>
  <c r="W34" i="59"/>
  <c r="V34" i="59"/>
  <c r="U34" i="59"/>
  <c r="T34" i="59"/>
  <c r="S34" i="59"/>
  <c r="R34" i="59"/>
  <c r="AE33" i="59"/>
  <c r="AD33" i="59"/>
  <c r="AC33" i="59"/>
  <c r="AB33" i="59"/>
  <c r="AA33" i="59"/>
  <c r="Z33" i="59"/>
  <c r="Y33" i="59"/>
  <c r="X33" i="59"/>
  <c r="W33" i="59"/>
  <c r="V33" i="59"/>
  <c r="U33" i="59"/>
  <c r="T33" i="59"/>
  <c r="S33" i="59"/>
  <c r="R33" i="59"/>
  <c r="AE32" i="59"/>
  <c r="AD32" i="59"/>
  <c r="AC32" i="59"/>
  <c r="AB32" i="59"/>
  <c r="AA32" i="59"/>
  <c r="Z32" i="59"/>
  <c r="Y32" i="59"/>
  <c r="X32" i="59"/>
  <c r="W32" i="59"/>
  <c r="V32" i="59"/>
  <c r="U32" i="59"/>
  <c r="T32" i="59"/>
  <c r="S32" i="59"/>
  <c r="R32" i="59"/>
  <c r="AE31" i="59"/>
  <c r="AD31" i="59"/>
  <c r="AC31" i="59"/>
  <c r="AB31" i="59"/>
  <c r="AA31" i="59"/>
  <c r="Z31" i="59"/>
  <c r="Y31" i="59"/>
  <c r="X31" i="59"/>
  <c r="W31" i="59"/>
  <c r="V31" i="59"/>
  <c r="U31" i="59"/>
  <c r="T31" i="59"/>
  <c r="S31" i="59"/>
  <c r="R31" i="59"/>
  <c r="AE30" i="59"/>
  <c r="AD30" i="59"/>
  <c r="AC30" i="59"/>
  <c r="AB30" i="59"/>
  <c r="AA30" i="59"/>
  <c r="Z30" i="59"/>
  <c r="Y30" i="59"/>
  <c r="X30" i="59"/>
  <c r="W30" i="59"/>
  <c r="V30" i="59"/>
  <c r="U30" i="59"/>
  <c r="T30" i="59"/>
  <c r="S30" i="59"/>
  <c r="R30" i="59"/>
  <c r="AE29" i="59"/>
  <c r="AD29" i="59"/>
  <c r="AC29" i="59"/>
  <c r="AB29" i="59"/>
  <c r="AA29" i="59"/>
  <c r="Z29" i="59"/>
  <c r="Y29" i="59"/>
  <c r="X29" i="59"/>
  <c r="W29" i="59"/>
  <c r="V29" i="59"/>
  <c r="U29" i="59"/>
  <c r="T29" i="59"/>
  <c r="S29" i="59"/>
  <c r="R29" i="59"/>
  <c r="AE28" i="59"/>
  <c r="AD28" i="59"/>
  <c r="AC28" i="59"/>
  <c r="AB28" i="59"/>
  <c r="AA28" i="59"/>
  <c r="Z28" i="59"/>
  <c r="Y28" i="59"/>
  <c r="X28" i="59"/>
  <c r="W28" i="59"/>
  <c r="V28" i="59"/>
  <c r="U28" i="59"/>
  <c r="T28" i="59"/>
  <c r="S28" i="59"/>
  <c r="R28" i="59"/>
  <c r="AE27" i="59"/>
  <c r="AD27" i="59"/>
  <c r="AC27" i="59"/>
  <c r="AB27" i="59"/>
  <c r="AA27" i="59"/>
  <c r="Z27" i="59"/>
  <c r="Y27" i="59"/>
  <c r="X27" i="59"/>
  <c r="W27" i="59"/>
  <c r="V27" i="59"/>
  <c r="U27" i="59"/>
  <c r="T27" i="59"/>
  <c r="S27" i="59"/>
  <c r="R27" i="59"/>
  <c r="AE26" i="59"/>
  <c r="AD26" i="59"/>
  <c r="AC26" i="59"/>
  <c r="AB26" i="59"/>
  <c r="AA26" i="59"/>
  <c r="Z26" i="59"/>
  <c r="Y26" i="59"/>
  <c r="X26" i="59"/>
  <c r="W26" i="59"/>
  <c r="V26" i="59"/>
  <c r="U26" i="59"/>
  <c r="T26" i="59"/>
  <c r="S26" i="59"/>
  <c r="R26" i="59"/>
  <c r="AE25" i="59"/>
  <c r="AD25" i="59"/>
  <c r="AC25" i="59"/>
  <c r="AB25" i="59"/>
  <c r="AA25" i="59"/>
  <c r="Z25" i="59"/>
  <c r="Y25" i="59"/>
  <c r="X25" i="59"/>
  <c r="W25" i="59"/>
  <c r="V25" i="59"/>
  <c r="U25" i="59"/>
  <c r="T25" i="59"/>
  <c r="S25" i="59"/>
  <c r="R25" i="59"/>
  <c r="AE24" i="59"/>
  <c r="AD24" i="59"/>
  <c r="AC24" i="59"/>
  <c r="AB24" i="59"/>
  <c r="AA24" i="59"/>
  <c r="Z24" i="59"/>
  <c r="Y24" i="59"/>
  <c r="X24" i="59"/>
  <c r="W24" i="59"/>
  <c r="V24" i="59"/>
  <c r="U24" i="59"/>
  <c r="T24" i="59"/>
  <c r="S24" i="59"/>
  <c r="R24" i="59"/>
  <c r="AE23" i="59"/>
  <c r="AD23" i="59"/>
  <c r="AC23" i="59"/>
  <c r="AB23" i="59"/>
  <c r="AA23" i="59"/>
  <c r="Z23" i="59"/>
  <c r="Y23" i="59"/>
  <c r="X23" i="59"/>
  <c r="W23" i="59"/>
  <c r="V23" i="59"/>
  <c r="U23" i="59"/>
  <c r="T23" i="59"/>
  <c r="S23" i="59"/>
  <c r="R23" i="59"/>
  <c r="AE22" i="59"/>
  <c r="AD22" i="59"/>
  <c r="AC22" i="59"/>
  <c r="AB22" i="59"/>
  <c r="AA22" i="59"/>
  <c r="Z22" i="59"/>
  <c r="Y22" i="59"/>
  <c r="X22" i="59"/>
  <c r="W22" i="59"/>
  <c r="V22" i="59"/>
  <c r="U22" i="59"/>
  <c r="T22" i="59"/>
  <c r="S22" i="59"/>
  <c r="R22" i="59"/>
  <c r="AE21" i="59"/>
  <c r="AD21" i="59"/>
  <c r="AC21" i="59"/>
  <c r="AB21" i="59"/>
  <c r="AA21" i="59"/>
  <c r="Z21" i="59"/>
  <c r="Y21" i="59"/>
  <c r="X21" i="59"/>
  <c r="W21" i="59"/>
  <c r="V21" i="59"/>
  <c r="U21" i="59"/>
  <c r="T21" i="59"/>
  <c r="S21" i="59"/>
  <c r="R21" i="59"/>
  <c r="AE20" i="59"/>
  <c r="AD20" i="59"/>
  <c r="AC20" i="59"/>
  <c r="AB20" i="59"/>
  <c r="AA20" i="59"/>
  <c r="Z20" i="59"/>
  <c r="Y20" i="59"/>
  <c r="X20" i="59"/>
  <c r="W20" i="59"/>
  <c r="V20" i="59"/>
  <c r="U20" i="59"/>
  <c r="T20" i="59"/>
  <c r="S20" i="59"/>
  <c r="R20" i="59"/>
  <c r="AE19" i="59"/>
  <c r="AD19" i="59"/>
  <c r="AC19" i="59"/>
  <c r="AB19" i="59"/>
  <c r="AA19" i="59"/>
  <c r="Z19" i="59"/>
  <c r="Y19" i="59"/>
  <c r="X19" i="59"/>
  <c r="W19" i="59"/>
  <c r="V19" i="59"/>
  <c r="U19" i="59"/>
  <c r="T19" i="59"/>
  <c r="S19" i="59"/>
  <c r="R19" i="59"/>
  <c r="AE18" i="59"/>
  <c r="AD18" i="59"/>
  <c r="AC18" i="59"/>
  <c r="AB18" i="59"/>
  <c r="AA18" i="59"/>
  <c r="Z18" i="59"/>
  <c r="Y18" i="59"/>
  <c r="X18" i="59"/>
  <c r="W18" i="59"/>
  <c r="V18" i="59"/>
  <c r="U18" i="59"/>
  <c r="T18" i="59"/>
  <c r="S18" i="59"/>
  <c r="R18" i="59"/>
  <c r="AE17" i="59"/>
  <c r="AD17" i="59"/>
  <c r="AC17" i="59"/>
  <c r="AB17" i="59"/>
  <c r="AA17" i="59"/>
  <c r="Z17" i="59"/>
  <c r="Y17" i="59"/>
  <c r="X17" i="59"/>
  <c r="W17" i="59"/>
  <c r="V17" i="59"/>
  <c r="U17" i="59"/>
  <c r="T17" i="59"/>
  <c r="S17" i="59"/>
  <c r="R17" i="59"/>
  <c r="AE16" i="59"/>
  <c r="AD16" i="59"/>
  <c r="AC16" i="59"/>
  <c r="AB16" i="59"/>
  <c r="AA16" i="59"/>
  <c r="Z16" i="59"/>
  <c r="Y16" i="59"/>
  <c r="X16" i="59"/>
  <c r="W16" i="59"/>
  <c r="V16" i="59"/>
  <c r="U16" i="59"/>
  <c r="T16" i="59"/>
  <c r="S16" i="59"/>
  <c r="R16" i="59"/>
  <c r="AE15" i="59"/>
  <c r="AD15" i="59"/>
  <c r="AC15" i="59"/>
  <c r="AB15" i="59"/>
  <c r="AA15" i="59"/>
  <c r="Z15" i="59"/>
  <c r="Y15" i="59"/>
  <c r="X15" i="59"/>
  <c r="W15" i="59"/>
  <c r="V15" i="59"/>
  <c r="U15" i="59"/>
  <c r="T15" i="59"/>
  <c r="S15" i="59"/>
  <c r="R15" i="59"/>
  <c r="AE14" i="59"/>
  <c r="AD14" i="59"/>
  <c r="AC14" i="59"/>
  <c r="AB14" i="59"/>
  <c r="AA14" i="59"/>
  <c r="Z14" i="59"/>
  <c r="Y14" i="59"/>
  <c r="X14" i="59"/>
  <c r="W14" i="59"/>
  <c r="V14" i="59"/>
  <c r="U14" i="59"/>
  <c r="T14" i="59"/>
  <c r="S14" i="59"/>
  <c r="R14" i="59"/>
  <c r="AE13" i="59"/>
  <c r="AD13" i="59"/>
  <c r="AC13" i="59"/>
  <c r="AB13" i="59"/>
  <c r="AA13" i="59"/>
  <c r="Z13" i="59"/>
  <c r="Y13" i="59"/>
  <c r="X13" i="59"/>
  <c r="W13" i="59"/>
  <c r="V13" i="59"/>
  <c r="U13" i="59"/>
  <c r="T13" i="59"/>
  <c r="S13" i="59"/>
  <c r="R13" i="59"/>
  <c r="AE12" i="59"/>
  <c r="AD12" i="59"/>
  <c r="AC12" i="59"/>
  <c r="AB12" i="59"/>
  <c r="AA12" i="59"/>
  <c r="Z12" i="59"/>
  <c r="Y12" i="59"/>
  <c r="X12" i="59"/>
  <c r="W12" i="59"/>
  <c r="V12" i="59"/>
  <c r="U12" i="59"/>
  <c r="T12" i="59"/>
  <c r="S12" i="59"/>
  <c r="R12" i="59"/>
  <c r="AE11" i="59"/>
  <c r="AD11" i="59"/>
  <c r="AC11" i="59"/>
  <c r="AB11" i="59"/>
  <c r="AA11" i="59"/>
  <c r="Z11" i="59"/>
  <c r="Y11" i="59"/>
  <c r="X11" i="59"/>
  <c r="W11" i="59"/>
  <c r="V11" i="59"/>
  <c r="U11" i="59"/>
  <c r="T11" i="59"/>
  <c r="S11" i="59"/>
  <c r="R11" i="59"/>
  <c r="U107" i="59" l="1"/>
  <c r="V111" i="77"/>
  <c r="V113" i="77"/>
  <c r="V109" i="77"/>
  <c r="V108" i="77"/>
  <c r="V110" i="77"/>
  <c r="V112" i="77"/>
  <c r="S111" i="77"/>
  <c r="S113" i="77"/>
  <c r="S109" i="77"/>
  <c r="S108" i="77"/>
  <c r="S112" i="77"/>
  <c r="S110" i="77"/>
  <c r="Y110" i="77"/>
  <c r="Y113" i="77"/>
  <c r="Y108" i="77"/>
  <c r="Y109" i="77"/>
  <c r="Y111" i="77"/>
  <c r="Y112" i="77"/>
  <c r="T113" i="77"/>
  <c r="T108" i="77"/>
  <c r="T112" i="77"/>
  <c r="T110" i="77"/>
  <c r="T111" i="77"/>
  <c r="T109" i="77"/>
  <c r="AB110" i="77"/>
  <c r="AB113" i="77"/>
  <c r="AB108" i="77"/>
  <c r="AB112" i="77"/>
  <c r="AB111" i="77"/>
  <c r="AB109" i="77"/>
  <c r="AC111" i="77"/>
  <c r="AC109" i="77"/>
  <c r="AC113" i="77"/>
  <c r="AC112" i="77"/>
  <c r="AC108" i="77"/>
  <c r="AC110" i="77"/>
  <c r="U109" i="77"/>
  <c r="U113" i="77"/>
  <c r="U111" i="77"/>
  <c r="U110" i="77"/>
  <c r="U108" i="77"/>
  <c r="U112" i="77"/>
  <c r="R110" i="77"/>
  <c r="R109" i="77"/>
  <c r="R113" i="77"/>
  <c r="R108" i="77"/>
  <c r="R112" i="77"/>
  <c r="R111" i="77"/>
  <c r="W108" i="77"/>
  <c r="W112" i="77"/>
  <c r="W113" i="77"/>
  <c r="W110" i="77"/>
  <c r="W109" i="77"/>
  <c r="W111" i="77"/>
  <c r="Z108" i="77"/>
  <c r="Z112" i="77"/>
  <c r="Z110" i="77"/>
  <c r="Z111" i="77"/>
  <c r="Z109" i="77"/>
  <c r="Z113" i="77"/>
  <c r="X109" i="77"/>
  <c r="X111" i="77"/>
  <c r="X112" i="77"/>
  <c r="X113" i="77"/>
  <c r="X110" i="77"/>
  <c r="X108" i="77"/>
  <c r="AA109" i="77"/>
  <c r="AA111" i="77"/>
  <c r="AA108" i="77"/>
  <c r="AA113" i="77"/>
  <c r="AA112" i="77"/>
  <c r="AA110" i="77"/>
  <c r="AE113" i="77"/>
  <c r="AE110" i="77"/>
  <c r="AE108" i="77"/>
  <c r="AE112" i="77"/>
  <c r="AE109" i="77"/>
  <c r="AE111" i="77"/>
  <c r="AD109" i="77"/>
  <c r="AD108" i="77"/>
  <c r="AD111" i="77"/>
  <c r="AD112" i="77"/>
  <c r="AD110" i="77"/>
  <c r="AD113" i="77"/>
  <c r="C15" i="85"/>
  <c r="C16" i="85" s="1"/>
  <c r="D15" i="85"/>
  <c r="D16" i="85" s="1"/>
  <c r="R107" i="59"/>
  <c r="V107" i="59"/>
  <c r="Z107" i="59"/>
  <c r="AD107" i="59"/>
  <c r="N48" i="77" s="1"/>
  <c r="E15" i="85"/>
  <c r="E16" i="85" s="1"/>
  <c r="E44" i="77"/>
  <c r="S107" i="59"/>
  <c r="W107" i="59"/>
  <c r="AA107" i="59"/>
  <c r="AE107" i="59"/>
  <c r="O63" i="77" s="1"/>
  <c r="B15" i="85"/>
  <c r="B16" i="85" s="1"/>
  <c r="J36" i="77"/>
  <c r="T107" i="59"/>
  <c r="D55" i="77" s="1"/>
  <c r="X107" i="59"/>
  <c r="AB107" i="59"/>
  <c r="L37" i="77" s="1"/>
  <c r="O44" i="77"/>
  <c r="E54" i="77"/>
  <c r="Y107" i="59"/>
  <c r="AC107" i="59"/>
  <c r="M57" i="77" s="1"/>
  <c r="E53" i="77"/>
  <c r="E55" i="77"/>
  <c r="E59" i="77"/>
  <c r="E65" i="77"/>
  <c r="E67" i="77"/>
  <c r="E73" i="77"/>
  <c r="O74" i="77"/>
  <c r="E75" i="77"/>
  <c r="J89" i="77"/>
  <c r="O73" i="77"/>
  <c r="E74" i="77"/>
  <c r="O77" i="77"/>
  <c r="E80" i="77"/>
  <c r="E84" i="77"/>
  <c r="O87" i="77"/>
  <c r="M88" i="77"/>
  <c r="D85" i="77"/>
  <c r="E79" i="77"/>
  <c r="E81" i="77"/>
  <c r="E85" i="77"/>
  <c r="E87" i="77"/>
  <c r="O88" i="77"/>
  <c r="F15" i="85"/>
  <c r="F16" i="85" s="1"/>
  <c r="G15" i="85"/>
  <c r="G16" i="85" s="1"/>
  <c r="N15" i="85"/>
  <c r="N16" i="85" s="1"/>
  <c r="D77" i="77" l="1"/>
  <c r="G35" i="77"/>
  <c r="G107" i="77"/>
  <c r="D65" i="77"/>
  <c r="D107" i="77"/>
  <c r="K42" i="77"/>
  <c r="K107" i="77"/>
  <c r="B52" i="77"/>
  <c r="B107" i="77"/>
  <c r="D88" i="77"/>
  <c r="K74" i="77"/>
  <c r="I72" i="77"/>
  <c r="I107" i="77"/>
  <c r="C45" i="77"/>
  <c r="C107" i="77"/>
  <c r="J63" i="77"/>
  <c r="J107" i="77"/>
  <c r="D80" i="77"/>
  <c r="H74" i="77"/>
  <c r="H107" i="77"/>
  <c r="F55" i="77"/>
  <c r="F107" i="77"/>
  <c r="E94" i="77"/>
  <c r="E107" i="77"/>
  <c r="M87" i="77"/>
  <c r="M81" i="77"/>
  <c r="M82" i="77"/>
  <c r="E13" i="77"/>
  <c r="M85" i="77"/>
  <c r="E33" i="77"/>
  <c r="E28" i="77"/>
  <c r="C85" i="77"/>
  <c r="C56" i="77"/>
  <c r="C84" i="77"/>
  <c r="M84" i="77"/>
  <c r="M78" i="77"/>
  <c r="M72" i="77"/>
  <c r="M75" i="77"/>
  <c r="M63" i="77"/>
  <c r="E22" i="77"/>
  <c r="E31" i="77"/>
  <c r="M71" i="77"/>
  <c r="C60" i="77"/>
  <c r="E93" i="77"/>
  <c r="E92" i="77"/>
  <c r="E34" i="77"/>
  <c r="J82" i="77"/>
  <c r="G78" i="77"/>
  <c r="J80" i="77"/>
  <c r="J85" i="77"/>
  <c r="E21" i="77"/>
  <c r="E14" i="77"/>
  <c r="E24" i="77"/>
  <c r="E90" i="77"/>
  <c r="J88" i="77"/>
  <c r="G70" i="77"/>
  <c r="M53" i="77"/>
  <c r="M51" i="77"/>
  <c r="E101" i="77"/>
  <c r="E17" i="77"/>
  <c r="E100" i="77"/>
  <c r="E12" i="77"/>
  <c r="E95" i="77"/>
  <c r="E98" i="77"/>
  <c r="C57"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K76" i="77"/>
  <c r="D87" i="77"/>
  <c r="F84" i="77"/>
  <c r="F82" i="77"/>
  <c r="L77" i="77"/>
  <c r="E86" i="77"/>
  <c r="E82" i="77"/>
  <c r="K79" i="77"/>
  <c r="E76" i="77"/>
  <c r="F87" i="77"/>
  <c r="D84" i="77"/>
  <c r="F81" i="77"/>
  <c r="D74" i="77"/>
  <c r="C70" i="77"/>
  <c r="E63" i="77"/>
  <c r="E61" i="77"/>
  <c r="C58"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E57" i="77"/>
  <c r="K54" i="77"/>
  <c r="K52" i="77"/>
  <c r="K44" i="77"/>
  <c r="F74" i="77"/>
  <c r="F60" i="77"/>
  <c r="F56" i="77"/>
  <c r="F44" i="77"/>
  <c r="F38" i="77"/>
  <c r="E66" i="77"/>
  <c r="E60" i="77"/>
  <c r="F67" i="77"/>
  <c r="F43" i="77"/>
  <c r="G86" i="77"/>
  <c r="L53" i="77"/>
  <c r="C86" i="77"/>
  <c r="O84" i="77"/>
  <c r="O78" i="77"/>
  <c r="G76" i="77"/>
  <c r="N88" i="77"/>
  <c r="B86" i="77"/>
  <c r="C89" i="77"/>
  <c r="G87" i="77"/>
  <c r="C79" i="77"/>
  <c r="G77" i="77"/>
  <c r="C73" i="77"/>
  <c r="L86" i="77"/>
  <c r="L84" i="77"/>
  <c r="C74" i="77"/>
  <c r="C68" i="77"/>
  <c r="O64" i="77"/>
  <c r="C62" i="77"/>
  <c r="O60" i="77"/>
  <c r="C54" i="77"/>
  <c r="O52" i="77"/>
  <c r="O48" i="77"/>
  <c r="O38" i="77"/>
  <c r="M35" i="77"/>
  <c r="B68" i="77"/>
  <c r="B50" i="77"/>
  <c r="L39" i="77"/>
  <c r="E70" i="77"/>
  <c r="O67" i="77"/>
  <c r="C65" i="77"/>
  <c r="O61" i="77"/>
  <c r="C59" i="77"/>
  <c r="O55" i="77"/>
  <c r="C53" i="77"/>
  <c r="C51" i="77"/>
  <c r="C43" i="77"/>
  <c r="G79" i="77"/>
  <c r="G68" i="77"/>
  <c r="G62" i="77"/>
  <c r="G54" i="77"/>
  <c r="C88" i="77"/>
  <c r="O86" i="77"/>
  <c r="G84" i="77"/>
  <c r="O82" i="77"/>
  <c r="C80" i="77"/>
  <c r="C76" i="77"/>
  <c r="L89" i="77"/>
  <c r="L85" i="77"/>
  <c r="B84" i="77"/>
  <c r="L79" i="77"/>
  <c r="B78" i="77"/>
  <c r="C87" i="77"/>
  <c r="G85" i="77"/>
  <c r="O83" i="77"/>
  <c r="O81" i="77"/>
  <c r="O79" i="77"/>
  <c r="C77" i="77"/>
  <c r="C75" i="77"/>
  <c r="L82" i="77"/>
  <c r="L80" i="77"/>
  <c r="L74" i="77"/>
  <c r="C72" i="77"/>
  <c r="O70" i="77"/>
  <c r="C66" i="77"/>
  <c r="C64" i="77"/>
  <c r="O62" i="77"/>
  <c r="G60" i="77"/>
  <c r="O58" i="77"/>
  <c r="O56" i="77"/>
  <c r="O54" i="77"/>
  <c r="E51" i="77"/>
  <c r="O46" i="77"/>
  <c r="M43" i="77"/>
  <c r="B76" i="77"/>
  <c r="L67" i="77"/>
  <c r="L61" i="77"/>
  <c r="B60" i="77"/>
  <c r="O69" i="77"/>
  <c r="C67" i="77"/>
  <c r="C61" i="77"/>
  <c r="E58" i="77"/>
  <c r="C55" i="77"/>
  <c r="E52" i="77"/>
  <c r="K51" i="77"/>
  <c r="E50" i="77"/>
  <c r="D76" i="77"/>
  <c r="M49" i="77"/>
  <c r="M41" i="77"/>
  <c r="D73" i="77"/>
  <c r="D69" i="77"/>
  <c r="D63" i="77"/>
  <c r="J48" i="77"/>
  <c r="J71" i="77"/>
  <c r="J53" i="77"/>
  <c r="D43" i="77"/>
  <c r="M77" i="77"/>
  <c r="D89" i="77"/>
  <c r="H83" i="77"/>
  <c r="D81" i="77"/>
  <c r="K89" i="77"/>
  <c r="M86" i="77"/>
  <c r="M80" i="77"/>
  <c r="M76" i="77"/>
  <c r="K73" i="77"/>
  <c r="D82" i="77"/>
  <c r="J79" i="77"/>
  <c r="D78" i="77"/>
  <c r="J75" i="77"/>
  <c r="K68" i="77"/>
  <c r="M67" i="77"/>
  <c r="K64" i="77"/>
  <c r="K58" i="77"/>
  <c r="M55" i="77"/>
  <c r="K50" i="77"/>
  <c r="K48" i="77"/>
  <c r="M45" i="77"/>
  <c r="K40" i="77"/>
  <c r="M37" i="77"/>
  <c r="D67" i="77"/>
  <c r="D57" i="77"/>
  <c r="D53" i="77"/>
  <c r="D51" i="77"/>
  <c r="L47" i="77"/>
  <c r="N44" i="77"/>
  <c r="J40" i="77"/>
  <c r="G47" i="77"/>
  <c r="F41" i="77"/>
  <c r="M89" i="77"/>
  <c r="K84" i="77"/>
  <c r="M83" i="77"/>
  <c r="M79" i="77"/>
  <c r="D83" i="77"/>
  <c r="N78" i="77"/>
  <c r="K87" i="77"/>
  <c r="K83" i="77"/>
  <c r="K77" i="77"/>
  <c r="M74" i="77"/>
  <c r="J87" i="77"/>
  <c r="D86" i="77"/>
  <c r="J83" i="77"/>
  <c r="H76" i="77"/>
  <c r="J73" i="77"/>
  <c r="D72" i="77"/>
  <c r="K70" i="77"/>
  <c r="M69" i="77"/>
  <c r="K60" i="77"/>
  <c r="M59" i="77"/>
  <c r="K56" i="77"/>
  <c r="M47" i="77"/>
  <c r="M39" i="77"/>
  <c r="D71" i="77"/>
  <c r="L69" i="77"/>
  <c r="D59" i="77"/>
  <c r="L51" i="77"/>
  <c r="J44" i="77"/>
  <c r="D35" i="77"/>
  <c r="E64" i="77"/>
  <c r="E56" i="77"/>
  <c r="C47" i="77"/>
  <c r="G41" i="77"/>
  <c r="F63" i="77"/>
  <c r="J55"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H80" i="77"/>
  <c r="H72" i="77"/>
  <c r="I75" i="77"/>
  <c r="I73" i="77"/>
  <c r="I71" i="77"/>
  <c r="I69" i="77"/>
  <c r="I67" i="77"/>
  <c r="I65" i="77"/>
  <c r="I63" i="77"/>
  <c r="I61" i="77"/>
  <c r="I59" i="77"/>
  <c r="I57" i="77"/>
  <c r="I55" i="77"/>
  <c r="I53" i="77"/>
  <c r="I49" i="77"/>
  <c r="I47" i="77"/>
  <c r="I45" i="77"/>
  <c r="I43" i="77"/>
  <c r="I41" i="77"/>
  <c r="I39" i="77"/>
  <c r="I37" i="77"/>
  <c r="I35" i="77"/>
  <c r="H69" i="77"/>
  <c r="H61" i="77"/>
  <c r="H53" i="77"/>
  <c r="H51" i="77"/>
  <c r="D47" i="77"/>
  <c r="H45" i="77"/>
  <c r="L43" i="77"/>
  <c r="D39" i="77"/>
  <c r="H37" i="77"/>
  <c r="L35" i="77"/>
  <c r="K71" i="77"/>
  <c r="M70" i="77"/>
  <c r="K69" i="77"/>
  <c r="M68" i="77"/>
  <c r="K67" i="77"/>
  <c r="M66" i="77"/>
  <c r="K65" i="77"/>
  <c r="M64" i="77"/>
  <c r="K63" i="77"/>
  <c r="M62" i="77"/>
  <c r="K61" i="77"/>
  <c r="M60" i="77"/>
  <c r="K59" i="77"/>
  <c r="M58" i="77"/>
  <c r="K57" i="77"/>
  <c r="M56" i="77"/>
  <c r="K55" i="77"/>
  <c r="M54" i="77"/>
  <c r="K53" i="77"/>
  <c r="M52" i="77"/>
  <c r="O49" i="77"/>
  <c r="O47" i="77"/>
  <c r="O45" i="77"/>
  <c r="O43" i="77"/>
  <c r="O41" i="77"/>
  <c r="O39" i="77"/>
  <c r="O37" i="77"/>
  <c r="O35" i="77"/>
  <c r="B71" i="77"/>
  <c r="D70" i="77"/>
  <c r="H68" i="77"/>
  <c r="J67" i="77"/>
  <c r="L66" i="77"/>
  <c r="B63" i="77"/>
  <c r="D62" i="77"/>
  <c r="H60" i="77"/>
  <c r="J59" i="77"/>
  <c r="L58" i="77"/>
  <c r="B55" i="77"/>
  <c r="D54" i="77"/>
  <c r="H52" i="77"/>
  <c r="B49" i="77"/>
  <c r="D48" i="77"/>
  <c r="F47" i="77"/>
  <c r="H46" i="77"/>
  <c r="J45" i="77"/>
  <c r="L44" i="77"/>
  <c r="N43" i="77"/>
  <c r="B41" i="77"/>
  <c r="D40" i="77"/>
  <c r="F39" i="77"/>
  <c r="H38" i="77"/>
  <c r="J37" i="77"/>
  <c r="L36" i="77"/>
  <c r="N35" i="77"/>
  <c r="H86" i="77"/>
  <c r="H78" i="77"/>
  <c r="E49" i="77"/>
  <c r="C48" i="77"/>
  <c r="E47" i="77"/>
  <c r="C46" i="77"/>
  <c r="E45" i="77"/>
  <c r="C44" i="77"/>
  <c r="E43" i="77"/>
  <c r="C42" i="77"/>
  <c r="E41" i="77"/>
  <c r="C40" i="77"/>
  <c r="E39" i="77"/>
  <c r="C38" i="77"/>
  <c r="E37" i="77"/>
  <c r="C36" i="77"/>
  <c r="E35" i="77"/>
  <c r="H75" i="77"/>
  <c r="H67" i="77"/>
  <c r="H59" i="77"/>
  <c r="L49" i="77"/>
  <c r="D45" i="77"/>
  <c r="H43" i="77"/>
  <c r="L41"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B69" i="77"/>
  <c r="D68" i="77"/>
  <c r="H66" i="77"/>
  <c r="J65" i="77"/>
  <c r="L64" i="77"/>
  <c r="B61" i="77"/>
  <c r="D60" i="77"/>
  <c r="H58" i="77"/>
  <c r="J57" i="77"/>
  <c r="L56" i="77"/>
  <c r="B53" i="77"/>
  <c r="D52" i="77"/>
  <c r="N51" i="77"/>
  <c r="F51" i="77"/>
  <c r="L50" i="77"/>
  <c r="N49" i="77"/>
  <c r="B47" i="77"/>
  <c r="D46" i="77"/>
  <c r="F45" i="77"/>
  <c r="H44" i="77"/>
  <c r="J43" i="77"/>
  <c r="L42" i="77"/>
  <c r="N41" i="77"/>
  <c r="B39" i="77"/>
  <c r="D38" i="77"/>
  <c r="F37" i="77"/>
  <c r="H36" i="77"/>
  <c r="J35" i="77"/>
  <c r="H41" i="77"/>
  <c r="I50" i="77"/>
  <c r="I48" i="77"/>
  <c r="I46" i="77"/>
  <c r="I44" i="77"/>
  <c r="I42" i="77"/>
  <c r="I40" i="77"/>
  <c r="I38" i="77"/>
  <c r="I36" i="77"/>
  <c r="L70" i="77"/>
  <c r="D66" i="77"/>
  <c r="H64" i="77"/>
  <c r="L62" i="77"/>
  <c r="D58" i="77"/>
  <c r="H56" i="77"/>
  <c r="L54" i="77"/>
  <c r="B51" i="77"/>
  <c r="H50" i="77"/>
  <c r="J49" i="77"/>
  <c r="L48" i="77"/>
  <c r="B45" i="77"/>
  <c r="D44" i="77"/>
  <c r="H42" i="77"/>
  <c r="J41" i="77"/>
  <c r="L40" i="77"/>
  <c r="B37" i="77"/>
  <c r="D36" i="77"/>
  <c r="I51" i="77"/>
  <c r="H47" i="77"/>
  <c r="H39" i="77"/>
  <c r="E42" i="77"/>
  <c r="C41" i="77"/>
  <c r="E40" i="77"/>
  <c r="C39" i="77"/>
  <c r="E38" i="77"/>
  <c r="C37" i="77"/>
  <c r="E36" i="77"/>
  <c r="C35" i="77"/>
  <c r="H70" i="77"/>
  <c r="L68" i="77"/>
  <c r="D64" i="77"/>
  <c r="H62" i="77"/>
  <c r="L60" i="77"/>
  <c r="D56" i="77"/>
  <c r="H54" i="77"/>
  <c r="L52" i="77"/>
  <c r="D50" i="77"/>
  <c r="H48" i="77"/>
  <c r="J47" i="77"/>
  <c r="L46" i="77"/>
  <c r="B43" i="77"/>
  <c r="D42" i="77"/>
  <c r="H40" i="77"/>
  <c r="J39" i="77"/>
  <c r="L38" i="77"/>
  <c r="B35" i="77"/>
  <c r="H15" i="85"/>
  <c r="H16" i="85" s="1"/>
  <c r="O15" i="85"/>
  <c r="O16" i="85" s="1"/>
  <c r="I15" i="85"/>
  <c r="I16" i="85" s="1"/>
  <c r="M15" i="85"/>
  <c r="M16" i="85" s="1"/>
  <c r="J15" i="85"/>
  <c r="J16" i="85" s="1"/>
  <c r="G110" i="77" l="1"/>
  <c r="G111" i="77"/>
  <c r="F110" i="77"/>
  <c r="F113" i="77"/>
  <c r="F111" i="77"/>
  <c r="F109" i="77"/>
  <c r="F112" i="77"/>
  <c r="F108" i="77"/>
  <c r="G109" i="77"/>
  <c r="K112" i="77"/>
  <c r="K110" i="77"/>
  <c r="K111" i="77"/>
  <c r="K113" i="77"/>
  <c r="K108" i="77"/>
  <c r="K109" i="77"/>
  <c r="L111" i="77"/>
  <c r="L109" i="77"/>
  <c r="L112" i="77"/>
  <c r="L110" i="77"/>
  <c r="L108" i="77"/>
  <c r="L113" i="77"/>
  <c r="D112" i="77"/>
  <c r="D110" i="77"/>
  <c r="D111" i="77"/>
  <c r="D109" i="77"/>
  <c r="D113" i="77"/>
  <c r="D108"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J110" i="77"/>
  <c r="J108" i="77"/>
  <c r="J113" i="77"/>
  <c r="J109" i="77"/>
  <c r="J111" i="77"/>
  <c r="J112" i="77"/>
  <c r="E112" i="77"/>
  <c r="E113" i="77"/>
  <c r="E108" i="77"/>
  <c r="E109" i="77"/>
  <c r="E110" i="77"/>
  <c r="E111" i="77"/>
  <c r="G113" i="77"/>
  <c r="L15" i="85"/>
  <c r="L16" i="85" s="1"/>
  <c r="P13" i="85"/>
  <c r="P14" i="85"/>
  <c r="P15" i="85" l="1"/>
  <c r="P16" i="85"/>
  <c r="V14" i="85" s="1"/>
  <c r="R13" i="68" l="1"/>
  <c r="R15" i="68" s="1"/>
  <c r="A10" i="68" s="1"/>
  <c r="H34" i="66" l="1"/>
  <c r="X6" i="77" s="1"/>
  <c r="D34" i="66"/>
  <c r="S6" i="77" l="1"/>
  <c r="B6" i="79"/>
  <c r="B6" i="81"/>
  <c r="E6" i="79"/>
  <c r="E6" i="81"/>
  <c r="C8" i="65"/>
  <c r="C1048" i="65" s="1"/>
  <c r="C1152" i="65" s="1"/>
  <c r="C1256" i="65" s="1"/>
  <c r="C1360" i="65" s="1"/>
  <c r="R10" i="65" l="1"/>
  <c r="R115" i="65" s="1"/>
  <c r="O33" i="73"/>
  <c r="N33" i="73"/>
  <c r="M33" i="73"/>
  <c r="L33" i="73"/>
  <c r="K33" i="73"/>
  <c r="J33" i="73"/>
  <c r="I33" i="73"/>
  <c r="H33" i="73"/>
  <c r="G33" i="73"/>
  <c r="F33" i="73"/>
  <c r="E33" i="73"/>
  <c r="D33" i="73"/>
  <c r="C33" i="73"/>
  <c r="B33" i="73"/>
  <c r="O32" i="73"/>
  <c r="N32" i="73"/>
  <c r="M32" i="73"/>
  <c r="L32" i="73"/>
  <c r="K32" i="73"/>
  <c r="J32" i="73"/>
  <c r="I32" i="73"/>
  <c r="H32" i="73"/>
  <c r="G32" i="73"/>
  <c r="F32" i="73"/>
  <c r="E32" i="73"/>
  <c r="D32" i="73"/>
  <c r="C32" i="73"/>
  <c r="P32" i="73" s="1"/>
  <c r="B32" i="73"/>
  <c r="O31" i="73"/>
  <c r="N31" i="73"/>
  <c r="M31" i="73"/>
  <c r="L31" i="73"/>
  <c r="K31" i="73"/>
  <c r="J31" i="73"/>
  <c r="I31" i="73"/>
  <c r="H31" i="73"/>
  <c r="G31" i="73"/>
  <c r="F31" i="73"/>
  <c r="E31" i="73"/>
  <c r="D31" i="73"/>
  <c r="C31" i="73"/>
  <c r="B31" i="73"/>
  <c r="O30" i="73"/>
  <c r="N30" i="73"/>
  <c r="M30" i="73"/>
  <c r="L30" i="73"/>
  <c r="K30" i="73"/>
  <c r="J30" i="73"/>
  <c r="I30" i="73"/>
  <c r="H30" i="73"/>
  <c r="G30" i="73"/>
  <c r="F30" i="73"/>
  <c r="E30" i="73"/>
  <c r="D30" i="73"/>
  <c r="C30" i="73"/>
  <c r="P30" i="73" s="1"/>
  <c r="B30" i="73"/>
  <c r="O29" i="73"/>
  <c r="N29" i="73"/>
  <c r="M29" i="73"/>
  <c r="L29" i="73"/>
  <c r="K29" i="73"/>
  <c r="J29" i="73"/>
  <c r="I29" i="73"/>
  <c r="H29" i="73"/>
  <c r="G29" i="73"/>
  <c r="F29" i="73"/>
  <c r="E29" i="73"/>
  <c r="D29" i="73"/>
  <c r="C29" i="73"/>
  <c r="B29" i="73"/>
  <c r="O28" i="73"/>
  <c r="N28" i="73"/>
  <c r="M28" i="73"/>
  <c r="L28" i="73"/>
  <c r="K28" i="73"/>
  <c r="J28" i="73"/>
  <c r="I28" i="73"/>
  <c r="H28" i="73"/>
  <c r="G28" i="73"/>
  <c r="F28" i="73"/>
  <c r="E28" i="73"/>
  <c r="D28" i="73"/>
  <c r="C28" i="73"/>
  <c r="P28" i="73" s="1"/>
  <c r="B28" i="73"/>
  <c r="O27" i="73"/>
  <c r="N27" i="73"/>
  <c r="M27" i="73"/>
  <c r="L27" i="73"/>
  <c r="K27" i="73"/>
  <c r="J27" i="73"/>
  <c r="I27" i="73"/>
  <c r="H27" i="73"/>
  <c r="G27" i="73"/>
  <c r="F27" i="73"/>
  <c r="E27" i="73"/>
  <c r="D27" i="73"/>
  <c r="C27" i="73"/>
  <c r="B27" i="73"/>
  <c r="O26" i="73"/>
  <c r="N26" i="73"/>
  <c r="M26" i="73"/>
  <c r="L26" i="73"/>
  <c r="K26" i="73"/>
  <c r="J26" i="73"/>
  <c r="I26" i="73"/>
  <c r="H26" i="73"/>
  <c r="G26" i="73"/>
  <c r="F26" i="73"/>
  <c r="E26" i="73"/>
  <c r="D26" i="73"/>
  <c r="C26" i="73"/>
  <c r="P26" i="73" s="1"/>
  <c r="B26" i="73"/>
  <c r="O25" i="73"/>
  <c r="N25" i="73"/>
  <c r="M25" i="73"/>
  <c r="L25" i="73"/>
  <c r="K25" i="73"/>
  <c r="J25" i="73"/>
  <c r="I25" i="73"/>
  <c r="H25" i="73"/>
  <c r="G25" i="73"/>
  <c r="F25" i="73"/>
  <c r="E25" i="73"/>
  <c r="D25" i="73"/>
  <c r="C25" i="73"/>
  <c r="B25" i="73"/>
  <c r="O24" i="73"/>
  <c r="N24" i="73"/>
  <c r="M24" i="73"/>
  <c r="L24" i="73"/>
  <c r="K24" i="73"/>
  <c r="J24" i="73"/>
  <c r="I24" i="73"/>
  <c r="H24" i="73"/>
  <c r="G24" i="73"/>
  <c r="F24" i="73"/>
  <c r="E24" i="73"/>
  <c r="D24" i="73"/>
  <c r="C24" i="73"/>
  <c r="B24" i="73"/>
  <c r="O23" i="73"/>
  <c r="N23" i="73"/>
  <c r="M23" i="73"/>
  <c r="L23" i="73"/>
  <c r="K23" i="73"/>
  <c r="J23" i="73"/>
  <c r="I23" i="73"/>
  <c r="H23" i="73"/>
  <c r="G23" i="73"/>
  <c r="F23" i="73"/>
  <c r="E23" i="73"/>
  <c r="D23" i="73"/>
  <c r="C23" i="73"/>
  <c r="B23" i="73"/>
  <c r="O22" i="73"/>
  <c r="N22" i="73"/>
  <c r="M22" i="73"/>
  <c r="L22" i="73"/>
  <c r="K22" i="73"/>
  <c r="J22" i="73"/>
  <c r="I22" i="73"/>
  <c r="H22" i="73"/>
  <c r="G22" i="73"/>
  <c r="F22" i="73"/>
  <c r="E22" i="73"/>
  <c r="D22" i="73"/>
  <c r="C22" i="73"/>
  <c r="P22" i="73" s="1"/>
  <c r="B22" i="73"/>
  <c r="O21" i="73"/>
  <c r="N21" i="73"/>
  <c r="M21" i="73"/>
  <c r="L21" i="73"/>
  <c r="K21" i="73"/>
  <c r="J21" i="73"/>
  <c r="I21" i="73"/>
  <c r="H21" i="73"/>
  <c r="G21" i="73"/>
  <c r="F21" i="73"/>
  <c r="E21" i="73"/>
  <c r="D21" i="73"/>
  <c r="C21" i="73"/>
  <c r="B21" i="73"/>
  <c r="O20" i="73"/>
  <c r="N20" i="73"/>
  <c r="M20" i="73"/>
  <c r="L20" i="73"/>
  <c r="K20" i="73"/>
  <c r="J20" i="73"/>
  <c r="I20" i="73"/>
  <c r="H20" i="73"/>
  <c r="G20" i="73"/>
  <c r="F20" i="73"/>
  <c r="E20" i="73"/>
  <c r="D20" i="73"/>
  <c r="C20" i="73"/>
  <c r="P20" i="73" s="1"/>
  <c r="B20" i="73"/>
  <c r="O19" i="73"/>
  <c r="N19" i="73"/>
  <c r="M19" i="73"/>
  <c r="L19" i="73"/>
  <c r="K19" i="73"/>
  <c r="J19" i="73"/>
  <c r="I19" i="73"/>
  <c r="H19" i="73"/>
  <c r="G19" i="73"/>
  <c r="F19" i="73"/>
  <c r="E19" i="73"/>
  <c r="D19" i="73"/>
  <c r="C19" i="73"/>
  <c r="B19" i="73"/>
  <c r="O18" i="73"/>
  <c r="N18" i="73"/>
  <c r="M18" i="73"/>
  <c r="L18" i="73"/>
  <c r="K18" i="73"/>
  <c r="J18" i="73"/>
  <c r="I18" i="73"/>
  <c r="H18" i="73"/>
  <c r="G18" i="73"/>
  <c r="F18" i="73"/>
  <c r="E18" i="73"/>
  <c r="D18" i="73"/>
  <c r="C18" i="73"/>
  <c r="P18" i="73" s="1"/>
  <c r="B18" i="73"/>
  <c r="O17" i="73"/>
  <c r="N17" i="73"/>
  <c r="M17" i="73"/>
  <c r="L17" i="73"/>
  <c r="K17" i="73"/>
  <c r="J17" i="73"/>
  <c r="I17" i="73"/>
  <c r="H17" i="73"/>
  <c r="G17" i="73"/>
  <c r="F17" i="73"/>
  <c r="E17" i="73"/>
  <c r="D17" i="73"/>
  <c r="C17" i="73"/>
  <c r="B17" i="73"/>
  <c r="O16" i="73"/>
  <c r="N16" i="73"/>
  <c r="M16" i="73"/>
  <c r="L16" i="73"/>
  <c r="K16" i="73"/>
  <c r="J16" i="73"/>
  <c r="I16" i="73"/>
  <c r="H16" i="73"/>
  <c r="G16" i="73"/>
  <c r="F16" i="73"/>
  <c r="E16" i="73"/>
  <c r="D16" i="73"/>
  <c r="C16" i="73"/>
  <c r="P16" i="73" s="1"/>
  <c r="B16" i="73"/>
  <c r="O15" i="73"/>
  <c r="N15" i="73"/>
  <c r="M15" i="73"/>
  <c r="L15" i="73"/>
  <c r="K15" i="73"/>
  <c r="J15" i="73"/>
  <c r="I15" i="73"/>
  <c r="H15" i="73"/>
  <c r="G15" i="73"/>
  <c r="F15" i="73"/>
  <c r="E15" i="73"/>
  <c r="D15" i="73"/>
  <c r="C15" i="73"/>
  <c r="B15" i="73"/>
  <c r="O14" i="73"/>
  <c r="N14" i="73"/>
  <c r="M14" i="73"/>
  <c r="L14" i="73"/>
  <c r="K14" i="73"/>
  <c r="J14" i="73"/>
  <c r="I14" i="73"/>
  <c r="H14" i="73"/>
  <c r="G14" i="73"/>
  <c r="F14" i="73"/>
  <c r="E14" i="73"/>
  <c r="D14" i="73"/>
  <c r="C14" i="73"/>
  <c r="P14" i="73" s="1"/>
  <c r="B14" i="73"/>
  <c r="O13" i="73"/>
  <c r="N13" i="73"/>
  <c r="M13" i="73"/>
  <c r="L13" i="73"/>
  <c r="K13" i="73"/>
  <c r="J13" i="73"/>
  <c r="I13" i="73"/>
  <c r="H13" i="73"/>
  <c r="G13" i="73"/>
  <c r="F13" i="73"/>
  <c r="E13" i="73"/>
  <c r="D13" i="73"/>
  <c r="C13" i="73"/>
  <c r="B13" i="73"/>
  <c r="O12" i="73"/>
  <c r="N12" i="73"/>
  <c r="M12" i="73"/>
  <c r="L12" i="73"/>
  <c r="K12" i="73"/>
  <c r="J12" i="73"/>
  <c r="I12" i="73"/>
  <c r="H12" i="73"/>
  <c r="G12" i="73"/>
  <c r="F12" i="73"/>
  <c r="E12" i="73"/>
  <c r="D12" i="73"/>
  <c r="C12" i="73"/>
  <c r="B12" i="73"/>
  <c r="O11" i="73"/>
  <c r="N11" i="73"/>
  <c r="M11" i="73"/>
  <c r="L11" i="73"/>
  <c r="K11" i="73"/>
  <c r="J11" i="73"/>
  <c r="I11" i="73"/>
  <c r="H11" i="73"/>
  <c r="G11" i="73"/>
  <c r="F11" i="73"/>
  <c r="E11" i="73"/>
  <c r="D11" i="73"/>
  <c r="C11" i="73"/>
  <c r="B11" i="73"/>
  <c r="O10" i="73"/>
  <c r="N10" i="73"/>
  <c r="M10" i="73"/>
  <c r="L10" i="73"/>
  <c r="K10" i="73"/>
  <c r="J10" i="73"/>
  <c r="I10" i="73"/>
  <c r="H10" i="73"/>
  <c r="G10" i="73"/>
  <c r="F10" i="73"/>
  <c r="E10" i="73"/>
  <c r="D10" i="73"/>
  <c r="C10" i="73"/>
  <c r="P10" i="73" s="1"/>
  <c r="B10" i="73"/>
  <c r="E5" i="73"/>
  <c r="B5" i="73"/>
  <c r="B9" i="73"/>
  <c r="C9" i="73" s="1"/>
  <c r="D9" i="73" s="1"/>
  <c r="E9" i="73" s="1"/>
  <c r="F9" i="73" s="1"/>
  <c r="G9" i="73" s="1"/>
  <c r="H9" i="73" s="1"/>
  <c r="I9" i="73" s="1"/>
  <c r="J9" i="73" s="1"/>
  <c r="K9" i="73" s="1"/>
  <c r="L9" i="73" s="1"/>
  <c r="M9" i="73" s="1"/>
  <c r="N9" i="73" s="1"/>
  <c r="O9" i="73" s="1"/>
  <c r="I6" i="73"/>
  <c r="I5" i="73"/>
  <c r="B4" i="73"/>
  <c r="C3" i="73"/>
  <c r="B3" i="65"/>
  <c r="B4" i="65"/>
  <c r="B5" i="65"/>
  <c r="B6" i="65"/>
  <c r="E6" i="65"/>
  <c r="P24" i="73" l="1"/>
  <c r="Q13" i="73"/>
  <c r="Q15" i="73"/>
  <c r="Q17" i="73"/>
  <c r="Q19" i="73"/>
  <c r="Q21" i="73"/>
  <c r="Q23" i="73"/>
  <c r="Q25" i="73"/>
  <c r="Q27" i="73"/>
  <c r="Q29" i="73"/>
  <c r="Q31" i="73"/>
  <c r="Q33" i="73"/>
  <c r="P11" i="73"/>
  <c r="P13" i="73"/>
  <c r="P15" i="73"/>
  <c r="P17" i="73"/>
  <c r="P19" i="73"/>
  <c r="P21" i="73"/>
  <c r="P23" i="73"/>
  <c r="P25" i="73"/>
  <c r="P27" i="73"/>
  <c r="P29" i="73"/>
  <c r="P31" i="73"/>
  <c r="P33" i="73"/>
  <c r="P12" i="73"/>
  <c r="G14" i="69" s="1"/>
  <c r="Q11" i="73"/>
  <c r="Q10" i="73"/>
  <c r="Q12" i="73"/>
  <c r="Q14" i="73"/>
  <c r="Q16" i="73"/>
  <c r="Q18" i="73"/>
  <c r="Q20" i="73"/>
  <c r="Q22" i="73"/>
  <c r="H24" i="69" s="1"/>
  <c r="Q24" i="73"/>
  <c r="Q26" i="73"/>
  <c r="Q28" i="73"/>
  <c r="Q30" i="73"/>
  <c r="H32" i="69" s="1"/>
  <c r="Q32" i="73"/>
  <c r="D44" i="73"/>
  <c r="L44" i="73"/>
  <c r="C43" i="73"/>
  <c r="D43" i="73"/>
  <c r="L43" i="73"/>
  <c r="R109" i="65"/>
  <c r="H44" i="73"/>
  <c r="C42" i="73"/>
  <c r="O43" i="73"/>
  <c r="M38" i="73"/>
  <c r="M36" i="73"/>
  <c r="I42" i="73"/>
  <c r="E42" i="73"/>
  <c r="M43" i="73"/>
  <c r="S10" i="65"/>
  <c r="E44" i="73"/>
  <c r="J36" i="73"/>
  <c r="K37" i="73"/>
  <c r="K43" i="73"/>
  <c r="K44" i="73"/>
  <c r="M44" i="73"/>
  <c r="O44" i="73"/>
  <c r="E38" i="73"/>
  <c r="D38" i="73"/>
  <c r="R10" i="73"/>
  <c r="I12" i="69" s="1"/>
  <c r="H12" i="69"/>
  <c r="R24" i="73"/>
  <c r="I26" i="69" s="1"/>
  <c r="H26" i="69"/>
  <c r="G12" i="69"/>
  <c r="G20" i="69"/>
  <c r="G22" i="69"/>
  <c r="G24" i="69"/>
  <c r="G26" i="69"/>
  <c r="C44" i="73"/>
  <c r="G28" i="69"/>
  <c r="G30" i="69"/>
  <c r="G32" i="69"/>
  <c r="G34" i="69"/>
  <c r="H30" i="69"/>
  <c r="R28" i="73"/>
  <c r="I30" i="69" s="1"/>
  <c r="R30" i="73"/>
  <c r="I32" i="69" s="1"/>
  <c r="R32" i="73"/>
  <c r="I34" i="69" s="1"/>
  <c r="H34" i="69"/>
  <c r="G16" i="69"/>
  <c r="C37" i="73"/>
  <c r="G18" i="69"/>
  <c r="R18" i="73"/>
  <c r="I20" i="69" s="1"/>
  <c r="H20" i="69"/>
  <c r="H22" i="69"/>
  <c r="R20" i="73"/>
  <c r="I22" i="69" s="1"/>
  <c r="R22" i="73"/>
  <c r="I24" i="69" s="1"/>
  <c r="R11" i="73"/>
  <c r="I13" i="69" s="1"/>
  <c r="H13" i="69"/>
  <c r="H15" i="69"/>
  <c r="R13" i="73"/>
  <c r="I15" i="69" s="1"/>
  <c r="R15" i="73"/>
  <c r="I17" i="69" s="1"/>
  <c r="H17" i="69"/>
  <c r="R17" i="73"/>
  <c r="I19" i="69" s="1"/>
  <c r="H19" i="69"/>
  <c r="R19" i="73"/>
  <c r="I21" i="69" s="1"/>
  <c r="H21" i="69"/>
  <c r="R21" i="73"/>
  <c r="I23" i="69" s="1"/>
  <c r="H23" i="69"/>
  <c r="R23" i="73"/>
  <c r="I25" i="69" s="1"/>
  <c r="H25" i="69"/>
  <c r="R25" i="73"/>
  <c r="I27" i="69" s="1"/>
  <c r="H27" i="69"/>
  <c r="R27" i="73"/>
  <c r="I29" i="69" s="1"/>
  <c r="H29" i="69"/>
  <c r="H31" i="69"/>
  <c r="R29" i="73"/>
  <c r="I31" i="69" s="1"/>
  <c r="R31" i="73"/>
  <c r="I33" i="69" s="1"/>
  <c r="H33" i="69"/>
  <c r="R33" i="73"/>
  <c r="I35" i="69" s="1"/>
  <c r="H35" i="69"/>
  <c r="H14" i="69"/>
  <c r="R12" i="73"/>
  <c r="I14" i="69" s="1"/>
  <c r="B36" i="73"/>
  <c r="R16" i="73"/>
  <c r="I18" i="69" s="1"/>
  <c r="H18" i="69"/>
  <c r="G37" i="73"/>
  <c r="O37" i="73"/>
  <c r="G19" i="69"/>
  <c r="G21" i="69"/>
  <c r="G43" i="73"/>
  <c r="G23" i="69"/>
  <c r="G25" i="69"/>
  <c r="G27" i="69"/>
  <c r="G29" i="69"/>
  <c r="G31" i="69"/>
  <c r="G33" i="69"/>
  <c r="G35" i="69"/>
  <c r="G13" i="69"/>
  <c r="G17" i="69"/>
  <c r="R14" i="73"/>
  <c r="I16" i="69" s="1"/>
  <c r="H16" i="69"/>
  <c r="R26" i="73"/>
  <c r="I28" i="69" s="1"/>
  <c r="H28" i="69"/>
  <c r="G15" i="69"/>
  <c r="M42" i="73"/>
  <c r="I44" i="73"/>
  <c r="H38" i="73"/>
  <c r="B38" i="73"/>
  <c r="J38" i="73"/>
  <c r="C38" i="73"/>
  <c r="K38" i="73"/>
  <c r="O38" i="73"/>
  <c r="G44" i="73"/>
  <c r="N36" i="73"/>
  <c r="B43" i="73"/>
  <c r="J43" i="73"/>
  <c r="H43" i="73"/>
  <c r="I36" i="73"/>
  <c r="L38" i="73"/>
  <c r="G42" i="73"/>
  <c r="I38" i="73"/>
  <c r="E37" i="73"/>
  <c r="K42" i="73"/>
  <c r="O42" i="73"/>
  <c r="E43" i="73"/>
  <c r="I43" i="73"/>
  <c r="F36" i="73"/>
  <c r="J42" i="73"/>
  <c r="N38" i="73"/>
  <c r="N43" i="73"/>
  <c r="G38" i="73"/>
  <c r="F38" i="73"/>
  <c r="F43" i="73"/>
  <c r="D37" i="73"/>
  <c r="H37" i="73"/>
  <c r="L37" i="73"/>
  <c r="B42" i="73"/>
  <c r="F39" i="73"/>
  <c r="N39" i="73"/>
  <c r="E35" i="73"/>
  <c r="I35" i="73"/>
  <c r="M35" i="73"/>
  <c r="E36" i="73"/>
  <c r="K36" i="73"/>
  <c r="F37" i="73"/>
  <c r="B39" i="73"/>
  <c r="G39" i="73"/>
  <c r="M39" i="73"/>
  <c r="C40" i="73"/>
  <c r="H40" i="73"/>
  <c r="M40" i="73"/>
  <c r="F42" i="73"/>
  <c r="N42" i="73"/>
  <c r="D42" i="73"/>
  <c r="D39" i="73"/>
  <c r="H42" i="73"/>
  <c r="H39" i="73"/>
  <c r="L42" i="73"/>
  <c r="L39" i="73"/>
  <c r="B44" i="73"/>
  <c r="B40" i="73"/>
  <c r="F44" i="73"/>
  <c r="F40" i="73"/>
  <c r="J44" i="73"/>
  <c r="J40" i="73"/>
  <c r="N44" i="73"/>
  <c r="N40" i="73"/>
  <c r="B35" i="73"/>
  <c r="F35" i="73"/>
  <c r="J35" i="73"/>
  <c r="N35" i="73"/>
  <c r="G36" i="73"/>
  <c r="L36" i="73"/>
  <c r="B37" i="73"/>
  <c r="M37" i="73"/>
  <c r="C39" i="73"/>
  <c r="I39" i="73"/>
  <c r="D40" i="73"/>
  <c r="I40" i="73"/>
  <c r="O40" i="73"/>
  <c r="C35" i="73"/>
  <c r="G35" i="73"/>
  <c r="K35" i="73"/>
  <c r="O35" i="73"/>
  <c r="C36" i="73"/>
  <c r="H36" i="73"/>
  <c r="I37" i="73"/>
  <c r="N37" i="73"/>
  <c r="E39" i="73"/>
  <c r="J39" i="73"/>
  <c r="O39" i="73"/>
  <c r="E40" i="73"/>
  <c r="K40" i="73"/>
  <c r="D35" i="73"/>
  <c r="H35" i="73"/>
  <c r="L35" i="73"/>
  <c r="D36" i="73"/>
  <c r="O36" i="73"/>
  <c r="J37" i="73"/>
  <c r="K39" i="73"/>
  <c r="G40" i="73"/>
  <c r="L40" i="73"/>
  <c r="S109" i="65" l="1"/>
  <c r="S115" i="65"/>
  <c r="T10" i="65"/>
  <c r="Q42" i="73"/>
  <c r="R44" i="73"/>
  <c r="Q44" i="73"/>
  <c r="Q40" i="73"/>
  <c r="P42" i="73"/>
  <c r="P39" i="73"/>
  <c r="P35" i="73"/>
  <c r="P43" i="73"/>
  <c r="Q38" i="73"/>
  <c r="P37" i="73"/>
  <c r="R40" i="73"/>
  <c r="I37" i="69" s="1"/>
  <c r="Q35" i="73"/>
  <c r="Q39" i="73"/>
  <c r="P36" i="73"/>
  <c r="R39" i="73"/>
  <c r="I36" i="69" s="1"/>
  <c r="R42" i="73"/>
  <c r="R35" i="73"/>
  <c r="P38" i="73"/>
  <c r="Q43" i="73"/>
  <c r="R43" i="73"/>
  <c r="Q37" i="73"/>
  <c r="Q36" i="73"/>
  <c r="P44" i="73"/>
  <c r="P40" i="73"/>
  <c r="R36" i="73"/>
  <c r="R37" i="73"/>
  <c r="R38" i="73"/>
  <c r="B18" i="71"/>
  <c r="C18" i="71"/>
  <c r="D18" i="71"/>
  <c r="D18" i="76" s="1"/>
  <c r="E18" i="71"/>
  <c r="E18" i="76" s="1"/>
  <c r="F18" i="71"/>
  <c r="F18" i="76" s="1"/>
  <c r="G18" i="71"/>
  <c r="G18" i="76" s="1"/>
  <c r="H18" i="71"/>
  <c r="H18" i="76" s="1"/>
  <c r="I18" i="71"/>
  <c r="I18" i="76" s="1"/>
  <c r="J18" i="71"/>
  <c r="J18" i="76" s="1"/>
  <c r="K18" i="71"/>
  <c r="K18" i="76" s="1"/>
  <c r="L18" i="71"/>
  <c r="L18" i="76" s="1"/>
  <c r="M18" i="71"/>
  <c r="M18" i="76" s="1"/>
  <c r="N18" i="71"/>
  <c r="N18" i="76" s="1"/>
  <c r="O18" i="71"/>
  <c r="O18" i="76" s="1"/>
  <c r="B17" i="71"/>
  <c r="C17" i="71"/>
  <c r="D17" i="71"/>
  <c r="D17" i="76" s="1"/>
  <c r="E17" i="71"/>
  <c r="E17" i="76" s="1"/>
  <c r="F17" i="71"/>
  <c r="F17" i="76" s="1"/>
  <c r="G17" i="71"/>
  <c r="G17" i="76" s="1"/>
  <c r="H17" i="71"/>
  <c r="H17" i="76" s="1"/>
  <c r="I17" i="71"/>
  <c r="I17" i="76" s="1"/>
  <c r="J17" i="71"/>
  <c r="J17" i="76" s="1"/>
  <c r="K17" i="71"/>
  <c r="K17" i="76" s="1"/>
  <c r="L17" i="71"/>
  <c r="L17" i="76" s="1"/>
  <c r="M17" i="71"/>
  <c r="M17" i="76" s="1"/>
  <c r="N17" i="71"/>
  <c r="N17" i="76" s="1"/>
  <c r="O17" i="71"/>
  <c r="O17" i="76" s="1"/>
  <c r="B19" i="71"/>
  <c r="B20" i="71"/>
  <c r="B21" i="71"/>
  <c r="B22" i="71"/>
  <c r="B23" i="71"/>
  <c r="B24" i="71"/>
  <c r="B25" i="71"/>
  <c r="B26" i="71"/>
  <c r="B27" i="71"/>
  <c r="B28" i="71"/>
  <c r="C19" i="71"/>
  <c r="D19" i="71"/>
  <c r="D19" i="76" s="1"/>
  <c r="E19" i="71"/>
  <c r="E19" i="76" s="1"/>
  <c r="F19" i="71"/>
  <c r="F19" i="76" s="1"/>
  <c r="G19" i="71"/>
  <c r="G19" i="76" s="1"/>
  <c r="H19" i="71"/>
  <c r="H19" i="76" s="1"/>
  <c r="I19" i="71"/>
  <c r="I19" i="76" s="1"/>
  <c r="J19" i="71"/>
  <c r="J19" i="76" s="1"/>
  <c r="K19" i="71"/>
  <c r="K19" i="76" s="1"/>
  <c r="L19" i="71"/>
  <c r="L19" i="76" s="1"/>
  <c r="M19" i="71"/>
  <c r="M19" i="76" s="1"/>
  <c r="N19" i="71"/>
  <c r="N19" i="76" s="1"/>
  <c r="O19" i="71"/>
  <c r="O19" i="76" s="1"/>
  <c r="C20" i="71"/>
  <c r="D20" i="71"/>
  <c r="D20" i="76" s="1"/>
  <c r="E20" i="71"/>
  <c r="E20" i="76" s="1"/>
  <c r="F20" i="71"/>
  <c r="F20" i="76" s="1"/>
  <c r="G20" i="71"/>
  <c r="G20" i="76" s="1"/>
  <c r="H20" i="71"/>
  <c r="H20" i="76" s="1"/>
  <c r="I20" i="71"/>
  <c r="I20" i="76" s="1"/>
  <c r="J20" i="71"/>
  <c r="J20" i="76" s="1"/>
  <c r="K20" i="71"/>
  <c r="K20" i="76" s="1"/>
  <c r="L20" i="71"/>
  <c r="L20" i="76" s="1"/>
  <c r="M20" i="71"/>
  <c r="M20" i="76" s="1"/>
  <c r="N20" i="71"/>
  <c r="N20" i="76" s="1"/>
  <c r="O20" i="71"/>
  <c r="O20" i="76" s="1"/>
  <c r="C21" i="71"/>
  <c r="D21" i="71"/>
  <c r="D21" i="76" s="1"/>
  <c r="E21" i="71"/>
  <c r="E21" i="76" s="1"/>
  <c r="F21" i="71"/>
  <c r="F21" i="76" s="1"/>
  <c r="G21" i="71"/>
  <c r="G21" i="76" s="1"/>
  <c r="H21" i="71"/>
  <c r="H21" i="76" s="1"/>
  <c r="I21" i="71"/>
  <c r="I21" i="76" s="1"/>
  <c r="J21" i="71"/>
  <c r="J21" i="76" s="1"/>
  <c r="K21" i="71"/>
  <c r="K21" i="76" s="1"/>
  <c r="L21" i="71"/>
  <c r="L21" i="76" s="1"/>
  <c r="M21" i="71"/>
  <c r="M21" i="76" s="1"/>
  <c r="N21" i="71"/>
  <c r="N21" i="76" s="1"/>
  <c r="O21" i="71"/>
  <c r="O21" i="76" s="1"/>
  <c r="C22" i="71"/>
  <c r="D22" i="71"/>
  <c r="D22" i="76" s="1"/>
  <c r="E22" i="71"/>
  <c r="E22" i="76" s="1"/>
  <c r="F22" i="71"/>
  <c r="F22" i="76" s="1"/>
  <c r="G22" i="71"/>
  <c r="G22" i="76" s="1"/>
  <c r="H22" i="71"/>
  <c r="H22" i="76" s="1"/>
  <c r="I22" i="71"/>
  <c r="I22" i="76" s="1"/>
  <c r="J22" i="71"/>
  <c r="J22" i="76" s="1"/>
  <c r="K22" i="71"/>
  <c r="K22" i="76" s="1"/>
  <c r="L22" i="71"/>
  <c r="L22" i="76" s="1"/>
  <c r="M22" i="71"/>
  <c r="M22" i="76" s="1"/>
  <c r="N22" i="71"/>
  <c r="N22" i="76" s="1"/>
  <c r="O22" i="71"/>
  <c r="O22" i="76" s="1"/>
  <c r="C23" i="71"/>
  <c r="D23" i="71"/>
  <c r="D23" i="76" s="1"/>
  <c r="E23" i="71"/>
  <c r="E23" i="76" s="1"/>
  <c r="F23" i="71"/>
  <c r="F23" i="76" s="1"/>
  <c r="G23" i="71"/>
  <c r="G23" i="76" s="1"/>
  <c r="H23" i="71"/>
  <c r="H23" i="76" s="1"/>
  <c r="I23" i="71"/>
  <c r="I23" i="76" s="1"/>
  <c r="J23" i="71"/>
  <c r="J23" i="76" s="1"/>
  <c r="K23" i="71"/>
  <c r="K23" i="76" s="1"/>
  <c r="L23" i="71"/>
  <c r="L23" i="76" s="1"/>
  <c r="M23" i="71"/>
  <c r="M23" i="76" s="1"/>
  <c r="N23" i="71"/>
  <c r="N23" i="76" s="1"/>
  <c r="O23" i="71"/>
  <c r="O23" i="76" s="1"/>
  <c r="C24" i="71"/>
  <c r="D24" i="71"/>
  <c r="D24" i="76" s="1"/>
  <c r="E24" i="71"/>
  <c r="E24" i="76" s="1"/>
  <c r="F24" i="71"/>
  <c r="F24" i="76" s="1"/>
  <c r="G24" i="71"/>
  <c r="G24" i="76" s="1"/>
  <c r="H24" i="71"/>
  <c r="H24" i="76" s="1"/>
  <c r="I24" i="71"/>
  <c r="I24" i="76" s="1"/>
  <c r="J24" i="71"/>
  <c r="J24" i="76" s="1"/>
  <c r="K24" i="71"/>
  <c r="K24" i="76" s="1"/>
  <c r="L24" i="71"/>
  <c r="L24" i="76" s="1"/>
  <c r="M24" i="71"/>
  <c r="M24" i="76" s="1"/>
  <c r="N24" i="71"/>
  <c r="N24" i="76" s="1"/>
  <c r="O24" i="71"/>
  <c r="O24" i="76" s="1"/>
  <c r="C25" i="71"/>
  <c r="D25" i="71"/>
  <c r="D25" i="76" s="1"/>
  <c r="E25" i="71"/>
  <c r="E25" i="76" s="1"/>
  <c r="F25" i="71"/>
  <c r="F25" i="76" s="1"/>
  <c r="G25" i="71"/>
  <c r="G25" i="76" s="1"/>
  <c r="H25" i="71"/>
  <c r="H25" i="76" s="1"/>
  <c r="I25" i="71"/>
  <c r="I25" i="76" s="1"/>
  <c r="J25" i="71"/>
  <c r="J25" i="76" s="1"/>
  <c r="K25" i="71"/>
  <c r="K25" i="76" s="1"/>
  <c r="L25" i="71"/>
  <c r="L25" i="76" s="1"/>
  <c r="M25" i="71"/>
  <c r="M25" i="76" s="1"/>
  <c r="N25" i="71"/>
  <c r="N25" i="76" s="1"/>
  <c r="O25" i="71"/>
  <c r="O25" i="76" s="1"/>
  <c r="C26" i="71"/>
  <c r="D26" i="71"/>
  <c r="D26" i="76" s="1"/>
  <c r="E26" i="71"/>
  <c r="E26" i="76" s="1"/>
  <c r="F26" i="71"/>
  <c r="F26" i="76" s="1"/>
  <c r="G26" i="71"/>
  <c r="G26" i="76" s="1"/>
  <c r="H26" i="71"/>
  <c r="H26" i="76" s="1"/>
  <c r="I26" i="71"/>
  <c r="I26" i="76" s="1"/>
  <c r="J26" i="71"/>
  <c r="J26" i="76" s="1"/>
  <c r="K26" i="71"/>
  <c r="K26" i="76" s="1"/>
  <c r="L26" i="71"/>
  <c r="L26" i="76" s="1"/>
  <c r="M26" i="71"/>
  <c r="M26" i="76" s="1"/>
  <c r="N26" i="71"/>
  <c r="N26" i="76" s="1"/>
  <c r="O26" i="71"/>
  <c r="O26" i="76" s="1"/>
  <c r="C27" i="71"/>
  <c r="D27" i="71"/>
  <c r="D27" i="76" s="1"/>
  <c r="E27" i="71"/>
  <c r="E27" i="76" s="1"/>
  <c r="F27" i="71"/>
  <c r="F27" i="76" s="1"/>
  <c r="G27" i="71"/>
  <c r="G27" i="76" s="1"/>
  <c r="H27" i="71"/>
  <c r="H27" i="76" s="1"/>
  <c r="I27" i="71"/>
  <c r="I27" i="76" s="1"/>
  <c r="J27" i="71"/>
  <c r="J27" i="76" s="1"/>
  <c r="K27" i="71"/>
  <c r="K27" i="76" s="1"/>
  <c r="L27" i="71"/>
  <c r="L27" i="76" s="1"/>
  <c r="M27" i="71"/>
  <c r="M27" i="76" s="1"/>
  <c r="N27" i="71"/>
  <c r="N27" i="76" s="1"/>
  <c r="O27" i="71"/>
  <c r="O27" i="76" s="1"/>
  <c r="C28" i="71"/>
  <c r="D28" i="71"/>
  <c r="D28" i="76" s="1"/>
  <c r="E28" i="71"/>
  <c r="E28" i="76" s="1"/>
  <c r="F28" i="71"/>
  <c r="F28" i="76" s="1"/>
  <c r="G28" i="71"/>
  <c r="G28" i="76" s="1"/>
  <c r="H28" i="71"/>
  <c r="H28" i="76" s="1"/>
  <c r="I28" i="71"/>
  <c r="I28" i="76" s="1"/>
  <c r="J28" i="71"/>
  <c r="J28" i="76" s="1"/>
  <c r="K28" i="71"/>
  <c r="K28" i="76" s="1"/>
  <c r="L28" i="71"/>
  <c r="L28" i="76" s="1"/>
  <c r="M28" i="71"/>
  <c r="M28" i="76" s="1"/>
  <c r="N28" i="71"/>
  <c r="N28" i="76" s="1"/>
  <c r="O28" i="71"/>
  <c r="O28" i="76" s="1"/>
  <c r="E6" i="59"/>
  <c r="B6" i="59"/>
  <c r="B5" i="59"/>
  <c r="B4" i="59"/>
  <c r="B3" i="59"/>
  <c r="I6" i="71"/>
  <c r="I5" i="71"/>
  <c r="P28" i="71" l="1"/>
  <c r="Q26" i="71"/>
  <c r="P17" i="71"/>
  <c r="B19" i="69" s="1"/>
  <c r="P19" i="71"/>
  <c r="Q25" i="71"/>
  <c r="Q21" i="71"/>
  <c r="Q17" i="71"/>
  <c r="C19" i="69" s="1"/>
  <c r="P26" i="71"/>
  <c r="B28" i="69" s="1"/>
  <c r="P22" i="71"/>
  <c r="Q28" i="71"/>
  <c r="Q24" i="71"/>
  <c r="Q20" i="71"/>
  <c r="C22" i="69" s="1"/>
  <c r="P18" i="71"/>
  <c r="P24" i="71"/>
  <c r="B26" i="69" s="1"/>
  <c r="P20" i="71"/>
  <c r="Q22" i="71"/>
  <c r="P27" i="71"/>
  <c r="P23" i="71"/>
  <c r="P25" i="71"/>
  <c r="P21" i="71"/>
  <c r="B23" i="69" s="1"/>
  <c r="Q27" i="71"/>
  <c r="Q23" i="71"/>
  <c r="Q19" i="71"/>
  <c r="C21" i="69" s="1"/>
  <c r="Q18" i="71"/>
  <c r="C20" i="69" s="1"/>
  <c r="C28" i="76"/>
  <c r="P28" i="76" s="1"/>
  <c r="C27" i="76"/>
  <c r="P27" i="76" s="1"/>
  <c r="B29" i="69"/>
  <c r="C26" i="76"/>
  <c r="P26" i="76" s="1"/>
  <c r="C24" i="76"/>
  <c r="P24" i="76" s="1"/>
  <c r="C23" i="76"/>
  <c r="P23" i="76" s="1"/>
  <c r="C22" i="76"/>
  <c r="P22" i="76" s="1"/>
  <c r="L24" i="69" s="1"/>
  <c r="C21" i="76"/>
  <c r="P21" i="76" s="1"/>
  <c r="L23" i="69" s="1"/>
  <c r="C20" i="76"/>
  <c r="P20" i="76" s="1"/>
  <c r="C19" i="76"/>
  <c r="P19" i="76" s="1"/>
  <c r="B25" i="76"/>
  <c r="Q25" i="76" s="1"/>
  <c r="B21" i="76"/>
  <c r="Q21" i="76" s="1"/>
  <c r="M23" i="69" s="1"/>
  <c r="B18" i="76"/>
  <c r="B28" i="76"/>
  <c r="Q28" i="76" s="1"/>
  <c r="B24" i="76"/>
  <c r="Q24" i="76" s="1"/>
  <c r="B20" i="76"/>
  <c r="Q20" i="76" s="1"/>
  <c r="B27" i="76"/>
  <c r="Q27" i="76" s="1"/>
  <c r="B23" i="76"/>
  <c r="Q23" i="76" s="1"/>
  <c r="B19" i="76"/>
  <c r="C17" i="76"/>
  <c r="P17" i="76" s="1"/>
  <c r="B26" i="76"/>
  <c r="B22" i="76"/>
  <c r="B17" i="76"/>
  <c r="C18" i="76"/>
  <c r="P18" i="76" s="1"/>
  <c r="H37" i="69"/>
  <c r="K35" i="68"/>
  <c r="M35" i="68" s="1"/>
  <c r="H36" i="69"/>
  <c r="K33" i="68"/>
  <c r="M33" i="68" s="1"/>
  <c r="T109" i="65"/>
  <c r="T115" i="65"/>
  <c r="U10" i="65"/>
  <c r="R10" i="59"/>
  <c r="R115" i="59" s="1"/>
  <c r="G37" i="69"/>
  <c r="G36" i="69"/>
  <c r="J43" i="76"/>
  <c r="N44" i="76"/>
  <c r="L30" i="69"/>
  <c r="M25" i="69"/>
  <c r="O44" i="76"/>
  <c r="O40" i="76"/>
  <c r="G44" i="76"/>
  <c r="G40" i="76"/>
  <c r="I43" i="76"/>
  <c r="I35" i="76"/>
  <c r="I39" i="76"/>
  <c r="I42" i="76"/>
  <c r="H44" i="76"/>
  <c r="H40" i="76"/>
  <c r="J39" i="76"/>
  <c r="J42" i="76"/>
  <c r="J35" i="76"/>
  <c r="L29" i="69"/>
  <c r="N40" i="76"/>
  <c r="F44" i="76"/>
  <c r="F40" i="76"/>
  <c r="H43" i="76"/>
  <c r="L21" i="69"/>
  <c r="H35" i="76"/>
  <c r="H42" i="76"/>
  <c r="H39" i="76"/>
  <c r="M40" i="76"/>
  <c r="M44" i="76"/>
  <c r="E40" i="76"/>
  <c r="E44" i="76"/>
  <c r="R23" i="76"/>
  <c r="N25" i="69" s="1"/>
  <c r="O43" i="76"/>
  <c r="G43" i="76"/>
  <c r="R28" i="76"/>
  <c r="N30" i="69" s="1"/>
  <c r="M30" i="69"/>
  <c r="O42" i="76"/>
  <c r="O35" i="76"/>
  <c r="O39" i="76"/>
  <c r="G35" i="76"/>
  <c r="G42" i="76"/>
  <c r="G39" i="76"/>
  <c r="L20" i="69"/>
  <c r="S10" i="59"/>
  <c r="S115" i="59" s="1"/>
  <c r="L40" i="76"/>
  <c r="L44" i="76"/>
  <c r="L26" i="69"/>
  <c r="N43" i="76"/>
  <c r="F43" i="76"/>
  <c r="M29" i="69"/>
  <c r="N42" i="76"/>
  <c r="N39" i="76"/>
  <c r="N35" i="76"/>
  <c r="F42" i="76"/>
  <c r="F35" i="76"/>
  <c r="F39" i="76"/>
  <c r="K40" i="76"/>
  <c r="K44" i="76"/>
  <c r="M43" i="76"/>
  <c r="E43" i="76"/>
  <c r="M42" i="76"/>
  <c r="M39" i="76"/>
  <c r="M35" i="76"/>
  <c r="E39" i="76"/>
  <c r="E42" i="76"/>
  <c r="E35" i="76"/>
  <c r="B27" i="69"/>
  <c r="C25" i="76"/>
  <c r="P25" i="76" s="1"/>
  <c r="D44" i="76"/>
  <c r="D40" i="76"/>
  <c r="J40" i="76"/>
  <c r="J44" i="76"/>
  <c r="L25" i="69"/>
  <c r="L43" i="76"/>
  <c r="D43" i="76"/>
  <c r="L39" i="76"/>
  <c r="L35" i="76"/>
  <c r="L42" i="76"/>
  <c r="D39" i="76"/>
  <c r="D35" i="76"/>
  <c r="D42" i="76"/>
  <c r="R27" i="76"/>
  <c r="N29" i="69" s="1"/>
  <c r="I40" i="76"/>
  <c r="I44" i="76"/>
  <c r="K43" i="76"/>
  <c r="M26" i="69"/>
  <c r="K39" i="76"/>
  <c r="K35" i="76"/>
  <c r="K42" i="76"/>
  <c r="C42" i="76"/>
  <c r="R17" i="71"/>
  <c r="D19" i="69" s="1"/>
  <c r="B24" i="69"/>
  <c r="C24" i="69"/>
  <c r="R22" i="71"/>
  <c r="D24" i="69" s="1"/>
  <c r="R23" i="71"/>
  <c r="D25" i="69" s="1"/>
  <c r="C25" i="69"/>
  <c r="B21" i="69"/>
  <c r="R21" i="71"/>
  <c r="D23" i="69" s="1"/>
  <c r="C23" i="69"/>
  <c r="C29" i="69"/>
  <c r="R27" i="71"/>
  <c r="D29" i="69" s="1"/>
  <c r="R19" i="71"/>
  <c r="R18" i="71"/>
  <c r="D20" i="69" s="1"/>
  <c r="R20" i="71"/>
  <c r="D22" i="69" s="1"/>
  <c r="B20" i="69"/>
  <c r="R26" i="71"/>
  <c r="D28" i="69" s="1"/>
  <c r="C28" i="69"/>
  <c r="B25" i="69"/>
  <c r="C27" i="69"/>
  <c r="R25" i="71"/>
  <c r="D27" i="69" s="1"/>
  <c r="R28" i="71"/>
  <c r="D30" i="69" s="1"/>
  <c r="C30" i="69"/>
  <c r="B30" i="69"/>
  <c r="R24" i="71"/>
  <c r="D26" i="69" s="1"/>
  <c r="C26" i="69"/>
  <c r="Q17" i="76" l="1"/>
  <c r="C44" i="76"/>
  <c r="R21" i="76"/>
  <c r="N23" i="69" s="1"/>
  <c r="Q22" i="76"/>
  <c r="M24" i="69" s="1"/>
  <c r="C39" i="76"/>
  <c r="R17" i="76"/>
  <c r="M21" i="69"/>
  <c r="Q19" i="76"/>
  <c r="Q39" i="76" s="1"/>
  <c r="M36" i="69" s="1"/>
  <c r="R26" i="76"/>
  <c r="C40" i="76"/>
  <c r="R20" i="76"/>
  <c r="N22" i="69" s="1"/>
  <c r="Q26" i="76"/>
  <c r="M28" i="69" s="1"/>
  <c r="R18" i="76"/>
  <c r="N20" i="69" s="1"/>
  <c r="Q18" i="76"/>
  <c r="B39" i="76"/>
  <c r="R22" i="76"/>
  <c r="N24" i="69" s="1"/>
  <c r="B40" i="76"/>
  <c r="B35" i="76"/>
  <c r="R24" i="76"/>
  <c r="B44" i="76"/>
  <c r="R19" i="76"/>
  <c r="N21" i="69" s="1"/>
  <c r="B43" i="76"/>
  <c r="B42" i="76"/>
  <c r="M20" i="69"/>
  <c r="L27" i="69"/>
  <c r="R109" i="59"/>
  <c r="U109" i="65"/>
  <c r="U115" i="65"/>
  <c r="S109" i="59"/>
  <c r="V10" i="65"/>
  <c r="C10" i="77"/>
  <c r="B11" i="85"/>
  <c r="T10" i="59"/>
  <c r="T115" i="59" s="1"/>
  <c r="C11" i="85"/>
  <c r="C19" i="85" s="1"/>
  <c r="R25" i="76"/>
  <c r="N27" i="69" s="1"/>
  <c r="C43" i="76"/>
  <c r="C35" i="76"/>
  <c r="N26" i="69"/>
  <c r="M27" i="69"/>
  <c r="L28" i="69"/>
  <c r="P40" i="76"/>
  <c r="L37" i="69" s="1"/>
  <c r="P44" i="76"/>
  <c r="L22" i="69"/>
  <c r="M22" i="69"/>
  <c r="P43" i="71"/>
  <c r="B22" i="69"/>
  <c r="R39" i="71"/>
  <c r="D36" i="69" s="1"/>
  <c r="D21" i="69"/>
  <c r="N28" i="69"/>
  <c r="R40" i="76"/>
  <c r="N37" i="69" s="1"/>
  <c r="R44" i="76"/>
  <c r="Q42" i="76"/>
  <c r="M19" i="69"/>
  <c r="L19" i="69"/>
  <c r="P42" i="76"/>
  <c r="P35" i="76"/>
  <c r="P39" i="76"/>
  <c r="L36" i="69" s="1"/>
  <c r="N19" i="69"/>
  <c r="R39" i="76"/>
  <c r="N36" i="69" s="1"/>
  <c r="R42" i="76"/>
  <c r="Q44" i="71"/>
  <c r="Q40" i="71"/>
  <c r="R44" i="71"/>
  <c r="P44" i="71"/>
  <c r="P40" i="71"/>
  <c r="R40" i="71"/>
  <c r="D37" i="69" s="1"/>
  <c r="R43" i="71"/>
  <c r="Q43" i="71"/>
  <c r="P42" i="71"/>
  <c r="P39" i="71"/>
  <c r="P35" i="71"/>
  <c r="Q39" i="71"/>
  <c r="Q35" i="71"/>
  <c r="Q42" i="71"/>
  <c r="R35" i="71"/>
  <c r="R42" i="71"/>
  <c r="Q40" i="76" l="1"/>
  <c r="M37" i="69" s="1"/>
  <c r="Q44" i="76"/>
  <c r="P43" i="76"/>
  <c r="C36" i="69"/>
  <c r="C33" i="68"/>
  <c r="E33" i="68" s="1"/>
  <c r="V109" i="65"/>
  <c r="V115" i="65"/>
  <c r="C37" i="69"/>
  <c r="C35" i="68"/>
  <c r="E35" i="68" s="1"/>
  <c r="T109" i="59"/>
  <c r="W10" i="65"/>
  <c r="S10" i="77"/>
  <c r="D10" i="77"/>
  <c r="U10" i="59"/>
  <c r="U115" i="59" s="1"/>
  <c r="D11" i="85"/>
  <c r="D19" i="85" s="1"/>
  <c r="B19" i="85"/>
  <c r="B36" i="69"/>
  <c r="B37" i="69"/>
  <c r="R43" i="76"/>
  <c r="R35" i="76"/>
  <c r="Q35" i="76"/>
  <c r="Q43" i="76"/>
  <c r="O33" i="71"/>
  <c r="O33" i="76" s="1"/>
  <c r="N33" i="71"/>
  <c r="N33" i="76" s="1"/>
  <c r="M33" i="71"/>
  <c r="M33" i="76" s="1"/>
  <c r="L33" i="71"/>
  <c r="L33" i="76" s="1"/>
  <c r="K33" i="71"/>
  <c r="K33" i="76" s="1"/>
  <c r="J33" i="71"/>
  <c r="J33" i="76" s="1"/>
  <c r="I33" i="71"/>
  <c r="I33" i="76" s="1"/>
  <c r="H33" i="71"/>
  <c r="H33" i="76" s="1"/>
  <c r="G33" i="71"/>
  <c r="G33" i="76" s="1"/>
  <c r="F33" i="71"/>
  <c r="F33" i="76" s="1"/>
  <c r="E33" i="71"/>
  <c r="E33" i="76" s="1"/>
  <c r="D33" i="71"/>
  <c r="D33" i="76" s="1"/>
  <c r="C33" i="71"/>
  <c r="B33" i="71"/>
  <c r="Q33" i="71" s="1"/>
  <c r="O32" i="71"/>
  <c r="O32" i="76" s="1"/>
  <c r="N32" i="71"/>
  <c r="N32" i="76" s="1"/>
  <c r="M32" i="71"/>
  <c r="M32" i="76" s="1"/>
  <c r="L32" i="71"/>
  <c r="L32" i="76" s="1"/>
  <c r="K32" i="71"/>
  <c r="K32" i="76" s="1"/>
  <c r="J32" i="71"/>
  <c r="J32" i="76" s="1"/>
  <c r="I32" i="71"/>
  <c r="I32" i="76" s="1"/>
  <c r="H32" i="71"/>
  <c r="H32" i="76" s="1"/>
  <c r="G32" i="71"/>
  <c r="G32" i="76" s="1"/>
  <c r="F32" i="71"/>
  <c r="F32" i="76" s="1"/>
  <c r="E32" i="71"/>
  <c r="E32" i="76" s="1"/>
  <c r="D32" i="71"/>
  <c r="D32" i="76" s="1"/>
  <c r="C32" i="71"/>
  <c r="B32" i="71"/>
  <c r="O31" i="71"/>
  <c r="O31" i="76" s="1"/>
  <c r="N31" i="71"/>
  <c r="N31" i="76" s="1"/>
  <c r="M31" i="71"/>
  <c r="M31" i="76" s="1"/>
  <c r="L31" i="71"/>
  <c r="L31" i="76" s="1"/>
  <c r="K31" i="71"/>
  <c r="K31" i="76" s="1"/>
  <c r="J31" i="71"/>
  <c r="J31" i="76" s="1"/>
  <c r="I31" i="71"/>
  <c r="I31" i="76" s="1"/>
  <c r="H31" i="71"/>
  <c r="H31" i="76" s="1"/>
  <c r="G31" i="71"/>
  <c r="G31" i="76" s="1"/>
  <c r="F31" i="71"/>
  <c r="F31" i="76" s="1"/>
  <c r="E31" i="71"/>
  <c r="E31" i="76" s="1"/>
  <c r="D31" i="71"/>
  <c r="D31" i="76" s="1"/>
  <c r="C31" i="71"/>
  <c r="B31" i="71"/>
  <c r="Q31" i="71" s="1"/>
  <c r="O30" i="71"/>
  <c r="O30" i="76" s="1"/>
  <c r="N30" i="71"/>
  <c r="N30" i="76" s="1"/>
  <c r="M30" i="71"/>
  <c r="M30" i="76" s="1"/>
  <c r="L30" i="71"/>
  <c r="L30" i="76" s="1"/>
  <c r="K30" i="71"/>
  <c r="K30" i="76" s="1"/>
  <c r="J30" i="71"/>
  <c r="J30" i="76" s="1"/>
  <c r="I30" i="71"/>
  <c r="I30" i="76" s="1"/>
  <c r="H30" i="71"/>
  <c r="H30" i="76" s="1"/>
  <c r="G30" i="71"/>
  <c r="G30" i="76" s="1"/>
  <c r="F30" i="71"/>
  <c r="F30" i="76" s="1"/>
  <c r="E30" i="71"/>
  <c r="E30" i="76" s="1"/>
  <c r="D30" i="71"/>
  <c r="D30" i="76" s="1"/>
  <c r="C30" i="71"/>
  <c r="B30" i="71"/>
  <c r="O29" i="71"/>
  <c r="O29" i="76" s="1"/>
  <c r="N29" i="71"/>
  <c r="N29" i="76" s="1"/>
  <c r="M29" i="71"/>
  <c r="M29" i="76" s="1"/>
  <c r="L29" i="71"/>
  <c r="L29" i="76" s="1"/>
  <c r="K29" i="71"/>
  <c r="K29" i="76" s="1"/>
  <c r="J29" i="71"/>
  <c r="J29" i="76" s="1"/>
  <c r="I29" i="71"/>
  <c r="I29" i="76" s="1"/>
  <c r="H29" i="71"/>
  <c r="H29" i="76" s="1"/>
  <c r="G29" i="71"/>
  <c r="G29" i="76" s="1"/>
  <c r="F29" i="71"/>
  <c r="F29" i="76" s="1"/>
  <c r="E29" i="71"/>
  <c r="E29" i="76" s="1"/>
  <c r="D29" i="71"/>
  <c r="D29" i="76" s="1"/>
  <c r="C29" i="71"/>
  <c r="B29" i="71"/>
  <c r="Q29" i="71" s="1"/>
  <c r="O16" i="71"/>
  <c r="O16" i="76" s="1"/>
  <c r="N16" i="71"/>
  <c r="N16" i="76" s="1"/>
  <c r="M16" i="71"/>
  <c r="L16" i="71"/>
  <c r="K16" i="71"/>
  <c r="J16" i="71"/>
  <c r="I16" i="71"/>
  <c r="H16" i="71"/>
  <c r="H16" i="76" s="1"/>
  <c r="G16" i="71"/>
  <c r="G16" i="76" s="1"/>
  <c r="F16" i="71"/>
  <c r="E16" i="71"/>
  <c r="D16" i="71"/>
  <c r="C16" i="71"/>
  <c r="B16" i="71"/>
  <c r="O15" i="71"/>
  <c r="O15" i="76" s="1"/>
  <c r="N15" i="71"/>
  <c r="N15" i="76" s="1"/>
  <c r="M15" i="71"/>
  <c r="M15" i="76" s="1"/>
  <c r="L15" i="71"/>
  <c r="L15" i="76" s="1"/>
  <c r="K15" i="71"/>
  <c r="K15" i="76" s="1"/>
  <c r="J15" i="71"/>
  <c r="J15" i="76" s="1"/>
  <c r="I15" i="71"/>
  <c r="I15" i="76" s="1"/>
  <c r="H15" i="71"/>
  <c r="H15" i="76" s="1"/>
  <c r="G15" i="71"/>
  <c r="G15" i="76" s="1"/>
  <c r="F15" i="71"/>
  <c r="F15" i="76" s="1"/>
  <c r="E15" i="71"/>
  <c r="E15" i="76" s="1"/>
  <c r="D15" i="71"/>
  <c r="D15" i="76" s="1"/>
  <c r="C15" i="71"/>
  <c r="B15" i="71"/>
  <c r="Q15" i="71" s="1"/>
  <c r="O14" i="71"/>
  <c r="O14" i="76" s="1"/>
  <c r="N14" i="71"/>
  <c r="N14" i="76" s="1"/>
  <c r="M14" i="71"/>
  <c r="M14" i="76" s="1"/>
  <c r="L14" i="71"/>
  <c r="L14" i="76" s="1"/>
  <c r="K14" i="71"/>
  <c r="K14" i="76" s="1"/>
  <c r="J14" i="71"/>
  <c r="J14" i="76" s="1"/>
  <c r="I14" i="71"/>
  <c r="I14" i="76" s="1"/>
  <c r="H14" i="71"/>
  <c r="H14" i="76" s="1"/>
  <c r="G14" i="71"/>
  <c r="G14" i="76" s="1"/>
  <c r="F14" i="71"/>
  <c r="F14" i="76" s="1"/>
  <c r="E14" i="71"/>
  <c r="E14" i="76" s="1"/>
  <c r="D14" i="71"/>
  <c r="D14" i="76" s="1"/>
  <c r="C14" i="71"/>
  <c r="B14" i="71"/>
  <c r="O13" i="71"/>
  <c r="O13" i="76" s="1"/>
  <c r="N13" i="71"/>
  <c r="N13" i="76" s="1"/>
  <c r="M13" i="71"/>
  <c r="M13" i="76" s="1"/>
  <c r="L13" i="71"/>
  <c r="L13" i="76" s="1"/>
  <c r="K13" i="71"/>
  <c r="K13" i="76" s="1"/>
  <c r="J13" i="71"/>
  <c r="J13" i="76" s="1"/>
  <c r="I13" i="71"/>
  <c r="I13" i="76" s="1"/>
  <c r="H13" i="71"/>
  <c r="H13" i="76" s="1"/>
  <c r="G13" i="71"/>
  <c r="G13" i="76" s="1"/>
  <c r="F13" i="71"/>
  <c r="F13" i="76" s="1"/>
  <c r="E13" i="71"/>
  <c r="E13" i="76" s="1"/>
  <c r="D13" i="71"/>
  <c r="D13" i="76" s="1"/>
  <c r="C13" i="71"/>
  <c r="B13" i="71"/>
  <c r="Q13" i="71" s="1"/>
  <c r="O12" i="71"/>
  <c r="O12" i="76" s="1"/>
  <c r="N12" i="71"/>
  <c r="N12" i="76" s="1"/>
  <c r="M12" i="71"/>
  <c r="M12" i="76" s="1"/>
  <c r="L12" i="71"/>
  <c r="L12" i="76" s="1"/>
  <c r="K12" i="71"/>
  <c r="K12" i="76" s="1"/>
  <c r="J12" i="71"/>
  <c r="J12" i="76" s="1"/>
  <c r="I12" i="71"/>
  <c r="I12" i="76" s="1"/>
  <c r="H12" i="71"/>
  <c r="H12" i="76" s="1"/>
  <c r="G12" i="71"/>
  <c r="G12" i="76" s="1"/>
  <c r="F12" i="71"/>
  <c r="F12" i="76" s="1"/>
  <c r="E12" i="71"/>
  <c r="E12" i="76" s="1"/>
  <c r="D12" i="71"/>
  <c r="D12" i="76" s="1"/>
  <c r="C12" i="71"/>
  <c r="B12" i="71"/>
  <c r="O11" i="71"/>
  <c r="O11" i="76" s="1"/>
  <c r="N11" i="71"/>
  <c r="N11" i="76" s="1"/>
  <c r="M11" i="71"/>
  <c r="M11" i="76" s="1"/>
  <c r="L11" i="71"/>
  <c r="L11" i="76" s="1"/>
  <c r="K11" i="71"/>
  <c r="K11" i="76" s="1"/>
  <c r="J11" i="71"/>
  <c r="J11" i="76" s="1"/>
  <c r="I11" i="71"/>
  <c r="I11" i="76" s="1"/>
  <c r="H11" i="71"/>
  <c r="H11" i="76" s="1"/>
  <c r="G11" i="71"/>
  <c r="G11" i="76" s="1"/>
  <c r="F11" i="71"/>
  <c r="F11" i="76" s="1"/>
  <c r="E11" i="71"/>
  <c r="E11" i="76" s="1"/>
  <c r="D11" i="71"/>
  <c r="D11" i="76" s="1"/>
  <c r="C11" i="71"/>
  <c r="B11" i="71"/>
  <c r="Q11" i="71" s="1"/>
  <c r="O10" i="71"/>
  <c r="O10" i="76" s="1"/>
  <c r="N10" i="71"/>
  <c r="N10" i="76" s="1"/>
  <c r="M10" i="71"/>
  <c r="M10" i="76" s="1"/>
  <c r="L10" i="71"/>
  <c r="L10" i="76" s="1"/>
  <c r="K10" i="71"/>
  <c r="K10" i="76" s="1"/>
  <c r="J10" i="71"/>
  <c r="J10" i="76" s="1"/>
  <c r="I10" i="71"/>
  <c r="I10" i="76" s="1"/>
  <c r="H10" i="71"/>
  <c r="H10" i="76" s="1"/>
  <c r="G10" i="71"/>
  <c r="G10" i="76" s="1"/>
  <c r="F10" i="71"/>
  <c r="F10" i="76" s="1"/>
  <c r="E10" i="71"/>
  <c r="E10" i="76" s="1"/>
  <c r="D10" i="71"/>
  <c r="D10" i="76" s="1"/>
  <c r="C10" i="71"/>
  <c r="B10" i="71"/>
  <c r="P11" i="71" l="1"/>
  <c r="P13" i="71"/>
  <c r="P15" i="71"/>
  <c r="P29" i="71"/>
  <c r="Q10" i="71"/>
  <c r="Q12" i="71"/>
  <c r="Q14" i="71"/>
  <c r="C16" i="69" s="1"/>
  <c r="Q16" i="71"/>
  <c r="Q30" i="71"/>
  <c r="Q32" i="71"/>
  <c r="P31" i="71"/>
  <c r="B33" i="69" s="1"/>
  <c r="P33" i="71"/>
  <c r="B35" i="69" s="1"/>
  <c r="P10" i="71"/>
  <c r="P12" i="71"/>
  <c r="P14" i="71"/>
  <c r="B16" i="69" s="1"/>
  <c r="P16" i="71"/>
  <c r="B18" i="69" s="1"/>
  <c r="P30" i="71"/>
  <c r="P32" i="71"/>
  <c r="B10" i="76"/>
  <c r="Q10" i="76" s="1"/>
  <c r="C11" i="76"/>
  <c r="B12" i="76"/>
  <c r="Q12" i="76" s="1"/>
  <c r="C15" i="76"/>
  <c r="B29" i="76"/>
  <c r="C32" i="76"/>
  <c r="P32" i="76" s="1"/>
  <c r="L34" i="69" s="1"/>
  <c r="B33" i="76"/>
  <c r="C12" i="76"/>
  <c r="P12" i="76" s="1"/>
  <c r="B13" i="76"/>
  <c r="C29" i="76"/>
  <c r="P29" i="76" s="1"/>
  <c r="L31" i="69" s="1"/>
  <c r="B30" i="76"/>
  <c r="C32" i="69"/>
  <c r="C33" i="76"/>
  <c r="P33" i="76" s="1"/>
  <c r="C13" i="76"/>
  <c r="P13" i="76" s="1"/>
  <c r="L15" i="69" s="1"/>
  <c r="B15" i="69"/>
  <c r="B14" i="76"/>
  <c r="Q14" i="76" s="1"/>
  <c r="C30" i="76"/>
  <c r="P30" i="76" s="1"/>
  <c r="B32" i="69"/>
  <c r="B31" i="76"/>
  <c r="C10" i="76"/>
  <c r="P10" i="76" s="1"/>
  <c r="B12" i="69"/>
  <c r="B11" i="76"/>
  <c r="Q11" i="76" s="1"/>
  <c r="C14" i="76"/>
  <c r="P14" i="76" s="1"/>
  <c r="B15" i="76"/>
  <c r="Q15" i="76" s="1"/>
  <c r="C31" i="76"/>
  <c r="P31" i="76" s="1"/>
  <c r="L33" i="69" s="1"/>
  <c r="B32" i="76"/>
  <c r="W109" i="65"/>
  <c r="W115" i="65"/>
  <c r="U109" i="59"/>
  <c r="X10" i="65"/>
  <c r="E10" i="77"/>
  <c r="T10" i="77"/>
  <c r="V10" i="59"/>
  <c r="V115" i="59" s="1"/>
  <c r="E11" i="85"/>
  <c r="E19" i="85" s="1"/>
  <c r="F16" i="76"/>
  <c r="F37" i="76" s="1"/>
  <c r="J16" i="76"/>
  <c r="C16" i="76"/>
  <c r="P16" i="76" s="1"/>
  <c r="K16" i="76"/>
  <c r="K38" i="76" s="1"/>
  <c r="B16" i="76"/>
  <c r="Q16" i="76" s="1"/>
  <c r="D16" i="76"/>
  <c r="D38" i="76" s="1"/>
  <c r="L16" i="76"/>
  <c r="L38" i="76" s="1"/>
  <c r="E16" i="76"/>
  <c r="E38" i="76" s="1"/>
  <c r="I16" i="76"/>
  <c r="I36" i="76" s="1"/>
  <c r="M16" i="76"/>
  <c r="M36" i="76" s="1"/>
  <c r="H38" i="76"/>
  <c r="G38" i="76"/>
  <c r="O38" i="76"/>
  <c r="N38" i="76"/>
  <c r="L14" i="69"/>
  <c r="R13" i="76"/>
  <c r="N15" i="69" s="1"/>
  <c r="R33" i="76"/>
  <c r="N35" i="69" s="1"/>
  <c r="R10" i="76"/>
  <c r="J38" i="76"/>
  <c r="L16" i="69"/>
  <c r="K36" i="76"/>
  <c r="K37" i="76"/>
  <c r="L32" i="69"/>
  <c r="R12" i="76"/>
  <c r="N14" i="69" s="1"/>
  <c r="R14" i="76"/>
  <c r="N16" i="69" s="1"/>
  <c r="E37" i="76"/>
  <c r="F36" i="76"/>
  <c r="N36" i="76"/>
  <c r="N37" i="76"/>
  <c r="J36" i="76"/>
  <c r="J37" i="76"/>
  <c r="G36" i="76"/>
  <c r="G37" i="76"/>
  <c r="O36" i="76"/>
  <c r="O37" i="76"/>
  <c r="L35" i="69"/>
  <c r="H36" i="76"/>
  <c r="H37" i="76"/>
  <c r="B36" i="76"/>
  <c r="B14" i="69"/>
  <c r="R12" i="71"/>
  <c r="D14" i="69" s="1"/>
  <c r="C14" i="69"/>
  <c r="R14" i="71"/>
  <c r="D16" i="69" s="1"/>
  <c r="R16" i="71"/>
  <c r="D18" i="69" s="1"/>
  <c r="C18" i="69"/>
  <c r="R30" i="71"/>
  <c r="D32" i="69" s="1"/>
  <c r="R32" i="71"/>
  <c r="D34" i="69" s="1"/>
  <c r="C34" i="69"/>
  <c r="C12" i="69"/>
  <c r="R10" i="71"/>
  <c r="D12" i="69" s="1"/>
  <c r="B34" i="69"/>
  <c r="C13" i="69"/>
  <c r="R11" i="71"/>
  <c r="D13" i="69" s="1"/>
  <c r="R13" i="71"/>
  <c r="D15" i="69" s="1"/>
  <c r="C15" i="69"/>
  <c r="C17" i="69"/>
  <c r="R15" i="71"/>
  <c r="D17" i="69" s="1"/>
  <c r="R29" i="71"/>
  <c r="D31" i="69" s="1"/>
  <c r="C31" i="69"/>
  <c r="R31" i="71"/>
  <c r="D33" i="69" s="1"/>
  <c r="C33" i="69"/>
  <c r="R33" i="71"/>
  <c r="D35" i="69" s="1"/>
  <c r="C35" i="69"/>
  <c r="B17" i="69"/>
  <c r="B31" i="69"/>
  <c r="B13" i="69"/>
  <c r="B9" i="71"/>
  <c r="C9" i="71" s="1"/>
  <c r="D9" i="71" s="1"/>
  <c r="E9" i="71" s="1"/>
  <c r="F9" i="71" s="1"/>
  <c r="G9" i="71" s="1"/>
  <c r="H9" i="71" s="1"/>
  <c r="I9" i="71" s="1"/>
  <c r="J9" i="71" s="1"/>
  <c r="K9" i="71" s="1"/>
  <c r="L9" i="71" s="1"/>
  <c r="M9" i="71" s="1"/>
  <c r="N9" i="71" s="1"/>
  <c r="O9" i="71" s="1"/>
  <c r="L44" i="71"/>
  <c r="H44" i="71"/>
  <c r="D44" i="71"/>
  <c r="L43" i="71"/>
  <c r="H43" i="71"/>
  <c r="D43" i="71"/>
  <c r="L42" i="71"/>
  <c r="H42" i="71"/>
  <c r="D42" i="71"/>
  <c r="L37" i="71"/>
  <c r="H37" i="71"/>
  <c r="D37" i="71"/>
  <c r="O38" i="71"/>
  <c r="N38" i="71"/>
  <c r="M38" i="71"/>
  <c r="L38" i="71"/>
  <c r="K38" i="71"/>
  <c r="J38" i="71"/>
  <c r="I38" i="71"/>
  <c r="G38" i="71"/>
  <c r="C38" i="71"/>
  <c r="B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R32" i="76" l="1"/>
  <c r="N34" i="69" s="1"/>
  <c r="R31" i="76"/>
  <c r="N33" i="69" s="1"/>
  <c r="Q32" i="76"/>
  <c r="M34" i="69" s="1"/>
  <c r="L17" i="69"/>
  <c r="P15" i="76"/>
  <c r="P11" i="76"/>
  <c r="L13" i="69" s="1"/>
  <c r="Q13" i="76"/>
  <c r="M15" i="69" s="1"/>
  <c r="Q29" i="76"/>
  <c r="R30" i="76"/>
  <c r="N32" i="69" s="1"/>
  <c r="R29" i="76"/>
  <c r="N31" i="69" s="1"/>
  <c r="Q31" i="76"/>
  <c r="Q30" i="76"/>
  <c r="Q33" i="76"/>
  <c r="E36" i="76"/>
  <c r="M38" i="76"/>
  <c r="B38" i="76"/>
  <c r="M17" i="69"/>
  <c r="M13" i="69"/>
  <c r="M33" i="69"/>
  <c r="M16" i="69"/>
  <c r="R15" i="76"/>
  <c r="N17" i="69" s="1"/>
  <c r="C37" i="76"/>
  <c r="P36" i="76"/>
  <c r="M32" i="69"/>
  <c r="M35" i="69"/>
  <c r="M31" i="69"/>
  <c r="R11" i="76"/>
  <c r="N13" i="69" s="1"/>
  <c r="M14" i="69"/>
  <c r="B37" i="76"/>
  <c r="F38" i="76"/>
  <c r="M37" i="76"/>
  <c r="L37" i="76"/>
  <c r="L36" i="76"/>
  <c r="X109" i="65"/>
  <c r="X115" i="65"/>
  <c r="V109" i="59"/>
  <c r="Y10" i="65"/>
  <c r="C36" i="76"/>
  <c r="I38" i="76"/>
  <c r="F10" i="77"/>
  <c r="U10" i="77"/>
  <c r="W10" i="59"/>
  <c r="W115" i="59" s="1"/>
  <c r="F11" i="85"/>
  <c r="F19" i="85" s="1"/>
  <c r="R16" i="76"/>
  <c r="D37" i="76"/>
  <c r="I37" i="76"/>
  <c r="L18" i="69"/>
  <c r="D36" i="76"/>
  <c r="C38" i="76"/>
  <c r="N12" i="69"/>
  <c r="P37" i="76"/>
  <c r="M12" i="69"/>
  <c r="L12" i="69"/>
  <c r="Q38" i="71"/>
  <c r="R36" i="71"/>
  <c r="R37" i="71"/>
  <c r="P38" i="71"/>
  <c r="R38" i="71"/>
  <c r="P37" i="71"/>
  <c r="P36" i="71"/>
  <c r="Q37" i="71"/>
  <c r="Q36" i="71"/>
  <c r="E38" i="71"/>
  <c r="H38"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P38" i="76" l="1"/>
  <c r="Q38" i="76"/>
  <c r="R38" i="76"/>
  <c r="Q36" i="76"/>
  <c r="M18" i="69"/>
  <c r="Q37" i="76"/>
  <c r="R37" i="76"/>
  <c r="Y109" i="65"/>
  <c r="Y115" i="65"/>
  <c r="W109" i="59"/>
  <c r="Z10" i="65"/>
  <c r="N18" i="69"/>
  <c r="R36" i="76"/>
  <c r="G10" i="77"/>
  <c r="V10" i="77"/>
  <c r="X10" i="59"/>
  <c r="X115" i="59" s="1"/>
  <c r="G11" i="85"/>
  <c r="G19" i="85" s="1"/>
  <c r="A5" i="69"/>
  <c r="Z109" i="65" l="1"/>
  <c r="Z115" i="65"/>
  <c r="X109" i="59"/>
  <c r="AA10" i="65"/>
  <c r="H10" i="77"/>
  <c r="W10" i="77"/>
  <c r="Y10" i="59"/>
  <c r="Y115" i="59" s="1"/>
  <c r="H11" i="85"/>
  <c r="H19" i="85" s="1"/>
  <c r="A3" i="69"/>
  <c r="AA109" i="65" l="1"/>
  <c r="AA115" i="65"/>
  <c r="Y109" i="59"/>
  <c r="AB10" i="65"/>
  <c r="I10" i="77"/>
  <c r="X10" i="77"/>
  <c r="Z10" i="59"/>
  <c r="Z115" i="59" s="1"/>
  <c r="I11" i="85"/>
  <c r="I19" i="85" s="1"/>
  <c r="AB109" i="65" l="1"/>
  <c r="AB115" i="65"/>
  <c r="Z109" i="59"/>
  <c r="AC10" i="65"/>
  <c r="J10" i="77"/>
  <c r="Y10" i="77"/>
  <c r="AA10" i="59"/>
  <c r="AA115" i="59" s="1"/>
  <c r="J11" i="85"/>
  <c r="J19" i="85" s="1"/>
  <c r="AC109" i="65" l="1"/>
  <c r="AC115" i="65"/>
  <c r="AA109" i="59"/>
  <c r="AD10" i="65"/>
  <c r="K10" i="77"/>
  <c r="Z10" i="77"/>
  <c r="AB10" i="59"/>
  <c r="AB115" i="59" s="1"/>
  <c r="K11" i="85"/>
  <c r="K19" i="85" s="1"/>
  <c r="AD109" i="65" l="1"/>
  <c r="AD115" i="65"/>
  <c r="AB109" i="59"/>
  <c r="AE10" i="65"/>
  <c r="L10" i="77"/>
  <c r="AA10" i="77"/>
  <c r="AC10" i="59"/>
  <c r="AC115" i="59" s="1"/>
  <c r="L11" i="85"/>
  <c r="L19" i="85" s="1"/>
  <c r="N64" i="68"/>
  <c r="I64" i="68"/>
  <c r="D64" i="68"/>
  <c r="G5" i="68"/>
  <c r="C6" i="68" s="1"/>
  <c r="C5" i="68"/>
  <c r="G6" i="68" s="1"/>
  <c r="C4" i="68"/>
  <c r="C21" i="67"/>
  <c r="AE109" i="65" l="1"/>
  <c r="AE115" i="65"/>
  <c r="AC109" i="59"/>
  <c r="M10" i="77"/>
  <c r="AB10" i="77"/>
  <c r="AD10" i="59"/>
  <c r="AD115" i="59" s="1"/>
  <c r="M11" i="85"/>
  <c r="M19" i="85" s="1"/>
  <c r="AD109" i="59" l="1"/>
  <c r="N10" i="77"/>
  <c r="AC10" i="77"/>
  <c r="AE10" i="59"/>
  <c r="AE115" i="59" s="1"/>
  <c r="N11" i="85"/>
  <c r="N19" i="85" s="1"/>
  <c r="AE109" i="59" l="1"/>
  <c r="O10" i="77"/>
  <c r="AD10" i="77"/>
  <c r="O11" i="85"/>
  <c r="O19" i="85" s="1"/>
  <c r="AE10" i="77" l="1"/>
</calcChain>
</file>

<file path=xl/sharedStrings.xml><?xml version="1.0" encoding="utf-8"?>
<sst xmlns="http://schemas.openxmlformats.org/spreadsheetml/2006/main" count="37995" uniqueCount="194">
  <si>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</si>
  <si>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</si>
  <si>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</si>
  <si>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</si>
  <si>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</si>
  <si>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</si>
  <si>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</si>
  <si>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</si>
  <si>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</si>
  <si>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</si>
  <si>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</si>
  <si>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</si>
  <si>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</si>
  <si>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</si>
  <si>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</si>
  <si>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</si>
  <si>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</si>
  <si>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</si>
  <si>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</si>
  <si>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</si>
  <si>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</si>
  <si>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</si>
  <si>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</si>
  <si>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</si>
  <si>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</si>
  <si>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</si>
  <si>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</si>
  <si>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</si>
  <si>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</si>
  <si>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</si>
  <si>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</si>
  <si>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</si>
  <si>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</si>
  <si>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</si>
  <si>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</si>
  <si>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</si>
  <si>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</si>
  <si>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</si>
  <si>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</si>
  <si>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</si>
  <si>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</si>
  <si>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</si>
  <si>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</si>
  <si>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</si>
  <si>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</si>
  <si>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</si>
  <si>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</si>
  <si>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</si>
  <si>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</si>
  <si>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</si>
  <si>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</si>
  <si>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</si>
  <si>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</si>
  <si>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</si>
  <si>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</si>
  <si>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</si>
  <si>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</si>
  <si>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</si>
  <si>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</si>
  <si>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</si>
  <si>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</si>
  <si>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</si>
  <si>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</si>
  <si>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</si>
  <si>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</si>
  <si>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</si>
  <si>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</si>
  <si>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</si>
  <si>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</si>
  <si>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</si>
  <si>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</si>
  <si>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</si>
  <si>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</si>
  <si>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</si>
  <si>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</si>
  <si>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</si>
  <si>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</si>
  <si>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</si>
  <si>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</si>
  <si>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</si>
  <si>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</si>
  <si>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</si>
  <si>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</si>
  <si>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</si>
  <si>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</si>
  <si>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</si>
  <si>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</si>
  <si>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</si>
  <si>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</si>
  <si>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</si>
  <si>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</si>
  <si>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</si>
  <si>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</si>
  <si>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</si>
  <si>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</si>
  <si>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</si>
  <si>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</si>
  <si>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</si>
  <si>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</si>
  <si>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</si>
  <si>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</si>
  <si>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</si>
  <si>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</si>
  <si>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</si>
  <si>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</si>
  <si>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</si>
  <si>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</si>
  <si>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</si>
  <si>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</si>
  <si>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</si>
  <si>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</si>
  <si>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</si>
  <si>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</si>
  <si>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</si>
  <si>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</si>
  <si>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</si>
  <si>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</si>
  <si>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</si>
  <si>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</si>
  <si>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</si>
  <si>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</si>
  <si>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</si>
  <si>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</si>
  <si>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</si>
  <si>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</si>
  <si>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</si>
  <si>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</si>
  <si>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</si>
  <si>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</si>
  <si>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</si>
  <si>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</si>
  <si>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</si>
  <si>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</si>
  <si>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</si>
  <si>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</si>
  <si>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</si>
  <si>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</si>
  <si>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</si>
  <si>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</si>
  <si>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</si>
  <si>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</si>
  <si>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</si>
  <si>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</si>
  <si>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</si>
  <si>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</si>
  <si>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</si>
  <si>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</si>
  <si>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</si>
  <si>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</si>
  <si>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</si>
  <si>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</si>
  <si>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</si>
  <si>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</si>
  <si>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</si>
  <si>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</si>
  <si>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</si>
  <si>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</si>
  <si>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</si>
  <si>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</si>
  <si>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</si>
  <si>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</si>
  <si>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</si>
  <si>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</si>
  <si>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</si>
  <si>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</si>
  <si>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</si>
  <si>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</si>
  <si>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</si>
  <si>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</si>
  <si>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</si>
  <si>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</si>
  <si>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</si>
  <si>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</si>
  <si>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</si>
  <si>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</si>
  <si>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</si>
  <si>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</si>
  <si>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</si>
  <si>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</si>
  <si>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</si>
  <si>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Sturton le Steeple</t>
  </si>
  <si>
    <t>Pegasus Group</t>
  </si>
  <si>
    <t>ID-0524-0146</t>
  </si>
  <si>
    <t>04.07.2024</t>
  </si>
  <si>
    <t>Richard Collins</t>
  </si>
  <si>
    <t>Jenny Bennett</t>
  </si>
  <si>
    <t>Site 4</t>
  </si>
  <si>
    <t>Station Road</t>
  </si>
  <si>
    <t>Gainsborough Road (W)</t>
  </si>
  <si>
    <t>Watkins Lane (E)</t>
  </si>
  <si>
    <t>ID-0524-0146 Sturton le Steeple - ATC Site 4</t>
  </si>
  <si>
    <t>53.351722, -0.821667</t>
  </si>
  <si>
    <t>-</t>
  </si>
  <si>
    <t>05.07.2024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</si>
</sst>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F400]h:mm:ss\ AM/PM"/>
    <numFmt numFmtId="167" formatCode="0.0%"/>
    <numFmt numFmtId="168" formatCode="dd/mm"/>
    <numFmt numFmtId="169"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41">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style="hair">
        <color indexed="64"/>
      </left>
      <right/>
      <top style="medium">
        <color indexed="64"/>
      </top>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top style="mediumDashed">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mediumDashed">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Dashed">
        <color indexed="64"/>
      </top>
      <bottom style="hair">
        <color indexed="64"/>
      </bottom>
      <diagonal/>
    </border>
    <border>
      <left style="medium">
        <color indexed="64"/>
      </left>
      <right style="hair">
        <color indexed="64"/>
      </right>
      <top style="hair">
        <color indexed="64"/>
      </top>
      <bottom style="mediumDashed">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164"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58">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6"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37" fillId="36" borderId="53" xfId="0" applyFont="1" applyFill="1" applyBorder="1" applyAlignment="1">
      <alignment horizontal="center"/>
    </xf>
    <xf numFmtId="0" fontId="39" fillId="37" borderId="68"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5"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5"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5" fontId="2" fillId="0" borderId="36" xfId="2" applyNumberFormat="1" applyFont="1" applyBorder="1" applyAlignment="1">
      <alignment horizontal="center" vertical="center"/>
    </xf>
    <xf numFmtId="165"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5"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7"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6"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9"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7"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5"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5"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5" fontId="8" fillId="0" borderId="77" xfId="0" applyNumberFormat="1" applyFont="1" applyBorder="1" applyAlignment="1">
      <alignment horizontal="center" vertical="center"/>
    </xf>
    <xf numFmtId="165" fontId="9" fillId="44" borderId="95" xfId="0" applyNumberFormat="1" applyFont="1" applyFill="1" applyBorder="1" applyAlignment="1">
      <alignment horizontal="center" vertical="center"/>
    </xf>
    <xf numFmtId="0" fontId="9" fillId="44" borderId="95" xfId="0" applyFont="1" applyFill="1" applyBorder="1" applyAlignment="1">
      <alignment vertical="center"/>
    </xf>
    <xf numFmtId="0" fontId="9" fillId="44" borderId="96"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2" xfId="0" applyFont="1" applyFill="1" applyBorder="1" applyAlignment="1">
      <alignment vertical="center"/>
    </xf>
    <xf numFmtId="165" fontId="8" fillId="0" borderId="7" xfId="0" applyNumberFormat="1" applyFont="1" applyBorder="1" applyAlignment="1">
      <alignment horizontal="center" vertical="center"/>
    </xf>
    <xf numFmtId="165" fontId="9" fillId="44" borderId="102"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6" xfId="0" applyNumberFormat="1" applyFont="1" applyFill="1" applyBorder="1" applyAlignment="1">
      <alignment horizontal="center" vertical="center"/>
    </xf>
    <xf numFmtId="0" fontId="9" fillId="44" borderId="95" xfId="0" applyFont="1" applyFill="1" applyBorder="1" applyAlignment="1">
      <alignment vertical="center" wrapText="1"/>
    </xf>
    <xf numFmtId="168" fontId="9" fillId="44" borderId="97" xfId="0" applyNumberFormat="1" applyFont="1" applyFill="1" applyBorder="1" applyAlignment="1">
      <alignment horizontal="center" vertical="center" wrapText="1"/>
    </xf>
    <xf numFmtId="168" fontId="9" fillId="44" borderId="77" xfId="0" applyNumberFormat="1" applyFont="1" applyFill="1" applyBorder="1" applyAlignment="1">
      <alignment horizontal="center" vertical="center" wrapText="1"/>
    </xf>
    <xf numFmtId="0" fontId="9" fillId="44" borderId="96" xfId="0" applyFont="1" applyFill="1" applyBorder="1" applyAlignment="1">
      <alignment vertical="center" wrapText="1"/>
    </xf>
    <xf numFmtId="168" fontId="9" fillId="44" borderId="98" xfId="0" applyNumberFormat="1" applyFont="1" applyFill="1" applyBorder="1" applyAlignment="1">
      <alignment horizontal="center" vertical="center" wrapText="1"/>
    </xf>
    <xf numFmtId="168"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6" xfId="44" applyNumberFormat="1" applyFont="1" applyBorder="1" applyAlignment="1">
      <alignment horizontal="center" vertical="center"/>
    </xf>
    <xf numFmtId="2" fontId="56" fillId="0" borderId="107" xfId="44" applyNumberFormat="1" applyFont="1" applyBorder="1" applyAlignment="1">
      <alignment horizontal="center" vertical="center"/>
    </xf>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0" fontId="55" fillId="0" borderId="114"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3" xfId="44" applyNumberFormat="1" applyFont="1" applyBorder="1" applyAlignment="1">
      <alignment horizontal="center" vertical="center"/>
    </xf>
    <xf numFmtId="1" fontId="53" fillId="0" borderId="104" xfId="44" applyNumberFormat="1" applyFont="1" applyBorder="1" applyAlignment="1">
      <alignment horizontal="center" vertical="center"/>
    </xf>
    <xf numFmtId="1" fontId="53" fillId="0" borderId="105" xfId="44" applyNumberFormat="1" applyFont="1" applyBorder="1" applyAlignment="1">
      <alignment horizontal="center" vertical="center"/>
    </xf>
    <xf numFmtId="1" fontId="54" fillId="0" borderId="103" xfId="0" applyNumberFormat="1" applyFont="1" applyBorder="1" applyAlignment="1">
      <alignment horizontal="center" vertical="center"/>
    </xf>
    <xf numFmtId="1" fontId="54" fillId="0" borderId="104" xfId="0"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3" xfId="50" applyNumberFormat="1" applyFont="1" applyBorder="1" applyAlignment="1">
      <alignment horizontal="center" vertical="center"/>
    </xf>
    <xf numFmtId="1" fontId="54" fillId="0" borderId="104" xfId="50" applyNumberFormat="1" applyFont="1" applyBorder="1" applyAlignment="1">
      <alignment horizontal="center" vertical="center"/>
    </xf>
    <xf numFmtId="1" fontId="54" fillId="0" borderId="105" xfId="50" applyNumberFormat="1" applyFont="1" applyBorder="1" applyAlignment="1">
      <alignment horizontal="center" vertical="center"/>
    </xf>
    <xf numFmtId="168" fontId="53" fillId="0" borderId="103" xfId="44" applyNumberFormat="1" applyFont="1" applyBorder="1" applyAlignment="1">
      <alignment horizontal="center" vertical="center"/>
    </xf>
    <xf numFmtId="168" fontId="53" fillId="0" borderId="104" xfId="44" applyNumberFormat="1" applyFont="1" applyBorder="1" applyAlignment="1">
      <alignment horizontal="center" vertical="center"/>
    </xf>
    <xf numFmtId="168" fontId="53" fillId="0" borderId="105" xfId="44" applyNumberFormat="1" applyFont="1" applyBorder="1" applyAlignment="1">
      <alignment horizontal="center" vertical="center"/>
    </xf>
    <xf numFmtId="2" fontId="56" fillId="0" borderId="116"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19"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8" fontId="61" fillId="0" borderId="0" xfId="44" applyNumberFormat="1" applyFont="1" applyAlignment="1">
      <alignment horizontal="center" vertical="center"/>
    </xf>
    <xf numFmtId="20" fontId="61" fillId="0" borderId="0" xfId="0" applyNumberFormat="1" applyFont="1" applyAlignment="1">
      <alignment horizontal="center" vertical="center"/>
    </xf>
    <xf numFmtId="165"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7"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5" fontId="61" fillId="0" borderId="0" xfId="50" applyNumberFormat="1" applyFont="1" applyBorder="1" applyAlignment="1">
      <alignment horizontal="center" vertical="center"/>
    </xf>
    <xf numFmtId="0" fontId="62" fillId="0" borderId="0" xfId="0" applyFont="1"/>
    <xf numFmtId="0" fontId="63" fillId="0" borderId="0" xfId="44" applyFont="1"/>
    <xf numFmtId="0" fontId="9" fillId="0" borderId="120" xfId="0" applyFont="1" applyBorder="1" applyAlignment="1">
      <alignment horizontal="center"/>
    </xf>
    <xf numFmtId="14" fontId="9" fillId="0" borderId="121" xfId="0" applyNumberFormat="1" applyFont="1" applyBorder="1" applyAlignment="1">
      <alignment horizontal="center" wrapText="1"/>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8" fillId="0" borderId="126" xfId="0" applyFont="1" applyBorder="1" applyAlignment="1">
      <alignment horizont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9" fillId="34" borderId="122" xfId="0" applyFont="1" applyFill="1" applyBorder="1" applyAlignment="1">
      <alignment horizontal="center"/>
    </xf>
    <xf numFmtId="0" fontId="9" fillId="34" borderId="123" xfId="0" applyFont="1" applyFill="1" applyBorder="1" applyAlignment="1">
      <alignment horizontal="center"/>
    </xf>
    <xf numFmtId="0" fontId="9" fillId="34" borderId="130" xfId="0" applyFont="1" applyFill="1" applyBorder="1" applyAlignment="1">
      <alignment horizontal="center"/>
    </xf>
    <xf numFmtId="0" fontId="36" fillId="35" borderId="129" xfId="0" applyFont="1" applyFill="1" applyBorder="1" applyAlignment="1">
      <alignment horizontal="center"/>
    </xf>
    <xf numFmtId="0" fontId="38" fillId="36" borderId="123" xfId="0" applyFont="1" applyFill="1" applyBorder="1" applyAlignment="1">
      <alignment horizontal="center"/>
    </xf>
    <xf numFmtId="0" fontId="40" fillId="37" borderId="130" xfId="0" applyFont="1" applyFill="1" applyBorder="1" applyAlignment="1">
      <alignment horizontal="center"/>
    </xf>
    <xf numFmtId="1" fontId="9" fillId="0" borderId="133" xfId="0" applyNumberFormat="1" applyFont="1" applyBorder="1" applyAlignment="1">
      <alignment horizontal="center"/>
    </xf>
    <xf numFmtId="1" fontId="9" fillId="0" borderId="134" xfId="0" applyNumberFormat="1" applyFont="1" applyBorder="1" applyAlignment="1">
      <alignment horizontal="center"/>
    </xf>
    <xf numFmtId="1" fontId="9" fillId="0" borderId="135" xfId="0" applyNumberFormat="1" applyFont="1" applyBorder="1" applyAlignment="1">
      <alignment horizontal="center"/>
    </xf>
    <xf numFmtId="1" fontId="9" fillId="0" borderId="136" xfId="0" applyNumberFormat="1" applyFont="1" applyBorder="1" applyAlignment="1">
      <alignment horizontal="center"/>
    </xf>
    <xf numFmtId="1" fontId="9" fillId="0" borderId="137" xfId="0" applyNumberFormat="1" applyFont="1" applyBorder="1" applyAlignment="1">
      <alignment horizontal="center"/>
    </xf>
    <xf numFmtId="1" fontId="9" fillId="0" borderId="138" xfId="0" applyNumberFormat="1" applyFont="1" applyBorder="1" applyAlignment="1">
      <alignment horizontal="center"/>
    </xf>
    <xf numFmtId="1" fontId="9" fillId="0" borderId="139" xfId="0" applyNumberFormat="1" applyFont="1" applyBorder="1" applyAlignment="1">
      <alignment horizontal="center"/>
    </xf>
    <xf numFmtId="1" fontId="9" fillId="34" borderId="133" xfId="0" applyNumberFormat="1" applyFont="1" applyFill="1" applyBorder="1" applyAlignment="1">
      <alignment horizontal="center"/>
    </xf>
    <xf numFmtId="1" fontId="9" fillId="34" borderId="134" xfId="0" applyNumberFormat="1" applyFont="1" applyFill="1" applyBorder="1" applyAlignment="1">
      <alignment horizontal="center"/>
    </xf>
    <xf numFmtId="1" fontId="9" fillId="34" borderId="139" xfId="0" applyNumberFormat="1" applyFont="1" applyFill="1" applyBorder="1" applyAlignment="1">
      <alignment horizontal="center"/>
    </xf>
    <xf numFmtId="1" fontId="36" fillId="35" borderId="138" xfId="0" applyNumberFormat="1" applyFont="1" applyFill="1" applyBorder="1" applyAlignment="1">
      <alignment horizontal="center"/>
    </xf>
    <xf numFmtId="1" fontId="38" fillId="36" borderId="134" xfId="0" applyNumberFormat="1" applyFont="1" applyFill="1" applyBorder="1" applyAlignment="1">
      <alignment horizontal="center"/>
    </xf>
    <xf numFmtId="1" fontId="40" fillId="37" borderId="139" xfId="0" applyNumberFormat="1" applyFont="1" applyFill="1" applyBorder="1" applyAlignment="1">
      <alignment horizontal="center"/>
    </xf>
    <xf numFmtId="165" fontId="54" fillId="0" borderId="103" xfId="50" applyNumberFormat="1" applyFont="1" applyBorder="1" applyAlignment="1">
      <alignment horizontal="center" vertical="center"/>
    </xf>
    <xf numFmtId="165" fontId="54" fillId="0" borderId="104" xfId="50" applyNumberFormat="1" applyFont="1" applyBorder="1" applyAlignment="1">
      <alignment horizontal="center" vertical="center"/>
    </xf>
    <xf numFmtId="165" fontId="54" fillId="0" borderId="105"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8" fillId="0" borderId="21" xfId="0" applyFont="1" applyBorder="1" applyAlignment="1">
      <alignment horizontal="center"/>
    </xf>
    <xf numFmtId="0" fontId="8" fillId="0" borderId="22" xfId="0" applyFont="1" applyBorder="1" applyAlignment="1">
      <alignment horizontal="center"/>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20" fontId="9" fillId="33" borderId="0" xfId="0" applyNumberFormat="1" applyFont="1" applyFill="1" applyAlignment="1">
      <alignment horizontal="center" vertical="center"/>
    </xf>
    <xf numFmtId="166"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165" fontId="2" fillId="0" borderId="33" xfId="2" applyNumberFormat="1" applyFont="1" applyBorder="1" applyAlignment="1">
      <alignment horizontal="center" vertical="center" wrapText="1"/>
    </xf>
    <xf numFmtId="165" fontId="2" fillId="0" borderId="140" xfId="2" applyNumberFormat="1" applyFont="1" applyBorder="1" applyAlignment="1">
      <alignment horizontal="center" vertical="center" wrapText="1"/>
    </xf>
    <xf numFmtId="165" fontId="2" fillId="0" borderId="34" xfId="2" applyNumberFormat="1" applyFont="1" applyBorder="1" applyAlignment="1">
      <alignment horizontal="center" vertical="center" wrapText="1"/>
    </xf>
    <xf numFmtId="165" fontId="2" fillId="0" borderId="36" xfId="2" applyNumberFormat="1" applyFont="1" applyBorder="1" applyAlignment="1">
      <alignment horizontal="center" vertical="center" wrapText="1"/>
    </xf>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140" xfId="2" applyFont="1" applyBorder="1" applyAlignment="1">
      <alignment horizontal="center" vertical="center" wrapText="1"/>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5" fontId="4" fillId="0" borderId="34" xfId="0" applyNumberFormat="1" applyFont="1" applyBorder="1" applyAlignment="1">
      <alignment horizontal="center" vertical="center" wrapText="1"/>
    </xf>
    <xf numFmtId="165" fontId="4" fillId="0" borderId="36" xfId="0" applyNumberFormat="1" applyFont="1" applyBorder="1" applyAlignment="1">
      <alignment horizontal="center" vertical="center" wrapText="1"/>
    </xf>
    <xf numFmtId="0" fontId="35" fillId="38" borderId="0" xfId="0" applyFont="1" applyFill="1" applyAlignment="1">
      <alignment vertical="center"/>
    </xf>
    <xf numFmtId="0" fontId="9" fillId="0" borderId="23" xfId="0" applyFont="1" applyBorder="1" applyAlignment="1">
      <alignment horizontal="center"/>
    </xf>
    <xf numFmtId="0" fontId="9" fillId="0" borderId="21" xfId="0" applyFont="1" applyBorder="1" applyAlignment="1">
      <alignment horizontal="center"/>
    </xf>
    <xf numFmtId="0" fontId="9" fillId="0" borderId="131" xfId="0" applyFont="1" applyBorder="1" applyAlignment="1">
      <alignment horizontal="center" wrapText="1"/>
    </xf>
    <xf numFmtId="0" fontId="9" fillId="0" borderId="132"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0" borderId="22" xfId="0" applyFont="1" applyBorder="1" applyAlignment="1">
      <alignment horizontal="center"/>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86" xfId="0" applyFont="1" applyFill="1" applyBorder="1" applyAlignment="1">
      <alignment horizontal="center" vertical="center"/>
    </xf>
    <xf numFmtId="168" fontId="9" fillId="44" borderId="45" xfId="0" applyNumberFormat="1" applyFont="1" applyFill="1" applyBorder="1" applyAlignment="1">
      <alignment horizontal="center" vertical="center" wrapText="1"/>
    </xf>
    <xf numFmtId="168"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5" xfId="2" applyFont="1" applyFill="1" applyBorder="1" applyAlignment="1">
      <alignment horizontal="center" vertical="center" wrapText="1"/>
    </xf>
    <xf numFmtId="14" fontId="2" fillId="0" borderId="99" xfId="51" applyNumberFormat="1" applyFont="1" applyBorder="1" applyAlignment="1">
      <alignment horizontal="center" vertical="center"/>
    </xf>
    <xf numFmtId="14" fontId="2" fillId="0" borderId="100" xfId="51" applyNumberFormat="1" applyFont="1" applyBorder="1" applyAlignment="1">
      <alignment horizontal="center" vertical="center"/>
    </xf>
    <xf numFmtId="14" fontId="2" fillId="0" borderId="101" xfId="51" applyNumberFormat="1" applyFont="1" applyBorder="1" applyAlignment="1">
      <alignment horizontal="center" vertical="center"/>
    </xf>
    <xf numFmtId="0" fontId="35" fillId="38" borderId="0" xfId="51" applyFont="1" applyFill="1" applyAlignment="1">
      <alignment vertical="center"/>
    </xf>
    <xf numFmtId="0" fontId="2" fillId="0" borderId="99" xfId="51" applyFont="1" applyBorder="1" applyAlignment="1">
      <alignment horizontal="center" vertical="center"/>
    </xf>
    <xf numFmtId="0" fontId="2" fillId="0" borderId="100" xfId="51" applyFont="1" applyBorder="1" applyAlignment="1">
      <alignment horizontal="center" vertical="center"/>
    </xf>
    <xf numFmtId="0" fontId="2" fillId="0" borderId="101"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165">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3.2</c:v>
                </c:pt>
                <c:pt idx="1">
                  <c:v>1.2</c:v>
                </c:pt>
                <c:pt idx="2">
                  <c:v>1.8</c:v>
                </c:pt>
                <c:pt idx="3">
                  <c:v>3</c:v>
                </c:pt>
                <c:pt idx="4">
                  <c:v>4.8</c:v>
                </c:pt>
                <c:pt idx="5">
                  <c:v>16</c:v>
                </c:pt>
                <c:pt idx="6">
                  <c:v>56</c:v>
                </c:pt>
                <c:pt idx="7">
                  <c:v>99.2</c:v>
                </c:pt>
                <c:pt idx="8">
                  <c:v>132.80000000000001</c:v>
                </c:pt>
                <c:pt idx="9">
                  <c:v>83</c:v>
                </c:pt>
                <c:pt idx="10">
                  <c:v>86.4</c:v>
                </c:pt>
                <c:pt idx="11">
                  <c:v>85.2</c:v>
                </c:pt>
                <c:pt idx="12">
                  <c:v>86.8</c:v>
                </c:pt>
                <c:pt idx="13">
                  <c:v>89</c:v>
                </c:pt>
                <c:pt idx="14">
                  <c:v>100.25</c:v>
                </c:pt>
                <c:pt idx="15">
                  <c:v>121.25</c:v>
                </c:pt>
                <c:pt idx="16">
                  <c:v>143.5</c:v>
                </c:pt>
                <c:pt idx="17">
                  <c:v>165.25</c:v>
                </c:pt>
                <c:pt idx="18">
                  <c:v>119.25</c:v>
                </c:pt>
                <c:pt idx="19">
                  <c:v>53.75</c:v>
                </c:pt>
                <c:pt idx="20">
                  <c:v>40.75</c:v>
                </c:pt>
                <c:pt idx="21">
                  <c:v>20.5</c:v>
                </c:pt>
                <c:pt idx="22">
                  <c:v>15.25</c:v>
                </c:pt>
                <c:pt idx="23">
                  <c:v>5.75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3</c:v>
                </c:pt>
                <c:pt idx="1">
                  <c:v>1.5714285714285714</c:v>
                </c:pt>
                <c:pt idx="2">
                  <c:v>2.1428571428571428</c:v>
                </c:pt>
                <c:pt idx="3">
                  <c:v>3</c:v>
                </c:pt>
                <c:pt idx="4">
                  <c:v>5</c:v>
                </c:pt>
                <c:pt idx="5">
                  <c:v>15.285714285714286</c:v>
                </c:pt>
                <c:pt idx="6">
                  <c:v>55.285714285714285</c:v>
                </c:pt>
                <c:pt idx="7">
                  <c:v>98.714285714285708</c:v>
                </c:pt>
                <c:pt idx="8">
                  <c:v>131.71428571428572</c:v>
                </c:pt>
                <c:pt idx="9">
                  <c:v>82</c:v>
                </c:pt>
                <c:pt idx="10">
                  <c:v>88</c:v>
                </c:pt>
                <c:pt idx="11">
                  <c:v>90</c:v>
                </c:pt>
                <c:pt idx="12">
                  <c:v>85.25</c:v>
                </c:pt>
                <c:pt idx="13">
                  <c:v>90.375</c:v>
                </c:pt>
                <c:pt idx="14">
                  <c:v>97.428571428571431</c:v>
                </c:pt>
                <c:pt idx="15">
                  <c:v>118.85714285714286</c:v>
                </c:pt>
                <c:pt idx="16">
                  <c:v>137.71428571428572</c:v>
                </c:pt>
                <c:pt idx="17">
                  <c:v>148.85714285714286</c:v>
                </c:pt>
                <c:pt idx="18">
                  <c:v>103</c:v>
                </c:pt>
                <c:pt idx="19">
                  <c:v>51.285714285714285</c:v>
                </c:pt>
                <c:pt idx="20">
                  <c:v>36.857142857142854</c:v>
                </c:pt>
                <c:pt idx="21">
                  <c:v>18.428571428571427</c:v>
                </c:pt>
                <c:pt idx="22">
                  <c:v>13.571428571428571</c:v>
                </c:pt>
                <c:pt idx="23">
                  <c:v>6.1428571428571432</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3</c:v>
                </c:pt>
                <c:pt idx="1">
                  <c:v>1.5555555555555556</c:v>
                </c:pt>
                <c:pt idx="2">
                  <c:v>2.5555555555555554</c:v>
                </c:pt>
                <c:pt idx="3">
                  <c:v>2.7777777777777777</c:v>
                </c:pt>
                <c:pt idx="4">
                  <c:v>4.4444444444444446</c:v>
                </c:pt>
                <c:pt idx="5">
                  <c:v>12.888888888888889</c:v>
                </c:pt>
                <c:pt idx="6">
                  <c:v>47.777777777777779</c:v>
                </c:pt>
                <c:pt idx="7">
                  <c:v>85.111111111111114</c:v>
                </c:pt>
                <c:pt idx="8">
                  <c:v>110.11111111111111</c:v>
                </c:pt>
                <c:pt idx="9">
                  <c:v>77.888888888888886</c:v>
                </c:pt>
                <c:pt idx="10">
                  <c:v>91</c:v>
                </c:pt>
                <c:pt idx="11">
                  <c:v>88.2</c:v>
                </c:pt>
                <c:pt idx="12">
                  <c:v>88.4</c:v>
                </c:pt>
                <c:pt idx="13">
                  <c:v>89</c:v>
                </c:pt>
                <c:pt idx="14">
                  <c:v>95.777777777777771</c:v>
                </c:pt>
                <c:pt idx="15">
                  <c:v>110.77777777777777</c:v>
                </c:pt>
                <c:pt idx="16">
                  <c:v>127.44444444444444</c:v>
                </c:pt>
                <c:pt idx="17">
                  <c:v>129.44444444444446</c:v>
                </c:pt>
                <c:pt idx="18">
                  <c:v>89.111111111111114</c:v>
                </c:pt>
                <c:pt idx="19">
                  <c:v>47.777777777777779</c:v>
                </c:pt>
                <c:pt idx="20">
                  <c:v>35.888888888888886</c:v>
                </c:pt>
                <c:pt idx="21">
                  <c:v>18.444444444444443</c:v>
                </c:pt>
                <c:pt idx="22">
                  <c:v>12.555555555555555</c:v>
                </c:pt>
                <c:pt idx="23">
                  <c:v>6.333333333333333</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35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Visibility'!$B$11:$O$11</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Visibility'!$B$13:$O$13</c:f>
              <c:numCache>
                <c:formatCode>0.0</c:formatCode>
                <c:ptCount val="14"/>
                <c:pt idx="0">
                  <c:v>27</c:v>
                </c:pt>
                <c:pt idx="1">
                  <c:v>27.2</c:v>
                </c:pt>
                <c:pt idx="2">
                  <c:v>27.9</c:v>
                </c:pt>
                <c:pt idx="3">
                  <c:v>27.7</c:v>
                </c:pt>
                <c:pt idx="4">
                  <c:v>27.5</c:v>
                </c:pt>
                <c:pt idx="5">
                  <c:v>27.4</c:v>
                </c:pt>
                <c:pt idx="6">
                  <c:v>27.4</c:v>
                </c:pt>
                <c:pt idx="7">
                  <c:v>27.1</c:v>
                </c:pt>
                <c:pt idx="8">
                  <c:v>27.4</c:v>
                </c:pt>
                <c:pt idx="9">
                  <c:v>24.8</c:v>
                </c:pt>
                <c:pt idx="10">
                  <c:v>0</c:v>
                </c:pt>
                <c:pt idx="11">
                  <c:v>0</c:v>
                </c:pt>
                <c:pt idx="12">
                  <c:v>0</c:v>
                </c:pt>
                <c:pt idx="13">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Visibility'!$B$11:$O$11</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Visibility'!$B$14:$O$14</c:f>
              <c:numCache>
                <c:formatCode>0.0</c:formatCode>
                <c:ptCount val="14"/>
                <c:pt idx="0">
                  <c:v>30.9</c:v>
                </c:pt>
                <c:pt idx="1">
                  <c:v>31.5</c:v>
                </c:pt>
                <c:pt idx="2">
                  <c:v>31.9</c:v>
                </c:pt>
                <c:pt idx="3">
                  <c:v>31.7</c:v>
                </c:pt>
                <c:pt idx="4">
                  <c:v>31.6</c:v>
                </c:pt>
                <c:pt idx="5">
                  <c:v>31.4</c:v>
                </c:pt>
                <c:pt idx="6">
                  <c:v>31.6</c:v>
                </c:pt>
                <c:pt idx="7">
                  <c:v>31.1</c:v>
                </c:pt>
                <c:pt idx="8">
                  <c:v>31.3</c:v>
                </c:pt>
                <c:pt idx="9">
                  <c:v>30</c:v>
                </c:pt>
                <c:pt idx="10">
                  <c:v>0</c:v>
                </c:pt>
                <c:pt idx="11">
                  <c:v>0</c:v>
                </c:pt>
                <c:pt idx="12">
                  <c:v>0</c:v>
                </c:pt>
                <c:pt idx="13">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Visibility'!$B$19:$O$19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Visibility'!$B$21:$O$21</c:f>
              <c:numCache>
                <c:formatCode>0.0</c:formatCode>
                <c:ptCount val="14"/>
                <c:pt idx="0">
                  <c:v>26.4</c:v>
                </c:pt>
                <c:pt idx="1">
                  <c:v>26.6</c:v>
                </c:pt>
                <c:pt idx="2">
                  <c:v>27.3</c:v>
                </c:pt>
                <c:pt idx="3">
                  <c:v>27.1</c:v>
                </c:pt>
                <c:pt idx="4">
                  <c:v>26.7</c:v>
                </c:pt>
                <c:pt idx="5">
                  <c:v>26.7</c:v>
                </c:pt>
                <c:pt idx="6">
                  <c:v>26.7</c:v>
                </c:pt>
                <c:pt idx="7">
                  <c:v>26.3</c:v>
                </c:pt>
                <c:pt idx="8">
                  <c:v>26.6</c:v>
                </c:pt>
                <c:pt idx="9">
                  <c:v>24.6</c:v>
                </c:pt>
                <c:pt idx="10">
                  <c:v>0</c:v>
                </c:pt>
                <c:pt idx="11">
                  <c:v>0</c:v>
                </c:pt>
                <c:pt idx="12">
                  <c:v>0</c:v>
                </c:pt>
                <c:pt idx="13">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Visibility'!$B$19:$O$19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Visibility'!$B$22:$O$22</c:f>
              <c:numCache>
                <c:formatCode>0.0</c:formatCode>
                <c:ptCount val="14"/>
                <c:pt idx="0">
                  <c:v>30.1</c:v>
                </c:pt>
                <c:pt idx="1">
                  <c:v>30.5</c:v>
                </c:pt>
                <c:pt idx="2">
                  <c:v>30.9</c:v>
                </c:pt>
                <c:pt idx="3">
                  <c:v>30.6</c:v>
                </c:pt>
                <c:pt idx="4">
                  <c:v>30.3</c:v>
                </c:pt>
                <c:pt idx="5">
                  <c:v>30.3</c:v>
                </c:pt>
                <c:pt idx="6">
                  <c:v>30</c:v>
                </c:pt>
                <c:pt idx="7">
                  <c:v>30.1</c:v>
                </c:pt>
                <c:pt idx="8">
                  <c:v>30.1</c:v>
                </c:pt>
                <c:pt idx="9">
                  <c:v>29.3</c:v>
                </c:pt>
                <c:pt idx="10">
                  <c:v>0</c:v>
                </c:pt>
                <c:pt idx="11">
                  <c:v>0</c:v>
                </c:pt>
                <c:pt idx="12">
                  <c:v>0</c:v>
                </c:pt>
                <c:pt idx="13">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2.2000000000000002</c:v>
                </c:pt>
                <c:pt idx="1">
                  <c:v>0.6</c:v>
                </c:pt>
                <c:pt idx="2">
                  <c:v>0.8</c:v>
                </c:pt>
                <c:pt idx="3">
                  <c:v>1.4</c:v>
                </c:pt>
                <c:pt idx="4">
                  <c:v>2.8</c:v>
                </c:pt>
                <c:pt idx="5">
                  <c:v>19.399999999999999</c:v>
                </c:pt>
                <c:pt idx="6">
                  <c:v>81</c:v>
                </c:pt>
                <c:pt idx="7">
                  <c:v>134.19999999999999</c:v>
                </c:pt>
                <c:pt idx="8">
                  <c:v>148.4</c:v>
                </c:pt>
                <c:pt idx="9">
                  <c:v>89.8</c:v>
                </c:pt>
                <c:pt idx="10">
                  <c:v>81.2</c:v>
                </c:pt>
                <c:pt idx="11">
                  <c:v>83</c:v>
                </c:pt>
                <c:pt idx="12">
                  <c:v>82.8</c:v>
                </c:pt>
                <c:pt idx="13">
                  <c:v>82.4</c:v>
                </c:pt>
                <c:pt idx="14">
                  <c:v>90</c:v>
                </c:pt>
                <c:pt idx="15">
                  <c:v>103.5</c:v>
                </c:pt>
                <c:pt idx="16">
                  <c:v>152.75</c:v>
                </c:pt>
                <c:pt idx="17">
                  <c:v>134</c:v>
                </c:pt>
                <c:pt idx="18">
                  <c:v>78.75</c:v>
                </c:pt>
                <c:pt idx="19">
                  <c:v>70.75</c:v>
                </c:pt>
                <c:pt idx="20">
                  <c:v>52.5</c:v>
                </c:pt>
                <c:pt idx="21">
                  <c:v>39.25</c:v>
                </c:pt>
                <c:pt idx="22">
                  <c:v>12.5</c:v>
                </c:pt>
                <c:pt idx="23">
                  <c:v>6</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2.4285714285714284</c:v>
                </c:pt>
                <c:pt idx="1">
                  <c:v>0.5714285714285714</c:v>
                </c:pt>
                <c:pt idx="2">
                  <c:v>1</c:v>
                </c:pt>
                <c:pt idx="3">
                  <c:v>2</c:v>
                </c:pt>
                <c:pt idx="4">
                  <c:v>3.1428571428571428</c:v>
                </c:pt>
                <c:pt idx="5">
                  <c:v>20</c:v>
                </c:pt>
                <c:pt idx="6">
                  <c:v>80</c:v>
                </c:pt>
                <c:pt idx="7">
                  <c:v>132.14285714285714</c:v>
                </c:pt>
                <c:pt idx="8">
                  <c:v>143.57142857142858</c:v>
                </c:pt>
                <c:pt idx="9">
                  <c:v>97.142857142857139</c:v>
                </c:pt>
                <c:pt idx="10">
                  <c:v>79.142857142857139</c:v>
                </c:pt>
                <c:pt idx="11">
                  <c:v>86.125</c:v>
                </c:pt>
                <c:pt idx="12">
                  <c:v>85.5</c:v>
                </c:pt>
                <c:pt idx="13">
                  <c:v>79.875</c:v>
                </c:pt>
                <c:pt idx="14">
                  <c:v>91.857142857142861</c:v>
                </c:pt>
                <c:pt idx="15">
                  <c:v>103</c:v>
                </c:pt>
                <c:pt idx="16">
                  <c:v>141.42857142857142</c:v>
                </c:pt>
                <c:pt idx="17">
                  <c:v>133.57142857142858</c:v>
                </c:pt>
                <c:pt idx="18">
                  <c:v>76.285714285714292</c:v>
                </c:pt>
                <c:pt idx="19">
                  <c:v>61</c:v>
                </c:pt>
                <c:pt idx="20">
                  <c:v>44.142857142857146</c:v>
                </c:pt>
                <c:pt idx="21">
                  <c:v>35.571428571428569</c:v>
                </c:pt>
                <c:pt idx="22">
                  <c:v>12.285714285714286</c:v>
                </c:pt>
                <c:pt idx="23">
                  <c:v>5.8571428571428568</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3.1111111111111112</c:v>
                </c:pt>
                <c:pt idx="1">
                  <c:v>1.2222222222222223</c:v>
                </c:pt>
                <c:pt idx="2">
                  <c:v>0.88888888888888884</c:v>
                </c:pt>
                <c:pt idx="3">
                  <c:v>2.1111111111111112</c:v>
                </c:pt>
                <c:pt idx="4">
                  <c:v>3</c:v>
                </c:pt>
                <c:pt idx="5">
                  <c:v>17.111111111111111</c:v>
                </c:pt>
                <c:pt idx="6">
                  <c:v>68.111111111111114</c:v>
                </c:pt>
                <c:pt idx="7">
                  <c:v>110.88888888888889</c:v>
                </c:pt>
                <c:pt idx="8">
                  <c:v>120.22222222222223</c:v>
                </c:pt>
                <c:pt idx="9">
                  <c:v>93.444444444444443</c:v>
                </c:pt>
                <c:pt idx="10">
                  <c:v>80.222222222222229</c:v>
                </c:pt>
                <c:pt idx="11">
                  <c:v>85.6</c:v>
                </c:pt>
                <c:pt idx="12">
                  <c:v>83.9</c:v>
                </c:pt>
                <c:pt idx="13">
                  <c:v>79.400000000000006</c:v>
                </c:pt>
                <c:pt idx="14">
                  <c:v>89.666666666666671</c:v>
                </c:pt>
                <c:pt idx="15">
                  <c:v>94.888888888888886</c:v>
                </c:pt>
                <c:pt idx="16">
                  <c:v>127.44444444444444</c:v>
                </c:pt>
                <c:pt idx="17">
                  <c:v>119.88888888888889</c:v>
                </c:pt>
                <c:pt idx="18">
                  <c:v>67.777777777777771</c:v>
                </c:pt>
                <c:pt idx="19">
                  <c:v>54.888888888888886</c:v>
                </c:pt>
                <c:pt idx="20">
                  <c:v>40.444444444444443</c:v>
                </c:pt>
                <c:pt idx="21">
                  <c:v>34</c:v>
                </c:pt>
                <c:pt idx="22">
                  <c:v>11.777777777777779</c:v>
                </c:pt>
                <c:pt idx="23">
                  <c:v>5.5555555555555554</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35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5.4</c:v>
                </c:pt>
                <c:pt idx="1">
                  <c:v>1.8</c:v>
                </c:pt>
                <c:pt idx="2">
                  <c:v>2.6</c:v>
                </c:pt>
                <c:pt idx="3">
                  <c:v>4.4000000000000004</c:v>
                </c:pt>
                <c:pt idx="4">
                  <c:v>7.6</c:v>
                </c:pt>
                <c:pt idx="5">
                  <c:v>35.4</c:v>
                </c:pt>
                <c:pt idx="6">
                  <c:v>137</c:v>
                </c:pt>
                <c:pt idx="7">
                  <c:v>233.4</c:v>
                </c:pt>
                <c:pt idx="8">
                  <c:v>281.2</c:v>
                </c:pt>
                <c:pt idx="9">
                  <c:v>172.8</c:v>
                </c:pt>
                <c:pt idx="10">
                  <c:v>167.6</c:v>
                </c:pt>
                <c:pt idx="11">
                  <c:v>168.2</c:v>
                </c:pt>
                <c:pt idx="12">
                  <c:v>169.6</c:v>
                </c:pt>
                <c:pt idx="13">
                  <c:v>171.4</c:v>
                </c:pt>
                <c:pt idx="14">
                  <c:v>190.25</c:v>
                </c:pt>
                <c:pt idx="15">
                  <c:v>224.75</c:v>
                </c:pt>
                <c:pt idx="16">
                  <c:v>296.25</c:v>
                </c:pt>
                <c:pt idx="17">
                  <c:v>299.25</c:v>
                </c:pt>
                <c:pt idx="18">
                  <c:v>198</c:v>
                </c:pt>
                <c:pt idx="19">
                  <c:v>124.5</c:v>
                </c:pt>
                <c:pt idx="20">
                  <c:v>93.25</c:v>
                </c:pt>
                <c:pt idx="21">
                  <c:v>59.75</c:v>
                </c:pt>
                <c:pt idx="22">
                  <c:v>27.75</c:v>
                </c:pt>
                <c:pt idx="23">
                  <c:v>11.75</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5.4285714285714288</c:v>
                </c:pt>
                <c:pt idx="1">
                  <c:v>2.1428571428571428</c:v>
                </c:pt>
                <c:pt idx="2">
                  <c:v>3.1428571428571428</c:v>
                </c:pt>
                <c:pt idx="3">
                  <c:v>5</c:v>
                </c:pt>
                <c:pt idx="4">
                  <c:v>8.1428571428571423</c:v>
                </c:pt>
                <c:pt idx="5">
                  <c:v>35.285714285714285</c:v>
                </c:pt>
                <c:pt idx="6">
                  <c:v>135.28571428571428</c:v>
                </c:pt>
                <c:pt idx="7">
                  <c:v>230.85714285714286</c:v>
                </c:pt>
                <c:pt idx="8">
                  <c:v>275.28571428571428</c:v>
                </c:pt>
                <c:pt idx="9">
                  <c:v>179.14285714285714</c:v>
                </c:pt>
                <c:pt idx="10">
                  <c:v>167.14285714285714</c:v>
                </c:pt>
                <c:pt idx="11">
                  <c:v>176.125</c:v>
                </c:pt>
                <c:pt idx="12">
                  <c:v>170.75</c:v>
                </c:pt>
                <c:pt idx="13">
                  <c:v>170.25</c:v>
                </c:pt>
                <c:pt idx="14">
                  <c:v>189.28571428571428</c:v>
                </c:pt>
                <c:pt idx="15">
                  <c:v>221.85714285714286</c:v>
                </c:pt>
                <c:pt idx="16">
                  <c:v>279.14285714285717</c:v>
                </c:pt>
                <c:pt idx="17">
                  <c:v>282.42857142857144</c:v>
                </c:pt>
                <c:pt idx="18">
                  <c:v>179.28571428571428</c:v>
                </c:pt>
                <c:pt idx="19">
                  <c:v>112.28571428571429</c:v>
                </c:pt>
                <c:pt idx="20">
                  <c:v>81</c:v>
                </c:pt>
                <c:pt idx="21">
                  <c:v>54</c:v>
                </c:pt>
                <c:pt idx="22">
                  <c:v>25.857142857142858</c:v>
                </c:pt>
                <c:pt idx="23">
                  <c:v>12</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6.1111111111111107</c:v>
                </c:pt>
                <c:pt idx="1">
                  <c:v>2.7777777777777777</c:v>
                </c:pt>
                <c:pt idx="2">
                  <c:v>3.4444444444444446</c:v>
                </c:pt>
                <c:pt idx="3">
                  <c:v>4.8888888888888893</c:v>
                </c:pt>
                <c:pt idx="4">
                  <c:v>7.4444444444444446</c:v>
                </c:pt>
                <c:pt idx="5">
                  <c:v>30</c:v>
                </c:pt>
                <c:pt idx="6">
                  <c:v>115.88888888888889</c:v>
                </c:pt>
                <c:pt idx="7">
                  <c:v>196</c:v>
                </c:pt>
                <c:pt idx="8">
                  <c:v>230.33333333333334</c:v>
                </c:pt>
                <c:pt idx="9">
                  <c:v>171.33333333333334</c:v>
                </c:pt>
                <c:pt idx="10">
                  <c:v>171.22222222222223</c:v>
                </c:pt>
                <c:pt idx="11">
                  <c:v>173.8</c:v>
                </c:pt>
                <c:pt idx="12">
                  <c:v>172.3</c:v>
                </c:pt>
                <c:pt idx="13">
                  <c:v>168.4</c:v>
                </c:pt>
                <c:pt idx="14">
                  <c:v>185.44444444444446</c:v>
                </c:pt>
                <c:pt idx="15">
                  <c:v>205.66666666666666</c:v>
                </c:pt>
                <c:pt idx="16">
                  <c:v>254.88888888888889</c:v>
                </c:pt>
                <c:pt idx="17">
                  <c:v>249.33333333333334</c:v>
                </c:pt>
                <c:pt idx="18">
                  <c:v>156.88888888888889</c:v>
                </c:pt>
                <c:pt idx="19">
                  <c:v>102.66666666666667</c:v>
                </c:pt>
                <c:pt idx="20">
                  <c:v>76.333333333333329</c:v>
                </c:pt>
                <c:pt idx="21">
                  <c:v>52.444444444444443</c:v>
                </c:pt>
                <c:pt idx="22">
                  <c:v>24.333333333333332</c:v>
                </c:pt>
                <c:pt idx="23">
                  <c:v>11.888888888888889</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Map'!$B$108:$O$108</c:f>
              <c:numCache>
                <c:formatCode>0</c:formatCode>
                <c:ptCount val="14"/>
                <c:pt idx="0">
                  <c:v>50</c:v>
                </c:pt>
                <c:pt idx="1">
                  <c:v>80</c:v>
                </c:pt>
                <c:pt idx="2">
                  <c:v>82</c:v>
                </c:pt>
                <c:pt idx="3">
                  <c:v>84</c:v>
                </c:pt>
                <c:pt idx="4">
                  <c:v>82</c:v>
                </c:pt>
                <c:pt idx="5">
                  <c:v>79</c:v>
                </c:pt>
                <c:pt idx="6">
                  <c:v>75</c:v>
                </c:pt>
                <c:pt idx="7">
                  <c:v>83</c:v>
                </c:pt>
                <c:pt idx="8">
                  <c:v>78</c:v>
                </c:pt>
                <c:pt idx="9">
                  <c:v>32</c:v>
                </c:pt>
                <c:pt idx="10">
                  <c:v>0</c:v>
                </c:pt>
                <c:pt idx="11">
                  <c:v>0</c:v>
                </c:pt>
                <c:pt idx="12">
                  <c:v>0</c:v>
                </c:pt>
                <c:pt idx="13">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Map'!$B$109:$O$109</c:f>
              <c:numCache>
                <c:formatCode>0</c:formatCode>
                <c:ptCount val="14"/>
                <c:pt idx="0">
                  <c:v>0</c:v>
                </c:pt>
                <c:pt idx="1">
                  <c:v>2</c:v>
                </c:pt>
                <c:pt idx="2">
                  <c:v>0</c:v>
                </c:pt>
                <c:pt idx="3">
                  <c:v>1</c:v>
                </c:pt>
                <c:pt idx="4">
                  <c:v>3</c:v>
                </c:pt>
                <c:pt idx="5">
                  <c:v>3</c:v>
                </c:pt>
                <c:pt idx="6">
                  <c:v>4</c:v>
                </c:pt>
                <c:pt idx="7">
                  <c:v>1</c:v>
                </c:pt>
                <c:pt idx="8">
                  <c:v>2</c:v>
                </c:pt>
                <c:pt idx="9">
                  <c:v>6</c:v>
                </c:pt>
                <c:pt idx="10">
                  <c:v>0</c:v>
                </c:pt>
                <c:pt idx="11">
                  <c:v>0</c:v>
                </c:pt>
                <c:pt idx="12">
                  <c:v>0</c:v>
                </c:pt>
                <c:pt idx="13">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Map'!$B$110:$O$110</c:f>
              <c:numCache>
                <c:formatCode>0</c:formatCode>
                <c:ptCount val="14"/>
                <c:pt idx="0">
                  <c:v>1</c:v>
                </c:pt>
                <c:pt idx="1">
                  <c:v>0</c:v>
                </c:pt>
                <c:pt idx="2">
                  <c:v>1</c:v>
                </c:pt>
                <c:pt idx="3">
                  <c:v>2</c:v>
                </c:pt>
                <c:pt idx="4">
                  <c:v>1</c:v>
                </c:pt>
                <c:pt idx="5">
                  <c:v>1</c:v>
                </c:pt>
                <c:pt idx="6">
                  <c:v>0</c:v>
                </c:pt>
                <c:pt idx="7">
                  <c:v>2</c:v>
                </c:pt>
                <c:pt idx="8">
                  <c:v>0</c:v>
                </c:pt>
                <c:pt idx="9">
                  <c:v>5</c:v>
                </c:pt>
                <c:pt idx="10">
                  <c:v>0</c:v>
                </c:pt>
                <c:pt idx="11">
                  <c:v>0</c:v>
                </c:pt>
                <c:pt idx="12">
                  <c:v>0</c:v>
                </c:pt>
                <c:pt idx="13">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Map'!$B$111:$O$111</c:f>
              <c:numCache>
                <c:formatCode>0</c:formatCode>
                <c:ptCount val="14"/>
                <c:pt idx="0">
                  <c:v>0</c:v>
                </c:pt>
                <c:pt idx="1">
                  <c:v>1</c:v>
                </c:pt>
                <c:pt idx="2">
                  <c:v>0</c:v>
                </c:pt>
                <c:pt idx="3">
                  <c:v>0</c:v>
                </c:pt>
                <c:pt idx="4">
                  <c:v>0</c:v>
                </c:pt>
                <c:pt idx="5">
                  <c:v>2</c:v>
                </c:pt>
                <c:pt idx="6">
                  <c:v>0</c:v>
                </c:pt>
                <c:pt idx="7">
                  <c:v>1</c:v>
                </c:pt>
                <c:pt idx="8">
                  <c:v>1</c:v>
                </c:pt>
                <c:pt idx="9">
                  <c:v>2</c:v>
                </c:pt>
                <c:pt idx="10">
                  <c:v>0</c:v>
                </c:pt>
                <c:pt idx="11">
                  <c:v>0</c:v>
                </c:pt>
                <c:pt idx="12">
                  <c:v>0</c:v>
                </c:pt>
                <c:pt idx="13">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Map'!$B$112:$O$112</c:f>
              <c:numCache>
                <c:formatCode>0</c:formatCode>
                <c:ptCount val="14"/>
                <c:pt idx="0">
                  <c:v>0</c:v>
                </c:pt>
                <c:pt idx="1">
                  <c:v>0</c:v>
                </c:pt>
                <c:pt idx="2">
                  <c:v>1</c:v>
                </c:pt>
                <c:pt idx="3">
                  <c:v>0</c:v>
                </c:pt>
                <c:pt idx="4">
                  <c:v>1</c:v>
                </c:pt>
                <c:pt idx="5">
                  <c:v>0</c:v>
                </c:pt>
                <c:pt idx="6">
                  <c:v>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A-B'!$R$110:$AE$110</c:f>
              <c:numCache>
                <c:formatCode>0.0%</c:formatCode>
                <c:ptCount val="14"/>
                <c:pt idx="0">
                  <c:v>6.4968152866242038E-2</c:v>
                </c:pt>
                <c:pt idx="1">
                  <c:v>9.0982286634460549E-2</c:v>
                </c:pt>
                <c:pt idx="2">
                  <c:v>7.4421965317919073E-2</c:v>
                </c:pt>
                <c:pt idx="3">
                  <c:v>7.4047447879223585E-2</c:v>
                </c:pt>
                <c:pt idx="4">
                  <c:v>7.7963404932378674E-2</c:v>
                </c:pt>
                <c:pt idx="5">
                  <c:v>4.9126637554585149E-2</c:v>
                </c:pt>
                <c:pt idx="6">
                  <c:v>2.4360535931790498E-2</c:v>
                </c:pt>
                <c:pt idx="7">
                  <c:v>8.7099424815119147E-2</c:v>
                </c:pt>
                <c:pt idx="8">
                  <c:v>7.3624595469255663E-2</c:v>
                </c:pt>
                <c:pt idx="9">
                  <c:v>9.4368340943683404E-2</c:v>
                </c:pt>
                <c:pt idx="10">
                  <c:v>0</c:v>
                </c:pt>
                <c:pt idx="11">
                  <c:v>0</c:v>
                </c:pt>
                <c:pt idx="12">
                  <c:v>0</c:v>
                </c:pt>
                <c:pt idx="13">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A-B'!$R$111:$AE$111</c:f>
              <c:numCache>
                <c:formatCode>0.0%</c:formatCode>
                <c:ptCount val="14"/>
                <c:pt idx="0">
                  <c:v>5.9225512528473807E-2</c:v>
                </c:pt>
                <c:pt idx="1">
                  <c:v>8.2857142857142851E-2</c:v>
                </c:pt>
                <c:pt idx="2">
                  <c:v>6.9871794871794873E-2</c:v>
                </c:pt>
                <c:pt idx="3">
                  <c:v>7.0975918884664133E-2</c:v>
                </c:pt>
                <c:pt idx="4">
                  <c:v>7.5886524822695034E-2</c:v>
                </c:pt>
                <c:pt idx="5">
                  <c:v>4.4230769230769233E-2</c:v>
                </c:pt>
                <c:pt idx="6">
                  <c:v>2.4096385542168676E-2</c:v>
                </c:pt>
                <c:pt idx="7">
                  <c:v>8.357771260997067E-2</c:v>
                </c:pt>
                <c:pt idx="8">
                  <c:v>6.965174129353234E-2</c:v>
                </c:pt>
                <c:pt idx="9">
                  <c:v>8.794326241134752E-2</c:v>
                </c:pt>
                <c:pt idx="10">
                  <c:v>0</c:v>
                </c:pt>
                <c:pt idx="11">
                  <c:v>0</c:v>
                </c:pt>
                <c:pt idx="12">
                  <c:v>0</c:v>
                </c:pt>
                <c:pt idx="13">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A-B'!$R$112:$AE$112</c:f>
              <c:numCache>
                <c:formatCode>0.0%</c:formatCode>
                <c:ptCount val="14"/>
                <c:pt idx="0">
                  <c:v>6.0470324748040316E-2</c:v>
                </c:pt>
                <c:pt idx="1">
                  <c:v>8.2748948106591863E-2</c:v>
                </c:pt>
                <c:pt idx="2">
                  <c:v>6.9664344521849275E-2</c:v>
                </c:pt>
                <c:pt idx="3">
                  <c:v>7.116104868913857E-2</c:v>
                </c:pt>
                <c:pt idx="4">
                  <c:v>7.4999999999999997E-2</c:v>
                </c:pt>
                <c:pt idx="5">
                  <c:v>4.3396226415094337E-2</c:v>
                </c:pt>
                <c:pt idx="6">
                  <c:v>2.3783783783783784E-2</c:v>
                </c:pt>
                <c:pt idx="7">
                  <c:v>8.3029861616897307E-2</c:v>
                </c:pt>
                <c:pt idx="8">
                  <c:v>6.9620253164556958E-2</c:v>
                </c:pt>
                <c:pt idx="9">
                  <c:v>8.794326241134752E-2</c:v>
                </c:pt>
                <c:pt idx="10">
                  <c:v>0</c:v>
                </c:pt>
                <c:pt idx="11">
                  <c:v>0</c:v>
                </c:pt>
                <c:pt idx="12">
                  <c:v>0</c:v>
                </c:pt>
                <c:pt idx="13">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A-B'!$R$113:$AE$113</c:f>
              <c:numCache>
                <c:formatCode>0.0%</c:formatCode>
                <c:ptCount val="14"/>
                <c:pt idx="0">
                  <c:v>6.0470324748040316E-2</c:v>
                </c:pt>
                <c:pt idx="1">
                  <c:v>8.0711354309165526E-2</c:v>
                </c:pt>
                <c:pt idx="2">
                  <c:v>6.9349845201238394E-2</c:v>
                </c:pt>
                <c:pt idx="3">
                  <c:v>7.0948012232415897E-2</c:v>
                </c:pt>
                <c:pt idx="4">
                  <c:v>7.4099252209381378E-2</c:v>
                </c:pt>
                <c:pt idx="5">
                  <c:v>4.456824512534819E-2</c:v>
                </c:pt>
                <c:pt idx="6">
                  <c:v>2.4390243902439025E-2</c:v>
                </c:pt>
                <c:pt idx="7">
                  <c:v>8.2738944365192579E-2</c:v>
                </c:pt>
                <c:pt idx="8">
                  <c:v>6.8607068607068611E-2</c:v>
                </c:pt>
                <c:pt idx="9">
                  <c:v>8.6419753086419748E-2</c:v>
                </c:pt>
                <c:pt idx="10">
                  <c:v>0</c:v>
                </c:pt>
                <c:pt idx="11">
                  <c:v>0</c:v>
                </c:pt>
                <c:pt idx="12">
                  <c:v>0</c:v>
                </c:pt>
                <c:pt idx="13">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B-A'!$R$110:$AE$110</c:f>
              <c:numCache>
                <c:formatCode>0.0%</c:formatCode>
                <c:ptCount val="14"/>
                <c:pt idx="0">
                  <c:v>6.5217391304347824E-2</c:v>
                </c:pt>
                <c:pt idx="1">
                  <c:v>7.1315372424722662E-2</c:v>
                </c:pt>
                <c:pt idx="2">
                  <c:v>6.6354410616705703E-2</c:v>
                </c:pt>
                <c:pt idx="3">
                  <c:v>7.2574484339190226E-2</c:v>
                </c:pt>
                <c:pt idx="4">
                  <c:v>7.3042168674698801E-2</c:v>
                </c:pt>
                <c:pt idx="5">
                  <c:v>4.2045454545454546E-2</c:v>
                </c:pt>
                <c:pt idx="6">
                  <c:v>2.6666666666666668E-2</c:v>
                </c:pt>
                <c:pt idx="7">
                  <c:v>7.3109243697478996E-2</c:v>
                </c:pt>
                <c:pt idx="8">
                  <c:v>6.4166666666666664E-2</c:v>
                </c:pt>
                <c:pt idx="9">
                  <c:v>7.647907647907648E-2</c:v>
                </c:pt>
                <c:pt idx="10">
                  <c:v>0</c:v>
                </c:pt>
                <c:pt idx="11">
                  <c:v>0</c:v>
                </c:pt>
                <c:pt idx="12">
                  <c:v>0</c:v>
                </c:pt>
                <c:pt idx="13">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B-A'!$R$111:$AE$111</c:f>
              <c:numCache>
                <c:formatCode>0.0%</c:formatCode>
                <c:ptCount val="14"/>
                <c:pt idx="0">
                  <c:v>5.9859154929577461E-2</c:v>
                </c:pt>
                <c:pt idx="1">
                  <c:v>6.7261496225120107E-2</c:v>
                </c:pt>
                <c:pt idx="2">
                  <c:v>6.2460165710643722E-2</c:v>
                </c:pt>
                <c:pt idx="3">
                  <c:v>6.6336019838809671E-2</c:v>
                </c:pt>
                <c:pt idx="4">
                  <c:v>6.7105263157894737E-2</c:v>
                </c:pt>
                <c:pt idx="5">
                  <c:v>3.9800995024875621E-2</c:v>
                </c:pt>
                <c:pt idx="6">
                  <c:v>2.5670945157526253E-2</c:v>
                </c:pt>
                <c:pt idx="7">
                  <c:v>6.5597667638483959E-2</c:v>
                </c:pt>
                <c:pt idx="8">
                  <c:v>5.6916426512968299E-2</c:v>
                </c:pt>
                <c:pt idx="9">
                  <c:v>7.1151358344113846E-2</c:v>
                </c:pt>
                <c:pt idx="10">
                  <c:v>0</c:v>
                </c:pt>
                <c:pt idx="11">
                  <c:v>0</c:v>
                </c:pt>
                <c:pt idx="12">
                  <c:v>0</c:v>
                </c:pt>
                <c:pt idx="13">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B-A'!$R$112:$AE$112</c:f>
              <c:numCache>
                <c:formatCode>0.0%</c:formatCode>
                <c:ptCount val="14"/>
                <c:pt idx="0">
                  <c:v>5.889145496535797E-2</c:v>
                </c:pt>
                <c:pt idx="1">
                  <c:v>6.7073170731707321E-2</c:v>
                </c:pt>
                <c:pt idx="2">
                  <c:v>6.2853551225644247E-2</c:v>
                </c:pt>
                <c:pt idx="3">
                  <c:v>6.5846153846153846E-2</c:v>
                </c:pt>
                <c:pt idx="4">
                  <c:v>6.6365979381443299E-2</c:v>
                </c:pt>
                <c:pt idx="5">
                  <c:v>3.8986354775828458E-2</c:v>
                </c:pt>
                <c:pt idx="6">
                  <c:v>2.5433526011560695E-2</c:v>
                </c:pt>
                <c:pt idx="7">
                  <c:v>6.5989847715736044E-2</c:v>
                </c:pt>
                <c:pt idx="8">
                  <c:v>5.6068133427963095E-2</c:v>
                </c:pt>
                <c:pt idx="9">
                  <c:v>7.1151358344113846E-2</c:v>
                </c:pt>
                <c:pt idx="10">
                  <c:v>0</c:v>
                </c:pt>
                <c:pt idx="11">
                  <c:v>0</c:v>
                </c:pt>
                <c:pt idx="12">
                  <c:v>0</c:v>
                </c:pt>
                <c:pt idx="13">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B-A'!$R$113:$AE$113</c:f>
              <c:numCache>
                <c:formatCode>0.0%</c:formatCode>
                <c:ptCount val="14"/>
                <c:pt idx="0">
                  <c:v>5.889145496535797E-2</c:v>
                </c:pt>
                <c:pt idx="1">
                  <c:v>6.7154255319148939E-2</c:v>
                </c:pt>
                <c:pt idx="2">
                  <c:v>6.3157894736842107E-2</c:v>
                </c:pt>
                <c:pt idx="3">
                  <c:v>6.5217391304347824E-2</c:v>
                </c:pt>
                <c:pt idx="4">
                  <c:v>6.6204287515762919E-2</c:v>
                </c:pt>
                <c:pt idx="5">
                  <c:v>3.8973384030418251E-2</c:v>
                </c:pt>
                <c:pt idx="6">
                  <c:v>2.4943310657596373E-2</c:v>
                </c:pt>
                <c:pt idx="7">
                  <c:v>6.5109695682944085E-2</c:v>
                </c:pt>
                <c:pt idx="8">
                  <c:v>5.5710306406685235E-2</c:v>
                </c:pt>
                <c:pt idx="9">
                  <c:v>7.0087609511889859E-2</c:v>
                </c:pt>
                <c:pt idx="10">
                  <c:v>0</c:v>
                </c:pt>
                <c:pt idx="11">
                  <c:v>0</c:v>
                </c:pt>
                <c:pt idx="12">
                  <c:v>0</c:v>
                </c:pt>
                <c:pt idx="13">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Map'!$Q$108</c:f>
              <c:strCache>
                <c:ptCount val="1"/>
                <c:pt idx="0">
                  <c:v>&gt;90%</c:v>
                </c:pt>
              </c:strCache>
            </c:strRef>
          </c:tx>
          <c:spPr>
            <a:solidFill>
              <a:srgbClr val="00B050"/>
            </a:solidFill>
            <a:ln>
              <a:noFill/>
              <a:prstDash val="sysDot"/>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Map'!$R$108:$AE$108</c:f>
              <c:numCache>
                <c:formatCode>0</c:formatCode>
                <c:ptCount val="14"/>
                <c:pt idx="0">
                  <c:v>45</c:v>
                </c:pt>
                <c:pt idx="1">
                  <c:v>73</c:v>
                </c:pt>
                <c:pt idx="2">
                  <c:v>74</c:v>
                </c:pt>
                <c:pt idx="3">
                  <c:v>77</c:v>
                </c:pt>
                <c:pt idx="4">
                  <c:v>81</c:v>
                </c:pt>
                <c:pt idx="5">
                  <c:v>79</c:v>
                </c:pt>
                <c:pt idx="6">
                  <c:v>75</c:v>
                </c:pt>
                <c:pt idx="7">
                  <c:v>74</c:v>
                </c:pt>
                <c:pt idx="8">
                  <c:v>81</c:v>
                </c:pt>
                <c:pt idx="9">
                  <c:v>36</c:v>
                </c:pt>
                <c:pt idx="10">
                  <c:v>0</c:v>
                </c:pt>
                <c:pt idx="11">
                  <c:v>0</c:v>
                </c:pt>
                <c:pt idx="12">
                  <c:v>0</c:v>
                </c:pt>
                <c:pt idx="13">
                  <c:v>0</c:v>
                </c:pt>
              </c:numCache>
            </c:numRef>
          </c:val>
          <c:extLst>
            <c:ext xmlns:c16="http://schemas.microsoft.com/office/drawing/2014/chart" uri="{C3380CC4-5D6E-409C-BE32-E72D297353CC}">
              <c16:uniqueId val="{00000000-8EDB-4230-A105-7DBDE62C0CBE}"/>
            </c:ext>
          </c:extLst>
        </c:ser>
        <c:ser>
          <c:idx val="1"/>
          <c:order val="1"/>
          <c:tx>
            <c:strRef>
              <c:f>'Mean Speed Map'!$Q$109</c:f>
              <c:strCache>
                <c:ptCount val="1"/>
                <c:pt idx="0">
                  <c:v>&gt;80%</c:v>
                </c:pt>
              </c:strCache>
            </c:strRef>
          </c:tx>
          <c:spPr>
            <a:solidFill>
              <a:srgbClr val="92D05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Map'!$R$109:$AE$109</c:f>
              <c:numCache>
                <c:formatCode>0</c:formatCode>
                <c:ptCount val="14"/>
                <c:pt idx="0">
                  <c:v>4</c:v>
                </c:pt>
                <c:pt idx="1">
                  <c:v>6</c:v>
                </c:pt>
                <c:pt idx="2">
                  <c:v>2</c:v>
                </c:pt>
                <c:pt idx="3">
                  <c:v>3</c:v>
                </c:pt>
                <c:pt idx="4">
                  <c:v>0</c:v>
                </c:pt>
                <c:pt idx="5">
                  <c:v>2</c:v>
                </c:pt>
                <c:pt idx="6">
                  <c:v>5</c:v>
                </c:pt>
                <c:pt idx="7">
                  <c:v>4</c:v>
                </c:pt>
                <c:pt idx="8">
                  <c:v>1</c:v>
                </c:pt>
                <c:pt idx="9">
                  <c:v>7</c:v>
                </c:pt>
                <c:pt idx="10">
                  <c:v>0</c:v>
                </c:pt>
                <c:pt idx="11">
                  <c:v>0</c:v>
                </c:pt>
                <c:pt idx="12">
                  <c:v>0</c:v>
                </c:pt>
                <c:pt idx="13">
                  <c:v>0</c:v>
                </c:pt>
              </c:numCache>
            </c:numRef>
          </c:val>
          <c:extLst>
            <c:ext xmlns:c16="http://schemas.microsoft.com/office/drawing/2014/chart" uri="{C3380CC4-5D6E-409C-BE32-E72D297353CC}">
              <c16:uniqueId val="{00000001-8EDB-4230-A105-7DBDE62C0CBE}"/>
            </c:ext>
          </c:extLst>
        </c:ser>
        <c:ser>
          <c:idx val="2"/>
          <c:order val="2"/>
          <c:tx>
            <c:strRef>
              <c:f>'Mean Speed Map'!$Q$110</c:f>
              <c:strCache>
                <c:ptCount val="1"/>
                <c:pt idx="0">
                  <c:v>&gt;70%</c:v>
                </c:pt>
              </c:strCache>
            </c:strRef>
          </c:tx>
          <c:spPr>
            <a:solidFill>
              <a:srgbClr val="FFFF0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Map'!$R$110:$AE$110</c:f>
              <c:numCache>
                <c:formatCode>0</c:formatCode>
                <c:ptCount val="14"/>
                <c:pt idx="0">
                  <c:v>0</c:v>
                </c:pt>
                <c:pt idx="1">
                  <c:v>1</c:v>
                </c:pt>
                <c:pt idx="2">
                  <c:v>0</c:v>
                </c:pt>
                <c:pt idx="3">
                  <c:v>0</c:v>
                </c:pt>
                <c:pt idx="4">
                  <c:v>2</c:v>
                </c:pt>
                <c:pt idx="5">
                  <c:v>4</c:v>
                </c:pt>
                <c:pt idx="6">
                  <c:v>2</c:v>
                </c:pt>
                <c:pt idx="7">
                  <c:v>1</c:v>
                </c:pt>
                <c:pt idx="8">
                  <c:v>0</c:v>
                </c:pt>
                <c:pt idx="9">
                  <c:v>2</c:v>
                </c:pt>
                <c:pt idx="10">
                  <c:v>0</c:v>
                </c:pt>
                <c:pt idx="11">
                  <c:v>0</c:v>
                </c:pt>
                <c:pt idx="12">
                  <c:v>0</c:v>
                </c:pt>
                <c:pt idx="13">
                  <c:v>0</c:v>
                </c:pt>
              </c:numCache>
            </c:numRef>
          </c:val>
          <c:extLst>
            <c:ext xmlns:c16="http://schemas.microsoft.com/office/drawing/2014/chart" uri="{C3380CC4-5D6E-409C-BE32-E72D297353CC}">
              <c16:uniqueId val="{00000002-8EDB-4230-A105-7DBDE62C0CBE}"/>
            </c:ext>
          </c:extLst>
        </c:ser>
        <c:ser>
          <c:idx val="3"/>
          <c:order val="3"/>
          <c:tx>
            <c:strRef>
              <c:f>'Mean Speed Map'!$Q$111</c:f>
              <c:strCache>
                <c:ptCount val="1"/>
                <c:pt idx="0">
                  <c:v>&gt;60%</c:v>
                </c:pt>
              </c:strCache>
            </c:strRef>
          </c:tx>
          <c:spPr>
            <a:solidFill>
              <a:srgbClr val="FFC000"/>
            </a:solidFill>
            <a:ln>
              <a:noFill/>
              <a:prstDash val="dash"/>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Map'!$R$111:$AE$111</c:f>
              <c:numCache>
                <c:formatCode>0</c:formatCode>
                <c:ptCount val="14"/>
                <c:pt idx="0">
                  <c:v>0</c:v>
                </c:pt>
                <c:pt idx="1">
                  <c:v>1</c:v>
                </c:pt>
                <c:pt idx="2">
                  <c:v>1</c:v>
                </c:pt>
                <c:pt idx="3">
                  <c:v>1</c:v>
                </c:pt>
                <c:pt idx="4">
                  <c:v>0</c:v>
                </c:pt>
                <c:pt idx="5">
                  <c:v>0</c:v>
                </c:pt>
                <c:pt idx="6">
                  <c:v>0</c:v>
                </c:pt>
                <c:pt idx="7">
                  <c:v>1</c:v>
                </c:pt>
                <c:pt idx="8">
                  <c:v>0</c:v>
                </c:pt>
                <c:pt idx="9">
                  <c:v>1</c:v>
                </c:pt>
                <c:pt idx="10">
                  <c:v>0</c:v>
                </c:pt>
                <c:pt idx="11">
                  <c:v>0</c:v>
                </c:pt>
                <c:pt idx="12">
                  <c:v>0</c:v>
                </c:pt>
                <c:pt idx="13">
                  <c:v>0</c:v>
                </c:pt>
              </c:numCache>
            </c:numRef>
          </c:val>
          <c:extLst>
            <c:ext xmlns:c16="http://schemas.microsoft.com/office/drawing/2014/chart" uri="{C3380CC4-5D6E-409C-BE32-E72D297353CC}">
              <c16:uniqueId val="{00000003-8EDB-4230-A105-7DBDE62C0CBE}"/>
            </c:ext>
          </c:extLst>
        </c:ser>
        <c:ser>
          <c:idx val="4"/>
          <c:order val="4"/>
          <c:tx>
            <c:strRef>
              <c:f>'Mean Speed Map'!$Q$112</c:f>
              <c:strCache>
                <c:ptCount val="1"/>
                <c:pt idx="0">
                  <c:v>&lt;60%</c:v>
                </c:pt>
              </c:strCache>
            </c:strRef>
          </c:tx>
          <c:spPr>
            <a:solidFill>
              <a:srgbClr val="FF000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Map'!$R$112:$AE$112</c:f>
              <c:numCache>
                <c:formatCode>0</c:formatCode>
                <c:ptCount val="14"/>
                <c:pt idx="0">
                  <c:v>0</c:v>
                </c:pt>
                <c:pt idx="1">
                  <c:v>1</c:v>
                </c:pt>
                <c:pt idx="2">
                  <c:v>0</c:v>
                </c:pt>
                <c:pt idx="3">
                  <c:v>0</c:v>
                </c:pt>
                <c:pt idx="4">
                  <c:v>0</c:v>
                </c:pt>
                <c:pt idx="5">
                  <c:v>0</c:v>
                </c:pt>
                <c:pt idx="6">
                  <c:v>0</c:v>
                </c:pt>
                <c:pt idx="7">
                  <c:v>0</c:v>
                </c:pt>
                <c:pt idx="8">
                  <c:v>1</c:v>
                </c:pt>
                <c:pt idx="9">
                  <c:v>0</c:v>
                </c:pt>
                <c:pt idx="10">
                  <c:v>0</c:v>
                </c:pt>
                <c:pt idx="11">
                  <c:v>0</c:v>
                </c:pt>
                <c:pt idx="12">
                  <c:v>0</c:v>
                </c:pt>
                <c:pt idx="13">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15</c:v>
                </c:pt>
                <c:pt idx="1">
                  <c:v>88</c:v>
                </c:pt>
                <c:pt idx="2">
                  <c:v>388</c:v>
                </c:pt>
                <c:pt idx="3">
                  <c:v>2081</c:v>
                </c:pt>
                <c:pt idx="4">
                  <c:v>4558</c:v>
                </c:pt>
                <c:pt idx="5">
                  <c:v>1735</c:v>
                </c:pt>
                <c:pt idx="6">
                  <c:v>273</c:v>
                </c:pt>
                <c:pt idx="7">
                  <c:v>31</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15</c:v>
                </c:pt>
                <c:pt idx="1">
                  <c:v>94</c:v>
                </c:pt>
                <c:pt idx="2">
                  <c:v>410</c:v>
                </c:pt>
                <c:pt idx="3">
                  <c:v>2272</c:v>
                </c:pt>
                <c:pt idx="4">
                  <c:v>5116</c:v>
                </c:pt>
                <c:pt idx="5">
                  <c:v>2010</c:v>
                </c:pt>
                <c:pt idx="6">
                  <c:v>343</c:v>
                </c:pt>
                <c:pt idx="7">
                  <c:v>41</c:v>
                </c:pt>
                <c:pt idx="8">
                  <c:v>1</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15</c:v>
                </c:pt>
                <c:pt idx="1">
                  <c:v>99</c:v>
                </c:pt>
                <c:pt idx="2">
                  <c:v>417</c:v>
                </c:pt>
                <c:pt idx="3">
                  <c:v>2293</c:v>
                </c:pt>
                <c:pt idx="4">
                  <c:v>5172</c:v>
                </c:pt>
                <c:pt idx="5">
                  <c:v>2046</c:v>
                </c:pt>
                <c:pt idx="6">
                  <c:v>352</c:v>
                </c:pt>
                <c:pt idx="7">
                  <c:v>42</c:v>
                </c:pt>
                <c:pt idx="8">
                  <c:v>4</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15</c:v>
                </c:pt>
                <c:pt idx="1">
                  <c:v>105</c:v>
                </c:pt>
                <c:pt idx="2">
                  <c:v>432</c:v>
                </c:pt>
                <c:pt idx="3">
                  <c:v>2317</c:v>
                </c:pt>
                <c:pt idx="4">
                  <c:v>5256</c:v>
                </c:pt>
                <c:pt idx="5">
                  <c:v>2100</c:v>
                </c:pt>
                <c:pt idx="6">
                  <c:v>372</c:v>
                </c:pt>
                <c:pt idx="7">
                  <c:v>49</c:v>
                </c:pt>
                <c:pt idx="8">
                  <c:v>4</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7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16</c:v>
                </c:pt>
                <c:pt idx="1">
                  <c:v>136</c:v>
                </c:pt>
                <c:pt idx="2">
                  <c:v>438</c:v>
                </c:pt>
                <c:pt idx="3">
                  <c:v>2225</c:v>
                </c:pt>
                <c:pt idx="4">
                  <c:v>4792</c:v>
                </c:pt>
                <c:pt idx="5">
                  <c:v>1261</c:v>
                </c:pt>
                <c:pt idx="6">
                  <c:v>111</c:v>
                </c:pt>
                <c:pt idx="7">
                  <c:v>11</c:v>
                </c:pt>
                <c:pt idx="8">
                  <c:v>9</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19</c:v>
                </c:pt>
                <c:pt idx="1">
                  <c:v>143</c:v>
                </c:pt>
                <c:pt idx="2">
                  <c:v>462</c:v>
                </c:pt>
                <c:pt idx="3">
                  <c:v>2519</c:v>
                </c:pt>
                <c:pt idx="4">
                  <c:v>5610</c:v>
                </c:pt>
                <c:pt idx="5">
                  <c:v>1590</c:v>
                </c:pt>
                <c:pt idx="6">
                  <c:v>170</c:v>
                </c:pt>
                <c:pt idx="7">
                  <c:v>21</c:v>
                </c:pt>
                <c:pt idx="8">
                  <c:v>10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19</c:v>
                </c:pt>
                <c:pt idx="1">
                  <c:v>144</c:v>
                </c:pt>
                <c:pt idx="2">
                  <c:v>466</c:v>
                </c:pt>
                <c:pt idx="3">
                  <c:v>2547</c:v>
                </c:pt>
                <c:pt idx="4">
                  <c:v>5656</c:v>
                </c:pt>
                <c:pt idx="5">
                  <c:v>1627</c:v>
                </c:pt>
                <c:pt idx="6">
                  <c:v>177</c:v>
                </c:pt>
                <c:pt idx="7">
                  <c:v>24</c:v>
                </c:pt>
                <c:pt idx="8">
                  <c:v>11</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19</c:v>
                </c:pt>
                <c:pt idx="1">
                  <c:v>147</c:v>
                </c:pt>
                <c:pt idx="2">
                  <c:v>486</c:v>
                </c:pt>
                <c:pt idx="3">
                  <c:v>2578</c:v>
                </c:pt>
                <c:pt idx="4">
                  <c:v>5736</c:v>
                </c:pt>
                <c:pt idx="5">
                  <c:v>1684</c:v>
                </c:pt>
                <c:pt idx="6">
                  <c:v>188</c:v>
                </c:pt>
                <c:pt idx="7">
                  <c:v>26</c:v>
                </c:pt>
                <c:pt idx="8">
                  <c:v>11</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857251</xdr:colOff>
      <xdr:row>0</xdr:row>
      <xdr:rowOff>71437</xdr:rowOff>
    </xdr:from>
    <xdr:to>
      <xdr:col>17</xdr:col>
      <xdr:colOff>941190</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857251</xdr:colOff>
      <xdr:row>0</xdr:row>
      <xdr:rowOff>71435</xdr:rowOff>
    </xdr:from>
    <xdr:to>
      <xdr:col>17</xdr:col>
      <xdr:colOff>941190</xdr:colOff>
      <xdr:row>5</xdr:row>
      <xdr:rowOff>10518</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16478251" y="71435"/>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857251</xdr:colOff>
      <xdr:row>0</xdr:row>
      <xdr:rowOff>71436</xdr:rowOff>
    </xdr:from>
    <xdr:to>
      <xdr:col>17</xdr:col>
      <xdr:colOff>941190</xdr:colOff>
      <xdr:row>5</xdr:row>
      <xdr:rowOff>10519</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16478251" y="71436"/>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7</xdr:col>
      <xdr:colOff>0</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11912</xdr:colOff>
      <xdr:row>9</xdr:row>
      <xdr:rowOff>11902</xdr:rowOff>
    </xdr:from>
    <xdr:to>
      <xdr:col>26</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0326535" y="1658775"/>
          <a:ext cx="4913466" cy="298466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V$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70m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Gainsborough Road (W)</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Watkins Lane (E)</a:t>
            </a:fld>
            <a:endParaRPr lang="en-GB" sz="1100" b="1"/>
          </a:p>
        </xdr:txBody>
      </xdr:sp>
      <xdr:sp macro="" textlink="$V$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70m</a:t>
            </a:fld>
            <a:endParaRPr lang="en-GB" sz="1100" b="1">
              <a:solidFill>
                <a:schemeClr val="tx1">
                  <a:lumMod val="65000"/>
                  <a:lumOff val="35000"/>
                </a:schemeClr>
              </a:solidFill>
            </a:endParaRPr>
          </a:p>
        </xdr:txBody>
      </xdr:sp>
    </xdr:grpSp>
    <xdr:clientData/>
  </xdr:twoCellAnchor>
  <xdr:twoCellAnchor>
    <xdr:from>
      <xdr:col>7</xdr:col>
      <xdr:colOff>0</xdr:colOff>
      <xdr:row>25</xdr:row>
      <xdr:rowOff>0</xdr:rowOff>
    </xdr:from>
    <xdr:to>
      <xdr:col>15</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464345</xdr:colOff>
      <xdr:row>11</xdr:row>
      <xdr:rowOff>160734</xdr:rowOff>
    </xdr:from>
    <xdr:to>
      <xdr:col>20</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261940</xdr:colOff>
      <xdr:row>13</xdr:row>
      <xdr:rowOff>107156</xdr:rowOff>
    </xdr:from>
    <xdr:to>
      <xdr:col>23</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83345</xdr:colOff>
      <xdr:row>0</xdr:row>
      <xdr:rowOff>71436</xdr:rowOff>
    </xdr:from>
    <xdr:to>
      <xdr:col>29</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15</xdr:col>
      <xdr:colOff>0</xdr:colOff>
      <xdr:row>50</xdr:row>
      <xdr:rowOff>154781</xdr:rowOff>
    </xdr:to>
    <xdr:pic>
      <xdr:nvPicPr>
        <xdr:cNvPr id="2" name="Picture 1">
          <a:extLst>
            <a:ext uri="{FF2B5EF4-FFF2-40B4-BE49-F238E27FC236}">
              <a16:creationId xmlns:a16="http://schemas.microsoft.com/office/drawing/2014/main" id="{DF1B1DCE-C182-21D9-80FB-6DA42538C3A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 y="5167313"/>
          <a:ext cx="8215312" cy="3321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Watkins Lane (E)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248626" y="2889267"/>
          <a:ext cx="47624" cy="124553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520387</xdr:colOff>
      <xdr:row>11</xdr:row>
      <xdr:rowOff>142552</xdr:rowOff>
    </xdr:from>
    <xdr:to>
      <xdr:col>14</xdr:col>
      <xdr:colOff>287977</xdr:colOff>
      <xdr:row>15</xdr:row>
      <xdr:rowOff>158269</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21216551">
          <a:off x="7946077" y="1974210"/>
          <a:ext cx="339090" cy="68627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465070" y="3007039"/>
          <a:ext cx="360807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Gainsborough Road (W)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Station Road</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9</xdr:col>
      <xdr:colOff>416718</xdr:colOff>
      <xdr:row>39</xdr:row>
      <xdr:rowOff>154781</xdr:rowOff>
    </xdr:from>
    <xdr:to>
      <xdr:col>14</xdr:col>
      <xdr:colOff>476251</xdr:colOff>
      <xdr:row>41</xdr:row>
      <xdr:rowOff>11905</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a:off x="5345906" y="6655594"/>
          <a:ext cx="2797970" cy="190499"/>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267892</xdr:colOff>
      <xdr:row>41</xdr:row>
      <xdr:rowOff>29766</xdr:rowOff>
    </xdr:from>
    <xdr:to>
      <xdr:col>13</xdr:col>
      <xdr:colOff>142874</xdr:colOff>
      <xdr:row>43</xdr:row>
      <xdr:rowOff>119062</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H="1" flipV="1">
          <a:off x="4649392" y="6863954"/>
          <a:ext cx="2613420" cy="422671"/>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497362</xdr:colOff>
      <xdr:row>42</xdr:row>
      <xdr:rowOff>160263</xdr:rowOff>
    </xdr:from>
    <xdr:to>
      <xdr:col>9</xdr:col>
      <xdr:colOff>381000</xdr:colOff>
      <xdr:row>48</xdr:row>
      <xdr:rowOff>67825</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2783362" y="7163043"/>
          <a:ext cx="2741138" cy="90387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- 373</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26.55 / 85th%ile 30.13</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- 351</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27.23 / 85th%ile 31.02</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- 6.4%</a:t>
            </a:fld>
            <a:endParaRPr lang="en-GB" sz="700"/>
          </a:p>
        </xdr:txBody>
      </xdr:sp>
    </xdr:grpSp>
    <xdr:clientData/>
  </xdr:twoCellAnchor>
  <xdr:twoCellAnchor>
    <xdr:from>
      <xdr:col>9</xdr:col>
      <xdr:colOff>519456</xdr:colOff>
      <xdr:row>32</xdr:row>
      <xdr:rowOff>151586</xdr:rowOff>
    </xdr:from>
    <xdr:to>
      <xdr:col>14</xdr:col>
      <xdr:colOff>416720</xdr:colOff>
      <xdr:row>38</xdr:row>
      <xdr:rowOff>75514</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5659146" y="5485586"/>
          <a:ext cx="2758574"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- 312</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27.58 / 85th%ile 31.63</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- 390</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27.96 / 85th%ile 32.01</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- 7.4%</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- 27.08</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- 26.45</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28</xdr:col>
      <xdr:colOff>47632</xdr:colOff>
      <xdr:row>0</xdr:row>
      <xdr:rowOff>74939</xdr:rowOff>
    </xdr:from>
    <xdr:to>
      <xdr:col>30</xdr:col>
      <xdr:colOff>345884</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1453820"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view="pageBreakPreview" zoomScale="80" zoomScaleNormal="80" zoomScaleSheetLayoutView="80" workbookViewId="0">
      <selection activeCell="D45" sqref="D45"/>
    </sheetView>
  </sheetViews>
  <sheetFormatPr defaultRowHeight="12.75" x14ac:dyDescent="0.2"/>
  <cols>
    <col min="1" max="1" width="11.42578125" customWidth="1"/>
    <col min="2" max="2" width="9.85546875" customWidth="1"/>
    <col min="3" max="3" width="11.7109375" customWidth="1"/>
  </cols>
  <sheetData>
    <row r="1" spans="1:15" ht="13.5" customHeight="1" x14ac:dyDescent="0.2">
      <c r="A1" s="303"/>
      <c r="B1" s="366"/>
      <c r="C1" s="366"/>
      <c r="D1" s="366"/>
      <c r="E1" s="366"/>
      <c r="F1" s="366"/>
      <c r="G1" s="366"/>
      <c r="H1" s="366"/>
      <c r="I1" s="303"/>
      <c r="J1" s="303"/>
      <c r="K1" s="303"/>
      <c r="L1" s="303"/>
      <c r="M1" s="303"/>
      <c r="N1" s="303"/>
      <c r="O1" s="303"/>
    </row>
    <row r="2" spans="1:15" ht="13.5" customHeight="1" x14ac:dyDescent="0.2">
      <c r="A2" s="367"/>
      <c r="B2" s="366"/>
      <c r="C2" s="366"/>
      <c r="D2" s="366"/>
      <c r="E2" s="366"/>
      <c r="F2" s="366"/>
      <c r="G2" s="366"/>
      <c r="H2" s="366"/>
      <c r="I2" s="303"/>
      <c r="J2" s="303"/>
      <c r="K2" s="303"/>
      <c r="L2" s="303"/>
      <c r="M2" s="303"/>
      <c r="N2" s="303"/>
      <c r="O2" s="303"/>
    </row>
    <row r="3" spans="1:15" ht="13.5" customHeight="1" x14ac:dyDescent="0.2">
      <c r="A3" s="303"/>
      <c r="B3" s="303"/>
      <c r="C3" s="303"/>
      <c r="D3" s="303"/>
      <c r="E3" s="303"/>
      <c r="F3" s="303"/>
      <c r="G3" s="303"/>
      <c r="H3" s="303"/>
      <c r="I3" s="303"/>
      <c r="J3" s="303"/>
      <c r="K3" s="303"/>
      <c r="L3" s="303"/>
      <c r="M3" s="303"/>
      <c r="N3" s="303"/>
      <c r="O3" s="303"/>
    </row>
    <row r="4" spans="1:15" ht="13.5" customHeight="1" x14ac:dyDescent="0.2">
      <c r="A4" s="303"/>
      <c r="B4" s="303"/>
      <c r="C4" s="303"/>
      <c r="D4" s="303"/>
      <c r="E4" s="303"/>
      <c r="F4" s="303"/>
      <c r="G4" s="303"/>
      <c r="H4" s="303"/>
      <c r="I4" s="303"/>
      <c r="J4" s="303"/>
      <c r="K4" s="303"/>
      <c r="L4" s="303"/>
      <c r="M4" s="303"/>
      <c r="N4" s="303"/>
      <c r="O4" s="303"/>
    </row>
    <row r="5" spans="1:15" ht="13.5" customHeight="1" x14ac:dyDescent="0.2">
      <c r="A5" s="302"/>
      <c r="B5" s="302"/>
      <c r="C5" s="302"/>
      <c r="D5" s="302"/>
      <c r="E5" s="302"/>
      <c r="F5" s="302"/>
      <c r="G5" s="302"/>
      <c r="H5" s="302"/>
      <c r="I5" s="303"/>
      <c r="J5" s="303"/>
      <c r="K5" s="303"/>
      <c r="L5" s="303"/>
      <c r="M5" s="303"/>
      <c r="N5" s="303"/>
      <c r="O5" s="303"/>
    </row>
    <row r="6" spans="1:15" ht="13.5" customHeight="1" x14ac:dyDescent="0.2">
      <c r="A6" s="302"/>
      <c r="B6" s="302"/>
      <c r="C6" s="302"/>
      <c r="D6" s="302"/>
      <c r="E6" s="302"/>
      <c r="F6" s="302"/>
      <c r="G6" s="302"/>
      <c r="H6" s="302"/>
      <c r="I6" s="303"/>
      <c r="J6" s="303"/>
      <c r="K6" s="303"/>
      <c r="L6" s="303"/>
      <c r="M6" s="303"/>
      <c r="N6" s="303"/>
      <c r="O6" s="303"/>
    </row>
    <row r="7" spans="1:15" ht="13.5" customHeight="1" x14ac:dyDescent="0.2">
      <c r="A7" s="302"/>
      <c r="B7" s="302"/>
      <c r="C7" s="302"/>
      <c r="D7" s="302"/>
      <c r="E7" s="302"/>
      <c r="F7" s="302"/>
      <c r="G7" s="302"/>
      <c r="H7" s="302"/>
      <c r="I7" s="303"/>
      <c r="J7" s="303"/>
      <c r="K7" s="303"/>
      <c r="L7" s="303"/>
      <c r="M7" s="303"/>
      <c r="N7" s="303"/>
      <c r="O7" s="303"/>
    </row>
    <row r="8" spans="1:15" ht="13.5" customHeight="1" x14ac:dyDescent="0.2">
      <c r="A8" s="302"/>
      <c r="B8" s="302"/>
      <c r="C8" s="302"/>
      <c r="D8" s="302"/>
      <c r="E8" s="302"/>
      <c r="F8" s="302"/>
      <c r="G8" s="302"/>
      <c r="H8" s="302"/>
      <c r="I8" s="303"/>
      <c r="J8" s="303"/>
      <c r="K8" s="303"/>
      <c r="L8" s="303"/>
      <c r="M8" s="303"/>
      <c r="N8" s="303"/>
      <c r="O8" s="303"/>
    </row>
    <row r="9" spans="1:15" ht="13.5" customHeight="1" x14ac:dyDescent="0.2">
      <c r="A9" s="304"/>
      <c r="B9" s="303"/>
      <c r="C9" s="173"/>
      <c r="D9" s="302"/>
      <c r="E9" s="303"/>
      <c r="F9" s="303"/>
      <c r="G9" s="303"/>
      <c r="H9" s="303"/>
      <c r="I9" s="303"/>
      <c r="J9" s="303"/>
      <c r="K9" s="303"/>
      <c r="L9" s="303"/>
      <c r="M9" s="303"/>
      <c r="N9" s="303"/>
      <c r="O9" s="303"/>
    </row>
    <row r="10" spans="1:15" ht="13.5" customHeight="1" x14ac:dyDescent="0.2">
      <c r="A10" s="302"/>
      <c r="B10" s="302"/>
      <c r="C10" s="302"/>
      <c r="D10" s="302"/>
      <c r="E10" s="302"/>
      <c r="F10" s="302"/>
      <c r="G10" s="302"/>
      <c r="H10" s="302"/>
      <c r="I10" s="302"/>
      <c r="J10" s="302"/>
      <c r="K10" s="302"/>
      <c r="L10" s="303"/>
      <c r="M10" s="303"/>
      <c r="N10" s="303"/>
      <c r="O10" s="303"/>
    </row>
    <row r="11" spans="1:15" ht="13.5" customHeight="1" x14ac:dyDescent="0.2">
      <c r="A11" s="166"/>
      <c r="B11" s="166"/>
      <c r="C11" s="166"/>
      <c r="D11" s="166"/>
      <c r="E11" s="166"/>
      <c r="F11" s="166"/>
      <c r="G11" s="166"/>
      <c r="H11" s="166"/>
      <c r="I11" s="166"/>
      <c r="J11" s="166"/>
      <c r="K11" s="166"/>
      <c r="L11" s="166"/>
      <c r="M11" s="166"/>
      <c r="N11" s="166"/>
      <c r="O11" s="166"/>
    </row>
    <row r="12" spans="1:15" ht="30" x14ac:dyDescent="0.2">
      <c r="A12" s="435" t="s">
        <v>5</v>
      </c>
      <c r="B12" s="435"/>
      <c r="C12" s="435"/>
      <c r="D12" s="435"/>
      <c r="E12" s="435"/>
      <c r="F12" s="435"/>
      <c r="G12" s="435"/>
      <c r="H12" s="435"/>
      <c r="I12" s="435"/>
      <c r="J12" s="435"/>
      <c r="K12" s="435"/>
      <c r="L12" s="435"/>
      <c r="M12" s="435"/>
      <c r="N12" s="435"/>
      <c r="O12" s="435"/>
    </row>
    <row r="13" spans="1:15" ht="30" x14ac:dyDescent="0.2">
      <c r="A13" s="435" t="s">
        <v>180</v>
      </c>
      <c r="B13" s="435"/>
      <c r="C13" s="435"/>
      <c r="D13" s="435"/>
      <c r="E13" s="435"/>
      <c r="F13" s="435"/>
      <c r="G13" s="435"/>
      <c r="H13" s="435"/>
      <c r="I13" s="435"/>
      <c r="J13" s="435"/>
      <c r="K13" s="435"/>
      <c r="L13" s="435"/>
      <c r="M13" s="435"/>
      <c r="N13" s="435"/>
      <c r="O13" s="435"/>
    </row>
    <row r="14" spans="1:15" x14ac:dyDescent="0.2">
      <c r="A14" s="166"/>
      <c r="B14" s="166"/>
      <c r="C14" s="166"/>
      <c r="D14" s="166"/>
      <c r="E14" s="166"/>
      <c r="F14" s="166"/>
      <c r="G14" s="166"/>
      <c r="H14" s="166"/>
      <c r="I14" s="166"/>
      <c r="J14" s="166"/>
      <c r="K14" s="166"/>
      <c r="L14" s="166"/>
      <c r="M14" s="166"/>
      <c r="N14" s="166"/>
      <c r="O14" s="166"/>
    </row>
    <row r="15" spans="1:15" x14ac:dyDescent="0.2">
      <c r="A15" s="166"/>
      <c r="B15" s="166"/>
      <c r="C15" s="166"/>
      <c r="D15" s="166"/>
      <c r="E15" s="166"/>
      <c r="F15" s="166"/>
      <c r="G15" s="166"/>
      <c r="H15" s="166"/>
      <c r="I15" s="166"/>
      <c r="J15" s="166"/>
      <c r="K15" s="166"/>
      <c r="L15" s="166"/>
      <c r="M15" s="166"/>
      <c r="N15" s="166"/>
      <c r="O15" s="166"/>
    </row>
    <row r="16" spans="1:15" x14ac:dyDescent="0.2">
      <c r="A16" s="166"/>
      <c r="B16" s="166"/>
      <c r="C16" s="166"/>
      <c r="D16" s="166"/>
      <c r="E16" s="166"/>
      <c r="F16" s="166"/>
      <c r="G16" s="166"/>
      <c r="H16" s="166"/>
      <c r="I16" s="166"/>
      <c r="J16" s="166"/>
      <c r="K16" s="166"/>
      <c r="L16" s="166"/>
      <c r="M16" s="166"/>
      <c r="N16" s="166"/>
      <c r="O16" s="166"/>
    </row>
    <row r="17" spans="1:15" x14ac:dyDescent="0.2">
      <c r="A17" s="166"/>
      <c r="B17" s="166"/>
      <c r="C17" s="166"/>
      <c r="D17" s="166"/>
      <c r="E17" s="166"/>
      <c r="F17" s="166"/>
      <c r="G17" s="166"/>
      <c r="H17" s="166"/>
      <c r="I17" s="166"/>
      <c r="J17" s="166"/>
      <c r="K17" s="166"/>
      <c r="L17" s="166"/>
      <c r="M17" s="166"/>
      <c r="N17" s="166"/>
      <c r="O17" s="166"/>
    </row>
    <row r="18" spans="1:15" x14ac:dyDescent="0.2">
      <c r="A18" s="166"/>
      <c r="B18" s="166"/>
      <c r="C18" s="166"/>
      <c r="D18" s="166"/>
      <c r="E18" s="166"/>
      <c r="F18" s="166"/>
      <c r="G18" s="166"/>
      <c r="H18" s="166"/>
      <c r="I18" s="166"/>
      <c r="J18" s="166"/>
      <c r="K18" s="166"/>
      <c r="L18" s="166"/>
      <c r="M18" s="166"/>
      <c r="N18" s="166"/>
      <c r="O18" s="166"/>
    </row>
    <row r="19" spans="1:15" x14ac:dyDescent="0.2">
      <c r="A19" s="166"/>
      <c r="B19" s="166"/>
      <c r="C19" s="166"/>
      <c r="D19" s="166"/>
      <c r="E19" s="166"/>
      <c r="F19" s="166"/>
      <c r="G19" s="166"/>
      <c r="H19" s="166"/>
      <c r="I19" s="166"/>
      <c r="J19" s="166"/>
      <c r="K19" s="166"/>
      <c r="L19" s="166"/>
      <c r="M19" s="166"/>
      <c r="N19" s="166"/>
      <c r="O19" s="166"/>
    </row>
    <row r="20" spans="1:15" x14ac:dyDescent="0.2">
      <c r="A20" s="166"/>
      <c r="B20" s="166"/>
      <c r="C20" s="166"/>
      <c r="D20" s="166"/>
      <c r="E20" s="166"/>
      <c r="F20" s="166"/>
      <c r="G20" s="166"/>
      <c r="H20" s="166"/>
      <c r="I20" s="166"/>
      <c r="J20" s="166"/>
      <c r="K20" s="166"/>
      <c r="L20" s="166"/>
      <c r="M20" s="166"/>
      <c r="N20" s="166"/>
      <c r="O20" s="166"/>
    </row>
    <row r="21" spans="1:15" x14ac:dyDescent="0.2">
      <c r="A21" s="166"/>
      <c r="B21" s="166"/>
      <c r="C21" s="166"/>
      <c r="D21" s="166"/>
      <c r="E21" s="166"/>
      <c r="F21" s="166"/>
      <c r="G21" s="166"/>
      <c r="H21" s="166"/>
      <c r="I21" s="166"/>
      <c r="J21" s="166"/>
      <c r="K21" s="166"/>
      <c r="L21" s="166"/>
      <c r="M21" s="166"/>
      <c r="N21" s="166"/>
      <c r="O21" s="166"/>
    </row>
    <row r="22" spans="1:15" x14ac:dyDescent="0.2">
      <c r="A22" s="166"/>
      <c r="B22" s="166"/>
      <c r="C22" s="166"/>
      <c r="D22" s="166"/>
      <c r="E22" s="166"/>
      <c r="F22" s="166"/>
      <c r="G22" s="166"/>
      <c r="H22" s="166"/>
      <c r="I22" s="166"/>
      <c r="J22" s="166"/>
      <c r="K22" s="166"/>
      <c r="L22" s="166"/>
      <c r="M22" s="166"/>
      <c r="N22" s="166"/>
      <c r="O22" s="166"/>
    </row>
    <row r="23" spans="1:15" x14ac:dyDescent="0.2">
      <c r="A23" s="166"/>
      <c r="B23" s="166"/>
      <c r="C23" s="166"/>
      <c r="D23" s="166"/>
      <c r="E23" s="166"/>
      <c r="F23" s="166"/>
      <c r="G23" s="166"/>
      <c r="H23" s="166"/>
      <c r="I23" s="166"/>
      <c r="J23" s="166"/>
      <c r="K23" s="166"/>
      <c r="L23" s="166"/>
      <c r="M23" s="166"/>
      <c r="N23" s="166"/>
      <c r="O23" s="166"/>
    </row>
    <row r="24" spans="1:15" x14ac:dyDescent="0.2">
      <c r="A24" s="166"/>
      <c r="B24" s="166"/>
      <c r="C24" s="166"/>
      <c r="D24" s="166"/>
      <c r="E24" s="166"/>
      <c r="F24" s="166"/>
      <c r="G24" s="166"/>
      <c r="H24" s="166"/>
      <c r="I24" s="166"/>
      <c r="J24" s="166"/>
      <c r="K24" s="166"/>
      <c r="L24" s="166"/>
      <c r="M24" s="166"/>
      <c r="N24" s="166"/>
      <c r="O24" s="166"/>
    </row>
    <row r="25" spans="1:15" x14ac:dyDescent="0.2">
      <c r="A25" s="166"/>
      <c r="B25" s="166"/>
      <c r="C25" s="166"/>
      <c r="D25" s="166"/>
      <c r="E25" s="166"/>
      <c r="F25" s="166"/>
      <c r="G25" s="166"/>
      <c r="H25" s="166"/>
      <c r="I25" s="166"/>
      <c r="J25" s="166"/>
      <c r="K25" s="166"/>
      <c r="L25" s="166"/>
      <c r="M25" s="166"/>
      <c r="N25" s="166"/>
      <c r="O25" s="166"/>
    </row>
    <row r="26" spans="1:15" x14ac:dyDescent="0.2">
      <c r="A26" s="166"/>
      <c r="B26" s="166"/>
      <c r="C26" s="166"/>
      <c r="D26" s="166"/>
      <c r="E26" s="166"/>
      <c r="F26" s="166"/>
      <c r="G26" s="166"/>
      <c r="H26" s="166"/>
      <c r="I26" s="166"/>
      <c r="J26" s="166"/>
      <c r="K26" s="166"/>
      <c r="L26" s="166"/>
      <c r="M26" s="166"/>
      <c r="N26" s="166"/>
      <c r="O26" s="166"/>
    </row>
    <row r="27" spans="1:15" x14ac:dyDescent="0.2">
      <c r="A27" s="159" t="s">
        <v>48</v>
      </c>
      <c r="B27" s="166"/>
      <c r="C27" s="162" t="s">
        <v>181</v>
      </c>
      <c r="D27" s="166"/>
      <c r="E27" s="166"/>
      <c r="F27" s="166"/>
      <c r="G27" s="166"/>
      <c r="H27" s="166"/>
      <c r="I27" s="166"/>
      <c r="J27" s="166"/>
      <c r="K27" s="166"/>
      <c r="L27" s="166"/>
      <c r="M27" s="166"/>
      <c r="N27" s="166"/>
      <c r="O27" s="166"/>
    </row>
    <row r="28" spans="1:15" x14ac:dyDescent="0.2">
      <c r="A28" s="159" t="s">
        <v>6</v>
      </c>
      <c r="B28" s="166"/>
      <c r="C28" s="158" t="s">
        <v>182</v>
      </c>
      <c r="D28" s="166"/>
      <c r="E28" s="166"/>
      <c r="F28" s="166"/>
      <c r="G28" s="166"/>
      <c r="H28" s="166"/>
      <c r="I28" s="166"/>
      <c r="J28" s="166"/>
      <c r="K28" s="166"/>
      <c r="L28" s="166"/>
      <c r="M28" s="166"/>
      <c r="N28" s="166"/>
      <c r="O28" s="166"/>
    </row>
    <row r="29" spans="1:15" x14ac:dyDescent="0.2">
      <c r="A29" s="159" t="s">
        <v>17</v>
      </c>
      <c r="B29" s="166"/>
      <c r="C29" s="158" t="s">
        <v>186</v>
      </c>
      <c r="D29" s="166"/>
      <c r="E29" s="166"/>
      <c r="F29" s="166"/>
      <c r="G29" s="166"/>
      <c r="H29" s="166"/>
      <c r="I29" s="166"/>
      <c r="J29" s="166"/>
      <c r="K29" s="166"/>
      <c r="L29" s="166"/>
      <c r="M29" s="166"/>
      <c r="N29" s="166"/>
      <c r="O29" s="166"/>
    </row>
    <row r="30" spans="1:15" x14ac:dyDescent="0.2">
      <c r="A30" s="159" t="s">
        <v>19</v>
      </c>
      <c r="B30" s="166"/>
      <c r="C30" s="160">
        <v>45467</v>
      </c>
      <c r="D30" s="166"/>
      <c r="E30" s="166"/>
      <c r="F30" s="166"/>
      <c r="G30" s="166"/>
      <c r="H30" s="166"/>
      <c r="I30" s="166"/>
      <c r="J30" s="166"/>
      <c r="K30" s="166"/>
      <c r="L30" s="166"/>
      <c r="M30" s="166"/>
      <c r="N30" s="166"/>
      <c r="O30" s="166"/>
    </row>
    <row r="31" spans="1:15" x14ac:dyDescent="0.2">
      <c r="A31" s="159" t="s">
        <v>18</v>
      </c>
      <c r="B31" s="166"/>
      <c r="C31" s="173" t="s">
        <v>187</v>
      </c>
      <c r="D31" s="162"/>
      <c r="E31" s="162"/>
      <c r="F31" s="162"/>
      <c r="G31" s="162"/>
      <c r="H31" s="162"/>
      <c r="I31" s="166"/>
      <c r="J31" s="166"/>
      <c r="K31" s="166"/>
      <c r="L31" s="166"/>
      <c r="M31" s="166"/>
      <c r="N31" s="166"/>
      <c r="O31" s="166"/>
    </row>
    <row r="32" spans="1:15" x14ac:dyDescent="0.2">
      <c r="A32" s="159" t="s">
        <v>14</v>
      </c>
      <c r="B32" s="166"/>
      <c r="C32" s="162" t="s">
        <v>15</v>
      </c>
      <c r="D32" s="158"/>
      <c r="E32" s="172"/>
      <c r="F32" s="172"/>
      <c r="G32" s="172"/>
      <c r="H32" s="172"/>
      <c r="I32" s="166"/>
      <c r="J32" s="166"/>
      <c r="K32" s="166"/>
      <c r="L32" s="166"/>
      <c r="M32" s="166"/>
      <c r="N32" s="166"/>
      <c r="O32" s="166"/>
    </row>
    <row r="33" spans="1:15" x14ac:dyDescent="0.2">
      <c r="A33" s="159" t="s">
        <v>20</v>
      </c>
      <c r="B33" s="166"/>
      <c r="C33" s="159" t="s">
        <v>2</v>
      </c>
      <c r="D33" s="158" t="s">
        <v>188</v>
      </c>
      <c r="E33" s="158"/>
      <c r="F33" s="158"/>
      <c r="G33" s="161" t="s">
        <v>16</v>
      </c>
      <c r="H33" s="158" t="s">
        <v>189</v>
      </c>
      <c r="I33" s="166"/>
      <c r="J33" s="166"/>
      <c r="K33" s="166"/>
      <c r="L33" s="166"/>
      <c r="M33" s="166"/>
      <c r="N33" s="166"/>
      <c r="O33" s="166"/>
    </row>
    <row r="34" spans="1:15" x14ac:dyDescent="0.2">
      <c r="A34" s="159" t="s">
        <v>21</v>
      </c>
      <c r="B34" s="166"/>
      <c r="C34" s="159" t="s">
        <v>2</v>
      </c>
      <c r="D34" s="158" t="str">
        <f>H33</f>
        <v>Watkins Lane (E)</v>
      </c>
      <c r="E34" s="158"/>
      <c r="F34" s="158"/>
      <c r="G34" s="161" t="s">
        <v>16</v>
      </c>
      <c r="H34" s="158" t="str">
        <f>D33</f>
        <v>Gainsborough Road (W)</v>
      </c>
      <c r="I34" s="166"/>
      <c r="J34" s="166"/>
      <c r="K34" s="166"/>
      <c r="L34" s="166"/>
      <c r="M34" s="166"/>
      <c r="N34" s="166"/>
      <c r="O34" s="166"/>
    </row>
    <row r="35" spans="1:15" x14ac:dyDescent="0.2">
      <c r="A35" s="166"/>
      <c r="B35" s="166"/>
      <c r="C35" s="158"/>
      <c r="D35" s="158"/>
      <c r="E35" s="158"/>
      <c r="F35" s="158"/>
      <c r="G35" s="158"/>
      <c r="H35" s="158"/>
      <c r="I35" s="166"/>
      <c r="J35" s="166"/>
      <c r="K35" s="166"/>
      <c r="L35" s="166"/>
      <c r="M35" s="166"/>
      <c r="N35" s="166"/>
      <c r="O35" s="166"/>
    </row>
    <row r="36" spans="1:15" x14ac:dyDescent="0.2">
      <c r="A36" s="48"/>
      <c r="B36" s="48"/>
      <c r="C36" s="48"/>
      <c r="D36" s="57"/>
      <c r="E36" s="48"/>
      <c r="F36" s="48"/>
      <c r="G36" s="48"/>
      <c r="H36" s="48"/>
      <c r="I36" s="48"/>
      <c r="J36" s="48"/>
      <c r="K36" s="48"/>
      <c r="L36" s="48"/>
      <c r="M36" s="48"/>
      <c r="N36" s="48"/>
      <c r="O36" s="48"/>
    </row>
  </sheetData>
  <sheetProtection algorithmName="SHA-512" hashValue="x7X8Fb8etIeI2uGf1XAW919/6HzgoAR4CEeSBJnICv3E8dPJxdRF0ghspJ5FC4BK8arTeOBJmG9WomyWY7Hoew==" saltValue="CXYX3DHKV9671VCAYJEx/w==" spinCount="100000" sheet="1" objects="1" scenarios="1"/>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R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Station Road</v>
      </c>
      <c r="C4" s="158"/>
      <c r="D4" s="158"/>
      <c r="E4" s="158"/>
      <c r="F4" s="158"/>
      <c r="G4" s="158"/>
      <c r="H4" s="158"/>
      <c r="I4" s="158"/>
      <c r="J4" s="158"/>
      <c r="K4" s="158"/>
      <c r="L4" s="158"/>
      <c r="M4" s="158"/>
      <c r="N4" s="158"/>
      <c r="O4" s="158"/>
      <c r="P4" s="158"/>
      <c r="Q4" s="158"/>
      <c r="R4" s="158"/>
    </row>
    <row r="5" spans="1:18" x14ac:dyDescent="0.2">
      <c r="A5" s="159" t="s">
        <v>63</v>
      </c>
      <c r="B5" s="158" t="s">
        <v>135</v>
      </c>
      <c r="C5" s="158"/>
      <c r="D5" s="161"/>
      <c r="E5" s="158"/>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O9" si="0">C9+1</f>
        <v>45469</v>
      </c>
      <c r="E9" s="65">
        <f t="shared" si="0"/>
        <v>45470</v>
      </c>
      <c r="F9" s="65">
        <f t="shared" si="0"/>
        <v>45471</v>
      </c>
      <c r="G9" s="65">
        <f t="shared" si="0"/>
        <v>45472</v>
      </c>
      <c r="H9" s="65">
        <f t="shared" si="0"/>
        <v>45473</v>
      </c>
      <c r="I9" s="65">
        <f t="shared" si="0"/>
        <v>45474</v>
      </c>
      <c r="J9" s="65">
        <f t="shared" si="0"/>
        <v>45475</v>
      </c>
      <c r="K9" s="65">
        <f t="shared" si="0"/>
        <v>45476</v>
      </c>
      <c r="L9" s="65">
        <f t="shared" si="0"/>
        <v>45477</v>
      </c>
      <c r="M9" s="65">
        <f t="shared" si="0"/>
        <v>45478</v>
      </c>
      <c r="N9" s="65">
        <f t="shared" si="0"/>
        <v>45479</v>
      </c>
      <c r="O9" s="402">
        <f t="shared" si="0"/>
        <v>45480</v>
      </c>
      <c r="P9" s="534"/>
      <c r="Q9" s="536"/>
      <c r="R9" s="538"/>
    </row>
    <row r="10" spans="1:18" x14ac:dyDescent="0.2">
      <c r="A10" s="66">
        <v>0</v>
      </c>
      <c r="B10" s="67" t="str">
        <f>IFERROR('Hourly Flow Summary A-B'!B10+'Hourly Flow Summary B-A'!B10,"*")</f>
        <v>*</v>
      </c>
      <c r="C10" s="68">
        <f>IFERROR('Hourly Flow Summary A-B'!C10+'Hourly Flow Summary B-A'!C10,"*")</f>
        <v>4</v>
      </c>
      <c r="D10" s="68">
        <f>IFERROR('Hourly Flow Summary A-B'!D10+'Hourly Flow Summary B-A'!D10,"*")</f>
        <v>3</v>
      </c>
      <c r="E10" s="68">
        <f>IFERROR('Hourly Flow Summary A-B'!E10+'Hourly Flow Summary B-A'!E10,"*")</f>
        <v>5</v>
      </c>
      <c r="F10" s="68">
        <f>IFERROR('Hourly Flow Summary A-B'!F10+'Hourly Flow Summary B-A'!F10,"*")</f>
        <v>6</v>
      </c>
      <c r="G10" s="68">
        <f>IFERROR('Hourly Flow Summary A-B'!G10+'Hourly Flow Summary B-A'!G10,"*")</f>
        <v>10</v>
      </c>
      <c r="H10" s="68">
        <f>IFERROR('Hourly Flow Summary A-B'!H10+'Hourly Flow Summary B-A'!H10,"*")</f>
        <v>7</v>
      </c>
      <c r="I10" s="68">
        <f>IFERROR('Hourly Flow Summary A-B'!I10+'Hourly Flow Summary B-A'!I10,"*")</f>
        <v>5</v>
      </c>
      <c r="J10" s="68">
        <f>IFERROR('Hourly Flow Summary A-B'!J10+'Hourly Flow Summary B-A'!J10,"*")</f>
        <v>7</v>
      </c>
      <c r="K10" s="68">
        <f>IFERROR('Hourly Flow Summary A-B'!K10+'Hourly Flow Summary B-A'!K10,"*")</f>
        <v>8</v>
      </c>
      <c r="L10" s="68" t="str">
        <f>IFERROR('Hourly Flow Summary A-B'!L10+'Hourly Flow Summary B-A'!L10,"*")</f>
        <v>*</v>
      </c>
      <c r="M10" s="68" t="str">
        <f>IFERROR('Hourly Flow Summary A-B'!M10+'Hourly Flow Summary B-A'!M10,"*")</f>
        <v>*</v>
      </c>
      <c r="N10" s="68" t="str">
        <f>IFERROR('Hourly Flow Summary A-B'!N10+'Hourly Flow Summary B-A'!N10,"*")</f>
        <v>*</v>
      </c>
      <c r="O10" s="403" t="str">
        <f>IFERROR('Hourly Flow Summary A-B'!O10+'Hourly Flow Summary B-A'!O10,"*")</f>
        <v>*</v>
      </c>
      <c r="P10" s="418">
        <f>IFERROR(AVERAGE(C10:E10,J10:L10),"-")</f>
        <v>5.4</v>
      </c>
      <c r="Q10" s="111">
        <f>IFERROR(AVERAGE(B10:F10,I10:M10),"-")</f>
        <v>5.4285714285714288</v>
      </c>
      <c r="R10" s="112">
        <f t="shared" ref="R10:R33" si="1">IFERROR(AVERAGE(B10:O10),"-")</f>
        <v>6.1111111111111107</v>
      </c>
    </row>
    <row r="11" spans="1:18" x14ac:dyDescent="0.2">
      <c r="A11" s="69">
        <v>4.1666666666666664E-2</v>
      </c>
      <c r="B11" s="70" t="str">
        <f>IFERROR('Hourly Flow Summary A-B'!B11+'Hourly Flow Summary B-A'!B11,"*")</f>
        <v>*</v>
      </c>
      <c r="C11" s="71">
        <f>IFERROR('Hourly Flow Summary A-B'!C11+'Hourly Flow Summary B-A'!C11,"*")</f>
        <v>0</v>
      </c>
      <c r="D11" s="71">
        <f>IFERROR('Hourly Flow Summary A-B'!D11+'Hourly Flow Summary B-A'!D11,"*")</f>
        <v>0</v>
      </c>
      <c r="E11" s="71">
        <f>IFERROR('Hourly Flow Summary A-B'!E11+'Hourly Flow Summary B-A'!E11,"*")</f>
        <v>3</v>
      </c>
      <c r="F11" s="71">
        <f>IFERROR('Hourly Flow Summary A-B'!F11+'Hourly Flow Summary B-A'!F11,"*")</f>
        <v>3</v>
      </c>
      <c r="G11" s="71">
        <f>IFERROR('Hourly Flow Summary A-B'!G11+'Hourly Flow Summary B-A'!G11,"*")</f>
        <v>2</v>
      </c>
      <c r="H11" s="71">
        <f>IFERROR('Hourly Flow Summary A-B'!H11+'Hourly Flow Summary B-A'!H11,"*")</f>
        <v>8</v>
      </c>
      <c r="I11" s="71">
        <f>IFERROR('Hourly Flow Summary A-B'!I11+'Hourly Flow Summary B-A'!I11,"*")</f>
        <v>3</v>
      </c>
      <c r="J11" s="71">
        <f>IFERROR('Hourly Flow Summary A-B'!J11+'Hourly Flow Summary B-A'!J11,"*")</f>
        <v>3</v>
      </c>
      <c r="K11" s="71">
        <f>IFERROR('Hourly Flow Summary A-B'!K11+'Hourly Flow Summary B-A'!K11,"*")</f>
        <v>3</v>
      </c>
      <c r="L11" s="71" t="str">
        <f>IFERROR('Hourly Flow Summary A-B'!L11+'Hourly Flow Summary B-A'!L11,"*")</f>
        <v>*</v>
      </c>
      <c r="M11" s="71" t="str">
        <f>IFERROR('Hourly Flow Summary A-B'!M11+'Hourly Flow Summary B-A'!M11,"*")</f>
        <v>*</v>
      </c>
      <c r="N11" s="71" t="str">
        <f>IFERROR('Hourly Flow Summary A-B'!N11+'Hourly Flow Summary B-A'!N11,"*")</f>
        <v>*</v>
      </c>
      <c r="O11" s="404" t="str">
        <f>IFERROR('Hourly Flow Summary A-B'!O11+'Hourly Flow Summary B-A'!O11,"*")</f>
        <v>*</v>
      </c>
      <c r="P11" s="419">
        <f t="shared" ref="P11:P33" si="2">IFERROR(AVERAGE(C11:E11,J11:L11),"-")</f>
        <v>1.8</v>
      </c>
      <c r="Q11" s="113">
        <f t="shared" ref="Q11:Q33" si="3">IFERROR(AVERAGE(B11:F11,I11:M11),"-")</f>
        <v>2.1428571428571428</v>
      </c>
      <c r="R11" s="114">
        <f t="shared" si="1"/>
        <v>2.7777777777777777</v>
      </c>
    </row>
    <row r="12" spans="1:18" x14ac:dyDescent="0.2">
      <c r="A12" s="69">
        <v>8.3333333333333329E-2</v>
      </c>
      <c r="B12" s="70" t="str">
        <f>IFERROR('Hourly Flow Summary A-B'!B12+'Hourly Flow Summary B-A'!B12,"*")</f>
        <v>*</v>
      </c>
      <c r="C12" s="71">
        <f>IFERROR('Hourly Flow Summary A-B'!C12+'Hourly Flow Summary B-A'!C12,"*")</f>
        <v>3</v>
      </c>
      <c r="D12" s="71">
        <f>IFERROR('Hourly Flow Summary A-B'!D12+'Hourly Flow Summary B-A'!D12,"*")</f>
        <v>3</v>
      </c>
      <c r="E12" s="71">
        <f>IFERROR('Hourly Flow Summary A-B'!E12+'Hourly Flow Summary B-A'!E12,"*")</f>
        <v>4</v>
      </c>
      <c r="F12" s="71">
        <f>IFERROR('Hourly Flow Summary A-B'!F12+'Hourly Flow Summary B-A'!F12,"*")</f>
        <v>3</v>
      </c>
      <c r="G12" s="71">
        <f>IFERROR('Hourly Flow Summary A-B'!G12+'Hourly Flow Summary B-A'!G12,"*")</f>
        <v>6</v>
      </c>
      <c r="H12" s="71">
        <f>IFERROR('Hourly Flow Summary A-B'!H12+'Hourly Flow Summary B-A'!H12,"*")</f>
        <v>3</v>
      </c>
      <c r="I12" s="71">
        <f>IFERROR('Hourly Flow Summary A-B'!I12+'Hourly Flow Summary B-A'!I12,"*")</f>
        <v>6</v>
      </c>
      <c r="J12" s="71">
        <f>IFERROR('Hourly Flow Summary A-B'!J12+'Hourly Flow Summary B-A'!J12,"*")</f>
        <v>1</v>
      </c>
      <c r="K12" s="71">
        <f>IFERROR('Hourly Flow Summary A-B'!K12+'Hourly Flow Summary B-A'!K12,"*")</f>
        <v>2</v>
      </c>
      <c r="L12" s="71" t="str">
        <f>IFERROR('Hourly Flow Summary A-B'!L12+'Hourly Flow Summary B-A'!L12,"*")</f>
        <v>*</v>
      </c>
      <c r="M12" s="71" t="str">
        <f>IFERROR('Hourly Flow Summary A-B'!M12+'Hourly Flow Summary B-A'!M12,"*")</f>
        <v>*</v>
      </c>
      <c r="N12" s="71" t="str">
        <f>IFERROR('Hourly Flow Summary A-B'!N12+'Hourly Flow Summary B-A'!N12,"*")</f>
        <v>*</v>
      </c>
      <c r="O12" s="404" t="str">
        <f>IFERROR('Hourly Flow Summary A-B'!O12+'Hourly Flow Summary B-A'!O12,"*")</f>
        <v>*</v>
      </c>
      <c r="P12" s="419">
        <f t="shared" si="2"/>
        <v>2.6</v>
      </c>
      <c r="Q12" s="113">
        <f t="shared" si="3"/>
        <v>3.1428571428571428</v>
      </c>
      <c r="R12" s="114">
        <f t="shared" si="1"/>
        <v>3.4444444444444446</v>
      </c>
    </row>
    <row r="13" spans="1:18" x14ac:dyDescent="0.2">
      <c r="A13" s="69">
        <v>0.125</v>
      </c>
      <c r="B13" s="70" t="str">
        <f>IFERROR('Hourly Flow Summary A-B'!B13+'Hourly Flow Summary B-A'!B13,"*")</f>
        <v>*</v>
      </c>
      <c r="C13" s="71">
        <f>IFERROR('Hourly Flow Summary A-B'!C13+'Hourly Flow Summary B-A'!C13,"*")</f>
        <v>6</v>
      </c>
      <c r="D13" s="71">
        <f>IFERROR('Hourly Flow Summary A-B'!D13+'Hourly Flow Summary B-A'!D13,"*")</f>
        <v>5</v>
      </c>
      <c r="E13" s="71">
        <f>IFERROR('Hourly Flow Summary A-B'!E13+'Hourly Flow Summary B-A'!E13,"*")</f>
        <v>5</v>
      </c>
      <c r="F13" s="71">
        <f>IFERROR('Hourly Flow Summary A-B'!F13+'Hourly Flow Summary B-A'!F13,"*")</f>
        <v>4</v>
      </c>
      <c r="G13" s="71">
        <f>IFERROR('Hourly Flow Summary A-B'!G13+'Hourly Flow Summary B-A'!G13,"*")</f>
        <v>7</v>
      </c>
      <c r="H13" s="71">
        <f>IFERROR('Hourly Flow Summary A-B'!H13+'Hourly Flow Summary B-A'!H13,"*")</f>
        <v>2</v>
      </c>
      <c r="I13" s="71">
        <f>IFERROR('Hourly Flow Summary A-B'!I13+'Hourly Flow Summary B-A'!I13,"*")</f>
        <v>9</v>
      </c>
      <c r="J13" s="71">
        <f>IFERROR('Hourly Flow Summary A-B'!J13+'Hourly Flow Summary B-A'!J13,"*")</f>
        <v>4</v>
      </c>
      <c r="K13" s="71">
        <f>IFERROR('Hourly Flow Summary A-B'!K13+'Hourly Flow Summary B-A'!K13,"*")</f>
        <v>2</v>
      </c>
      <c r="L13" s="71" t="str">
        <f>IFERROR('Hourly Flow Summary A-B'!L13+'Hourly Flow Summary B-A'!L13,"*")</f>
        <v>*</v>
      </c>
      <c r="M13" s="71" t="str">
        <f>IFERROR('Hourly Flow Summary A-B'!M13+'Hourly Flow Summary B-A'!M13,"*")</f>
        <v>*</v>
      </c>
      <c r="N13" s="71" t="str">
        <f>IFERROR('Hourly Flow Summary A-B'!N13+'Hourly Flow Summary B-A'!N13,"*")</f>
        <v>*</v>
      </c>
      <c r="O13" s="404" t="str">
        <f>IFERROR('Hourly Flow Summary A-B'!O13+'Hourly Flow Summary B-A'!O13,"*")</f>
        <v>*</v>
      </c>
      <c r="P13" s="419">
        <f t="shared" si="2"/>
        <v>4.4000000000000004</v>
      </c>
      <c r="Q13" s="113">
        <f t="shared" si="3"/>
        <v>5</v>
      </c>
      <c r="R13" s="114">
        <f t="shared" si="1"/>
        <v>4.8888888888888893</v>
      </c>
    </row>
    <row r="14" spans="1:18" x14ac:dyDescent="0.2">
      <c r="A14" s="69">
        <v>0.16666666666666699</v>
      </c>
      <c r="B14" s="70" t="str">
        <f>IFERROR('Hourly Flow Summary A-B'!B14+'Hourly Flow Summary B-A'!B14,"*")</f>
        <v>*</v>
      </c>
      <c r="C14" s="71">
        <f>IFERROR('Hourly Flow Summary A-B'!C14+'Hourly Flow Summary B-A'!C14,"*")</f>
        <v>8</v>
      </c>
      <c r="D14" s="71">
        <f>IFERROR('Hourly Flow Summary A-B'!D14+'Hourly Flow Summary B-A'!D14,"*")</f>
        <v>8</v>
      </c>
      <c r="E14" s="71">
        <f>IFERROR('Hourly Flow Summary A-B'!E14+'Hourly Flow Summary B-A'!E14,"*")</f>
        <v>8</v>
      </c>
      <c r="F14" s="71">
        <f>IFERROR('Hourly Flow Summary A-B'!F14+'Hourly Flow Summary B-A'!F14,"*")</f>
        <v>10</v>
      </c>
      <c r="G14" s="71">
        <f>IFERROR('Hourly Flow Summary A-B'!G14+'Hourly Flow Summary B-A'!G14,"*")</f>
        <v>4</v>
      </c>
      <c r="H14" s="71">
        <f>IFERROR('Hourly Flow Summary A-B'!H14+'Hourly Flow Summary B-A'!H14,"*")</f>
        <v>6</v>
      </c>
      <c r="I14" s="71">
        <f>IFERROR('Hourly Flow Summary A-B'!I14+'Hourly Flow Summary B-A'!I14,"*")</f>
        <v>9</v>
      </c>
      <c r="J14" s="71">
        <f>IFERROR('Hourly Flow Summary A-B'!J14+'Hourly Flow Summary B-A'!J14,"*")</f>
        <v>7</v>
      </c>
      <c r="K14" s="71">
        <f>IFERROR('Hourly Flow Summary A-B'!K14+'Hourly Flow Summary B-A'!K14,"*")</f>
        <v>7</v>
      </c>
      <c r="L14" s="71" t="str">
        <f>IFERROR('Hourly Flow Summary A-B'!L14+'Hourly Flow Summary B-A'!L14,"*")</f>
        <v>*</v>
      </c>
      <c r="M14" s="71" t="str">
        <f>IFERROR('Hourly Flow Summary A-B'!M14+'Hourly Flow Summary B-A'!M14,"*")</f>
        <v>*</v>
      </c>
      <c r="N14" s="71" t="str">
        <f>IFERROR('Hourly Flow Summary A-B'!N14+'Hourly Flow Summary B-A'!N14,"*")</f>
        <v>*</v>
      </c>
      <c r="O14" s="404" t="str">
        <f>IFERROR('Hourly Flow Summary A-B'!O14+'Hourly Flow Summary B-A'!O14,"*")</f>
        <v>*</v>
      </c>
      <c r="P14" s="419">
        <f t="shared" si="2"/>
        <v>7.6</v>
      </c>
      <c r="Q14" s="113">
        <f t="shared" si="3"/>
        <v>8.1428571428571423</v>
      </c>
      <c r="R14" s="114">
        <f t="shared" si="1"/>
        <v>7.4444444444444446</v>
      </c>
    </row>
    <row r="15" spans="1:18" x14ac:dyDescent="0.2">
      <c r="A15" s="69">
        <v>0.20833333333333401</v>
      </c>
      <c r="B15" s="70" t="str">
        <f>IFERROR('Hourly Flow Summary A-B'!B15+'Hourly Flow Summary B-A'!B15,"*")</f>
        <v>*</v>
      </c>
      <c r="C15" s="71">
        <f>IFERROR('Hourly Flow Summary A-B'!C15+'Hourly Flow Summary B-A'!C15,"*")</f>
        <v>43</v>
      </c>
      <c r="D15" s="71">
        <f>IFERROR('Hourly Flow Summary A-B'!D15+'Hourly Flow Summary B-A'!D15,"*")</f>
        <v>41</v>
      </c>
      <c r="E15" s="71">
        <f>IFERROR('Hourly Flow Summary A-B'!E15+'Hourly Flow Summary B-A'!E15,"*")</f>
        <v>39</v>
      </c>
      <c r="F15" s="71">
        <f>IFERROR('Hourly Flow Summary A-B'!F15+'Hourly Flow Summary B-A'!F15,"*")</f>
        <v>39</v>
      </c>
      <c r="G15" s="71">
        <f>IFERROR('Hourly Flow Summary A-B'!G15+'Hourly Flow Summary B-A'!G15,"*")</f>
        <v>14</v>
      </c>
      <c r="H15" s="71">
        <f>IFERROR('Hourly Flow Summary A-B'!H15+'Hourly Flow Summary B-A'!H15,"*")</f>
        <v>9</v>
      </c>
      <c r="I15" s="71">
        <f>IFERROR('Hourly Flow Summary A-B'!I15+'Hourly Flow Summary B-A'!I15,"*")</f>
        <v>31</v>
      </c>
      <c r="J15" s="71">
        <f>IFERROR('Hourly Flow Summary A-B'!J15+'Hourly Flow Summary B-A'!J15,"*")</f>
        <v>26</v>
      </c>
      <c r="K15" s="71">
        <f>IFERROR('Hourly Flow Summary A-B'!K15+'Hourly Flow Summary B-A'!K15,"*")</f>
        <v>28</v>
      </c>
      <c r="L15" s="71" t="str">
        <f>IFERROR('Hourly Flow Summary A-B'!L15+'Hourly Flow Summary B-A'!L15,"*")</f>
        <v>*</v>
      </c>
      <c r="M15" s="71" t="str">
        <f>IFERROR('Hourly Flow Summary A-B'!M15+'Hourly Flow Summary B-A'!M15,"*")</f>
        <v>*</v>
      </c>
      <c r="N15" s="71" t="str">
        <f>IFERROR('Hourly Flow Summary A-B'!N15+'Hourly Flow Summary B-A'!N15,"*")</f>
        <v>*</v>
      </c>
      <c r="O15" s="404" t="str">
        <f>IFERROR('Hourly Flow Summary A-B'!O15+'Hourly Flow Summary B-A'!O15,"*")</f>
        <v>*</v>
      </c>
      <c r="P15" s="419">
        <f t="shared" si="2"/>
        <v>35.4</v>
      </c>
      <c r="Q15" s="113">
        <f t="shared" si="3"/>
        <v>35.285714285714285</v>
      </c>
      <c r="R15" s="114">
        <f t="shared" si="1"/>
        <v>30</v>
      </c>
    </row>
    <row r="16" spans="1:18" ht="13.5" thickBot="1" x14ac:dyDescent="0.25">
      <c r="A16" s="72">
        <v>0.25</v>
      </c>
      <c r="B16" s="73" t="str">
        <f>IFERROR('Hourly Flow Summary A-B'!B16+'Hourly Flow Summary B-A'!B16,"*")</f>
        <v>*</v>
      </c>
      <c r="C16" s="74">
        <f>IFERROR('Hourly Flow Summary A-B'!C16+'Hourly Flow Summary B-A'!C16,"*")</f>
        <v>135</v>
      </c>
      <c r="D16" s="74">
        <f>IFERROR('Hourly Flow Summary A-B'!D16+'Hourly Flow Summary B-A'!D16,"*")</f>
        <v>141</v>
      </c>
      <c r="E16" s="74">
        <f>IFERROR('Hourly Flow Summary A-B'!E16+'Hourly Flow Summary B-A'!E16,"*")</f>
        <v>143</v>
      </c>
      <c r="F16" s="74">
        <f>IFERROR('Hourly Flow Summary A-B'!F16+'Hourly Flow Summary B-A'!F16,"*")</f>
        <v>123</v>
      </c>
      <c r="G16" s="74">
        <f>IFERROR('Hourly Flow Summary A-B'!G16+'Hourly Flow Summary B-A'!G16,"*")</f>
        <v>58</v>
      </c>
      <c r="H16" s="74">
        <f>IFERROR('Hourly Flow Summary A-B'!H16+'Hourly Flow Summary B-A'!H16,"*")</f>
        <v>38</v>
      </c>
      <c r="I16" s="74">
        <f>IFERROR('Hourly Flow Summary A-B'!I16+'Hourly Flow Summary B-A'!I16,"*")</f>
        <v>139</v>
      </c>
      <c r="J16" s="74">
        <f>IFERROR('Hourly Flow Summary A-B'!J16+'Hourly Flow Summary B-A'!J16,"*")</f>
        <v>138</v>
      </c>
      <c r="K16" s="74">
        <f>IFERROR('Hourly Flow Summary A-B'!K16+'Hourly Flow Summary B-A'!K16,"*")</f>
        <v>128</v>
      </c>
      <c r="L16" s="74" t="str">
        <f>IFERROR('Hourly Flow Summary A-B'!L16+'Hourly Flow Summary B-A'!L16,"*")</f>
        <v>*</v>
      </c>
      <c r="M16" s="74" t="str">
        <f>IFERROR('Hourly Flow Summary A-B'!M16+'Hourly Flow Summary B-A'!M16,"*")</f>
        <v>*</v>
      </c>
      <c r="N16" s="74" t="str">
        <f>IFERROR('Hourly Flow Summary A-B'!N16+'Hourly Flow Summary B-A'!N16,"*")</f>
        <v>*</v>
      </c>
      <c r="O16" s="405" t="str">
        <f>IFERROR('Hourly Flow Summary A-B'!O16+'Hourly Flow Summary B-A'!O16,"*")</f>
        <v>*</v>
      </c>
      <c r="P16" s="420">
        <f t="shared" si="2"/>
        <v>137</v>
      </c>
      <c r="Q16" s="115">
        <f t="shared" si="3"/>
        <v>135.28571428571428</v>
      </c>
      <c r="R16" s="116">
        <f t="shared" si="1"/>
        <v>115.88888888888889</v>
      </c>
    </row>
    <row r="17" spans="1:18" x14ac:dyDescent="0.2">
      <c r="A17" s="75">
        <v>0.29166666666666702</v>
      </c>
      <c r="B17" s="76" t="str">
        <f>IFERROR('Hourly Flow Summary A-B'!B17+'Hourly Flow Summary B-A'!B17,"*")</f>
        <v>*</v>
      </c>
      <c r="C17" s="77">
        <f>IFERROR('Hourly Flow Summary A-B'!C17+'Hourly Flow Summary B-A'!C17,"*")</f>
        <v>240</v>
      </c>
      <c r="D17" s="77">
        <f>IFERROR('Hourly Flow Summary A-B'!D17+'Hourly Flow Summary B-A'!D17,"*")</f>
        <v>253</v>
      </c>
      <c r="E17" s="77">
        <f>IFERROR('Hourly Flow Summary A-B'!E17+'Hourly Flow Summary B-A'!E17,"*")</f>
        <v>237</v>
      </c>
      <c r="F17" s="77">
        <f>IFERROR('Hourly Flow Summary A-B'!F17+'Hourly Flow Summary B-A'!F17,"*")</f>
        <v>213</v>
      </c>
      <c r="G17" s="77">
        <f>IFERROR('Hourly Flow Summary A-B'!G17+'Hourly Flow Summary B-A'!G17,"*")</f>
        <v>91</v>
      </c>
      <c r="H17" s="77">
        <f>IFERROR('Hourly Flow Summary A-B'!H17+'Hourly Flow Summary B-A'!H17,"*")</f>
        <v>57</v>
      </c>
      <c r="I17" s="77">
        <f>IFERROR('Hourly Flow Summary A-B'!I17+'Hourly Flow Summary B-A'!I17,"*")</f>
        <v>236</v>
      </c>
      <c r="J17" s="77">
        <f>IFERROR('Hourly Flow Summary A-B'!J17+'Hourly Flow Summary B-A'!J17,"*")</f>
        <v>231</v>
      </c>
      <c r="K17" s="77">
        <f>IFERROR('Hourly Flow Summary A-B'!K17+'Hourly Flow Summary B-A'!K17,"*")</f>
        <v>206</v>
      </c>
      <c r="L17" s="77" t="str">
        <f>IFERROR('Hourly Flow Summary A-B'!L17+'Hourly Flow Summary B-A'!L17,"*")</f>
        <v>*</v>
      </c>
      <c r="M17" s="77" t="str">
        <f>IFERROR('Hourly Flow Summary A-B'!M17+'Hourly Flow Summary B-A'!M17,"*")</f>
        <v>*</v>
      </c>
      <c r="N17" s="77" t="str">
        <f>IFERROR('Hourly Flow Summary A-B'!N17+'Hourly Flow Summary B-A'!N17,"*")</f>
        <v>*</v>
      </c>
      <c r="O17" s="406" t="str">
        <f>IFERROR('Hourly Flow Summary A-B'!O17+'Hourly Flow Summary B-A'!O17,"*")</f>
        <v>*</v>
      </c>
      <c r="P17" s="421">
        <f t="shared" si="2"/>
        <v>233.4</v>
      </c>
      <c r="Q17" s="117">
        <f t="shared" si="3"/>
        <v>230.85714285714286</v>
      </c>
      <c r="R17" s="118">
        <f t="shared" si="1"/>
        <v>196</v>
      </c>
    </row>
    <row r="18" spans="1:18" x14ac:dyDescent="0.2">
      <c r="A18" s="69">
        <v>0.33333333333333398</v>
      </c>
      <c r="B18" s="70" t="str">
        <f>IFERROR('Hourly Flow Summary A-B'!B18+'Hourly Flow Summary B-A'!B18,"*")</f>
        <v>*</v>
      </c>
      <c r="C18" s="71">
        <f>IFERROR('Hourly Flow Summary A-B'!C18+'Hourly Flow Summary B-A'!C18,"*")</f>
        <v>283</v>
      </c>
      <c r="D18" s="71">
        <f>IFERROR('Hourly Flow Summary A-B'!D18+'Hourly Flow Summary B-A'!D18,"*")</f>
        <v>281</v>
      </c>
      <c r="E18" s="71">
        <f>IFERROR('Hourly Flow Summary A-B'!E18+'Hourly Flow Summary B-A'!E18,"*")</f>
        <v>289</v>
      </c>
      <c r="F18" s="71">
        <f>IFERROR('Hourly Flow Summary A-B'!F18+'Hourly Flow Summary B-A'!F18,"*")</f>
        <v>255</v>
      </c>
      <c r="G18" s="71">
        <f>IFERROR('Hourly Flow Summary A-B'!G18+'Hourly Flow Summary B-A'!G18,"*")</f>
        <v>83</v>
      </c>
      <c r="H18" s="71">
        <f>IFERROR('Hourly Flow Summary A-B'!H18+'Hourly Flow Summary B-A'!H18,"*")</f>
        <v>63</v>
      </c>
      <c r="I18" s="71">
        <f>IFERROR('Hourly Flow Summary A-B'!I18+'Hourly Flow Summary B-A'!I18,"*")</f>
        <v>266</v>
      </c>
      <c r="J18" s="71">
        <f>IFERROR('Hourly Flow Summary A-B'!J18+'Hourly Flow Summary B-A'!J18,"*")</f>
        <v>256</v>
      </c>
      <c r="K18" s="71">
        <f>IFERROR('Hourly Flow Summary A-B'!K18+'Hourly Flow Summary B-A'!K18,"*")</f>
        <v>297</v>
      </c>
      <c r="L18" s="71" t="str">
        <f>IFERROR('Hourly Flow Summary A-B'!L18+'Hourly Flow Summary B-A'!L18,"*")</f>
        <v>*</v>
      </c>
      <c r="M18" s="71" t="str">
        <f>IFERROR('Hourly Flow Summary A-B'!M18+'Hourly Flow Summary B-A'!M18,"*")</f>
        <v>*</v>
      </c>
      <c r="N18" s="71" t="str">
        <f>IFERROR('Hourly Flow Summary A-B'!N18+'Hourly Flow Summary B-A'!N18,"*")</f>
        <v>*</v>
      </c>
      <c r="O18" s="407" t="str">
        <f>IFERROR('Hourly Flow Summary A-B'!O18+'Hourly Flow Summary B-A'!O18,"*")</f>
        <v>*</v>
      </c>
      <c r="P18" s="419">
        <f t="shared" si="2"/>
        <v>281.2</v>
      </c>
      <c r="Q18" s="113">
        <f t="shared" si="3"/>
        <v>275.28571428571428</v>
      </c>
      <c r="R18" s="114">
        <f t="shared" si="1"/>
        <v>230.33333333333334</v>
      </c>
    </row>
    <row r="19" spans="1:18" ht="13.5" thickBot="1" x14ac:dyDescent="0.25">
      <c r="A19" s="72">
        <v>0.375</v>
      </c>
      <c r="B19" s="73" t="str">
        <f>IFERROR('Hourly Flow Summary A-B'!B19+'Hourly Flow Summary B-A'!B19,"*")</f>
        <v>*</v>
      </c>
      <c r="C19" s="74">
        <f>IFERROR('Hourly Flow Summary A-B'!C19+'Hourly Flow Summary B-A'!C19,"*")</f>
        <v>172</v>
      </c>
      <c r="D19" s="74">
        <f>IFERROR('Hourly Flow Summary A-B'!D19+'Hourly Flow Summary B-A'!D19,"*")</f>
        <v>192</v>
      </c>
      <c r="E19" s="74">
        <f>IFERROR('Hourly Flow Summary A-B'!E19+'Hourly Flow Summary B-A'!E19,"*")</f>
        <v>182</v>
      </c>
      <c r="F19" s="74">
        <f>IFERROR('Hourly Flow Summary A-B'!F19+'Hourly Flow Summary B-A'!F19,"*")</f>
        <v>214</v>
      </c>
      <c r="G19" s="74">
        <f>IFERROR('Hourly Flow Summary A-B'!G19+'Hourly Flow Summary B-A'!G19,"*")</f>
        <v>142</v>
      </c>
      <c r="H19" s="74">
        <f>IFERROR('Hourly Flow Summary A-B'!H19+'Hourly Flow Summary B-A'!H19,"*")</f>
        <v>146</v>
      </c>
      <c r="I19" s="74">
        <f>IFERROR('Hourly Flow Summary A-B'!I19+'Hourly Flow Summary B-A'!I19,"*")</f>
        <v>176</v>
      </c>
      <c r="J19" s="74">
        <f>IFERROR('Hourly Flow Summary A-B'!J19+'Hourly Flow Summary B-A'!J19,"*")</f>
        <v>160</v>
      </c>
      <c r="K19" s="74">
        <f>IFERROR('Hourly Flow Summary A-B'!K19+'Hourly Flow Summary B-A'!K19,"*")</f>
        <v>158</v>
      </c>
      <c r="L19" s="74" t="str">
        <f>IFERROR('Hourly Flow Summary A-B'!L19+'Hourly Flow Summary B-A'!L19,"*")</f>
        <v>*</v>
      </c>
      <c r="M19" s="74" t="str">
        <f>IFERROR('Hourly Flow Summary A-B'!M19+'Hourly Flow Summary B-A'!M19,"*")</f>
        <v>*</v>
      </c>
      <c r="N19" s="74" t="str">
        <f>IFERROR('Hourly Flow Summary A-B'!N19+'Hourly Flow Summary B-A'!N19,"*")</f>
        <v>*</v>
      </c>
      <c r="O19" s="408" t="str">
        <f>IFERROR('Hourly Flow Summary A-B'!O19+'Hourly Flow Summary B-A'!O19,"*")</f>
        <v>*</v>
      </c>
      <c r="P19" s="420">
        <f t="shared" si="2"/>
        <v>172.8</v>
      </c>
      <c r="Q19" s="115">
        <f t="shared" si="3"/>
        <v>179.14285714285714</v>
      </c>
      <c r="R19" s="116">
        <f t="shared" si="1"/>
        <v>171.33333333333334</v>
      </c>
    </row>
    <row r="20" spans="1:18" x14ac:dyDescent="0.2">
      <c r="A20" s="75">
        <v>0.41666666666666702</v>
      </c>
      <c r="B20" s="76" t="str">
        <f>IFERROR('Hourly Flow Summary A-B'!B20+'Hourly Flow Summary B-A'!B20,"*")</f>
        <v>*</v>
      </c>
      <c r="C20" s="77">
        <f>IFERROR('Hourly Flow Summary A-B'!C20+'Hourly Flow Summary B-A'!C20,"*")</f>
        <v>189</v>
      </c>
      <c r="D20" s="77">
        <f>IFERROR('Hourly Flow Summary A-B'!D20+'Hourly Flow Summary B-A'!D20,"*")</f>
        <v>154</v>
      </c>
      <c r="E20" s="77">
        <f>IFERROR('Hourly Flow Summary A-B'!E20+'Hourly Flow Summary B-A'!E20,"*")</f>
        <v>174</v>
      </c>
      <c r="F20" s="77">
        <f>IFERROR('Hourly Flow Summary A-B'!F20+'Hourly Flow Summary B-A'!F20,"*")</f>
        <v>179</v>
      </c>
      <c r="G20" s="77">
        <f>IFERROR('Hourly Flow Summary A-B'!G20+'Hourly Flow Summary B-A'!G20,"*")</f>
        <v>190</v>
      </c>
      <c r="H20" s="77">
        <f>IFERROR('Hourly Flow Summary A-B'!H20+'Hourly Flow Summary B-A'!H20,"*")</f>
        <v>181</v>
      </c>
      <c r="I20" s="77">
        <f>IFERROR('Hourly Flow Summary A-B'!I20+'Hourly Flow Summary B-A'!I20,"*")</f>
        <v>153</v>
      </c>
      <c r="J20" s="77">
        <f>IFERROR('Hourly Flow Summary A-B'!J20+'Hourly Flow Summary B-A'!J20,"*")</f>
        <v>164</v>
      </c>
      <c r="K20" s="77">
        <f>IFERROR('Hourly Flow Summary A-B'!K20+'Hourly Flow Summary B-A'!K20,"*")</f>
        <v>157</v>
      </c>
      <c r="L20" s="77" t="str">
        <f>IFERROR('Hourly Flow Summary A-B'!L20+'Hourly Flow Summary B-A'!L20,"*")</f>
        <v>*</v>
      </c>
      <c r="M20" s="77" t="str">
        <f>IFERROR('Hourly Flow Summary A-B'!M20+'Hourly Flow Summary B-A'!M20,"*")</f>
        <v>*</v>
      </c>
      <c r="N20" s="77" t="str">
        <f>IFERROR('Hourly Flow Summary A-B'!N20+'Hourly Flow Summary B-A'!N20,"*")</f>
        <v>*</v>
      </c>
      <c r="O20" s="406" t="str">
        <f>IFERROR('Hourly Flow Summary A-B'!O20+'Hourly Flow Summary B-A'!O20,"*")</f>
        <v>*</v>
      </c>
      <c r="P20" s="421">
        <f t="shared" si="2"/>
        <v>167.6</v>
      </c>
      <c r="Q20" s="117">
        <f t="shared" si="3"/>
        <v>167.14285714285714</v>
      </c>
      <c r="R20" s="118">
        <f t="shared" si="1"/>
        <v>171.22222222222223</v>
      </c>
    </row>
    <row r="21" spans="1:18" x14ac:dyDescent="0.2">
      <c r="A21" s="69">
        <v>0.45833333333333398</v>
      </c>
      <c r="B21" s="70">
        <f>IFERROR('Hourly Flow Summary A-B'!B21+'Hourly Flow Summary B-A'!B21,"*")</f>
        <v>156</v>
      </c>
      <c r="C21" s="71">
        <f>IFERROR('Hourly Flow Summary A-B'!C21+'Hourly Flow Summary B-A'!C21,"*")</f>
        <v>163</v>
      </c>
      <c r="D21" s="71">
        <f>IFERROR('Hourly Flow Summary A-B'!D21+'Hourly Flow Summary B-A'!D21,"*")</f>
        <v>182</v>
      </c>
      <c r="E21" s="71">
        <f>IFERROR('Hourly Flow Summary A-B'!E21+'Hourly Flow Summary B-A'!E21,"*")</f>
        <v>171</v>
      </c>
      <c r="F21" s="71">
        <f>IFERROR('Hourly Flow Summary A-B'!F21+'Hourly Flow Summary B-A'!F21,"*")</f>
        <v>232</v>
      </c>
      <c r="G21" s="71">
        <f>IFERROR('Hourly Flow Summary A-B'!G21+'Hourly Flow Summary B-A'!G21,"*")</f>
        <v>178</v>
      </c>
      <c r="H21" s="71">
        <f>IFERROR('Hourly Flow Summary A-B'!H21+'Hourly Flow Summary B-A'!H21,"*")</f>
        <v>151</v>
      </c>
      <c r="I21" s="71">
        <f>IFERROR('Hourly Flow Summary A-B'!I21+'Hourly Flow Summary B-A'!I21,"*")</f>
        <v>180</v>
      </c>
      <c r="J21" s="71">
        <f>IFERROR('Hourly Flow Summary A-B'!J21+'Hourly Flow Summary B-A'!J21,"*")</f>
        <v>139</v>
      </c>
      <c r="K21" s="71">
        <f>IFERROR('Hourly Flow Summary A-B'!K21+'Hourly Flow Summary B-A'!K21,"*")</f>
        <v>186</v>
      </c>
      <c r="L21" s="71" t="str">
        <f>IFERROR('Hourly Flow Summary A-B'!L21+'Hourly Flow Summary B-A'!L21,"*")</f>
        <v>*</v>
      </c>
      <c r="M21" s="71" t="str">
        <f>IFERROR('Hourly Flow Summary A-B'!M21+'Hourly Flow Summary B-A'!M21,"*")</f>
        <v>*</v>
      </c>
      <c r="N21" s="71" t="str">
        <f>IFERROR('Hourly Flow Summary A-B'!N21+'Hourly Flow Summary B-A'!N21,"*")</f>
        <v>*</v>
      </c>
      <c r="O21" s="407" t="str">
        <f>IFERROR('Hourly Flow Summary A-B'!O21+'Hourly Flow Summary B-A'!O21,"*")</f>
        <v>*</v>
      </c>
      <c r="P21" s="419">
        <f t="shared" si="2"/>
        <v>168.2</v>
      </c>
      <c r="Q21" s="113">
        <f t="shared" si="3"/>
        <v>176.125</v>
      </c>
      <c r="R21" s="114">
        <f t="shared" si="1"/>
        <v>173.8</v>
      </c>
    </row>
    <row r="22" spans="1:18" x14ac:dyDescent="0.2">
      <c r="A22" s="69">
        <v>0.5</v>
      </c>
      <c r="B22" s="70">
        <f>IFERROR('Hourly Flow Summary A-B'!B22+'Hourly Flow Summary B-A'!B22,"*")</f>
        <v>162</v>
      </c>
      <c r="C22" s="71">
        <f>IFERROR('Hourly Flow Summary A-B'!C22+'Hourly Flow Summary B-A'!C22,"*")</f>
        <v>165</v>
      </c>
      <c r="D22" s="71">
        <f>IFERROR('Hourly Flow Summary A-B'!D22+'Hourly Flow Summary B-A'!D22,"*")</f>
        <v>183</v>
      </c>
      <c r="E22" s="71">
        <f>IFERROR('Hourly Flow Summary A-B'!E22+'Hourly Flow Summary B-A'!E22,"*")</f>
        <v>142</v>
      </c>
      <c r="F22" s="71">
        <f>IFERROR('Hourly Flow Summary A-B'!F22+'Hourly Flow Summary B-A'!F22,"*")</f>
        <v>187</v>
      </c>
      <c r="G22" s="71">
        <f>IFERROR('Hourly Flow Summary A-B'!G22+'Hourly Flow Summary B-A'!G22,"*")</f>
        <v>176</v>
      </c>
      <c r="H22" s="71">
        <f>IFERROR('Hourly Flow Summary A-B'!H22+'Hourly Flow Summary B-A'!H22,"*")</f>
        <v>181</v>
      </c>
      <c r="I22" s="71">
        <f>IFERROR('Hourly Flow Summary A-B'!I22+'Hourly Flow Summary B-A'!I22,"*")</f>
        <v>169</v>
      </c>
      <c r="J22" s="71">
        <f>IFERROR('Hourly Flow Summary A-B'!J22+'Hourly Flow Summary B-A'!J22,"*")</f>
        <v>177</v>
      </c>
      <c r="K22" s="71">
        <f>IFERROR('Hourly Flow Summary A-B'!K22+'Hourly Flow Summary B-A'!K22,"*")</f>
        <v>181</v>
      </c>
      <c r="L22" s="71" t="str">
        <f>IFERROR('Hourly Flow Summary A-B'!L22+'Hourly Flow Summary B-A'!L22,"*")</f>
        <v>*</v>
      </c>
      <c r="M22" s="71" t="str">
        <f>IFERROR('Hourly Flow Summary A-B'!M22+'Hourly Flow Summary B-A'!M22,"*")</f>
        <v>*</v>
      </c>
      <c r="N22" s="71" t="str">
        <f>IFERROR('Hourly Flow Summary A-B'!N22+'Hourly Flow Summary B-A'!N22,"*")</f>
        <v>*</v>
      </c>
      <c r="O22" s="407" t="str">
        <f>IFERROR('Hourly Flow Summary A-B'!O22+'Hourly Flow Summary B-A'!O22,"*")</f>
        <v>*</v>
      </c>
      <c r="P22" s="419">
        <f t="shared" si="2"/>
        <v>169.6</v>
      </c>
      <c r="Q22" s="113">
        <f t="shared" si="3"/>
        <v>170.75</v>
      </c>
      <c r="R22" s="114">
        <f t="shared" si="1"/>
        <v>172.3</v>
      </c>
    </row>
    <row r="23" spans="1:18" x14ac:dyDescent="0.2">
      <c r="A23" s="69">
        <v>0.54166666666666696</v>
      </c>
      <c r="B23" s="70">
        <f>IFERROR('Hourly Flow Summary A-B'!B23+'Hourly Flow Summary B-A'!B23,"*")</f>
        <v>155</v>
      </c>
      <c r="C23" s="71">
        <f>IFERROR('Hourly Flow Summary A-B'!C23+'Hourly Flow Summary B-A'!C23,"*")</f>
        <v>168</v>
      </c>
      <c r="D23" s="71">
        <f>IFERROR('Hourly Flow Summary A-B'!D23+'Hourly Flow Summary B-A'!D23,"*")</f>
        <v>167</v>
      </c>
      <c r="E23" s="71">
        <f>IFERROR('Hourly Flow Summary A-B'!E23+'Hourly Flow Summary B-A'!E23,"*")</f>
        <v>179</v>
      </c>
      <c r="F23" s="71">
        <f>IFERROR('Hourly Flow Summary A-B'!F23+'Hourly Flow Summary B-A'!F23,"*")</f>
        <v>178</v>
      </c>
      <c r="G23" s="71">
        <f>IFERROR('Hourly Flow Summary A-B'!G23+'Hourly Flow Summary B-A'!G23,"*")</f>
        <v>158</v>
      </c>
      <c r="H23" s="71">
        <f>IFERROR('Hourly Flow Summary A-B'!H23+'Hourly Flow Summary B-A'!H23,"*")</f>
        <v>164</v>
      </c>
      <c r="I23" s="71">
        <f>IFERROR('Hourly Flow Summary A-B'!I23+'Hourly Flow Summary B-A'!I23,"*")</f>
        <v>172</v>
      </c>
      <c r="J23" s="71">
        <f>IFERROR('Hourly Flow Summary A-B'!J23+'Hourly Flow Summary B-A'!J23,"*")</f>
        <v>178</v>
      </c>
      <c r="K23" s="71">
        <f>IFERROR('Hourly Flow Summary A-B'!K23+'Hourly Flow Summary B-A'!K23,"*")</f>
        <v>165</v>
      </c>
      <c r="L23" s="71" t="str">
        <f>IFERROR('Hourly Flow Summary A-B'!L23+'Hourly Flow Summary B-A'!L23,"*")</f>
        <v>*</v>
      </c>
      <c r="M23" s="71" t="str">
        <f>IFERROR('Hourly Flow Summary A-B'!M23+'Hourly Flow Summary B-A'!M23,"*")</f>
        <v>*</v>
      </c>
      <c r="N23" s="71" t="str">
        <f>IFERROR('Hourly Flow Summary A-B'!N23+'Hourly Flow Summary B-A'!N23,"*")</f>
        <v>*</v>
      </c>
      <c r="O23" s="407" t="str">
        <f>IFERROR('Hourly Flow Summary A-B'!O23+'Hourly Flow Summary B-A'!O23,"*")</f>
        <v>*</v>
      </c>
      <c r="P23" s="419">
        <f t="shared" si="2"/>
        <v>171.4</v>
      </c>
      <c r="Q23" s="113">
        <f t="shared" si="3"/>
        <v>170.25</v>
      </c>
      <c r="R23" s="114">
        <f t="shared" si="1"/>
        <v>168.4</v>
      </c>
    </row>
    <row r="24" spans="1:18" x14ac:dyDescent="0.2">
      <c r="A24" s="69">
        <v>0.58333333333333404</v>
      </c>
      <c r="B24" s="70">
        <f>IFERROR('Hourly Flow Summary A-B'!B24+'Hourly Flow Summary B-A'!B24,"*")</f>
        <v>165</v>
      </c>
      <c r="C24" s="71">
        <f>IFERROR('Hourly Flow Summary A-B'!C24+'Hourly Flow Summary B-A'!C24,"*")</f>
        <v>179</v>
      </c>
      <c r="D24" s="71">
        <f>IFERROR('Hourly Flow Summary A-B'!D24+'Hourly Flow Summary B-A'!D24,"*")</f>
        <v>179</v>
      </c>
      <c r="E24" s="71">
        <f>IFERROR('Hourly Flow Summary A-B'!E24+'Hourly Flow Summary B-A'!E24,"*")</f>
        <v>208</v>
      </c>
      <c r="F24" s="71">
        <f>IFERROR('Hourly Flow Summary A-B'!F24+'Hourly Flow Summary B-A'!F24,"*")</f>
        <v>218</v>
      </c>
      <c r="G24" s="71">
        <f>IFERROR('Hourly Flow Summary A-B'!G24+'Hourly Flow Summary B-A'!G24,"*")</f>
        <v>168</v>
      </c>
      <c r="H24" s="71">
        <f>IFERROR('Hourly Flow Summary A-B'!H24+'Hourly Flow Summary B-A'!H24,"*")</f>
        <v>176</v>
      </c>
      <c r="I24" s="71">
        <f>IFERROR('Hourly Flow Summary A-B'!I24+'Hourly Flow Summary B-A'!I24,"*")</f>
        <v>181</v>
      </c>
      <c r="J24" s="71">
        <f>IFERROR('Hourly Flow Summary A-B'!J24+'Hourly Flow Summary B-A'!J24,"*")</f>
        <v>195</v>
      </c>
      <c r="K24" s="71" t="str">
        <f>IFERROR('Hourly Flow Summary A-B'!K24+'Hourly Flow Summary B-A'!K24,"*")</f>
        <v>*</v>
      </c>
      <c r="L24" s="71" t="str">
        <f>IFERROR('Hourly Flow Summary A-B'!L24+'Hourly Flow Summary B-A'!L24,"*")</f>
        <v>*</v>
      </c>
      <c r="M24" s="71" t="str">
        <f>IFERROR('Hourly Flow Summary A-B'!M24+'Hourly Flow Summary B-A'!M24,"*")</f>
        <v>*</v>
      </c>
      <c r="N24" s="71" t="str">
        <f>IFERROR('Hourly Flow Summary A-B'!N24+'Hourly Flow Summary B-A'!N24,"*")</f>
        <v>*</v>
      </c>
      <c r="O24" s="407" t="str">
        <f>IFERROR('Hourly Flow Summary A-B'!O24+'Hourly Flow Summary B-A'!O24,"*")</f>
        <v>*</v>
      </c>
      <c r="P24" s="419">
        <f t="shared" si="2"/>
        <v>190.25</v>
      </c>
      <c r="Q24" s="113">
        <f t="shared" si="3"/>
        <v>189.28571428571428</v>
      </c>
      <c r="R24" s="114">
        <f t="shared" si="1"/>
        <v>185.44444444444446</v>
      </c>
    </row>
    <row r="25" spans="1:18" ht="13.5" thickBot="1" x14ac:dyDescent="0.25">
      <c r="A25" s="78">
        <v>0.625</v>
      </c>
      <c r="B25" s="79">
        <f>IFERROR('Hourly Flow Summary A-B'!B25+'Hourly Flow Summary B-A'!B25,"*")</f>
        <v>205</v>
      </c>
      <c r="C25" s="80">
        <f>IFERROR('Hourly Flow Summary A-B'!C25+'Hourly Flow Summary B-A'!C25,"*")</f>
        <v>210</v>
      </c>
      <c r="D25" s="80">
        <f>IFERROR('Hourly Flow Summary A-B'!D25+'Hourly Flow Summary B-A'!D25,"*")</f>
        <v>221</v>
      </c>
      <c r="E25" s="80">
        <f>IFERROR('Hourly Flow Summary A-B'!E25+'Hourly Flow Summary B-A'!E25,"*")</f>
        <v>253</v>
      </c>
      <c r="F25" s="80">
        <f>IFERROR('Hourly Flow Summary A-B'!F25+'Hourly Flow Summary B-A'!F25,"*")</f>
        <v>222</v>
      </c>
      <c r="G25" s="80">
        <f>IFERROR('Hourly Flow Summary A-B'!G25+'Hourly Flow Summary B-A'!G25,"*")</f>
        <v>166</v>
      </c>
      <c r="H25" s="80">
        <f>IFERROR('Hourly Flow Summary A-B'!H25+'Hourly Flow Summary B-A'!H25,"*")</f>
        <v>132</v>
      </c>
      <c r="I25" s="80">
        <f>IFERROR('Hourly Flow Summary A-B'!I25+'Hourly Flow Summary B-A'!I25,"*")</f>
        <v>227</v>
      </c>
      <c r="J25" s="80">
        <f>IFERROR('Hourly Flow Summary A-B'!J25+'Hourly Flow Summary B-A'!J25,"*")</f>
        <v>215</v>
      </c>
      <c r="K25" s="80" t="str">
        <f>IFERROR('Hourly Flow Summary A-B'!K25+'Hourly Flow Summary B-A'!K25,"*")</f>
        <v>*</v>
      </c>
      <c r="L25" s="80" t="str">
        <f>IFERROR('Hourly Flow Summary A-B'!L25+'Hourly Flow Summary B-A'!L25,"*")</f>
        <v>*</v>
      </c>
      <c r="M25" s="80" t="str">
        <f>IFERROR('Hourly Flow Summary A-B'!M25+'Hourly Flow Summary B-A'!M25,"*")</f>
        <v>*</v>
      </c>
      <c r="N25" s="80" t="str">
        <f>IFERROR('Hourly Flow Summary A-B'!N25+'Hourly Flow Summary B-A'!N25,"*")</f>
        <v>*</v>
      </c>
      <c r="O25" s="409" t="str">
        <f>IFERROR('Hourly Flow Summary A-B'!O25+'Hourly Flow Summary B-A'!O25,"*")</f>
        <v>*</v>
      </c>
      <c r="P25" s="422">
        <f t="shared" si="2"/>
        <v>224.75</v>
      </c>
      <c r="Q25" s="119">
        <f t="shared" si="3"/>
        <v>221.85714285714286</v>
      </c>
      <c r="R25" s="120">
        <f t="shared" si="1"/>
        <v>205.66666666666666</v>
      </c>
    </row>
    <row r="26" spans="1:18" x14ac:dyDescent="0.2">
      <c r="A26" s="75">
        <v>0.66666666666666696</v>
      </c>
      <c r="B26" s="76">
        <f>IFERROR('Hourly Flow Summary A-B'!B26+'Hourly Flow Summary B-A'!B26,"*")</f>
        <v>233</v>
      </c>
      <c r="C26" s="77">
        <f>IFERROR('Hourly Flow Summary A-B'!C26+'Hourly Flow Summary B-A'!C26,"*")</f>
        <v>280</v>
      </c>
      <c r="D26" s="77">
        <f>IFERROR('Hourly Flow Summary A-B'!D26+'Hourly Flow Summary B-A'!D26,"*")</f>
        <v>313</v>
      </c>
      <c r="E26" s="77">
        <f>IFERROR('Hourly Flow Summary A-B'!E26+'Hourly Flow Summary B-A'!E26,"*")</f>
        <v>314</v>
      </c>
      <c r="F26" s="77">
        <f>IFERROR('Hourly Flow Summary A-B'!F26+'Hourly Flow Summary B-A'!F26,"*")</f>
        <v>279</v>
      </c>
      <c r="G26" s="77">
        <f>IFERROR('Hourly Flow Summary A-B'!G26+'Hourly Flow Summary B-A'!G26,"*")</f>
        <v>184</v>
      </c>
      <c r="H26" s="77">
        <f>IFERROR('Hourly Flow Summary A-B'!H26+'Hourly Flow Summary B-A'!H26,"*")</f>
        <v>156</v>
      </c>
      <c r="I26" s="77">
        <f>IFERROR('Hourly Flow Summary A-B'!I26+'Hourly Flow Summary B-A'!I26,"*")</f>
        <v>257</v>
      </c>
      <c r="J26" s="77">
        <f>IFERROR('Hourly Flow Summary A-B'!J26+'Hourly Flow Summary B-A'!J26,"*")</f>
        <v>278</v>
      </c>
      <c r="K26" s="77" t="str">
        <f>IFERROR('Hourly Flow Summary A-B'!K26+'Hourly Flow Summary B-A'!K26,"*")</f>
        <v>*</v>
      </c>
      <c r="L26" s="77" t="str">
        <f>IFERROR('Hourly Flow Summary A-B'!L26+'Hourly Flow Summary B-A'!L26,"*")</f>
        <v>*</v>
      </c>
      <c r="M26" s="77" t="str">
        <f>IFERROR('Hourly Flow Summary A-B'!M26+'Hourly Flow Summary B-A'!M26,"*")</f>
        <v>*</v>
      </c>
      <c r="N26" s="77" t="str">
        <f>IFERROR('Hourly Flow Summary A-B'!N26+'Hourly Flow Summary B-A'!N26,"*")</f>
        <v>*</v>
      </c>
      <c r="O26" s="406" t="str">
        <f>IFERROR('Hourly Flow Summary A-B'!O26+'Hourly Flow Summary B-A'!O26,"*")</f>
        <v>*</v>
      </c>
      <c r="P26" s="421">
        <f t="shared" si="2"/>
        <v>296.25</v>
      </c>
      <c r="Q26" s="117">
        <f t="shared" si="3"/>
        <v>279.14285714285717</v>
      </c>
      <c r="R26" s="118">
        <f t="shared" si="1"/>
        <v>254.88888888888889</v>
      </c>
    </row>
    <row r="27" spans="1:18" x14ac:dyDescent="0.2">
      <c r="A27" s="69">
        <v>0.70833333333333404</v>
      </c>
      <c r="B27" s="70">
        <f>IFERROR('Hourly Flow Summary A-B'!B27+'Hourly Flow Summary B-A'!B27,"*")</f>
        <v>280</v>
      </c>
      <c r="C27" s="71">
        <f>IFERROR('Hourly Flow Summary A-B'!C27+'Hourly Flow Summary B-A'!C27,"*")</f>
        <v>287</v>
      </c>
      <c r="D27" s="71">
        <f>IFERROR('Hourly Flow Summary A-B'!D27+'Hourly Flow Summary B-A'!D27,"*")</f>
        <v>315</v>
      </c>
      <c r="E27" s="71">
        <f>IFERROR('Hourly Flow Summary A-B'!E27+'Hourly Flow Summary B-A'!E27,"*")</f>
        <v>339</v>
      </c>
      <c r="F27" s="71">
        <f>IFERROR('Hourly Flow Summary A-B'!F27+'Hourly Flow Summary B-A'!F27,"*")</f>
        <v>256</v>
      </c>
      <c r="G27" s="71">
        <f>IFERROR('Hourly Flow Summary A-B'!G27+'Hourly Flow Summary B-A'!G27,"*")</f>
        <v>161</v>
      </c>
      <c r="H27" s="71">
        <f>IFERROR('Hourly Flow Summary A-B'!H27+'Hourly Flow Summary B-A'!H27,"*")</f>
        <v>106</v>
      </c>
      <c r="I27" s="71">
        <f>IFERROR('Hourly Flow Summary A-B'!I27+'Hourly Flow Summary B-A'!I27,"*")</f>
        <v>244</v>
      </c>
      <c r="J27" s="71">
        <f>IFERROR('Hourly Flow Summary A-B'!J27+'Hourly Flow Summary B-A'!J27,"*")</f>
        <v>256</v>
      </c>
      <c r="K27" s="71" t="str">
        <f>IFERROR('Hourly Flow Summary A-B'!K27+'Hourly Flow Summary B-A'!K27,"*")</f>
        <v>*</v>
      </c>
      <c r="L27" s="71" t="str">
        <f>IFERROR('Hourly Flow Summary A-B'!L27+'Hourly Flow Summary B-A'!L27,"*")</f>
        <v>*</v>
      </c>
      <c r="M27" s="71" t="str">
        <f>IFERROR('Hourly Flow Summary A-B'!M27+'Hourly Flow Summary B-A'!M27,"*")</f>
        <v>*</v>
      </c>
      <c r="N27" s="71" t="str">
        <f>IFERROR('Hourly Flow Summary A-B'!N27+'Hourly Flow Summary B-A'!N27,"*")</f>
        <v>*</v>
      </c>
      <c r="O27" s="407" t="str">
        <f>IFERROR('Hourly Flow Summary A-B'!O27+'Hourly Flow Summary B-A'!O27,"*")</f>
        <v>*</v>
      </c>
      <c r="P27" s="419">
        <f t="shared" si="2"/>
        <v>299.25</v>
      </c>
      <c r="Q27" s="113">
        <f t="shared" si="3"/>
        <v>282.42857142857144</v>
      </c>
      <c r="R27" s="114">
        <f t="shared" si="1"/>
        <v>249.33333333333334</v>
      </c>
    </row>
    <row r="28" spans="1:18" ht="13.5" thickBot="1" x14ac:dyDescent="0.25">
      <c r="A28" s="78">
        <v>0.75</v>
      </c>
      <c r="B28" s="79">
        <f>IFERROR('Hourly Flow Summary A-B'!B28+'Hourly Flow Summary B-A'!B28,"*")</f>
        <v>165</v>
      </c>
      <c r="C28" s="80">
        <f>IFERROR('Hourly Flow Summary A-B'!C28+'Hourly Flow Summary B-A'!C28,"*")</f>
        <v>168</v>
      </c>
      <c r="D28" s="80">
        <f>IFERROR('Hourly Flow Summary A-B'!D28+'Hourly Flow Summary B-A'!D28,"*")</f>
        <v>225</v>
      </c>
      <c r="E28" s="80">
        <f>IFERROR('Hourly Flow Summary A-B'!E28+'Hourly Flow Summary B-A'!E28,"*")</f>
        <v>212</v>
      </c>
      <c r="F28" s="80">
        <f>IFERROR('Hourly Flow Summary A-B'!F28+'Hourly Flow Summary B-A'!F28,"*")</f>
        <v>152</v>
      </c>
      <c r="G28" s="80">
        <f>IFERROR('Hourly Flow Summary A-B'!G28+'Hourly Flow Summary B-A'!G28,"*")</f>
        <v>99</v>
      </c>
      <c r="H28" s="80">
        <f>IFERROR('Hourly Flow Summary A-B'!H28+'Hourly Flow Summary B-A'!H28,"*")</f>
        <v>58</v>
      </c>
      <c r="I28" s="80">
        <f>IFERROR('Hourly Flow Summary A-B'!I28+'Hourly Flow Summary B-A'!I28,"*")</f>
        <v>146</v>
      </c>
      <c r="J28" s="80">
        <f>IFERROR('Hourly Flow Summary A-B'!J28+'Hourly Flow Summary B-A'!J28,"*")</f>
        <v>187</v>
      </c>
      <c r="K28" s="80" t="str">
        <f>IFERROR('Hourly Flow Summary A-B'!K28+'Hourly Flow Summary B-A'!K28,"*")</f>
        <v>*</v>
      </c>
      <c r="L28" s="80" t="str">
        <f>IFERROR('Hourly Flow Summary A-B'!L28+'Hourly Flow Summary B-A'!L28,"*")</f>
        <v>*</v>
      </c>
      <c r="M28" s="80" t="str">
        <f>IFERROR('Hourly Flow Summary A-B'!M28+'Hourly Flow Summary B-A'!M28,"*")</f>
        <v>*</v>
      </c>
      <c r="N28" s="80" t="str">
        <f>IFERROR('Hourly Flow Summary A-B'!N28+'Hourly Flow Summary B-A'!N28,"*")</f>
        <v>*</v>
      </c>
      <c r="O28" s="409" t="str">
        <f>IFERROR('Hourly Flow Summary A-B'!O28+'Hourly Flow Summary B-A'!O28,"*")</f>
        <v>*</v>
      </c>
      <c r="P28" s="422">
        <f t="shared" si="2"/>
        <v>198</v>
      </c>
      <c r="Q28" s="119">
        <f t="shared" si="3"/>
        <v>179.28571428571428</v>
      </c>
      <c r="R28" s="120">
        <f t="shared" si="1"/>
        <v>156.88888888888889</v>
      </c>
    </row>
    <row r="29" spans="1:18" x14ac:dyDescent="0.2">
      <c r="A29" s="81">
        <v>0.79166666666666696</v>
      </c>
      <c r="B29" s="82">
        <f>IFERROR('Hourly Flow Summary A-B'!B29+'Hourly Flow Summary B-A'!B29,"*")</f>
        <v>100</v>
      </c>
      <c r="C29" s="83">
        <f>IFERROR('Hourly Flow Summary A-B'!C29+'Hourly Flow Summary B-A'!C29,"*")</f>
        <v>98</v>
      </c>
      <c r="D29" s="83">
        <f>IFERROR('Hourly Flow Summary A-B'!D29+'Hourly Flow Summary B-A'!D29,"*")</f>
        <v>139</v>
      </c>
      <c r="E29" s="83">
        <f>IFERROR('Hourly Flow Summary A-B'!E29+'Hourly Flow Summary B-A'!E29,"*")</f>
        <v>163</v>
      </c>
      <c r="F29" s="83">
        <f>IFERROR('Hourly Flow Summary A-B'!F29+'Hourly Flow Summary B-A'!F29,"*")</f>
        <v>92</v>
      </c>
      <c r="G29" s="83">
        <f>IFERROR('Hourly Flow Summary A-B'!G29+'Hourly Flow Summary B-A'!G29,"*")</f>
        <v>81</v>
      </c>
      <c r="H29" s="83">
        <f>IFERROR('Hourly Flow Summary A-B'!H29+'Hourly Flow Summary B-A'!H29,"*")</f>
        <v>57</v>
      </c>
      <c r="I29" s="83">
        <f>IFERROR('Hourly Flow Summary A-B'!I29+'Hourly Flow Summary B-A'!I29,"*")</f>
        <v>96</v>
      </c>
      <c r="J29" s="83">
        <f>IFERROR('Hourly Flow Summary A-B'!J29+'Hourly Flow Summary B-A'!J29,"*")</f>
        <v>98</v>
      </c>
      <c r="K29" s="83" t="str">
        <f>IFERROR('Hourly Flow Summary A-B'!K29+'Hourly Flow Summary B-A'!K29,"*")</f>
        <v>*</v>
      </c>
      <c r="L29" s="83" t="str">
        <f>IFERROR('Hourly Flow Summary A-B'!L29+'Hourly Flow Summary B-A'!L29,"*")</f>
        <v>*</v>
      </c>
      <c r="M29" s="83" t="str">
        <f>IFERROR('Hourly Flow Summary A-B'!M29+'Hourly Flow Summary B-A'!M29,"*")</f>
        <v>*</v>
      </c>
      <c r="N29" s="83" t="str">
        <f>IFERROR('Hourly Flow Summary A-B'!N29+'Hourly Flow Summary B-A'!N29,"*")</f>
        <v>*</v>
      </c>
      <c r="O29" s="410" t="str">
        <f>IFERROR('Hourly Flow Summary A-B'!O29+'Hourly Flow Summary B-A'!O29,"*")</f>
        <v>*</v>
      </c>
      <c r="P29" s="423">
        <f t="shared" si="2"/>
        <v>124.5</v>
      </c>
      <c r="Q29" s="121">
        <f t="shared" si="3"/>
        <v>112.28571428571429</v>
      </c>
      <c r="R29" s="122">
        <f t="shared" si="1"/>
        <v>102.66666666666667</v>
      </c>
    </row>
    <row r="30" spans="1:18" x14ac:dyDescent="0.2">
      <c r="A30" s="69">
        <v>0.83333333333333404</v>
      </c>
      <c r="B30" s="70">
        <f>IFERROR('Hourly Flow Summary A-B'!B30+'Hourly Flow Summary B-A'!B30,"*")</f>
        <v>57</v>
      </c>
      <c r="C30" s="71">
        <f>IFERROR('Hourly Flow Summary A-B'!C30+'Hourly Flow Summary B-A'!C30,"*")</f>
        <v>69</v>
      </c>
      <c r="D30" s="71">
        <f>IFERROR('Hourly Flow Summary A-B'!D30+'Hourly Flow Summary B-A'!D30,"*")</f>
        <v>122</v>
      </c>
      <c r="E30" s="71">
        <f>IFERROR('Hourly Flow Summary A-B'!E30+'Hourly Flow Summary B-A'!E30,"*")</f>
        <v>110</v>
      </c>
      <c r="F30" s="71">
        <f>IFERROR('Hourly Flow Summary A-B'!F30+'Hourly Flow Summary B-A'!F30,"*")</f>
        <v>76</v>
      </c>
      <c r="G30" s="71">
        <f>IFERROR('Hourly Flow Summary A-B'!G30+'Hourly Flow Summary B-A'!G30,"*")</f>
        <v>55</v>
      </c>
      <c r="H30" s="71">
        <f>IFERROR('Hourly Flow Summary A-B'!H30+'Hourly Flow Summary B-A'!H30,"*")</f>
        <v>65</v>
      </c>
      <c r="I30" s="71">
        <f>IFERROR('Hourly Flow Summary A-B'!I30+'Hourly Flow Summary B-A'!I30,"*")</f>
        <v>61</v>
      </c>
      <c r="J30" s="71">
        <f>IFERROR('Hourly Flow Summary A-B'!J30+'Hourly Flow Summary B-A'!J30,"*")</f>
        <v>72</v>
      </c>
      <c r="K30" s="71" t="str">
        <f>IFERROR('Hourly Flow Summary A-B'!K30+'Hourly Flow Summary B-A'!K30,"*")</f>
        <v>*</v>
      </c>
      <c r="L30" s="71" t="str">
        <f>IFERROR('Hourly Flow Summary A-B'!L30+'Hourly Flow Summary B-A'!L30,"*")</f>
        <v>*</v>
      </c>
      <c r="M30" s="71" t="str">
        <f>IFERROR('Hourly Flow Summary A-B'!M30+'Hourly Flow Summary B-A'!M30,"*")</f>
        <v>*</v>
      </c>
      <c r="N30" s="71" t="str">
        <f>IFERROR('Hourly Flow Summary A-B'!N30+'Hourly Flow Summary B-A'!N30,"*")</f>
        <v>*</v>
      </c>
      <c r="O30" s="404" t="str">
        <f>IFERROR('Hourly Flow Summary A-B'!O30+'Hourly Flow Summary B-A'!O30,"*")</f>
        <v>*</v>
      </c>
      <c r="P30" s="419">
        <f t="shared" si="2"/>
        <v>93.25</v>
      </c>
      <c r="Q30" s="113">
        <f t="shared" si="3"/>
        <v>81</v>
      </c>
      <c r="R30" s="114">
        <f t="shared" si="1"/>
        <v>76.333333333333329</v>
      </c>
    </row>
    <row r="31" spans="1:18" x14ac:dyDescent="0.2">
      <c r="A31" s="69">
        <v>0.875</v>
      </c>
      <c r="B31" s="70">
        <f>IFERROR('Hourly Flow Summary A-B'!B31+'Hourly Flow Summary B-A'!B31,"*")</f>
        <v>52</v>
      </c>
      <c r="C31" s="71">
        <f>IFERROR('Hourly Flow Summary A-B'!C31+'Hourly Flow Summary B-A'!C31,"*")</f>
        <v>51</v>
      </c>
      <c r="D31" s="71">
        <f>IFERROR('Hourly Flow Summary A-B'!D31+'Hourly Flow Summary B-A'!D31,"*")</f>
        <v>62</v>
      </c>
      <c r="E31" s="71">
        <f>IFERROR('Hourly Flow Summary A-B'!E31+'Hourly Flow Summary B-A'!E31,"*")</f>
        <v>75</v>
      </c>
      <c r="F31" s="71">
        <f>IFERROR('Hourly Flow Summary A-B'!F31+'Hourly Flow Summary B-A'!F31,"*")</f>
        <v>54</v>
      </c>
      <c r="G31" s="71">
        <f>IFERROR('Hourly Flow Summary A-B'!G31+'Hourly Flow Summary B-A'!G31,"*")</f>
        <v>55</v>
      </c>
      <c r="H31" s="71">
        <f>IFERROR('Hourly Flow Summary A-B'!H31+'Hourly Flow Summary B-A'!H31,"*")</f>
        <v>39</v>
      </c>
      <c r="I31" s="71">
        <f>IFERROR('Hourly Flow Summary A-B'!I31+'Hourly Flow Summary B-A'!I31,"*")</f>
        <v>33</v>
      </c>
      <c r="J31" s="71">
        <f>IFERROR('Hourly Flow Summary A-B'!J31+'Hourly Flow Summary B-A'!J31,"*")</f>
        <v>51</v>
      </c>
      <c r="K31" s="71" t="str">
        <f>IFERROR('Hourly Flow Summary A-B'!K31+'Hourly Flow Summary B-A'!K31,"*")</f>
        <v>*</v>
      </c>
      <c r="L31" s="71" t="str">
        <f>IFERROR('Hourly Flow Summary A-B'!L31+'Hourly Flow Summary B-A'!L31,"*")</f>
        <v>*</v>
      </c>
      <c r="M31" s="71" t="str">
        <f>IFERROR('Hourly Flow Summary A-B'!M31+'Hourly Flow Summary B-A'!M31,"*")</f>
        <v>*</v>
      </c>
      <c r="N31" s="71" t="str">
        <f>IFERROR('Hourly Flow Summary A-B'!N31+'Hourly Flow Summary B-A'!N31,"*")</f>
        <v>*</v>
      </c>
      <c r="O31" s="404" t="str">
        <f>IFERROR('Hourly Flow Summary A-B'!O31+'Hourly Flow Summary B-A'!O31,"*")</f>
        <v>*</v>
      </c>
      <c r="P31" s="419">
        <f t="shared" si="2"/>
        <v>59.75</v>
      </c>
      <c r="Q31" s="113">
        <f t="shared" si="3"/>
        <v>54</v>
      </c>
      <c r="R31" s="114">
        <f t="shared" si="1"/>
        <v>52.444444444444443</v>
      </c>
    </row>
    <row r="32" spans="1:18" x14ac:dyDescent="0.2">
      <c r="A32" s="69">
        <v>0.91666666666666696</v>
      </c>
      <c r="B32" s="70">
        <f>IFERROR('Hourly Flow Summary A-B'!B32+'Hourly Flow Summary B-A'!B32,"*")</f>
        <v>22</v>
      </c>
      <c r="C32" s="71">
        <f>IFERROR('Hourly Flow Summary A-B'!C32+'Hourly Flow Summary B-A'!C32,"*")</f>
        <v>33</v>
      </c>
      <c r="D32" s="71">
        <f>IFERROR('Hourly Flow Summary A-B'!D32+'Hourly Flow Summary B-A'!D32,"*")</f>
        <v>31</v>
      </c>
      <c r="E32" s="71">
        <f>IFERROR('Hourly Flow Summary A-B'!E32+'Hourly Flow Summary B-A'!E32,"*")</f>
        <v>24</v>
      </c>
      <c r="F32" s="71">
        <f>IFERROR('Hourly Flow Summary A-B'!F32+'Hourly Flow Summary B-A'!F32,"*")</f>
        <v>38</v>
      </c>
      <c r="G32" s="71">
        <f>IFERROR('Hourly Flow Summary A-B'!G32+'Hourly Flow Summary B-A'!G32,"*")</f>
        <v>26</v>
      </c>
      <c r="H32" s="71">
        <f>IFERROR('Hourly Flow Summary A-B'!H32+'Hourly Flow Summary B-A'!H32,"*")</f>
        <v>12</v>
      </c>
      <c r="I32" s="71">
        <f>IFERROR('Hourly Flow Summary A-B'!I32+'Hourly Flow Summary B-A'!I32,"*")</f>
        <v>10</v>
      </c>
      <c r="J32" s="71">
        <f>IFERROR('Hourly Flow Summary A-B'!J32+'Hourly Flow Summary B-A'!J32,"*")</f>
        <v>23</v>
      </c>
      <c r="K32" s="71" t="str">
        <f>IFERROR('Hourly Flow Summary A-B'!K32+'Hourly Flow Summary B-A'!K32,"*")</f>
        <v>*</v>
      </c>
      <c r="L32" s="71" t="str">
        <f>IFERROR('Hourly Flow Summary A-B'!L32+'Hourly Flow Summary B-A'!L32,"*")</f>
        <v>*</v>
      </c>
      <c r="M32" s="71" t="str">
        <f>IFERROR('Hourly Flow Summary A-B'!M32+'Hourly Flow Summary B-A'!M32,"*")</f>
        <v>*</v>
      </c>
      <c r="N32" s="71" t="str">
        <f>IFERROR('Hourly Flow Summary A-B'!N32+'Hourly Flow Summary B-A'!N32,"*")</f>
        <v>*</v>
      </c>
      <c r="O32" s="404" t="str">
        <f>IFERROR('Hourly Flow Summary A-B'!O32+'Hourly Flow Summary B-A'!O32,"*")</f>
        <v>*</v>
      </c>
      <c r="P32" s="419">
        <f t="shared" si="2"/>
        <v>27.75</v>
      </c>
      <c r="Q32" s="113">
        <f t="shared" si="3"/>
        <v>25.857142857142858</v>
      </c>
      <c r="R32" s="114">
        <f t="shared" si="1"/>
        <v>24.333333333333332</v>
      </c>
    </row>
    <row r="33" spans="1:18" ht="13.5" thickBot="1" x14ac:dyDescent="0.25">
      <c r="A33" s="84">
        <v>0.95833333333333404</v>
      </c>
      <c r="B33" s="85">
        <f>IFERROR('Hourly Flow Summary A-B'!B33+'Hourly Flow Summary B-A'!B33,"*")</f>
        <v>7</v>
      </c>
      <c r="C33" s="86">
        <f>IFERROR('Hourly Flow Summary A-B'!C33+'Hourly Flow Summary B-A'!C33,"*")</f>
        <v>12</v>
      </c>
      <c r="D33" s="86">
        <f>IFERROR('Hourly Flow Summary A-B'!D33+'Hourly Flow Summary B-A'!D33,"*")</f>
        <v>10</v>
      </c>
      <c r="E33" s="86">
        <f>IFERROR('Hourly Flow Summary A-B'!E33+'Hourly Flow Summary B-A'!E33,"*")</f>
        <v>12</v>
      </c>
      <c r="F33" s="86">
        <f>IFERROR('Hourly Flow Summary A-B'!F33+'Hourly Flow Summary B-A'!F33,"*")</f>
        <v>24</v>
      </c>
      <c r="G33" s="86">
        <f>IFERROR('Hourly Flow Summary A-B'!G33+'Hourly Flow Summary B-A'!G33,"*")</f>
        <v>15</v>
      </c>
      <c r="H33" s="86">
        <f>IFERROR('Hourly Flow Summary A-B'!H33+'Hourly Flow Summary B-A'!H33,"*")</f>
        <v>8</v>
      </c>
      <c r="I33" s="86">
        <f>IFERROR('Hourly Flow Summary A-B'!I33+'Hourly Flow Summary B-A'!I33,"*")</f>
        <v>6</v>
      </c>
      <c r="J33" s="86">
        <f>IFERROR('Hourly Flow Summary A-B'!J33+'Hourly Flow Summary B-A'!J33,"*")</f>
        <v>13</v>
      </c>
      <c r="K33" s="86" t="str">
        <f>IFERROR('Hourly Flow Summary A-B'!K33+'Hourly Flow Summary B-A'!K33,"*")</f>
        <v>*</v>
      </c>
      <c r="L33" s="86" t="str">
        <f>IFERROR('Hourly Flow Summary A-B'!L33+'Hourly Flow Summary B-A'!L33,"*")</f>
        <v>*</v>
      </c>
      <c r="M33" s="86" t="str">
        <f>IFERROR('Hourly Flow Summary A-B'!M33+'Hourly Flow Summary B-A'!M33,"*")</f>
        <v>*</v>
      </c>
      <c r="N33" s="86" t="str">
        <f>IFERROR('Hourly Flow Summary A-B'!N33+'Hourly Flow Summary B-A'!N33,"*")</f>
        <v>*</v>
      </c>
      <c r="O33" s="411" t="str">
        <f>IFERROR('Hourly Flow Summary A-B'!O33+'Hourly Flow Summary B-A'!O33,"*")</f>
        <v>*</v>
      </c>
      <c r="P33" s="424">
        <f t="shared" si="2"/>
        <v>11.75</v>
      </c>
      <c r="Q33" s="123">
        <f t="shared" si="3"/>
        <v>12</v>
      </c>
      <c r="R33" s="124">
        <f t="shared" si="1"/>
        <v>11.888888888888889</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O35" si="4">SUM(B17:B28)</f>
        <v>1521</v>
      </c>
      <c r="C35" s="89">
        <f t="shared" si="4"/>
        <v>2504</v>
      </c>
      <c r="D35" s="89">
        <f t="shared" si="4"/>
        <v>2665</v>
      </c>
      <c r="E35" s="89">
        <f t="shared" si="4"/>
        <v>2700</v>
      </c>
      <c r="F35" s="89">
        <f t="shared" si="4"/>
        <v>2585</v>
      </c>
      <c r="G35" s="89">
        <f t="shared" si="4"/>
        <v>1796</v>
      </c>
      <c r="H35" s="89">
        <f t="shared" si="4"/>
        <v>1571</v>
      </c>
      <c r="I35" s="89">
        <f t="shared" si="4"/>
        <v>2407</v>
      </c>
      <c r="J35" s="89">
        <f t="shared" si="4"/>
        <v>2436</v>
      </c>
      <c r="K35" s="89">
        <f t="shared" si="4"/>
        <v>1350</v>
      </c>
      <c r="L35" s="89">
        <f t="shared" si="4"/>
        <v>0</v>
      </c>
      <c r="M35" s="89">
        <f t="shared" si="4"/>
        <v>0</v>
      </c>
      <c r="N35" s="89">
        <f t="shared" si="4"/>
        <v>0</v>
      </c>
      <c r="O35" s="412">
        <f t="shared" si="4"/>
        <v>0</v>
      </c>
      <c r="P35" s="425">
        <f t="shared" ref="P35:R35" si="5">SUM(P17:P28)</f>
        <v>2572.6999999999998</v>
      </c>
      <c r="Q35" s="125">
        <f t="shared" si="5"/>
        <v>2521.5535714285716</v>
      </c>
      <c r="R35" s="126">
        <f t="shared" si="5"/>
        <v>2335.6111111111113</v>
      </c>
    </row>
    <row r="36" spans="1:18" x14ac:dyDescent="0.2">
      <c r="A36" s="90" t="s">
        <v>70</v>
      </c>
      <c r="B36" s="91">
        <f t="shared" ref="B36:R36" si="6">SUM(B16:B31)</f>
        <v>1730</v>
      </c>
      <c r="C36" s="92">
        <f t="shared" si="6"/>
        <v>2857</v>
      </c>
      <c r="D36" s="92">
        <f t="shared" si="6"/>
        <v>3129</v>
      </c>
      <c r="E36" s="92">
        <f t="shared" si="6"/>
        <v>3191</v>
      </c>
      <c r="F36" s="92">
        <f t="shared" si="6"/>
        <v>2930</v>
      </c>
      <c r="G36" s="92">
        <f t="shared" si="6"/>
        <v>2045</v>
      </c>
      <c r="H36" s="92">
        <f t="shared" si="6"/>
        <v>1770</v>
      </c>
      <c r="I36" s="92">
        <f t="shared" si="6"/>
        <v>2736</v>
      </c>
      <c r="J36" s="92">
        <f t="shared" si="6"/>
        <v>2795</v>
      </c>
      <c r="K36" s="92">
        <f t="shared" si="6"/>
        <v>1478</v>
      </c>
      <c r="L36" s="92">
        <f t="shared" si="6"/>
        <v>0</v>
      </c>
      <c r="M36" s="92">
        <f t="shared" si="6"/>
        <v>0</v>
      </c>
      <c r="N36" s="92">
        <f t="shared" si="6"/>
        <v>0</v>
      </c>
      <c r="O36" s="413">
        <f t="shared" si="6"/>
        <v>0</v>
      </c>
      <c r="P36" s="426">
        <f t="shared" si="6"/>
        <v>2987.2</v>
      </c>
      <c r="Q36" s="127">
        <f t="shared" si="6"/>
        <v>2904.125</v>
      </c>
      <c r="R36" s="128">
        <f t="shared" si="6"/>
        <v>2682.9444444444443</v>
      </c>
    </row>
    <row r="37" spans="1:18" x14ac:dyDescent="0.2">
      <c r="A37" s="90" t="s">
        <v>71</v>
      </c>
      <c r="B37" s="91">
        <f t="shared" ref="B37:R37" si="7">SUM(B16:B33)</f>
        <v>1759</v>
      </c>
      <c r="C37" s="92">
        <f t="shared" si="7"/>
        <v>2902</v>
      </c>
      <c r="D37" s="92">
        <f t="shared" si="7"/>
        <v>3170</v>
      </c>
      <c r="E37" s="92">
        <f t="shared" si="7"/>
        <v>3227</v>
      </c>
      <c r="F37" s="92">
        <f t="shared" si="7"/>
        <v>2992</v>
      </c>
      <c r="G37" s="92">
        <f t="shared" si="7"/>
        <v>2086</v>
      </c>
      <c r="H37" s="92">
        <f t="shared" si="7"/>
        <v>1790</v>
      </c>
      <c r="I37" s="92">
        <f t="shared" si="7"/>
        <v>2752</v>
      </c>
      <c r="J37" s="92">
        <f t="shared" si="7"/>
        <v>2831</v>
      </c>
      <c r="K37" s="92">
        <f t="shared" si="7"/>
        <v>1478</v>
      </c>
      <c r="L37" s="92">
        <f t="shared" si="7"/>
        <v>0</v>
      </c>
      <c r="M37" s="92">
        <f t="shared" si="7"/>
        <v>0</v>
      </c>
      <c r="N37" s="92">
        <f t="shared" si="7"/>
        <v>0</v>
      </c>
      <c r="O37" s="413">
        <f t="shared" si="7"/>
        <v>0</v>
      </c>
      <c r="P37" s="426">
        <f t="shared" si="7"/>
        <v>3026.7</v>
      </c>
      <c r="Q37" s="127">
        <f t="shared" si="7"/>
        <v>2941.9821428571427</v>
      </c>
      <c r="R37" s="128">
        <f t="shared" si="7"/>
        <v>2719.1666666666665</v>
      </c>
    </row>
    <row r="38" spans="1:18" x14ac:dyDescent="0.2">
      <c r="A38" s="90" t="s">
        <v>72</v>
      </c>
      <c r="B38" s="91">
        <f t="shared" ref="B38:R38" si="8">SUM(B10:B33)</f>
        <v>1759</v>
      </c>
      <c r="C38" s="92">
        <f t="shared" si="8"/>
        <v>2966</v>
      </c>
      <c r="D38" s="92">
        <f t="shared" si="8"/>
        <v>3230</v>
      </c>
      <c r="E38" s="92">
        <f t="shared" si="8"/>
        <v>3291</v>
      </c>
      <c r="F38" s="92">
        <f t="shared" si="8"/>
        <v>3057</v>
      </c>
      <c r="G38" s="92">
        <f t="shared" si="8"/>
        <v>2129</v>
      </c>
      <c r="H38" s="92">
        <f t="shared" si="8"/>
        <v>1825</v>
      </c>
      <c r="I38" s="92">
        <f t="shared" si="8"/>
        <v>2815</v>
      </c>
      <c r="J38" s="92">
        <f t="shared" si="8"/>
        <v>2879</v>
      </c>
      <c r="K38" s="92">
        <f t="shared" si="8"/>
        <v>1528</v>
      </c>
      <c r="L38" s="92">
        <f t="shared" si="8"/>
        <v>0</v>
      </c>
      <c r="M38" s="92">
        <f t="shared" si="8"/>
        <v>0</v>
      </c>
      <c r="N38" s="92">
        <f t="shared" si="8"/>
        <v>0</v>
      </c>
      <c r="O38" s="413">
        <f t="shared" si="8"/>
        <v>0</v>
      </c>
      <c r="P38" s="426">
        <f t="shared" si="8"/>
        <v>3083.8999999999996</v>
      </c>
      <c r="Q38" s="127">
        <f t="shared" si="8"/>
        <v>3001.125</v>
      </c>
      <c r="R38" s="128">
        <f t="shared" si="8"/>
        <v>2773.8333333333335</v>
      </c>
    </row>
    <row r="39" spans="1:18" x14ac:dyDescent="0.2">
      <c r="A39" s="90" t="s">
        <v>73</v>
      </c>
      <c r="B39" s="91">
        <f t="shared" ref="B39:R39" si="9">SUM(B17:B19)</f>
        <v>0</v>
      </c>
      <c r="C39" s="92">
        <f t="shared" si="9"/>
        <v>695</v>
      </c>
      <c r="D39" s="92">
        <f t="shared" si="9"/>
        <v>726</v>
      </c>
      <c r="E39" s="92">
        <f t="shared" si="9"/>
        <v>708</v>
      </c>
      <c r="F39" s="92">
        <f t="shared" si="9"/>
        <v>682</v>
      </c>
      <c r="G39" s="92">
        <f t="shared" si="9"/>
        <v>316</v>
      </c>
      <c r="H39" s="92">
        <f t="shared" si="9"/>
        <v>266</v>
      </c>
      <c r="I39" s="92">
        <f t="shared" si="9"/>
        <v>678</v>
      </c>
      <c r="J39" s="92">
        <f t="shared" si="9"/>
        <v>647</v>
      </c>
      <c r="K39" s="92">
        <f t="shared" si="9"/>
        <v>661</v>
      </c>
      <c r="L39" s="92">
        <f t="shared" si="9"/>
        <v>0</v>
      </c>
      <c r="M39" s="92">
        <f t="shared" si="9"/>
        <v>0</v>
      </c>
      <c r="N39" s="92">
        <f t="shared" si="9"/>
        <v>0</v>
      </c>
      <c r="O39" s="413">
        <f t="shared" si="9"/>
        <v>0</v>
      </c>
      <c r="P39" s="426">
        <f t="shared" si="9"/>
        <v>687.40000000000009</v>
      </c>
      <c r="Q39" s="127">
        <f t="shared" si="9"/>
        <v>685.28571428571422</v>
      </c>
      <c r="R39" s="128">
        <f t="shared" si="9"/>
        <v>597.66666666666674</v>
      </c>
    </row>
    <row r="40" spans="1:18" ht="13.5" thickBot="1" x14ac:dyDescent="0.25">
      <c r="A40" s="93" t="s">
        <v>74</v>
      </c>
      <c r="B40" s="94">
        <f t="shared" ref="B40:R40" si="10">SUM(B26:B28)</f>
        <v>678</v>
      </c>
      <c r="C40" s="95">
        <f t="shared" si="10"/>
        <v>735</v>
      </c>
      <c r="D40" s="95">
        <f t="shared" si="10"/>
        <v>853</v>
      </c>
      <c r="E40" s="95">
        <f t="shared" si="10"/>
        <v>865</v>
      </c>
      <c r="F40" s="95">
        <f t="shared" si="10"/>
        <v>687</v>
      </c>
      <c r="G40" s="95">
        <f t="shared" si="10"/>
        <v>444</v>
      </c>
      <c r="H40" s="95">
        <f t="shared" si="10"/>
        <v>320</v>
      </c>
      <c r="I40" s="95">
        <f t="shared" si="10"/>
        <v>647</v>
      </c>
      <c r="J40" s="95">
        <f t="shared" si="10"/>
        <v>721</v>
      </c>
      <c r="K40" s="95">
        <f t="shared" si="10"/>
        <v>0</v>
      </c>
      <c r="L40" s="95">
        <f t="shared" si="10"/>
        <v>0</v>
      </c>
      <c r="M40" s="95">
        <f t="shared" si="10"/>
        <v>0</v>
      </c>
      <c r="N40" s="95">
        <f t="shared" si="10"/>
        <v>0</v>
      </c>
      <c r="O40" s="414">
        <f t="shared" si="10"/>
        <v>0</v>
      </c>
      <c r="P40" s="427">
        <f t="shared" si="10"/>
        <v>793.5</v>
      </c>
      <c r="Q40" s="129">
        <f t="shared" si="10"/>
        <v>740.85714285714289</v>
      </c>
      <c r="R40" s="130">
        <f t="shared" si="10"/>
        <v>661.11111111111109</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11">MAX(B17:B19)</f>
        <v>0</v>
      </c>
      <c r="C42" s="104">
        <f t="shared" si="11"/>
        <v>283</v>
      </c>
      <c r="D42" s="104">
        <f t="shared" si="11"/>
        <v>281</v>
      </c>
      <c r="E42" s="104">
        <f t="shared" si="11"/>
        <v>289</v>
      </c>
      <c r="F42" s="104">
        <f t="shared" si="11"/>
        <v>255</v>
      </c>
      <c r="G42" s="104">
        <f t="shared" si="11"/>
        <v>142</v>
      </c>
      <c r="H42" s="104">
        <f t="shared" si="11"/>
        <v>146</v>
      </c>
      <c r="I42" s="104">
        <f t="shared" si="11"/>
        <v>266</v>
      </c>
      <c r="J42" s="104">
        <f t="shared" si="11"/>
        <v>256</v>
      </c>
      <c r="K42" s="104">
        <f t="shared" si="11"/>
        <v>297</v>
      </c>
      <c r="L42" s="104">
        <f t="shared" si="11"/>
        <v>0</v>
      </c>
      <c r="M42" s="104">
        <f t="shared" si="11"/>
        <v>0</v>
      </c>
      <c r="N42" s="104">
        <f t="shared" si="11"/>
        <v>0</v>
      </c>
      <c r="O42" s="415">
        <f t="shared" si="11"/>
        <v>0</v>
      </c>
      <c r="P42" s="428">
        <f t="shared" si="11"/>
        <v>281.2</v>
      </c>
      <c r="Q42" s="131">
        <f t="shared" si="11"/>
        <v>275.28571428571428</v>
      </c>
      <c r="R42" s="132">
        <f t="shared" si="11"/>
        <v>230.33333333333334</v>
      </c>
    </row>
    <row r="43" spans="1:18" x14ac:dyDescent="0.2">
      <c r="A43" s="100" t="s">
        <v>77</v>
      </c>
      <c r="B43" s="96">
        <f t="shared" ref="B43:R43" si="12">MAX(B20:B25)</f>
        <v>205</v>
      </c>
      <c r="C43" s="97">
        <f t="shared" si="12"/>
        <v>210</v>
      </c>
      <c r="D43" s="97">
        <f t="shared" si="12"/>
        <v>221</v>
      </c>
      <c r="E43" s="97">
        <f t="shared" si="12"/>
        <v>253</v>
      </c>
      <c r="F43" s="97">
        <f t="shared" si="12"/>
        <v>232</v>
      </c>
      <c r="G43" s="97">
        <f t="shared" si="12"/>
        <v>190</v>
      </c>
      <c r="H43" s="97">
        <f t="shared" si="12"/>
        <v>181</v>
      </c>
      <c r="I43" s="97">
        <f t="shared" si="12"/>
        <v>227</v>
      </c>
      <c r="J43" s="97">
        <f t="shared" si="12"/>
        <v>215</v>
      </c>
      <c r="K43" s="97">
        <f t="shared" si="12"/>
        <v>186</v>
      </c>
      <c r="L43" s="97">
        <f t="shared" si="12"/>
        <v>0</v>
      </c>
      <c r="M43" s="97">
        <f t="shared" si="12"/>
        <v>0</v>
      </c>
      <c r="N43" s="97">
        <f t="shared" si="12"/>
        <v>0</v>
      </c>
      <c r="O43" s="416">
        <f t="shared" si="12"/>
        <v>0</v>
      </c>
      <c r="P43" s="429">
        <f t="shared" si="12"/>
        <v>224.75</v>
      </c>
      <c r="Q43" s="133">
        <f t="shared" si="12"/>
        <v>221.85714285714286</v>
      </c>
      <c r="R43" s="134">
        <f t="shared" si="12"/>
        <v>205.66666666666666</v>
      </c>
    </row>
    <row r="44" spans="1:18" ht="13.5" thickBot="1" x14ac:dyDescent="0.25">
      <c r="A44" s="101" t="s">
        <v>78</v>
      </c>
      <c r="B44" s="98">
        <f t="shared" ref="B44:R44" si="13">MAX(B26:B28)</f>
        <v>280</v>
      </c>
      <c r="C44" s="99">
        <f t="shared" si="13"/>
        <v>287</v>
      </c>
      <c r="D44" s="99">
        <f t="shared" si="13"/>
        <v>315</v>
      </c>
      <c r="E44" s="99">
        <f t="shared" si="13"/>
        <v>339</v>
      </c>
      <c r="F44" s="99">
        <f t="shared" si="13"/>
        <v>279</v>
      </c>
      <c r="G44" s="99">
        <f t="shared" si="13"/>
        <v>184</v>
      </c>
      <c r="H44" s="99">
        <f t="shared" si="13"/>
        <v>156</v>
      </c>
      <c r="I44" s="99">
        <f t="shared" si="13"/>
        <v>257</v>
      </c>
      <c r="J44" s="99">
        <f t="shared" si="13"/>
        <v>278</v>
      </c>
      <c r="K44" s="99">
        <f t="shared" si="13"/>
        <v>0</v>
      </c>
      <c r="L44" s="99">
        <f t="shared" si="13"/>
        <v>0</v>
      </c>
      <c r="M44" s="99">
        <f t="shared" si="13"/>
        <v>0</v>
      </c>
      <c r="N44" s="99">
        <f t="shared" si="13"/>
        <v>0</v>
      </c>
      <c r="O44" s="417">
        <f t="shared" si="13"/>
        <v>0</v>
      </c>
      <c r="P44" s="430">
        <f t="shared" si="13"/>
        <v>299.25</v>
      </c>
      <c r="Q44" s="135">
        <f t="shared" si="13"/>
        <v>282.42857142857144</v>
      </c>
      <c r="R44" s="136">
        <f t="shared" si="13"/>
        <v>254.88888888888889</v>
      </c>
    </row>
    <row r="45" spans="1:18" x14ac:dyDescent="0.2">
      <c r="A45" s="6" t="s">
        <v>79</v>
      </c>
    </row>
  </sheetData>
  <sheetProtection algorithmName="SHA-512" hashValue="4KxkB2CR07oI7p0sZMrsfzvcIpWpmm1GvOpJUaN7gMOJ7qld/3n3Rou8zXOebA1OdXk+d9k+yX9MXWo3ddet5A==" saltValue="YjLIzNzITIiWdSSfMDnMPw==" spinCount="100000" sheet="1" objects="1" scenarios="1"/>
  <mergeCells count="7">
    <mergeCell ref="A41:O41"/>
    <mergeCell ref="P41:R41"/>
    <mergeCell ref="P8:P9"/>
    <mergeCell ref="Q8:Q9"/>
    <mergeCell ref="R8:R9"/>
    <mergeCell ref="A34:O34"/>
    <mergeCell ref="P34:R34"/>
  </mergeCells>
  <conditionalFormatting sqref="B17:B19">
    <cfRule type="top10" dxfId="50" priority="10" rank="1"/>
  </conditionalFormatting>
  <conditionalFormatting sqref="B20:B25">
    <cfRule type="top10" dxfId="49" priority="38" rank="1"/>
  </conditionalFormatting>
  <conditionalFormatting sqref="B26:B28">
    <cfRule type="top10" dxfId="48" priority="66" rank="1"/>
  </conditionalFormatting>
  <conditionalFormatting sqref="C17:C19">
    <cfRule type="top10" dxfId="47" priority="22" rank="1"/>
  </conditionalFormatting>
  <conditionalFormatting sqref="C20:C25">
    <cfRule type="top10" dxfId="46" priority="50" rank="1"/>
  </conditionalFormatting>
  <conditionalFormatting sqref="C26:C28">
    <cfRule type="top10" dxfId="45" priority="67" rank="1"/>
  </conditionalFormatting>
  <conditionalFormatting sqref="D17:D19">
    <cfRule type="top10" dxfId="44" priority="11" rank="1"/>
  </conditionalFormatting>
  <conditionalFormatting sqref="D20:D25">
    <cfRule type="top10" dxfId="43" priority="39" rank="1"/>
  </conditionalFormatting>
  <conditionalFormatting sqref="D26:D28">
    <cfRule type="top10" dxfId="42" priority="68" rank="1"/>
  </conditionalFormatting>
  <conditionalFormatting sqref="E17:E19">
    <cfRule type="top10" dxfId="41" priority="12" rank="1"/>
  </conditionalFormatting>
  <conditionalFormatting sqref="E20:E25">
    <cfRule type="top10" dxfId="40" priority="40" rank="1"/>
  </conditionalFormatting>
  <conditionalFormatting sqref="E26:E28">
    <cfRule type="top10" dxfId="39" priority="69" rank="1"/>
  </conditionalFormatting>
  <conditionalFormatting sqref="F17:F19">
    <cfRule type="top10" dxfId="38" priority="13" rank="1"/>
  </conditionalFormatting>
  <conditionalFormatting sqref="F20:F25">
    <cfRule type="top10" dxfId="37" priority="41" rank="1"/>
  </conditionalFormatting>
  <conditionalFormatting sqref="F26:F28">
    <cfRule type="top10" dxfId="36" priority="70" rank="1"/>
  </conditionalFormatting>
  <conditionalFormatting sqref="G17:G19">
    <cfRule type="top10" dxfId="35" priority="14" rank="1"/>
  </conditionalFormatting>
  <conditionalFormatting sqref="G20:G25">
    <cfRule type="top10" dxfId="34" priority="42" rank="1"/>
  </conditionalFormatting>
  <conditionalFormatting sqref="G26:G28">
    <cfRule type="top10" dxfId="33" priority="71" rank="1"/>
  </conditionalFormatting>
  <conditionalFormatting sqref="H17:H19">
    <cfRule type="top10" dxfId="32" priority="15" rank="1"/>
  </conditionalFormatting>
  <conditionalFormatting sqref="H20:H25">
    <cfRule type="top10" dxfId="31" priority="43" rank="1"/>
  </conditionalFormatting>
  <conditionalFormatting sqref="H26:H28">
    <cfRule type="top10" dxfId="30" priority="72" rank="1"/>
  </conditionalFormatting>
  <conditionalFormatting sqref="I17:I19">
    <cfRule type="top10" dxfId="29" priority="16" rank="1"/>
  </conditionalFormatting>
  <conditionalFormatting sqref="I20:I25">
    <cfRule type="top10" dxfId="28" priority="44" rank="1"/>
  </conditionalFormatting>
  <conditionalFormatting sqref="I26:I28">
    <cfRule type="top10" dxfId="27" priority="73" rank="1"/>
  </conditionalFormatting>
  <conditionalFormatting sqref="J17:J19">
    <cfRule type="top10" dxfId="26" priority="17" rank="1"/>
  </conditionalFormatting>
  <conditionalFormatting sqref="J20:J25">
    <cfRule type="top10" dxfId="25" priority="45" rank="1"/>
  </conditionalFormatting>
  <conditionalFormatting sqref="J26:J28">
    <cfRule type="top10" dxfId="24" priority="74" rank="1"/>
  </conditionalFormatting>
  <conditionalFormatting sqref="K17:K19">
    <cfRule type="top10" dxfId="23" priority="18" rank="1"/>
  </conditionalFormatting>
  <conditionalFormatting sqref="K20:K25">
    <cfRule type="top10" dxfId="22" priority="46" rank="1"/>
  </conditionalFormatting>
  <conditionalFormatting sqref="K26:K28">
    <cfRule type="top10" dxfId="21" priority="75" rank="1"/>
  </conditionalFormatting>
  <conditionalFormatting sqref="L17:L19">
    <cfRule type="top10" dxfId="20" priority="19" rank="1"/>
  </conditionalFormatting>
  <conditionalFormatting sqref="L20:L25">
    <cfRule type="top10" dxfId="19" priority="47" rank="1"/>
  </conditionalFormatting>
  <conditionalFormatting sqref="L26:L28">
    <cfRule type="top10" dxfId="18" priority="76" rank="1"/>
  </conditionalFormatting>
  <conditionalFormatting sqref="M17:M19">
    <cfRule type="top10" dxfId="17" priority="20" rank="1"/>
  </conditionalFormatting>
  <conditionalFormatting sqref="M20:M25">
    <cfRule type="top10" dxfId="16" priority="48" rank="1"/>
  </conditionalFormatting>
  <conditionalFormatting sqref="M26:M28">
    <cfRule type="top10" dxfId="15" priority="77" rank="1"/>
  </conditionalFormatting>
  <conditionalFormatting sqref="N17:N19">
    <cfRule type="top10" dxfId="14" priority="21" rank="1"/>
  </conditionalFormatting>
  <conditionalFormatting sqref="N20:N25">
    <cfRule type="top10" dxfId="13" priority="49" rank="1"/>
  </conditionalFormatting>
  <conditionalFormatting sqref="N26:N28">
    <cfRule type="top10" dxfId="12" priority="78" rank="1"/>
  </conditionalFormatting>
  <conditionalFormatting sqref="O17:O19">
    <cfRule type="top10" dxfId="11" priority="23" rank="1"/>
  </conditionalFormatting>
  <conditionalFormatting sqref="O20:O25">
    <cfRule type="top10" dxfId="10" priority="51" rank="1"/>
  </conditionalFormatting>
  <conditionalFormatting sqref="O26:O28">
    <cfRule type="top10" dxfId="9" priority="79" rank="1"/>
  </conditionalFormatting>
  <conditionalFormatting sqref="P17:P19">
    <cfRule type="top10" dxfId="8" priority="4" rank="1"/>
  </conditionalFormatting>
  <conditionalFormatting sqref="P20:P25">
    <cfRule type="top10" dxfId="7" priority="6" rank="1"/>
  </conditionalFormatting>
  <conditionalFormatting sqref="P26:P28">
    <cfRule type="top10" dxfId="6" priority="8" rank="1"/>
  </conditionalFormatting>
  <conditionalFormatting sqref="Q17:Q19">
    <cfRule type="top10" dxfId="5" priority="5" rank="1"/>
  </conditionalFormatting>
  <conditionalFormatting sqref="Q20:Q25">
    <cfRule type="top10" dxfId="4" priority="7" rank="1"/>
  </conditionalFormatting>
  <conditionalFormatting sqref="Q26:Q28">
    <cfRule type="top10" dxfId="3" priority="9" rank="1"/>
  </conditionalFormatting>
  <conditionalFormatting sqref="R17:R19">
    <cfRule type="top10" dxfId="2" priority="1" rank="1"/>
  </conditionalFormatting>
  <conditionalFormatting sqref="R20:R25">
    <cfRule type="top10" dxfId="1" priority="2" rank="1"/>
  </conditionalFormatting>
  <conditionalFormatting sqref="R26:R28">
    <cfRule type="top10" dxfId="0"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D40"/>
  <sheetViews>
    <sheetView view="pageBreakPreview" zoomScale="80" zoomScaleNormal="80" zoomScaleSheetLayoutView="80" workbookViewId="0"/>
  </sheetViews>
  <sheetFormatPr defaultColWidth="14.7109375" defaultRowHeight="12.75" x14ac:dyDescent="0.2"/>
  <cols>
    <col min="1" max="1" width="22.7109375" style="6" customWidth="1"/>
    <col min="2" max="27" width="8" style="6" customWidth="1"/>
    <col min="28" max="29" width="9.7109375" style="6" customWidth="1"/>
    <col min="30" max="30" width="8" style="6" customWidth="1"/>
    <col min="31" max="16384" width="14.7109375" style="6"/>
  </cols>
  <sheetData>
    <row r="1" spans="1:30" ht="25.5" x14ac:dyDescent="0.2">
      <c r="A1" s="163" t="s">
        <v>5</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6"/>
    </row>
    <row r="2" spans="1:30" ht="13.5" customHeight="1" x14ac:dyDescent="0.2">
      <c r="A2" s="300"/>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6"/>
    </row>
    <row r="3" spans="1:30" ht="13.5" customHeight="1" x14ac:dyDescent="0.2">
      <c r="A3" s="301" t="s">
        <v>48</v>
      </c>
      <c r="B3" s="302" t="str">
        <f>'Front Cover'!C27</f>
        <v>Pegasus Group</v>
      </c>
      <c r="C3" s="158"/>
      <c r="D3" s="158"/>
      <c r="E3" s="158"/>
      <c r="F3" s="161"/>
      <c r="G3" s="160"/>
      <c r="H3" s="158"/>
      <c r="I3" s="158"/>
      <c r="J3" s="158"/>
      <c r="K3" s="158"/>
      <c r="L3" s="158"/>
      <c r="M3" s="158"/>
      <c r="N3" s="158"/>
      <c r="O3" s="158"/>
      <c r="P3" s="158"/>
      <c r="Q3" s="158"/>
      <c r="R3" s="158"/>
      <c r="S3" s="158"/>
      <c r="T3" s="158"/>
      <c r="U3" s="158"/>
      <c r="V3" s="158"/>
      <c r="W3" s="158"/>
      <c r="X3" s="158"/>
      <c r="Y3" s="158"/>
      <c r="Z3" s="158"/>
      <c r="AA3" s="158"/>
      <c r="AB3" s="158"/>
      <c r="AC3" s="158"/>
      <c r="AD3" s="156"/>
    </row>
    <row r="4" spans="1:30" ht="13.5" customHeight="1" x14ac:dyDescent="0.2">
      <c r="A4" s="301" t="s">
        <v>6</v>
      </c>
      <c r="B4" s="302" t="str">
        <f>'Front Cover'!C28</f>
        <v>ID-0524-0146</v>
      </c>
      <c r="C4" s="158"/>
      <c r="D4" s="158"/>
      <c r="E4" s="158"/>
      <c r="F4" s="161"/>
      <c r="G4" s="158"/>
      <c r="H4" s="158"/>
      <c r="I4" s="158"/>
      <c r="J4" s="158"/>
      <c r="K4" s="158"/>
      <c r="L4" s="158"/>
      <c r="M4" s="158"/>
      <c r="N4" s="158"/>
      <c r="O4" s="158"/>
      <c r="P4" s="158"/>
      <c r="Q4" s="158"/>
      <c r="R4" s="158"/>
      <c r="S4" s="158"/>
      <c r="T4" s="158"/>
      <c r="U4" s="158"/>
      <c r="V4" s="158"/>
      <c r="W4" s="158"/>
      <c r="X4" s="158"/>
      <c r="Y4" s="158"/>
      <c r="Z4" s="158"/>
      <c r="AA4" s="158"/>
      <c r="AB4" s="158"/>
      <c r="AC4" s="158"/>
      <c r="AD4" s="156"/>
    </row>
    <row r="5" spans="1:30" ht="13.5" customHeight="1" x14ac:dyDescent="0.2">
      <c r="A5" s="301" t="s">
        <v>17</v>
      </c>
      <c r="B5" s="302" t="str">
        <f>'Front Cover'!C29</f>
        <v>Site 4</v>
      </c>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6"/>
    </row>
    <row r="6" spans="1:30" ht="13.5" customHeight="1" x14ac:dyDescent="0.2">
      <c r="A6" s="159"/>
      <c r="B6" s="158"/>
      <c r="C6" s="158"/>
      <c r="D6" s="161"/>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6"/>
    </row>
    <row r="7" spans="1:30" ht="13.5" customHeight="1" x14ac:dyDescent="0.2">
      <c r="A7" s="200"/>
      <c r="B7" s="57"/>
      <c r="C7" s="57"/>
      <c r="D7" s="294"/>
      <c r="E7" s="57"/>
      <c r="F7" s="57"/>
      <c r="G7" s="57"/>
      <c r="H7" s="57"/>
      <c r="I7" s="57"/>
      <c r="J7" s="57"/>
      <c r="K7" s="57"/>
      <c r="L7" s="57"/>
      <c r="M7" s="57"/>
      <c r="N7" s="57"/>
      <c r="O7" s="57"/>
      <c r="P7" s="57"/>
      <c r="Q7" s="57"/>
      <c r="R7" s="57"/>
      <c r="S7" s="57"/>
      <c r="T7" s="57"/>
      <c r="V7" s="57"/>
      <c r="W7" s="57"/>
      <c r="X7" s="57"/>
      <c r="Y7" s="57"/>
      <c r="Z7" s="57"/>
      <c r="AA7" s="57"/>
      <c r="AB7" s="57"/>
      <c r="AC7" s="57"/>
    </row>
    <row r="8" spans="1:30" ht="13.5" customHeight="1" x14ac:dyDescent="0.2">
      <c r="A8" s="7" t="s">
        <v>168</v>
      </c>
      <c r="D8" s="7"/>
      <c r="R8" s="7" t="s">
        <v>138</v>
      </c>
    </row>
    <row r="9" spans="1:30" ht="13.5" customHeight="1" thickBot="1" x14ac:dyDescent="0.25"/>
    <row r="10" spans="1:30" ht="13.5" customHeight="1" thickBot="1" x14ac:dyDescent="0.25">
      <c r="A10" s="544" t="s">
        <v>148</v>
      </c>
      <c r="B10" s="545"/>
      <c r="C10" s="545"/>
      <c r="D10" s="545"/>
      <c r="E10" s="545"/>
      <c r="F10" s="545"/>
      <c r="G10" s="545"/>
      <c r="H10" s="545"/>
      <c r="I10" s="545"/>
      <c r="J10" s="545"/>
      <c r="K10" s="545"/>
      <c r="L10" s="545"/>
      <c r="M10" s="545"/>
      <c r="N10" s="545"/>
      <c r="O10" s="546"/>
      <c r="P10" s="23"/>
      <c r="Q10" s="23"/>
      <c r="R10" s="23"/>
      <c r="S10" s="23"/>
      <c r="AB10" s="542" t="s">
        <v>161</v>
      </c>
      <c r="AC10" s="543"/>
    </row>
    <row r="11" spans="1:30" s="54" customFormat="1" ht="13.5" customHeight="1" x14ac:dyDescent="0.2">
      <c r="A11" s="321" t="s">
        <v>9</v>
      </c>
      <c r="B11" s="322">
        <f>'Class Bin A-B'!R10</f>
        <v>45467</v>
      </c>
      <c r="C11" s="323">
        <f>'Class Bin A-B'!S10</f>
        <v>45468</v>
      </c>
      <c r="D11" s="323">
        <f>'Class Bin A-B'!T10</f>
        <v>45469</v>
      </c>
      <c r="E11" s="323">
        <f>'Class Bin A-B'!U10</f>
        <v>45470</v>
      </c>
      <c r="F11" s="323">
        <f>'Class Bin A-B'!V10</f>
        <v>45471</v>
      </c>
      <c r="G11" s="323">
        <f>'Class Bin A-B'!W10</f>
        <v>45472</v>
      </c>
      <c r="H11" s="323">
        <f>'Class Bin A-B'!X10</f>
        <v>45473</v>
      </c>
      <c r="I11" s="323">
        <f>'Class Bin A-B'!Y10</f>
        <v>45474</v>
      </c>
      <c r="J11" s="323">
        <f>'Class Bin A-B'!Z10</f>
        <v>45475</v>
      </c>
      <c r="K11" s="323">
        <f>'Class Bin A-B'!AA10</f>
        <v>45476</v>
      </c>
      <c r="L11" s="323">
        <f>'Class Bin A-B'!AB10</f>
        <v>45477</v>
      </c>
      <c r="M11" s="323">
        <f>'Class Bin A-B'!AC10</f>
        <v>45478</v>
      </c>
      <c r="N11" s="323">
        <f>'Class Bin A-B'!AD10</f>
        <v>45479</v>
      </c>
      <c r="O11" s="323">
        <f>'Class Bin A-B'!AE10</f>
        <v>45480</v>
      </c>
      <c r="P11" s="547" t="s">
        <v>116</v>
      </c>
      <c r="Q11" s="6"/>
      <c r="R11" s="6"/>
      <c r="S11" s="6"/>
      <c r="AB11" s="549" t="s">
        <v>159</v>
      </c>
      <c r="AC11" s="540" t="s">
        <v>160</v>
      </c>
    </row>
    <row r="12" spans="1:30" s="54" customFormat="1" ht="13.5" customHeight="1" thickBot="1" x14ac:dyDescent="0.25">
      <c r="A12" s="324" t="s">
        <v>124</v>
      </c>
      <c r="B12" s="325" t="s">
        <v>125</v>
      </c>
      <c r="C12" s="326" t="s">
        <v>126</v>
      </c>
      <c r="D12" s="326" t="s">
        <v>127</v>
      </c>
      <c r="E12" s="326" t="s">
        <v>128</v>
      </c>
      <c r="F12" s="326" t="s">
        <v>129</v>
      </c>
      <c r="G12" s="326" t="s">
        <v>130</v>
      </c>
      <c r="H12" s="326" t="s">
        <v>131</v>
      </c>
      <c r="I12" s="326" t="s">
        <v>125</v>
      </c>
      <c r="J12" s="326" t="s">
        <v>126</v>
      </c>
      <c r="K12" s="326" t="s">
        <v>127</v>
      </c>
      <c r="L12" s="326" t="s">
        <v>128</v>
      </c>
      <c r="M12" s="326" t="s">
        <v>129</v>
      </c>
      <c r="N12" s="326" t="s">
        <v>130</v>
      </c>
      <c r="O12" s="326" t="s">
        <v>131</v>
      </c>
      <c r="P12" s="548"/>
      <c r="Q12" s="6"/>
      <c r="R12" s="6"/>
      <c r="S12" s="6"/>
      <c r="AB12" s="550"/>
      <c r="AC12" s="541"/>
    </row>
    <row r="13" spans="1:30" ht="13.5" customHeight="1" x14ac:dyDescent="0.2">
      <c r="A13" s="297" t="s">
        <v>132</v>
      </c>
      <c r="B13" s="295">
        <f>IF('Class Bin A-B'!R$116=0,"-",'Class Bin A-B'!R$116)</f>
        <v>27</v>
      </c>
      <c r="C13" s="295">
        <f>IF('Class Bin A-B'!S$116=0,"-",'Class Bin A-B'!S$116)</f>
        <v>27.2</v>
      </c>
      <c r="D13" s="295">
        <f>IF('Class Bin A-B'!T$116=0,"-",'Class Bin A-B'!T$116)</f>
        <v>27.9</v>
      </c>
      <c r="E13" s="295">
        <f>IF('Class Bin A-B'!U$116=0,"-",'Class Bin A-B'!U$116)</f>
        <v>27.7</v>
      </c>
      <c r="F13" s="295">
        <f>IF('Class Bin A-B'!V$116=0,"-",'Class Bin A-B'!V$116)</f>
        <v>27.5</v>
      </c>
      <c r="G13" s="295">
        <f>IF('Class Bin A-B'!W$116=0,"-",'Class Bin A-B'!W$116)</f>
        <v>27.4</v>
      </c>
      <c r="H13" s="295">
        <f>IF('Class Bin A-B'!X$116=0,"-",'Class Bin A-B'!X$116)</f>
        <v>27.4</v>
      </c>
      <c r="I13" s="295">
        <f>IF('Class Bin A-B'!Y$116=0,"-",'Class Bin A-B'!Y$116)</f>
        <v>27.1</v>
      </c>
      <c r="J13" s="295">
        <f>IF('Class Bin A-B'!Z$116=0,"-",'Class Bin A-B'!Z$116)</f>
        <v>27.4</v>
      </c>
      <c r="K13" s="295">
        <f>IF('Class Bin A-B'!AA$116=0,"-",'Class Bin A-B'!AA$116)</f>
        <v>24.8</v>
      </c>
      <c r="L13" s="295" t="str">
        <f>IF('Class Bin A-B'!AB$116=0,"-",'Class Bin A-B'!AB$116)</f>
        <v>-</v>
      </c>
      <c r="M13" s="295" t="str">
        <f>IF('Class Bin A-B'!AC$116=0,"-",'Class Bin A-B'!AC$116)</f>
        <v>-</v>
      </c>
      <c r="N13" s="295" t="str">
        <f>IF('Class Bin A-B'!AD$116=0,"-",'Class Bin A-B'!AD$116)</f>
        <v>-</v>
      </c>
      <c r="O13" s="295" t="str">
        <f>IF('Class Bin A-B'!AE$116=0,"-",'Class Bin A-B'!AE$116)</f>
        <v>-</v>
      </c>
      <c r="P13" s="296">
        <f>MAX(B13:O13)</f>
        <v>27.9</v>
      </c>
      <c r="AB13" s="358">
        <v>30</v>
      </c>
      <c r="AC13" s="359">
        <v>33</v>
      </c>
    </row>
    <row r="14" spans="1:30" ht="13.5" customHeight="1" x14ac:dyDescent="0.2">
      <c r="A14" s="315" t="s">
        <v>133</v>
      </c>
      <c r="B14" s="316">
        <f>IF('Class Bin A-B'!R$117=0,"-",'Class Bin A-B'!R$117)</f>
        <v>30.9</v>
      </c>
      <c r="C14" s="316">
        <f>IF('Class Bin A-B'!S$117=0,"-",'Class Bin A-B'!S$117)</f>
        <v>31.5</v>
      </c>
      <c r="D14" s="316">
        <f>IF('Class Bin A-B'!T$117=0,"-",'Class Bin A-B'!T$117)</f>
        <v>31.9</v>
      </c>
      <c r="E14" s="316">
        <f>IF('Class Bin A-B'!U$117=0,"-",'Class Bin A-B'!U$117)</f>
        <v>31.7</v>
      </c>
      <c r="F14" s="316">
        <f>IF('Class Bin A-B'!V$117=0,"-",'Class Bin A-B'!V$117)</f>
        <v>31.6</v>
      </c>
      <c r="G14" s="316">
        <f>IF('Class Bin A-B'!W$117=0,"-",'Class Bin A-B'!W$117)</f>
        <v>31.4</v>
      </c>
      <c r="H14" s="316">
        <f>IF('Class Bin A-B'!X$117=0,"-",'Class Bin A-B'!X$117)</f>
        <v>31.6</v>
      </c>
      <c r="I14" s="316">
        <f>IF('Class Bin A-B'!Y$117=0,"-",'Class Bin A-B'!Y$117)</f>
        <v>31.1</v>
      </c>
      <c r="J14" s="316">
        <f>IF('Class Bin A-B'!Z$117=0,"-",'Class Bin A-B'!Z$117)</f>
        <v>31.3</v>
      </c>
      <c r="K14" s="316">
        <f>IF('Class Bin A-B'!AA$117=0,"-",'Class Bin A-B'!AA$117)</f>
        <v>30</v>
      </c>
      <c r="L14" s="316" t="str">
        <f>IF('Class Bin A-B'!AB$117=0,"-",'Class Bin A-B'!AB$117)</f>
        <v>-</v>
      </c>
      <c r="M14" s="316" t="str">
        <f>IF('Class Bin A-B'!AC$117=0,"-",'Class Bin A-B'!AC$117)</f>
        <v>-</v>
      </c>
      <c r="N14" s="316" t="str">
        <f>IF('Class Bin A-B'!AD$117=0,"-",'Class Bin A-B'!AD$117)</f>
        <v>-</v>
      </c>
      <c r="O14" s="316" t="str">
        <f>IF('Class Bin A-B'!AE$117=0,"-",'Class Bin A-B'!AE$117)</f>
        <v>-</v>
      </c>
      <c r="P14" s="317">
        <f>MAX(B14:O14)</f>
        <v>31.9</v>
      </c>
      <c r="V14" s="6" t="str">
        <f>IFERROR(IF(P16=0,"",ROUND(P16, 0)&amp;"m"),"")</f>
        <v>70m</v>
      </c>
      <c r="AB14" s="360">
        <v>40</v>
      </c>
      <c r="AC14" s="361">
        <v>45</v>
      </c>
    </row>
    <row r="15" spans="1:30" ht="13.5" customHeight="1" x14ac:dyDescent="0.2">
      <c r="A15" s="315" t="s">
        <v>134</v>
      </c>
      <c r="B15" s="316">
        <f>IFERROR(B14/(5/8),"-")</f>
        <v>49.44</v>
      </c>
      <c r="C15" s="316">
        <f t="shared" ref="C15:O15" si="0">IFERROR(C14/(5/8),"-")</f>
        <v>50.4</v>
      </c>
      <c r="D15" s="316">
        <f t="shared" si="0"/>
        <v>51.04</v>
      </c>
      <c r="E15" s="316">
        <f t="shared" si="0"/>
        <v>50.72</v>
      </c>
      <c r="F15" s="316">
        <f t="shared" si="0"/>
        <v>50.56</v>
      </c>
      <c r="G15" s="316">
        <f t="shared" si="0"/>
        <v>50.239999999999995</v>
      </c>
      <c r="H15" s="318">
        <f t="shared" si="0"/>
        <v>50.56</v>
      </c>
      <c r="I15" s="318">
        <f t="shared" si="0"/>
        <v>49.760000000000005</v>
      </c>
      <c r="J15" s="318">
        <f t="shared" si="0"/>
        <v>50.08</v>
      </c>
      <c r="K15" s="318">
        <f t="shared" si="0"/>
        <v>48</v>
      </c>
      <c r="L15" s="318" t="str">
        <f t="shared" si="0"/>
        <v>-</v>
      </c>
      <c r="M15" s="318" t="str">
        <f t="shared" si="0"/>
        <v>-</v>
      </c>
      <c r="N15" s="318" t="str">
        <f t="shared" si="0"/>
        <v>-</v>
      </c>
      <c r="O15" s="318" t="str">
        <f t="shared" si="0"/>
        <v>-</v>
      </c>
      <c r="P15" s="317">
        <f>MAX(B15:O15)</f>
        <v>51.04</v>
      </c>
      <c r="V15" s="6" t="str">
        <f>IFERROR(IF(P24=0,"",ROUND(P24, 0)&amp;"m"),"")</f>
        <v>70m</v>
      </c>
      <c r="AB15" s="360">
        <v>50</v>
      </c>
      <c r="AC15" s="361">
        <v>70</v>
      </c>
    </row>
    <row r="16" spans="1:30" ht="13.5" customHeight="1" thickBot="1" x14ac:dyDescent="0.25">
      <c r="A16" s="298" t="s">
        <v>157</v>
      </c>
      <c r="B16" s="319">
        <f t="shared" ref="B16:O16" si="1">IF(B15="-","-",IF(B15&gt;110,$AC$20,IF(B15&gt;92.5,$AC$19,IF(B15&gt;77.5,$AC$18,IF(B15&gt;65,$AC$17,IF(B15&gt;55,$AC$16,IF(B15&gt;45,$AC$15,IF(B15&gt;35,$AC$14,$AC$13))))))))</f>
        <v>70</v>
      </c>
      <c r="C16" s="319">
        <f t="shared" si="1"/>
        <v>70</v>
      </c>
      <c r="D16" s="319">
        <f t="shared" si="1"/>
        <v>70</v>
      </c>
      <c r="E16" s="319">
        <f t="shared" si="1"/>
        <v>70</v>
      </c>
      <c r="F16" s="319">
        <f t="shared" si="1"/>
        <v>70</v>
      </c>
      <c r="G16" s="319">
        <f t="shared" si="1"/>
        <v>70</v>
      </c>
      <c r="H16" s="319">
        <f t="shared" si="1"/>
        <v>70</v>
      </c>
      <c r="I16" s="319">
        <f t="shared" si="1"/>
        <v>70</v>
      </c>
      <c r="J16" s="319">
        <f t="shared" si="1"/>
        <v>70</v>
      </c>
      <c r="K16" s="319">
        <f t="shared" si="1"/>
        <v>70</v>
      </c>
      <c r="L16" s="319" t="str">
        <f t="shared" si="1"/>
        <v>-</v>
      </c>
      <c r="M16" s="319" t="str">
        <f t="shared" si="1"/>
        <v>-</v>
      </c>
      <c r="N16" s="319" t="str">
        <f t="shared" si="1"/>
        <v>-</v>
      </c>
      <c r="O16" s="319" t="str">
        <f t="shared" si="1"/>
        <v>-</v>
      </c>
      <c r="P16" s="320">
        <f>MAX(B16:O16)</f>
        <v>70</v>
      </c>
      <c r="AB16" s="360">
        <v>60</v>
      </c>
      <c r="AC16" s="361">
        <v>90</v>
      </c>
    </row>
    <row r="17" spans="1:29" ht="13.5" customHeight="1" thickBot="1" x14ac:dyDescent="0.3">
      <c r="T17" s="279"/>
      <c r="U17" s="279"/>
      <c r="V17" s="279"/>
      <c r="W17" s="279"/>
      <c r="X17" s="279"/>
      <c r="Y17" s="279"/>
      <c r="Z17" s="279"/>
      <c r="AA17" s="279"/>
      <c r="AB17" s="360">
        <v>70</v>
      </c>
      <c r="AC17" s="361">
        <v>120</v>
      </c>
    </row>
    <row r="18" spans="1:29" ht="13.5" customHeight="1" thickBot="1" x14ac:dyDescent="0.3">
      <c r="A18" s="544" t="s">
        <v>149</v>
      </c>
      <c r="B18" s="545"/>
      <c r="C18" s="545"/>
      <c r="D18" s="545"/>
      <c r="E18" s="545"/>
      <c r="F18" s="545"/>
      <c r="G18" s="545"/>
      <c r="H18" s="545"/>
      <c r="I18" s="545"/>
      <c r="J18" s="545"/>
      <c r="K18" s="545"/>
      <c r="L18" s="545"/>
      <c r="M18" s="545"/>
      <c r="N18" s="545"/>
      <c r="O18" s="546"/>
      <c r="P18" s="23"/>
      <c r="T18" s="279"/>
      <c r="U18" s="279"/>
      <c r="V18" s="279"/>
      <c r="W18" s="279"/>
      <c r="X18" s="279"/>
      <c r="Y18" s="279"/>
      <c r="Z18" s="279"/>
      <c r="AA18" s="279"/>
      <c r="AB18" s="360">
        <v>85</v>
      </c>
      <c r="AC18" s="361">
        <v>160</v>
      </c>
    </row>
    <row r="19" spans="1:29" ht="13.5" customHeight="1" x14ac:dyDescent="0.25">
      <c r="A19" s="321" t="s">
        <v>9</v>
      </c>
      <c r="B19" s="322">
        <f>B11</f>
        <v>45467</v>
      </c>
      <c r="C19" s="323">
        <f t="shared" ref="C19:O19" si="2">C11</f>
        <v>45468</v>
      </c>
      <c r="D19" s="323">
        <f t="shared" si="2"/>
        <v>45469</v>
      </c>
      <c r="E19" s="323">
        <f t="shared" si="2"/>
        <v>45470</v>
      </c>
      <c r="F19" s="323">
        <f t="shared" si="2"/>
        <v>45471</v>
      </c>
      <c r="G19" s="323">
        <f t="shared" si="2"/>
        <v>45472</v>
      </c>
      <c r="H19" s="323">
        <f t="shared" si="2"/>
        <v>45473</v>
      </c>
      <c r="I19" s="323">
        <f t="shared" si="2"/>
        <v>45474</v>
      </c>
      <c r="J19" s="323">
        <f t="shared" si="2"/>
        <v>45475</v>
      </c>
      <c r="K19" s="323">
        <f t="shared" si="2"/>
        <v>45476</v>
      </c>
      <c r="L19" s="323">
        <f t="shared" si="2"/>
        <v>45477</v>
      </c>
      <c r="M19" s="323">
        <f t="shared" si="2"/>
        <v>45478</v>
      </c>
      <c r="N19" s="323">
        <f t="shared" si="2"/>
        <v>45479</v>
      </c>
      <c r="O19" s="323">
        <f t="shared" si="2"/>
        <v>45480</v>
      </c>
      <c r="P19" s="547" t="s">
        <v>116</v>
      </c>
      <c r="T19" s="279"/>
      <c r="U19" s="279"/>
      <c r="V19" s="279"/>
      <c r="W19" s="279"/>
      <c r="X19" s="279"/>
      <c r="Y19" s="279"/>
      <c r="Z19" s="279"/>
      <c r="AA19" s="279"/>
      <c r="AB19" s="362">
        <v>100</v>
      </c>
      <c r="AC19" s="363">
        <v>215</v>
      </c>
    </row>
    <row r="20" spans="1:29" ht="13.5" customHeight="1" thickBot="1" x14ac:dyDescent="0.3">
      <c r="A20" s="324" t="s">
        <v>124</v>
      </c>
      <c r="B20" s="325" t="s">
        <v>125</v>
      </c>
      <c r="C20" s="326" t="s">
        <v>126</v>
      </c>
      <c r="D20" s="326" t="s">
        <v>127</v>
      </c>
      <c r="E20" s="326" t="s">
        <v>128</v>
      </c>
      <c r="F20" s="326" t="s">
        <v>129</v>
      </c>
      <c r="G20" s="326" t="s">
        <v>130</v>
      </c>
      <c r="H20" s="326" t="s">
        <v>131</v>
      </c>
      <c r="I20" s="326" t="s">
        <v>125</v>
      </c>
      <c r="J20" s="326" t="s">
        <v>126</v>
      </c>
      <c r="K20" s="326" t="s">
        <v>127</v>
      </c>
      <c r="L20" s="326" t="s">
        <v>128</v>
      </c>
      <c r="M20" s="326" t="s">
        <v>129</v>
      </c>
      <c r="N20" s="326" t="s">
        <v>130</v>
      </c>
      <c r="O20" s="326" t="s">
        <v>131</v>
      </c>
      <c r="P20" s="548"/>
      <c r="T20" s="279"/>
      <c r="U20" s="279"/>
      <c r="V20" s="279"/>
      <c r="W20" s="279"/>
      <c r="X20" s="279"/>
      <c r="Y20" s="279"/>
      <c r="Z20" s="279"/>
      <c r="AA20" s="279"/>
      <c r="AB20" s="364">
        <v>120</v>
      </c>
      <c r="AC20" s="365">
        <v>295</v>
      </c>
    </row>
    <row r="21" spans="1:29" ht="13.5" customHeight="1" x14ac:dyDescent="0.2">
      <c r="A21" s="297" t="s">
        <v>132</v>
      </c>
      <c r="B21" s="295">
        <f>IF('Class Bin B-A'!R$116=0,"-",'Class Bin B-A'!R$116)</f>
        <v>26.4</v>
      </c>
      <c r="C21" s="295">
        <f>IF('Class Bin B-A'!S$116=0,"-",'Class Bin B-A'!S$116)</f>
        <v>26.6</v>
      </c>
      <c r="D21" s="295">
        <f>IF('Class Bin B-A'!T$116=0,"-",'Class Bin B-A'!T$116)</f>
        <v>27.3</v>
      </c>
      <c r="E21" s="295">
        <f>IF('Class Bin B-A'!U$116=0,"-",'Class Bin B-A'!U$116)</f>
        <v>27.1</v>
      </c>
      <c r="F21" s="295">
        <f>IF('Class Bin B-A'!V$116=0,"-",'Class Bin B-A'!V$116)</f>
        <v>26.7</v>
      </c>
      <c r="G21" s="295">
        <f>IF('Class Bin B-A'!W$116=0,"-",'Class Bin B-A'!W$116)</f>
        <v>26.7</v>
      </c>
      <c r="H21" s="295">
        <f>IF('Class Bin B-A'!X$116=0,"-",'Class Bin B-A'!X$116)</f>
        <v>26.7</v>
      </c>
      <c r="I21" s="295">
        <f>IF('Class Bin B-A'!Y$116=0,"-",'Class Bin B-A'!Y$116)</f>
        <v>26.3</v>
      </c>
      <c r="J21" s="295">
        <f>IF('Class Bin B-A'!Z$116=0,"-",'Class Bin B-A'!Z$116)</f>
        <v>26.6</v>
      </c>
      <c r="K21" s="295">
        <f>IF('Class Bin B-A'!AA$116=0,"-",'Class Bin B-A'!AA$116)</f>
        <v>24.6</v>
      </c>
      <c r="L21" s="295" t="str">
        <f>IF('Class Bin B-A'!AB$116=0,"-",'Class Bin B-A'!AB$116)</f>
        <v>-</v>
      </c>
      <c r="M21" s="295" t="str">
        <f>IF('Class Bin B-A'!AC$116=0,"-",'Class Bin B-A'!AC$116)</f>
        <v>-</v>
      </c>
      <c r="N21" s="295" t="str">
        <f>IF('Class Bin B-A'!AD$116=0,"-",'Class Bin B-A'!AD$116)</f>
        <v>-</v>
      </c>
      <c r="O21" s="295" t="str">
        <f>IF('Class Bin B-A'!AE$116=0,"-",'Class Bin B-A'!AE$116)</f>
        <v>-</v>
      </c>
      <c r="P21" s="296">
        <f>MAX(B21:O21)</f>
        <v>27.3</v>
      </c>
    </row>
    <row r="22" spans="1:29" ht="13.5" customHeight="1" x14ac:dyDescent="0.2">
      <c r="A22" s="315" t="s">
        <v>133</v>
      </c>
      <c r="B22" s="316">
        <f>IF('Class Bin B-A'!R$117=0,"-",'Class Bin B-A'!R$117)</f>
        <v>30.1</v>
      </c>
      <c r="C22" s="316">
        <f>IF('Class Bin B-A'!S$117=0,"-",'Class Bin B-A'!S$117)</f>
        <v>30.5</v>
      </c>
      <c r="D22" s="316">
        <f>IF('Class Bin B-A'!T$117=0,"-",'Class Bin B-A'!T$117)</f>
        <v>30.9</v>
      </c>
      <c r="E22" s="316">
        <f>IF('Class Bin B-A'!U$117=0,"-",'Class Bin B-A'!U$117)</f>
        <v>30.6</v>
      </c>
      <c r="F22" s="316">
        <f>IF('Class Bin B-A'!V$117=0,"-",'Class Bin B-A'!V$117)</f>
        <v>30.3</v>
      </c>
      <c r="G22" s="316">
        <f>IF('Class Bin B-A'!W$117=0,"-",'Class Bin B-A'!W$117)</f>
        <v>30.3</v>
      </c>
      <c r="H22" s="316">
        <f>IF('Class Bin B-A'!X$117=0,"-",'Class Bin B-A'!X$117)</f>
        <v>30</v>
      </c>
      <c r="I22" s="316">
        <f>IF('Class Bin B-A'!Y$117=0,"-",'Class Bin B-A'!Y$117)</f>
        <v>30.1</v>
      </c>
      <c r="J22" s="316">
        <f>IF('Class Bin B-A'!Z$117=0,"-",'Class Bin B-A'!Z$117)</f>
        <v>30.1</v>
      </c>
      <c r="K22" s="316">
        <f>IF('Class Bin B-A'!AA$117=0,"-",'Class Bin B-A'!AA$117)</f>
        <v>29.3</v>
      </c>
      <c r="L22" s="316" t="str">
        <f>IF('Class Bin B-A'!AB$117=0,"-",'Class Bin B-A'!AB$117)</f>
        <v>-</v>
      </c>
      <c r="M22" s="316" t="str">
        <f>IF('Class Bin B-A'!AC$117=0,"-",'Class Bin B-A'!AC$117)</f>
        <v>-</v>
      </c>
      <c r="N22" s="316" t="str">
        <f>IF('Class Bin B-A'!AD$117=0,"-",'Class Bin B-A'!AD$117)</f>
        <v>-</v>
      </c>
      <c r="O22" s="316" t="str">
        <f>IF('Class Bin B-A'!AE$117=0,"-",'Class Bin B-A'!AE$117)</f>
        <v>-</v>
      </c>
      <c r="P22" s="317">
        <f>MAX(B22:O22)</f>
        <v>30.9</v>
      </c>
    </row>
    <row r="23" spans="1:29" ht="13.5" customHeight="1" x14ac:dyDescent="0.2">
      <c r="A23" s="315" t="s">
        <v>134</v>
      </c>
      <c r="B23" s="316">
        <f>IFERROR(B22/(5/8),"-")</f>
        <v>48.160000000000004</v>
      </c>
      <c r="C23" s="316">
        <f t="shared" ref="C23:O23" si="3">IFERROR(C22/(5/8),"-")</f>
        <v>48.8</v>
      </c>
      <c r="D23" s="316">
        <f t="shared" si="3"/>
        <v>49.44</v>
      </c>
      <c r="E23" s="316">
        <f t="shared" si="3"/>
        <v>48.96</v>
      </c>
      <c r="F23" s="316">
        <f t="shared" si="3"/>
        <v>48.480000000000004</v>
      </c>
      <c r="G23" s="316">
        <f t="shared" si="3"/>
        <v>48.480000000000004</v>
      </c>
      <c r="H23" s="316">
        <f t="shared" si="3"/>
        <v>48</v>
      </c>
      <c r="I23" s="316">
        <f t="shared" si="3"/>
        <v>48.160000000000004</v>
      </c>
      <c r="J23" s="316">
        <f t="shared" si="3"/>
        <v>48.160000000000004</v>
      </c>
      <c r="K23" s="316">
        <f t="shared" si="3"/>
        <v>46.88</v>
      </c>
      <c r="L23" s="316" t="str">
        <f t="shared" si="3"/>
        <v>-</v>
      </c>
      <c r="M23" s="316" t="str">
        <f t="shared" si="3"/>
        <v>-</v>
      </c>
      <c r="N23" s="316" t="str">
        <f t="shared" si="3"/>
        <v>-</v>
      </c>
      <c r="O23" s="316" t="str">
        <f t="shared" si="3"/>
        <v>-</v>
      </c>
      <c r="P23" s="317">
        <f>MAX(B23:O23)</f>
        <v>49.44</v>
      </c>
    </row>
    <row r="24" spans="1:29" ht="13.5" customHeight="1" thickBot="1" x14ac:dyDescent="0.25">
      <c r="A24" s="298" t="s">
        <v>157</v>
      </c>
      <c r="B24" s="319">
        <f>IF(B23="-","-",IF(B23&gt;110,$AC$20,IF(B23&gt;92.5,$AC$19,IF(B23&gt;77.5,$AC$18,IF(B23&gt;65,$AC$17,IF(B23&gt;55,$AC$16,IF(B23&gt;45,$AC$15,IF(B23&gt;35,$AC$14,$AC$13))))))))</f>
        <v>70</v>
      </c>
      <c r="C24" s="319">
        <f t="shared" ref="C24" si="4">IF(C23="-","-",IF(C23&gt;110,$AC$20,IF(C23&gt;92.5,$AC$19,IF(C23&gt;77.5,$AC$18,IF(C23&gt;65,$AC$17,IF(C23&gt;55,$AC$16,IF(C23&gt;45,$AC$15,IF(C23&gt;35,$AC$14,$AC$13))))))))</f>
        <v>70</v>
      </c>
      <c r="D24" s="319">
        <f t="shared" ref="D24" si="5">IF(D23="-","-",IF(D23&gt;110,$AC$20,IF(D23&gt;92.5,$AC$19,IF(D23&gt;77.5,$AC$18,IF(D23&gt;65,$AC$17,IF(D23&gt;55,$AC$16,IF(D23&gt;45,$AC$15,IF(D23&gt;35,$AC$14,$AC$13))))))))</f>
        <v>70</v>
      </c>
      <c r="E24" s="319">
        <f t="shared" ref="E24" si="6">IF(E23="-","-",IF(E23&gt;110,$AC$20,IF(E23&gt;92.5,$AC$19,IF(E23&gt;77.5,$AC$18,IF(E23&gt;65,$AC$17,IF(E23&gt;55,$AC$16,IF(E23&gt;45,$AC$15,IF(E23&gt;35,$AC$14,$AC$13))))))))</f>
        <v>70</v>
      </c>
      <c r="F24" s="319">
        <f t="shared" ref="F24" si="7">IF(F23="-","-",IF(F23&gt;110,$AC$20,IF(F23&gt;92.5,$AC$19,IF(F23&gt;77.5,$AC$18,IF(F23&gt;65,$AC$17,IF(F23&gt;55,$AC$16,IF(F23&gt;45,$AC$15,IF(F23&gt;35,$AC$14,$AC$13))))))))</f>
        <v>70</v>
      </c>
      <c r="G24" s="319">
        <f t="shared" ref="G24" si="8">IF(G23="-","-",IF(G23&gt;110,$AC$20,IF(G23&gt;92.5,$AC$19,IF(G23&gt;77.5,$AC$18,IF(G23&gt;65,$AC$17,IF(G23&gt;55,$AC$16,IF(G23&gt;45,$AC$15,IF(G23&gt;35,$AC$14,$AC$13))))))))</f>
        <v>70</v>
      </c>
      <c r="H24" s="319">
        <f t="shared" ref="H24" si="9">IF(H23="-","-",IF(H23&gt;110,$AC$20,IF(H23&gt;92.5,$AC$19,IF(H23&gt;77.5,$AC$18,IF(H23&gt;65,$AC$17,IF(H23&gt;55,$AC$16,IF(H23&gt;45,$AC$15,IF(H23&gt;35,$AC$14,$AC$13))))))))</f>
        <v>70</v>
      </c>
      <c r="I24" s="319">
        <f t="shared" ref="I24" si="10">IF(I23="-","-",IF(I23&gt;110,$AC$20,IF(I23&gt;92.5,$AC$19,IF(I23&gt;77.5,$AC$18,IF(I23&gt;65,$AC$17,IF(I23&gt;55,$AC$16,IF(I23&gt;45,$AC$15,IF(I23&gt;35,$AC$14,$AC$13))))))))</f>
        <v>70</v>
      </c>
      <c r="J24" s="319">
        <f t="shared" ref="J24" si="11">IF(J23="-","-",IF(J23&gt;110,$AC$20,IF(J23&gt;92.5,$AC$19,IF(J23&gt;77.5,$AC$18,IF(J23&gt;65,$AC$17,IF(J23&gt;55,$AC$16,IF(J23&gt;45,$AC$15,IF(J23&gt;35,$AC$14,$AC$13))))))))</f>
        <v>70</v>
      </c>
      <c r="K24" s="319">
        <f t="shared" ref="K24" si="12">IF(K23="-","-",IF(K23&gt;110,$AC$20,IF(K23&gt;92.5,$AC$19,IF(K23&gt;77.5,$AC$18,IF(K23&gt;65,$AC$17,IF(K23&gt;55,$AC$16,IF(K23&gt;45,$AC$15,IF(K23&gt;35,$AC$14,$AC$13))))))))</f>
        <v>70</v>
      </c>
      <c r="L24" s="319" t="str">
        <f t="shared" ref="L24" si="13">IF(L23="-","-",IF(L23&gt;110,$AC$20,IF(L23&gt;92.5,$AC$19,IF(L23&gt;77.5,$AC$18,IF(L23&gt;65,$AC$17,IF(L23&gt;55,$AC$16,IF(L23&gt;45,$AC$15,IF(L23&gt;35,$AC$14,$AC$13))))))))</f>
        <v>-</v>
      </c>
      <c r="M24" s="319" t="str">
        <f t="shared" ref="M24" si="14">IF(M23="-","-",IF(M23&gt;110,$AC$20,IF(M23&gt;92.5,$AC$19,IF(M23&gt;77.5,$AC$18,IF(M23&gt;65,$AC$17,IF(M23&gt;55,$AC$16,IF(M23&gt;45,$AC$15,IF(M23&gt;35,$AC$14,$AC$13))))))))</f>
        <v>-</v>
      </c>
      <c r="N24" s="319" t="str">
        <f t="shared" ref="N24" si="15">IF(N23="-","-",IF(N23&gt;110,$AC$20,IF(N23&gt;92.5,$AC$19,IF(N23&gt;77.5,$AC$18,IF(N23&gt;65,$AC$17,IF(N23&gt;55,$AC$16,IF(N23&gt;45,$AC$15,IF(N23&gt;35,$AC$14,$AC$13))))))))</f>
        <v>-</v>
      </c>
      <c r="O24" s="319" t="str">
        <f t="shared" ref="O24" si="16">IF(O23="-","-",IF(O23&gt;110,$AC$20,IF(O23&gt;92.5,$AC$19,IF(O23&gt;77.5,$AC$18,IF(O23&gt;65,$AC$17,IF(O23&gt;55,$AC$16,IF(O23&gt;45,$AC$15,IF(O23&gt;35,$AC$14,$AC$13))))))))</f>
        <v>-</v>
      </c>
      <c r="P24" s="320">
        <f>MAX(B24:O24)</f>
        <v>70</v>
      </c>
    </row>
    <row r="25" spans="1:29" x14ac:dyDescent="0.2">
      <c r="A25" s="23"/>
      <c r="B25" s="23"/>
      <c r="C25" s="23"/>
      <c r="D25" s="23"/>
      <c r="E25" s="23"/>
      <c r="F25" s="23"/>
      <c r="G25" s="23"/>
      <c r="H25" s="23"/>
      <c r="I25" s="23"/>
      <c r="J25" s="23"/>
      <c r="K25" s="23"/>
      <c r="L25" s="23"/>
      <c r="M25" s="23"/>
      <c r="N25" s="23"/>
      <c r="O25" s="23"/>
      <c r="P25" s="23"/>
    </row>
    <row r="28" spans="1:29" ht="15.75" thickBot="1" x14ac:dyDescent="0.3">
      <c r="AC28" s="279"/>
    </row>
    <row r="29" spans="1:29" ht="13.5" thickBot="1" x14ac:dyDescent="0.25">
      <c r="R29" s="513" t="s">
        <v>158</v>
      </c>
      <c r="S29" s="514"/>
      <c r="T29" s="514"/>
      <c r="U29" s="514"/>
      <c r="V29" s="514"/>
      <c r="W29" s="514"/>
      <c r="X29" s="514"/>
      <c r="Y29" s="514"/>
      <c r="Z29" s="514"/>
      <c r="AA29" s="514"/>
      <c r="AB29" s="514"/>
      <c r="AC29" s="515"/>
    </row>
    <row r="30" spans="1:29" ht="12.75" customHeight="1" x14ac:dyDescent="0.2">
      <c r="R30" s="450" t="s">
        <v>167</v>
      </c>
      <c r="S30" s="451"/>
      <c r="T30" s="451"/>
      <c r="U30" s="451"/>
      <c r="V30" s="451"/>
      <c r="W30" s="451"/>
      <c r="X30" s="451"/>
      <c r="Y30" s="451"/>
      <c r="Z30" s="451"/>
      <c r="AA30" s="451"/>
      <c r="AB30" s="451"/>
      <c r="AC30" s="452"/>
    </row>
    <row r="31" spans="1:29" x14ac:dyDescent="0.2">
      <c r="R31" s="453"/>
      <c r="S31" s="454"/>
      <c r="T31" s="454"/>
      <c r="U31" s="454"/>
      <c r="V31" s="454"/>
      <c r="W31" s="454"/>
      <c r="X31" s="454"/>
      <c r="Y31" s="454"/>
      <c r="Z31" s="454"/>
      <c r="AA31" s="454"/>
      <c r="AB31" s="454"/>
      <c r="AC31" s="455"/>
    </row>
    <row r="32" spans="1:29" x14ac:dyDescent="0.2">
      <c r="R32" s="453"/>
      <c r="S32" s="454"/>
      <c r="T32" s="454"/>
      <c r="U32" s="454"/>
      <c r="V32" s="454"/>
      <c r="W32" s="454"/>
      <c r="X32" s="454"/>
      <c r="Y32" s="454"/>
      <c r="Z32" s="454"/>
      <c r="AA32" s="454"/>
      <c r="AB32" s="454"/>
      <c r="AC32" s="455"/>
    </row>
    <row r="33" spans="18:29" x14ac:dyDescent="0.2">
      <c r="R33" s="453"/>
      <c r="S33" s="454"/>
      <c r="T33" s="454"/>
      <c r="U33" s="454"/>
      <c r="V33" s="454"/>
      <c r="W33" s="454"/>
      <c r="X33" s="454"/>
      <c r="Y33" s="454"/>
      <c r="Z33" s="454"/>
      <c r="AA33" s="454"/>
      <c r="AB33" s="454"/>
      <c r="AC33" s="455"/>
    </row>
    <row r="34" spans="18:29" x14ac:dyDescent="0.2">
      <c r="R34" s="453"/>
      <c r="S34" s="454"/>
      <c r="T34" s="454"/>
      <c r="U34" s="454"/>
      <c r="V34" s="454"/>
      <c r="W34" s="454"/>
      <c r="X34" s="454"/>
      <c r="Y34" s="454"/>
      <c r="Z34" s="454"/>
      <c r="AA34" s="454"/>
      <c r="AB34" s="454"/>
      <c r="AC34" s="455"/>
    </row>
    <row r="35" spans="18:29" x14ac:dyDescent="0.2">
      <c r="R35" s="453"/>
      <c r="S35" s="454"/>
      <c r="T35" s="454"/>
      <c r="U35" s="454"/>
      <c r="V35" s="454"/>
      <c r="W35" s="454"/>
      <c r="X35" s="454"/>
      <c r="Y35" s="454"/>
      <c r="Z35" s="454"/>
      <c r="AA35" s="454"/>
      <c r="AB35" s="454"/>
      <c r="AC35" s="455"/>
    </row>
    <row r="36" spans="18:29" x14ac:dyDescent="0.2">
      <c r="R36" s="453"/>
      <c r="S36" s="454"/>
      <c r="T36" s="454"/>
      <c r="U36" s="454"/>
      <c r="V36" s="454"/>
      <c r="W36" s="454"/>
      <c r="X36" s="454"/>
      <c r="Y36" s="454"/>
      <c r="Z36" s="454"/>
      <c r="AA36" s="454"/>
      <c r="AB36" s="454"/>
      <c r="AC36" s="455"/>
    </row>
    <row r="37" spans="18:29" x14ac:dyDescent="0.2">
      <c r="R37" s="453"/>
      <c r="S37" s="454"/>
      <c r="T37" s="454"/>
      <c r="U37" s="454"/>
      <c r="V37" s="454"/>
      <c r="W37" s="454"/>
      <c r="X37" s="454"/>
      <c r="Y37" s="454"/>
      <c r="Z37" s="454"/>
      <c r="AA37" s="454"/>
      <c r="AB37" s="454"/>
      <c r="AC37" s="455"/>
    </row>
    <row r="38" spans="18:29" x14ac:dyDescent="0.2">
      <c r="R38" s="453"/>
      <c r="S38" s="454"/>
      <c r="T38" s="454"/>
      <c r="U38" s="454"/>
      <c r="V38" s="454"/>
      <c r="W38" s="454"/>
      <c r="X38" s="454"/>
      <c r="Y38" s="454"/>
      <c r="Z38" s="454"/>
      <c r="AA38" s="454"/>
      <c r="AB38" s="454"/>
      <c r="AC38" s="455"/>
    </row>
    <row r="39" spans="18:29" x14ac:dyDescent="0.2">
      <c r="R39" s="453"/>
      <c r="S39" s="454"/>
      <c r="T39" s="454"/>
      <c r="U39" s="454"/>
      <c r="V39" s="454"/>
      <c r="W39" s="454"/>
      <c r="X39" s="454"/>
      <c r="Y39" s="454"/>
      <c r="Z39" s="454"/>
      <c r="AA39" s="454"/>
      <c r="AB39" s="454"/>
      <c r="AC39" s="455"/>
    </row>
    <row r="40" spans="18:29" ht="13.5" thickBot="1" x14ac:dyDescent="0.25">
      <c r="R40" s="456"/>
      <c r="S40" s="457"/>
      <c r="T40" s="457"/>
      <c r="U40" s="457"/>
      <c r="V40" s="457"/>
      <c r="W40" s="457"/>
      <c r="X40" s="457"/>
      <c r="Y40" s="457"/>
      <c r="Z40" s="457"/>
      <c r="AA40" s="457"/>
      <c r="AB40" s="457"/>
      <c r="AC40" s="458"/>
    </row>
  </sheetData>
  <sheetProtection algorithmName="SHA-512" hashValue="oHMVnt3O56zLRivf34/Zm1zLiMdrEOMbSxbQAg1CRiafm5+fz1J97tEVdjHIr+wApcaZNmKDiBfT7H94bXfQpg==" saltValue="Qk0471W1X1FObnew2V4XjA==" spinCount="100000" sheet="1" objects="1" scenarios="1"/>
  <mergeCells count="9">
    <mergeCell ref="AC11:AC12"/>
    <mergeCell ref="R30:AC40"/>
    <mergeCell ref="R29:AC29"/>
    <mergeCell ref="AB10:AC10"/>
    <mergeCell ref="A10:O10"/>
    <mergeCell ref="A18:O18"/>
    <mergeCell ref="P11:P12"/>
    <mergeCell ref="P19:P20"/>
    <mergeCell ref="AB11:AB12"/>
  </mergeCells>
  <pageMargins left="0.74803149606299213" right="0.74803149606299213" top="0.98425196850393704" bottom="0.98425196850393704" header="0.51181102362204722" footer="0.51181102362204722"/>
  <pageSetup paperSize="9" scale="51"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1463"/>
  <sheetViews>
    <sheetView view="pageBreakPreview" zoomScale="80" zoomScaleNormal="85" zoomScaleSheetLayoutView="80" workbookViewId="0"/>
  </sheetViews>
  <sheetFormatPr defaultColWidth="9.140625" defaultRowHeight="15" x14ac:dyDescent="0.25"/>
  <cols>
    <col min="1" max="1" width="24" style="214" customWidth="1"/>
    <col min="2" max="2" width="13.85546875" style="214" bestFit="1" customWidth="1"/>
    <col min="3" max="3" width="11.28515625" style="214" customWidth="1"/>
    <col min="4" max="23" width="9.42578125" style="214" customWidth="1"/>
    <col min="24" max="16384" width="9.140625" style="214"/>
  </cols>
  <sheetData>
    <row r="1" spans="1:24" ht="25.5" x14ac:dyDescent="0.25">
      <c r="A1" s="163" t="s">
        <v>5</v>
      </c>
      <c r="B1" s="305"/>
      <c r="C1" s="305"/>
      <c r="D1" s="305"/>
      <c r="E1" s="305"/>
      <c r="F1" s="305"/>
      <c r="G1" s="305"/>
      <c r="H1" s="211"/>
      <c r="I1" s="211"/>
      <c r="J1" s="212"/>
      <c r="K1" s="211"/>
      <c r="L1" s="211"/>
      <c r="M1" s="211"/>
      <c r="N1" s="211"/>
      <c r="O1" s="211"/>
      <c r="P1" s="213"/>
      <c r="Q1" s="213"/>
      <c r="R1" s="213"/>
      <c r="S1" s="213"/>
      <c r="T1" s="213"/>
      <c r="U1" s="213"/>
      <c r="V1" s="213"/>
      <c r="W1" s="213"/>
    </row>
    <row r="2" spans="1:24" ht="13.5" customHeight="1" x14ac:dyDescent="0.25">
      <c r="A2" s="305"/>
      <c r="B2" s="305"/>
      <c r="C2" s="305"/>
      <c r="D2" s="305"/>
      <c r="E2" s="305"/>
      <c r="F2" s="305"/>
      <c r="G2" s="305"/>
      <c r="H2" s="211"/>
      <c r="I2" s="211"/>
      <c r="J2" s="212"/>
      <c r="K2" s="211"/>
      <c r="L2" s="211"/>
      <c r="M2" s="211"/>
      <c r="N2" s="211"/>
      <c r="O2" s="211"/>
      <c r="P2" s="213"/>
      <c r="Q2" s="213"/>
      <c r="R2" s="213"/>
      <c r="S2" s="213"/>
      <c r="T2" s="213"/>
      <c r="U2" s="213"/>
      <c r="V2" s="213"/>
      <c r="W2" s="213"/>
    </row>
    <row r="3" spans="1:24" ht="13.5" customHeight="1" x14ac:dyDescent="0.25">
      <c r="A3" s="301" t="s">
        <v>48</v>
      </c>
      <c r="B3" s="306" t="str">
        <f>'Front Cover'!C27</f>
        <v>Pegasus Group</v>
      </c>
      <c r="C3" s="307"/>
      <c r="D3" s="306"/>
      <c r="E3" s="305"/>
      <c r="F3" s="305"/>
      <c r="G3" s="305"/>
      <c r="H3" s="211"/>
      <c r="I3" s="211"/>
      <c r="J3" s="212"/>
      <c r="K3" s="211"/>
      <c r="L3" s="211"/>
      <c r="M3" s="211"/>
      <c r="N3" s="211"/>
      <c r="O3" s="211"/>
      <c r="P3" s="213"/>
      <c r="Q3" s="213"/>
      <c r="R3" s="213"/>
      <c r="S3" s="213"/>
      <c r="T3" s="213"/>
      <c r="U3" s="213"/>
      <c r="V3" s="213"/>
      <c r="W3" s="213"/>
    </row>
    <row r="4" spans="1:24" ht="13.5" customHeight="1" x14ac:dyDescent="0.25">
      <c r="A4" s="301" t="s">
        <v>6</v>
      </c>
      <c r="B4" s="306" t="str">
        <f>'Front Cover'!C28</f>
        <v>ID-0524-0146</v>
      </c>
      <c r="C4" s="307"/>
      <c r="D4" s="306"/>
      <c r="E4" s="305"/>
      <c r="F4" s="305"/>
      <c r="G4" s="305"/>
      <c r="H4" s="211"/>
      <c r="I4" s="211"/>
      <c r="J4" s="212"/>
      <c r="K4" s="211"/>
      <c r="L4" s="211"/>
      <c r="M4" s="211"/>
      <c r="N4" s="211"/>
      <c r="O4" s="211"/>
      <c r="P4" s="213"/>
      <c r="Q4" s="213"/>
      <c r="R4" s="213"/>
      <c r="S4" s="213"/>
      <c r="T4" s="213"/>
      <c r="U4" s="213"/>
      <c r="V4" s="213"/>
      <c r="W4" s="213"/>
    </row>
    <row r="5" spans="1:24" ht="13.5" customHeight="1" x14ac:dyDescent="0.25">
      <c r="A5" s="301" t="s">
        <v>17</v>
      </c>
      <c r="B5" s="306" t="str">
        <f>'Front Cover'!C29</f>
        <v>Site 4</v>
      </c>
      <c r="C5" s="307"/>
      <c r="D5" s="306"/>
      <c r="E5" s="305"/>
      <c r="F5" s="305"/>
      <c r="G5" s="305"/>
      <c r="H5" s="211"/>
      <c r="I5" s="211"/>
      <c r="J5" s="212"/>
      <c r="K5" s="211"/>
      <c r="L5" s="211"/>
      <c r="M5" s="211"/>
      <c r="N5" s="211"/>
      <c r="O5" s="211"/>
      <c r="P5" s="213"/>
      <c r="Q5" s="213"/>
      <c r="R5" s="213"/>
      <c r="S5" s="213"/>
      <c r="T5" s="213"/>
      <c r="U5" s="213"/>
      <c r="V5" s="213"/>
      <c r="W5" s="213"/>
    </row>
    <row r="6" spans="1:24" ht="13.5" customHeight="1" x14ac:dyDescent="0.25">
      <c r="A6" s="308" t="s">
        <v>49</v>
      </c>
      <c r="B6" s="554" t="str">
        <f>'Front Cover'!D33</f>
        <v>Gainsborough Road (W)</v>
      </c>
      <c r="C6" s="554"/>
      <c r="D6" s="308" t="s">
        <v>3</v>
      </c>
      <c r="E6" s="306" t="str">
        <f>'Front Cover'!H33</f>
        <v>Watkins Lane (E)</v>
      </c>
      <c r="F6" s="306"/>
      <c r="G6" s="305"/>
      <c r="H6" s="211"/>
      <c r="I6" s="211"/>
      <c r="J6" s="212"/>
      <c r="K6" s="211"/>
      <c r="L6" s="211"/>
      <c r="M6" s="211"/>
      <c r="N6" s="211"/>
      <c r="O6" s="211"/>
      <c r="P6" s="213"/>
      <c r="Q6" s="213"/>
      <c r="R6" s="213"/>
      <c r="S6" s="213"/>
      <c r="T6" s="213"/>
      <c r="U6" s="213"/>
      <c r="V6" s="213"/>
      <c r="W6" s="213"/>
    </row>
    <row r="7" spans="1:24" ht="13.5" customHeight="1" x14ac:dyDescent="0.25">
      <c r="A7" s="216"/>
      <c r="B7" s="216"/>
      <c r="C7" s="216"/>
      <c r="D7" s="216"/>
      <c r="E7" s="216"/>
      <c r="F7" s="216"/>
      <c r="G7" s="216"/>
      <c r="H7" s="216"/>
      <c r="I7" s="216"/>
      <c r="J7" s="216"/>
      <c r="K7" s="216"/>
      <c r="L7" s="216"/>
      <c r="M7" s="216"/>
      <c r="N7" s="216"/>
      <c r="O7" s="216"/>
      <c r="P7" s="216"/>
      <c r="Q7" s="216"/>
      <c r="R7" s="216"/>
      <c r="S7" s="216"/>
      <c r="T7" s="216"/>
      <c r="U7" s="216"/>
      <c r="V7" s="216"/>
      <c r="W7" s="216"/>
      <c r="X7" s="216"/>
    </row>
    <row r="8" spans="1:24" ht="13.5" customHeight="1" thickBot="1" x14ac:dyDescent="0.3">
      <c r="A8" s="216" t="s">
        <v>9</v>
      </c>
      <c r="B8" s="217" t="s">
        <v>53</v>
      </c>
      <c r="C8" s="217">
        <f>'Front Cover'!C30</f>
        <v>45467</v>
      </c>
      <c r="D8" s="216"/>
      <c r="E8" s="216"/>
      <c r="F8" s="216"/>
      <c r="G8" s="216"/>
      <c r="H8" s="216"/>
      <c r="I8" s="216"/>
      <c r="J8" s="216"/>
      <c r="K8" s="216"/>
      <c r="L8" s="216"/>
      <c r="M8" s="216"/>
      <c r="N8" s="216"/>
      <c r="O8" s="216"/>
      <c r="P8" s="216"/>
      <c r="Q8" s="216"/>
      <c r="R8" s="216"/>
      <c r="S8" s="216"/>
      <c r="T8" s="216"/>
      <c r="U8" s="216"/>
      <c r="V8" s="216"/>
      <c r="W8" s="216"/>
      <c r="X8" s="216"/>
    </row>
    <row r="9" spans="1:24" ht="13.5" customHeight="1" thickTop="1" thickBot="1" x14ac:dyDescent="0.3">
      <c r="A9" s="216"/>
      <c r="B9" s="551" t="s">
        <v>90</v>
      </c>
      <c r="C9" s="552"/>
      <c r="D9" s="552"/>
      <c r="E9" s="552"/>
      <c r="F9" s="552"/>
      <c r="G9" s="552"/>
      <c r="H9" s="552"/>
      <c r="I9" s="552"/>
      <c r="J9" s="552"/>
      <c r="K9" s="552"/>
      <c r="L9" s="552"/>
      <c r="M9" s="552"/>
      <c r="N9" s="552"/>
      <c r="O9" s="552"/>
      <c r="P9" s="552"/>
      <c r="Q9" s="552"/>
      <c r="R9" s="552"/>
      <c r="S9" s="552"/>
      <c r="T9" s="552"/>
      <c r="U9" s="552"/>
      <c r="V9" s="552"/>
      <c r="W9" s="553"/>
      <c r="X9" s="216"/>
    </row>
    <row r="10" spans="1:24" ht="13.5" customHeight="1" thickTop="1" thickBot="1" x14ac:dyDescent="0.3">
      <c r="A10" s="218" t="s">
        <v>50</v>
      </c>
      <c r="B10" s="218" t="s">
        <v>30</v>
      </c>
      <c r="C10" s="219" t="s">
        <v>91</v>
      </c>
      <c r="D10" s="219" t="s">
        <v>92</v>
      </c>
      <c r="E10" s="219" t="s">
        <v>93</v>
      </c>
      <c r="F10" s="219" t="s">
        <v>94</v>
      </c>
      <c r="G10" s="219" t="s">
        <v>95</v>
      </c>
      <c r="H10" s="219" t="s">
        <v>96</v>
      </c>
      <c r="I10" s="219" t="s">
        <v>97</v>
      </c>
      <c r="J10" s="219" t="s">
        <v>98</v>
      </c>
      <c r="K10" s="219" t="s">
        <v>99</v>
      </c>
      <c r="L10" s="219" t="s">
        <v>100</v>
      </c>
      <c r="M10" s="219" t="s">
        <v>101</v>
      </c>
      <c r="N10" s="219" t="s">
        <v>102</v>
      </c>
      <c r="O10" s="219" t="s">
        <v>103</v>
      </c>
      <c r="P10" s="219" t="s">
        <v>104</v>
      </c>
      <c r="Q10" s="219" t="s">
        <v>105</v>
      </c>
      <c r="R10" s="219" t="s">
        <v>106</v>
      </c>
      <c r="S10" s="219" t="s">
        <v>107</v>
      </c>
      <c r="T10" s="219" t="s">
        <v>108</v>
      </c>
      <c r="U10" s="219" t="s">
        <v>109</v>
      </c>
      <c r="V10" s="218" t="s">
        <v>88</v>
      </c>
      <c r="W10" s="218" t="s">
        <v>110</v>
      </c>
      <c r="X10" s="216"/>
    </row>
    <row r="11" spans="1:24" ht="13.5" customHeight="1" thickTop="1" x14ac:dyDescent="0.25">
      <c r="A11" s="262">
        <v>0</v>
      </c>
      <c r="B11" s="107" t="s">
        <v>61</v>
      </c>
      <c r="C11" s="107" t="s">
        <v>61</v>
      </c>
      <c r="D11" s="107" t="s">
        <v>61</v>
      </c>
      <c r="E11" s="107" t="s">
        <v>61</v>
      </c>
      <c r="F11" s="107" t="s">
        <v>61</v>
      </c>
      <c r="G11" s="107" t="s">
        <v>61</v>
      </c>
      <c r="H11" s="107" t="s">
        <v>61</v>
      </c>
      <c r="I11" s="107" t="s">
        <v>61</v>
      </c>
      <c r="J11" s="107" t="s">
        <v>61</v>
      </c>
      <c r="K11" s="107" t="s">
        <v>61</v>
      </c>
      <c r="L11" s="107" t="s">
        <v>61</v>
      </c>
      <c r="M11" s="107" t="s">
        <v>61</v>
      </c>
      <c r="N11" s="107" t="s">
        <v>61</v>
      </c>
      <c r="O11" s="107" t="s">
        <v>61</v>
      </c>
      <c r="P11" s="107" t="s">
        <v>61</v>
      </c>
      <c r="Q11" s="107" t="s">
        <v>61</v>
      </c>
      <c r="R11" s="107" t="s">
        <v>61</v>
      </c>
      <c r="S11" s="107" t="s">
        <v>61</v>
      </c>
      <c r="T11" s="107" t="s">
        <v>61</v>
      </c>
      <c r="U11" s="107" t="s">
        <v>61</v>
      </c>
      <c r="V11" s="107" t="s">
        <v>61</v>
      </c>
      <c r="W11" s="107" t="s">
        <v>61</v>
      </c>
      <c r="X11" s="216"/>
    </row>
    <row r="12" spans="1:24" ht="13.5" customHeight="1" x14ac:dyDescent="0.25">
      <c r="A12" s="154">
        <v>1.0416666666666666E-2</v>
      </c>
      <c r="B12" s="106" t="s">
        <v>61</v>
      </c>
      <c r="C12" s="106" t="s">
        <v>61</v>
      </c>
      <c r="D12" s="106" t="s">
        <v>61</v>
      </c>
      <c r="E12" s="106" t="s">
        <v>61</v>
      </c>
      <c r="F12" s="106" t="s">
        <v>61</v>
      </c>
      <c r="G12" s="106" t="s">
        <v>61</v>
      </c>
      <c r="H12" s="106" t="s">
        <v>61</v>
      </c>
      <c r="I12" s="106" t="s">
        <v>61</v>
      </c>
      <c r="J12" s="106" t="s">
        <v>61</v>
      </c>
      <c r="K12" s="106" t="s">
        <v>61</v>
      </c>
      <c r="L12" s="106" t="s">
        <v>61</v>
      </c>
      <c r="M12" s="106" t="s">
        <v>61</v>
      </c>
      <c r="N12" s="106" t="s">
        <v>61</v>
      </c>
      <c r="O12" s="106" t="s">
        <v>61</v>
      </c>
      <c r="P12" s="106" t="s">
        <v>61</v>
      </c>
      <c r="Q12" s="106" t="s">
        <v>61</v>
      </c>
      <c r="R12" s="106" t="s">
        <v>61</v>
      </c>
      <c r="S12" s="106" t="s">
        <v>61</v>
      </c>
      <c r="T12" s="106" t="s">
        <v>61</v>
      </c>
      <c r="U12" s="106" t="s">
        <v>61</v>
      </c>
      <c r="V12" s="106" t="s">
        <v>61</v>
      </c>
      <c r="W12" s="106" t="s">
        <v>61</v>
      </c>
      <c r="X12" s="216"/>
    </row>
    <row r="13" spans="1:24" ht="13.5" customHeight="1" x14ac:dyDescent="0.25">
      <c r="A13" s="154">
        <v>2.0833333333333332E-2</v>
      </c>
      <c r="B13" s="106" t="s">
        <v>61</v>
      </c>
      <c r="C13" s="106" t="s">
        <v>61</v>
      </c>
      <c r="D13" s="106" t="s">
        <v>61</v>
      </c>
      <c r="E13" s="106" t="s">
        <v>61</v>
      </c>
      <c r="F13" s="106" t="s">
        <v>61</v>
      </c>
      <c r="G13" s="106" t="s">
        <v>61</v>
      </c>
      <c r="H13" s="106" t="s">
        <v>61</v>
      </c>
      <c r="I13" s="106" t="s">
        <v>61</v>
      </c>
      <c r="J13" s="106" t="s">
        <v>61</v>
      </c>
      <c r="K13" s="106" t="s">
        <v>61</v>
      </c>
      <c r="L13" s="106" t="s">
        <v>61</v>
      </c>
      <c r="M13" s="106" t="s">
        <v>61</v>
      </c>
      <c r="N13" s="106" t="s">
        <v>61</v>
      </c>
      <c r="O13" s="106" t="s">
        <v>61</v>
      </c>
      <c r="P13" s="106" t="s">
        <v>61</v>
      </c>
      <c r="Q13" s="106" t="s">
        <v>61</v>
      </c>
      <c r="R13" s="106" t="s">
        <v>61</v>
      </c>
      <c r="S13" s="106" t="s">
        <v>61</v>
      </c>
      <c r="T13" s="106" t="s">
        <v>61</v>
      </c>
      <c r="U13" s="106" t="s">
        <v>61</v>
      </c>
      <c r="V13" s="106" t="s">
        <v>61</v>
      </c>
      <c r="W13" s="106" t="s">
        <v>61</v>
      </c>
      <c r="X13" s="216"/>
    </row>
    <row r="14" spans="1:24" ht="13.5" customHeight="1" x14ac:dyDescent="0.25">
      <c r="A14" s="154">
        <v>3.125E-2</v>
      </c>
      <c r="B14" s="106" t="s">
        <v>61</v>
      </c>
      <c r="C14" s="106" t="s">
        <v>61</v>
      </c>
      <c r="D14" s="106" t="s">
        <v>61</v>
      </c>
      <c r="E14" s="106" t="s">
        <v>61</v>
      </c>
      <c r="F14" s="106" t="s">
        <v>61</v>
      </c>
      <c r="G14" s="106" t="s">
        <v>61</v>
      </c>
      <c r="H14" s="106" t="s">
        <v>61</v>
      </c>
      <c r="I14" s="106" t="s">
        <v>61</v>
      </c>
      <c r="J14" s="106" t="s">
        <v>61</v>
      </c>
      <c r="K14" s="106" t="s">
        <v>61</v>
      </c>
      <c r="L14" s="106" t="s">
        <v>61</v>
      </c>
      <c r="M14" s="106" t="s">
        <v>61</v>
      </c>
      <c r="N14" s="106" t="s">
        <v>61</v>
      </c>
      <c r="O14" s="106" t="s">
        <v>61</v>
      </c>
      <c r="P14" s="106" t="s">
        <v>61</v>
      </c>
      <c r="Q14" s="106" t="s">
        <v>61</v>
      </c>
      <c r="R14" s="106" t="s">
        <v>61</v>
      </c>
      <c r="S14" s="106" t="s">
        <v>61</v>
      </c>
      <c r="T14" s="106" t="s">
        <v>61</v>
      </c>
      <c r="U14" s="106" t="s">
        <v>61</v>
      </c>
      <c r="V14" s="106" t="s">
        <v>61</v>
      </c>
      <c r="W14" s="106" t="s">
        <v>61</v>
      </c>
      <c r="X14" s="216"/>
    </row>
    <row r="15" spans="1:24" ht="13.5" customHeight="1" x14ac:dyDescent="0.25">
      <c r="A15" s="154">
        <v>4.1666666666666664E-2</v>
      </c>
      <c r="B15" s="106" t="s">
        <v>61</v>
      </c>
      <c r="C15" s="106" t="s">
        <v>61</v>
      </c>
      <c r="D15" s="106" t="s">
        <v>61</v>
      </c>
      <c r="E15" s="106" t="s">
        <v>61</v>
      </c>
      <c r="F15" s="106" t="s">
        <v>61</v>
      </c>
      <c r="G15" s="106" t="s">
        <v>61</v>
      </c>
      <c r="H15" s="106" t="s">
        <v>61</v>
      </c>
      <c r="I15" s="106" t="s">
        <v>61</v>
      </c>
      <c r="J15" s="106" t="s">
        <v>61</v>
      </c>
      <c r="K15" s="106" t="s">
        <v>61</v>
      </c>
      <c r="L15" s="106" t="s">
        <v>61</v>
      </c>
      <c r="M15" s="106" t="s">
        <v>61</v>
      </c>
      <c r="N15" s="106" t="s">
        <v>61</v>
      </c>
      <c r="O15" s="106" t="s">
        <v>61</v>
      </c>
      <c r="P15" s="106" t="s">
        <v>61</v>
      </c>
      <c r="Q15" s="106" t="s">
        <v>61</v>
      </c>
      <c r="R15" s="106" t="s">
        <v>61</v>
      </c>
      <c r="S15" s="106" t="s">
        <v>61</v>
      </c>
      <c r="T15" s="106" t="s">
        <v>61</v>
      </c>
      <c r="U15" s="106" t="s">
        <v>61</v>
      </c>
      <c r="V15" s="106" t="s">
        <v>61</v>
      </c>
      <c r="W15" s="106" t="s">
        <v>61</v>
      </c>
      <c r="X15" s="216"/>
    </row>
    <row r="16" spans="1:24" ht="13.5" customHeight="1" x14ac:dyDescent="0.25">
      <c r="A16" s="154">
        <v>5.2083333333333336E-2</v>
      </c>
      <c r="B16" s="106" t="s">
        <v>61</v>
      </c>
      <c r="C16" s="106" t="s">
        <v>61</v>
      </c>
      <c r="D16" s="106" t="s">
        <v>61</v>
      </c>
      <c r="E16" s="106" t="s">
        <v>61</v>
      </c>
      <c r="F16" s="106" t="s">
        <v>61</v>
      </c>
      <c r="G16" s="106" t="s">
        <v>61</v>
      </c>
      <c r="H16" s="106" t="s">
        <v>61</v>
      </c>
      <c r="I16" s="106" t="s">
        <v>61</v>
      </c>
      <c r="J16" s="106" t="s">
        <v>61</v>
      </c>
      <c r="K16" s="106" t="s">
        <v>61</v>
      </c>
      <c r="L16" s="106" t="s">
        <v>61</v>
      </c>
      <c r="M16" s="106" t="s">
        <v>61</v>
      </c>
      <c r="N16" s="106" t="s">
        <v>61</v>
      </c>
      <c r="O16" s="106" t="s">
        <v>61</v>
      </c>
      <c r="P16" s="106" t="s">
        <v>61</v>
      </c>
      <c r="Q16" s="106" t="s">
        <v>61</v>
      </c>
      <c r="R16" s="106" t="s">
        <v>61</v>
      </c>
      <c r="S16" s="106" t="s">
        <v>61</v>
      </c>
      <c r="T16" s="106" t="s">
        <v>61</v>
      </c>
      <c r="U16" s="106" t="s">
        <v>61</v>
      </c>
      <c r="V16" s="106" t="s">
        <v>61</v>
      </c>
      <c r="W16" s="106" t="s">
        <v>61</v>
      </c>
      <c r="X16" s="216"/>
    </row>
    <row r="17" spans="1:24" ht="13.5" customHeight="1" x14ac:dyDescent="0.25">
      <c r="A17" s="154">
        <v>6.25E-2</v>
      </c>
      <c r="B17" s="106" t="s">
        <v>61</v>
      </c>
      <c r="C17" s="106" t="s">
        <v>61</v>
      </c>
      <c r="D17" s="106" t="s">
        <v>61</v>
      </c>
      <c r="E17" s="106" t="s">
        <v>61</v>
      </c>
      <c r="F17" s="106" t="s">
        <v>61</v>
      </c>
      <c r="G17" s="106" t="s">
        <v>61</v>
      </c>
      <c r="H17" s="106" t="s">
        <v>61</v>
      </c>
      <c r="I17" s="106" t="s">
        <v>61</v>
      </c>
      <c r="J17" s="106" t="s">
        <v>61</v>
      </c>
      <c r="K17" s="106" t="s">
        <v>61</v>
      </c>
      <c r="L17" s="106" t="s">
        <v>61</v>
      </c>
      <c r="M17" s="106" t="s">
        <v>61</v>
      </c>
      <c r="N17" s="106" t="s">
        <v>61</v>
      </c>
      <c r="O17" s="106" t="s">
        <v>61</v>
      </c>
      <c r="P17" s="106" t="s">
        <v>61</v>
      </c>
      <c r="Q17" s="106" t="s">
        <v>61</v>
      </c>
      <c r="R17" s="106" t="s">
        <v>61</v>
      </c>
      <c r="S17" s="106" t="s">
        <v>61</v>
      </c>
      <c r="T17" s="106" t="s">
        <v>61</v>
      </c>
      <c r="U17" s="106" t="s">
        <v>61</v>
      </c>
      <c r="V17" s="106" t="s">
        <v>61</v>
      </c>
      <c r="W17" s="106" t="s">
        <v>61</v>
      </c>
      <c r="X17" s="216"/>
    </row>
    <row r="18" spans="1:24" ht="13.5" customHeight="1" x14ac:dyDescent="0.25">
      <c r="A18" s="154">
        <v>7.2916666666666699E-2</v>
      </c>
      <c r="B18" s="106" t="s">
        <v>61</v>
      </c>
      <c r="C18" s="106" t="s">
        <v>61</v>
      </c>
      <c r="D18" s="106" t="s">
        <v>61</v>
      </c>
      <c r="E18" s="106" t="s">
        <v>61</v>
      </c>
      <c r="F18" s="106" t="s">
        <v>61</v>
      </c>
      <c r="G18" s="106" t="s">
        <v>61</v>
      </c>
      <c r="H18" s="106" t="s">
        <v>61</v>
      </c>
      <c r="I18" s="106" t="s">
        <v>61</v>
      </c>
      <c r="J18" s="106" t="s">
        <v>61</v>
      </c>
      <c r="K18" s="106" t="s">
        <v>61</v>
      </c>
      <c r="L18" s="106" t="s">
        <v>61</v>
      </c>
      <c r="M18" s="106" t="s">
        <v>61</v>
      </c>
      <c r="N18" s="106" t="s">
        <v>61</v>
      </c>
      <c r="O18" s="106" t="s">
        <v>61</v>
      </c>
      <c r="P18" s="106" t="s">
        <v>61</v>
      </c>
      <c r="Q18" s="106" t="s">
        <v>61</v>
      </c>
      <c r="R18" s="106" t="s">
        <v>61</v>
      </c>
      <c r="S18" s="106" t="s">
        <v>61</v>
      </c>
      <c r="T18" s="106" t="s">
        <v>61</v>
      </c>
      <c r="U18" s="106" t="s">
        <v>61</v>
      </c>
      <c r="V18" s="106" t="s">
        <v>61</v>
      </c>
      <c r="W18" s="106" t="s">
        <v>61</v>
      </c>
      <c r="X18" s="216"/>
    </row>
    <row r="19" spans="1:24" ht="13.5" customHeight="1" x14ac:dyDescent="0.25">
      <c r="A19" s="154">
        <v>8.3333333333333301E-2</v>
      </c>
      <c r="B19" s="106" t="s">
        <v>61</v>
      </c>
      <c r="C19" s="106" t="s">
        <v>61</v>
      </c>
      <c r="D19" s="106" t="s">
        <v>61</v>
      </c>
      <c r="E19" s="106" t="s">
        <v>61</v>
      </c>
      <c r="F19" s="106" t="s">
        <v>61</v>
      </c>
      <c r="G19" s="106" t="s">
        <v>61</v>
      </c>
      <c r="H19" s="106" t="s">
        <v>61</v>
      </c>
      <c r="I19" s="106" t="s">
        <v>61</v>
      </c>
      <c r="J19" s="106" t="s">
        <v>61</v>
      </c>
      <c r="K19" s="106" t="s">
        <v>61</v>
      </c>
      <c r="L19" s="106" t="s">
        <v>61</v>
      </c>
      <c r="M19" s="106" t="s">
        <v>61</v>
      </c>
      <c r="N19" s="106" t="s">
        <v>61</v>
      </c>
      <c r="O19" s="106" t="s">
        <v>61</v>
      </c>
      <c r="P19" s="106" t="s">
        <v>61</v>
      </c>
      <c r="Q19" s="106" t="s">
        <v>61</v>
      </c>
      <c r="R19" s="106" t="s">
        <v>61</v>
      </c>
      <c r="S19" s="106" t="s">
        <v>61</v>
      </c>
      <c r="T19" s="106" t="s">
        <v>61</v>
      </c>
      <c r="U19" s="106" t="s">
        <v>61</v>
      </c>
      <c r="V19" s="106" t="s">
        <v>61</v>
      </c>
      <c r="W19" s="106" t="s">
        <v>61</v>
      </c>
      <c r="X19" s="216"/>
    </row>
    <row r="20" spans="1:24" ht="13.5" customHeight="1" x14ac:dyDescent="0.25">
      <c r="A20" s="154">
        <v>9.375E-2</v>
      </c>
      <c r="B20" s="106" t="s">
        <v>61</v>
      </c>
      <c r="C20" s="106" t="s">
        <v>61</v>
      </c>
      <c r="D20" s="106" t="s">
        <v>61</v>
      </c>
      <c r="E20" s="106" t="s">
        <v>61</v>
      </c>
      <c r="F20" s="106" t="s">
        <v>61</v>
      </c>
      <c r="G20" s="106" t="s">
        <v>61</v>
      </c>
      <c r="H20" s="106" t="s">
        <v>61</v>
      </c>
      <c r="I20" s="106" t="s">
        <v>61</v>
      </c>
      <c r="J20" s="106" t="s">
        <v>61</v>
      </c>
      <c r="K20" s="106" t="s">
        <v>61</v>
      </c>
      <c r="L20" s="106" t="s">
        <v>61</v>
      </c>
      <c r="M20" s="106" t="s">
        <v>61</v>
      </c>
      <c r="N20" s="106" t="s">
        <v>61</v>
      </c>
      <c r="O20" s="106" t="s">
        <v>61</v>
      </c>
      <c r="P20" s="106" t="s">
        <v>61</v>
      </c>
      <c r="Q20" s="106" t="s">
        <v>61</v>
      </c>
      <c r="R20" s="106" t="s">
        <v>61</v>
      </c>
      <c r="S20" s="106" t="s">
        <v>61</v>
      </c>
      <c r="T20" s="106" t="s">
        <v>61</v>
      </c>
      <c r="U20" s="106" t="s">
        <v>61</v>
      </c>
      <c r="V20" s="106" t="s">
        <v>61</v>
      </c>
      <c r="W20" s="106" t="s">
        <v>61</v>
      </c>
      <c r="X20" s="216"/>
    </row>
    <row r="21" spans="1:24" ht="13.5" customHeight="1" x14ac:dyDescent="0.25">
      <c r="A21" s="154">
        <v>0.104166666666667</v>
      </c>
      <c r="B21" s="106" t="s">
        <v>61</v>
      </c>
      <c r="C21" s="106" t="s">
        <v>61</v>
      </c>
      <c r="D21" s="106" t="s">
        <v>61</v>
      </c>
      <c r="E21" s="106" t="s">
        <v>61</v>
      </c>
      <c r="F21" s="106" t="s">
        <v>61</v>
      </c>
      <c r="G21" s="106" t="s">
        <v>61</v>
      </c>
      <c r="H21" s="106" t="s">
        <v>61</v>
      </c>
      <c r="I21" s="106" t="s">
        <v>61</v>
      </c>
      <c r="J21" s="106" t="s">
        <v>61</v>
      </c>
      <c r="K21" s="106" t="s">
        <v>61</v>
      </c>
      <c r="L21" s="106" t="s">
        <v>61</v>
      </c>
      <c r="M21" s="106" t="s">
        <v>61</v>
      </c>
      <c r="N21" s="106" t="s">
        <v>61</v>
      </c>
      <c r="O21" s="106" t="s">
        <v>61</v>
      </c>
      <c r="P21" s="106" t="s">
        <v>61</v>
      </c>
      <c r="Q21" s="106" t="s">
        <v>61</v>
      </c>
      <c r="R21" s="106" t="s">
        <v>61</v>
      </c>
      <c r="S21" s="106" t="s">
        <v>61</v>
      </c>
      <c r="T21" s="106" t="s">
        <v>61</v>
      </c>
      <c r="U21" s="106" t="s">
        <v>61</v>
      </c>
      <c r="V21" s="106" t="s">
        <v>61</v>
      </c>
      <c r="W21" s="106" t="s">
        <v>61</v>
      </c>
      <c r="X21" s="216"/>
    </row>
    <row r="22" spans="1:24" ht="13.5" customHeight="1" x14ac:dyDescent="0.25">
      <c r="A22" s="154">
        <v>0.114583333333333</v>
      </c>
      <c r="B22" s="106" t="s">
        <v>61</v>
      </c>
      <c r="C22" s="106" t="s">
        <v>61</v>
      </c>
      <c r="D22" s="106" t="s">
        <v>61</v>
      </c>
      <c r="E22" s="106" t="s">
        <v>61</v>
      </c>
      <c r="F22" s="106" t="s">
        <v>61</v>
      </c>
      <c r="G22" s="106" t="s">
        <v>61</v>
      </c>
      <c r="H22" s="106" t="s">
        <v>61</v>
      </c>
      <c r="I22" s="106" t="s">
        <v>61</v>
      </c>
      <c r="J22" s="106" t="s">
        <v>61</v>
      </c>
      <c r="K22" s="106" t="s">
        <v>61</v>
      </c>
      <c r="L22" s="106" t="s">
        <v>61</v>
      </c>
      <c r="M22" s="106" t="s">
        <v>61</v>
      </c>
      <c r="N22" s="106" t="s">
        <v>61</v>
      </c>
      <c r="O22" s="106" t="s">
        <v>61</v>
      </c>
      <c r="P22" s="106" t="s">
        <v>61</v>
      </c>
      <c r="Q22" s="106" t="s">
        <v>61</v>
      </c>
      <c r="R22" s="106" t="s">
        <v>61</v>
      </c>
      <c r="S22" s="106" t="s">
        <v>61</v>
      </c>
      <c r="T22" s="106" t="s">
        <v>61</v>
      </c>
      <c r="U22" s="106" t="s">
        <v>61</v>
      </c>
      <c r="V22" s="106" t="s">
        <v>61</v>
      </c>
      <c r="W22" s="106" t="s">
        <v>61</v>
      </c>
      <c r="X22" s="216"/>
    </row>
    <row r="23" spans="1:24" ht="13.5" customHeight="1" x14ac:dyDescent="0.25">
      <c r="A23" s="154">
        <v>0.125</v>
      </c>
      <c r="B23" s="106" t="s">
        <v>61</v>
      </c>
      <c r="C23" s="106" t="s">
        <v>61</v>
      </c>
      <c r="D23" s="106" t="s">
        <v>61</v>
      </c>
      <c r="E23" s="106" t="s">
        <v>61</v>
      </c>
      <c r="F23" s="106" t="s">
        <v>61</v>
      </c>
      <c r="G23" s="106" t="s">
        <v>61</v>
      </c>
      <c r="H23" s="106" t="s">
        <v>61</v>
      </c>
      <c r="I23" s="106" t="s">
        <v>61</v>
      </c>
      <c r="J23" s="106" t="s">
        <v>61</v>
      </c>
      <c r="K23" s="106" t="s">
        <v>61</v>
      </c>
      <c r="L23" s="106" t="s">
        <v>61</v>
      </c>
      <c r="M23" s="106" t="s">
        <v>61</v>
      </c>
      <c r="N23" s="106" t="s">
        <v>61</v>
      </c>
      <c r="O23" s="106" t="s">
        <v>61</v>
      </c>
      <c r="P23" s="106" t="s">
        <v>61</v>
      </c>
      <c r="Q23" s="106" t="s">
        <v>61</v>
      </c>
      <c r="R23" s="106" t="s">
        <v>61</v>
      </c>
      <c r="S23" s="106" t="s">
        <v>61</v>
      </c>
      <c r="T23" s="106" t="s">
        <v>61</v>
      </c>
      <c r="U23" s="106" t="s">
        <v>61</v>
      </c>
      <c r="V23" s="106" t="s">
        <v>61</v>
      </c>
      <c r="W23" s="106" t="s">
        <v>61</v>
      </c>
      <c r="X23" s="216"/>
    </row>
    <row r="24" spans="1:24" ht="13.5" customHeight="1" x14ac:dyDescent="0.25">
      <c r="A24" s="154">
        <v>0.13541666666666699</v>
      </c>
      <c r="B24" s="106" t="s">
        <v>61</v>
      </c>
      <c r="C24" s="106" t="s">
        <v>61</v>
      </c>
      <c r="D24" s="106" t="s">
        <v>61</v>
      </c>
      <c r="E24" s="106" t="s">
        <v>61</v>
      </c>
      <c r="F24" s="106" t="s">
        <v>61</v>
      </c>
      <c r="G24" s="106" t="s">
        <v>61</v>
      </c>
      <c r="H24" s="106" t="s">
        <v>61</v>
      </c>
      <c r="I24" s="106" t="s">
        <v>61</v>
      </c>
      <c r="J24" s="106" t="s">
        <v>61</v>
      </c>
      <c r="K24" s="106" t="s">
        <v>61</v>
      </c>
      <c r="L24" s="106" t="s">
        <v>61</v>
      </c>
      <c r="M24" s="106" t="s">
        <v>61</v>
      </c>
      <c r="N24" s="106" t="s">
        <v>61</v>
      </c>
      <c r="O24" s="106" t="s">
        <v>61</v>
      </c>
      <c r="P24" s="106" t="s">
        <v>61</v>
      </c>
      <c r="Q24" s="106" t="s">
        <v>61</v>
      </c>
      <c r="R24" s="106" t="s">
        <v>61</v>
      </c>
      <c r="S24" s="106" t="s">
        <v>61</v>
      </c>
      <c r="T24" s="106" t="s">
        <v>61</v>
      </c>
      <c r="U24" s="106" t="s">
        <v>61</v>
      </c>
      <c r="V24" s="106" t="s">
        <v>61</v>
      </c>
      <c r="W24" s="106" t="s">
        <v>61</v>
      </c>
      <c r="X24" s="216"/>
    </row>
    <row r="25" spans="1:24" ht="13.5" customHeight="1" x14ac:dyDescent="0.25">
      <c r="A25" s="154">
        <v>0.14583333333333301</v>
      </c>
      <c r="B25" s="106" t="s">
        <v>61</v>
      </c>
      <c r="C25" s="106" t="s">
        <v>61</v>
      </c>
      <c r="D25" s="106" t="s">
        <v>61</v>
      </c>
      <c r="E25" s="106" t="s">
        <v>61</v>
      </c>
      <c r="F25" s="106" t="s">
        <v>61</v>
      </c>
      <c r="G25" s="106" t="s">
        <v>61</v>
      </c>
      <c r="H25" s="106" t="s">
        <v>61</v>
      </c>
      <c r="I25" s="106" t="s">
        <v>61</v>
      </c>
      <c r="J25" s="106" t="s">
        <v>61</v>
      </c>
      <c r="K25" s="106" t="s">
        <v>61</v>
      </c>
      <c r="L25" s="106" t="s">
        <v>61</v>
      </c>
      <c r="M25" s="106" t="s">
        <v>61</v>
      </c>
      <c r="N25" s="106" t="s">
        <v>61</v>
      </c>
      <c r="O25" s="106" t="s">
        <v>61</v>
      </c>
      <c r="P25" s="106" t="s">
        <v>61</v>
      </c>
      <c r="Q25" s="106" t="s">
        <v>61</v>
      </c>
      <c r="R25" s="106" t="s">
        <v>61</v>
      </c>
      <c r="S25" s="106" t="s">
        <v>61</v>
      </c>
      <c r="T25" s="106" t="s">
        <v>61</v>
      </c>
      <c r="U25" s="106" t="s">
        <v>61</v>
      </c>
      <c r="V25" s="106" t="s">
        <v>61</v>
      </c>
      <c r="W25" s="106" t="s">
        <v>61</v>
      </c>
      <c r="X25" s="216"/>
    </row>
    <row r="26" spans="1:24" ht="13.5" customHeight="1" x14ac:dyDescent="0.25">
      <c r="A26" s="154">
        <v>0.15625</v>
      </c>
      <c r="B26" s="106" t="s">
        <v>61</v>
      </c>
      <c r="C26" s="106" t="s">
        <v>61</v>
      </c>
      <c r="D26" s="106" t="s">
        <v>61</v>
      </c>
      <c r="E26" s="106" t="s">
        <v>61</v>
      </c>
      <c r="F26" s="106" t="s">
        <v>61</v>
      </c>
      <c r="G26" s="106" t="s">
        <v>61</v>
      </c>
      <c r="H26" s="106" t="s">
        <v>61</v>
      </c>
      <c r="I26" s="106" t="s">
        <v>61</v>
      </c>
      <c r="J26" s="106" t="s">
        <v>61</v>
      </c>
      <c r="K26" s="106" t="s">
        <v>61</v>
      </c>
      <c r="L26" s="106" t="s">
        <v>61</v>
      </c>
      <c r="M26" s="106" t="s">
        <v>61</v>
      </c>
      <c r="N26" s="106" t="s">
        <v>61</v>
      </c>
      <c r="O26" s="106" t="s">
        <v>61</v>
      </c>
      <c r="P26" s="106" t="s">
        <v>61</v>
      </c>
      <c r="Q26" s="106" t="s">
        <v>61</v>
      </c>
      <c r="R26" s="106" t="s">
        <v>61</v>
      </c>
      <c r="S26" s="106" t="s">
        <v>61</v>
      </c>
      <c r="T26" s="106" t="s">
        <v>61</v>
      </c>
      <c r="U26" s="106" t="s">
        <v>61</v>
      </c>
      <c r="V26" s="106" t="s">
        <v>61</v>
      </c>
      <c r="W26" s="106" t="s">
        <v>61</v>
      </c>
      <c r="X26" s="216"/>
    </row>
    <row r="27" spans="1:24" ht="13.5" customHeight="1" x14ac:dyDescent="0.25">
      <c r="A27" s="154">
        <v>0.16666666666666699</v>
      </c>
      <c r="B27" s="106" t="s">
        <v>61</v>
      </c>
      <c r="C27" s="106" t="s">
        <v>61</v>
      </c>
      <c r="D27" s="106" t="s">
        <v>61</v>
      </c>
      <c r="E27" s="106" t="s">
        <v>61</v>
      </c>
      <c r="F27" s="106" t="s">
        <v>61</v>
      </c>
      <c r="G27" s="106" t="s">
        <v>61</v>
      </c>
      <c r="H27" s="106" t="s">
        <v>61</v>
      </c>
      <c r="I27" s="106" t="s">
        <v>61</v>
      </c>
      <c r="J27" s="106" t="s">
        <v>61</v>
      </c>
      <c r="K27" s="106" t="s">
        <v>61</v>
      </c>
      <c r="L27" s="106" t="s">
        <v>61</v>
      </c>
      <c r="M27" s="106" t="s">
        <v>61</v>
      </c>
      <c r="N27" s="106" t="s">
        <v>61</v>
      </c>
      <c r="O27" s="106" t="s">
        <v>61</v>
      </c>
      <c r="P27" s="106" t="s">
        <v>61</v>
      </c>
      <c r="Q27" s="106" t="s">
        <v>61</v>
      </c>
      <c r="R27" s="106" t="s">
        <v>61</v>
      </c>
      <c r="S27" s="106" t="s">
        <v>61</v>
      </c>
      <c r="T27" s="106" t="s">
        <v>61</v>
      </c>
      <c r="U27" s="106" t="s">
        <v>61</v>
      </c>
      <c r="V27" s="106" t="s">
        <v>61</v>
      </c>
      <c r="W27" s="106" t="s">
        <v>61</v>
      </c>
      <c r="X27" s="216"/>
    </row>
    <row r="28" spans="1:24" ht="13.5" customHeight="1" x14ac:dyDescent="0.25">
      <c r="A28" s="154">
        <v>0.17708333333333301</v>
      </c>
      <c r="B28" s="106" t="s">
        <v>61</v>
      </c>
      <c r="C28" s="106" t="s">
        <v>61</v>
      </c>
      <c r="D28" s="106" t="s">
        <v>61</v>
      </c>
      <c r="E28" s="106" t="s">
        <v>61</v>
      </c>
      <c r="F28" s="106" t="s">
        <v>61</v>
      </c>
      <c r="G28" s="106" t="s">
        <v>61</v>
      </c>
      <c r="H28" s="106" t="s">
        <v>61</v>
      </c>
      <c r="I28" s="106" t="s">
        <v>61</v>
      </c>
      <c r="J28" s="106" t="s">
        <v>61</v>
      </c>
      <c r="K28" s="106" t="s">
        <v>61</v>
      </c>
      <c r="L28" s="106" t="s">
        <v>61</v>
      </c>
      <c r="M28" s="106" t="s">
        <v>61</v>
      </c>
      <c r="N28" s="106" t="s">
        <v>61</v>
      </c>
      <c r="O28" s="106" t="s">
        <v>61</v>
      </c>
      <c r="P28" s="106" t="s">
        <v>61</v>
      </c>
      <c r="Q28" s="106" t="s">
        <v>61</v>
      </c>
      <c r="R28" s="106" t="s">
        <v>61</v>
      </c>
      <c r="S28" s="106" t="s">
        <v>61</v>
      </c>
      <c r="T28" s="106" t="s">
        <v>61</v>
      </c>
      <c r="U28" s="106" t="s">
        <v>61</v>
      </c>
      <c r="V28" s="106" t="s">
        <v>61</v>
      </c>
      <c r="W28" s="106" t="s">
        <v>61</v>
      </c>
      <c r="X28" s="216"/>
    </row>
    <row r="29" spans="1:24" ht="13.5" customHeight="1" x14ac:dyDescent="0.25">
      <c r="A29" s="154">
        <v>0.1875</v>
      </c>
      <c r="B29" s="106" t="s">
        <v>61</v>
      </c>
      <c r="C29" s="106" t="s">
        <v>61</v>
      </c>
      <c r="D29" s="106" t="s">
        <v>61</v>
      </c>
      <c r="E29" s="106" t="s">
        <v>61</v>
      </c>
      <c r="F29" s="106" t="s">
        <v>61</v>
      </c>
      <c r="G29" s="106" t="s">
        <v>61</v>
      </c>
      <c r="H29" s="106" t="s">
        <v>61</v>
      </c>
      <c r="I29" s="106" t="s">
        <v>61</v>
      </c>
      <c r="J29" s="106" t="s">
        <v>61</v>
      </c>
      <c r="K29" s="106" t="s">
        <v>61</v>
      </c>
      <c r="L29" s="106" t="s">
        <v>61</v>
      </c>
      <c r="M29" s="106" t="s">
        <v>61</v>
      </c>
      <c r="N29" s="106" t="s">
        <v>61</v>
      </c>
      <c r="O29" s="106" t="s">
        <v>61</v>
      </c>
      <c r="P29" s="106" t="s">
        <v>61</v>
      </c>
      <c r="Q29" s="106" t="s">
        <v>61</v>
      </c>
      <c r="R29" s="106" t="s">
        <v>61</v>
      </c>
      <c r="S29" s="106" t="s">
        <v>61</v>
      </c>
      <c r="T29" s="106" t="s">
        <v>61</v>
      </c>
      <c r="U29" s="106" t="s">
        <v>61</v>
      </c>
      <c r="V29" s="106" t="s">
        <v>61</v>
      </c>
      <c r="W29" s="106" t="s">
        <v>61</v>
      </c>
      <c r="X29" s="216"/>
    </row>
    <row r="30" spans="1:24" ht="13.5" customHeight="1" x14ac:dyDescent="0.25">
      <c r="A30" s="154">
        <v>0.19791666666666699</v>
      </c>
      <c r="B30" s="106" t="s">
        <v>61</v>
      </c>
      <c r="C30" s="106" t="s">
        <v>61</v>
      </c>
      <c r="D30" s="106" t="s">
        <v>61</v>
      </c>
      <c r="E30" s="106" t="s">
        <v>61</v>
      </c>
      <c r="F30" s="106" t="s">
        <v>61</v>
      </c>
      <c r="G30" s="106" t="s">
        <v>61</v>
      </c>
      <c r="H30" s="106" t="s">
        <v>61</v>
      </c>
      <c r="I30" s="106" t="s">
        <v>61</v>
      </c>
      <c r="J30" s="106" t="s">
        <v>61</v>
      </c>
      <c r="K30" s="106" t="s">
        <v>61</v>
      </c>
      <c r="L30" s="106" t="s">
        <v>61</v>
      </c>
      <c r="M30" s="106" t="s">
        <v>61</v>
      </c>
      <c r="N30" s="106" t="s">
        <v>61</v>
      </c>
      <c r="O30" s="106" t="s">
        <v>61</v>
      </c>
      <c r="P30" s="106" t="s">
        <v>61</v>
      </c>
      <c r="Q30" s="106" t="s">
        <v>61</v>
      </c>
      <c r="R30" s="106" t="s">
        <v>61</v>
      </c>
      <c r="S30" s="106" t="s">
        <v>61</v>
      </c>
      <c r="T30" s="106" t="s">
        <v>61</v>
      </c>
      <c r="U30" s="106" t="s">
        <v>61</v>
      </c>
      <c r="V30" s="106" t="s">
        <v>61</v>
      </c>
      <c r="W30" s="106" t="s">
        <v>61</v>
      </c>
      <c r="X30" s="216"/>
    </row>
    <row r="31" spans="1:24" ht="13.5" customHeight="1" x14ac:dyDescent="0.25">
      <c r="A31" s="154">
        <v>0.20833333333333301</v>
      </c>
      <c r="B31" s="106" t="s">
        <v>61</v>
      </c>
      <c r="C31" s="106" t="s">
        <v>61</v>
      </c>
      <c r="D31" s="106" t="s">
        <v>61</v>
      </c>
      <c r="E31" s="106" t="s">
        <v>61</v>
      </c>
      <c r="F31" s="106" t="s">
        <v>61</v>
      </c>
      <c r="G31" s="106" t="s">
        <v>61</v>
      </c>
      <c r="H31" s="106" t="s">
        <v>61</v>
      </c>
      <c r="I31" s="106" t="s">
        <v>61</v>
      </c>
      <c r="J31" s="106" t="s">
        <v>61</v>
      </c>
      <c r="K31" s="106" t="s">
        <v>61</v>
      </c>
      <c r="L31" s="106" t="s">
        <v>61</v>
      </c>
      <c r="M31" s="106" t="s">
        <v>61</v>
      </c>
      <c r="N31" s="106" t="s">
        <v>61</v>
      </c>
      <c r="O31" s="106" t="s">
        <v>61</v>
      </c>
      <c r="P31" s="106" t="s">
        <v>61</v>
      </c>
      <c r="Q31" s="106" t="s">
        <v>61</v>
      </c>
      <c r="R31" s="106" t="s">
        <v>61</v>
      </c>
      <c r="S31" s="106" t="s">
        <v>61</v>
      </c>
      <c r="T31" s="106" t="s">
        <v>61</v>
      </c>
      <c r="U31" s="106" t="s">
        <v>61</v>
      </c>
      <c r="V31" s="106" t="s">
        <v>61</v>
      </c>
      <c r="W31" s="106" t="s">
        <v>61</v>
      </c>
      <c r="X31" s="216"/>
    </row>
    <row r="32" spans="1:24" ht="13.5" customHeight="1" x14ac:dyDescent="0.25">
      <c r="A32" s="154">
        <v>0.21875</v>
      </c>
      <c r="B32" s="106" t="s">
        <v>61</v>
      </c>
      <c r="C32" s="106" t="s">
        <v>61</v>
      </c>
      <c r="D32" s="106" t="s">
        <v>61</v>
      </c>
      <c r="E32" s="106" t="s">
        <v>61</v>
      </c>
      <c r="F32" s="106" t="s">
        <v>61</v>
      </c>
      <c r="G32" s="106" t="s">
        <v>61</v>
      </c>
      <c r="H32" s="106" t="s">
        <v>61</v>
      </c>
      <c r="I32" s="106" t="s">
        <v>61</v>
      </c>
      <c r="J32" s="106" t="s">
        <v>61</v>
      </c>
      <c r="K32" s="106" t="s">
        <v>61</v>
      </c>
      <c r="L32" s="106" t="s">
        <v>61</v>
      </c>
      <c r="M32" s="106" t="s">
        <v>61</v>
      </c>
      <c r="N32" s="106" t="s">
        <v>61</v>
      </c>
      <c r="O32" s="106" t="s">
        <v>61</v>
      </c>
      <c r="P32" s="106" t="s">
        <v>61</v>
      </c>
      <c r="Q32" s="106" t="s">
        <v>61</v>
      </c>
      <c r="R32" s="106" t="s">
        <v>61</v>
      </c>
      <c r="S32" s="106" t="s">
        <v>61</v>
      </c>
      <c r="T32" s="106" t="s">
        <v>61</v>
      </c>
      <c r="U32" s="106" t="s">
        <v>61</v>
      </c>
      <c r="V32" s="106" t="s">
        <v>61</v>
      </c>
      <c r="W32" s="106" t="s">
        <v>61</v>
      </c>
      <c r="X32" s="216"/>
    </row>
    <row r="33" spans="1:24" ht="13.5" customHeight="1" x14ac:dyDescent="0.25">
      <c r="A33" s="154">
        <v>0.22916666666666699</v>
      </c>
      <c r="B33" s="106" t="s">
        <v>61</v>
      </c>
      <c r="C33" s="106" t="s">
        <v>61</v>
      </c>
      <c r="D33" s="106" t="s">
        <v>61</v>
      </c>
      <c r="E33" s="106" t="s">
        <v>61</v>
      </c>
      <c r="F33" s="106" t="s">
        <v>61</v>
      </c>
      <c r="G33" s="106" t="s">
        <v>61</v>
      </c>
      <c r="H33" s="106" t="s">
        <v>61</v>
      </c>
      <c r="I33" s="106" t="s">
        <v>61</v>
      </c>
      <c r="J33" s="106" t="s">
        <v>61</v>
      </c>
      <c r="K33" s="106" t="s">
        <v>61</v>
      </c>
      <c r="L33" s="106" t="s">
        <v>61</v>
      </c>
      <c r="M33" s="106" t="s">
        <v>61</v>
      </c>
      <c r="N33" s="106" t="s">
        <v>61</v>
      </c>
      <c r="O33" s="106" t="s">
        <v>61</v>
      </c>
      <c r="P33" s="106" t="s">
        <v>61</v>
      </c>
      <c r="Q33" s="106" t="s">
        <v>61</v>
      </c>
      <c r="R33" s="106" t="s">
        <v>61</v>
      </c>
      <c r="S33" s="106" t="s">
        <v>61</v>
      </c>
      <c r="T33" s="106" t="s">
        <v>61</v>
      </c>
      <c r="U33" s="106" t="s">
        <v>61</v>
      </c>
      <c r="V33" s="106" t="s">
        <v>61</v>
      </c>
      <c r="W33" s="106" t="s">
        <v>61</v>
      </c>
      <c r="X33" s="216"/>
    </row>
    <row r="34" spans="1:24" ht="13.5" customHeight="1" x14ac:dyDescent="0.25">
      <c r="A34" s="154">
        <v>0.23958333333333301</v>
      </c>
      <c r="B34" s="106" t="s">
        <v>61</v>
      </c>
      <c r="C34" s="106" t="s">
        <v>61</v>
      </c>
      <c r="D34" s="106" t="s">
        <v>61</v>
      </c>
      <c r="E34" s="106" t="s">
        <v>61</v>
      </c>
      <c r="F34" s="106" t="s">
        <v>61</v>
      </c>
      <c r="G34" s="106" t="s">
        <v>61</v>
      </c>
      <c r="H34" s="106" t="s">
        <v>61</v>
      </c>
      <c r="I34" s="106" t="s">
        <v>61</v>
      </c>
      <c r="J34" s="106" t="s">
        <v>61</v>
      </c>
      <c r="K34" s="106" t="s">
        <v>61</v>
      </c>
      <c r="L34" s="106" t="s">
        <v>61</v>
      </c>
      <c r="M34" s="106" t="s">
        <v>61</v>
      </c>
      <c r="N34" s="106" t="s">
        <v>61</v>
      </c>
      <c r="O34" s="106" t="s">
        <v>61</v>
      </c>
      <c r="P34" s="106" t="s">
        <v>61</v>
      </c>
      <c r="Q34" s="106" t="s">
        <v>61</v>
      </c>
      <c r="R34" s="106" t="s">
        <v>61</v>
      </c>
      <c r="S34" s="106" t="s">
        <v>61</v>
      </c>
      <c r="T34" s="106" t="s">
        <v>61</v>
      </c>
      <c r="U34" s="106" t="s">
        <v>61</v>
      </c>
      <c r="V34" s="106" t="s">
        <v>61</v>
      </c>
      <c r="W34" s="106" t="s">
        <v>61</v>
      </c>
      <c r="X34" s="216"/>
    </row>
    <row r="35" spans="1:24" ht="13.5" customHeight="1" x14ac:dyDescent="0.25">
      <c r="A35" s="154">
        <v>0.25</v>
      </c>
      <c r="B35" s="106" t="s">
        <v>61</v>
      </c>
      <c r="C35" s="106" t="s">
        <v>61</v>
      </c>
      <c r="D35" s="106" t="s">
        <v>61</v>
      </c>
      <c r="E35" s="106" t="s">
        <v>61</v>
      </c>
      <c r="F35" s="106" t="s">
        <v>61</v>
      </c>
      <c r="G35" s="106" t="s">
        <v>61</v>
      </c>
      <c r="H35" s="106" t="s">
        <v>61</v>
      </c>
      <c r="I35" s="106" t="s">
        <v>61</v>
      </c>
      <c r="J35" s="106" t="s">
        <v>61</v>
      </c>
      <c r="K35" s="106" t="s">
        <v>61</v>
      </c>
      <c r="L35" s="106" t="s">
        <v>61</v>
      </c>
      <c r="M35" s="106" t="s">
        <v>61</v>
      </c>
      <c r="N35" s="106" t="s">
        <v>61</v>
      </c>
      <c r="O35" s="106" t="s">
        <v>61</v>
      </c>
      <c r="P35" s="106" t="s">
        <v>61</v>
      </c>
      <c r="Q35" s="106" t="s">
        <v>61</v>
      </c>
      <c r="R35" s="106" t="s">
        <v>61</v>
      </c>
      <c r="S35" s="106" t="s">
        <v>61</v>
      </c>
      <c r="T35" s="106" t="s">
        <v>61</v>
      </c>
      <c r="U35" s="106" t="s">
        <v>61</v>
      </c>
      <c r="V35" s="106" t="s">
        <v>61</v>
      </c>
      <c r="W35" s="106" t="s">
        <v>61</v>
      </c>
      <c r="X35" s="216"/>
    </row>
    <row r="36" spans="1:24" ht="13.5" customHeight="1" x14ac:dyDescent="0.25">
      <c r="A36" s="154">
        <v>0.26041666666666702</v>
      </c>
      <c r="B36" s="106" t="s">
        <v>61</v>
      </c>
      <c r="C36" s="106" t="s">
        <v>61</v>
      </c>
      <c r="D36" s="106" t="s">
        <v>61</v>
      </c>
      <c r="E36" s="106" t="s">
        <v>61</v>
      </c>
      <c r="F36" s="106" t="s">
        <v>61</v>
      </c>
      <c r="G36" s="106" t="s">
        <v>61</v>
      </c>
      <c r="H36" s="106" t="s">
        <v>61</v>
      </c>
      <c r="I36" s="106" t="s">
        <v>61</v>
      </c>
      <c r="J36" s="106" t="s">
        <v>61</v>
      </c>
      <c r="K36" s="106" t="s">
        <v>61</v>
      </c>
      <c r="L36" s="106" t="s">
        <v>61</v>
      </c>
      <c r="M36" s="106" t="s">
        <v>61</v>
      </c>
      <c r="N36" s="106" t="s">
        <v>61</v>
      </c>
      <c r="O36" s="106" t="s">
        <v>61</v>
      </c>
      <c r="P36" s="106" t="s">
        <v>61</v>
      </c>
      <c r="Q36" s="106" t="s">
        <v>61</v>
      </c>
      <c r="R36" s="106" t="s">
        <v>61</v>
      </c>
      <c r="S36" s="106" t="s">
        <v>61</v>
      </c>
      <c r="T36" s="106" t="s">
        <v>61</v>
      </c>
      <c r="U36" s="106" t="s">
        <v>61</v>
      </c>
      <c r="V36" s="106" t="s">
        <v>61</v>
      </c>
      <c r="W36" s="106" t="s">
        <v>61</v>
      </c>
      <c r="X36" s="216"/>
    </row>
    <row r="37" spans="1:24" ht="13.5" customHeight="1" x14ac:dyDescent="0.25">
      <c r="A37" s="154">
        <v>0.27083333333333298</v>
      </c>
      <c r="B37" s="106" t="s">
        <v>61</v>
      </c>
      <c r="C37" s="106" t="s">
        <v>61</v>
      </c>
      <c r="D37" s="106" t="s">
        <v>61</v>
      </c>
      <c r="E37" s="106" t="s">
        <v>61</v>
      </c>
      <c r="F37" s="106" t="s">
        <v>61</v>
      </c>
      <c r="G37" s="106" t="s">
        <v>61</v>
      </c>
      <c r="H37" s="106" t="s">
        <v>61</v>
      </c>
      <c r="I37" s="106" t="s">
        <v>61</v>
      </c>
      <c r="J37" s="106" t="s">
        <v>61</v>
      </c>
      <c r="K37" s="106" t="s">
        <v>61</v>
      </c>
      <c r="L37" s="106" t="s">
        <v>61</v>
      </c>
      <c r="M37" s="106" t="s">
        <v>61</v>
      </c>
      <c r="N37" s="106" t="s">
        <v>61</v>
      </c>
      <c r="O37" s="106" t="s">
        <v>61</v>
      </c>
      <c r="P37" s="106" t="s">
        <v>61</v>
      </c>
      <c r="Q37" s="106" t="s">
        <v>61</v>
      </c>
      <c r="R37" s="106" t="s">
        <v>61</v>
      </c>
      <c r="S37" s="106" t="s">
        <v>61</v>
      </c>
      <c r="T37" s="106" t="s">
        <v>61</v>
      </c>
      <c r="U37" s="106" t="s">
        <v>61</v>
      </c>
      <c r="V37" s="106" t="s">
        <v>61</v>
      </c>
      <c r="W37" s="106" t="s">
        <v>61</v>
      </c>
      <c r="X37" s="216"/>
    </row>
    <row r="38" spans="1:24" ht="13.5" customHeight="1" x14ac:dyDescent="0.25">
      <c r="A38" s="154">
        <v>0.28125</v>
      </c>
      <c r="B38" s="106" t="s">
        <v>61</v>
      </c>
      <c r="C38" s="106" t="s">
        <v>61</v>
      </c>
      <c r="D38" s="106" t="s">
        <v>61</v>
      </c>
      <c r="E38" s="106" t="s">
        <v>61</v>
      </c>
      <c r="F38" s="106" t="s">
        <v>61</v>
      </c>
      <c r="G38" s="106" t="s">
        <v>61</v>
      </c>
      <c r="H38" s="106" t="s">
        <v>61</v>
      </c>
      <c r="I38" s="106" t="s">
        <v>61</v>
      </c>
      <c r="J38" s="106" t="s">
        <v>61</v>
      </c>
      <c r="K38" s="106" t="s">
        <v>61</v>
      </c>
      <c r="L38" s="106" t="s">
        <v>61</v>
      </c>
      <c r="M38" s="106" t="s">
        <v>61</v>
      </c>
      <c r="N38" s="106" t="s">
        <v>61</v>
      </c>
      <c r="O38" s="106" t="s">
        <v>61</v>
      </c>
      <c r="P38" s="106" t="s">
        <v>61</v>
      </c>
      <c r="Q38" s="106" t="s">
        <v>61</v>
      </c>
      <c r="R38" s="106" t="s">
        <v>61</v>
      </c>
      <c r="S38" s="106" t="s">
        <v>61</v>
      </c>
      <c r="T38" s="106" t="s">
        <v>61</v>
      </c>
      <c r="U38" s="106" t="s">
        <v>61</v>
      </c>
      <c r="V38" s="106" t="s">
        <v>61</v>
      </c>
      <c r="W38" s="106" t="s">
        <v>61</v>
      </c>
      <c r="X38" s="216"/>
    </row>
    <row r="39" spans="1:24" ht="13.5" customHeight="1" x14ac:dyDescent="0.25">
      <c r="A39" s="154">
        <v>0.29166666666666702</v>
      </c>
      <c r="B39" s="106" t="s">
        <v>61</v>
      </c>
      <c r="C39" s="106" t="s">
        <v>61</v>
      </c>
      <c r="D39" s="106" t="s">
        <v>61</v>
      </c>
      <c r="E39" s="106" t="s">
        <v>61</v>
      </c>
      <c r="F39" s="106" t="s">
        <v>61</v>
      </c>
      <c r="G39" s="106" t="s">
        <v>61</v>
      </c>
      <c r="H39" s="106" t="s">
        <v>61</v>
      </c>
      <c r="I39" s="106" t="s">
        <v>61</v>
      </c>
      <c r="J39" s="106" t="s">
        <v>61</v>
      </c>
      <c r="K39" s="106" t="s">
        <v>61</v>
      </c>
      <c r="L39" s="106" t="s">
        <v>61</v>
      </c>
      <c r="M39" s="106" t="s">
        <v>61</v>
      </c>
      <c r="N39" s="106" t="s">
        <v>61</v>
      </c>
      <c r="O39" s="106" t="s">
        <v>61</v>
      </c>
      <c r="P39" s="106" t="s">
        <v>61</v>
      </c>
      <c r="Q39" s="106" t="s">
        <v>61</v>
      </c>
      <c r="R39" s="106" t="s">
        <v>61</v>
      </c>
      <c r="S39" s="106" t="s">
        <v>61</v>
      </c>
      <c r="T39" s="106" t="s">
        <v>61</v>
      </c>
      <c r="U39" s="106" t="s">
        <v>61</v>
      </c>
      <c r="V39" s="106" t="s">
        <v>61</v>
      </c>
      <c r="W39" s="106" t="s">
        <v>61</v>
      </c>
      <c r="X39" s="216"/>
    </row>
    <row r="40" spans="1:24" ht="13.5" customHeight="1" x14ac:dyDescent="0.25">
      <c r="A40" s="154">
        <v>0.30208333333333298</v>
      </c>
      <c r="B40" s="106" t="s">
        <v>61</v>
      </c>
      <c r="C40" s="106" t="s">
        <v>61</v>
      </c>
      <c r="D40" s="106" t="s">
        <v>61</v>
      </c>
      <c r="E40" s="106" t="s">
        <v>61</v>
      </c>
      <c r="F40" s="106" t="s">
        <v>61</v>
      </c>
      <c r="G40" s="106" t="s">
        <v>61</v>
      </c>
      <c r="H40" s="106" t="s">
        <v>61</v>
      </c>
      <c r="I40" s="106" t="s">
        <v>61</v>
      </c>
      <c r="J40" s="106" t="s">
        <v>61</v>
      </c>
      <c r="K40" s="106" t="s">
        <v>61</v>
      </c>
      <c r="L40" s="106" t="s">
        <v>61</v>
      </c>
      <c r="M40" s="106" t="s">
        <v>61</v>
      </c>
      <c r="N40" s="106" t="s">
        <v>61</v>
      </c>
      <c r="O40" s="106" t="s">
        <v>61</v>
      </c>
      <c r="P40" s="106" t="s">
        <v>61</v>
      </c>
      <c r="Q40" s="106" t="s">
        <v>61</v>
      </c>
      <c r="R40" s="106" t="s">
        <v>61</v>
      </c>
      <c r="S40" s="106" t="s">
        <v>61</v>
      </c>
      <c r="T40" s="106" t="s">
        <v>61</v>
      </c>
      <c r="U40" s="106" t="s">
        <v>61</v>
      </c>
      <c r="V40" s="106" t="s">
        <v>61</v>
      </c>
      <c r="W40" s="106" t="s">
        <v>61</v>
      </c>
      <c r="X40" s="216"/>
    </row>
    <row r="41" spans="1:24" ht="13.5" customHeight="1" x14ac:dyDescent="0.25">
      <c r="A41" s="154">
        <v>0.3125</v>
      </c>
      <c r="B41" s="106" t="s">
        <v>61</v>
      </c>
      <c r="C41" s="106" t="s">
        <v>61</v>
      </c>
      <c r="D41" s="106" t="s">
        <v>61</v>
      </c>
      <c r="E41" s="106" t="s">
        <v>61</v>
      </c>
      <c r="F41" s="106" t="s">
        <v>61</v>
      </c>
      <c r="G41" s="106" t="s">
        <v>61</v>
      </c>
      <c r="H41" s="106" t="s">
        <v>61</v>
      </c>
      <c r="I41" s="106" t="s">
        <v>61</v>
      </c>
      <c r="J41" s="106" t="s">
        <v>61</v>
      </c>
      <c r="K41" s="106" t="s">
        <v>61</v>
      </c>
      <c r="L41" s="106" t="s">
        <v>61</v>
      </c>
      <c r="M41" s="106" t="s">
        <v>61</v>
      </c>
      <c r="N41" s="106" t="s">
        <v>61</v>
      </c>
      <c r="O41" s="106" t="s">
        <v>61</v>
      </c>
      <c r="P41" s="106" t="s">
        <v>61</v>
      </c>
      <c r="Q41" s="106" t="s">
        <v>61</v>
      </c>
      <c r="R41" s="106" t="s">
        <v>61</v>
      </c>
      <c r="S41" s="106" t="s">
        <v>61</v>
      </c>
      <c r="T41" s="106" t="s">
        <v>61</v>
      </c>
      <c r="U41" s="106" t="s">
        <v>61</v>
      </c>
      <c r="V41" s="106" t="s">
        <v>61</v>
      </c>
      <c r="W41" s="106" t="s">
        <v>61</v>
      </c>
      <c r="X41" s="216"/>
    </row>
    <row r="42" spans="1:24" ht="13.5" customHeight="1" x14ac:dyDescent="0.25">
      <c r="A42" s="154">
        <v>0.32291666666666702</v>
      </c>
      <c r="B42" s="106" t="s">
        <v>61</v>
      </c>
      <c r="C42" s="106" t="s">
        <v>61</v>
      </c>
      <c r="D42" s="106" t="s">
        <v>61</v>
      </c>
      <c r="E42" s="106" t="s">
        <v>61</v>
      </c>
      <c r="F42" s="106" t="s">
        <v>61</v>
      </c>
      <c r="G42" s="106" t="s">
        <v>61</v>
      </c>
      <c r="H42" s="106" t="s">
        <v>61</v>
      </c>
      <c r="I42" s="106" t="s">
        <v>61</v>
      </c>
      <c r="J42" s="106" t="s">
        <v>61</v>
      </c>
      <c r="K42" s="106" t="s">
        <v>61</v>
      </c>
      <c r="L42" s="106" t="s">
        <v>61</v>
      </c>
      <c r="M42" s="106" t="s">
        <v>61</v>
      </c>
      <c r="N42" s="106" t="s">
        <v>61</v>
      </c>
      <c r="O42" s="106" t="s">
        <v>61</v>
      </c>
      <c r="P42" s="106" t="s">
        <v>61</v>
      </c>
      <c r="Q42" s="106" t="s">
        <v>61</v>
      </c>
      <c r="R42" s="106" t="s">
        <v>61</v>
      </c>
      <c r="S42" s="106" t="s">
        <v>61</v>
      </c>
      <c r="T42" s="106" t="s">
        <v>61</v>
      </c>
      <c r="U42" s="106" t="s">
        <v>61</v>
      </c>
      <c r="V42" s="106" t="s">
        <v>61</v>
      </c>
      <c r="W42" s="106" t="s">
        <v>61</v>
      </c>
      <c r="X42" s="216"/>
    </row>
    <row r="43" spans="1:24" ht="13.5" customHeight="1" x14ac:dyDescent="0.25">
      <c r="A43" s="154">
        <v>0.33333333333333298</v>
      </c>
      <c r="B43" s="106" t="s">
        <v>61</v>
      </c>
      <c r="C43" s="106" t="s">
        <v>61</v>
      </c>
      <c r="D43" s="106" t="s">
        <v>61</v>
      </c>
      <c r="E43" s="106" t="s">
        <v>61</v>
      </c>
      <c r="F43" s="106" t="s">
        <v>61</v>
      </c>
      <c r="G43" s="106" t="s">
        <v>61</v>
      </c>
      <c r="H43" s="106" t="s">
        <v>61</v>
      </c>
      <c r="I43" s="106" t="s">
        <v>61</v>
      </c>
      <c r="J43" s="106" t="s">
        <v>61</v>
      </c>
      <c r="K43" s="106" t="s">
        <v>61</v>
      </c>
      <c r="L43" s="106" t="s">
        <v>61</v>
      </c>
      <c r="M43" s="106" t="s">
        <v>61</v>
      </c>
      <c r="N43" s="106" t="s">
        <v>61</v>
      </c>
      <c r="O43" s="106" t="s">
        <v>61</v>
      </c>
      <c r="P43" s="106" t="s">
        <v>61</v>
      </c>
      <c r="Q43" s="106" t="s">
        <v>61</v>
      </c>
      <c r="R43" s="106" t="s">
        <v>61</v>
      </c>
      <c r="S43" s="106" t="s">
        <v>61</v>
      </c>
      <c r="T43" s="106" t="s">
        <v>61</v>
      </c>
      <c r="U43" s="106" t="s">
        <v>61</v>
      </c>
      <c r="V43" s="106" t="s">
        <v>61</v>
      </c>
      <c r="W43" s="106" t="s">
        <v>61</v>
      </c>
      <c r="X43" s="216"/>
    </row>
    <row r="44" spans="1:24" ht="13.5" customHeight="1" x14ac:dyDescent="0.25">
      <c r="A44" s="154">
        <v>0.34375</v>
      </c>
      <c r="B44" s="106" t="s">
        <v>61</v>
      </c>
      <c r="C44" s="106" t="s">
        <v>61</v>
      </c>
      <c r="D44" s="106" t="s">
        <v>61</v>
      </c>
      <c r="E44" s="106" t="s">
        <v>61</v>
      </c>
      <c r="F44" s="106" t="s">
        <v>61</v>
      </c>
      <c r="G44" s="106" t="s">
        <v>61</v>
      </c>
      <c r="H44" s="106" t="s">
        <v>61</v>
      </c>
      <c r="I44" s="106" t="s">
        <v>61</v>
      </c>
      <c r="J44" s="106" t="s">
        <v>61</v>
      </c>
      <c r="K44" s="106" t="s">
        <v>61</v>
      </c>
      <c r="L44" s="106" t="s">
        <v>61</v>
      </c>
      <c r="M44" s="106" t="s">
        <v>61</v>
      </c>
      <c r="N44" s="106" t="s">
        <v>61</v>
      </c>
      <c r="O44" s="106" t="s">
        <v>61</v>
      </c>
      <c r="P44" s="106" t="s">
        <v>61</v>
      </c>
      <c r="Q44" s="106" t="s">
        <v>61</v>
      </c>
      <c r="R44" s="106" t="s">
        <v>61</v>
      </c>
      <c r="S44" s="106" t="s">
        <v>61</v>
      </c>
      <c r="T44" s="106" t="s">
        <v>61</v>
      </c>
      <c r="U44" s="106" t="s">
        <v>61</v>
      </c>
      <c r="V44" s="106" t="s">
        <v>61</v>
      </c>
      <c r="W44" s="106" t="s">
        <v>61</v>
      </c>
      <c r="X44" s="216"/>
    </row>
    <row r="45" spans="1:24" ht="13.5" customHeight="1" x14ac:dyDescent="0.25">
      <c r="A45" s="154">
        <v>0.35416666666666702</v>
      </c>
      <c r="B45" s="106" t="s">
        <v>61</v>
      </c>
      <c r="C45" s="106" t="s">
        <v>61</v>
      </c>
      <c r="D45" s="106" t="s">
        <v>61</v>
      </c>
      <c r="E45" s="106" t="s">
        <v>61</v>
      </c>
      <c r="F45" s="106" t="s">
        <v>61</v>
      </c>
      <c r="G45" s="106" t="s">
        <v>61</v>
      </c>
      <c r="H45" s="106" t="s">
        <v>61</v>
      </c>
      <c r="I45" s="106" t="s">
        <v>61</v>
      </c>
      <c r="J45" s="106" t="s">
        <v>61</v>
      </c>
      <c r="K45" s="106" t="s">
        <v>61</v>
      </c>
      <c r="L45" s="106" t="s">
        <v>61</v>
      </c>
      <c r="M45" s="106" t="s">
        <v>61</v>
      </c>
      <c r="N45" s="106" t="s">
        <v>61</v>
      </c>
      <c r="O45" s="106" t="s">
        <v>61</v>
      </c>
      <c r="P45" s="106" t="s">
        <v>61</v>
      </c>
      <c r="Q45" s="106" t="s">
        <v>61</v>
      </c>
      <c r="R45" s="106" t="s">
        <v>61</v>
      </c>
      <c r="S45" s="106" t="s">
        <v>61</v>
      </c>
      <c r="T45" s="106" t="s">
        <v>61</v>
      </c>
      <c r="U45" s="106" t="s">
        <v>61</v>
      </c>
      <c r="V45" s="106" t="s">
        <v>61</v>
      </c>
      <c r="W45" s="106" t="s">
        <v>61</v>
      </c>
      <c r="X45" s="216"/>
    </row>
    <row r="46" spans="1:24" ht="13.5" customHeight="1" x14ac:dyDescent="0.25">
      <c r="A46" s="154">
        <v>0.36458333333333298</v>
      </c>
      <c r="B46" s="106" t="s">
        <v>61</v>
      </c>
      <c r="C46" s="106" t="s">
        <v>61</v>
      </c>
      <c r="D46" s="106" t="s">
        <v>61</v>
      </c>
      <c r="E46" s="106" t="s">
        <v>61</v>
      </c>
      <c r="F46" s="106" t="s">
        <v>61</v>
      </c>
      <c r="G46" s="106" t="s">
        <v>61</v>
      </c>
      <c r="H46" s="106" t="s">
        <v>61</v>
      </c>
      <c r="I46" s="106" t="s">
        <v>61</v>
      </c>
      <c r="J46" s="106" t="s">
        <v>61</v>
      </c>
      <c r="K46" s="106" t="s">
        <v>61</v>
      </c>
      <c r="L46" s="106" t="s">
        <v>61</v>
      </c>
      <c r="M46" s="106" t="s">
        <v>61</v>
      </c>
      <c r="N46" s="106" t="s">
        <v>61</v>
      </c>
      <c r="O46" s="106" t="s">
        <v>61</v>
      </c>
      <c r="P46" s="106" t="s">
        <v>61</v>
      </c>
      <c r="Q46" s="106" t="s">
        <v>61</v>
      </c>
      <c r="R46" s="106" t="s">
        <v>61</v>
      </c>
      <c r="S46" s="106" t="s">
        <v>61</v>
      </c>
      <c r="T46" s="106" t="s">
        <v>61</v>
      </c>
      <c r="U46" s="106" t="s">
        <v>61</v>
      </c>
      <c r="V46" s="106" t="s">
        <v>61</v>
      </c>
      <c r="W46" s="106" t="s">
        <v>61</v>
      </c>
      <c r="X46" s="216"/>
    </row>
    <row r="47" spans="1:24" ht="13.5" customHeight="1" x14ac:dyDescent="0.25">
      <c r="A47" s="154">
        <v>0.375</v>
      </c>
      <c r="B47" s="106" t="s">
        <v>61</v>
      </c>
      <c r="C47" s="106" t="s">
        <v>61</v>
      </c>
      <c r="D47" s="106" t="s">
        <v>61</v>
      </c>
      <c r="E47" s="106" t="s">
        <v>61</v>
      </c>
      <c r="F47" s="106" t="s">
        <v>61</v>
      </c>
      <c r="G47" s="106" t="s">
        <v>61</v>
      </c>
      <c r="H47" s="106" t="s">
        <v>61</v>
      </c>
      <c r="I47" s="106" t="s">
        <v>61</v>
      </c>
      <c r="J47" s="106" t="s">
        <v>61</v>
      </c>
      <c r="K47" s="106" t="s">
        <v>61</v>
      </c>
      <c r="L47" s="106" t="s">
        <v>61</v>
      </c>
      <c r="M47" s="106" t="s">
        <v>61</v>
      </c>
      <c r="N47" s="106" t="s">
        <v>61</v>
      </c>
      <c r="O47" s="106" t="s">
        <v>61</v>
      </c>
      <c r="P47" s="106" t="s">
        <v>61</v>
      </c>
      <c r="Q47" s="106" t="s">
        <v>61</v>
      </c>
      <c r="R47" s="106" t="s">
        <v>61</v>
      </c>
      <c r="S47" s="106" t="s">
        <v>61</v>
      </c>
      <c r="T47" s="106" t="s">
        <v>61</v>
      </c>
      <c r="U47" s="106" t="s">
        <v>61</v>
      </c>
      <c r="V47" s="106" t="s">
        <v>61</v>
      </c>
      <c r="W47" s="106" t="s">
        <v>61</v>
      </c>
      <c r="X47" s="216"/>
    </row>
    <row r="48" spans="1:24" ht="13.5" customHeight="1" x14ac:dyDescent="0.25">
      <c r="A48" s="154">
        <v>0.38541666666666702</v>
      </c>
      <c r="B48" s="106" t="s">
        <v>61</v>
      </c>
      <c r="C48" s="106" t="s">
        <v>61</v>
      </c>
      <c r="D48" s="106" t="s">
        <v>61</v>
      </c>
      <c r="E48" s="106" t="s">
        <v>61</v>
      </c>
      <c r="F48" s="106" t="s">
        <v>61</v>
      </c>
      <c r="G48" s="106" t="s">
        <v>61</v>
      </c>
      <c r="H48" s="106" t="s">
        <v>61</v>
      </c>
      <c r="I48" s="106" t="s">
        <v>61</v>
      </c>
      <c r="J48" s="106" t="s">
        <v>61</v>
      </c>
      <c r="K48" s="106" t="s">
        <v>61</v>
      </c>
      <c r="L48" s="106" t="s">
        <v>61</v>
      </c>
      <c r="M48" s="106" t="s">
        <v>61</v>
      </c>
      <c r="N48" s="106" t="s">
        <v>61</v>
      </c>
      <c r="O48" s="106" t="s">
        <v>61</v>
      </c>
      <c r="P48" s="106" t="s">
        <v>61</v>
      </c>
      <c r="Q48" s="106" t="s">
        <v>61</v>
      </c>
      <c r="R48" s="106" t="s">
        <v>61</v>
      </c>
      <c r="S48" s="106" t="s">
        <v>61</v>
      </c>
      <c r="T48" s="106" t="s">
        <v>61</v>
      </c>
      <c r="U48" s="106" t="s">
        <v>61</v>
      </c>
      <c r="V48" s="106" t="s">
        <v>61</v>
      </c>
      <c r="W48" s="106" t="s">
        <v>61</v>
      </c>
      <c r="X48" s="216"/>
    </row>
    <row r="49" spans="1:24" ht="13.5" customHeight="1" x14ac:dyDescent="0.25">
      <c r="A49" s="154">
        <v>0.39583333333333298</v>
      </c>
      <c r="B49" s="106" t="s">
        <v>61</v>
      </c>
      <c r="C49" s="106" t="s">
        <v>61</v>
      </c>
      <c r="D49" s="106" t="s">
        <v>61</v>
      </c>
      <c r="E49" s="106" t="s">
        <v>61</v>
      </c>
      <c r="F49" s="106" t="s">
        <v>61</v>
      </c>
      <c r="G49" s="106" t="s">
        <v>61</v>
      </c>
      <c r="H49" s="106" t="s">
        <v>61</v>
      </c>
      <c r="I49" s="106" t="s">
        <v>61</v>
      </c>
      <c r="J49" s="106" t="s">
        <v>61</v>
      </c>
      <c r="K49" s="106" t="s">
        <v>61</v>
      </c>
      <c r="L49" s="106" t="s">
        <v>61</v>
      </c>
      <c r="M49" s="106" t="s">
        <v>61</v>
      </c>
      <c r="N49" s="106" t="s">
        <v>61</v>
      </c>
      <c r="O49" s="106" t="s">
        <v>61</v>
      </c>
      <c r="P49" s="106" t="s">
        <v>61</v>
      </c>
      <c r="Q49" s="106" t="s">
        <v>61</v>
      </c>
      <c r="R49" s="106" t="s">
        <v>61</v>
      </c>
      <c r="S49" s="106" t="s">
        <v>61</v>
      </c>
      <c r="T49" s="106" t="s">
        <v>61</v>
      </c>
      <c r="U49" s="106" t="s">
        <v>61</v>
      </c>
      <c r="V49" s="106" t="s">
        <v>61</v>
      </c>
      <c r="W49" s="106" t="s">
        <v>61</v>
      </c>
      <c r="X49" s="216"/>
    </row>
    <row r="50" spans="1:24" ht="13.5" customHeight="1" x14ac:dyDescent="0.25">
      <c r="A50" s="154">
        <v>0.40625</v>
      </c>
      <c r="B50" s="106" t="s">
        <v>61</v>
      </c>
      <c r="C50" s="106" t="s">
        <v>61</v>
      </c>
      <c r="D50" s="106" t="s">
        <v>61</v>
      </c>
      <c r="E50" s="106" t="s">
        <v>61</v>
      </c>
      <c r="F50" s="106" t="s">
        <v>61</v>
      </c>
      <c r="G50" s="106" t="s">
        <v>61</v>
      </c>
      <c r="H50" s="106" t="s">
        <v>61</v>
      </c>
      <c r="I50" s="106" t="s">
        <v>61</v>
      </c>
      <c r="J50" s="106" t="s">
        <v>61</v>
      </c>
      <c r="K50" s="106" t="s">
        <v>61</v>
      </c>
      <c r="L50" s="106" t="s">
        <v>61</v>
      </c>
      <c r="M50" s="106" t="s">
        <v>61</v>
      </c>
      <c r="N50" s="106" t="s">
        <v>61</v>
      </c>
      <c r="O50" s="106" t="s">
        <v>61</v>
      </c>
      <c r="P50" s="106" t="s">
        <v>61</v>
      </c>
      <c r="Q50" s="106" t="s">
        <v>61</v>
      </c>
      <c r="R50" s="106" t="s">
        <v>61</v>
      </c>
      <c r="S50" s="106" t="s">
        <v>61</v>
      </c>
      <c r="T50" s="106" t="s">
        <v>61</v>
      </c>
      <c r="U50" s="106" t="s">
        <v>61</v>
      </c>
      <c r="V50" s="106" t="s">
        <v>61</v>
      </c>
      <c r="W50" s="106" t="s">
        <v>61</v>
      </c>
      <c r="X50" s="216"/>
    </row>
    <row r="51" spans="1:24" ht="13.5" customHeight="1" x14ac:dyDescent="0.25">
      <c r="A51" s="154">
        <v>0.41666666666666702</v>
      </c>
      <c r="B51" s="106" t="s">
        <v>61</v>
      </c>
      <c r="C51" s="106" t="s">
        <v>61</v>
      </c>
      <c r="D51" s="106" t="s">
        <v>61</v>
      </c>
      <c r="E51" s="106" t="s">
        <v>61</v>
      </c>
      <c r="F51" s="106" t="s">
        <v>61</v>
      </c>
      <c r="G51" s="106" t="s">
        <v>61</v>
      </c>
      <c r="H51" s="106" t="s">
        <v>61</v>
      </c>
      <c r="I51" s="106" t="s">
        <v>61</v>
      </c>
      <c r="J51" s="106" t="s">
        <v>61</v>
      </c>
      <c r="K51" s="106" t="s">
        <v>61</v>
      </c>
      <c r="L51" s="106" t="s">
        <v>61</v>
      </c>
      <c r="M51" s="106" t="s">
        <v>61</v>
      </c>
      <c r="N51" s="106" t="s">
        <v>61</v>
      </c>
      <c r="O51" s="106" t="s">
        <v>61</v>
      </c>
      <c r="P51" s="106" t="s">
        <v>61</v>
      </c>
      <c r="Q51" s="106" t="s">
        <v>61</v>
      </c>
      <c r="R51" s="106" t="s">
        <v>61</v>
      </c>
      <c r="S51" s="106" t="s">
        <v>61</v>
      </c>
      <c r="T51" s="106" t="s">
        <v>61</v>
      </c>
      <c r="U51" s="106" t="s">
        <v>61</v>
      </c>
      <c r="V51" s="106" t="s">
        <v>61</v>
      </c>
      <c r="W51" s="106" t="s">
        <v>61</v>
      </c>
      <c r="X51" s="216"/>
    </row>
    <row r="52" spans="1:24" ht="13.5" customHeight="1" x14ac:dyDescent="0.25">
      <c r="A52" s="154">
        <v>0.42708333333333298</v>
      </c>
      <c r="B52" s="106" t="s">
        <v>61</v>
      </c>
      <c r="C52" s="106" t="s">
        <v>61</v>
      </c>
      <c r="D52" s="106" t="s">
        <v>61</v>
      </c>
      <c r="E52" s="106" t="s">
        <v>61</v>
      </c>
      <c r="F52" s="106" t="s">
        <v>61</v>
      </c>
      <c r="G52" s="106" t="s">
        <v>61</v>
      </c>
      <c r="H52" s="106" t="s">
        <v>61</v>
      </c>
      <c r="I52" s="106" t="s">
        <v>61</v>
      </c>
      <c r="J52" s="106" t="s">
        <v>61</v>
      </c>
      <c r="K52" s="106" t="s">
        <v>61</v>
      </c>
      <c r="L52" s="106" t="s">
        <v>61</v>
      </c>
      <c r="M52" s="106" t="s">
        <v>61</v>
      </c>
      <c r="N52" s="106" t="s">
        <v>61</v>
      </c>
      <c r="O52" s="106" t="s">
        <v>61</v>
      </c>
      <c r="P52" s="106" t="s">
        <v>61</v>
      </c>
      <c r="Q52" s="106" t="s">
        <v>61</v>
      </c>
      <c r="R52" s="106" t="s">
        <v>61</v>
      </c>
      <c r="S52" s="106" t="s">
        <v>61</v>
      </c>
      <c r="T52" s="106" t="s">
        <v>61</v>
      </c>
      <c r="U52" s="106" t="s">
        <v>61</v>
      </c>
      <c r="V52" s="106" t="s">
        <v>61</v>
      </c>
      <c r="W52" s="106" t="s">
        <v>61</v>
      </c>
      <c r="X52" s="216"/>
    </row>
    <row r="53" spans="1:24" ht="13.5" customHeight="1" x14ac:dyDescent="0.25">
      <c r="A53" s="154">
        <v>0.4375</v>
      </c>
      <c r="B53" s="106" t="s">
        <v>61</v>
      </c>
      <c r="C53" s="106" t="s">
        <v>61</v>
      </c>
      <c r="D53" s="106" t="s">
        <v>61</v>
      </c>
      <c r="E53" s="106" t="s">
        <v>61</v>
      </c>
      <c r="F53" s="106" t="s">
        <v>61</v>
      </c>
      <c r="G53" s="106" t="s">
        <v>61</v>
      </c>
      <c r="H53" s="106" t="s">
        <v>61</v>
      </c>
      <c r="I53" s="106" t="s">
        <v>61</v>
      </c>
      <c r="J53" s="106" t="s">
        <v>61</v>
      </c>
      <c r="K53" s="106" t="s">
        <v>61</v>
      </c>
      <c r="L53" s="106" t="s">
        <v>61</v>
      </c>
      <c r="M53" s="106" t="s">
        <v>61</v>
      </c>
      <c r="N53" s="106" t="s">
        <v>61</v>
      </c>
      <c r="O53" s="106" t="s">
        <v>61</v>
      </c>
      <c r="P53" s="106" t="s">
        <v>61</v>
      </c>
      <c r="Q53" s="106" t="s">
        <v>61</v>
      </c>
      <c r="R53" s="106" t="s">
        <v>61</v>
      </c>
      <c r="S53" s="106" t="s">
        <v>61</v>
      </c>
      <c r="T53" s="106" t="s">
        <v>61</v>
      </c>
      <c r="U53" s="106" t="s">
        <v>61</v>
      </c>
      <c r="V53" s="106" t="s">
        <v>61</v>
      </c>
      <c r="W53" s="106" t="s">
        <v>61</v>
      </c>
      <c r="X53" s="216"/>
    </row>
    <row r="54" spans="1:24" ht="13.5" customHeight="1" x14ac:dyDescent="0.25">
      <c r="A54" s="154">
        <v>0.44791666666666702</v>
      </c>
      <c r="B54" s="106" t="s">
        <v>61</v>
      </c>
      <c r="C54" s="106" t="s">
        <v>61</v>
      </c>
      <c r="D54" s="106" t="s">
        <v>61</v>
      </c>
      <c r="E54" s="106" t="s">
        <v>61</v>
      </c>
      <c r="F54" s="106" t="s">
        <v>61</v>
      </c>
      <c r="G54" s="106" t="s">
        <v>61</v>
      </c>
      <c r="H54" s="106" t="s">
        <v>61</v>
      </c>
      <c r="I54" s="106" t="s">
        <v>61</v>
      </c>
      <c r="J54" s="106" t="s">
        <v>61</v>
      </c>
      <c r="K54" s="106" t="s">
        <v>61</v>
      </c>
      <c r="L54" s="106" t="s">
        <v>61</v>
      </c>
      <c r="M54" s="106" t="s">
        <v>61</v>
      </c>
      <c r="N54" s="106" t="s">
        <v>61</v>
      </c>
      <c r="O54" s="106" t="s">
        <v>61</v>
      </c>
      <c r="P54" s="106" t="s">
        <v>61</v>
      </c>
      <c r="Q54" s="106" t="s">
        <v>61</v>
      </c>
      <c r="R54" s="106" t="s">
        <v>61</v>
      </c>
      <c r="S54" s="106" t="s">
        <v>61</v>
      </c>
      <c r="T54" s="106" t="s">
        <v>61</v>
      </c>
      <c r="U54" s="106" t="s">
        <v>61</v>
      </c>
      <c r="V54" s="106" t="s">
        <v>61</v>
      </c>
      <c r="W54" s="106" t="s">
        <v>61</v>
      </c>
      <c r="X54" s="216"/>
    </row>
    <row r="55" spans="1:24" ht="13.5" customHeight="1" x14ac:dyDescent="0.25">
      <c r="A55" s="154">
        <v>0.45833333333333298</v>
      </c>
      <c r="B55" s="106">
        <v>21</v>
      </c>
      <c r="C55" s="106">
        <v>0</v>
      </c>
      <c r="D55" s="106">
        <v>1</v>
      </c>
      <c r="E55" s="106">
        <v>0</v>
      </c>
      <c r="F55" s="106">
        <v>9</v>
      </c>
      <c r="G55" s="106">
        <v>8</v>
      </c>
      <c r="H55" s="106">
        <v>3</v>
      </c>
      <c r="I55" s="106">
        <v>0</v>
      </c>
      <c r="J55" s="106">
        <v>0</v>
      </c>
      <c r="K55" s="106">
        <v>0</v>
      </c>
      <c r="L55" s="106">
        <v>0</v>
      </c>
      <c r="M55" s="106">
        <v>0</v>
      </c>
      <c r="N55" s="106">
        <v>0</v>
      </c>
      <c r="O55" s="106">
        <v>0</v>
      </c>
      <c r="P55" s="106">
        <v>0</v>
      </c>
      <c r="Q55" s="106">
        <v>0</v>
      </c>
      <c r="R55" s="106">
        <v>0</v>
      </c>
      <c r="S55" s="106">
        <v>0</v>
      </c>
      <c r="T55" s="106">
        <v>0</v>
      </c>
      <c r="U55" s="106">
        <v>0</v>
      </c>
      <c r="V55" s="106">
        <v>25.3</v>
      </c>
      <c r="W55" s="106">
        <v>30.2</v>
      </c>
      <c r="X55" s="216"/>
    </row>
    <row r="56" spans="1:24" ht="13.5" customHeight="1" x14ac:dyDescent="0.25">
      <c r="A56" s="154">
        <v>0.46875</v>
      </c>
      <c r="B56" s="106">
        <v>22</v>
      </c>
      <c r="C56" s="106">
        <v>0</v>
      </c>
      <c r="D56" s="106">
        <v>1</v>
      </c>
      <c r="E56" s="106">
        <v>0</v>
      </c>
      <c r="F56" s="106">
        <v>6</v>
      </c>
      <c r="G56" s="106">
        <v>9</v>
      </c>
      <c r="H56" s="106">
        <v>6</v>
      </c>
      <c r="I56" s="106">
        <v>0</v>
      </c>
      <c r="J56" s="106">
        <v>0</v>
      </c>
      <c r="K56" s="106">
        <v>0</v>
      </c>
      <c r="L56" s="106">
        <v>0</v>
      </c>
      <c r="M56" s="106">
        <v>0</v>
      </c>
      <c r="N56" s="106">
        <v>0</v>
      </c>
      <c r="O56" s="106">
        <v>0</v>
      </c>
      <c r="P56" s="106">
        <v>0</v>
      </c>
      <c r="Q56" s="106">
        <v>0</v>
      </c>
      <c r="R56" s="106">
        <v>0</v>
      </c>
      <c r="S56" s="106">
        <v>0</v>
      </c>
      <c r="T56" s="106">
        <v>0</v>
      </c>
      <c r="U56" s="106">
        <v>0</v>
      </c>
      <c r="V56" s="106">
        <v>26.8</v>
      </c>
      <c r="W56" s="106">
        <v>32.4</v>
      </c>
      <c r="X56" s="216"/>
    </row>
    <row r="57" spans="1:24" ht="13.5" customHeight="1" x14ac:dyDescent="0.25">
      <c r="A57" s="154">
        <v>0.47916666666666702</v>
      </c>
      <c r="B57" s="106">
        <v>18</v>
      </c>
      <c r="C57" s="106">
        <v>0</v>
      </c>
      <c r="D57" s="106">
        <v>0</v>
      </c>
      <c r="E57" s="106">
        <v>0</v>
      </c>
      <c r="F57" s="106">
        <v>3</v>
      </c>
      <c r="G57" s="106">
        <v>11</v>
      </c>
      <c r="H57" s="106">
        <v>2</v>
      </c>
      <c r="I57" s="106">
        <v>2</v>
      </c>
      <c r="J57" s="106">
        <v>0</v>
      </c>
      <c r="K57" s="106">
        <v>0</v>
      </c>
      <c r="L57" s="106">
        <v>0</v>
      </c>
      <c r="M57" s="106">
        <v>0</v>
      </c>
      <c r="N57" s="106">
        <v>0</v>
      </c>
      <c r="O57" s="106">
        <v>0</v>
      </c>
      <c r="P57" s="106">
        <v>0</v>
      </c>
      <c r="Q57" s="106">
        <v>0</v>
      </c>
      <c r="R57" s="106">
        <v>0</v>
      </c>
      <c r="S57" s="106">
        <v>0</v>
      </c>
      <c r="T57" s="106">
        <v>0</v>
      </c>
      <c r="U57" s="106">
        <v>0</v>
      </c>
      <c r="V57" s="106">
        <v>28.7</v>
      </c>
      <c r="W57" s="106">
        <v>33</v>
      </c>
      <c r="X57" s="216"/>
    </row>
    <row r="58" spans="1:24" ht="13.5" customHeight="1" x14ac:dyDescent="0.25">
      <c r="A58" s="154">
        <v>0.48958333333333298</v>
      </c>
      <c r="B58" s="106">
        <v>15</v>
      </c>
      <c r="C58" s="106">
        <v>0</v>
      </c>
      <c r="D58" s="106">
        <v>0</v>
      </c>
      <c r="E58" s="106">
        <v>1</v>
      </c>
      <c r="F58" s="106">
        <v>1</v>
      </c>
      <c r="G58" s="106">
        <v>10</v>
      </c>
      <c r="H58" s="106">
        <v>3</v>
      </c>
      <c r="I58" s="106">
        <v>0</v>
      </c>
      <c r="J58" s="106">
        <v>0</v>
      </c>
      <c r="K58" s="106">
        <v>0</v>
      </c>
      <c r="L58" s="106">
        <v>0</v>
      </c>
      <c r="M58" s="106">
        <v>0</v>
      </c>
      <c r="N58" s="106">
        <v>0</v>
      </c>
      <c r="O58" s="106">
        <v>0</v>
      </c>
      <c r="P58" s="106">
        <v>0</v>
      </c>
      <c r="Q58" s="106">
        <v>0</v>
      </c>
      <c r="R58" s="106">
        <v>0</v>
      </c>
      <c r="S58" s="106">
        <v>0</v>
      </c>
      <c r="T58" s="106">
        <v>0</v>
      </c>
      <c r="U58" s="106">
        <v>0</v>
      </c>
      <c r="V58" s="106">
        <v>27.2</v>
      </c>
      <c r="W58" s="106">
        <v>30.5</v>
      </c>
      <c r="X58" s="216"/>
    </row>
    <row r="59" spans="1:24" ht="13.5" customHeight="1" x14ac:dyDescent="0.25">
      <c r="A59" s="154">
        <v>0.5</v>
      </c>
      <c r="B59" s="106">
        <v>24</v>
      </c>
      <c r="C59" s="106">
        <v>0</v>
      </c>
      <c r="D59" s="106">
        <v>0</v>
      </c>
      <c r="E59" s="106">
        <v>1</v>
      </c>
      <c r="F59" s="106">
        <v>11</v>
      </c>
      <c r="G59" s="106">
        <v>11</v>
      </c>
      <c r="H59" s="106">
        <v>1</v>
      </c>
      <c r="I59" s="106">
        <v>0</v>
      </c>
      <c r="J59" s="106">
        <v>0</v>
      </c>
      <c r="K59" s="106">
        <v>0</v>
      </c>
      <c r="L59" s="106">
        <v>0</v>
      </c>
      <c r="M59" s="106">
        <v>0</v>
      </c>
      <c r="N59" s="106">
        <v>0</v>
      </c>
      <c r="O59" s="106">
        <v>0</v>
      </c>
      <c r="P59" s="106">
        <v>0</v>
      </c>
      <c r="Q59" s="106">
        <v>0</v>
      </c>
      <c r="R59" s="106">
        <v>0</v>
      </c>
      <c r="S59" s="106">
        <v>0</v>
      </c>
      <c r="T59" s="106">
        <v>0</v>
      </c>
      <c r="U59" s="106">
        <v>0</v>
      </c>
      <c r="V59" s="106">
        <v>24.8</v>
      </c>
      <c r="W59" s="106">
        <v>27.6</v>
      </c>
      <c r="X59" s="216"/>
    </row>
    <row r="60" spans="1:24" ht="13.5" customHeight="1" x14ac:dyDescent="0.25">
      <c r="A60" s="154">
        <v>0.51041666666666696</v>
      </c>
      <c r="B60" s="106">
        <v>21</v>
      </c>
      <c r="C60" s="106">
        <v>0</v>
      </c>
      <c r="D60" s="106">
        <v>0</v>
      </c>
      <c r="E60" s="106">
        <v>1</v>
      </c>
      <c r="F60" s="106">
        <v>6</v>
      </c>
      <c r="G60" s="106">
        <v>8</v>
      </c>
      <c r="H60" s="106">
        <v>6</v>
      </c>
      <c r="I60" s="106">
        <v>0</v>
      </c>
      <c r="J60" s="106">
        <v>0</v>
      </c>
      <c r="K60" s="106">
        <v>0</v>
      </c>
      <c r="L60" s="106">
        <v>0</v>
      </c>
      <c r="M60" s="106">
        <v>0</v>
      </c>
      <c r="N60" s="106">
        <v>0</v>
      </c>
      <c r="O60" s="106">
        <v>0</v>
      </c>
      <c r="P60" s="106">
        <v>0</v>
      </c>
      <c r="Q60" s="106">
        <v>0</v>
      </c>
      <c r="R60" s="106">
        <v>0</v>
      </c>
      <c r="S60" s="106">
        <v>0</v>
      </c>
      <c r="T60" s="106">
        <v>0</v>
      </c>
      <c r="U60" s="106">
        <v>0</v>
      </c>
      <c r="V60" s="106">
        <v>26.6</v>
      </c>
      <c r="W60" s="106">
        <v>31.6</v>
      </c>
      <c r="X60" s="216"/>
    </row>
    <row r="61" spans="1:24" ht="13.5" customHeight="1" x14ac:dyDescent="0.25">
      <c r="A61" s="154">
        <v>0.52083333333333304</v>
      </c>
      <c r="B61" s="106">
        <v>17</v>
      </c>
      <c r="C61" s="106">
        <v>1</v>
      </c>
      <c r="D61" s="106">
        <v>0</v>
      </c>
      <c r="E61" s="106">
        <v>0</v>
      </c>
      <c r="F61" s="106">
        <v>8</v>
      </c>
      <c r="G61" s="106">
        <v>5</v>
      </c>
      <c r="H61" s="106">
        <v>2</v>
      </c>
      <c r="I61" s="106">
        <v>1</v>
      </c>
      <c r="J61" s="106">
        <v>0</v>
      </c>
      <c r="K61" s="106">
        <v>0</v>
      </c>
      <c r="L61" s="106">
        <v>0</v>
      </c>
      <c r="M61" s="106">
        <v>0</v>
      </c>
      <c r="N61" s="106">
        <v>0</v>
      </c>
      <c r="O61" s="106">
        <v>0</v>
      </c>
      <c r="P61" s="106">
        <v>0</v>
      </c>
      <c r="Q61" s="106">
        <v>0</v>
      </c>
      <c r="R61" s="106">
        <v>0</v>
      </c>
      <c r="S61" s="106">
        <v>0</v>
      </c>
      <c r="T61" s="106">
        <v>0</v>
      </c>
      <c r="U61" s="106">
        <v>0</v>
      </c>
      <c r="V61" s="106">
        <v>24.7</v>
      </c>
      <c r="W61" s="106">
        <v>33</v>
      </c>
      <c r="X61" s="216"/>
    </row>
    <row r="62" spans="1:24" ht="13.5" customHeight="1" x14ac:dyDescent="0.25">
      <c r="A62" s="154">
        <v>0.53125</v>
      </c>
      <c r="B62" s="106">
        <v>20</v>
      </c>
      <c r="C62" s="106">
        <v>0</v>
      </c>
      <c r="D62" s="106">
        <v>0</v>
      </c>
      <c r="E62" s="106">
        <v>2</v>
      </c>
      <c r="F62" s="106">
        <v>5</v>
      </c>
      <c r="G62" s="106">
        <v>8</v>
      </c>
      <c r="H62" s="106">
        <v>4</v>
      </c>
      <c r="I62" s="106">
        <v>1</v>
      </c>
      <c r="J62" s="106">
        <v>0</v>
      </c>
      <c r="K62" s="106">
        <v>0</v>
      </c>
      <c r="L62" s="106">
        <v>0</v>
      </c>
      <c r="M62" s="106">
        <v>0</v>
      </c>
      <c r="N62" s="106">
        <v>0</v>
      </c>
      <c r="O62" s="106">
        <v>0</v>
      </c>
      <c r="P62" s="106">
        <v>0</v>
      </c>
      <c r="Q62" s="106">
        <v>0</v>
      </c>
      <c r="R62" s="106">
        <v>0</v>
      </c>
      <c r="S62" s="106">
        <v>0</v>
      </c>
      <c r="T62" s="106">
        <v>0</v>
      </c>
      <c r="U62" s="106">
        <v>0</v>
      </c>
      <c r="V62" s="106">
        <v>26.7</v>
      </c>
      <c r="W62" s="106">
        <v>31.8</v>
      </c>
      <c r="X62" s="216"/>
    </row>
    <row r="63" spans="1:24" ht="13.5" customHeight="1" x14ac:dyDescent="0.25">
      <c r="A63" s="154">
        <v>0.54166666666666696</v>
      </c>
      <c r="B63" s="106">
        <v>17</v>
      </c>
      <c r="C63" s="106">
        <v>0</v>
      </c>
      <c r="D63" s="106">
        <v>0</v>
      </c>
      <c r="E63" s="106">
        <v>1</v>
      </c>
      <c r="F63" s="106">
        <v>8</v>
      </c>
      <c r="G63" s="106">
        <v>6</v>
      </c>
      <c r="H63" s="106">
        <v>2</v>
      </c>
      <c r="I63" s="106">
        <v>0</v>
      </c>
      <c r="J63" s="106">
        <v>0</v>
      </c>
      <c r="K63" s="106">
        <v>0</v>
      </c>
      <c r="L63" s="106">
        <v>0</v>
      </c>
      <c r="M63" s="106">
        <v>0</v>
      </c>
      <c r="N63" s="106">
        <v>0</v>
      </c>
      <c r="O63" s="106">
        <v>0</v>
      </c>
      <c r="P63" s="106">
        <v>0</v>
      </c>
      <c r="Q63" s="106">
        <v>0</v>
      </c>
      <c r="R63" s="106">
        <v>0</v>
      </c>
      <c r="S63" s="106">
        <v>0</v>
      </c>
      <c r="T63" s="106">
        <v>0</v>
      </c>
      <c r="U63" s="106">
        <v>0</v>
      </c>
      <c r="V63" s="106">
        <v>25.9</v>
      </c>
      <c r="W63" s="106">
        <v>30.4</v>
      </c>
      <c r="X63" s="216"/>
    </row>
    <row r="64" spans="1:24" ht="13.5" customHeight="1" x14ac:dyDescent="0.25">
      <c r="A64" s="154">
        <v>0.55208333333333304</v>
      </c>
      <c r="B64" s="106">
        <v>20</v>
      </c>
      <c r="C64" s="106">
        <v>0</v>
      </c>
      <c r="D64" s="106">
        <v>0</v>
      </c>
      <c r="E64" s="106">
        <v>0</v>
      </c>
      <c r="F64" s="106">
        <v>4</v>
      </c>
      <c r="G64" s="106">
        <v>14</v>
      </c>
      <c r="H64" s="106">
        <v>2</v>
      </c>
      <c r="I64" s="106">
        <v>0</v>
      </c>
      <c r="J64" s="106">
        <v>0</v>
      </c>
      <c r="K64" s="106">
        <v>0</v>
      </c>
      <c r="L64" s="106">
        <v>0</v>
      </c>
      <c r="M64" s="106">
        <v>0</v>
      </c>
      <c r="N64" s="106">
        <v>0</v>
      </c>
      <c r="O64" s="106">
        <v>0</v>
      </c>
      <c r="P64" s="106">
        <v>0</v>
      </c>
      <c r="Q64" s="106">
        <v>0</v>
      </c>
      <c r="R64" s="106">
        <v>0</v>
      </c>
      <c r="S64" s="106">
        <v>0</v>
      </c>
      <c r="T64" s="106">
        <v>0</v>
      </c>
      <c r="U64" s="106">
        <v>0</v>
      </c>
      <c r="V64" s="106">
        <v>27.4</v>
      </c>
      <c r="W64" s="106">
        <v>29.5</v>
      </c>
      <c r="X64" s="216"/>
    </row>
    <row r="65" spans="1:24" ht="13.5" customHeight="1" x14ac:dyDescent="0.25">
      <c r="A65" s="154">
        <v>0.5625</v>
      </c>
      <c r="B65" s="106">
        <v>18</v>
      </c>
      <c r="C65" s="106">
        <v>0</v>
      </c>
      <c r="D65" s="106">
        <v>0</v>
      </c>
      <c r="E65" s="106">
        <v>1</v>
      </c>
      <c r="F65" s="106">
        <v>4</v>
      </c>
      <c r="G65" s="106">
        <v>11</v>
      </c>
      <c r="H65" s="106">
        <v>2</v>
      </c>
      <c r="I65" s="106">
        <v>0</v>
      </c>
      <c r="J65" s="106">
        <v>0</v>
      </c>
      <c r="K65" s="106">
        <v>0</v>
      </c>
      <c r="L65" s="106">
        <v>0</v>
      </c>
      <c r="M65" s="106">
        <v>0</v>
      </c>
      <c r="N65" s="106">
        <v>0</v>
      </c>
      <c r="O65" s="106">
        <v>0</v>
      </c>
      <c r="P65" s="106">
        <v>0</v>
      </c>
      <c r="Q65" s="106">
        <v>0</v>
      </c>
      <c r="R65" s="106">
        <v>0</v>
      </c>
      <c r="S65" s="106">
        <v>0</v>
      </c>
      <c r="T65" s="106">
        <v>0</v>
      </c>
      <c r="U65" s="106">
        <v>0</v>
      </c>
      <c r="V65" s="106">
        <v>26</v>
      </c>
      <c r="W65" s="106">
        <v>28.8</v>
      </c>
      <c r="X65" s="216"/>
    </row>
    <row r="66" spans="1:24" ht="13.5" customHeight="1" x14ac:dyDescent="0.25">
      <c r="A66" s="154">
        <v>0.57291666666666696</v>
      </c>
      <c r="B66" s="106">
        <v>33</v>
      </c>
      <c r="C66" s="106">
        <v>0</v>
      </c>
      <c r="D66" s="106">
        <v>0</v>
      </c>
      <c r="E66" s="106">
        <v>0</v>
      </c>
      <c r="F66" s="106">
        <v>13</v>
      </c>
      <c r="G66" s="106">
        <v>16</v>
      </c>
      <c r="H66" s="106">
        <v>3</v>
      </c>
      <c r="I66" s="106">
        <v>1</v>
      </c>
      <c r="J66" s="106">
        <v>0</v>
      </c>
      <c r="K66" s="106">
        <v>0</v>
      </c>
      <c r="L66" s="106">
        <v>0</v>
      </c>
      <c r="M66" s="106">
        <v>0</v>
      </c>
      <c r="N66" s="106">
        <v>0</v>
      </c>
      <c r="O66" s="106">
        <v>0</v>
      </c>
      <c r="P66" s="106">
        <v>0</v>
      </c>
      <c r="Q66" s="106">
        <v>0</v>
      </c>
      <c r="R66" s="106">
        <v>0</v>
      </c>
      <c r="S66" s="106">
        <v>0</v>
      </c>
      <c r="T66" s="106">
        <v>0</v>
      </c>
      <c r="U66" s="106">
        <v>0</v>
      </c>
      <c r="V66" s="106">
        <v>26.1</v>
      </c>
      <c r="W66" s="106">
        <v>29.8</v>
      </c>
      <c r="X66" s="216"/>
    </row>
    <row r="67" spans="1:24" ht="13.5" customHeight="1" x14ac:dyDescent="0.25">
      <c r="A67" s="154">
        <v>0.58333333333333304</v>
      </c>
      <c r="B67" s="106">
        <v>28</v>
      </c>
      <c r="C67" s="106">
        <v>0</v>
      </c>
      <c r="D67" s="106">
        <v>0</v>
      </c>
      <c r="E67" s="106">
        <v>3</v>
      </c>
      <c r="F67" s="106">
        <v>7</v>
      </c>
      <c r="G67" s="106">
        <v>11</v>
      </c>
      <c r="H67" s="106">
        <v>6</v>
      </c>
      <c r="I67" s="106">
        <v>1</v>
      </c>
      <c r="J67" s="106">
        <v>0</v>
      </c>
      <c r="K67" s="106">
        <v>0</v>
      </c>
      <c r="L67" s="106">
        <v>0</v>
      </c>
      <c r="M67" s="106">
        <v>0</v>
      </c>
      <c r="N67" s="106">
        <v>0</v>
      </c>
      <c r="O67" s="106">
        <v>0</v>
      </c>
      <c r="P67" s="106">
        <v>0</v>
      </c>
      <c r="Q67" s="106">
        <v>0</v>
      </c>
      <c r="R67" s="106">
        <v>0</v>
      </c>
      <c r="S67" s="106">
        <v>0</v>
      </c>
      <c r="T67" s="106">
        <v>0</v>
      </c>
      <c r="U67" s="106">
        <v>0</v>
      </c>
      <c r="V67" s="106">
        <v>26.6</v>
      </c>
      <c r="W67" s="106">
        <v>31.7</v>
      </c>
      <c r="X67" s="216"/>
    </row>
    <row r="68" spans="1:24" ht="13.5" customHeight="1" x14ac:dyDescent="0.25">
      <c r="A68" s="154">
        <v>0.59375</v>
      </c>
      <c r="B68" s="106">
        <v>16</v>
      </c>
      <c r="C68" s="106">
        <v>0</v>
      </c>
      <c r="D68" s="106">
        <v>0</v>
      </c>
      <c r="E68" s="106">
        <v>1</v>
      </c>
      <c r="F68" s="106">
        <v>3</v>
      </c>
      <c r="G68" s="106">
        <v>9</v>
      </c>
      <c r="H68" s="106">
        <v>2</v>
      </c>
      <c r="I68" s="106">
        <v>1</v>
      </c>
      <c r="J68" s="106">
        <v>0</v>
      </c>
      <c r="K68" s="106">
        <v>0</v>
      </c>
      <c r="L68" s="106">
        <v>0</v>
      </c>
      <c r="M68" s="106">
        <v>0</v>
      </c>
      <c r="N68" s="106">
        <v>0</v>
      </c>
      <c r="O68" s="106">
        <v>0</v>
      </c>
      <c r="P68" s="106">
        <v>0</v>
      </c>
      <c r="Q68" s="106">
        <v>0</v>
      </c>
      <c r="R68" s="106">
        <v>0</v>
      </c>
      <c r="S68" s="106">
        <v>0</v>
      </c>
      <c r="T68" s="106">
        <v>0</v>
      </c>
      <c r="U68" s="106">
        <v>0</v>
      </c>
      <c r="V68" s="106">
        <v>27.4</v>
      </c>
      <c r="W68" s="106">
        <v>33</v>
      </c>
      <c r="X68" s="216"/>
    </row>
    <row r="69" spans="1:24" ht="13.5" customHeight="1" x14ac:dyDescent="0.25">
      <c r="A69" s="154">
        <v>0.60416666666666696</v>
      </c>
      <c r="B69" s="106">
        <v>26</v>
      </c>
      <c r="C69" s="106">
        <v>0</v>
      </c>
      <c r="D69" s="106">
        <v>0</v>
      </c>
      <c r="E69" s="106">
        <v>1</v>
      </c>
      <c r="F69" s="106">
        <v>9</v>
      </c>
      <c r="G69" s="106">
        <v>11</v>
      </c>
      <c r="H69" s="106">
        <v>5</v>
      </c>
      <c r="I69" s="106">
        <v>0</v>
      </c>
      <c r="J69" s="106">
        <v>0</v>
      </c>
      <c r="K69" s="106">
        <v>0</v>
      </c>
      <c r="L69" s="106">
        <v>0</v>
      </c>
      <c r="M69" s="106">
        <v>0</v>
      </c>
      <c r="N69" s="106">
        <v>0</v>
      </c>
      <c r="O69" s="106">
        <v>0</v>
      </c>
      <c r="P69" s="106">
        <v>0</v>
      </c>
      <c r="Q69" s="106">
        <v>0</v>
      </c>
      <c r="R69" s="106">
        <v>0</v>
      </c>
      <c r="S69" s="106">
        <v>0</v>
      </c>
      <c r="T69" s="106">
        <v>0</v>
      </c>
      <c r="U69" s="106">
        <v>0</v>
      </c>
      <c r="V69" s="106">
        <v>26.2</v>
      </c>
      <c r="W69" s="106">
        <v>30.4</v>
      </c>
      <c r="X69" s="216"/>
    </row>
    <row r="70" spans="1:24" ht="13.5" customHeight="1" x14ac:dyDescent="0.25">
      <c r="A70" s="154">
        <v>0.61458333333333304</v>
      </c>
      <c r="B70" s="106">
        <v>25</v>
      </c>
      <c r="C70" s="106">
        <v>0</v>
      </c>
      <c r="D70" s="106">
        <v>0</v>
      </c>
      <c r="E70" s="106">
        <v>0</v>
      </c>
      <c r="F70" s="106">
        <v>5</v>
      </c>
      <c r="G70" s="106">
        <v>17</v>
      </c>
      <c r="H70" s="106">
        <v>3</v>
      </c>
      <c r="I70" s="106">
        <v>0</v>
      </c>
      <c r="J70" s="106">
        <v>0</v>
      </c>
      <c r="K70" s="106">
        <v>0</v>
      </c>
      <c r="L70" s="106">
        <v>0</v>
      </c>
      <c r="M70" s="106">
        <v>0</v>
      </c>
      <c r="N70" s="106">
        <v>0</v>
      </c>
      <c r="O70" s="106">
        <v>0</v>
      </c>
      <c r="P70" s="106">
        <v>0</v>
      </c>
      <c r="Q70" s="106">
        <v>0</v>
      </c>
      <c r="R70" s="106">
        <v>0</v>
      </c>
      <c r="S70" s="106">
        <v>0</v>
      </c>
      <c r="T70" s="106">
        <v>0</v>
      </c>
      <c r="U70" s="106">
        <v>0</v>
      </c>
      <c r="V70" s="106">
        <v>26.8</v>
      </c>
      <c r="W70" s="106">
        <v>29.7</v>
      </c>
      <c r="X70" s="216"/>
    </row>
    <row r="71" spans="1:24" ht="13.5" customHeight="1" x14ac:dyDescent="0.25">
      <c r="A71" s="154">
        <v>0.625</v>
      </c>
      <c r="B71" s="106">
        <v>20</v>
      </c>
      <c r="C71" s="106">
        <v>0</v>
      </c>
      <c r="D71" s="106">
        <v>1</v>
      </c>
      <c r="E71" s="106">
        <v>1</v>
      </c>
      <c r="F71" s="106">
        <v>3</v>
      </c>
      <c r="G71" s="106">
        <v>11</v>
      </c>
      <c r="H71" s="106">
        <v>4</v>
      </c>
      <c r="I71" s="106">
        <v>0</v>
      </c>
      <c r="J71" s="106">
        <v>0</v>
      </c>
      <c r="K71" s="106">
        <v>0</v>
      </c>
      <c r="L71" s="106">
        <v>0</v>
      </c>
      <c r="M71" s="106">
        <v>0</v>
      </c>
      <c r="N71" s="106">
        <v>0</v>
      </c>
      <c r="O71" s="106">
        <v>0</v>
      </c>
      <c r="P71" s="106">
        <v>0</v>
      </c>
      <c r="Q71" s="106">
        <v>0</v>
      </c>
      <c r="R71" s="106">
        <v>0</v>
      </c>
      <c r="S71" s="106">
        <v>0</v>
      </c>
      <c r="T71" s="106">
        <v>0</v>
      </c>
      <c r="U71" s="106">
        <v>0</v>
      </c>
      <c r="V71" s="106">
        <v>26.9</v>
      </c>
      <c r="W71" s="106">
        <v>31.7</v>
      </c>
      <c r="X71" s="216"/>
    </row>
    <row r="72" spans="1:24" ht="13.5" customHeight="1" x14ac:dyDescent="0.25">
      <c r="A72" s="154">
        <v>0.63541666666666696</v>
      </c>
      <c r="B72" s="106">
        <v>30</v>
      </c>
      <c r="C72" s="106">
        <v>0</v>
      </c>
      <c r="D72" s="106">
        <v>0</v>
      </c>
      <c r="E72" s="106">
        <v>3</v>
      </c>
      <c r="F72" s="106">
        <v>6</v>
      </c>
      <c r="G72" s="106">
        <v>17</v>
      </c>
      <c r="H72" s="106">
        <v>3</v>
      </c>
      <c r="I72" s="106">
        <v>1</v>
      </c>
      <c r="J72" s="106">
        <v>0</v>
      </c>
      <c r="K72" s="106">
        <v>0</v>
      </c>
      <c r="L72" s="106">
        <v>0</v>
      </c>
      <c r="M72" s="106">
        <v>0</v>
      </c>
      <c r="N72" s="106">
        <v>0</v>
      </c>
      <c r="O72" s="106">
        <v>0</v>
      </c>
      <c r="P72" s="106">
        <v>0</v>
      </c>
      <c r="Q72" s="106">
        <v>0</v>
      </c>
      <c r="R72" s="106">
        <v>0</v>
      </c>
      <c r="S72" s="106">
        <v>0</v>
      </c>
      <c r="T72" s="106">
        <v>0</v>
      </c>
      <c r="U72" s="106">
        <v>0</v>
      </c>
      <c r="V72" s="106">
        <v>26.2</v>
      </c>
      <c r="W72" s="106">
        <v>30.1</v>
      </c>
      <c r="X72" s="216"/>
    </row>
    <row r="73" spans="1:24" ht="13.5" customHeight="1" x14ac:dyDescent="0.25">
      <c r="A73" s="154">
        <v>0.64583333333333304</v>
      </c>
      <c r="B73" s="106">
        <v>21</v>
      </c>
      <c r="C73" s="106">
        <v>0</v>
      </c>
      <c r="D73" s="106">
        <v>0</v>
      </c>
      <c r="E73" s="106">
        <v>1</v>
      </c>
      <c r="F73" s="106">
        <v>5</v>
      </c>
      <c r="G73" s="106">
        <v>12</v>
      </c>
      <c r="H73" s="106">
        <v>1</v>
      </c>
      <c r="I73" s="106">
        <v>2</v>
      </c>
      <c r="J73" s="106">
        <v>0</v>
      </c>
      <c r="K73" s="106">
        <v>0</v>
      </c>
      <c r="L73" s="106">
        <v>0</v>
      </c>
      <c r="M73" s="106">
        <v>0</v>
      </c>
      <c r="N73" s="106">
        <v>0</v>
      </c>
      <c r="O73" s="106">
        <v>0</v>
      </c>
      <c r="P73" s="106">
        <v>0</v>
      </c>
      <c r="Q73" s="106">
        <v>0</v>
      </c>
      <c r="R73" s="106">
        <v>0</v>
      </c>
      <c r="S73" s="106">
        <v>0</v>
      </c>
      <c r="T73" s="106">
        <v>0</v>
      </c>
      <c r="U73" s="106">
        <v>0</v>
      </c>
      <c r="V73" s="106">
        <v>26.7</v>
      </c>
      <c r="W73" s="106">
        <v>31.2</v>
      </c>
      <c r="X73" s="216"/>
    </row>
    <row r="74" spans="1:24" ht="13.5" customHeight="1" x14ac:dyDescent="0.25">
      <c r="A74" s="154">
        <v>0.65625</v>
      </c>
      <c r="B74" s="106">
        <v>31</v>
      </c>
      <c r="C74" s="106">
        <v>1</v>
      </c>
      <c r="D74" s="106">
        <v>0</v>
      </c>
      <c r="E74" s="106">
        <v>0</v>
      </c>
      <c r="F74" s="106">
        <v>8</v>
      </c>
      <c r="G74" s="106">
        <v>17</v>
      </c>
      <c r="H74" s="106">
        <v>5</v>
      </c>
      <c r="I74" s="106">
        <v>0</v>
      </c>
      <c r="J74" s="106">
        <v>0</v>
      </c>
      <c r="K74" s="106">
        <v>0</v>
      </c>
      <c r="L74" s="106">
        <v>0</v>
      </c>
      <c r="M74" s="106">
        <v>0</v>
      </c>
      <c r="N74" s="106">
        <v>0</v>
      </c>
      <c r="O74" s="106">
        <v>0</v>
      </c>
      <c r="P74" s="106">
        <v>0</v>
      </c>
      <c r="Q74" s="106">
        <v>0</v>
      </c>
      <c r="R74" s="106">
        <v>0</v>
      </c>
      <c r="S74" s="106">
        <v>0</v>
      </c>
      <c r="T74" s="106">
        <v>0</v>
      </c>
      <c r="U74" s="106">
        <v>0</v>
      </c>
      <c r="V74" s="106">
        <v>26.4</v>
      </c>
      <c r="W74" s="106">
        <v>30.8</v>
      </c>
      <c r="X74" s="216"/>
    </row>
    <row r="75" spans="1:24" ht="13.5" customHeight="1" x14ac:dyDescent="0.25">
      <c r="A75" s="154">
        <v>0.66666666666666696</v>
      </c>
      <c r="B75" s="106">
        <v>36</v>
      </c>
      <c r="C75" s="106">
        <v>0</v>
      </c>
      <c r="D75" s="106">
        <v>0</v>
      </c>
      <c r="E75" s="106">
        <v>2</v>
      </c>
      <c r="F75" s="106">
        <v>5</v>
      </c>
      <c r="G75" s="106">
        <v>20</v>
      </c>
      <c r="H75" s="106">
        <v>8</v>
      </c>
      <c r="I75" s="106">
        <v>1</v>
      </c>
      <c r="J75" s="106">
        <v>0</v>
      </c>
      <c r="K75" s="106">
        <v>0</v>
      </c>
      <c r="L75" s="106">
        <v>0</v>
      </c>
      <c r="M75" s="106">
        <v>0</v>
      </c>
      <c r="N75" s="106">
        <v>0</v>
      </c>
      <c r="O75" s="106">
        <v>0</v>
      </c>
      <c r="P75" s="106">
        <v>0</v>
      </c>
      <c r="Q75" s="106">
        <v>0</v>
      </c>
      <c r="R75" s="106">
        <v>0</v>
      </c>
      <c r="S75" s="106">
        <v>0</v>
      </c>
      <c r="T75" s="106">
        <v>0</v>
      </c>
      <c r="U75" s="106">
        <v>0</v>
      </c>
      <c r="V75" s="106">
        <v>27.9</v>
      </c>
      <c r="W75" s="106">
        <v>30.8</v>
      </c>
      <c r="X75" s="216"/>
    </row>
    <row r="76" spans="1:24" ht="13.5" customHeight="1" x14ac:dyDescent="0.25">
      <c r="A76" s="154">
        <v>0.67708333333333304</v>
      </c>
      <c r="B76" s="106">
        <v>28</v>
      </c>
      <c r="C76" s="106">
        <v>0</v>
      </c>
      <c r="D76" s="106">
        <v>0</v>
      </c>
      <c r="E76" s="106">
        <v>1</v>
      </c>
      <c r="F76" s="106">
        <v>9</v>
      </c>
      <c r="G76" s="106">
        <v>14</v>
      </c>
      <c r="H76" s="106">
        <v>4</v>
      </c>
      <c r="I76" s="106">
        <v>0</v>
      </c>
      <c r="J76" s="106">
        <v>0</v>
      </c>
      <c r="K76" s="106">
        <v>0</v>
      </c>
      <c r="L76" s="106">
        <v>0</v>
      </c>
      <c r="M76" s="106">
        <v>0</v>
      </c>
      <c r="N76" s="106">
        <v>0</v>
      </c>
      <c r="O76" s="106">
        <v>0</v>
      </c>
      <c r="P76" s="106">
        <v>0</v>
      </c>
      <c r="Q76" s="106">
        <v>0</v>
      </c>
      <c r="R76" s="106">
        <v>0</v>
      </c>
      <c r="S76" s="106">
        <v>0</v>
      </c>
      <c r="T76" s="106">
        <v>0</v>
      </c>
      <c r="U76" s="106">
        <v>0</v>
      </c>
      <c r="V76" s="106">
        <v>26.9</v>
      </c>
      <c r="W76" s="106">
        <v>30.5</v>
      </c>
      <c r="X76" s="216"/>
    </row>
    <row r="77" spans="1:24" ht="13.5" customHeight="1" x14ac:dyDescent="0.25">
      <c r="A77" s="154">
        <v>0.6875</v>
      </c>
      <c r="B77" s="106">
        <v>32</v>
      </c>
      <c r="C77" s="106">
        <v>0</v>
      </c>
      <c r="D77" s="106">
        <v>0</v>
      </c>
      <c r="E77" s="106">
        <v>3</v>
      </c>
      <c r="F77" s="106">
        <v>8</v>
      </c>
      <c r="G77" s="106">
        <v>15</v>
      </c>
      <c r="H77" s="106">
        <v>6</v>
      </c>
      <c r="I77" s="106">
        <v>0</v>
      </c>
      <c r="J77" s="106">
        <v>0</v>
      </c>
      <c r="K77" s="106">
        <v>0</v>
      </c>
      <c r="L77" s="106">
        <v>0</v>
      </c>
      <c r="M77" s="106">
        <v>0</v>
      </c>
      <c r="N77" s="106">
        <v>0</v>
      </c>
      <c r="O77" s="106">
        <v>0</v>
      </c>
      <c r="P77" s="106">
        <v>0</v>
      </c>
      <c r="Q77" s="106">
        <v>0</v>
      </c>
      <c r="R77" s="106">
        <v>0</v>
      </c>
      <c r="S77" s="106">
        <v>0</v>
      </c>
      <c r="T77" s="106">
        <v>0</v>
      </c>
      <c r="U77" s="106">
        <v>0</v>
      </c>
      <c r="V77" s="106">
        <v>26.4</v>
      </c>
      <c r="W77" s="106">
        <v>32.1</v>
      </c>
      <c r="X77" s="216"/>
    </row>
    <row r="78" spans="1:24" ht="13.5" customHeight="1" x14ac:dyDescent="0.25">
      <c r="A78" s="154">
        <v>0.69791666666666696</v>
      </c>
      <c r="B78" s="106">
        <v>27</v>
      </c>
      <c r="C78" s="106">
        <v>0</v>
      </c>
      <c r="D78" s="106">
        <v>1</v>
      </c>
      <c r="E78" s="106">
        <v>0</v>
      </c>
      <c r="F78" s="106">
        <v>8</v>
      </c>
      <c r="G78" s="106">
        <v>11</v>
      </c>
      <c r="H78" s="106">
        <v>6</v>
      </c>
      <c r="I78" s="106">
        <v>0</v>
      </c>
      <c r="J78" s="106">
        <v>1</v>
      </c>
      <c r="K78" s="106">
        <v>0</v>
      </c>
      <c r="L78" s="106">
        <v>0</v>
      </c>
      <c r="M78" s="106">
        <v>0</v>
      </c>
      <c r="N78" s="106">
        <v>0</v>
      </c>
      <c r="O78" s="106">
        <v>0</v>
      </c>
      <c r="P78" s="106">
        <v>0</v>
      </c>
      <c r="Q78" s="106">
        <v>0</v>
      </c>
      <c r="R78" s="106">
        <v>0</v>
      </c>
      <c r="S78" s="106">
        <v>0</v>
      </c>
      <c r="T78" s="106">
        <v>0</v>
      </c>
      <c r="U78" s="106">
        <v>0</v>
      </c>
      <c r="V78" s="106">
        <v>26.8</v>
      </c>
      <c r="W78" s="106">
        <v>31.6</v>
      </c>
      <c r="X78" s="216"/>
    </row>
    <row r="79" spans="1:24" ht="13.5" customHeight="1" x14ac:dyDescent="0.25">
      <c r="A79" s="154">
        <v>0.70833333333333304</v>
      </c>
      <c r="B79" s="106">
        <v>34</v>
      </c>
      <c r="C79" s="106">
        <v>0</v>
      </c>
      <c r="D79" s="106">
        <v>0</v>
      </c>
      <c r="E79" s="106">
        <v>0</v>
      </c>
      <c r="F79" s="106">
        <v>4</v>
      </c>
      <c r="G79" s="106">
        <v>15</v>
      </c>
      <c r="H79" s="106">
        <v>13</v>
      </c>
      <c r="I79" s="106">
        <v>2</v>
      </c>
      <c r="J79" s="106">
        <v>0</v>
      </c>
      <c r="K79" s="106">
        <v>0</v>
      </c>
      <c r="L79" s="106">
        <v>0</v>
      </c>
      <c r="M79" s="106">
        <v>0</v>
      </c>
      <c r="N79" s="106">
        <v>0</v>
      </c>
      <c r="O79" s="106">
        <v>0</v>
      </c>
      <c r="P79" s="106">
        <v>0</v>
      </c>
      <c r="Q79" s="106">
        <v>0</v>
      </c>
      <c r="R79" s="106">
        <v>0</v>
      </c>
      <c r="S79" s="106">
        <v>0</v>
      </c>
      <c r="T79" s="106">
        <v>0</v>
      </c>
      <c r="U79" s="106">
        <v>0</v>
      </c>
      <c r="V79" s="106">
        <v>28.8</v>
      </c>
      <c r="W79" s="106">
        <v>32.299999999999997</v>
      </c>
      <c r="X79" s="216"/>
    </row>
    <row r="80" spans="1:24" ht="13.5" customHeight="1" x14ac:dyDescent="0.25">
      <c r="A80" s="154">
        <v>0.71875</v>
      </c>
      <c r="B80" s="106">
        <v>32</v>
      </c>
      <c r="C80" s="106">
        <v>0</v>
      </c>
      <c r="D80" s="106">
        <v>1</v>
      </c>
      <c r="E80" s="106">
        <v>0</v>
      </c>
      <c r="F80" s="106">
        <v>5</v>
      </c>
      <c r="G80" s="106">
        <v>20</v>
      </c>
      <c r="H80" s="106">
        <v>4</v>
      </c>
      <c r="I80" s="106">
        <v>2</v>
      </c>
      <c r="J80" s="106">
        <v>0</v>
      </c>
      <c r="K80" s="106">
        <v>0</v>
      </c>
      <c r="L80" s="106">
        <v>0</v>
      </c>
      <c r="M80" s="106">
        <v>0</v>
      </c>
      <c r="N80" s="106">
        <v>0</v>
      </c>
      <c r="O80" s="106">
        <v>0</v>
      </c>
      <c r="P80" s="106">
        <v>0</v>
      </c>
      <c r="Q80" s="106">
        <v>0</v>
      </c>
      <c r="R80" s="106">
        <v>0</v>
      </c>
      <c r="S80" s="106">
        <v>0</v>
      </c>
      <c r="T80" s="106">
        <v>0</v>
      </c>
      <c r="U80" s="106">
        <v>0</v>
      </c>
      <c r="V80" s="106">
        <v>27.2</v>
      </c>
      <c r="W80" s="106">
        <v>30.5</v>
      </c>
      <c r="X80" s="216"/>
    </row>
    <row r="81" spans="1:24" ht="13.5" customHeight="1" x14ac:dyDescent="0.25">
      <c r="A81" s="154">
        <v>0.72916666666666696</v>
      </c>
      <c r="B81" s="106">
        <v>35</v>
      </c>
      <c r="C81" s="106">
        <v>0</v>
      </c>
      <c r="D81" s="106">
        <v>0</v>
      </c>
      <c r="E81" s="106">
        <v>0</v>
      </c>
      <c r="F81" s="106">
        <v>6</v>
      </c>
      <c r="G81" s="106">
        <v>20</v>
      </c>
      <c r="H81" s="106">
        <v>9</v>
      </c>
      <c r="I81" s="106">
        <v>0</v>
      </c>
      <c r="J81" s="106">
        <v>0</v>
      </c>
      <c r="K81" s="106">
        <v>0</v>
      </c>
      <c r="L81" s="106">
        <v>0</v>
      </c>
      <c r="M81" s="106">
        <v>0</v>
      </c>
      <c r="N81" s="106">
        <v>0</v>
      </c>
      <c r="O81" s="106">
        <v>0</v>
      </c>
      <c r="P81" s="106">
        <v>0</v>
      </c>
      <c r="Q81" s="106">
        <v>0</v>
      </c>
      <c r="R81" s="106">
        <v>0</v>
      </c>
      <c r="S81" s="106">
        <v>0</v>
      </c>
      <c r="T81" s="106">
        <v>0</v>
      </c>
      <c r="U81" s="106">
        <v>0</v>
      </c>
      <c r="V81" s="106">
        <v>28.1</v>
      </c>
      <c r="W81" s="106">
        <v>31.4</v>
      </c>
      <c r="X81" s="216"/>
    </row>
    <row r="82" spans="1:24" ht="13.5" customHeight="1" x14ac:dyDescent="0.25">
      <c r="A82" s="154">
        <v>0.73958333333333304</v>
      </c>
      <c r="B82" s="106">
        <v>35</v>
      </c>
      <c r="C82" s="106">
        <v>0</v>
      </c>
      <c r="D82" s="106">
        <v>0</v>
      </c>
      <c r="E82" s="106">
        <v>1</v>
      </c>
      <c r="F82" s="106">
        <v>12</v>
      </c>
      <c r="G82" s="106">
        <v>12</v>
      </c>
      <c r="H82" s="106">
        <v>8</v>
      </c>
      <c r="I82" s="106">
        <v>1</v>
      </c>
      <c r="J82" s="106">
        <v>1</v>
      </c>
      <c r="K82" s="106">
        <v>0</v>
      </c>
      <c r="L82" s="106">
        <v>0</v>
      </c>
      <c r="M82" s="106">
        <v>0</v>
      </c>
      <c r="N82" s="106">
        <v>0</v>
      </c>
      <c r="O82" s="106">
        <v>0</v>
      </c>
      <c r="P82" s="106">
        <v>0</v>
      </c>
      <c r="Q82" s="106">
        <v>0</v>
      </c>
      <c r="R82" s="106">
        <v>0</v>
      </c>
      <c r="S82" s="106">
        <v>0</v>
      </c>
      <c r="T82" s="106">
        <v>0</v>
      </c>
      <c r="U82" s="106">
        <v>0</v>
      </c>
      <c r="V82" s="106">
        <v>27.4</v>
      </c>
      <c r="W82" s="106">
        <v>32</v>
      </c>
      <c r="X82" s="216"/>
    </row>
    <row r="83" spans="1:24" ht="13.5" customHeight="1" x14ac:dyDescent="0.25">
      <c r="A83" s="154">
        <v>0.75</v>
      </c>
      <c r="B83" s="106">
        <v>31</v>
      </c>
      <c r="C83" s="106">
        <v>0</v>
      </c>
      <c r="D83" s="106">
        <v>0</v>
      </c>
      <c r="E83" s="106">
        <v>1</v>
      </c>
      <c r="F83" s="106">
        <v>5</v>
      </c>
      <c r="G83" s="106">
        <v>18</v>
      </c>
      <c r="H83" s="106">
        <v>7</v>
      </c>
      <c r="I83" s="106">
        <v>0</v>
      </c>
      <c r="J83" s="106">
        <v>0</v>
      </c>
      <c r="K83" s="106">
        <v>0</v>
      </c>
      <c r="L83" s="106">
        <v>0</v>
      </c>
      <c r="M83" s="106">
        <v>0</v>
      </c>
      <c r="N83" s="106">
        <v>0</v>
      </c>
      <c r="O83" s="106">
        <v>0</v>
      </c>
      <c r="P83" s="106">
        <v>0</v>
      </c>
      <c r="Q83" s="106">
        <v>0</v>
      </c>
      <c r="R83" s="106">
        <v>0</v>
      </c>
      <c r="S83" s="106">
        <v>0</v>
      </c>
      <c r="T83" s="106">
        <v>0</v>
      </c>
      <c r="U83" s="106">
        <v>0</v>
      </c>
      <c r="V83" s="106">
        <v>27.6</v>
      </c>
      <c r="W83" s="106">
        <v>31.8</v>
      </c>
      <c r="X83" s="216"/>
    </row>
    <row r="84" spans="1:24" ht="13.5" customHeight="1" x14ac:dyDescent="0.25">
      <c r="A84" s="154">
        <v>0.76041666666666696</v>
      </c>
      <c r="B84" s="106">
        <v>23</v>
      </c>
      <c r="C84" s="106">
        <v>0</v>
      </c>
      <c r="D84" s="106">
        <v>0</v>
      </c>
      <c r="E84" s="106">
        <v>0</v>
      </c>
      <c r="F84" s="106">
        <v>5</v>
      </c>
      <c r="G84" s="106">
        <v>15</v>
      </c>
      <c r="H84" s="106">
        <v>3</v>
      </c>
      <c r="I84" s="106">
        <v>0</v>
      </c>
      <c r="J84" s="106">
        <v>0</v>
      </c>
      <c r="K84" s="106">
        <v>0</v>
      </c>
      <c r="L84" s="106">
        <v>0</v>
      </c>
      <c r="M84" s="106">
        <v>0</v>
      </c>
      <c r="N84" s="106">
        <v>0</v>
      </c>
      <c r="O84" s="106">
        <v>0</v>
      </c>
      <c r="P84" s="106">
        <v>0</v>
      </c>
      <c r="Q84" s="106">
        <v>0</v>
      </c>
      <c r="R84" s="106">
        <v>0</v>
      </c>
      <c r="S84" s="106">
        <v>0</v>
      </c>
      <c r="T84" s="106">
        <v>0</v>
      </c>
      <c r="U84" s="106">
        <v>0</v>
      </c>
      <c r="V84" s="106">
        <v>27.3</v>
      </c>
      <c r="W84" s="106">
        <v>29.8</v>
      </c>
      <c r="X84" s="216"/>
    </row>
    <row r="85" spans="1:24" ht="13.5" customHeight="1" x14ac:dyDescent="0.25">
      <c r="A85" s="154">
        <v>0.77083333333333304</v>
      </c>
      <c r="B85" s="106">
        <v>14</v>
      </c>
      <c r="C85" s="106">
        <v>0</v>
      </c>
      <c r="D85" s="106">
        <v>0</v>
      </c>
      <c r="E85" s="106">
        <v>0</v>
      </c>
      <c r="F85" s="106">
        <v>3</v>
      </c>
      <c r="G85" s="106">
        <v>7</v>
      </c>
      <c r="H85" s="106">
        <v>2</v>
      </c>
      <c r="I85" s="106">
        <v>2</v>
      </c>
      <c r="J85" s="106">
        <v>0</v>
      </c>
      <c r="K85" s="106">
        <v>0</v>
      </c>
      <c r="L85" s="106">
        <v>0</v>
      </c>
      <c r="M85" s="106">
        <v>0</v>
      </c>
      <c r="N85" s="106">
        <v>0</v>
      </c>
      <c r="O85" s="106">
        <v>0</v>
      </c>
      <c r="P85" s="106">
        <v>0</v>
      </c>
      <c r="Q85" s="106">
        <v>0</v>
      </c>
      <c r="R85" s="106">
        <v>0</v>
      </c>
      <c r="S85" s="106">
        <v>0</v>
      </c>
      <c r="T85" s="106">
        <v>0</v>
      </c>
      <c r="U85" s="106">
        <v>0</v>
      </c>
      <c r="V85" s="106">
        <v>28.3</v>
      </c>
      <c r="W85" s="106">
        <v>34.299999999999997</v>
      </c>
      <c r="X85" s="216"/>
    </row>
    <row r="86" spans="1:24" ht="13.5" customHeight="1" x14ac:dyDescent="0.25">
      <c r="A86" s="154">
        <v>0.78125</v>
      </c>
      <c r="B86" s="106">
        <v>15</v>
      </c>
      <c r="C86" s="106">
        <v>0</v>
      </c>
      <c r="D86" s="106">
        <v>0</v>
      </c>
      <c r="E86" s="106">
        <v>1</v>
      </c>
      <c r="F86" s="106">
        <v>5</v>
      </c>
      <c r="G86" s="106">
        <v>8</v>
      </c>
      <c r="H86" s="106">
        <v>1</v>
      </c>
      <c r="I86" s="106">
        <v>0</v>
      </c>
      <c r="J86" s="106">
        <v>0</v>
      </c>
      <c r="K86" s="106">
        <v>0</v>
      </c>
      <c r="L86" s="106">
        <v>0</v>
      </c>
      <c r="M86" s="106">
        <v>0</v>
      </c>
      <c r="N86" s="106">
        <v>0</v>
      </c>
      <c r="O86" s="106">
        <v>0</v>
      </c>
      <c r="P86" s="106">
        <v>0</v>
      </c>
      <c r="Q86" s="106">
        <v>0</v>
      </c>
      <c r="R86" s="106">
        <v>0</v>
      </c>
      <c r="S86" s="106">
        <v>0</v>
      </c>
      <c r="T86" s="106">
        <v>0</v>
      </c>
      <c r="U86" s="106">
        <v>0</v>
      </c>
      <c r="V86" s="106">
        <v>25.9</v>
      </c>
      <c r="W86" s="106">
        <v>29.7</v>
      </c>
      <c r="X86" s="216"/>
    </row>
    <row r="87" spans="1:24" ht="13.5" customHeight="1" x14ac:dyDescent="0.25">
      <c r="A87" s="154">
        <v>0.79166666666666696</v>
      </c>
      <c r="B87" s="106">
        <v>16</v>
      </c>
      <c r="C87" s="106">
        <v>0</v>
      </c>
      <c r="D87" s="106">
        <v>0</v>
      </c>
      <c r="E87" s="106">
        <v>0</v>
      </c>
      <c r="F87" s="106">
        <v>2</v>
      </c>
      <c r="G87" s="106">
        <v>10</v>
      </c>
      <c r="H87" s="106">
        <v>4</v>
      </c>
      <c r="I87" s="106">
        <v>0</v>
      </c>
      <c r="J87" s="106">
        <v>0</v>
      </c>
      <c r="K87" s="106">
        <v>0</v>
      </c>
      <c r="L87" s="106">
        <v>0</v>
      </c>
      <c r="M87" s="106">
        <v>0</v>
      </c>
      <c r="N87" s="106">
        <v>0</v>
      </c>
      <c r="O87" s="106">
        <v>0</v>
      </c>
      <c r="P87" s="106">
        <v>0</v>
      </c>
      <c r="Q87" s="106">
        <v>0</v>
      </c>
      <c r="R87" s="106">
        <v>0</v>
      </c>
      <c r="S87" s="106">
        <v>0</v>
      </c>
      <c r="T87" s="106">
        <v>0</v>
      </c>
      <c r="U87" s="106">
        <v>0</v>
      </c>
      <c r="V87" s="106">
        <v>28.7</v>
      </c>
      <c r="W87" s="106">
        <v>32.9</v>
      </c>
      <c r="X87" s="216"/>
    </row>
    <row r="88" spans="1:24" ht="13.5" customHeight="1" x14ac:dyDescent="0.25">
      <c r="A88" s="154">
        <v>0.80208333333333304</v>
      </c>
      <c r="B88" s="106">
        <v>9</v>
      </c>
      <c r="C88" s="106">
        <v>0</v>
      </c>
      <c r="D88" s="106">
        <v>0</v>
      </c>
      <c r="E88" s="106">
        <v>1</v>
      </c>
      <c r="F88" s="106">
        <v>1</v>
      </c>
      <c r="G88" s="106">
        <v>4</v>
      </c>
      <c r="H88" s="106">
        <v>2</v>
      </c>
      <c r="I88" s="106">
        <v>1</v>
      </c>
      <c r="J88" s="106">
        <v>0</v>
      </c>
      <c r="K88" s="106">
        <v>0</v>
      </c>
      <c r="L88" s="106">
        <v>0</v>
      </c>
      <c r="M88" s="106">
        <v>0</v>
      </c>
      <c r="N88" s="106">
        <v>0</v>
      </c>
      <c r="O88" s="106">
        <v>0</v>
      </c>
      <c r="P88" s="106">
        <v>0</v>
      </c>
      <c r="Q88" s="106">
        <v>0</v>
      </c>
      <c r="R88" s="106">
        <v>0</v>
      </c>
      <c r="S88" s="106">
        <v>0</v>
      </c>
      <c r="T88" s="106">
        <v>0</v>
      </c>
      <c r="U88" s="106">
        <v>0</v>
      </c>
      <c r="V88" s="106">
        <v>27.5</v>
      </c>
      <c r="W88" s="106" t="s">
        <v>192</v>
      </c>
      <c r="X88" s="216"/>
    </row>
    <row r="89" spans="1:24" ht="13.5" customHeight="1" x14ac:dyDescent="0.25">
      <c r="A89" s="154">
        <v>0.8125</v>
      </c>
      <c r="B89" s="106">
        <v>12</v>
      </c>
      <c r="C89" s="106">
        <v>0</v>
      </c>
      <c r="D89" s="106">
        <v>0</v>
      </c>
      <c r="E89" s="106">
        <v>0</v>
      </c>
      <c r="F89" s="106">
        <v>2</v>
      </c>
      <c r="G89" s="106">
        <v>8</v>
      </c>
      <c r="H89" s="106">
        <v>2</v>
      </c>
      <c r="I89" s="106">
        <v>0</v>
      </c>
      <c r="J89" s="106">
        <v>0</v>
      </c>
      <c r="K89" s="106">
        <v>0</v>
      </c>
      <c r="L89" s="106">
        <v>0</v>
      </c>
      <c r="M89" s="106">
        <v>0</v>
      </c>
      <c r="N89" s="106">
        <v>0</v>
      </c>
      <c r="O89" s="106">
        <v>0</v>
      </c>
      <c r="P89" s="106">
        <v>0</v>
      </c>
      <c r="Q89" s="106">
        <v>0</v>
      </c>
      <c r="R89" s="106">
        <v>0</v>
      </c>
      <c r="S89" s="106">
        <v>0</v>
      </c>
      <c r="T89" s="106">
        <v>0</v>
      </c>
      <c r="U89" s="106">
        <v>0</v>
      </c>
      <c r="V89" s="106">
        <v>28.3</v>
      </c>
      <c r="W89" s="106">
        <v>33.200000000000003</v>
      </c>
      <c r="X89" s="216"/>
    </row>
    <row r="90" spans="1:24" ht="13.5" customHeight="1" x14ac:dyDescent="0.25">
      <c r="A90" s="154">
        <v>0.82291666666666696</v>
      </c>
      <c r="B90" s="106">
        <v>5</v>
      </c>
      <c r="C90" s="106">
        <v>0</v>
      </c>
      <c r="D90" s="106">
        <v>0</v>
      </c>
      <c r="E90" s="106">
        <v>0</v>
      </c>
      <c r="F90" s="106">
        <v>0</v>
      </c>
      <c r="G90" s="106">
        <v>4</v>
      </c>
      <c r="H90" s="106">
        <v>1</v>
      </c>
      <c r="I90" s="106">
        <v>0</v>
      </c>
      <c r="J90" s="106">
        <v>0</v>
      </c>
      <c r="K90" s="106">
        <v>0</v>
      </c>
      <c r="L90" s="106">
        <v>0</v>
      </c>
      <c r="M90" s="106">
        <v>0</v>
      </c>
      <c r="N90" s="106">
        <v>0</v>
      </c>
      <c r="O90" s="106">
        <v>0</v>
      </c>
      <c r="P90" s="106">
        <v>0</v>
      </c>
      <c r="Q90" s="106">
        <v>0</v>
      </c>
      <c r="R90" s="106">
        <v>0</v>
      </c>
      <c r="S90" s="106">
        <v>0</v>
      </c>
      <c r="T90" s="106">
        <v>0</v>
      </c>
      <c r="U90" s="106">
        <v>0</v>
      </c>
      <c r="V90" s="106">
        <v>28</v>
      </c>
      <c r="W90" s="106" t="s">
        <v>192</v>
      </c>
      <c r="X90" s="216"/>
    </row>
    <row r="91" spans="1:24" ht="13.5" customHeight="1" x14ac:dyDescent="0.25">
      <c r="A91" s="154">
        <v>0.83333333333333304</v>
      </c>
      <c r="B91" s="106">
        <v>11</v>
      </c>
      <c r="C91" s="106">
        <v>0</v>
      </c>
      <c r="D91" s="106">
        <v>0</v>
      </c>
      <c r="E91" s="106">
        <v>0</v>
      </c>
      <c r="F91" s="106">
        <v>6</v>
      </c>
      <c r="G91" s="106">
        <v>4</v>
      </c>
      <c r="H91" s="106">
        <v>1</v>
      </c>
      <c r="I91" s="106">
        <v>0</v>
      </c>
      <c r="J91" s="106">
        <v>0</v>
      </c>
      <c r="K91" s="106">
        <v>0</v>
      </c>
      <c r="L91" s="106">
        <v>0</v>
      </c>
      <c r="M91" s="106">
        <v>0</v>
      </c>
      <c r="N91" s="106">
        <v>0</v>
      </c>
      <c r="O91" s="106">
        <v>0</v>
      </c>
      <c r="P91" s="106">
        <v>0</v>
      </c>
      <c r="Q91" s="106">
        <v>0</v>
      </c>
      <c r="R91" s="106">
        <v>0</v>
      </c>
      <c r="S91" s="106">
        <v>0</v>
      </c>
      <c r="T91" s="106">
        <v>0</v>
      </c>
      <c r="U91" s="106">
        <v>0</v>
      </c>
      <c r="V91" s="106">
        <v>25.6</v>
      </c>
      <c r="W91" s="106">
        <v>29.4</v>
      </c>
      <c r="X91" s="216"/>
    </row>
    <row r="92" spans="1:24" ht="13.5" customHeight="1" x14ac:dyDescent="0.25">
      <c r="A92" s="154">
        <v>0.84375</v>
      </c>
      <c r="B92" s="106">
        <v>10</v>
      </c>
      <c r="C92" s="106">
        <v>0</v>
      </c>
      <c r="D92" s="106">
        <v>0</v>
      </c>
      <c r="E92" s="106">
        <v>0</v>
      </c>
      <c r="F92" s="106">
        <v>1</v>
      </c>
      <c r="G92" s="106">
        <v>7</v>
      </c>
      <c r="H92" s="106">
        <v>2</v>
      </c>
      <c r="I92" s="106">
        <v>0</v>
      </c>
      <c r="J92" s="106">
        <v>0</v>
      </c>
      <c r="K92" s="106">
        <v>0</v>
      </c>
      <c r="L92" s="106">
        <v>0</v>
      </c>
      <c r="M92" s="106">
        <v>0</v>
      </c>
      <c r="N92" s="106">
        <v>0</v>
      </c>
      <c r="O92" s="106">
        <v>0</v>
      </c>
      <c r="P92" s="106">
        <v>0</v>
      </c>
      <c r="Q92" s="106">
        <v>0</v>
      </c>
      <c r="R92" s="106">
        <v>0</v>
      </c>
      <c r="S92" s="106">
        <v>0</v>
      </c>
      <c r="T92" s="106">
        <v>0</v>
      </c>
      <c r="U92" s="106">
        <v>0</v>
      </c>
      <c r="V92" s="106">
        <v>27.7</v>
      </c>
      <c r="W92" s="106" t="s">
        <v>192</v>
      </c>
      <c r="X92" s="216"/>
    </row>
    <row r="93" spans="1:24" ht="13.5" customHeight="1" x14ac:dyDescent="0.25">
      <c r="A93" s="154">
        <v>0.85416666666666696</v>
      </c>
      <c r="B93" s="106">
        <v>5</v>
      </c>
      <c r="C93" s="106">
        <v>0</v>
      </c>
      <c r="D93" s="106">
        <v>0</v>
      </c>
      <c r="E93" s="106">
        <v>0</v>
      </c>
      <c r="F93" s="106">
        <v>1</v>
      </c>
      <c r="G93" s="106">
        <v>4</v>
      </c>
      <c r="H93" s="106">
        <v>0</v>
      </c>
      <c r="I93" s="106">
        <v>0</v>
      </c>
      <c r="J93" s="106">
        <v>0</v>
      </c>
      <c r="K93" s="106">
        <v>0</v>
      </c>
      <c r="L93" s="106">
        <v>0</v>
      </c>
      <c r="M93" s="106">
        <v>0</v>
      </c>
      <c r="N93" s="106">
        <v>0</v>
      </c>
      <c r="O93" s="106">
        <v>0</v>
      </c>
      <c r="P93" s="106">
        <v>0</v>
      </c>
      <c r="Q93" s="106">
        <v>0</v>
      </c>
      <c r="R93" s="106">
        <v>0</v>
      </c>
      <c r="S93" s="106">
        <v>0</v>
      </c>
      <c r="T93" s="106">
        <v>0</v>
      </c>
      <c r="U93" s="106">
        <v>0</v>
      </c>
      <c r="V93" s="106">
        <v>26.2</v>
      </c>
      <c r="W93" s="106" t="s">
        <v>192</v>
      </c>
      <c r="X93" s="216"/>
    </row>
    <row r="94" spans="1:24" ht="13.5" customHeight="1" x14ac:dyDescent="0.25">
      <c r="A94" s="154">
        <v>0.86458333333333304</v>
      </c>
      <c r="B94" s="106">
        <v>5</v>
      </c>
      <c r="C94" s="106">
        <v>0</v>
      </c>
      <c r="D94" s="106">
        <v>0</v>
      </c>
      <c r="E94" s="106">
        <v>1</v>
      </c>
      <c r="F94" s="106">
        <v>2</v>
      </c>
      <c r="G94" s="106">
        <v>1</v>
      </c>
      <c r="H94" s="106">
        <v>1</v>
      </c>
      <c r="I94" s="106">
        <v>0</v>
      </c>
      <c r="J94" s="106">
        <v>0</v>
      </c>
      <c r="K94" s="106">
        <v>0</v>
      </c>
      <c r="L94" s="106">
        <v>0</v>
      </c>
      <c r="M94" s="106">
        <v>0</v>
      </c>
      <c r="N94" s="106">
        <v>0</v>
      </c>
      <c r="O94" s="106">
        <v>0</v>
      </c>
      <c r="P94" s="106">
        <v>0</v>
      </c>
      <c r="Q94" s="106">
        <v>0</v>
      </c>
      <c r="R94" s="106">
        <v>0</v>
      </c>
      <c r="S94" s="106">
        <v>0</v>
      </c>
      <c r="T94" s="106">
        <v>0</v>
      </c>
      <c r="U94" s="106">
        <v>0</v>
      </c>
      <c r="V94" s="106">
        <v>24.4</v>
      </c>
      <c r="W94" s="106" t="s">
        <v>192</v>
      </c>
      <c r="X94" s="216"/>
    </row>
    <row r="95" spans="1:24" ht="13.5" customHeight="1" x14ac:dyDescent="0.25">
      <c r="A95" s="154">
        <v>0.875</v>
      </c>
      <c r="B95" s="106">
        <v>3</v>
      </c>
      <c r="C95" s="106">
        <v>0</v>
      </c>
      <c r="D95" s="106">
        <v>0</v>
      </c>
      <c r="E95" s="106">
        <v>0</v>
      </c>
      <c r="F95" s="106">
        <v>0</v>
      </c>
      <c r="G95" s="106">
        <v>3</v>
      </c>
      <c r="H95" s="106">
        <v>0</v>
      </c>
      <c r="I95" s="106">
        <v>0</v>
      </c>
      <c r="J95" s="106">
        <v>0</v>
      </c>
      <c r="K95" s="106">
        <v>0</v>
      </c>
      <c r="L95" s="106">
        <v>0</v>
      </c>
      <c r="M95" s="106">
        <v>0</v>
      </c>
      <c r="N95" s="106">
        <v>0</v>
      </c>
      <c r="O95" s="106">
        <v>0</v>
      </c>
      <c r="P95" s="106">
        <v>0</v>
      </c>
      <c r="Q95" s="106">
        <v>0</v>
      </c>
      <c r="R95" s="106">
        <v>0</v>
      </c>
      <c r="S95" s="106">
        <v>0</v>
      </c>
      <c r="T95" s="106">
        <v>0</v>
      </c>
      <c r="U95" s="106">
        <v>0</v>
      </c>
      <c r="V95" s="106">
        <v>26.1</v>
      </c>
      <c r="W95" s="106" t="s">
        <v>192</v>
      </c>
      <c r="X95" s="216"/>
    </row>
    <row r="96" spans="1:24" ht="13.5" customHeight="1" x14ac:dyDescent="0.25">
      <c r="A96" s="154">
        <v>0.88541666666666696</v>
      </c>
      <c r="B96" s="106">
        <v>6</v>
      </c>
      <c r="C96" s="106">
        <v>0</v>
      </c>
      <c r="D96" s="106">
        <v>0</v>
      </c>
      <c r="E96" s="106">
        <v>0</v>
      </c>
      <c r="F96" s="106">
        <v>1</v>
      </c>
      <c r="G96" s="106">
        <v>2</v>
      </c>
      <c r="H96" s="106">
        <v>3</v>
      </c>
      <c r="I96" s="106">
        <v>0</v>
      </c>
      <c r="J96" s="106">
        <v>0</v>
      </c>
      <c r="K96" s="106">
        <v>0</v>
      </c>
      <c r="L96" s="106">
        <v>0</v>
      </c>
      <c r="M96" s="106">
        <v>0</v>
      </c>
      <c r="N96" s="106">
        <v>0</v>
      </c>
      <c r="O96" s="106">
        <v>0</v>
      </c>
      <c r="P96" s="106">
        <v>0</v>
      </c>
      <c r="Q96" s="106">
        <v>0</v>
      </c>
      <c r="R96" s="106">
        <v>0</v>
      </c>
      <c r="S96" s="106">
        <v>0</v>
      </c>
      <c r="T96" s="106">
        <v>0</v>
      </c>
      <c r="U96" s="106">
        <v>0</v>
      </c>
      <c r="V96" s="106">
        <v>29.1</v>
      </c>
      <c r="W96" s="106" t="s">
        <v>192</v>
      </c>
      <c r="X96" s="216"/>
    </row>
    <row r="97" spans="1:24" ht="13.5" customHeight="1" x14ac:dyDescent="0.25">
      <c r="A97" s="154">
        <v>0.89583333333333304</v>
      </c>
      <c r="B97" s="106">
        <v>8</v>
      </c>
      <c r="C97" s="106">
        <v>0</v>
      </c>
      <c r="D97" s="106">
        <v>0</v>
      </c>
      <c r="E97" s="106">
        <v>0</v>
      </c>
      <c r="F97" s="106">
        <v>0</v>
      </c>
      <c r="G97" s="106">
        <v>5</v>
      </c>
      <c r="H97" s="106">
        <v>3</v>
      </c>
      <c r="I97" s="106">
        <v>0</v>
      </c>
      <c r="J97" s="106">
        <v>0</v>
      </c>
      <c r="K97" s="106">
        <v>0</v>
      </c>
      <c r="L97" s="106">
        <v>0</v>
      </c>
      <c r="M97" s="106">
        <v>0</v>
      </c>
      <c r="N97" s="106">
        <v>0</v>
      </c>
      <c r="O97" s="106">
        <v>0</v>
      </c>
      <c r="P97" s="106">
        <v>0</v>
      </c>
      <c r="Q97" s="106">
        <v>0</v>
      </c>
      <c r="R97" s="106">
        <v>0</v>
      </c>
      <c r="S97" s="106">
        <v>0</v>
      </c>
      <c r="T97" s="106">
        <v>0</v>
      </c>
      <c r="U97" s="106">
        <v>0</v>
      </c>
      <c r="V97" s="106">
        <v>29.6</v>
      </c>
      <c r="W97" s="106" t="s">
        <v>192</v>
      </c>
      <c r="X97" s="216"/>
    </row>
    <row r="98" spans="1:24" ht="13.5" customHeight="1" x14ac:dyDescent="0.25">
      <c r="A98" s="154">
        <v>0.90625</v>
      </c>
      <c r="B98" s="106">
        <v>3</v>
      </c>
      <c r="C98" s="106">
        <v>0</v>
      </c>
      <c r="D98" s="106">
        <v>0</v>
      </c>
      <c r="E98" s="106">
        <v>0</v>
      </c>
      <c r="F98" s="106">
        <v>2</v>
      </c>
      <c r="G98" s="106">
        <v>1</v>
      </c>
      <c r="H98" s="106">
        <v>0</v>
      </c>
      <c r="I98" s="106">
        <v>0</v>
      </c>
      <c r="J98" s="106">
        <v>0</v>
      </c>
      <c r="K98" s="106">
        <v>0</v>
      </c>
      <c r="L98" s="106">
        <v>0</v>
      </c>
      <c r="M98" s="106">
        <v>0</v>
      </c>
      <c r="N98" s="106">
        <v>0</v>
      </c>
      <c r="O98" s="106">
        <v>0</v>
      </c>
      <c r="P98" s="106">
        <v>0</v>
      </c>
      <c r="Q98" s="106">
        <v>0</v>
      </c>
      <c r="R98" s="106">
        <v>0</v>
      </c>
      <c r="S98" s="106">
        <v>0</v>
      </c>
      <c r="T98" s="106">
        <v>0</v>
      </c>
      <c r="U98" s="106">
        <v>0</v>
      </c>
      <c r="V98" s="106">
        <v>25.5</v>
      </c>
      <c r="W98" s="106" t="s">
        <v>192</v>
      </c>
      <c r="X98" s="216"/>
    </row>
    <row r="99" spans="1:24" ht="13.5" customHeight="1" x14ac:dyDescent="0.25">
      <c r="A99" s="154">
        <v>0.91666666666666696</v>
      </c>
      <c r="B99" s="106">
        <v>5</v>
      </c>
      <c r="C99" s="106">
        <v>0</v>
      </c>
      <c r="D99" s="106">
        <v>1</v>
      </c>
      <c r="E99" s="106">
        <v>1</v>
      </c>
      <c r="F99" s="106">
        <v>1</v>
      </c>
      <c r="G99" s="106">
        <v>0</v>
      </c>
      <c r="H99" s="106">
        <v>1</v>
      </c>
      <c r="I99" s="106">
        <v>1</v>
      </c>
      <c r="J99" s="106">
        <v>0</v>
      </c>
      <c r="K99" s="106">
        <v>0</v>
      </c>
      <c r="L99" s="106">
        <v>0</v>
      </c>
      <c r="M99" s="106">
        <v>0</v>
      </c>
      <c r="N99" s="106">
        <v>0</v>
      </c>
      <c r="O99" s="106">
        <v>0</v>
      </c>
      <c r="P99" s="106">
        <v>0</v>
      </c>
      <c r="Q99" s="106">
        <v>0</v>
      </c>
      <c r="R99" s="106">
        <v>0</v>
      </c>
      <c r="S99" s="106">
        <v>0</v>
      </c>
      <c r="T99" s="106">
        <v>0</v>
      </c>
      <c r="U99" s="106">
        <v>0</v>
      </c>
      <c r="V99" s="106">
        <v>24.2</v>
      </c>
      <c r="W99" s="106" t="s">
        <v>192</v>
      </c>
      <c r="X99" s="216"/>
    </row>
    <row r="100" spans="1:24" ht="13.5" customHeight="1" x14ac:dyDescent="0.25">
      <c r="A100" s="154">
        <v>0.92708333333333304</v>
      </c>
      <c r="B100" s="106">
        <v>3</v>
      </c>
      <c r="C100" s="106">
        <v>0</v>
      </c>
      <c r="D100" s="106">
        <v>0</v>
      </c>
      <c r="E100" s="106">
        <v>0</v>
      </c>
      <c r="F100" s="106">
        <v>1</v>
      </c>
      <c r="G100" s="106">
        <v>0</v>
      </c>
      <c r="H100" s="106">
        <v>1</v>
      </c>
      <c r="I100" s="106">
        <v>1</v>
      </c>
      <c r="J100" s="106">
        <v>0</v>
      </c>
      <c r="K100" s="106">
        <v>0</v>
      </c>
      <c r="L100" s="106">
        <v>0</v>
      </c>
      <c r="M100" s="106">
        <v>0</v>
      </c>
      <c r="N100" s="106">
        <v>0</v>
      </c>
      <c r="O100" s="106">
        <v>0</v>
      </c>
      <c r="P100" s="106">
        <v>0</v>
      </c>
      <c r="Q100" s="106">
        <v>0</v>
      </c>
      <c r="R100" s="106">
        <v>0</v>
      </c>
      <c r="S100" s="106">
        <v>0</v>
      </c>
      <c r="T100" s="106">
        <v>0</v>
      </c>
      <c r="U100" s="106">
        <v>0</v>
      </c>
      <c r="V100" s="106">
        <v>29.1</v>
      </c>
      <c r="W100" s="106" t="s">
        <v>192</v>
      </c>
      <c r="X100" s="216"/>
    </row>
    <row r="101" spans="1:24" ht="13.5" customHeight="1" x14ac:dyDescent="0.25">
      <c r="A101" s="154">
        <v>0.9375</v>
      </c>
      <c r="B101" s="106">
        <v>1</v>
      </c>
      <c r="C101" s="106">
        <v>0</v>
      </c>
      <c r="D101" s="106">
        <v>0</v>
      </c>
      <c r="E101" s="106">
        <v>1</v>
      </c>
      <c r="F101" s="106">
        <v>0</v>
      </c>
      <c r="G101" s="106">
        <v>0</v>
      </c>
      <c r="H101" s="106">
        <v>0</v>
      </c>
      <c r="I101" s="106">
        <v>0</v>
      </c>
      <c r="J101" s="106">
        <v>0</v>
      </c>
      <c r="K101" s="106">
        <v>0</v>
      </c>
      <c r="L101" s="106">
        <v>0</v>
      </c>
      <c r="M101" s="106">
        <v>0</v>
      </c>
      <c r="N101" s="106">
        <v>0</v>
      </c>
      <c r="O101" s="106">
        <v>0</v>
      </c>
      <c r="P101" s="106">
        <v>0</v>
      </c>
      <c r="Q101" s="106">
        <v>0</v>
      </c>
      <c r="R101" s="106">
        <v>0</v>
      </c>
      <c r="S101" s="106">
        <v>0</v>
      </c>
      <c r="T101" s="106">
        <v>0</v>
      </c>
      <c r="U101" s="106">
        <v>0</v>
      </c>
      <c r="V101" s="106">
        <v>19.100000000000001</v>
      </c>
      <c r="W101" s="106" t="s">
        <v>192</v>
      </c>
      <c r="X101" s="216"/>
    </row>
    <row r="102" spans="1:24" ht="13.5" customHeight="1" x14ac:dyDescent="0.25">
      <c r="A102" s="154">
        <v>0.94791666666666696</v>
      </c>
      <c r="B102" s="106">
        <v>2</v>
      </c>
      <c r="C102" s="106">
        <v>0</v>
      </c>
      <c r="D102" s="106">
        <v>0</v>
      </c>
      <c r="E102" s="106">
        <v>0</v>
      </c>
      <c r="F102" s="106">
        <v>0</v>
      </c>
      <c r="G102" s="106">
        <v>1</v>
      </c>
      <c r="H102" s="106">
        <v>1</v>
      </c>
      <c r="I102" s="106">
        <v>0</v>
      </c>
      <c r="J102" s="106">
        <v>0</v>
      </c>
      <c r="K102" s="106">
        <v>0</v>
      </c>
      <c r="L102" s="106">
        <v>0</v>
      </c>
      <c r="M102" s="106">
        <v>0</v>
      </c>
      <c r="N102" s="106">
        <v>0</v>
      </c>
      <c r="O102" s="106">
        <v>0</v>
      </c>
      <c r="P102" s="106">
        <v>0</v>
      </c>
      <c r="Q102" s="106">
        <v>0</v>
      </c>
      <c r="R102" s="106">
        <v>0</v>
      </c>
      <c r="S102" s="106">
        <v>0</v>
      </c>
      <c r="T102" s="106">
        <v>0</v>
      </c>
      <c r="U102" s="106">
        <v>0</v>
      </c>
      <c r="V102" s="106">
        <v>29.9</v>
      </c>
      <c r="W102" s="106" t="s">
        <v>192</v>
      </c>
      <c r="X102" s="216"/>
    </row>
    <row r="103" spans="1:24" ht="13.5" customHeight="1" x14ac:dyDescent="0.25">
      <c r="A103" s="154">
        <v>0.95833333333333304</v>
      </c>
      <c r="B103" s="106">
        <v>2</v>
      </c>
      <c r="C103" s="106">
        <v>0</v>
      </c>
      <c r="D103" s="106">
        <v>0</v>
      </c>
      <c r="E103" s="106">
        <v>0</v>
      </c>
      <c r="F103" s="106">
        <v>0</v>
      </c>
      <c r="G103" s="106">
        <v>1</v>
      </c>
      <c r="H103" s="106">
        <v>1</v>
      </c>
      <c r="I103" s="106">
        <v>0</v>
      </c>
      <c r="J103" s="106">
        <v>0</v>
      </c>
      <c r="K103" s="106">
        <v>0</v>
      </c>
      <c r="L103" s="106">
        <v>0</v>
      </c>
      <c r="M103" s="106">
        <v>0</v>
      </c>
      <c r="N103" s="106">
        <v>0</v>
      </c>
      <c r="O103" s="106">
        <v>0</v>
      </c>
      <c r="P103" s="106">
        <v>0</v>
      </c>
      <c r="Q103" s="106">
        <v>0</v>
      </c>
      <c r="R103" s="106">
        <v>0</v>
      </c>
      <c r="S103" s="106">
        <v>0</v>
      </c>
      <c r="T103" s="106">
        <v>0</v>
      </c>
      <c r="U103" s="106">
        <v>0</v>
      </c>
      <c r="V103" s="106">
        <v>30</v>
      </c>
      <c r="W103" s="106" t="s">
        <v>192</v>
      </c>
      <c r="X103" s="216"/>
    </row>
    <row r="104" spans="1:24" ht="13.5" customHeight="1" x14ac:dyDescent="0.25">
      <c r="A104" s="154">
        <v>0.96875</v>
      </c>
      <c r="B104" s="106">
        <v>1</v>
      </c>
      <c r="C104" s="106">
        <v>0</v>
      </c>
      <c r="D104" s="106">
        <v>0</v>
      </c>
      <c r="E104" s="106">
        <v>0</v>
      </c>
      <c r="F104" s="106">
        <v>0</v>
      </c>
      <c r="G104" s="106">
        <v>1</v>
      </c>
      <c r="H104" s="106">
        <v>0</v>
      </c>
      <c r="I104" s="106">
        <v>0</v>
      </c>
      <c r="J104" s="106">
        <v>0</v>
      </c>
      <c r="K104" s="106">
        <v>0</v>
      </c>
      <c r="L104" s="106">
        <v>0</v>
      </c>
      <c r="M104" s="106">
        <v>0</v>
      </c>
      <c r="N104" s="106">
        <v>0</v>
      </c>
      <c r="O104" s="106">
        <v>0</v>
      </c>
      <c r="P104" s="106">
        <v>0</v>
      </c>
      <c r="Q104" s="106">
        <v>0</v>
      </c>
      <c r="R104" s="106">
        <v>0</v>
      </c>
      <c r="S104" s="106">
        <v>0</v>
      </c>
      <c r="T104" s="106">
        <v>0</v>
      </c>
      <c r="U104" s="106">
        <v>0</v>
      </c>
      <c r="V104" s="106">
        <v>27.8</v>
      </c>
      <c r="W104" s="106" t="s">
        <v>192</v>
      </c>
      <c r="X104" s="216"/>
    </row>
    <row r="105" spans="1:24" ht="13.5" customHeight="1" x14ac:dyDescent="0.25">
      <c r="A105" s="154">
        <v>0.97916666666666696</v>
      </c>
      <c r="B105" s="106">
        <v>1</v>
      </c>
      <c r="C105" s="106">
        <v>0</v>
      </c>
      <c r="D105" s="106">
        <v>0</v>
      </c>
      <c r="E105" s="106">
        <v>0</v>
      </c>
      <c r="F105" s="106">
        <v>0</v>
      </c>
      <c r="G105" s="106">
        <v>1</v>
      </c>
      <c r="H105" s="106">
        <v>0</v>
      </c>
      <c r="I105" s="106">
        <v>0</v>
      </c>
      <c r="J105" s="106">
        <v>0</v>
      </c>
      <c r="K105" s="106">
        <v>0</v>
      </c>
      <c r="L105" s="106">
        <v>0</v>
      </c>
      <c r="M105" s="106">
        <v>0</v>
      </c>
      <c r="N105" s="106">
        <v>0</v>
      </c>
      <c r="O105" s="106">
        <v>0</v>
      </c>
      <c r="P105" s="106">
        <v>0</v>
      </c>
      <c r="Q105" s="106">
        <v>0</v>
      </c>
      <c r="R105" s="106">
        <v>0</v>
      </c>
      <c r="S105" s="106">
        <v>0</v>
      </c>
      <c r="T105" s="106">
        <v>0</v>
      </c>
      <c r="U105" s="106">
        <v>0</v>
      </c>
      <c r="V105" s="106">
        <v>27.8</v>
      </c>
      <c r="W105" s="106" t="s">
        <v>192</v>
      </c>
      <c r="X105" s="216"/>
    </row>
    <row r="106" spans="1:24" ht="13.5" customHeight="1" thickBot="1" x14ac:dyDescent="0.3">
      <c r="A106" s="155">
        <v>0.98958333333333304</v>
      </c>
      <c r="B106" s="108">
        <v>0</v>
      </c>
      <c r="C106" s="108">
        <v>0</v>
      </c>
      <c r="D106" s="108">
        <v>0</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t="s">
        <v>192</v>
      </c>
      <c r="W106" s="108" t="s">
        <v>192</v>
      </c>
      <c r="X106" s="216"/>
    </row>
    <row r="107" spans="1:24" ht="13.5" customHeight="1" thickTop="1" x14ac:dyDescent="0.25">
      <c r="A107" s="269" t="s">
        <v>111</v>
      </c>
      <c r="B107" s="107">
        <f>SUM(B39:B86)</f>
        <v>785</v>
      </c>
      <c r="C107" s="107">
        <f t="shared" ref="C107:U107" si="0">SUM(C39:C86)</f>
        <v>2</v>
      </c>
      <c r="D107" s="107">
        <f t="shared" si="0"/>
        <v>5</v>
      </c>
      <c r="E107" s="107">
        <f t="shared" si="0"/>
        <v>26</v>
      </c>
      <c r="F107" s="107">
        <f t="shared" si="0"/>
        <v>199</v>
      </c>
      <c r="G107" s="107">
        <f t="shared" si="0"/>
        <v>397</v>
      </c>
      <c r="H107" s="107">
        <f t="shared" si="0"/>
        <v>136</v>
      </c>
      <c r="I107" s="107">
        <f t="shared" si="0"/>
        <v>18</v>
      </c>
      <c r="J107" s="107">
        <f t="shared" si="0"/>
        <v>2</v>
      </c>
      <c r="K107" s="107">
        <f t="shared" si="0"/>
        <v>0</v>
      </c>
      <c r="L107" s="107">
        <f t="shared" si="0"/>
        <v>0</v>
      </c>
      <c r="M107" s="107">
        <f t="shared" si="0"/>
        <v>0</v>
      </c>
      <c r="N107" s="107">
        <f t="shared" si="0"/>
        <v>0</v>
      </c>
      <c r="O107" s="107">
        <f t="shared" si="0"/>
        <v>0</v>
      </c>
      <c r="P107" s="107">
        <f t="shared" si="0"/>
        <v>0</v>
      </c>
      <c r="Q107" s="107">
        <f t="shared" si="0"/>
        <v>0</v>
      </c>
      <c r="R107" s="107">
        <f t="shared" si="0"/>
        <v>0</v>
      </c>
      <c r="S107" s="107">
        <f t="shared" si="0"/>
        <v>0</v>
      </c>
      <c r="T107" s="107">
        <f t="shared" si="0"/>
        <v>0</v>
      </c>
      <c r="U107" s="107">
        <f t="shared" si="0"/>
        <v>0</v>
      </c>
      <c r="V107" s="107">
        <v>26.9</v>
      </c>
      <c r="W107" s="107">
        <v>30.7</v>
      </c>
      <c r="X107" s="216"/>
    </row>
    <row r="108" spans="1:24" ht="13.5" customHeight="1" x14ac:dyDescent="0.25">
      <c r="A108" s="270" t="s">
        <v>112</v>
      </c>
      <c r="B108" s="106">
        <f>SUM(B35:B98)</f>
        <v>878</v>
      </c>
      <c r="C108" s="106">
        <f t="shared" ref="C108:U108" si="1">SUM(C35:C98)</f>
        <v>2</v>
      </c>
      <c r="D108" s="106">
        <f t="shared" si="1"/>
        <v>5</v>
      </c>
      <c r="E108" s="106">
        <f t="shared" si="1"/>
        <v>28</v>
      </c>
      <c r="F108" s="106">
        <f t="shared" si="1"/>
        <v>217</v>
      </c>
      <c r="G108" s="106">
        <f t="shared" si="1"/>
        <v>450</v>
      </c>
      <c r="H108" s="106">
        <f t="shared" si="1"/>
        <v>155</v>
      </c>
      <c r="I108" s="106">
        <f t="shared" si="1"/>
        <v>19</v>
      </c>
      <c r="J108" s="106">
        <f t="shared" si="1"/>
        <v>2</v>
      </c>
      <c r="K108" s="106">
        <f t="shared" si="1"/>
        <v>0</v>
      </c>
      <c r="L108" s="106">
        <f t="shared" si="1"/>
        <v>0</v>
      </c>
      <c r="M108" s="106">
        <f t="shared" si="1"/>
        <v>0</v>
      </c>
      <c r="N108" s="106">
        <f t="shared" si="1"/>
        <v>0</v>
      </c>
      <c r="O108" s="106">
        <f t="shared" si="1"/>
        <v>0</v>
      </c>
      <c r="P108" s="106">
        <f t="shared" si="1"/>
        <v>0</v>
      </c>
      <c r="Q108" s="106">
        <f t="shared" si="1"/>
        <v>0</v>
      </c>
      <c r="R108" s="106">
        <f t="shared" si="1"/>
        <v>0</v>
      </c>
      <c r="S108" s="106">
        <f t="shared" si="1"/>
        <v>0</v>
      </c>
      <c r="T108" s="106">
        <f t="shared" si="1"/>
        <v>0</v>
      </c>
      <c r="U108" s="106">
        <f t="shared" si="1"/>
        <v>0</v>
      </c>
      <c r="V108" s="106">
        <v>27</v>
      </c>
      <c r="W108" s="106">
        <v>30.8</v>
      </c>
      <c r="X108" s="216"/>
    </row>
    <row r="109" spans="1:24" ht="13.5" customHeight="1" x14ac:dyDescent="0.25">
      <c r="A109" s="106" t="s">
        <v>113</v>
      </c>
      <c r="B109" s="106">
        <f>SUM(B35:B106)</f>
        <v>893</v>
      </c>
      <c r="C109" s="106">
        <f t="shared" ref="C109:U109" si="2">SUM(C35:C106)</f>
        <v>2</v>
      </c>
      <c r="D109" s="106">
        <f t="shared" si="2"/>
        <v>6</v>
      </c>
      <c r="E109" s="106">
        <f t="shared" si="2"/>
        <v>30</v>
      </c>
      <c r="F109" s="106">
        <f t="shared" si="2"/>
        <v>219</v>
      </c>
      <c r="G109" s="106">
        <f t="shared" si="2"/>
        <v>454</v>
      </c>
      <c r="H109" s="106">
        <f t="shared" si="2"/>
        <v>159</v>
      </c>
      <c r="I109" s="106">
        <f t="shared" si="2"/>
        <v>21</v>
      </c>
      <c r="J109" s="106">
        <f t="shared" si="2"/>
        <v>2</v>
      </c>
      <c r="K109" s="106">
        <f t="shared" si="2"/>
        <v>0</v>
      </c>
      <c r="L109" s="106">
        <f t="shared" si="2"/>
        <v>0</v>
      </c>
      <c r="M109" s="106">
        <f t="shared" si="2"/>
        <v>0</v>
      </c>
      <c r="N109" s="106">
        <f t="shared" si="2"/>
        <v>0</v>
      </c>
      <c r="O109" s="106">
        <f t="shared" si="2"/>
        <v>0</v>
      </c>
      <c r="P109" s="106">
        <f t="shared" si="2"/>
        <v>0</v>
      </c>
      <c r="Q109" s="106">
        <f t="shared" si="2"/>
        <v>0</v>
      </c>
      <c r="R109" s="106">
        <f t="shared" si="2"/>
        <v>0</v>
      </c>
      <c r="S109" s="106">
        <f t="shared" si="2"/>
        <v>0</v>
      </c>
      <c r="T109" s="106">
        <f t="shared" si="2"/>
        <v>0</v>
      </c>
      <c r="U109" s="106">
        <f t="shared" si="2"/>
        <v>0</v>
      </c>
      <c r="V109" s="106">
        <v>27</v>
      </c>
      <c r="W109" s="106">
        <v>30.9</v>
      </c>
      <c r="X109" s="216"/>
    </row>
    <row r="110" spans="1:24" ht="13.5" customHeight="1" thickBot="1" x14ac:dyDescent="0.3">
      <c r="A110" s="108" t="s">
        <v>114</v>
      </c>
      <c r="B110" s="108">
        <f>SUM(B11:B106)</f>
        <v>893</v>
      </c>
      <c r="C110" s="108">
        <f t="shared" ref="C110:U110" si="3">SUM(C11:C106)</f>
        <v>2</v>
      </c>
      <c r="D110" s="108">
        <f t="shared" si="3"/>
        <v>6</v>
      </c>
      <c r="E110" s="108">
        <f t="shared" si="3"/>
        <v>30</v>
      </c>
      <c r="F110" s="108">
        <f t="shared" si="3"/>
        <v>219</v>
      </c>
      <c r="G110" s="108">
        <f t="shared" si="3"/>
        <v>454</v>
      </c>
      <c r="H110" s="108">
        <f t="shared" si="3"/>
        <v>159</v>
      </c>
      <c r="I110" s="108">
        <f t="shared" si="3"/>
        <v>21</v>
      </c>
      <c r="J110" s="108">
        <f t="shared" si="3"/>
        <v>2</v>
      </c>
      <c r="K110" s="108">
        <f t="shared" si="3"/>
        <v>0</v>
      </c>
      <c r="L110" s="108">
        <f t="shared" si="3"/>
        <v>0</v>
      </c>
      <c r="M110" s="108">
        <f t="shared" si="3"/>
        <v>0</v>
      </c>
      <c r="N110" s="108">
        <f t="shared" si="3"/>
        <v>0</v>
      </c>
      <c r="O110" s="108">
        <f t="shared" si="3"/>
        <v>0</v>
      </c>
      <c r="P110" s="108">
        <f t="shared" si="3"/>
        <v>0</v>
      </c>
      <c r="Q110" s="108">
        <f t="shared" si="3"/>
        <v>0</v>
      </c>
      <c r="R110" s="108">
        <f t="shared" si="3"/>
        <v>0</v>
      </c>
      <c r="S110" s="108">
        <f t="shared" si="3"/>
        <v>0</v>
      </c>
      <c r="T110" s="108">
        <f t="shared" si="3"/>
        <v>0</v>
      </c>
      <c r="U110" s="108">
        <f t="shared" si="3"/>
        <v>0</v>
      </c>
      <c r="V110" s="108">
        <v>27</v>
      </c>
      <c r="W110" s="108">
        <v>30.9</v>
      </c>
      <c r="X110" s="216"/>
    </row>
    <row r="111" spans="1:24" ht="13.5" customHeight="1" thickTop="1"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216"/>
    </row>
    <row r="112" spans="1:24" ht="13.5" customHeight="1" thickBot="1" x14ac:dyDescent="0.3">
      <c r="A112" s="110" t="s">
        <v>9</v>
      </c>
      <c r="B112" s="434" t="str">
        <f>TEXT(C112,"dddd")</f>
        <v>Tuesday</v>
      </c>
      <c r="C112" s="109">
        <f>C8+1</f>
        <v>45468</v>
      </c>
      <c r="D112" s="110"/>
      <c r="E112" s="110"/>
      <c r="F112" s="110"/>
      <c r="G112" s="110"/>
      <c r="H112" s="110"/>
      <c r="I112" s="110"/>
      <c r="J112" s="110"/>
      <c r="K112" s="110"/>
      <c r="L112" s="110"/>
      <c r="M112" s="110"/>
      <c r="N112" s="110"/>
      <c r="O112" s="110"/>
      <c r="P112" s="110"/>
      <c r="Q112" s="110"/>
      <c r="R112" s="110"/>
      <c r="S112" s="110"/>
      <c r="T112" s="110"/>
      <c r="U112" s="110"/>
      <c r="V112" s="110"/>
      <c r="W112" s="110"/>
      <c r="X112" s="216"/>
    </row>
    <row r="113" spans="1:24" ht="13.5" customHeight="1" thickTop="1" thickBot="1" x14ac:dyDescent="0.3">
      <c r="A113" s="110"/>
      <c r="B113" s="551" t="s">
        <v>90</v>
      </c>
      <c r="C113" s="552"/>
      <c r="D113" s="552"/>
      <c r="E113" s="552"/>
      <c r="F113" s="552"/>
      <c r="G113" s="552"/>
      <c r="H113" s="552"/>
      <c r="I113" s="552"/>
      <c r="J113" s="552"/>
      <c r="K113" s="552"/>
      <c r="L113" s="552"/>
      <c r="M113" s="552"/>
      <c r="N113" s="552"/>
      <c r="O113" s="552"/>
      <c r="P113" s="552"/>
      <c r="Q113" s="552"/>
      <c r="R113" s="552"/>
      <c r="S113" s="552"/>
      <c r="T113" s="552"/>
      <c r="U113" s="552"/>
      <c r="V113" s="552"/>
      <c r="W113" s="553"/>
      <c r="X113" s="216"/>
    </row>
    <row r="114" spans="1:24" ht="13.5" customHeight="1" thickTop="1" thickBot="1" x14ac:dyDescent="0.3">
      <c r="A114" s="153" t="s">
        <v>50</v>
      </c>
      <c r="B114" s="153" t="s">
        <v>30</v>
      </c>
      <c r="C114" s="271" t="s">
        <v>91</v>
      </c>
      <c r="D114" s="271" t="s">
        <v>92</v>
      </c>
      <c r="E114" s="271" t="s">
        <v>93</v>
      </c>
      <c r="F114" s="271" t="s">
        <v>94</v>
      </c>
      <c r="G114" s="271" t="s">
        <v>95</v>
      </c>
      <c r="H114" s="271" t="s">
        <v>96</v>
      </c>
      <c r="I114" s="271" t="s">
        <v>97</v>
      </c>
      <c r="J114" s="271" t="s">
        <v>98</v>
      </c>
      <c r="K114" s="271" t="s">
        <v>99</v>
      </c>
      <c r="L114" s="271" t="s">
        <v>100</v>
      </c>
      <c r="M114" s="271" t="s">
        <v>101</v>
      </c>
      <c r="N114" s="271" t="s">
        <v>102</v>
      </c>
      <c r="O114" s="271" t="s">
        <v>103</v>
      </c>
      <c r="P114" s="271" t="s">
        <v>104</v>
      </c>
      <c r="Q114" s="271" t="s">
        <v>105</v>
      </c>
      <c r="R114" s="271" t="s">
        <v>106</v>
      </c>
      <c r="S114" s="271" t="s">
        <v>107</v>
      </c>
      <c r="T114" s="271" t="s">
        <v>108</v>
      </c>
      <c r="U114" s="271" t="s">
        <v>109</v>
      </c>
      <c r="V114" s="153" t="s">
        <v>88</v>
      </c>
      <c r="W114" s="153" t="s">
        <v>110</v>
      </c>
      <c r="X114" s="216"/>
    </row>
    <row r="115" spans="1:24" ht="13.5" customHeight="1" thickTop="1" x14ac:dyDescent="0.25">
      <c r="A115" s="262">
        <v>0</v>
      </c>
      <c r="B115" s="107">
        <v>1</v>
      </c>
      <c r="C115" s="107">
        <v>0</v>
      </c>
      <c r="D115" s="107">
        <v>0</v>
      </c>
      <c r="E115" s="107">
        <v>1</v>
      </c>
      <c r="F115" s="107">
        <v>0</v>
      </c>
      <c r="G115" s="107">
        <v>0</v>
      </c>
      <c r="H115" s="107">
        <v>0</v>
      </c>
      <c r="I115" s="107">
        <v>0</v>
      </c>
      <c r="J115" s="107">
        <v>0</v>
      </c>
      <c r="K115" s="107">
        <v>0</v>
      </c>
      <c r="L115" s="107">
        <v>0</v>
      </c>
      <c r="M115" s="107">
        <v>0</v>
      </c>
      <c r="N115" s="107">
        <v>0</v>
      </c>
      <c r="O115" s="107">
        <v>0</v>
      </c>
      <c r="P115" s="107">
        <v>0</v>
      </c>
      <c r="Q115" s="107">
        <v>0</v>
      </c>
      <c r="R115" s="107">
        <v>0</v>
      </c>
      <c r="S115" s="107">
        <v>0</v>
      </c>
      <c r="T115" s="107">
        <v>0</v>
      </c>
      <c r="U115" s="107">
        <v>0</v>
      </c>
      <c r="V115" s="107">
        <v>16.5</v>
      </c>
      <c r="W115" s="107" t="s">
        <v>192</v>
      </c>
      <c r="X115" s="216"/>
    </row>
    <row r="116" spans="1:24" ht="13.5" customHeight="1" x14ac:dyDescent="0.25">
      <c r="A116" s="154">
        <v>1.0416666666666666E-2</v>
      </c>
      <c r="B116" s="106">
        <v>0</v>
      </c>
      <c r="C116" s="106">
        <v>0</v>
      </c>
      <c r="D116" s="106">
        <v>0</v>
      </c>
      <c r="E116" s="106">
        <v>0</v>
      </c>
      <c r="F116" s="106">
        <v>0</v>
      </c>
      <c r="G116" s="106">
        <v>0</v>
      </c>
      <c r="H116" s="106">
        <v>0</v>
      </c>
      <c r="I116" s="106">
        <v>0</v>
      </c>
      <c r="J116" s="106">
        <v>0</v>
      </c>
      <c r="K116" s="106">
        <v>0</v>
      </c>
      <c r="L116" s="106">
        <v>0</v>
      </c>
      <c r="M116" s="106">
        <v>0</v>
      </c>
      <c r="N116" s="106">
        <v>0</v>
      </c>
      <c r="O116" s="106">
        <v>0</v>
      </c>
      <c r="P116" s="106">
        <v>0</v>
      </c>
      <c r="Q116" s="106">
        <v>0</v>
      </c>
      <c r="R116" s="106">
        <v>0</v>
      </c>
      <c r="S116" s="106">
        <v>0</v>
      </c>
      <c r="T116" s="106">
        <v>0</v>
      </c>
      <c r="U116" s="106">
        <v>0</v>
      </c>
      <c r="V116" s="106" t="s">
        <v>192</v>
      </c>
      <c r="W116" s="106" t="s">
        <v>192</v>
      </c>
      <c r="X116" s="216"/>
    </row>
    <row r="117" spans="1:24" ht="13.5" customHeight="1" x14ac:dyDescent="0.25">
      <c r="A117" s="154">
        <v>2.0833333333333332E-2</v>
      </c>
      <c r="B117" s="106">
        <v>2</v>
      </c>
      <c r="C117" s="106">
        <v>0</v>
      </c>
      <c r="D117" s="106">
        <v>0</v>
      </c>
      <c r="E117" s="106">
        <v>0</v>
      </c>
      <c r="F117" s="106">
        <v>0</v>
      </c>
      <c r="G117" s="106">
        <v>1</v>
      </c>
      <c r="H117" s="106">
        <v>1</v>
      </c>
      <c r="I117" s="106">
        <v>0</v>
      </c>
      <c r="J117" s="106">
        <v>0</v>
      </c>
      <c r="K117" s="106">
        <v>0</v>
      </c>
      <c r="L117" s="106">
        <v>0</v>
      </c>
      <c r="M117" s="106">
        <v>0</v>
      </c>
      <c r="N117" s="106">
        <v>0</v>
      </c>
      <c r="O117" s="106">
        <v>0</v>
      </c>
      <c r="P117" s="106">
        <v>0</v>
      </c>
      <c r="Q117" s="106">
        <v>0</v>
      </c>
      <c r="R117" s="106">
        <v>0</v>
      </c>
      <c r="S117" s="106">
        <v>0</v>
      </c>
      <c r="T117" s="106">
        <v>0</v>
      </c>
      <c r="U117" s="106">
        <v>0</v>
      </c>
      <c r="V117" s="106">
        <v>28.3</v>
      </c>
      <c r="W117" s="106" t="s">
        <v>192</v>
      </c>
      <c r="X117" s="216"/>
    </row>
    <row r="118" spans="1:24" ht="13.5" customHeight="1" x14ac:dyDescent="0.25">
      <c r="A118" s="154">
        <v>3.125E-2</v>
      </c>
      <c r="B118" s="106">
        <v>0</v>
      </c>
      <c r="C118" s="106">
        <v>0</v>
      </c>
      <c r="D118" s="106">
        <v>0</v>
      </c>
      <c r="E118" s="106">
        <v>0</v>
      </c>
      <c r="F118" s="106">
        <v>0</v>
      </c>
      <c r="G118" s="106">
        <v>0</v>
      </c>
      <c r="H118" s="106">
        <v>0</v>
      </c>
      <c r="I118" s="106">
        <v>0</v>
      </c>
      <c r="J118" s="106">
        <v>0</v>
      </c>
      <c r="K118" s="106">
        <v>0</v>
      </c>
      <c r="L118" s="106">
        <v>0</v>
      </c>
      <c r="M118" s="106">
        <v>0</v>
      </c>
      <c r="N118" s="106">
        <v>0</v>
      </c>
      <c r="O118" s="106">
        <v>0</v>
      </c>
      <c r="P118" s="106">
        <v>0</v>
      </c>
      <c r="Q118" s="106">
        <v>0</v>
      </c>
      <c r="R118" s="106">
        <v>0</v>
      </c>
      <c r="S118" s="106">
        <v>0</v>
      </c>
      <c r="T118" s="106">
        <v>0</v>
      </c>
      <c r="U118" s="106">
        <v>0</v>
      </c>
      <c r="V118" s="106" t="s">
        <v>192</v>
      </c>
      <c r="W118" s="106" t="s">
        <v>192</v>
      </c>
      <c r="X118" s="216"/>
    </row>
    <row r="119" spans="1:24" ht="13.5" customHeight="1" x14ac:dyDescent="0.25">
      <c r="A119" s="154">
        <v>4.1666666666666664E-2</v>
      </c>
      <c r="B119" s="106">
        <v>0</v>
      </c>
      <c r="C119" s="106">
        <v>0</v>
      </c>
      <c r="D119" s="106">
        <v>0</v>
      </c>
      <c r="E119" s="106">
        <v>0</v>
      </c>
      <c r="F119" s="106">
        <v>0</v>
      </c>
      <c r="G119" s="106">
        <v>0</v>
      </c>
      <c r="H119" s="106">
        <v>0</v>
      </c>
      <c r="I119" s="106">
        <v>0</v>
      </c>
      <c r="J119" s="106">
        <v>0</v>
      </c>
      <c r="K119" s="106">
        <v>0</v>
      </c>
      <c r="L119" s="106">
        <v>0</v>
      </c>
      <c r="M119" s="106">
        <v>0</v>
      </c>
      <c r="N119" s="106">
        <v>0</v>
      </c>
      <c r="O119" s="106">
        <v>0</v>
      </c>
      <c r="P119" s="106">
        <v>0</v>
      </c>
      <c r="Q119" s="106">
        <v>0</v>
      </c>
      <c r="R119" s="106">
        <v>0</v>
      </c>
      <c r="S119" s="106">
        <v>0</v>
      </c>
      <c r="T119" s="106">
        <v>0</v>
      </c>
      <c r="U119" s="106">
        <v>0</v>
      </c>
      <c r="V119" s="106" t="s">
        <v>192</v>
      </c>
      <c r="W119" s="106" t="s">
        <v>192</v>
      </c>
      <c r="X119" s="216"/>
    </row>
    <row r="120" spans="1:24" ht="13.5" customHeight="1" x14ac:dyDescent="0.25">
      <c r="A120" s="154">
        <v>5.2083333333333336E-2</v>
      </c>
      <c r="B120" s="106">
        <v>0</v>
      </c>
      <c r="C120" s="106">
        <v>0</v>
      </c>
      <c r="D120" s="106">
        <v>0</v>
      </c>
      <c r="E120" s="106">
        <v>0</v>
      </c>
      <c r="F120" s="106">
        <v>0</v>
      </c>
      <c r="G120" s="106">
        <v>0</v>
      </c>
      <c r="H120" s="106">
        <v>0</v>
      </c>
      <c r="I120" s="106">
        <v>0</v>
      </c>
      <c r="J120" s="106">
        <v>0</v>
      </c>
      <c r="K120" s="106">
        <v>0</v>
      </c>
      <c r="L120" s="106">
        <v>0</v>
      </c>
      <c r="M120" s="106">
        <v>0</v>
      </c>
      <c r="N120" s="106">
        <v>0</v>
      </c>
      <c r="O120" s="106">
        <v>0</v>
      </c>
      <c r="P120" s="106">
        <v>0</v>
      </c>
      <c r="Q120" s="106">
        <v>0</v>
      </c>
      <c r="R120" s="106">
        <v>0</v>
      </c>
      <c r="S120" s="106">
        <v>0</v>
      </c>
      <c r="T120" s="106">
        <v>0</v>
      </c>
      <c r="U120" s="106">
        <v>0</v>
      </c>
      <c r="V120" s="106" t="s">
        <v>192</v>
      </c>
      <c r="W120" s="106" t="s">
        <v>192</v>
      </c>
      <c r="X120" s="216"/>
    </row>
    <row r="121" spans="1:24" ht="13.5" customHeight="1" x14ac:dyDescent="0.25">
      <c r="A121" s="154">
        <v>6.25E-2</v>
      </c>
      <c r="B121" s="106">
        <v>0</v>
      </c>
      <c r="C121" s="106">
        <v>0</v>
      </c>
      <c r="D121" s="106">
        <v>0</v>
      </c>
      <c r="E121" s="106">
        <v>0</v>
      </c>
      <c r="F121" s="106">
        <v>0</v>
      </c>
      <c r="G121" s="106">
        <v>0</v>
      </c>
      <c r="H121" s="106">
        <v>0</v>
      </c>
      <c r="I121" s="106">
        <v>0</v>
      </c>
      <c r="J121" s="106">
        <v>0</v>
      </c>
      <c r="K121" s="106">
        <v>0</v>
      </c>
      <c r="L121" s="106">
        <v>0</v>
      </c>
      <c r="M121" s="106">
        <v>0</v>
      </c>
      <c r="N121" s="106">
        <v>0</v>
      </c>
      <c r="O121" s="106">
        <v>0</v>
      </c>
      <c r="P121" s="106">
        <v>0</v>
      </c>
      <c r="Q121" s="106">
        <v>0</v>
      </c>
      <c r="R121" s="106">
        <v>0</v>
      </c>
      <c r="S121" s="106">
        <v>0</v>
      </c>
      <c r="T121" s="106">
        <v>0</v>
      </c>
      <c r="U121" s="106">
        <v>0</v>
      </c>
      <c r="V121" s="106" t="s">
        <v>192</v>
      </c>
      <c r="W121" s="106" t="s">
        <v>192</v>
      </c>
      <c r="X121" s="216"/>
    </row>
    <row r="122" spans="1:24" ht="13.5" customHeight="1" x14ac:dyDescent="0.25">
      <c r="A122" s="154">
        <v>7.2916666666666699E-2</v>
      </c>
      <c r="B122" s="106">
        <v>0</v>
      </c>
      <c r="C122" s="106">
        <v>0</v>
      </c>
      <c r="D122" s="106">
        <v>0</v>
      </c>
      <c r="E122" s="106">
        <v>0</v>
      </c>
      <c r="F122" s="106">
        <v>0</v>
      </c>
      <c r="G122" s="106">
        <v>0</v>
      </c>
      <c r="H122" s="106">
        <v>0</v>
      </c>
      <c r="I122" s="106">
        <v>0</v>
      </c>
      <c r="J122" s="106">
        <v>0</v>
      </c>
      <c r="K122" s="106">
        <v>0</v>
      </c>
      <c r="L122" s="106">
        <v>0</v>
      </c>
      <c r="M122" s="106">
        <v>0</v>
      </c>
      <c r="N122" s="106">
        <v>0</v>
      </c>
      <c r="O122" s="106">
        <v>0</v>
      </c>
      <c r="P122" s="106">
        <v>0</v>
      </c>
      <c r="Q122" s="106">
        <v>0</v>
      </c>
      <c r="R122" s="106">
        <v>0</v>
      </c>
      <c r="S122" s="106">
        <v>0</v>
      </c>
      <c r="T122" s="106">
        <v>0</v>
      </c>
      <c r="U122" s="106">
        <v>0</v>
      </c>
      <c r="V122" s="106" t="s">
        <v>192</v>
      </c>
      <c r="W122" s="106" t="s">
        <v>192</v>
      </c>
      <c r="X122" s="216"/>
    </row>
    <row r="123" spans="1:24" ht="13.5" customHeight="1" x14ac:dyDescent="0.25">
      <c r="A123" s="154">
        <v>8.3333333333333301E-2</v>
      </c>
      <c r="B123" s="106">
        <v>1</v>
      </c>
      <c r="C123" s="106">
        <v>0</v>
      </c>
      <c r="D123" s="106">
        <v>0</v>
      </c>
      <c r="E123" s="106">
        <v>0</v>
      </c>
      <c r="F123" s="106">
        <v>0</v>
      </c>
      <c r="G123" s="106">
        <v>0</v>
      </c>
      <c r="H123" s="106">
        <v>1</v>
      </c>
      <c r="I123" s="106">
        <v>0</v>
      </c>
      <c r="J123" s="106">
        <v>0</v>
      </c>
      <c r="K123" s="106">
        <v>0</v>
      </c>
      <c r="L123" s="106">
        <v>0</v>
      </c>
      <c r="M123" s="106">
        <v>0</v>
      </c>
      <c r="N123" s="106">
        <v>0</v>
      </c>
      <c r="O123" s="106">
        <v>0</v>
      </c>
      <c r="P123" s="106">
        <v>0</v>
      </c>
      <c r="Q123" s="106">
        <v>0</v>
      </c>
      <c r="R123" s="106">
        <v>0</v>
      </c>
      <c r="S123" s="106">
        <v>0</v>
      </c>
      <c r="T123" s="106">
        <v>0</v>
      </c>
      <c r="U123" s="106">
        <v>0</v>
      </c>
      <c r="V123" s="106">
        <v>31.2</v>
      </c>
      <c r="W123" s="106" t="s">
        <v>192</v>
      </c>
      <c r="X123" s="216"/>
    </row>
    <row r="124" spans="1:24" ht="13.5" customHeight="1" x14ac:dyDescent="0.25">
      <c r="A124" s="154">
        <v>9.375E-2</v>
      </c>
      <c r="B124" s="106">
        <v>0</v>
      </c>
      <c r="C124" s="106">
        <v>0</v>
      </c>
      <c r="D124" s="106">
        <v>0</v>
      </c>
      <c r="E124" s="106">
        <v>0</v>
      </c>
      <c r="F124" s="106">
        <v>0</v>
      </c>
      <c r="G124" s="106">
        <v>0</v>
      </c>
      <c r="H124" s="106">
        <v>0</v>
      </c>
      <c r="I124" s="106">
        <v>0</v>
      </c>
      <c r="J124" s="106">
        <v>0</v>
      </c>
      <c r="K124" s="106">
        <v>0</v>
      </c>
      <c r="L124" s="106">
        <v>0</v>
      </c>
      <c r="M124" s="106">
        <v>0</v>
      </c>
      <c r="N124" s="106">
        <v>0</v>
      </c>
      <c r="O124" s="106">
        <v>0</v>
      </c>
      <c r="P124" s="106">
        <v>0</v>
      </c>
      <c r="Q124" s="106">
        <v>0</v>
      </c>
      <c r="R124" s="106">
        <v>0</v>
      </c>
      <c r="S124" s="106">
        <v>0</v>
      </c>
      <c r="T124" s="106">
        <v>0</v>
      </c>
      <c r="U124" s="106">
        <v>0</v>
      </c>
      <c r="V124" s="106" t="s">
        <v>192</v>
      </c>
      <c r="W124" s="106" t="s">
        <v>192</v>
      </c>
      <c r="X124" s="216"/>
    </row>
    <row r="125" spans="1:24" ht="13.5" customHeight="1" x14ac:dyDescent="0.25">
      <c r="A125" s="154">
        <v>0.104166666666667</v>
      </c>
      <c r="B125" s="106">
        <v>2</v>
      </c>
      <c r="C125" s="106">
        <v>0</v>
      </c>
      <c r="D125" s="106">
        <v>0</v>
      </c>
      <c r="E125" s="106">
        <v>1</v>
      </c>
      <c r="F125" s="106">
        <v>0</v>
      </c>
      <c r="G125" s="106">
        <v>1</v>
      </c>
      <c r="H125" s="106">
        <v>0</v>
      </c>
      <c r="I125" s="106">
        <v>0</v>
      </c>
      <c r="J125" s="106">
        <v>0</v>
      </c>
      <c r="K125" s="106">
        <v>0</v>
      </c>
      <c r="L125" s="106">
        <v>0</v>
      </c>
      <c r="M125" s="106">
        <v>0</v>
      </c>
      <c r="N125" s="106">
        <v>0</v>
      </c>
      <c r="O125" s="106">
        <v>0</v>
      </c>
      <c r="P125" s="106">
        <v>0</v>
      </c>
      <c r="Q125" s="106">
        <v>0</v>
      </c>
      <c r="R125" s="106">
        <v>0</v>
      </c>
      <c r="S125" s="106">
        <v>0</v>
      </c>
      <c r="T125" s="106">
        <v>0</v>
      </c>
      <c r="U125" s="106">
        <v>0</v>
      </c>
      <c r="V125" s="106">
        <v>24.3</v>
      </c>
      <c r="W125" s="106" t="s">
        <v>192</v>
      </c>
      <c r="X125" s="216"/>
    </row>
    <row r="126" spans="1:24" ht="13.5" customHeight="1" x14ac:dyDescent="0.25">
      <c r="A126" s="154">
        <v>0.114583333333333</v>
      </c>
      <c r="B126" s="106">
        <v>0</v>
      </c>
      <c r="C126" s="106">
        <v>0</v>
      </c>
      <c r="D126" s="106">
        <v>0</v>
      </c>
      <c r="E126" s="106">
        <v>0</v>
      </c>
      <c r="F126" s="106">
        <v>0</v>
      </c>
      <c r="G126" s="106">
        <v>0</v>
      </c>
      <c r="H126" s="106">
        <v>0</v>
      </c>
      <c r="I126" s="106">
        <v>0</v>
      </c>
      <c r="J126" s="106">
        <v>0</v>
      </c>
      <c r="K126" s="106">
        <v>0</v>
      </c>
      <c r="L126" s="106">
        <v>0</v>
      </c>
      <c r="M126" s="106">
        <v>0</v>
      </c>
      <c r="N126" s="106">
        <v>0</v>
      </c>
      <c r="O126" s="106">
        <v>0</v>
      </c>
      <c r="P126" s="106">
        <v>0</v>
      </c>
      <c r="Q126" s="106">
        <v>0</v>
      </c>
      <c r="R126" s="106">
        <v>0</v>
      </c>
      <c r="S126" s="106">
        <v>0</v>
      </c>
      <c r="T126" s="106">
        <v>0</v>
      </c>
      <c r="U126" s="106">
        <v>0</v>
      </c>
      <c r="V126" s="106" t="s">
        <v>192</v>
      </c>
      <c r="W126" s="106" t="s">
        <v>192</v>
      </c>
      <c r="X126" s="216"/>
    </row>
    <row r="127" spans="1:24" ht="13.5" customHeight="1" x14ac:dyDescent="0.25">
      <c r="A127" s="154">
        <v>0.125</v>
      </c>
      <c r="B127" s="106">
        <v>1</v>
      </c>
      <c r="C127" s="106">
        <v>0</v>
      </c>
      <c r="D127" s="106">
        <v>0</v>
      </c>
      <c r="E127" s="106">
        <v>0</v>
      </c>
      <c r="F127" s="106">
        <v>0</v>
      </c>
      <c r="G127" s="106">
        <v>0</v>
      </c>
      <c r="H127" s="106">
        <v>0</v>
      </c>
      <c r="I127" s="106">
        <v>0</v>
      </c>
      <c r="J127" s="106">
        <v>1</v>
      </c>
      <c r="K127" s="106">
        <v>0</v>
      </c>
      <c r="L127" s="106">
        <v>0</v>
      </c>
      <c r="M127" s="106">
        <v>0</v>
      </c>
      <c r="N127" s="106">
        <v>0</v>
      </c>
      <c r="O127" s="106">
        <v>0</v>
      </c>
      <c r="P127" s="106">
        <v>0</v>
      </c>
      <c r="Q127" s="106">
        <v>0</v>
      </c>
      <c r="R127" s="106">
        <v>0</v>
      </c>
      <c r="S127" s="106">
        <v>0</v>
      </c>
      <c r="T127" s="106">
        <v>0</v>
      </c>
      <c r="U127" s="106">
        <v>0</v>
      </c>
      <c r="V127" s="106">
        <v>41.1</v>
      </c>
      <c r="W127" s="106" t="s">
        <v>192</v>
      </c>
      <c r="X127" s="216"/>
    </row>
    <row r="128" spans="1:24" ht="13.5" customHeight="1" x14ac:dyDescent="0.25">
      <c r="A128" s="154">
        <v>0.13541666666666699</v>
      </c>
      <c r="B128" s="106">
        <v>0</v>
      </c>
      <c r="C128" s="106">
        <v>0</v>
      </c>
      <c r="D128" s="106">
        <v>0</v>
      </c>
      <c r="E128" s="106">
        <v>0</v>
      </c>
      <c r="F128" s="106">
        <v>0</v>
      </c>
      <c r="G128" s="106">
        <v>0</v>
      </c>
      <c r="H128" s="106">
        <v>0</v>
      </c>
      <c r="I128" s="106">
        <v>0</v>
      </c>
      <c r="J128" s="106">
        <v>0</v>
      </c>
      <c r="K128" s="106">
        <v>0</v>
      </c>
      <c r="L128" s="106">
        <v>0</v>
      </c>
      <c r="M128" s="106">
        <v>0</v>
      </c>
      <c r="N128" s="106">
        <v>0</v>
      </c>
      <c r="O128" s="106">
        <v>0</v>
      </c>
      <c r="P128" s="106">
        <v>0</v>
      </c>
      <c r="Q128" s="106">
        <v>0</v>
      </c>
      <c r="R128" s="106">
        <v>0</v>
      </c>
      <c r="S128" s="106">
        <v>0</v>
      </c>
      <c r="T128" s="106">
        <v>0</v>
      </c>
      <c r="U128" s="106">
        <v>0</v>
      </c>
      <c r="V128" s="106" t="s">
        <v>192</v>
      </c>
      <c r="W128" s="106" t="s">
        <v>192</v>
      </c>
      <c r="X128" s="216"/>
    </row>
    <row r="129" spans="1:24" ht="13.5" customHeight="1" x14ac:dyDescent="0.25">
      <c r="A129" s="154">
        <v>0.14583333333333301</v>
      </c>
      <c r="B129" s="106">
        <v>0</v>
      </c>
      <c r="C129" s="106">
        <v>0</v>
      </c>
      <c r="D129" s="106">
        <v>0</v>
      </c>
      <c r="E129" s="106">
        <v>0</v>
      </c>
      <c r="F129" s="106">
        <v>0</v>
      </c>
      <c r="G129" s="106">
        <v>0</v>
      </c>
      <c r="H129" s="106">
        <v>0</v>
      </c>
      <c r="I129" s="106">
        <v>0</v>
      </c>
      <c r="J129" s="106">
        <v>0</v>
      </c>
      <c r="K129" s="106">
        <v>0</v>
      </c>
      <c r="L129" s="106">
        <v>0</v>
      </c>
      <c r="M129" s="106">
        <v>0</v>
      </c>
      <c r="N129" s="106">
        <v>0</v>
      </c>
      <c r="O129" s="106">
        <v>0</v>
      </c>
      <c r="P129" s="106">
        <v>0</v>
      </c>
      <c r="Q129" s="106">
        <v>0</v>
      </c>
      <c r="R129" s="106">
        <v>0</v>
      </c>
      <c r="S129" s="106">
        <v>0</v>
      </c>
      <c r="T129" s="106">
        <v>0</v>
      </c>
      <c r="U129" s="106">
        <v>0</v>
      </c>
      <c r="V129" s="106" t="s">
        <v>192</v>
      </c>
      <c r="W129" s="106" t="s">
        <v>192</v>
      </c>
      <c r="X129" s="216"/>
    </row>
    <row r="130" spans="1:24" ht="13.5" customHeight="1" x14ac:dyDescent="0.25">
      <c r="A130" s="154">
        <v>0.15625</v>
      </c>
      <c r="B130" s="106">
        <v>2</v>
      </c>
      <c r="C130" s="106">
        <v>0</v>
      </c>
      <c r="D130" s="106">
        <v>0</v>
      </c>
      <c r="E130" s="106">
        <v>0</v>
      </c>
      <c r="F130" s="106">
        <v>0</v>
      </c>
      <c r="G130" s="106">
        <v>2</v>
      </c>
      <c r="H130" s="106">
        <v>0</v>
      </c>
      <c r="I130" s="106">
        <v>0</v>
      </c>
      <c r="J130" s="106">
        <v>0</v>
      </c>
      <c r="K130" s="106">
        <v>0</v>
      </c>
      <c r="L130" s="106">
        <v>0</v>
      </c>
      <c r="M130" s="106">
        <v>0</v>
      </c>
      <c r="N130" s="106">
        <v>0</v>
      </c>
      <c r="O130" s="106">
        <v>0</v>
      </c>
      <c r="P130" s="106">
        <v>0</v>
      </c>
      <c r="Q130" s="106">
        <v>0</v>
      </c>
      <c r="R130" s="106">
        <v>0</v>
      </c>
      <c r="S130" s="106">
        <v>0</v>
      </c>
      <c r="T130" s="106">
        <v>0</v>
      </c>
      <c r="U130" s="106">
        <v>0</v>
      </c>
      <c r="V130" s="106">
        <v>26.7</v>
      </c>
      <c r="W130" s="106" t="s">
        <v>192</v>
      </c>
      <c r="X130" s="216"/>
    </row>
    <row r="131" spans="1:24" ht="13.5" customHeight="1" x14ac:dyDescent="0.25">
      <c r="A131" s="154">
        <v>0.16666666666666699</v>
      </c>
      <c r="B131" s="106">
        <v>2</v>
      </c>
      <c r="C131" s="106">
        <v>0</v>
      </c>
      <c r="D131" s="106">
        <v>0</v>
      </c>
      <c r="E131" s="106">
        <v>0</v>
      </c>
      <c r="F131" s="106">
        <v>0</v>
      </c>
      <c r="G131" s="106">
        <v>1</v>
      </c>
      <c r="H131" s="106">
        <v>1</v>
      </c>
      <c r="I131" s="106">
        <v>0</v>
      </c>
      <c r="J131" s="106">
        <v>0</v>
      </c>
      <c r="K131" s="106">
        <v>0</v>
      </c>
      <c r="L131" s="106">
        <v>0</v>
      </c>
      <c r="M131" s="106">
        <v>0</v>
      </c>
      <c r="N131" s="106">
        <v>0</v>
      </c>
      <c r="O131" s="106">
        <v>0</v>
      </c>
      <c r="P131" s="106">
        <v>0</v>
      </c>
      <c r="Q131" s="106">
        <v>0</v>
      </c>
      <c r="R131" s="106">
        <v>0</v>
      </c>
      <c r="S131" s="106">
        <v>0</v>
      </c>
      <c r="T131" s="106">
        <v>0</v>
      </c>
      <c r="U131" s="106">
        <v>0</v>
      </c>
      <c r="V131" s="106">
        <v>30.1</v>
      </c>
      <c r="W131" s="106" t="s">
        <v>192</v>
      </c>
      <c r="X131" s="216"/>
    </row>
    <row r="132" spans="1:24" ht="13.5" customHeight="1" x14ac:dyDescent="0.25">
      <c r="A132" s="154">
        <v>0.17708333333333301</v>
      </c>
      <c r="B132" s="106">
        <v>1</v>
      </c>
      <c r="C132" s="106">
        <v>0</v>
      </c>
      <c r="D132" s="106">
        <v>0</v>
      </c>
      <c r="E132" s="106">
        <v>0</v>
      </c>
      <c r="F132" s="106">
        <v>1</v>
      </c>
      <c r="G132" s="106">
        <v>0</v>
      </c>
      <c r="H132" s="106">
        <v>0</v>
      </c>
      <c r="I132" s="106">
        <v>0</v>
      </c>
      <c r="J132" s="106">
        <v>0</v>
      </c>
      <c r="K132" s="106">
        <v>0</v>
      </c>
      <c r="L132" s="106">
        <v>0</v>
      </c>
      <c r="M132" s="106">
        <v>0</v>
      </c>
      <c r="N132" s="106">
        <v>0</v>
      </c>
      <c r="O132" s="106">
        <v>0</v>
      </c>
      <c r="P132" s="106">
        <v>0</v>
      </c>
      <c r="Q132" s="106">
        <v>0</v>
      </c>
      <c r="R132" s="106">
        <v>0</v>
      </c>
      <c r="S132" s="106">
        <v>0</v>
      </c>
      <c r="T132" s="106">
        <v>0</v>
      </c>
      <c r="U132" s="106">
        <v>0</v>
      </c>
      <c r="V132" s="106">
        <v>24.8</v>
      </c>
      <c r="W132" s="106" t="s">
        <v>192</v>
      </c>
      <c r="X132" s="216"/>
    </row>
    <row r="133" spans="1:24" ht="13.5" customHeight="1" x14ac:dyDescent="0.25">
      <c r="A133" s="154">
        <v>0.1875</v>
      </c>
      <c r="B133" s="106">
        <v>2</v>
      </c>
      <c r="C133" s="106">
        <v>0</v>
      </c>
      <c r="D133" s="106">
        <v>0</v>
      </c>
      <c r="E133" s="106">
        <v>0</v>
      </c>
      <c r="F133" s="106">
        <v>0</v>
      </c>
      <c r="G133" s="106">
        <v>1</v>
      </c>
      <c r="H133" s="106">
        <v>0</v>
      </c>
      <c r="I133" s="106">
        <v>1</v>
      </c>
      <c r="J133" s="106">
        <v>0</v>
      </c>
      <c r="K133" s="106">
        <v>0</v>
      </c>
      <c r="L133" s="106">
        <v>0</v>
      </c>
      <c r="M133" s="106">
        <v>0</v>
      </c>
      <c r="N133" s="106">
        <v>0</v>
      </c>
      <c r="O133" s="106">
        <v>0</v>
      </c>
      <c r="P133" s="106">
        <v>0</v>
      </c>
      <c r="Q133" s="106">
        <v>0</v>
      </c>
      <c r="R133" s="106">
        <v>0</v>
      </c>
      <c r="S133" s="106">
        <v>0</v>
      </c>
      <c r="T133" s="106">
        <v>0</v>
      </c>
      <c r="U133" s="106">
        <v>0</v>
      </c>
      <c r="V133" s="106">
        <v>33.1</v>
      </c>
      <c r="W133" s="106" t="s">
        <v>192</v>
      </c>
      <c r="X133" s="216"/>
    </row>
    <row r="134" spans="1:24" ht="13.5" customHeight="1" x14ac:dyDescent="0.25">
      <c r="A134" s="154">
        <v>0.19791666666666699</v>
      </c>
      <c r="B134" s="106">
        <v>0</v>
      </c>
      <c r="C134" s="106">
        <v>0</v>
      </c>
      <c r="D134" s="106">
        <v>0</v>
      </c>
      <c r="E134" s="106">
        <v>0</v>
      </c>
      <c r="F134" s="106">
        <v>0</v>
      </c>
      <c r="G134" s="106">
        <v>0</v>
      </c>
      <c r="H134" s="106">
        <v>0</v>
      </c>
      <c r="I134" s="106">
        <v>0</v>
      </c>
      <c r="J134" s="106">
        <v>0</v>
      </c>
      <c r="K134" s="106">
        <v>0</v>
      </c>
      <c r="L134" s="106">
        <v>0</v>
      </c>
      <c r="M134" s="106">
        <v>0</v>
      </c>
      <c r="N134" s="106">
        <v>0</v>
      </c>
      <c r="O134" s="106">
        <v>0</v>
      </c>
      <c r="P134" s="106">
        <v>0</v>
      </c>
      <c r="Q134" s="106">
        <v>0</v>
      </c>
      <c r="R134" s="106">
        <v>0</v>
      </c>
      <c r="S134" s="106">
        <v>0</v>
      </c>
      <c r="T134" s="106">
        <v>0</v>
      </c>
      <c r="U134" s="106">
        <v>0</v>
      </c>
      <c r="V134" s="106" t="s">
        <v>192</v>
      </c>
      <c r="W134" s="106" t="s">
        <v>192</v>
      </c>
      <c r="X134" s="216"/>
    </row>
    <row r="135" spans="1:24" ht="13.5" customHeight="1" x14ac:dyDescent="0.25">
      <c r="A135" s="154">
        <v>0.20833333333333301</v>
      </c>
      <c r="B135" s="106">
        <v>3</v>
      </c>
      <c r="C135" s="106">
        <v>0</v>
      </c>
      <c r="D135" s="106">
        <v>0</v>
      </c>
      <c r="E135" s="106">
        <v>0</v>
      </c>
      <c r="F135" s="106">
        <v>0</v>
      </c>
      <c r="G135" s="106">
        <v>1</v>
      </c>
      <c r="H135" s="106">
        <v>2</v>
      </c>
      <c r="I135" s="106">
        <v>0</v>
      </c>
      <c r="J135" s="106">
        <v>0</v>
      </c>
      <c r="K135" s="106">
        <v>0</v>
      </c>
      <c r="L135" s="106">
        <v>0</v>
      </c>
      <c r="M135" s="106">
        <v>0</v>
      </c>
      <c r="N135" s="106">
        <v>0</v>
      </c>
      <c r="O135" s="106">
        <v>0</v>
      </c>
      <c r="P135" s="106">
        <v>0</v>
      </c>
      <c r="Q135" s="106">
        <v>0</v>
      </c>
      <c r="R135" s="106">
        <v>0</v>
      </c>
      <c r="S135" s="106">
        <v>0</v>
      </c>
      <c r="T135" s="106">
        <v>0</v>
      </c>
      <c r="U135" s="106">
        <v>0</v>
      </c>
      <c r="V135" s="106">
        <v>31.8</v>
      </c>
      <c r="W135" s="106" t="s">
        <v>192</v>
      </c>
      <c r="X135" s="216"/>
    </row>
    <row r="136" spans="1:24" ht="13.5" customHeight="1" x14ac:dyDescent="0.25">
      <c r="A136" s="154">
        <v>0.21875</v>
      </c>
      <c r="B136" s="106">
        <v>5</v>
      </c>
      <c r="C136" s="106">
        <v>0</v>
      </c>
      <c r="D136" s="106">
        <v>0</v>
      </c>
      <c r="E136" s="106">
        <v>0</v>
      </c>
      <c r="F136" s="106">
        <v>0</v>
      </c>
      <c r="G136" s="106">
        <v>1</v>
      </c>
      <c r="H136" s="106">
        <v>2</v>
      </c>
      <c r="I136" s="106">
        <v>2</v>
      </c>
      <c r="J136" s="106">
        <v>0</v>
      </c>
      <c r="K136" s="106">
        <v>0</v>
      </c>
      <c r="L136" s="106">
        <v>0</v>
      </c>
      <c r="M136" s="106">
        <v>0</v>
      </c>
      <c r="N136" s="106">
        <v>0</v>
      </c>
      <c r="O136" s="106">
        <v>0</v>
      </c>
      <c r="P136" s="106">
        <v>0</v>
      </c>
      <c r="Q136" s="106">
        <v>0</v>
      </c>
      <c r="R136" s="106">
        <v>0</v>
      </c>
      <c r="S136" s="106">
        <v>0</v>
      </c>
      <c r="T136" s="106">
        <v>0</v>
      </c>
      <c r="U136" s="106">
        <v>0</v>
      </c>
      <c r="V136" s="106">
        <v>33.4</v>
      </c>
      <c r="W136" s="106" t="s">
        <v>192</v>
      </c>
      <c r="X136" s="216"/>
    </row>
    <row r="137" spans="1:24" ht="13.5" customHeight="1" x14ac:dyDescent="0.25">
      <c r="A137" s="154">
        <v>0.22916666666666699</v>
      </c>
      <c r="B137" s="106">
        <v>10</v>
      </c>
      <c r="C137" s="106">
        <v>0</v>
      </c>
      <c r="D137" s="106">
        <v>1</v>
      </c>
      <c r="E137" s="106">
        <v>0</v>
      </c>
      <c r="F137" s="106">
        <v>2</v>
      </c>
      <c r="G137" s="106">
        <v>3</v>
      </c>
      <c r="H137" s="106">
        <v>3</v>
      </c>
      <c r="I137" s="106">
        <v>1</v>
      </c>
      <c r="J137" s="106">
        <v>0</v>
      </c>
      <c r="K137" s="106">
        <v>0</v>
      </c>
      <c r="L137" s="106">
        <v>0</v>
      </c>
      <c r="M137" s="106">
        <v>0</v>
      </c>
      <c r="N137" s="106">
        <v>0</v>
      </c>
      <c r="O137" s="106">
        <v>0</v>
      </c>
      <c r="P137" s="106">
        <v>0</v>
      </c>
      <c r="Q137" s="106">
        <v>0</v>
      </c>
      <c r="R137" s="106">
        <v>0</v>
      </c>
      <c r="S137" s="106">
        <v>0</v>
      </c>
      <c r="T137" s="106">
        <v>0</v>
      </c>
      <c r="U137" s="106">
        <v>0</v>
      </c>
      <c r="V137" s="106">
        <v>26.8</v>
      </c>
      <c r="W137" s="106" t="s">
        <v>192</v>
      </c>
      <c r="X137" s="216"/>
    </row>
    <row r="138" spans="1:24" ht="13.5" customHeight="1" x14ac:dyDescent="0.25">
      <c r="A138" s="154">
        <v>0.23958333333333301</v>
      </c>
      <c r="B138" s="106">
        <v>4</v>
      </c>
      <c r="C138" s="106">
        <v>0</v>
      </c>
      <c r="D138" s="106">
        <v>0</v>
      </c>
      <c r="E138" s="106">
        <v>0</v>
      </c>
      <c r="F138" s="106">
        <v>1</v>
      </c>
      <c r="G138" s="106">
        <v>2</v>
      </c>
      <c r="H138" s="106">
        <v>0</v>
      </c>
      <c r="I138" s="106">
        <v>0</v>
      </c>
      <c r="J138" s="106">
        <v>1</v>
      </c>
      <c r="K138" s="106">
        <v>0</v>
      </c>
      <c r="L138" s="106">
        <v>0</v>
      </c>
      <c r="M138" s="106">
        <v>0</v>
      </c>
      <c r="N138" s="106">
        <v>0</v>
      </c>
      <c r="O138" s="106">
        <v>0</v>
      </c>
      <c r="P138" s="106">
        <v>0</v>
      </c>
      <c r="Q138" s="106">
        <v>0</v>
      </c>
      <c r="R138" s="106">
        <v>0</v>
      </c>
      <c r="S138" s="106">
        <v>0</v>
      </c>
      <c r="T138" s="106">
        <v>0</v>
      </c>
      <c r="U138" s="106">
        <v>0</v>
      </c>
      <c r="V138" s="106">
        <v>30</v>
      </c>
      <c r="W138" s="106" t="s">
        <v>192</v>
      </c>
      <c r="X138" s="216"/>
    </row>
    <row r="139" spans="1:24" ht="13.5" customHeight="1" x14ac:dyDescent="0.25">
      <c r="A139" s="154">
        <v>0.25</v>
      </c>
      <c r="B139" s="106">
        <v>7</v>
      </c>
      <c r="C139" s="106">
        <v>0</v>
      </c>
      <c r="D139" s="106">
        <v>0</v>
      </c>
      <c r="E139" s="106">
        <v>0</v>
      </c>
      <c r="F139" s="106">
        <v>2</v>
      </c>
      <c r="G139" s="106">
        <v>2</v>
      </c>
      <c r="H139" s="106">
        <v>1</v>
      </c>
      <c r="I139" s="106">
        <v>2</v>
      </c>
      <c r="J139" s="106">
        <v>0</v>
      </c>
      <c r="K139" s="106">
        <v>0</v>
      </c>
      <c r="L139" s="106">
        <v>0</v>
      </c>
      <c r="M139" s="106">
        <v>0</v>
      </c>
      <c r="N139" s="106">
        <v>0</v>
      </c>
      <c r="O139" s="106">
        <v>0</v>
      </c>
      <c r="P139" s="106">
        <v>0</v>
      </c>
      <c r="Q139" s="106">
        <v>0</v>
      </c>
      <c r="R139" s="106">
        <v>0</v>
      </c>
      <c r="S139" s="106">
        <v>0</v>
      </c>
      <c r="T139" s="106">
        <v>0</v>
      </c>
      <c r="U139" s="106">
        <v>0</v>
      </c>
      <c r="V139" s="106">
        <v>29.6</v>
      </c>
      <c r="W139" s="106" t="s">
        <v>192</v>
      </c>
      <c r="X139" s="216"/>
    </row>
    <row r="140" spans="1:24" ht="13.5" customHeight="1" x14ac:dyDescent="0.25">
      <c r="A140" s="154">
        <v>0.26041666666666702</v>
      </c>
      <c r="B140" s="106">
        <v>11</v>
      </c>
      <c r="C140" s="106">
        <v>0</v>
      </c>
      <c r="D140" s="106">
        <v>0</v>
      </c>
      <c r="E140" s="106">
        <v>0</v>
      </c>
      <c r="F140" s="106">
        <v>3</v>
      </c>
      <c r="G140" s="106">
        <v>5</v>
      </c>
      <c r="H140" s="106">
        <v>3</v>
      </c>
      <c r="I140" s="106">
        <v>0</v>
      </c>
      <c r="J140" s="106">
        <v>0</v>
      </c>
      <c r="K140" s="106">
        <v>0</v>
      </c>
      <c r="L140" s="106">
        <v>0</v>
      </c>
      <c r="M140" s="106">
        <v>0</v>
      </c>
      <c r="N140" s="106">
        <v>0</v>
      </c>
      <c r="O140" s="106">
        <v>0</v>
      </c>
      <c r="P140" s="106">
        <v>0</v>
      </c>
      <c r="Q140" s="106">
        <v>0</v>
      </c>
      <c r="R140" s="106">
        <v>0</v>
      </c>
      <c r="S140" s="106">
        <v>0</v>
      </c>
      <c r="T140" s="106">
        <v>0</v>
      </c>
      <c r="U140" s="106">
        <v>0</v>
      </c>
      <c r="V140" s="106">
        <v>27.3</v>
      </c>
      <c r="W140" s="106">
        <v>30.8</v>
      </c>
      <c r="X140" s="216"/>
    </row>
    <row r="141" spans="1:24" ht="13.5" customHeight="1" x14ac:dyDescent="0.25">
      <c r="A141" s="154">
        <v>0.27083333333333298</v>
      </c>
      <c r="B141" s="106">
        <v>17</v>
      </c>
      <c r="C141" s="106">
        <v>0</v>
      </c>
      <c r="D141" s="106">
        <v>0</v>
      </c>
      <c r="E141" s="106">
        <v>0</v>
      </c>
      <c r="F141" s="106">
        <v>1</v>
      </c>
      <c r="G141" s="106">
        <v>7</v>
      </c>
      <c r="H141" s="106">
        <v>7</v>
      </c>
      <c r="I141" s="106">
        <v>1</v>
      </c>
      <c r="J141" s="106">
        <v>1</v>
      </c>
      <c r="K141" s="106">
        <v>0</v>
      </c>
      <c r="L141" s="106">
        <v>0</v>
      </c>
      <c r="M141" s="106">
        <v>0</v>
      </c>
      <c r="N141" s="106">
        <v>0</v>
      </c>
      <c r="O141" s="106">
        <v>0</v>
      </c>
      <c r="P141" s="106">
        <v>0</v>
      </c>
      <c r="Q141" s="106">
        <v>0</v>
      </c>
      <c r="R141" s="106">
        <v>0</v>
      </c>
      <c r="S141" s="106">
        <v>0</v>
      </c>
      <c r="T141" s="106">
        <v>0</v>
      </c>
      <c r="U141" s="106">
        <v>0</v>
      </c>
      <c r="V141" s="106">
        <v>30.6</v>
      </c>
      <c r="W141" s="106">
        <v>35.200000000000003</v>
      </c>
      <c r="X141" s="216"/>
    </row>
    <row r="142" spans="1:24" ht="13.5" customHeight="1" x14ac:dyDescent="0.25">
      <c r="A142" s="154">
        <v>0.28125</v>
      </c>
      <c r="B142" s="106">
        <v>25</v>
      </c>
      <c r="C142" s="106">
        <v>0</v>
      </c>
      <c r="D142" s="106">
        <v>0</v>
      </c>
      <c r="E142" s="106">
        <v>0</v>
      </c>
      <c r="F142" s="106">
        <v>5</v>
      </c>
      <c r="G142" s="106">
        <v>13</v>
      </c>
      <c r="H142" s="106">
        <v>6</v>
      </c>
      <c r="I142" s="106">
        <v>1</v>
      </c>
      <c r="J142" s="106">
        <v>0</v>
      </c>
      <c r="K142" s="106">
        <v>0</v>
      </c>
      <c r="L142" s="106">
        <v>0</v>
      </c>
      <c r="M142" s="106">
        <v>0</v>
      </c>
      <c r="N142" s="106">
        <v>0</v>
      </c>
      <c r="O142" s="106">
        <v>0</v>
      </c>
      <c r="P142" s="106">
        <v>0</v>
      </c>
      <c r="Q142" s="106">
        <v>0</v>
      </c>
      <c r="R142" s="106">
        <v>0</v>
      </c>
      <c r="S142" s="106">
        <v>0</v>
      </c>
      <c r="T142" s="106">
        <v>0</v>
      </c>
      <c r="U142" s="106">
        <v>0</v>
      </c>
      <c r="V142" s="106">
        <v>27.8</v>
      </c>
      <c r="W142" s="106">
        <v>32.1</v>
      </c>
      <c r="X142" s="216"/>
    </row>
    <row r="143" spans="1:24" ht="13.5" customHeight="1" x14ac:dyDescent="0.25">
      <c r="A143" s="154">
        <v>0.29166666666666702</v>
      </c>
      <c r="B143" s="106">
        <v>15</v>
      </c>
      <c r="C143" s="106">
        <v>0</v>
      </c>
      <c r="D143" s="106">
        <v>0</v>
      </c>
      <c r="E143" s="106">
        <v>0</v>
      </c>
      <c r="F143" s="106">
        <v>4</v>
      </c>
      <c r="G143" s="106">
        <v>5</v>
      </c>
      <c r="H143" s="106">
        <v>5</v>
      </c>
      <c r="I143" s="106">
        <v>1</v>
      </c>
      <c r="J143" s="106">
        <v>0</v>
      </c>
      <c r="K143" s="106">
        <v>0</v>
      </c>
      <c r="L143" s="106">
        <v>0</v>
      </c>
      <c r="M143" s="106">
        <v>0</v>
      </c>
      <c r="N143" s="106">
        <v>0</v>
      </c>
      <c r="O143" s="106">
        <v>0</v>
      </c>
      <c r="P143" s="106">
        <v>0</v>
      </c>
      <c r="Q143" s="106">
        <v>0</v>
      </c>
      <c r="R143" s="106">
        <v>0</v>
      </c>
      <c r="S143" s="106">
        <v>0</v>
      </c>
      <c r="T143" s="106">
        <v>0</v>
      </c>
      <c r="U143" s="106">
        <v>0</v>
      </c>
      <c r="V143" s="106">
        <v>28</v>
      </c>
      <c r="W143" s="106">
        <v>31.6</v>
      </c>
      <c r="X143" s="216"/>
    </row>
    <row r="144" spans="1:24" ht="13.5" customHeight="1" x14ac:dyDescent="0.25">
      <c r="A144" s="154">
        <v>0.30208333333333298</v>
      </c>
      <c r="B144" s="106">
        <v>18</v>
      </c>
      <c r="C144" s="106">
        <v>0</v>
      </c>
      <c r="D144" s="106">
        <v>0</v>
      </c>
      <c r="E144" s="106">
        <v>2</v>
      </c>
      <c r="F144" s="106">
        <v>2</v>
      </c>
      <c r="G144" s="106">
        <v>6</v>
      </c>
      <c r="H144" s="106">
        <v>8</v>
      </c>
      <c r="I144" s="106">
        <v>0</v>
      </c>
      <c r="J144" s="106">
        <v>0</v>
      </c>
      <c r="K144" s="106">
        <v>0</v>
      </c>
      <c r="L144" s="106">
        <v>0</v>
      </c>
      <c r="M144" s="106">
        <v>0</v>
      </c>
      <c r="N144" s="106">
        <v>0</v>
      </c>
      <c r="O144" s="106">
        <v>0</v>
      </c>
      <c r="P144" s="106">
        <v>0</v>
      </c>
      <c r="Q144" s="106">
        <v>0</v>
      </c>
      <c r="R144" s="106">
        <v>0</v>
      </c>
      <c r="S144" s="106">
        <v>0</v>
      </c>
      <c r="T144" s="106">
        <v>0</v>
      </c>
      <c r="U144" s="106">
        <v>0</v>
      </c>
      <c r="V144" s="106">
        <v>27.9</v>
      </c>
      <c r="W144" s="106">
        <v>31.8</v>
      </c>
      <c r="X144" s="216"/>
    </row>
    <row r="145" spans="1:24" ht="13.5" customHeight="1" x14ac:dyDescent="0.25">
      <c r="A145" s="154">
        <v>0.3125</v>
      </c>
      <c r="B145" s="106">
        <v>31</v>
      </c>
      <c r="C145" s="106">
        <v>0</v>
      </c>
      <c r="D145" s="106">
        <v>0</v>
      </c>
      <c r="E145" s="106">
        <v>0</v>
      </c>
      <c r="F145" s="106">
        <v>6</v>
      </c>
      <c r="G145" s="106">
        <v>13</v>
      </c>
      <c r="H145" s="106">
        <v>11</v>
      </c>
      <c r="I145" s="106">
        <v>1</v>
      </c>
      <c r="J145" s="106">
        <v>0</v>
      </c>
      <c r="K145" s="106">
        <v>0</v>
      </c>
      <c r="L145" s="106">
        <v>0</v>
      </c>
      <c r="M145" s="106">
        <v>0</v>
      </c>
      <c r="N145" s="106">
        <v>0</v>
      </c>
      <c r="O145" s="106">
        <v>0</v>
      </c>
      <c r="P145" s="106">
        <v>0</v>
      </c>
      <c r="Q145" s="106">
        <v>0</v>
      </c>
      <c r="R145" s="106">
        <v>0</v>
      </c>
      <c r="S145" s="106">
        <v>0</v>
      </c>
      <c r="T145" s="106">
        <v>0</v>
      </c>
      <c r="U145" s="106">
        <v>0</v>
      </c>
      <c r="V145" s="106">
        <v>28.4</v>
      </c>
      <c r="W145" s="106">
        <v>32.799999999999997</v>
      </c>
      <c r="X145" s="216"/>
    </row>
    <row r="146" spans="1:24" ht="13.5" customHeight="1" x14ac:dyDescent="0.25">
      <c r="A146" s="154">
        <v>0.32291666666666702</v>
      </c>
      <c r="B146" s="106">
        <v>35</v>
      </c>
      <c r="C146" s="106">
        <v>0</v>
      </c>
      <c r="D146" s="106">
        <v>0</v>
      </c>
      <c r="E146" s="106">
        <v>1</v>
      </c>
      <c r="F146" s="106">
        <v>4</v>
      </c>
      <c r="G146" s="106">
        <v>20</v>
      </c>
      <c r="H146" s="106">
        <v>9</v>
      </c>
      <c r="I146" s="106">
        <v>1</v>
      </c>
      <c r="J146" s="106">
        <v>0</v>
      </c>
      <c r="K146" s="106">
        <v>0</v>
      </c>
      <c r="L146" s="106">
        <v>0</v>
      </c>
      <c r="M146" s="106">
        <v>0</v>
      </c>
      <c r="N146" s="106">
        <v>0</v>
      </c>
      <c r="O146" s="106">
        <v>0</v>
      </c>
      <c r="P146" s="106">
        <v>0</v>
      </c>
      <c r="Q146" s="106">
        <v>0</v>
      </c>
      <c r="R146" s="106">
        <v>0</v>
      </c>
      <c r="S146" s="106">
        <v>0</v>
      </c>
      <c r="T146" s="106">
        <v>0</v>
      </c>
      <c r="U146" s="106">
        <v>0</v>
      </c>
      <c r="V146" s="106">
        <v>28.3</v>
      </c>
      <c r="W146" s="106">
        <v>32.299999999999997</v>
      </c>
      <c r="X146" s="216"/>
    </row>
    <row r="147" spans="1:24" ht="13.5" customHeight="1" x14ac:dyDescent="0.25">
      <c r="A147" s="154">
        <v>0.33333333333333298</v>
      </c>
      <c r="B147" s="106">
        <v>29</v>
      </c>
      <c r="C147" s="106">
        <v>0</v>
      </c>
      <c r="D147" s="106">
        <v>0</v>
      </c>
      <c r="E147" s="106">
        <v>0</v>
      </c>
      <c r="F147" s="106">
        <v>7</v>
      </c>
      <c r="G147" s="106">
        <v>14</v>
      </c>
      <c r="H147" s="106">
        <v>7</v>
      </c>
      <c r="I147" s="106">
        <v>1</v>
      </c>
      <c r="J147" s="106">
        <v>0</v>
      </c>
      <c r="K147" s="106">
        <v>0</v>
      </c>
      <c r="L147" s="106">
        <v>0</v>
      </c>
      <c r="M147" s="106">
        <v>0</v>
      </c>
      <c r="N147" s="106">
        <v>0</v>
      </c>
      <c r="O147" s="106">
        <v>0</v>
      </c>
      <c r="P147" s="106">
        <v>0</v>
      </c>
      <c r="Q147" s="106">
        <v>0</v>
      </c>
      <c r="R147" s="106">
        <v>0</v>
      </c>
      <c r="S147" s="106">
        <v>0</v>
      </c>
      <c r="T147" s="106">
        <v>0</v>
      </c>
      <c r="U147" s="106">
        <v>0</v>
      </c>
      <c r="V147" s="106">
        <v>28.3</v>
      </c>
      <c r="W147" s="106">
        <v>32.4</v>
      </c>
      <c r="X147" s="216"/>
    </row>
    <row r="148" spans="1:24" ht="13.5" customHeight="1" x14ac:dyDescent="0.25">
      <c r="A148" s="154">
        <v>0.34375</v>
      </c>
      <c r="B148" s="106">
        <v>26</v>
      </c>
      <c r="C148" s="106">
        <v>0</v>
      </c>
      <c r="D148" s="106">
        <v>0</v>
      </c>
      <c r="E148" s="106">
        <v>1</v>
      </c>
      <c r="F148" s="106">
        <v>2</v>
      </c>
      <c r="G148" s="106">
        <v>20</v>
      </c>
      <c r="H148" s="106">
        <v>1</v>
      </c>
      <c r="I148" s="106">
        <v>2</v>
      </c>
      <c r="J148" s="106">
        <v>0</v>
      </c>
      <c r="K148" s="106">
        <v>0</v>
      </c>
      <c r="L148" s="106">
        <v>0</v>
      </c>
      <c r="M148" s="106">
        <v>0</v>
      </c>
      <c r="N148" s="106">
        <v>0</v>
      </c>
      <c r="O148" s="106">
        <v>0</v>
      </c>
      <c r="P148" s="106">
        <v>0</v>
      </c>
      <c r="Q148" s="106">
        <v>0</v>
      </c>
      <c r="R148" s="106">
        <v>0</v>
      </c>
      <c r="S148" s="106">
        <v>0</v>
      </c>
      <c r="T148" s="106">
        <v>0</v>
      </c>
      <c r="U148" s="106">
        <v>0</v>
      </c>
      <c r="V148" s="106">
        <v>27.7</v>
      </c>
      <c r="W148" s="106">
        <v>29.8</v>
      </c>
      <c r="X148" s="216"/>
    </row>
    <row r="149" spans="1:24" ht="13.5" customHeight="1" x14ac:dyDescent="0.25">
      <c r="A149" s="154">
        <v>0.35416666666666702</v>
      </c>
      <c r="B149" s="106">
        <v>37</v>
      </c>
      <c r="C149" s="106">
        <v>0</v>
      </c>
      <c r="D149" s="106">
        <v>0</v>
      </c>
      <c r="E149" s="106">
        <v>3</v>
      </c>
      <c r="F149" s="106">
        <v>1</v>
      </c>
      <c r="G149" s="106">
        <v>23</v>
      </c>
      <c r="H149" s="106">
        <v>8</v>
      </c>
      <c r="I149" s="106">
        <v>2</v>
      </c>
      <c r="J149" s="106">
        <v>0</v>
      </c>
      <c r="K149" s="106">
        <v>0</v>
      </c>
      <c r="L149" s="106">
        <v>0</v>
      </c>
      <c r="M149" s="106">
        <v>0</v>
      </c>
      <c r="N149" s="106">
        <v>0</v>
      </c>
      <c r="O149" s="106">
        <v>0</v>
      </c>
      <c r="P149" s="106">
        <v>0</v>
      </c>
      <c r="Q149" s="106">
        <v>0</v>
      </c>
      <c r="R149" s="106">
        <v>0</v>
      </c>
      <c r="S149" s="106">
        <v>0</v>
      </c>
      <c r="T149" s="106">
        <v>0</v>
      </c>
      <c r="U149" s="106">
        <v>0</v>
      </c>
      <c r="V149" s="106">
        <v>28.3</v>
      </c>
      <c r="W149" s="106">
        <v>31.6</v>
      </c>
      <c r="X149" s="216"/>
    </row>
    <row r="150" spans="1:24" ht="13.5" customHeight="1" x14ac:dyDescent="0.25">
      <c r="A150" s="154">
        <v>0.36458333333333298</v>
      </c>
      <c r="B150" s="106">
        <v>21</v>
      </c>
      <c r="C150" s="106">
        <v>0</v>
      </c>
      <c r="D150" s="106">
        <v>0</v>
      </c>
      <c r="E150" s="106">
        <v>0</v>
      </c>
      <c r="F150" s="106">
        <v>7</v>
      </c>
      <c r="G150" s="106">
        <v>12</v>
      </c>
      <c r="H150" s="106">
        <v>2</v>
      </c>
      <c r="I150" s="106">
        <v>0</v>
      </c>
      <c r="J150" s="106">
        <v>0</v>
      </c>
      <c r="K150" s="106">
        <v>0</v>
      </c>
      <c r="L150" s="106">
        <v>0</v>
      </c>
      <c r="M150" s="106">
        <v>0</v>
      </c>
      <c r="N150" s="106">
        <v>0</v>
      </c>
      <c r="O150" s="106">
        <v>0</v>
      </c>
      <c r="P150" s="106">
        <v>0</v>
      </c>
      <c r="Q150" s="106">
        <v>0</v>
      </c>
      <c r="R150" s="106">
        <v>0</v>
      </c>
      <c r="S150" s="106">
        <v>0</v>
      </c>
      <c r="T150" s="106">
        <v>0</v>
      </c>
      <c r="U150" s="106">
        <v>0</v>
      </c>
      <c r="V150" s="106">
        <v>26.1</v>
      </c>
      <c r="W150" s="106">
        <v>29.7</v>
      </c>
      <c r="X150" s="216"/>
    </row>
    <row r="151" spans="1:24" ht="13.5" customHeight="1" x14ac:dyDescent="0.25">
      <c r="A151" s="154">
        <v>0.375</v>
      </c>
      <c r="B151" s="106">
        <v>18</v>
      </c>
      <c r="C151" s="106">
        <v>0</v>
      </c>
      <c r="D151" s="106">
        <v>0</v>
      </c>
      <c r="E151" s="106">
        <v>1</v>
      </c>
      <c r="F151" s="106">
        <v>2</v>
      </c>
      <c r="G151" s="106">
        <v>9</v>
      </c>
      <c r="H151" s="106">
        <v>5</v>
      </c>
      <c r="I151" s="106">
        <v>1</v>
      </c>
      <c r="J151" s="106">
        <v>0</v>
      </c>
      <c r="K151" s="106">
        <v>0</v>
      </c>
      <c r="L151" s="106">
        <v>0</v>
      </c>
      <c r="M151" s="106">
        <v>0</v>
      </c>
      <c r="N151" s="106">
        <v>0</v>
      </c>
      <c r="O151" s="106">
        <v>0</v>
      </c>
      <c r="P151" s="106">
        <v>0</v>
      </c>
      <c r="Q151" s="106">
        <v>0</v>
      </c>
      <c r="R151" s="106">
        <v>0</v>
      </c>
      <c r="S151" s="106">
        <v>0</v>
      </c>
      <c r="T151" s="106">
        <v>0</v>
      </c>
      <c r="U151" s="106">
        <v>0</v>
      </c>
      <c r="V151" s="106">
        <v>28.3</v>
      </c>
      <c r="W151" s="106">
        <v>33.1</v>
      </c>
      <c r="X151" s="216"/>
    </row>
    <row r="152" spans="1:24" ht="13.5" customHeight="1" x14ac:dyDescent="0.25">
      <c r="A152" s="154">
        <v>0.38541666666666702</v>
      </c>
      <c r="B152" s="106">
        <v>21</v>
      </c>
      <c r="C152" s="106">
        <v>0</v>
      </c>
      <c r="D152" s="106">
        <v>1</v>
      </c>
      <c r="E152" s="106">
        <v>0</v>
      </c>
      <c r="F152" s="106">
        <v>3</v>
      </c>
      <c r="G152" s="106">
        <v>16</v>
      </c>
      <c r="H152" s="106">
        <v>1</v>
      </c>
      <c r="I152" s="106">
        <v>0</v>
      </c>
      <c r="J152" s="106">
        <v>0</v>
      </c>
      <c r="K152" s="106">
        <v>0</v>
      </c>
      <c r="L152" s="106">
        <v>0</v>
      </c>
      <c r="M152" s="106">
        <v>0</v>
      </c>
      <c r="N152" s="106">
        <v>0</v>
      </c>
      <c r="O152" s="106">
        <v>0</v>
      </c>
      <c r="P152" s="106">
        <v>0</v>
      </c>
      <c r="Q152" s="106">
        <v>0</v>
      </c>
      <c r="R152" s="106">
        <v>0</v>
      </c>
      <c r="S152" s="106">
        <v>0</v>
      </c>
      <c r="T152" s="106">
        <v>0</v>
      </c>
      <c r="U152" s="106">
        <v>0</v>
      </c>
      <c r="V152" s="106">
        <v>25.9</v>
      </c>
      <c r="W152" s="106">
        <v>28.5</v>
      </c>
      <c r="X152" s="216"/>
    </row>
    <row r="153" spans="1:24" ht="13.5" customHeight="1" x14ac:dyDescent="0.25">
      <c r="A153" s="154">
        <v>0.39583333333333298</v>
      </c>
      <c r="B153" s="106">
        <v>19</v>
      </c>
      <c r="C153" s="106">
        <v>0</v>
      </c>
      <c r="D153" s="106">
        <v>0</v>
      </c>
      <c r="E153" s="106">
        <v>0</v>
      </c>
      <c r="F153" s="106">
        <v>6</v>
      </c>
      <c r="G153" s="106">
        <v>11</v>
      </c>
      <c r="H153" s="106">
        <v>1</v>
      </c>
      <c r="I153" s="106">
        <v>1</v>
      </c>
      <c r="J153" s="106">
        <v>0</v>
      </c>
      <c r="K153" s="106">
        <v>0</v>
      </c>
      <c r="L153" s="106">
        <v>0</v>
      </c>
      <c r="M153" s="106">
        <v>0</v>
      </c>
      <c r="N153" s="106">
        <v>0</v>
      </c>
      <c r="O153" s="106">
        <v>0</v>
      </c>
      <c r="P153" s="106">
        <v>0</v>
      </c>
      <c r="Q153" s="106">
        <v>0</v>
      </c>
      <c r="R153" s="106">
        <v>0</v>
      </c>
      <c r="S153" s="106">
        <v>0</v>
      </c>
      <c r="T153" s="106">
        <v>0</v>
      </c>
      <c r="U153" s="106">
        <v>0</v>
      </c>
      <c r="V153" s="106">
        <v>26.3</v>
      </c>
      <c r="W153" s="106">
        <v>29.6</v>
      </c>
      <c r="X153" s="216"/>
    </row>
    <row r="154" spans="1:24" ht="13.5" customHeight="1" x14ac:dyDescent="0.25">
      <c r="A154" s="154">
        <v>0.40625</v>
      </c>
      <c r="B154" s="106">
        <v>25</v>
      </c>
      <c r="C154" s="106">
        <v>0</v>
      </c>
      <c r="D154" s="106">
        <v>1</v>
      </c>
      <c r="E154" s="106">
        <v>2</v>
      </c>
      <c r="F154" s="106">
        <v>9</v>
      </c>
      <c r="G154" s="106">
        <v>10</v>
      </c>
      <c r="H154" s="106">
        <v>2</v>
      </c>
      <c r="I154" s="106">
        <v>1</v>
      </c>
      <c r="J154" s="106">
        <v>0</v>
      </c>
      <c r="K154" s="106">
        <v>0</v>
      </c>
      <c r="L154" s="106">
        <v>0</v>
      </c>
      <c r="M154" s="106">
        <v>0</v>
      </c>
      <c r="N154" s="106">
        <v>0</v>
      </c>
      <c r="O154" s="106">
        <v>0</v>
      </c>
      <c r="P154" s="106">
        <v>0</v>
      </c>
      <c r="Q154" s="106">
        <v>0</v>
      </c>
      <c r="R154" s="106">
        <v>0</v>
      </c>
      <c r="S154" s="106">
        <v>0</v>
      </c>
      <c r="T154" s="106">
        <v>0</v>
      </c>
      <c r="U154" s="106">
        <v>0</v>
      </c>
      <c r="V154" s="106">
        <v>24.6</v>
      </c>
      <c r="W154" s="106">
        <v>29</v>
      </c>
      <c r="X154" s="216"/>
    </row>
    <row r="155" spans="1:24" ht="13.5" customHeight="1" x14ac:dyDescent="0.25">
      <c r="A155" s="154">
        <v>0.41666666666666702</v>
      </c>
      <c r="B155" s="106">
        <v>40</v>
      </c>
      <c r="C155" s="106">
        <v>0</v>
      </c>
      <c r="D155" s="106">
        <v>2</v>
      </c>
      <c r="E155" s="106">
        <v>6</v>
      </c>
      <c r="F155" s="106">
        <v>16</v>
      </c>
      <c r="G155" s="106">
        <v>14</v>
      </c>
      <c r="H155" s="106">
        <v>2</v>
      </c>
      <c r="I155" s="106">
        <v>0</v>
      </c>
      <c r="J155" s="106">
        <v>0</v>
      </c>
      <c r="K155" s="106">
        <v>0</v>
      </c>
      <c r="L155" s="106">
        <v>0</v>
      </c>
      <c r="M155" s="106">
        <v>0</v>
      </c>
      <c r="N155" s="106">
        <v>0</v>
      </c>
      <c r="O155" s="106">
        <v>0</v>
      </c>
      <c r="P155" s="106">
        <v>0</v>
      </c>
      <c r="Q155" s="106">
        <v>0</v>
      </c>
      <c r="R155" s="106">
        <v>0</v>
      </c>
      <c r="S155" s="106">
        <v>0</v>
      </c>
      <c r="T155" s="106">
        <v>0</v>
      </c>
      <c r="U155" s="106">
        <v>0</v>
      </c>
      <c r="V155" s="106">
        <v>23.5</v>
      </c>
      <c r="W155" s="106">
        <v>28.5</v>
      </c>
      <c r="X155" s="216"/>
    </row>
    <row r="156" spans="1:24" ht="13.5" customHeight="1" x14ac:dyDescent="0.25">
      <c r="A156" s="154">
        <v>0.42708333333333298</v>
      </c>
      <c r="B156" s="106">
        <v>18</v>
      </c>
      <c r="C156" s="106">
        <v>0</v>
      </c>
      <c r="D156" s="106">
        <v>0</v>
      </c>
      <c r="E156" s="106">
        <v>0</v>
      </c>
      <c r="F156" s="106">
        <v>5</v>
      </c>
      <c r="G156" s="106">
        <v>8</v>
      </c>
      <c r="H156" s="106">
        <v>4</v>
      </c>
      <c r="I156" s="106">
        <v>1</v>
      </c>
      <c r="J156" s="106">
        <v>0</v>
      </c>
      <c r="K156" s="106">
        <v>0</v>
      </c>
      <c r="L156" s="106">
        <v>0</v>
      </c>
      <c r="M156" s="106">
        <v>0</v>
      </c>
      <c r="N156" s="106">
        <v>0</v>
      </c>
      <c r="O156" s="106">
        <v>0</v>
      </c>
      <c r="P156" s="106">
        <v>0</v>
      </c>
      <c r="Q156" s="106">
        <v>0</v>
      </c>
      <c r="R156" s="106">
        <v>0</v>
      </c>
      <c r="S156" s="106">
        <v>0</v>
      </c>
      <c r="T156" s="106">
        <v>0</v>
      </c>
      <c r="U156" s="106">
        <v>0</v>
      </c>
      <c r="V156" s="106">
        <v>27.4</v>
      </c>
      <c r="W156" s="106">
        <v>31.5</v>
      </c>
      <c r="X156" s="216"/>
    </row>
    <row r="157" spans="1:24" ht="13.5" customHeight="1" x14ac:dyDescent="0.25">
      <c r="A157" s="154">
        <v>0.4375</v>
      </c>
      <c r="B157" s="106">
        <v>21</v>
      </c>
      <c r="C157" s="106">
        <v>0</v>
      </c>
      <c r="D157" s="106">
        <v>0</v>
      </c>
      <c r="E157" s="106">
        <v>0</v>
      </c>
      <c r="F157" s="106">
        <v>7</v>
      </c>
      <c r="G157" s="106">
        <v>9</v>
      </c>
      <c r="H157" s="106">
        <v>5</v>
      </c>
      <c r="I157" s="106">
        <v>0</v>
      </c>
      <c r="J157" s="106">
        <v>0</v>
      </c>
      <c r="K157" s="106">
        <v>0</v>
      </c>
      <c r="L157" s="106">
        <v>0</v>
      </c>
      <c r="M157" s="106">
        <v>0</v>
      </c>
      <c r="N157" s="106">
        <v>0</v>
      </c>
      <c r="O157" s="106">
        <v>0</v>
      </c>
      <c r="P157" s="106">
        <v>0</v>
      </c>
      <c r="Q157" s="106">
        <v>0</v>
      </c>
      <c r="R157" s="106">
        <v>0</v>
      </c>
      <c r="S157" s="106">
        <v>0</v>
      </c>
      <c r="T157" s="106">
        <v>0</v>
      </c>
      <c r="U157" s="106">
        <v>0</v>
      </c>
      <c r="V157" s="106">
        <v>27.3</v>
      </c>
      <c r="W157" s="106">
        <v>32.9</v>
      </c>
      <c r="X157" s="216"/>
    </row>
    <row r="158" spans="1:24" ht="13.5" customHeight="1" x14ac:dyDescent="0.25">
      <c r="A158" s="154">
        <v>0.44791666666666702</v>
      </c>
      <c r="B158" s="106">
        <v>21</v>
      </c>
      <c r="C158" s="106">
        <v>0</v>
      </c>
      <c r="D158" s="106">
        <v>0</v>
      </c>
      <c r="E158" s="106">
        <v>8</v>
      </c>
      <c r="F158" s="106">
        <v>4</v>
      </c>
      <c r="G158" s="106">
        <v>7</v>
      </c>
      <c r="H158" s="106">
        <v>1</v>
      </c>
      <c r="I158" s="106">
        <v>1</v>
      </c>
      <c r="J158" s="106">
        <v>0</v>
      </c>
      <c r="K158" s="106">
        <v>0</v>
      </c>
      <c r="L158" s="106">
        <v>0</v>
      </c>
      <c r="M158" s="106">
        <v>0</v>
      </c>
      <c r="N158" s="106">
        <v>0</v>
      </c>
      <c r="O158" s="106">
        <v>0</v>
      </c>
      <c r="P158" s="106">
        <v>0</v>
      </c>
      <c r="Q158" s="106">
        <v>0</v>
      </c>
      <c r="R158" s="106">
        <v>0</v>
      </c>
      <c r="S158" s="106">
        <v>0</v>
      </c>
      <c r="T158" s="106">
        <v>0</v>
      </c>
      <c r="U158" s="106">
        <v>0</v>
      </c>
      <c r="V158" s="106">
        <v>23.5</v>
      </c>
      <c r="W158" s="106">
        <v>28.2</v>
      </c>
      <c r="X158" s="216"/>
    </row>
    <row r="159" spans="1:24" ht="13.5" customHeight="1" x14ac:dyDescent="0.25">
      <c r="A159" s="154">
        <v>0.45833333333333298</v>
      </c>
      <c r="B159" s="106">
        <v>13</v>
      </c>
      <c r="C159" s="106">
        <v>0</v>
      </c>
      <c r="D159" s="106">
        <v>0</v>
      </c>
      <c r="E159" s="106">
        <v>2</v>
      </c>
      <c r="F159" s="106">
        <v>6</v>
      </c>
      <c r="G159" s="106">
        <v>5</v>
      </c>
      <c r="H159" s="106">
        <v>0</v>
      </c>
      <c r="I159" s="106">
        <v>0</v>
      </c>
      <c r="J159" s="106">
        <v>0</v>
      </c>
      <c r="K159" s="106">
        <v>0</v>
      </c>
      <c r="L159" s="106">
        <v>0</v>
      </c>
      <c r="M159" s="106">
        <v>0</v>
      </c>
      <c r="N159" s="106">
        <v>0</v>
      </c>
      <c r="O159" s="106">
        <v>0</v>
      </c>
      <c r="P159" s="106">
        <v>0</v>
      </c>
      <c r="Q159" s="106">
        <v>0</v>
      </c>
      <c r="R159" s="106">
        <v>0</v>
      </c>
      <c r="S159" s="106">
        <v>0</v>
      </c>
      <c r="T159" s="106">
        <v>0</v>
      </c>
      <c r="U159" s="106">
        <v>0</v>
      </c>
      <c r="V159" s="106">
        <v>24.2</v>
      </c>
      <c r="W159" s="106">
        <v>28.5</v>
      </c>
      <c r="X159" s="216"/>
    </row>
    <row r="160" spans="1:24" ht="13.5" customHeight="1" x14ac:dyDescent="0.25">
      <c r="A160" s="154">
        <v>0.46875</v>
      </c>
      <c r="B160" s="106">
        <v>25</v>
      </c>
      <c r="C160" s="106">
        <v>0</v>
      </c>
      <c r="D160" s="106">
        <v>0</v>
      </c>
      <c r="E160" s="106">
        <v>1</v>
      </c>
      <c r="F160" s="106">
        <v>12</v>
      </c>
      <c r="G160" s="106">
        <v>11</v>
      </c>
      <c r="H160" s="106">
        <v>1</v>
      </c>
      <c r="I160" s="106">
        <v>0</v>
      </c>
      <c r="J160" s="106">
        <v>0</v>
      </c>
      <c r="K160" s="106">
        <v>0</v>
      </c>
      <c r="L160" s="106">
        <v>0</v>
      </c>
      <c r="M160" s="106">
        <v>0</v>
      </c>
      <c r="N160" s="106">
        <v>0</v>
      </c>
      <c r="O160" s="106">
        <v>0</v>
      </c>
      <c r="P160" s="106">
        <v>0</v>
      </c>
      <c r="Q160" s="106">
        <v>0</v>
      </c>
      <c r="R160" s="106">
        <v>0</v>
      </c>
      <c r="S160" s="106">
        <v>0</v>
      </c>
      <c r="T160" s="106">
        <v>0</v>
      </c>
      <c r="U160" s="106">
        <v>0</v>
      </c>
      <c r="V160" s="106">
        <v>25.2</v>
      </c>
      <c r="W160" s="106">
        <v>27.9</v>
      </c>
      <c r="X160" s="216"/>
    </row>
    <row r="161" spans="1:24" ht="13.5" customHeight="1" x14ac:dyDescent="0.25">
      <c r="A161" s="154">
        <v>0.47916666666666702</v>
      </c>
      <c r="B161" s="106">
        <v>19</v>
      </c>
      <c r="C161" s="106">
        <v>0</v>
      </c>
      <c r="D161" s="106">
        <v>2</v>
      </c>
      <c r="E161" s="106">
        <v>0</v>
      </c>
      <c r="F161" s="106">
        <v>6</v>
      </c>
      <c r="G161" s="106">
        <v>11</v>
      </c>
      <c r="H161" s="106">
        <v>0</v>
      </c>
      <c r="I161" s="106">
        <v>0</v>
      </c>
      <c r="J161" s="106">
        <v>0</v>
      </c>
      <c r="K161" s="106">
        <v>0</v>
      </c>
      <c r="L161" s="106">
        <v>0</v>
      </c>
      <c r="M161" s="106">
        <v>0</v>
      </c>
      <c r="N161" s="106">
        <v>0</v>
      </c>
      <c r="O161" s="106">
        <v>0</v>
      </c>
      <c r="P161" s="106">
        <v>0</v>
      </c>
      <c r="Q161" s="106">
        <v>0</v>
      </c>
      <c r="R161" s="106">
        <v>0</v>
      </c>
      <c r="S161" s="106">
        <v>0</v>
      </c>
      <c r="T161" s="106">
        <v>0</v>
      </c>
      <c r="U161" s="106">
        <v>0</v>
      </c>
      <c r="V161" s="106">
        <v>24.5</v>
      </c>
      <c r="W161" s="106">
        <v>28.7</v>
      </c>
      <c r="X161" s="216"/>
    </row>
    <row r="162" spans="1:24" ht="13.5" customHeight="1" x14ac:dyDescent="0.25">
      <c r="A162" s="154">
        <v>0.48958333333333298</v>
      </c>
      <c r="B162" s="106">
        <v>23</v>
      </c>
      <c r="C162" s="106">
        <v>0</v>
      </c>
      <c r="D162" s="106">
        <v>1</v>
      </c>
      <c r="E162" s="106">
        <v>8</v>
      </c>
      <c r="F162" s="106">
        <v>9</v>
      </c>
      <c r="G162" s="106">
        <v>5</v>
      </c>
      <c r="H162" s="106">
        <v>0</v>
      </c>
      <c r="I162" s="106">
        <v>0</v>
      </c>
      <c r="J162" s="106">
        <v>0</v>
      </c>
      <c r="K162" s="106">
        <v>0</v>
      </c>
      <c r="L162" s="106">
        <v>0</v>
      </c>
      <c r="M162" s="106">
        <v>0</v>
      </c>
      <c r="N162" s="106">
        <v>0</v>
      </c>
      <c r="O162" s="106">
        <v>0</v>
      </c>
      <c r="P162" s="106">
        <v>0</v>
      </c>
      <c r="Q162" s="106">
        <v>0</v>
      </c>
      <c r="R162" s="106">
        <v>0</v>
      </c>
      <c r="S162" s="106">
        <v>0</v>
      </c>
      <c r="T162" s="106">
        <v>0</v>
      </c>
      <c r="U162" s="106">
        <v>0</v>
      </c>
      <c r="V162" s="106">
        <v>21.7</v>
      </c>
      <c r="W162" s="106">
        <v>26.7</v>
      </c>
      <c r="X162" s="216"/>
    </row>
    <row r="163" spans="1:24" ht="13.5" customHeight="1" x14ac:dyDescent="0.25">
      <c r="A163" s="154">
        <v>0.5</v>
      </c>
      <c r="B163" s="106">
        <v>21</v>
      </c>
      <c r="C163" s="106">
        <v>0</v>
      </c>
      <c r="D163" s="106">
        <v>0</v>
      </c>
      <c r="E163" s="106">
        <v>4</v>
      </c>
      <c r="F163" s="106">
        <v>4</v>
      </c>
      <c r="G163" s="106">
        <v>10</v>
      </c>
      <c r="H163" s="106">
        <v>3</v>
      </c>
      <c r="I163" s="106">
        <v>0</v>
      </c>
      <c r="J163" s="106">
        <v>0</v>
      </c>
      <c r="K163" s="106">
        <v>0</v>
      </c>
      <c r="L163" s="106">
        <v>0</v>
      </c>
      <c r="M163" s="106">
        <v>0</v>
      </c>
      <c r="N163" s="106">
        <v>0</v>
      </c>
      <c r="O163" s="106">
        <v>0</v>
      </c>
      <c r="P163" s="106">
        <v>0</v>
      </c>
      <c r="Q163" s="106">
        <v>0</v>
      </c>
      <c r="R163" s="106">
        <v>0</v>
      </c>
      <c r="S163" s="106">
        <v>0</v>
      </c>
      <c r="T163" s="106">
        <v>0</v>
      </c>
      <c r="U163" s="106">
        <v>0</v>
      </c>
      <c r="V163" s="106">
        <v>25.4</v>
      </c>
      <c r="W163" s="106">
        <v>30.1</v>
      </c>
      <c r="X163" s="216"/>
    </row>
    <row r="164" spans="1:24" ht="13.5" customHeight="1" x14ac:dyDescent="0.25">
      <c r="A164" s="154">
        <v>0.51041666666666696</v>
      </c>
      <c r="B164" s="106">
        <v>21</v>
      </c>
      <c r="C164" s="106">
        <v>0</v>
      </c>
      <c r="D164" s="106">
        <v>1</v>
      </c>
      <c r="E164" s="106">
        <v>2</v>
      </c>
      <c r="F164" s="106">
        <v>5</v>
      </c>
      <c r="G164" s="106">
        <v>9</v>
      </c>
      <c r="H164" s="106">
        <v>3</v>
      </c>
      <c r="I164" s="106">
        <v>1</v>
      </c>
      <c r="J164" s="106">
        <v>0</v>
      </c>
      <c r="K164" s="106">
        <v>0</v>
      </c>
      <c r="L164" s="106">
        <v>0</v>
      </c>
      <c r="M164" s="106">
        <v>0</v>
      </c>
      <c r="N164" s="106">
        <v>0</v>
      </c>
      <c r="O164" s="106">
        <v>0</v>
      </c>
      <c r="P164" s="106">
        <v>0</v>
      </c>
      <c r="Q164" s="106">
        <v>0</v>
      </c>
      <c r="R164" s="106">
        <v>0</v>
      </c>
      <c r="S164" s="106">
        <v>0</v>
      </c>
      <c r="T164" s="106">
        <v>0</v>
      </c>
      <c r="U164" s="106">
        <v>0</v>
      </c>
      <c r="V164" s="106">
        <v>25.7</v>
      </c>
      <c r="W164" s="106">
        <v>30.3</v>
      </c>
      <c r="X164" s="216"/>
    </row>
    <row r="165" spans="1:24" ht="13.5" customHeight="1" x14ac:dyDescent="0.25">
      <c r="A165" s="154">
        <v>0.52083333333333304</v>
      </c>
      <c r="B165" s="106">
        <v>13</v>
      </c>
      <c r="C165" s="106">
        <v>0</v>
      </c>
      <c r="D165" s="106">
        <v>0</v>
      </c>
      <c r="E165" s="106">
        <v>0</v>
      </c>
      <c r="F165" s="106">
        <v>5</v>
      </c>
      <c r="G165" s="106">
        <v>5</v>
      </c>
      <c r="H165" s="106">
        <v>3</v>
      </c>
      <c r="I165" s="106">
        <v>0</v>
      </c>
      <c r="J165" s="106">
        <v>0</v>
      </c>
      <c r="K165" s="106">
        <v>0</v>
      </c>
      <c r="L165" s="106">
        <v>0</v>
      </c>
      <c r="M165" s="106">
        <v>0</v>
      </c>
      <c r="N165" s="106">
        <v>0</v>
      </c>
      <c r="O165" s="106">
        <v>0</v>
      </c>
      <c r="P165" s="106">
        <v>0</v>
      </c>
      <c r="Q165" s="106">
        <v>0</v>
      </c>
      <c r="R165" s="106">
        <v>0</v>
      </c>
      <c r="S165" s="106">
        <v>0</v>
      </c>
      <c r="T165" s="106">
        <v>0</v>
      </c>
      <c r="U165" s="106">
        <v>0</v>
      </c>
      <c r="V165" s="106">
        <v>26.5</v>
      </c>
      <c r="W165" s="106">
        <v>31.3</v>
      </c>
      <c r="X165" s="216"/>
    </row>
    <row r="166" spans="1:24" ht="13.5" customHeight="1" x14ac:dyDescent="0.25">
      <c r="A166" s="154">
        <v>0.53125</v>
      </c>
      <c r="B166" s="106">
        <v>25</v>
      </c>
      <c r="C166" s="106">
        <v>0</v>
      </c>
      <c r="D166" s="106">
        <v>1</v>
      </c>
      <c r="E166" s="106">
        <v>1</v>
      </c>
      <c r="F166" s="106">
        <v>6</v>
      </c>
      <c r="G166" s="106">
        <v>11</v>
      </c>
      <c r="H166" s="106">
        <v>6</v>
      </c>
      <c r="I166" s="106">
        <v>0</v>
      </c>
      <c r="J166" s="106">
        <v>0</v>
      </c>
      <c r="K166" s="106">
        <v>0</v>
      </c>
      <c r="L166" s="106">
        <v>0</v>
      </c>
      <c r="M166" s="106">
        <v>0</v>
      </c>
      <c r="N166" s="106">
        <v>0</v>
      </c>
      <c r="O166" s="106">
        <v>0</v>
      </c>
      <c r="P166" s="106">
        <v>0</v>
      </c>
      <c r="Q166" s="106">
        <v>0</v>
      </c>
      <c r="R166" s="106">
        <v>0</v>
      </c>
      <c r="S166" s="106">
        <v>0</v>
      </c>
      <c r="T166" s="106">
        <v>0</v>
      </c>
      <c r="U166" s="106">
        <v>0</v>
      </c>
      <c r="V166" s="106">
        <v>26.6</v>
      </c>
      <c r="W166" s="106">
        <v>31.3</v>
      </c>
      <c r="X166" s="216"/>
    </row>
    <row r="167" spans="1:24" ht="13.5" customHeight="1" x14ac:dyDescent="0.25">
      <c r="A167" s="154">
        <v>0.54166666666666696</v>
      </c>
      <c r="B167" s="106">
        <v>22</v>
      </c>
      <c r="C167" s="106">
        <v>0</v>
      </c>
      <c r="D167" s="106">
        <v>0</v>
      </c>
      <c r="E167" s="106">
        <v>0</v>
      </c>
      <c r="F167" s="106">
        <v>10</v>
      </c>
      <c r="G167" s="106">
        <v>8</v>
      </c>
      <c r="H167" s="106">
        <v>3</v>
      </c>
      <c r="I167" s="106">
        <v>1</v>
      </c>
      <c r="J167" s="106">
        <v>0</v>
      </c>
      <c r="K167" s="106">
        <v>0</v>
      </c>
      <c r="L167" s="106">
        <v>0</v>
      </c>
      <c r="M167" s="106">
        <v>0</v>
      </c>
      <c r="N167" s="106">
        <v>0</v>
      </c>
      <c r="O167" s="106">
        <v>0</v>
      </c>
      <c r="P167" s="106">
        <v>0</v>
      </c>
      <c r="Q167" s="106">
        <v>0</v>
      </c>
      <c r="R167" s="106">
        <v>0</v>
      </c>
      <c r="S167" s="106">
        <v>0</v>
      </c>
      <c r="T167" s="106">
        <v>0</v>
      </c>
      <c r="U167" s="106">
        <v>0</v>
      </c>
      <c r="V167" s="106">
        <v>26.7</v>
      </c>
      <c r="W167" s="106">
        <v>30.4</v>
      </c>
      <c r="X167" s="216"/>
    </row>
    <row r="168" spans="1:24" ht="13.5" customHeight="1" x14ac:dyDescent="0.25">
      <c r="A168" s="154">
        <v>0.55208333333333304</v>
      </c>
      <c r="B168" s="106">
        <v>23</v>
      </c>
      <c r="C168" s="106">
        <v>0</v>
      </c>
      <c r="D168" s="106">
        <v>0</v>
      </c>
      <c r="E168" s="106">
        <v>0</v>
      </c>
      <c r="F168" s="106">
        <v>4</v>
      </c>
      <c r="G168" s="106">
        <v>12</v>
      </c>
      <c r="H168" s="106">
        <v>6</v>
      </c>
      <c r="I168" s="106">
        <v>1</v>
      </c>
      <c r="J168" s="106">
        <v>0</v>
      </c>
      <c r="K168" s="106">
        <v>0</v>
      </c>
      <c r="L168" s="106">
        <v>0</v>
      </c>
      <c r="M168" s="106">
        <v>0</v>
      </c>
      <c r="N168" s="106">
        <v>0</v>
      </c>
      <c r="O168" s="106">
        <v>0</v>
      </c>
      <c r="P168" s="106">
        <v>0</v>
      </c>
      <c r="Q168" s="106">
        <v>0</v>
      </c>
      <c r="R168" s="106">
        <v>0</v>
      </c>
      <c r="S168" s="106">
        <v>0</v>
      </c>
      <c r="T168" s="106">
        <v>0</v>
      </c>
      <c r="U168" s="106">
        <v>0</v>
      </c>
      <c r="V168" s="106">
        <v>28.2</v>
      </c>
      <c r="W168" s="106">
        <v>31.5</v>
      </c>
      <c r="X168" s="216"/>
    </row>
    <row r="169" spans="1:24" ht="13.5" customHeight="1" x14ac:dyDescent="0.25">
      <c r="A169" s="154">
        <v>0.5625</v>
      </c>
      <c r="B169" s="106">
        <v>18</v>
      </c>
      <c r="C169" s="106">
        <v>0</v>
      </c>
      <c r="D169" s="106">
        <v>0</v>
      </c>
      <c r="E169" s="106">
        <v>2</v>
      </c>
      <c r="F169" s="106">
        <v>3</v>
      </c>
      <c r="G169" s="106">
        <v>7</v>
      </c>
      <c r="H169" s="106">
        <v>4</v>
      </c>
      <c r="I169" s="106">
        <v>2</v>
      </c>
      <c r="J169" s="106">
        <v>0</v>
      </c>
      <c r="K169" s="106">
        <v>0</v>
      </c>
      <c r="L169" s="106">
        <v>0</v>
      </c>
      <c r="M169" s="106">
        <v>0</v>
      </c>
      <c r="N169" s="106">
        <v>0</v>
      </c>
      <c r="O169" s="106">
        <v>0</v>
      </c>
      <c r="P169" s="106">
        <v>0</v>
      </c>
      <c r="Q169" s="106">
        <v>0</v>
      </c>
      <c r="R169" s="106">
        <v>0</v>
      </c>
      <c r="S169" s="106">
        <v>0</v>
      </c>
      <c r="T169" s="106">
        <v>0</v>
      </c>
      <c r="U169" s="106">
        <v>0</v>
      </c>
      <c r="V169" s="106">
        <v>27.9</v>
      </c>
      <c r="W169" s="106">
        <v>35</v>
      </c>
      <c r="X169" s="216"/>
    </row>
    <row r="170" spans="1:24" ht="13.5" customHeight="1" x14ac:dyDescent="0.25">
      <c r="A170" s="154">
        <v>0.57291666666666696</v>
      </c>
      <c r="B170" s="106">
        <v>27</v>
      </c>
      <c r="C170" s="106">
        <v>0</v>
      </c>
      <c r="D170" s="106">
        <v>0</v>
      </c>
      <c r="E170" s="106">
        <v>0</v>
      </c>
      <c r="F170" s="106">
        <v>7</v>
      </c>
      <c r="G170" s="106">
        <v>17</v>
      </c>
      <c r="H170" s="106">
        <v>3</v>
      </c>
      <c r="I170" s="106">
        <v>0</v>
      </c>
      <c r="J170" s="106">
        <v>0</v>
      </c>
      <c r="K170" s="106">
        <v>0</v>
      </c>
      <c r="L170" s="106">
        <v>0</v>
      </c>
      <c r="M170" s="106">
        <v>0</v>
      </c>
      <c r="N170" s="106">
        <v>0</v>
      </c>
      <c r="O170" s="106">
        <v>0</v>
      </c>
      <c r="P170" s="106">
        <v>0</v>
      </c>
      <c r="Q170" s="106">
        <v>0</v>
      </c>
      <c r="R170" s="106">
        <v>0</v>
      </c>
      <c r="S170" s="106">
        <v>0</v>
      </c>
      <c r="T170" s="106">
        <v>0</v>
      </c>
      <c r="U170" s="106">
        <v>0</v>
      </c>
      <c r="V170" s="106">
        <v>26.6</v>
      </c>
      <c r="W170" s="106">
        <v>29.8</v>
      </c>
      <c r="X170" s="216"/>
    </row>
    <row r="171" spans="1:24" ht="13.5" customHeight="1" x14ac:dyDescent="0.25">
      <c r="A171" s="154">
        <v>0.58333333333333304</v>
      </c>
      <c r="B171" s="106">
        <v>30</v>
      </c>
      <c r="C171" s="106">
        <v>0</v>
      </c>
      <c r="D171" s="106">
        <v>0</v>
      </c>
      <c r="E171" s="106">
        <v>4</v>
      </c>
      <c r="F171" s="106">
        <v>8</v>
      </c>
      <c r="G171" s="106">
        <v>11</v>
      </c>
      <c r="H171" s="106">
        <v>4</v>
      </c>
      <c r="I171" s="106">
        <v>2</v>
      </c>
      <c r="J171" s="106">
        <v>1</v>
      </c>
      <c r="K171" s="106">
        <v>0</v>
      </c>
      <c r="L171" s="106">
        <v>0</v>
      </c>
      <c r="M171" s="106">
        <v>0</v>
      </c>
      <c r="N171" s="106">
        <v>0</v>
      </c>
      <c r="O171" s="106">
        <v>0</v>
      </c>
      <c r="P171" s="106">
        <v>0</v>
      </c>
      <c r="Q171" s="106">
        <v>0</v>
      </c>
      <c r="R171" s="106">
        <v>0</v>
      </c>
      <c r="S171" s="106">
        <v>0</v>
      </c>
      <c r="T171" s="106">
        <v>0</v>
      </c>
      <c r="U171" s="106">
        <v>0</v>
      </c>
      <c r="V171" s="106">
        <v>26.7</v>
      </c>
      <c r="W171" s="106">
        <v>33.299999999999997</v>
      </c>
      <c r="X171" s="216"/>
    </row>
    <row r="172" spans="1:24" ht="13.5" customHeight="1" x14ac:dyDescent="0.25">
      <c r="A172" s="154">
        <v>0.59375</v>
      </c>
      <c r="B172" s="106">
        <v>22</v>
      </c>
      <c r="C172" s="106">
        <v>0</v>
      </c>
      <c r="D172" s="106">
        <v>0</v>
      </c>
      <c r="E172" s="106">
        <v>0</v>
      </c>
      <c r="F172" s="106">
        <v>6</v>
      </c>
      <c r="G172" s="106">
        <v>11</v>
      </c>
      <c r="H172" s="106">
        <v>5</v>
      </c>
      <c r="I172" s="106">
        <v>0</v>
      </c>
      <c r="J172" s="106">
        <v>0</v>
      </c>
      <c r="K172" s="106">
        <v>0</v>
      </c>
      <c r="L172" s="106">
        <v>0</v>
      </c>
      <c r="M172" s="106">
        <v>0</v>
      </c>
      <c r="N172" s="106">
        <v>0</v>
      </c>
      <c r="O172" s="106">
        <v>0</v>
      </c>
      <c r="P172" s="106">
        <v>0</v>
      </c>
      <c r="Q172" s="106">
        <v>0</v>
      </c>
      <c r="R172" s="106">
        <v>0</v>
      </c>
      <c r="S172" s="106">
        <v>0</v>
      </c>
      <c r="T172" s="106">
        <v>0</v>
      </c>
      <c r="U172" s="106">
        <v>0</v>
      </c>
      <c r="V172" s="106">
        <v>26.9</v>
      </c>
      <c r="W172" s="106">
        <v>31.1</v>
      </c>
      <c r="X172" s="216"/>
    </row>
    <row r="173" spans="1:24" ht="13.5" customHeight="1" x14ac:dyDescent="0.25">
      <c r="A173" s="154">
        <v>0.60416666666666696</v>
      </c>
      <c r="B173" s="106">
        <v>13</v>
      </c>
      <c r="C173" s="106">
        <v>0</v>
      </c>
      <c r="D173" s="106">
        <v>0</v>
      </c>
      <c r="E173" s="106">
        <v>0</v>
      </c>
      <c r="F173" s="106">
        <v>2</v>
      </c>
      <c r="G173" s="106">
        <v>8</v>
      </c>
      <c r="H173" s="106">
        <v>2</v>
      </c>
      <c r="I173" s="106">
        <v>1</v>
      </c>
      <c r="J173" s="106">
        <v>0</v>
      </c>
      <c r="K173" s="106">
        <v>0</v>
      </c>
      <c r="L173" s="106">
        <v>0</v>
      </c>
      <c r="M173" s="106">
        <v>0</v>
      </c>
      <c r="N173" s="106">
        <v>0</v>
      </c>
      <c r="O173" s="106">
        <v>0</v>
      </c>
      <c r="P173" s="106">
        <v>0</v>
      </c>
      <c r="Q173" s="106">
        <v>0</v>
      </c>
      <c r="R173" s="106">
        <v>0</v>
      </c>
      <c r="S173" s="106">
        <v>0</v>
      </c>
      <c r="T173" s="106">
        <v>0</v>
      </c>
      <c r="U173" s="106">
        <v>0</v>
      </c>
      <c r="V173" s="106">
        <v>27.8</v>
      </c>
      <c r="W173" s="106">
        <v>32.200000000000003</v>
      </c>
      <c r="X173" s="216"/>
    </row>
    <row r="174" spans="1:24" ht="13.5" customHeight="1" x14ac:dyDescent="0.25">
      <c r="A174" s="154">
        <v>0.61458333333333304</v>
      </c>
      <c r="B174" s="106">
        <v>27</v>
      </c>
      <c r="C174" s="106">
        <v>0</v>
      </c>
      <c r="D174" s="106">
        <v>0</v>
      </c>
      <c r="E174" s="106">
        <v>1</v>
      </c>
      <c r="F174" s="106">
        <v>11</v>
      </c>
      <c r="G174" s="106">
        <v>10</v>
      </c>
      <c r="H174" s="106">
        <v>5</v>
      </c>
      <c r="I174" s="106">
        <v>0</v>
      </c>
      <c r="J174" s="106">
        <v>0</v>
      </c>
      <c r="K174" s="106">
        <v>0</v>
      </c>
      <c r="L174" s="106">
        <v>0</v>
      </c>
      <c r="M174" s="106">
        <v>0</v>
      </c>
      <c r="N174" s="106">
        <v>0</v>
      </c>
      <c r="O174" s="106">
        <v>0</v>
      </c>
      <c r="P174" s="106">
        <v>0</v>
      </c>
      <c r="Q174" s="106">
        <v>0</v>
      </c>
      <c r="R174" s="106">
        <v>0</v>
      </c>
      <c r="S174" s="106">
        <v>0</v>
      </c>
      <c r="T174" s="106">
        <v>0</v>
      </c>
      <c r="U174" s="106">
        <v>0</v>
      </c>
      <c r="V174" s="106">
        <v>25.7</v>
      </c>
      <c r="W174" s="106">
        <v>30.5</v>
      </c>
      <c r="X174" s="216"/>
    </row>
    <row r="175" spans="1:24" ht="13.5" customHeight="1" x14ac:dyDescent="0.25">
      <c r="A175" s="154">
        <v>0.625</v>
      </c>
      <c r="B175" s="106">
        <v>30</v>
      </c>
      <c r="C175" s="106">
        <v>0</v>
      </c>
      <c r="D175" s="106">
        <v>0</v>
      </c>
      <c r="E175" s="106">
        <v>0</v>
      </c>
      <c r="F175" s="106">
        <v>4</v>
      </c>
      <c r="G175" s="106">
        <v>18</v>
      </c>
      <c r="H175" s="106">
        <v>7</v>
      </c>
      <c r="I175" s="106">
        <v>1</v>
      </c>
      <c r="J175" s="106">
        <v>0</v>
      </c>
      <c r="K175" s="106">
        <v>0</v>
      </c>
      <c r="L175" s="106">
        <v>0</v>
      </c>
      <c r="M175" s="106">
        <v>0</v>
      </c>
      <c r="N175" s="106">
        <v>0</v>
      </c>
      <c r="O175" s="106">
        <v>0</v>
      </c>
      <c r="P175" s="106">
        <v>0</v>
      </c>
      <c r="Q175" s="106">
        <v>0</v>
      </c>
      <c r="R175" s="106">
        <v>0</v>
      </c>
      <c r="S175" s="106">
        <v>0</v>
      </c>
      <c r="T175" s="106">
        <v>0</v>
      </c>
      <c r="U175" s="106">
        <v>0</v>
      </c>
      <c r="V175" s="106">
        <v>27.9</v>
      </c>
      <c r="W175" s="106">
        <v>31.6</v>
      </c>
      <c r="X175" s="216"/>
    </row>
    <row r="176" spans="1:24" ht="13.5" customHeight="1" x14ac:dyDescent="0.25">
      <c r="A176" s="154">
        <v>0.63541666666666696</v>
      </c>
      <c r="B176" s="106">
        <v>26</v>
      </c>
      <c r="C176" s="106">
        <v>0</v>
      </c>
      <c r="D176" s="106">
        <v>0</v>
      </c>
      <c r="E176" s="106">
        <v>1</v>
      </c>
      <c r="F176" s="106">
        <v>4</v>
      </c>
      <c r="G176" s="106">
        <v>16</v>
      </c>
      <c r="H176" s="106">
        <v>4</v>
      </c>
      <c r="I176" s="106">
        <v>1</v>
      </c>
      <c r="J176" s="106">
        <v>0</v>
      </c>
      <c r="K176" s="106">
        <v>0</v>
      </c>
      <c r="L176" s="106">
        <v>0</v>
      </c>
      <c r="M176" s="106">
        <v>0</v>
      </c>
      <c r="N176" s="106">
        <v>0</v>
      </c>
      <c r="O176" s="106">
        <v>0</v>
      </c>
      <c r="P176" s="106">
        <v>0</v>
      </c>
      <c r="Q176" s="106">
        <v>0</v>
      </c>
      <c r="R176" s="106">
        <v>0</v>
      </c>
      <c r="S176" s="106">
        <v>0</v>
      </c>
      <c r="T176" s="106">
        <v>0</v>
      </c>
      <c r="U176" s="106">
        <v>0</v>
      </c>
      <c r="V176" s="106">
        <v>27.5</v>
      </c>
      <c r="W176" s="106">
        <v>31.1</v>
      </c>
      <c r="X176" s="216"/>
    </row>
    <row r="177" spans="1:24" ht="13.5" customHeight="1" x14ac:dyDescent="0.25">
      <c r="A177" s="154">
        <v>0.64583333333333304</v>
      </c>
      <c r="B177" s="106">
        <v>21</v>
      </c>
      <c r="C177" s="106">
        <v>0</v>
      </c>
      <c r="D177" s="106">
        <v>0</v>
      </c>
      <c r="E177" s="106">
        <v>4</v>
      </c>
      <c r="F177" s="106">
        <v>2</v>
      </c>
      <c r="G177" s="106">
        <v>10</v>
      </c>
      <c r="H177" s="106">
        <v>5</v>
      </c>
      <c r="I177" s="106">
        <v>0</v>
      </c>
      <c r="J177" s="106">
        <v>0</v>
      </c>
      <c r="K177" s="106">
        <v>0</v>
      </c>
      <c r="L177" s="106">
        <v>0</v>
      </c>
      <c r="M177" s="106">
        <v>0</v>
      </c>
      <c r="N177" s="106">
        <v>0</v>
      </c>
      <c r="O177" s="106">
        <v>0</v>
      </c>
      <c r="P177" s="106">
        <v>0</v>
      </c>
      <c r="Q177" s="106">
        <v>0</v>
      </c>
      <c r="R177" s="106">
        <v>0</v>
      </c>
      <c r="S177" s="106">
        <v>0</v>
      </c>
      <c r="T177" s="106">
        <v>0</v>
      </c>
      <c r="U177" s="106">
        <v>0</v>
      </c>
      <c r="V177" s="106">
        <v>25.9</v>
      </c>
      <c r="W177" s="106">
        <v>31.7</v>
      </c>
      <c r="X177" s="216"/>
    </row>
    <row r="178" spans="1:24" ht="13.5" customHeight="1" x14ac:dyDescent="0.25">
      <c r="A178" s="154">
        <v>0.65625</v>
      </c>
      <c r="B178" s="106">
        <v>39</v>
      </c>
      <c r="C178" s="106">
        <v>0</v>
      </c>
      <c r="D178" s="106">
        <v>0</v>
      </c>
      <c r="E178" s="106">
        <v>3</v>
      </c>
      <c r="F178" s="106">
        <v>14</v>
      </c>
      <c r="G178" s="106">
        <v>16</v>
      </c>
      <c r="H178" s="106">
        <v>5</v>
      </c>
      <c r="I178" s="106">
        <v>0</v>
      </c>
      <c r="J178" s="106">
        <v>1</v>
      </c>
      <c r="K178" s="106">
        <v>0</v>
      </c>
      <c r="L178" s="106">
        <v>0</v>
      </c>
      <c r="M178" s="106">
        <v>0</v>
      </c>
      <c r="N178" s="106">
        <v>0</v>
      </c>
      <c r="O178" s="106">
        <v>0</v>
      </c>
      <c r="P178" s="106">
        <v>0</v>
      </c>
      <c r="Q178" s="106">
        <v>0</v>
      </c>
      <c r="R178" s="106">
        <v>0</v>
      </c>
      <c r="S178" s="106">
        <v>0</v>
      </c>
      <c r="T178" s="106">
        <v>0</v>
      </c>
      <c r="U178" s="106">
        <v>0</v>
      </c>
      <c r="V178" s="106">
        <v>26.3</v>
      </c>
      <c r="W178" s="106">
        <v>30.1</v>
      </c>
      <c r="X178" s="216"/>
    </row>
    <row r="179" spans="1:24" ht="13.5" customHeight="1" x14ac:dyDescent="0.25">
      <c r="A179" s="154">
        <v>0.66666666666666696</v>
      </c>
      <c r="B179" s="106">
        <v>24</v>
      </c>
      <c r="C179" s="106">
        <v>0</v>
      </c>
      <c r="D179" s="106">
        <v>0</v>
      </c>
      <c r="E179" s="106">
        <v>0</v>
      </c>
      <c r="F179" s="106">
        <v>7</v>
      </c>
      <c r="G179" s="106">
        <v>8</v>
      </c>
      <c r="H179" s="106">
        <v>7</v>
      </c>
      <c r="I179" s="106">
        <v>2</v>
      </c>
      <c r="J179" s="106">
        <v>0</v>
      </c>
      <c r="K179" s="106">
        <v>0</v>
      </c>
      <c r="L179" s="106">
        <v>0</v>
      </c>
      <c r="M179" s="106">
        <v>0</v>
      </c>
      <c r="N179" s="106">
        <v>0</v>
      </c>
      <c r="O179" s="106">
        <v>0</v>
      </c>
      <c r="P179" s="106">
        <v>0</v>
      </c>
      <c r="Q179" s="106">
        <v>0</v>
      </c>
      <c r="R179" s="106">
        <v>0</v>
      </c>
      <c r="S179" s="106">
        <v>0</v>
      </c>
      <c r="T179" s="106">
        <v>0</v>
      </c>
      <c r="U179" s="106">
        <v>0</v>
      </c>
      <c r="V179" s="106">
        <v>28.6</v>
      </c>
      <c r="W179" s="106">
        <v>34.799999999999997</v>
      </c>
      <c r="X179" s="216"/>
    </row>
    <row r="180" spans="1:24" ht="13.5" customHeight="1" x14ac:dyDescent="0.25">
      <c r="A180" s="154">
        <v>0.67708333333333304</v>
      </c>
      <c r="B180" s="106">
        <v>37</v>
      </c>
      <c r="C180" s="106">
        <v>0</v>
      </c>
      <c r="D180" s="106">
        <v>0</v>
      </c>
      <c r="E180" s="106">
        <v>1</v>
      </c>
      <c r="F180" s="106">
        <v>9</v>
      </c>
      <c r="G180" s="106">
        <v>23</v>
      </c>
      <c r="H180" s="106">
        <v>4</v>
      </c>
      <c r="I180" s="106">
        <v>0</v>
      </c>
      <c r="J180" s="106">
        <v>0</v>
      </c>
      <c r="K180" s="106">
        <v>0</v>
      </c>
      <c r="L180" s="106">
        <v>0</v>
      </c>
      <c r="M180" s="106">
        <v>0</v>
      </c>
      <c r="N180" s="106">
        <v>0</v>
      </c>
      <c r="O180" s="106">
        <v>0</v>
      </c>
      <c r="P180" s="106">
        <v>0</v>
      </c>
      <c r="Q180" s="106">
        <v>0</v>
      </c>
      <c r="R180" s="106">
        <v>0</v>
      </c>
      <c r="S180" s="106">
        <v>0</v>
      </c>
      <c r="T180" s="106">
        <v>0</v>
      </c>
      <c r="U180" s="106">
        <v>0</v>
      </c>
      <c r="V180" s="106">
        <v>26.6</v>
      </c>
      <c r="W180" s="106">
        <v>29.4</v>
      </c>
      <c r="X180" s="216"/>
    </row>
    <row r="181" spans="1:24" ht="13.5" customHeight="1" x14ac:dyDescent="0.25">
      <c r="A181" s="154">
        <v>0.6875</v>
      </c>
      <c r="B181" s="106">
        <v>36</v>
      </c>
      <c r="C181" s="106">
        <v>0</v>
      </c>
      <c r="D181" s="106">
        <v>1</v>
      </c>
      <c r="E181" s="106">
        <v>1</v>
      </c>
      <c r="F181" s="106">
        <v>8</v>
      </c>
      <c r="G181" s="106">
        <v>22</v>
      </c>
      <c r="H181" s="106">
        <v>2</v>
      </c>
      <c r="I181" s="106">
        <v>0</v>
      </c>
      <c r="J181" s="106">
        <v>2</v>
      </c>
      <c r="K181" s="106">
        <v>0</v>
      </c>
      <c r="L181" s="106">
        <v>0</v>
      </c>
      <c r="M181" s="106">
        <v>0</v>
      </c>
      <c r="N181" s="106">
        <v>0</v>
      </c>
      <c r="O181" s="106">
        <v>0</v>
      </c>
      <c r="P181" s="106">
        <v>0</v>
      </c>
      <c r="Q181" s="106">
        <v>0</v>
      </c>
      <c r="R181" s="106">
        <v>0</v>
      </c>
      <c r="S181" s="106">
        <v>0</v>
      </c>
      <c r="T181" s="106">
        <v>0</v>
      </c>
      <c r="U181" s="106">
        <v>0</v>
      </c>
      <c r="V181" s="106">
        <v>27.1</v>
      </c>
      <c r="W181" s="106">
        <v>29.6</v>
      </c>
      <c r="X181" s="216"/>
    </row>
    <row r="182" spans="1:24" ht="13.5" customHeight="1" x14ac:dyDescent="0.25">
      <c r="A182" s="154">
        <v>0.69791666666666696</v>
      </c>
      <c r="B182" s="106">
        <v>33</v>
      </c>
      <c r="C182" s="106">
        <v>0</v>
      </c>
      <c r="D182" s="106">
        <v>0</v>
      </c>
      <c r="E182" s="106">
        <v>1</v>
      </c>
      <c r="F182" s="106">
        <v>3</v>
      </c>
      <c r="G182" s="106">
        <v>14</v>
      </c>
      <c r="H182" s="106">
        <v>13</v>
      </c>
      <c r="I182" s="106">
        <v>2</v>
      </c>
      <c r="J182" s="106">
        <v>0</v>
      </c>
      <c r="K182" s="106">
        <v>0</v>
      </c>
      <c r="L182" s="106">
        <v>0</v>
      </c>
      <c r="M182" s="106">
        <v>0</v>
      </c>
      <c r="N182" s="106">
        <v>0</v>
      </c>
      <c r="O182" s="106">
        <v>0</v>
      </c>
      <c r="P182" s="106">
        <v>0</v>
      </c>
      <c r="Q182" s="106">
        <v>0</v>
      </c>
      <c r="R182" s="106">
        <v>0</v>
      </c>
      <c r="S182" s="106">
        <v>0</v>
      </c>
      <c r="T182" s="106">
        <v>0</v>
      </c>
      <c r="U182" s="106">
        <v>0</v>
      </c>
      <c r="V182" s="106">
        <v>29.5</v>
      </c>
      <c r="W182" s="106">
        <v>32.9</v>
      </c>
      <c r="X182" s="216"/>
    </row>
    <row r="183" spans="1:24" ht="13.5" customHeight="1" x14ac:dyDescent="0.25">
      <c r="A183" s="154">
        <v>0.70833333333333304</v>
      </c>
      <c r="B183" s="106">
        <v>38</v>
      </c>
      <c r="C183" s="106">
        <v>0</v>
      </c>
      <c r="D183" s="106">
        <v>1</v>
      </c>
      <c r="E183" s="106">
        <v>1</v>
      </c>
      <c r="F183" s="106">
        <v>3</v>
      </c>
      <c r="G183" s="106">
        <v>17</v>
      </c>
      <c r="H183" s="106">
        <v>15</v>
      </c>
      <c r="I183" s="106">
        <v>1</v>
      </c>
      <c r="J183" s="106">
        <v>0</v>
      </c>
      <c r="K183" s="106">
        <v>0</v>
      </c>
      <c r="L183" s="106">
        <v>0</v>
      </c>
      <c r="M183" s="106">
        <v>0</v>
      </c>
      <c r="N183" s="106">
        <v>0</v>
      </c>
      <c r="O183" s="106">
        <v>0</v>
      </c>
      <c r="P183" s="106">
        <v>0</v>
      </c>
      <c r="Q183" s="106">
        <v>0</v>
      </c>
      <c r="R183" s="106">
        <v>0</v>
      </c>
      <c r="S183" s="106">
        <v>0</v>
      </c>
      <c r="T183" s="106">
        <v>0</v>
      </c>
      <c r="U183" s="106">
        <v>0</v>
      </c>
      <c r="V183" s="106">
        <v>28.6</v>
      </c>
      <c r="W183" s="106">
        <v>32.4</v>
      </c>
      <c r="X183" s="216"/>
    </row>
    <row r="184" spans="1:24" ht="13.5" customHeight="1" x14ac:dyDescent="0.25">
      <c r="A184" s="154">
        <v>0.71875</v>
      </c>
      <c r="B184" s="106">
        <v>41</v>
      </c>
      <c r="C184" s="106">
        <v>0</v>
      </c>
      <c r="D184" s="106">
        <v>0</v>
      </c>
      <c r="E184" s="106">
        <v>1</v>
      </c>
      <c r="F184" s="106">
        <v>6</v>
      </c>
      <c r="G184" s="106">
        <v>22</v>
      </c>
      <c r="H184" s="106">
        <v>12</v>
      </c>
      <c r="I184" s="106">
        <v>0</v>
      </c>
      <c r="J184" s="106">
        <v>0</v>
      </c>
      <c r="K184" s="106">
        <v>0</v>
      </c>
      <c r="L184" s="106">
        <v>0</v>
      </c>
      <c r="M184" s="106">
        <v>0</v>
      </c>
      <c r="N184" s="106">
        <v>0</v>
      </c>
      <c r="O184" s="106">
        <v>0</v>
      </c>
      <c r="P184" s="106">
        <v>0</v>
      </c>
      <c r="Q184" s="106">
        <v>0</v>
      </c>
      <c r="R184" s="106">
        <v>0</v>
      </c>
      <c r="S184" s="106">
        <v>0</v>
      </c>
      <c r="T184" s="106">
        <v>0</v>
      </c>
      <c r="U184" s="106">
        <v>0</v>
      </c>
      <c r="V184" s="106">
        <v>28</v>
      </c>
      <c r="W184" s="106">
        <v>32.200000000000003</v>
      </c>
      <c r="X184" s="216"/>
    </row>
    <row r="185" spans="1:24" ht="13.5" customHeight="1" x14ac:dyDescent="0.25">
      <c r="A185" s="154">
        <v>0.72916666666666696</v>
      </c>
      <c r="B185" s="106">
        <v>44</v>
      </c>
      <c r="C185" s="106">
        <v>0</v>
      </c>
      <c r="D185" s="106">
        <v>0</v>
      </c>
      <c r="E185" s="106">
        <v>0</v>
      </c>
      <c r="F185" s="106">
        <v>1</v>
      </c>
      <c r="G185" s="106">
        <v>27</v>
      </c>
      <c r="H185" s="106">
        <v>11</v>
      </c>
      <c r="I185" s="106">
        <v>5</v>
      </c>
      <c r="J185" s="106">
        <v>0</v>
      </c>
      <c r="K185" s="106">
        <v>0</v>
      </c>
      <c r="L185" s="106">
        <v>0</v>
      </c>
      <c r="M185" s="106">
        <v>0</v>
      </c>
      <c r="N185" s="106">
        <v>0</v>
      </c>
      <c r="O185" s="106">
        <v>0</v>
      </c>
      <c r="P185" s="106">
        <v>0</v>
      </c>
      <c r="Q185" s="106">
        <v>0</v>
      </c>
      <c r="R185" s="106">
        <v>0</v>
      </c>
      <c r="S185" s="106">
        <v>0</v>
      </c>
      <c r="T185" s="106">
        <v>0</v>
      </c>
      <c r="U185" s="106">
        <v>0</v>
      </c>
      <c r="V185" s="106">
        <v>29.9</v>
      </c>
      <c r="W185" s="106">
        <v>34</v>
      </c>
      <c r="X185" s="216"/>
    </row>
    <row r="186" spans="1:24" ht="13.5" customHeight="1" x14ac:dyDescent="0.25">
      <c r="A186" s="154">
        <v>0.73958333333333304</v>
      </c>
      <c r="B186" s="106">
        <v>35</v>
      </c>
      <c r="C186" s="106">
        <v>0</v>
      </c>
      <c r="D186" s="106">
        <v>0</v>
      </c>
      <c r="E186" s="106">
        <v>4</v>
      </c>
      <c r="F186" s="106">
        <v>7</v>
      </c>
      <c r="G186" s="106">
        <v>18</v>
      </c>
      <c r="H186" s="106">
        <v>4</v>
      </c>
      <c r="I186" s="106">
        <v>2</v>
      </c>
      <c r="J186" s="106">
        <v>0</v>
      </c>
      <c r="K186" s="106">
        <v>0</v>
      </c>
      <c r="L186" s="106">
        <v>0</v>
      </c>
      <c r="M186" s="106">
        <v>0</v>
      </c>
      <c r="N186" s="106">
        <v>0</v>
      </c>
      <c r="O186" s="106">
        <v>0</v>
      </c>
      <c r="P186" s="106">
        <v>0</v>
      </c>
      <c r="Q186" s="106">
        <v>0</v>
      </c>
      <c r="R186" s="106">
        <v>0</v>
      </c>
      <c r="S186" s="106">
        <v>0</v>
      </c>
      <c r="T186" s="106">
        <v>0</v>
      </c>
      <c r="U186" s="106">
        <v>0</v>
      </c>
      <c r="V186" s="106">
        <v>26.5</v>
      </c>
      <c r="W186" s="106">
        <v>30.9</v>
      </c>
      <c r="X186" s="216"/>
    </row>
    <row r="187" spans="1:24" ht="13.5" customHeight="1" x14ac:dyDescent="0.25">
      <c r="A187" s="154">
        <v>0.75</v>
      </c>
      <c r="B187" s="106">
        <v>39</v>
      </c>
      <c r="C187" s="106">
        <v>0</v>
      </c>
      <c r="D187" s="106">
        <v>0</v>
      </c>
      <c r="E187" s="106">
        <v>1</v>
      </c>
      <c r="F187" s="106">
        <v>2</v>
      </c>
      <c r="G187" s="106">
        <v>17</v>
      </c>
      <c r="H187" s="106">
        <v>15</v>
      </c>
      <c r="I187" s="106">
        <v>4</v>
      </c>
      <c r="J187" s="106">
        <v>0</v>
      </c>
      <c r="K187" s="106">
        <v>0</v>
      </c>
      <c r="L187" s="106">
        <v>0</v>
      </c>
      <c r="M187" s="106">
        <v>0</v>
      </c>
      <c r="N187" s="106">
        <v>0</v>
      </c>
      <c r="O187" s="106">
        <v>0</v>
      </c>
      <c r="P187" s="106">
        <v>0</v>
      </c>
      <c r="Q187" s="106">
        <v>0</v>
      </c>
      <c r="R187" s="106">
        <v>0</v>
      </c>
      <c r="S187" s="106">
        <v>0</v>
      </c>
      <c r="T187" s="106">
        <v>0</v>
      </c>
      <c r="U187" s="106">
        <v>0</v>
      </c>
      <c r="V187" s="106">
        <v>29.7</v>
      </c>
      <c r="W187" s="106">
        <v>34</v>
      </c>
      <c r="X187" s="216"/>
    </row>
    <row r="188" spans="1:24" ht="13.5" customHeight="1" x14ac:dyDescent="0.25">
      <c r="A188" s="154">
        <v>0.76041666666666696</v>
      </c>
      <c r="B188" s="106">
        <v>23</v>
      </c>
      <c r="C188" s="106">
        <v>0</v>
      </c>
      <c r="D188" s="106">
        <v>0</v>
      </c>
      <c r="E188" s="106">
        <v>0</v>
      </c>
      <c r="F188" s="106">
        <v>7</v>
      </c>
      <c r="G188" s="106">
        <v>7</v>
      </c>
      <c r="H188" s="106">
        <v>9</v>
      </c>
      <c r="I188" s="106">
        <v>0</v>
      </c>
      <c r="J188" s="106">
        <v>0</v>
      </c>
      <c r="K188" s="106">
        <v>0</v>
      </c>
      <c r="L188" s="106">
        <v>0</v>
      </c>
      <c r="M188" s="106">
        <v>0</v>
      </c>
      <c r="N188" s="106">
        <v>0</v>
      </c>
      <c r="O188" s="106">
        <v>0</v>
      </c>
      <c r="P188" s="106">
        <v>0</v>
      </c>
      <c r="Q188" s="106">
        <v>0</v>
      </c>
      <c r="R188" s="106">
        <v>0</v>
      </c>
      <c r="S188" s="106">
        <v>0</v>
      </c>
      <c r="T188" s="106">
        <v>0</v>
      </c>
      <c r="U188" s="106">
        <v>0</v>
      </c>
      <c r="V188" s="106">
        <v>27.9</v>
      </c>
      <c r="W188" s="106">
        <v>32.5</v>
      </c>
      <c r="X188" s="216"/>
    </row>
    <row r="189" spans="1:24" ht="13.5" customHeight="1" x14ac:dyDescent="0.25">
      <c r="A189" s="154">
        <v>0.77083333333333304</v>
      </c>
      <c r="B189" s="106">
        <v>24</v>
      </c>
      <c r="C189" s="106">
        <v>0</v>
      </c>
      <c r="D189" s="106">
        <v>0</v>
      </c>
      <c r="E189" s="106">
        <v>2</v>
      </c>
      <c r="F189" s="106">
        <v>9</v>
      </c>
      <c r="G189" s="106">
        <v>8</v>
      </c>
      <c r="H189" s="106">
        <v>4</v>
      </c>
      <c r="I189" s="106">
        <v>1</v>
      </c>
      <c r="J189" s="106">
        <v>0</v>
      </c>
      <c r="K189" s="106">
        <v>0</v>
      </c>
      <c r="L189" s="106">
        <v>0</v>
      </c>
      <c r="M189" s="106">
        <v>0</v>
      </c>
      <c r="N189" s="106">
        <v>0</v>
      </c>
      <c r="O189" s="106">
        <v>0</v>
      </c>
      <c r="P189" s="106">
        <v>0</v>
      </c>
      <c r="Q189" s="106">
        <v>0</v>
      </c>
      <c r="R189" s="106">
        <v>0</v>
      </c>
      <c r="S189" s="106">
        <v>0</v>
      </c>
      <c r="T189" s="106">
        <v>0</v>
      </c>
      <c r="U189" s="106">
        <v>0</v>
      </c>
      <c r="V189" s="106">
        <v>25.9</v>
      </c>
      <c r="W189" s="106">
        <v>31</v>
      </c>
      <c r="X189" s="216"/>
    </row>
    <row r="190" spans="1:24" ht="13.5" customHeight="1" x14ac:dyDescent="0.25">
      <c r="A190" s="154">
        <v>0.78125</v>
      </c>
      <c r="B190" s="106">
        <v>15</v>
      </c>
      <c r="C190" s="106">
        <v>0</v>
      </c>
      <c r="D190" s="106">
        <v>0</v>
      </c>
      <c r="E190" s="106">
        <v>0</v>
      </c>
      <c r="F190" s="106">
        <v>1</v>
      </c>
      <c r="G190" s="106">
        <v>5</v>
      </c>
      <c r="H190" s="106">
        <v>7</v>
      </c>
      <c r="I190" s="106">
        <v>2</v>
      </c>
      <c r="J190" s="106">
        <v>0</v>
      </c>
      <c r="K190" s="106">
        <v>0</v>
      </c>
      <c r="L190" s="106">
        <v>0</v>
      </c>
      <c r="M190" s="106">
        <v>0</v>
      </c>
      <c r="N190" s="106">
        <v>0</v>
      </c>
      <c r="O190" s="106">
        <v>0</v>
      </c>
      <c r="P190" s="106">
        <v>0</v>
      </c>
      <c r="Q190" s="106">
        <v>0</v>
      </c>
      <c r="R190" s="106">
        <v>0</v>
      </c>
      <c r="S190" s="106">
        <v>0</v>
      </c>
      <c r="T190" s="106">
        <v>0</v>
      </c>
      <c r="U190" s="106">
        <v>0</v>
      </c>
      <c r="V190" s="106">
        <v>30.4</v>
      </c>
      <c r="W190" s="106">
        <v>34.6</v>
      </c>
      <c r="X190" s="216"/>
    </row>
    <row r="191" spans="1:24" ht="13.5" customHeight="1" x14ac:dyDescent="0.25">
      <c r="A191" s="154">
        <v>0.79166666666666696</v>
      </c>
      <c r="B191" s="106">
        <v>13</v>
      </c>
      <c r="C191" s="106">
        <v>0</v>
      </c>
      <c r="D191" s="106">
        <v>0</v>
      </c>
      <c r="E191" s="106">
        <v>2</v>
      </c>
      <c r="F191" s="106">
        <v>2</v>
      </c>
      <c r="G191" s="106">
        <v>6</v>
      </c>
      <c r="H191" s="106">
        <v>3</v>
      </c>
      <c r="I191" s="106">
        <v>0</v>
      </c>
      <c r="J191" s="106">
        <v>0</v>
      </c>
      <c r="K191" s="106">
        <v>0</v>
      </c>
      <c r="L191" s="106">
        <v>0</v>
      </c>
      <c r="M191" s="106">
        <v>0</v>
      </c>
      <c r="N191" s="106">
        <v>0</v>
      </c>
      <c r="O191" s="106">
        <v>0</v>
      </c>
      <c r="P191" s="106">
        <v>0</v>
      </c>
      <c r="Q191" s="106">
        <v>0</v>
      </c>
      <c r="R191" s="106">
        <v>0</v>
      </c>
      <c r="S191" s="106">
        <v>0</v>
      </c>
      <c r="T191" s="106">
        <v>0</v>
      </c>
      <c r="U191" s="106">
        <v>0</v>
      </c>
      <c r="V191" s="106">
        <v>26.9</v>
      </c>
      <c r="W191" s="106">
        <v>30.9</v>
      </c>
      <c r="X191" s="216"/>
    </row>
    <row r="192" spans="1:24" ht="13.5" customHeight="1" x14ac:dyDescent="0.25">
      <c r="A192" s="154">
        <v>0.80208333333333304</v>
      </c>
      <c r="B192" s="106">
        <v>14</v>
      </c>
      <c r="C192" s="106">
        <v>0</v>
      </c>
      <c r="D192" s="106">
        <v>2</v>
      </c>
      <c r="E192" s="106">
        <v>0</v>
      </c>
      <c r="F192" s="106">
        <v>3</v>
      </c>
      <c r="G192" s="106">
        <v>8</v>
      </c>
      <c r="H192" s="106">
        <v>0</v>
      </c>
      <c r="I192" s="106">
        <v>1</v>
      </c>
      <c r="J192" s="106">
        <v>0</v>
      </c>
      <c r="K192" s="106">
        <v>0</v>
      </c>
      <c r="L192" s="106">
        <v>0</v>
      </c>
      <c r="M192" s="106">
        <v>0</v>
      </c>
      <c r="N192" s="106">
        <v>0</v>
      </c>
      <c r="O192" s="106">
        <v>0</v>
      </c>
      <c r="P192" s="106">
        <v>0</v>
      </c>
      <c r="Q192" s="106">
        <v>0</v>
      </c>
      <c r="R192" s="106">
        <v>0</v>
      </c>
      <c r="S192" s="106">
        <v>0</v>
      </c>
      <c r="T192" s="106">
        <v>0</v>
      </c>
      <c r="U192" s="106">
        <v>0</v>
      </c>
      <c r="V192" s="106">
        <v>25.1</v>
      </c>
      <c r="W192" s="106">
        <v>29.5</v>
      </c>
      <c r="X192" s="216"/>
    </row>
    <row r="193" spans="1:24" ht="13.5" customHeight="1" x14ac:dyDescent="0.25">
      <c r="A193" s="154">
        <v>0.8125</v>
      </c>
      <c r="B193" s="106">
        <v>9</v>
      </c>
      <c r="C193" s="106">
        <v>0</v>
      </c>
      <c r="D193" s="106">
        <v>0</v>
      </c>
      <c r="E193" s="106">
        <v>0</v>
      </c>
      <c r="F193" s="106">
        <v>2</v>
      </c>
      <c r="G193" s="106">
        <v>5</v>
      </c>
      <c r="H193" s="106">
        <v>1</v>
      </c>
      <c r="I193" s="106">
        <v>1</v>
      </c>
      <c r="J193" s="106">
        <v>0</v>
      </c>
      <c r="K193" s="106">
        <v>0</v>
      </c>
      <c r="L193" s="106">
        <v>0</v>
      </c>
      <c r="M193" s="106">
        <v>0</v>
      </c>
      <c r="N193" s="106">
        <v>0</v>
      </c>
      <c r="O193" s="106">
        <v>0</v>
      </c>
      <c r="P193" s="106">
        <v>0</v>
      </c>
      <c r="Q193" s="106">
        <v>0</v>
      </c>
      <c r="R193" s="106">
        <v>0</v>
      </c>
      <c r="S193" s="106">
        <v>0</v>
      </c>
      <c r="T193" s="106">
        <v>0</v>
      </c>
      <c r="U193" s="106">
        <v>0</v>
      </c>
      <c r="V193" s="106">
        <v>28.6</v>
      </c>
      <c r="W193" s="106" t="s">
        <v>192</v>
      </c>
      <c r="X193" s="216"/>
    </row>
    <row r="194" spans="1:24" ht="13.5" customHeight="1" x14ac:dyDescent="0.25">
      <c r="A194" s="154">
        <v>0.82291666666666696</v>
      </c>
      <c r="B194" s="106">
        <v>11</v>
      </c>
      <c r="C194" s="106">
        <v>0</v>
      </c>
      <c r="D194" s="106">
        <v>0</v>
      </c>
      <c r="E194" s="106">
        <v>0</v>
      </c>
      <c r="F194" s="106">
        <v>2</v>
      </c>
      <c r="G194" s="106">
        <v>7</v>
      </c>
      <c r="H194" s="106">
        <v>1</v>
      </c>
      <c r="I194" s="106">
        <v>1</v>
      </c>
      <c r="J194" s="106">
        <v>0</v>
      </c>
      <c r="K194" s="106">
        <v>0</v>
      </c>
      <c r="L194" s="106">
        <v>0</v>
      </c>
      <c r="M194" s="106">
        <v>0</v>
      </c>
      <c r="N194" s="106">
        <v>0</v>
      </c>
      <c r="O194" s="106">
        <v>0</v>
      </c>
      <c r="P194" s="106">
        <v>0</v>
      </c>
      <c r="Q194" s="106">
        <v>0</v>
      </c>
      <c r="R194" s="106">
        <v>0</v>
      </c>
      <c r="S194" s="106">
        <v>0</v>
      </c>
      <c r="T194" s="106">
        <v>0</v>
      </c>
      <c r="U194" s="106">
        <v>0</v>
      </c>
      <c r="V194" s="106">
        <v>28.3</v>
      </c>
      <c r="W194" s="106">
        <v>34.299999999999997</v>
      </c>
      <c r="X194" s="216"/>
    </row>
    <row r="195" spans="1:24" ht="13.5" customHeight="1" x14ac:dyDescent="0.25">
      <c r="A195" s="154">
        <v>0.83333333333333304</v>
      </c>
      <c r="B195" s="106">
        <v>16</v>
      </c>
      <c r="C195" s="106">
        <v>0</v>
      </c>
      <c r="D195" s="106">
        <v>0</v>
      </c>
      <c r="E195" s="106">
        <v>1</v>
      </c>
      <c r="F195" s="106">
        <v>2</v>
      </c>
      <c r="G195" s="106">
        <v>6</v>
      </c>
      <c r="H195" s="106">
        <v>6</v>
      </c>
      <c r="I195" s="106">
        <v>0</v>
      </c>
      <c r="J195" s="106">
        <v>1</v>
      </c>
      <c r="K195" s="106">
        <v>0</v>
      </c>
      <c r="L195" s="106">
        <v>0</v>
      </c>
      <c r="M195" s="106">
        <v>0</v>
      </c>
      <c r="N195" s="106">
        <v>0</v>
      </c>
      <c r="O195" s="106">
        <v>0</v>
      </c>
      <c r="P195" s="106">
        <v>0</v>
      </c>
      <c r="Q195" s="106">
        <v>0</v>
      </c>
      <c r="R195" s="106">
        <v>0</v>
      </c>
      <c r="S195" s="106">
        <v>0</v>
      </c>
      <c r="T195" s="106">
        <v>0</v>
      </c>
      <c r="U195" s="106">
        <v>0</v>
      </c>
      <c r="V195" s="106">
        <v>29.4</v>
      </c>
      <c r="W195" s="106">
        <v>34.5</v>
      </c>
      <c r="X195" s="216"/>
    </row>
    <row r="196" spans="1:24" ht="13.5" customHeight="1" x14ac:dyDescent="0.25">
      <c r="A196" s="154">
        <v>0.84375</v>
      </c>
      <c r="B196" s="106">
        <v>6</v>
      </c>
      <c r="C196" s="106">
        <v>0</v>
      </c>
      <c r="D196" s="106">
        <v>0</v>
      </c>
      <c r="E196" s="106">
        <v>0</v>
      </c>
      <c r="F196" s="106">
        <v>1</v>
      </c>
      <c r="G196" s="106">
        <v>4</v>
      </c>
      <c r="H196" s="106">
        <v>1</v>
      </c>
      <c r="I196" s="106">
        <v>0</v>
      </c>
      <c r="J196" s="106">
        <v>0</v>
      </c>
      <c r="K196" s="106">
        <v>0</v>
      </c>
      <c r="L196" s="106">
        <v>0</v>
      </c>
      <c r="M196" s="106">
        <v>0</v>
      </c>
      <c r="N196" s="106">
        <v>0</v>
      </c>
      <c r="O196" s="106">
        <v>0</v>
      </c>
      <c r="P196" s="106">
        <v>0</v>
      </c>
      <c r="Q196" s="106">
        <v>0</v>
      </c>
      <c r="R196" s="106">
        <v>0</v>
      </c>
      <c r="S196" s="106">
        <v>0</v>
      </c>
      <c r="T196" s="106">
        <v>0</v>
      </c>
      <c r="U196" s="106">
        <v>0</v>
      </c>
      <c r="V196" s="106">
        <v>28.9</v>
      </c>
      <c r="W196" s="106" t="s">
        <v>192</v>
      </c>
      <c r="X196" s="216"/>
    </row>
    <row r="197" spans="1:24" ht="13.5" customHeight="1" x14ac:dyDescent="0.25">
      <c r="A197" s="154">
        <v>0.85416666666666696</v>
      </c>
      <c r="B197" s="106">
        <v>6</v>
      </c>
      <c r="C197" s="106">
        <v>0</v>
      </c>
      <c r="D197" s="106">
        <v>0</v>
      </c>
      <c r="E197" s="106">
        <v>0</v>
      </c>
      <c r="F197" s="106">
        <v>3</v>
      </c>
      <c r="G197" s="106">
        <v>2</v>
      </c>
      <c r="H197" s="106">
        <v>0</v>
      </c>
      <c r="I197" s="106">
        <v>1</v>
      </c>
      <c r="J197" s="106">
        <v>0</v>
      </c>
      <c r="K197" s="106">
        <v>0</v>
      </c>
      <c r="L197" s="106">
        <v>0</v>
      </c>
      <c r="M197" s="106">
        <v>0</v>
      </c>
      <c r="N197" s="106">
        <v>0</v>
      </c>
      <c r="O197" s="106">
        <v>0</v>
      </c>
      <c r="P197" s="106">
        <v>0</v>
      </c>
      <c r="Q197" s="106">
        <v>0</v>
      </c>
      <c r="R197" s="106">
        <v>0</v>
      </c>
      <c r="S197" s="106">
        <v>0</v>
      </c>
      <c r="T197" s="106">
        <v>0</v>
      </c>
      <c r="U197" s="106">
        <v>0</v>
      </c>
      <c r="V197" s="106">
        <v>27.2</v>
      </c>
      <c r="W197" s="106" t="s">
        <v>192</v>
      </c>
      <c r="X197" s="216"/>
    </row>
    <row r="198" spans="1:24" ht="13.5" customHeight="1" x14ac:dyDescent="0.25">
      <c r="A198" s="154">
        <v>0.86458333333333304</v>
      </c>
      <c r="B198" s="106">
        <v>7</v>
      </c>
      <c r="C198" s="106">
        <v>0</v>
      </c>
      <c r="D198" s="106">
        <v>0</v>
      </c>
      <c r="E198" s="106">
        <v>0</v>
      </c>
      <c r="F198" s="106">
        <v>2</v>
      </c>
      <c r="G198" s="106">
        <v>4</v>
      </c>
      <c r="H198" s="106">
        <v>0</v>
      </c>
      <c r="I198" s="106">
        <v>1</v>
      </c>
      <c r="J198" s="106">
        <v>0</v>
      </c>
      <c r="K198" s="106">
        <v>0</v>
      </c>
      <c r="L198" s="106">
        <v>0</v>
      </c>
      <c r="M198" s="106">
        <v>0</v>
      </c>
      <c r="N198" s="106">
        <v>0</v>
      </c>
      <c r="O198" s="106">
        <v>0</v>
      </c>
      <c r="P198" s="106">
        <v>0</v>
      </c>
      <c r="Q198" s="106">
        <v>0</v>
      </c>
      <c r="R198" s="106">
        <v>0</v>
      </c>
      <c r="S198" s="106">
        <v>0</v>
      </c>
      <c r="T198" s="106">
        <v>0</v>
      </c>
      <c r="U198" s="106">
        <v>0</v>
      </c>
      <c r="V198" s="106">
        <v>28.2</v>
      </c>
      <c r="W198" s="106" t="s">
        <v>192</v>
      </c>
      <c r="X198" s="216"/>
    </row>
    <row r="199" spans="1:24" ht="13.5" customHeight="1" x14ac:dyDescent="0.25">
      <c r="A199" s="154">
        <v>0.875</v>
      </c>
      <c r="B199" s="106">
        <v>6</v>
      </c>
      <c r="C199" s="106">
        <v>0</v>
      </c>
      <c r="D199" s="106">
        <v>0</v>
      </c>
      <c r="E199" s="106">
        <v>0</v>
      </c>
      <c r="F199" s="106">
        <v>2</v>
      </c>
      <c r="G199" s="106">
        <v>3</v>
      </c>
      <c r="H199" s="106">
        <v>0</v>
      </c>
      <c r="I199" s="106">
        <v>1</v>
      </c>
      <c r="J199" s="106">
        <v>0</v>
      </c>
      <c r="K199" s="106">
        <v>0</v>
      </c>
      <c r="L199" s="106">
        <v>0</v>
      </c>
      <c r="M199" s="106">
        <v>0</v>
      </c>
      <c r="N199" s="106">
        <v>0</v>
      </c>
      <c r="O199" s="106">
        <v>0</v>
      </c>
      <c r="P199" s="106">
        <v>0</v>
      </c>
      <c r="Q199" s="106">
        <v>0</v>
      </c>
      <c r="R199" s="106">
        <v>0</v>
      </c>
      <c r="S199" s="106">
        <v>0</v>
      </c>
      <c r="T199" s="106">
        <v>0</v>
      </c>
      <c r="U199" s="106">
        <v>0</v>
      </c>
      <c r="V199" s="106">
        <v>27</v>
      </c>
      <c r="W199" s="106" t="s">
        <v>192</v>
      </c>
      <c r="X199" s="216"/>
    </row>
    <row r="200" spans="1:24" ht="13.5" customHeight="1" x14ac:dyDescent="0.25">
      <c r="A200" s="154">
        <v>0.88541666666666696</v>
      </c>
      <c r="B200" s="106">
        <v>0</v>
      </c>
      <c r="C200" s="106">
        <v>0</v>
      </c>
      <c r="D200" s="106">
        <v>0</v>
      </c>
      <c r="E200" s="106">
        <v>0</v>
      </c>
      <c r="F200" s="106">
        <v>0</v>
      </c>
      <c r="G200" s="106">
        <v>0</v>
      </c>
      <c r="H200" s="106">
        <v>0</v>
      </c>
      <c r="I200" s="106">
        <v>0</v>
      </c>
      <c r="J200" s="106">
        <v>0</v>
      </c>
      <c r="K200" s="106">
        <v>0</v>
      </c>
      <c r="L200" s="106">
        <v>0</v>
      </c>
      <c r="M200" s="106">
        <v>0</v>
      </c>
      <c r="N200" s="106">
        <v>0</v>
      </c>
      <c r="O200" s="106">
        <v>0</v>
      </c>
      <c r="P200" s="106">
        <v>0</v>
      </c>
      <c r="Q200" s="106">
        <v>0</v>
      </c>
      <c r="R200" s="106">
        <v>0</v>
      </c>
      <c r="S200" s="106">
        <v>0</v>
      </c>
      <c r="T200" s="106">
        <v>0</v>
      </c>
      <c r="U200" s="106">
        <v>0</v>
      </c>
      <c r="V200" s="106" t="s">
        <v>192</v>
      </c>
      <c r="W200" s="106" t="s">
        <v>192</v>
      </c>
      <c r="X200" s="216"/>
    </row>
    <row r="201" spans="1:24" ht="13.5" customHeight="1" x14ac:dyDescent="0.25">
      <c r="A201" s="154">
        <v>0.89583333333333304</v>
      </c>
      <c r="B201" s="106">
        <v>5</v>
      </c>
      <c r="C201" s="106">
        <v>0</v>
      </c>
      <c r="D201" s="106">
        <v>0</v>
      </c>
      <c r="E201" s="106">
        <v>0</v>
      </c>
      <c r="F201" s="106">
        <v>0</v>
      </c>
      <c r="G201" s="106">
        <v>5</v>
      </c>
      <c r="H201" s="106">
        <v>0</v>
      </c>
      <c r="I201" s="106">
        <v>0</v>
      </c>
      <c r="J201" s="106">
        <v>0</v>
      </c>
      <c r="K201" s="106">
        <v>0</v>
      </c>
      <c r="L201" s="106">
        <v>0</v>
      </c>
      <c r="M201" s="106">
        <v>0</v>
      </c>
      <c r="N201" s="106">
        <v>0</v>
      </c>
      <c r="O201" s="106">
        <v>0</v>
      </c>
      <c r="P201" s="106">
        <v>0</v>
      </c>
      <c r="Q201" s="106">
        <v>0</v>
      </c>
      <c r="R201" s="106">
        <v>0</v>
      </c>
      <c r="S201" s="106">
        <v>0</v>
      </c>
      <c r="T201" s="106">
        <v>0</v>
      </c>
      <c r="U201" s="106">
        <v>0</v>
      </c>
      <c r="V201" s="106">
        <v>27.4</v>
      </c>
      <c r="W201" s="106" t="s">
        <v>192</v>
      </c>
      <c r="X201" s="216"/>
    </row>
    <row r="202" spans="1:24" ht="13.5" customHeight="1" x14ac:dyDescent="0.25">
      <c r="A202" s="154">
        <v>0.90625</v>
      </c>
      <c r="B202" s="106">
        <v>5</v>
      </c>
      <c r="C202" s="106">
        <v>0</v>
      </c>
      <c r="D202" s="106">
        <v>1</v>
      </c>
      <c r="E202" s="106">
        <v>0</v>
      </c>
      <c r="F202" s="106">
        <v>0</v>
      </c>
      <c r="G202" s="106">
        <v>3</v>
      </c>
      <c r="H202" s="106">
        <v>1</v>
      </c>
      <c r="I202" s="106">
        <v>0</v>
      </c>
      <c r="J202" s="106">
        <v>0</v>
      </c>
      <c r="K202" s="106">
        <v>0</v>
      </c>
      <c r="L202" s="106">
        <v>0</v>
      </c>
      <c r="M202" s="106">
        <v>0</v>
      </c>
      <c r="N202" s="106">
        <v>0</v>
      </c>
      <c r="O202" s="106">
        <v>0</v>
      </c>
      <c r="P202" s="106">
        <v>0</v>
      </c>
      <c r="Q202" s="106">
        <v>0</v>
      </c>
      <c r="R202" s="106">
        <v>0</v>
      </c>
      <c r="S202" s="106">
        <v>0</v>
      </c>
      <c r="T202" s="106">
        <v>0</v>
      </c>
      <c r="U202" s="106">
        <v>0</v>
      </c>
      <c r="V202" s="106">
        <v>25.7</v>
      </c>
      <c r="W202" s="106" t="s">
        <v>192</v>
      </c>
      <c r="X202" s="216"/>
    </row>
    <row r="203" spans="1:24" ht="13.5" customHeight="1" x14ac:dyDescent="0.25">
      <c r="A203" s="154">
        <v>0.91666666666666696</v>
      </c>
      <c r="B203" s="106">
        <v>7</v>
      </c>
      <c r="C203" s="106">
        <v>0</v>
      </c>
      <c r="D203" s="106">
        <v>3</v>
      </c>
      <c r="E203" s="106">
        <v>0</v>
      </c>
      <c r="F203" s="106">
        <v>1</v>
      </c>
      <c r="G203" s="106">
        <v>3</v>
      </c>
      <c r="H203" s="106">
        <v>0</v>
      </c>
      <c r="I203" s="106">
        <v>0</v>
      </c>
      <c r="J203" s="106">
        <v>0</v>
      </c>
      <c r="K203" s="106">
        <v>0</v>
      </c>
      <c r="L203" s="106">
        <v>0</v>
      </c>
      <c r="M203" s="106">
        <v>0</v>
      </c>
      <c r="N203" s="106">
        <v>0</v>
      </c>
      <c r="O203" s="106">
        <v>0</v>
      </c>
      <c r="P203" s="106">
        <v>0</v>
      </c>
      <c r="Q203" s="106">
        <v>0</v>
      </c>
      <c r="R203" s="106">
        <v>0</v>
      </c>
      <c r="S203" s="106">
        <v>0</v>
      </c>
      <c r="T203" s="106">
        <v>0</v>
      </c>
      <c r="U203" s="106">
        <v>0</v>
      </c>
      <c r="V203" s="106">
        <v>21.1</v>
      </c>
      <c r="W203" s="106" t="s">
        <v>192</v>
      </c>
      <c r="X203" s="216"/>
    </row>
    <row r="204" spans="1:24" ht="13.5" customHeight="1" x14ac:dyDescent="0.25">
      <c r="A204" s="154">
        <v>0.92708333333333304</v>
      </c>
      <c r="B204" s="106">
        <v>4</v>
      </c>
      <c r="C204" s="106">
        <v>0</v>
      </c>
      <c r="D204" s="106">
        <v>0</v>
      </c>
      <c r="E204" s="106">
        <v>0</v>
      </c>
      <c r="F204" s="106">
        <v>2</v>
      </c>
      <c r="G204" s="106">
        <v>1</v>
      </c>
      <c r="H204" s="106">
        <v>1</v>
      </c>
      <c r="I204" s="106">
        <v>0</v>
      </c>
      <c r="J204" s="106">
        <v>0</v>
      </c>
      <c r="K204" s="106">
        <v>0</v>
      </c>
      <c r="L204" s="106">
        <v>0</v>
      </c>
      <c r="M204" s="106">
        <v>0</v>
      </c>
      <c r="N204" s="106">
        <v>0</v>
      </c>
      <c r="O204" s="106">
        <v>0</v>
      </c>
      <c r="P204" s="106">
        <v>0</v>
      </c>
      <c r="Q204" s="106">
        <v>0</v>
      </c>
      <c r="R204" s="106">
        <v>0</v>
      </c>
      <c r="S204" s="106">
        <v>0</v>
      </c>
      <c r="T204" s="106">
        <v>0</v>
      </c>
      <c r="U204" s="106">
        <v>0</v>
      </c>
      <c r="V204" s="106">
        <v>27.8</v>
      </c>
      <c r="W204" s="106" t="s">
        <v>192</v>
      </c>
      <c r="X204" s="216"/>
    </row>
    <row r="205" spans="1:24" ht="13.5" customHeight="1" x14ac:dyDescent="0.25">
      <c r="A205" s="154">
        <v>0.9375</v>
      </c>
      <c r="B205" s="106">
        <v>2</v>
      </c>
      <c r="C205" s="106">
        <v>0</v>
      </c>
      <c r="D205" s="106">
        <v>0</v>
      </c>
      <c r="E205" s="106">
        <v>0</v>
      </c>
      <c r="F205" s="106">
        <v>0</v>
      </c>
      <c r="G205" s="106">
        <v>1</v>
      </c>
      <c r="H205" s="106">
        <v>0</v>
      </c>
      <c r="I205" s="106">
        <v>1</v>
      </c>
      <c r="J205" s="106">
        <v>0</v>
      </c>
      <c r="K205" s="106">
        <v>0</v>
      </c>
      <c r="L205" s="106">
        <v>0</v>
      </c>
      <c r="M205" s="106">
        <v>0</v>
      </c>
      <c r="N205" s="106">
        <v>0</v>
      </c>
      <c r="O205" s="106">
        <v>0</v>
      </c>
      <c r="P205" s="106">
        <v>0</v>
      </c>
      <c r="Q205" s="106">
        <v>0</v>
      </c>
      <c r="R205" s="106">
        <v>0</v>
      </c>
      <c r="S205" s="106">
        <v>0</v>
      </c>
      <c r="T205" s="106">
        <v>0</v>
      </c>
      <c r="U205" s="106">
        <v>0</v>
      </c>
      <c r="V205" s="106">
        <v>33.4</v>
      </c>
      <c r="W205" s="106" t="s">
        <v>192</v>
      </c>
      <c r="X205" s="216"/>
    </row>
    <row r="206" spans="1:24" ht="13.5" customHeight="1" x14ac:dyDescent="0.25">
      <c r="A206" s="154">
        <v>0.94791666666666696</v>
      </c>
      <c r="B206" s="106">
        <v>5</v>
      </c>
      <c r="C206" s="106">
        <v>0</v>
      </c>
      <c r="D206" s="106">
        <v>0</v>
      </c>
      <c r="E206" s="106">
        <v>1</v>
      </c>
      <c r="F206" s="106">
        <v>1</v>
      </c>
      <c r="G206" s="106">
        <v>2</v>
      </c>
      <c r="H206" s="106">
        <v>0</v>
      </c>
      <c r="I206" s="106">
        <v>0</v>
      </c>
      <c r="J206" s="106">
        <v>0</v>
      </c>
      <c r="K206" s="106">
        <v>1</v>
      </c>
      <c r="L206" s="106">
        <v>0</v>
      </c>
      <c r="M206" s="106">
        <v>0</v>
      </c>
      <c r="N206" s="106">
        <v>0</v>
      </c>
      <c r="O206" s="106">
        <v>0</v>
      </c>
      <c r="P206" s="106">
        <v>0</v>
      </c>
      <c r="Q206" s="106">
        <v>0</v>
      </c>
      <c r="R206" s="106">
        <v>0</v>
      </c>
      <c r="S206" s="106">
        <v>0</v>
      </c>
      <c r="T206" s="106">
        <v>0</v>
      </c>
      <c r="U206" s="106">
        <v>0</v>
      </c>
      <c r="V206" s="106">
        <v>28.8</v>
      </c>
      <c r="W206" s="106" t="s">
        <v>192</v>
      </c>
      <c r="X206" s="216"/>
    </row>
    <row r="207" spans="1:24" ht="13.5" customHeight="1" x14ac:dyDescent="0.25">
      <c r="A207" s="154">
        <v>0.95833333333333304</v>
      </c>
      <c r="B207" s="106">
        <v>4</v>
      </c>
      <c r="C207" s="106">
        <v>0</v>
      </c>
      <c r="D207" s="106">
        <v>1</v>
      </c>
      <c r="E207" s="106">
        <v>0</v>
      </c>
      <c r="F207" s="106">
        <v>0</v>
      </c>
      <c r="G207" s="106">
        <v>1</v>
      </c>
      <c r="H207" s="106">
        <v>2</v>
      </c>
      <c r="I207" s="106">
        <v>0</v>
      </c>
      <c r="J207" s="106">
        <v>0</v>
      </c>
      <c r="K207" s="106">
        <v>0</v>
      </c>
      <c r="L207" s="106">
        <v>0</v>
      </c>
      <c r="M207" s="106">
        <v>0</v>
      </c>
      <c r="N207" s="106">
        <v>0</v>
      </c>
      <c r="O207" s="106">
        <v>0</v>
      </c>
      <c r="P207" s="106">
        <v>0</v>
      </c>
      <c r="Q207" s="106">
        <v>0</v>
      </c>
      <c r="R207" s="106">
        <v>0</v>
      </c>
      <c r="S207" s="106">
        <v>0</v>
      </c>
      <c r="T207" s="106">
        <v>0</v>
      </c>
      <c r="U207" s="106">
        <v>0</v>
      </c>
      <c r="V207" s="106">
        <v>26.3</v>
      </c>
      <c r="W207" s="106" t="s">
        <v>192</v>
      </c>
      <c r="X207" s="216"/>
    </row>
    <row r="208" spans="1:24" ht="13.5" customHeight="1" x14ac:dyDescent="0.25">
      <c r="A208" s="154">
        <v>0.96875</v>
      </c>
      <c r="B208" s="106">
        <v>2</v>
      </c>
      <c r="C208" s="106">
        <v>0</v>
      </c>
      <c r="D208" s="106">
        <v>0</v>
      </c>
      <c r="E208" s="106">
        <v>0</v>
      </c>
      <c r="F208" s="106">
        <v>0</v>
      </c>
      <c r="G208" s="106">
        <v>1</v>
      </c>
      <c r="H208" s="106">
        <v>1</v>
      </c>
      <c r="I208" s="106">
        <v>0</v>
      </c>
      <c r="J208" s="106">
        <v>0</v>
      </c>
      <c r="K208" s="106">
        <v>0</v>
      </c>
      <c r="L208" s="106">
        <v>0</v>
      </c>
      <c r="M208" s="106">
        <v>0</v>
      </c>
      <c r="N208" s="106">
        <v>0</v>
      </c>
      <c r="O208" s="106">
        <v>0</v>
      </c>
      <c r="P208" s="106">
        <v>0</v>
      </c>
      <c r="Q208" s="106">
        <v>0</v>
      </c>
      <c r="R208" s="106">
        <v>0</v>
      </c>
      <c r="S208" s="106">
        <v>0</v>
      </c>
      <c r="T208" s="106">
        <v>0</v>
      </c>
      <c r="U208" s="106">
        <v>0</v>
      </c>
      <c r="V208" s="106">
        <v>30.5</v>
      </c>
      <c r="W208" s="106" t="s">
        <v>192</v>
      </c>
      <c r="X208" s="216"/>
    </row>
    <row r="209" spans="1:24" ht="13.5" customHeight="1" x14ac:dyDescent="0.25">
      <c r="A209" s="154">
        <v>0.97916666666666696</v>
      </c>
      <c r="B209" s="106">
        <v>0</v>
      </c>
      <c r="C209" s="106">
        <v>0</v>
      </c>
      <c r="D209" s="106">
        <v>0</v>
      </c>
      <c r="E209" s="106">
        <v>0</v>
      </c>
      <c r="F209" s="106">
        <v>0</v>
      </c>
      <c r="G209" s="106">
        <v>0</v>
      </c>
      <c r="H209" s="106">
        <v>0</v>
      </c>
      <c r="I209" s="106">
        <v>0</v>
      </c>
      <c r="J209" s="106">
        <v>0</v>
      </c>
      <c r="K209" s="106">
        <v>0</v>
      </c>
      <c r="L209" s="106">
        <v>0</v>
      </c>
      <c r="M209" s="106">
        <v>0</v>
      </c>
      <c r="N209" s="106">
        <v>0</v>
      </c>
      <c r="O209" s="106">
        <v>0</v>
      </c>
      <c r="P209" s="106">
        <v>0</v>
      </c>
      <c r="Q209" s="106">
        <v>0</v>
      </c>
      <c r="R209" s="106">
        <v>0</v>
      </c>
      <c r="S209" s="106">
        <v>0</v>
      </c>
      <c r="T209" s="106">
        <v>0</v>
      </c>
      <c r="U209" s="106">
        <v>0</v>
      </c>
      <c r="V209" s="106" t="s">
        <v>192</v>
      </c>
      <c r="W209" s="106" t="s">
        <v>192</v>
      </c>
      <c r="X209" s="216"/>
    </row>
    <row r="210" spans="1:24" ht="13.5" customHeight="1" thickBot="1" x14ac:dyDescent="0.3">
      <c r="A210" s="155">
        <v>0.98958333333333304</v>
      </c>
      <c r="B210" s="108">
        <v>2</v>
      </c>
      <c r="C210" s="108">
        <v>0</v>
      </c>
      <c r="D210" s="108">
        <v>0</v>
      </c>
      <c r="E210" s="108">
        <v>0</v>
      </c>
      <c r="F210" s="108">
        <v>0</v>
      </c>
      <c r="G210" s="108">
        <v>0</v>
      </c>
      <c r="H210" s="108">
        <v>2</v>
      </c>
      <c r="I210" s="108">
        <v>0</v>
      </c>
      <c r="J210" s="108">
        <v>0</v>
      </c>
      <c r="K210" s="108">
        <v>0</v>
      </c>
      <c r="L210" s="108">
        <v>0</v>
      </c>
      <c r="M210" s="108">
        <v>0</v>
      </c>
      <c r="N210" s="108">
        <v>0</v>
      </c>
      <c r="O210" s="108">
        <v>0</v>
      </c>
      <c r="P210" s="108">
        <v>0</v>
      </c>
      <c r="Q210" s="108">
        <v>0</v>
      </c>
      <c r="R210" s="108">
        <v>0</v>
      </c>
      <c r="S210" s="108">
        <v>0</v>
      </c>
      <c r="T210" s="108">
        <v>0</v>
      </c>
      <c r="U210" s="108">
        <v>0</v>
      </c>
      <c r="V210" s="108">
        <v>31.9</v>
      </c>
      <c r="W210" s="108" t="s">
        <v>192</v>
      </c>
      <c r="X210" s="216"/>
    </row>
    <row r="211" spans="1:24" ht="13.5" customHeight="1" thickTop="1" x14ac:dyDescent="0.25">
      <c r="A211" s="269" t="s">
        <v>111</v>
      </c>
      <c r="B211" s="107">
        <f>SUM(B143:B190)</f>
        <v>1242</v>
      </c>
      <c r="C211" s="107">
        <f t="shared" ref="C211:U211" si="4">SUM(C143:C190)</f>
        <v>0</v>
      </c>
      <c r="D211" s="107">
        <f t="shared" si="4"/>
        <v>11</v>
      </c>
      <c r="E211" s="107">
        <f t="shared" si="4"/>
        <v>69</v>
      </c>
      <c r="F211" s="107">
        <f t="shared" si="4"/>
        <v>276</v>
      </c>
      <c r="G211" s="107">
        <f t="shared" si="4"/>
        <v>596</v>
      </c>
      <c r="H211" s="107">
        <f t="shared" si="4"/>
        <v>244</v>
      </c>
      <c r="I211" s="107">
        <f t="shared" si="4"/>
        <v>42</v>
      </c>
      <c r="J211" s="107">
        <f t="shared" si="4"/>
        <v>4</v>
      </c>
      <c r="K211" s="107">
        <f t="shared" si="4"/>
        <v>0</v>
      </c>
      <c r="L211" s="107">
        <f t="shared" si="4"/>
        <v>0</v>
      </c>
      <c r="M211" s="107">
        <f t="shared" si="4"/>
        <v>0</v>
      </c>
      <c r="N211" s="107">
        <f t="shared" si="4"/>
        <v>0</v>
      </c>
      <c r="O211" s="107">
        <f t="shared" si="4"/>
        <v>0</v>
      </c>
      <c r="P211" s="107">
        <f t="shared" si="4"/>
        <v>0</v>
      </c>
      <c r="Q211" s="107">
        <f t="shared" si="4"/>
        <v>0</v>
      </c>
      <c r="R211" s="107">
        <f t="shared" si="4"/>
        <v>0</v>
      </c>
      <c r="S211" s="107">
        <f t="shared" si="4"/>
        <v>0</v>
      </c>
      <c r="T211" s="107">
        <f t="shared" si="4"/>
        <v>0</v>
      </c>
      <c r="U211" s="107">
        <f t="shared" si="4"/>
        <v>0</v>
      </c>
      <c r="V211" s="107">
        <v>27.1</v>
      </c>
      <c r="W211" s="107">
        <v>31.3</v>
      </c>
      <c r="X211" s="216"/>
    </row>
    <row r="212" spans="1:24" ht="13.5" customHeight="1" x14ac:dyDescent="0.25">
      <c r="A212" s="270" t="s">
        <v>112</v>
      </c>
      <c r="B212" s="106">
        <f>SUM(B139:B202)</f>
        <v>1400</v>
      </c>
      <c r="C212" s="106">
        <f t="shared" ref="C212:U212" si="5">SUM(C139:C202)</f>
        <v>0</v>
      </c>
      <c r="D212" s="106">
        <f t="shared" si="5"/>
        <v>14</v>
      </c>
      <c r="E212" s="106">
        <f t="shared" si="5"/>
        <v>72</v>
      </c>
      <c r="F212" s="106">
        <f t="shared" si="5"/>
        <v>306</v>
      </c>
      <c r="G212" s="106">
        <f t="shared" si="5"/>
        <v>676</v>
      </c>
      <c r="H212" s="106">
        <f t="shared" si="5"/>
        <v>274</v>
      </c>
      <c r="I212" s="106">
        <f t="shared" si="5"/>
        <v>52</v>
      </c>
      <c r="J212" s="106">
        <f t="shared" si="5"/>
        <v>6</v>
      </c>
      <c r="K212" s="106">
        <f t="shared" si="5"/>
        <v>0</v>
      </c>
      <c r="L212" s="106">
        <f t="shared" si="5"/>
        <v>0</v>
      </c>
      <c r="M212" s="106">
        <f t="shared" si="5"/>
        <v>0</v>
      </c>
      <c r="N212" s="106">
        <f t="shared" si="5"/>
        <v>0</v>
      </c>
      <c r="O212" s="106">
        <f t="shared" si="5"/>
        <v>0</v>
      </c>
      <c r="P212" s="106">
        <f t="shared" si="5"/>
        <v>0</v>
      </c>
      <c r="Q212" s="106">
        <f t="shared" si="5"/>
        <v>0</v>
      </c>
      <c r="R212" s="106">
        <f t="shared" si="5"/>
        <v>0</v>
      </c>
      <c r="S212" s="106">
        <f t="shared" si="5"/>
        <v>0</v>
      </c>
      <c r="T212" s="106">
        <f t="shared" si="5"/>
        <v>0</v>
      </c>
      <c r="U212" s="106">
        <f t="shared" si="5"/>
        <v>0</v>
      </c>
      <c r="V212" s="106">
        <v>27.2</v>
      </c>
      <c r="W212" s="106">
        <v>31.4</v>
      </c>
      <c r="X212" s="216"/>
    </row>
    <row r="213" spans="1:24" ht="13.5" customHeight="1" x14ac:dyDescent="0.25">
      <c r="A213" s="106" t="s">
        <v>113</v>
      </c>
      <c r="B213" s="106">
        <f>SUM(B139:B210)</f>
        <v>1426</v>
      </c>
      <c r="C213" s="106">
        <f t="shared" ref="C213:U213" si="6">SUM(C139:C210)</f>
        <v>0</v>
      </c>
      <c r="D213" s="106">
        <f t="shared" si="6"/>
        <v>18</v>
      </c>
      <c r="E213" s="106">
        <f t="shared" si="6"/>
        <v>73</v>
      </c>
      <c r="F213" s="106">
        <f t="shared" si="6"/>
        <v>310</v>
      </c>
      <c r="G213" s="106">
        <f t="shared" si="6"/>
        <v>685</v>
      </c>
      <c r="H213" s="106">
        <f t="shared" si="6"/>
        <v>280</v>
      </c>
      <c r="I213" s="106">
        <f t="shared" si="6"/>
        <v>53</v>
      </c>
      <c r="J213" s="106">
        <f t="shared" si="6"/>
        <v>6</v>
      </c>
      <c r="K213" s="106">
        <f t="shared" si="6"/>
        <v>1</v>
      </c>
      <c r="L213" s="106">
        <f t="shared" si="6"/>
        <v>0</v>
      </c>
      <c r="M213" s="106">
        <f t="shared" si="6"/>
        <v>0</v>
      </c>
      <c r="N213" s="106">
        <f t="shared" si="6"/>
        <v>0</v>
      </c>
      <c r="O213" s="106">
        <f t="shared" si="6"/>
        <v>0</v>
      </c>
      <c r="P213" s="106">
        <f t="shared" si="6"/>
        <v>0</v>
      </c>
      <c r="Q213" s="106">
        <f t="shared" si="6"/>
        <v>0</v>
      </c>
      <c r="R213" s="106">
        <f t="shared" si="6"/>
        <v>0</v>
      </c>
      <c r="S213" s="106">
        <f t="shared" si="6"/>
        <v>0</v>
      </c>
      <c r="T213" s="106">
        <f t="shared" si="6"/>
        <v>0</v>
      </c>
      <c r="U213" s="106">
        <f t="shared" si="6"/>
        <v>0</v>
      </c>
      <c r="V213" s="106">
        <v>27.2</v>
      </c>
      <c r="W213" s="106">
        <v>31.5</v>
      </c>
      <c r="X213" s="216"/>
    </row>
    <row r="214" spans="1:24" ht="13.5" customHeight="1" thickBot="1" x14ac:dyDescent="0.3">
      <c r="A214" s="108" t="s">
        <v>114</v>
      </c>
      <c r="B214" s="108">
        <f>SUM(B115:B210)</f>
        <v>1462</v>
      </c>
      <c r="C214" s="108">
        <f t="shared" ref="C214:U214" si="7">SUM(C115:C210)</f>
        <v>0</v>
      </c>
      <c r="D214" s="108">
        <f t="shared" si="7"/>
        <v>19</v>
      </c>
      <c r="E214" s="108">
        <f t="shared" si="7"/>
        <v>75</v>
      </c>
      <c r="F214" s="108">
        <f t="shared" si="7"/>
        <v>314</v>
      </c>
      <c r="G214" s="108">
        <f t="shared" si="7"/>
        <v>698</v>
      </c>
      <c r="H214" s="108">
        <f t="shared" si="7"/>
        <v>290</v>
      </c>
      <c r="I214" s="108">
        <f t="shared" si="7"/>
        <v>57</v>
      </c>
      <c r="J214" s="108">
        <f t="shared" si="7"/>
        <v>8</v>
      </c>
      <c r="K214" s="108">
        <f t="shared" si="7"/>
        <v>1</v>
      </c>
      <c r="L214" s="108">
        <f t="shared" si="7"/>
        <v>0</v>
      </c>
      <c r="M214" s="108">
        <f t="shared" si="7"/>
        <v>0</v>
      </c>
      <c r="N214" s="108">
        <f t="shared" si="7"/>
        <v>0</v>
      </c>
      <c r="O214" s="108">
        <f t="shared" si="7"/>
        <v>0</v>
      </c>
      <c r="P214" s="108">
        <f t="shared" si="7"/>
        <v>0</v>
      </c>
      <c r="Q214" s="108">
        <f t="shared" si="7"/>
        <v>0</v>
      </c>
      <c r="R214" s="108">
        <f t="shared" si="7"/>
        <v>0</v>
      </c>
      <c r="S214" s="108">
        <f t="shared" si="7"/>
        <v>0</v>
      </c>
      <c r="T214" s="108">
        <f t="shared" si="7"/>
        <v>0</v>
      </c>
      <c r="U214" s="108">
        <f t="shared" si="7"/>
        <v>0</v>
      </c>
      <c r="V214" s="108">
        <v>27.2</v>
      </c>
      <c r="W214" s="108">
        <v>31.5</v>
      </c>
      <c r="X214" s="216"/>
    </row>
    <row r="215" spans="1:24" ht="13.5" customHeight="1" thickTop="1"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216"/>
    </row>
    <row r="216" spans="1:24" ht="13.5" customHeight="1" thickBot="1" x14ac:dyDescent="0.3">
      <c r="A216" s="110" t="s">
        <v>9</v>
      </c>
      <c r="B216" s="434" t="str">
        <f>TEXT(C216,"dddd")</f>
        <v>Wednesday</v>
      </c>
      <c r="C216" s="109">
        <f>C112+1</f>
        <v>45469</v>
      </c>
      <c r="D216" s="110"/>
      <c r="E216" s="110"/>
      <c r="F216" s="110"/>
      <c r="G216" s="110"/>
      <c r="H216" s="110"/>
      <c r="I216" s="110"/>
      <c r="J216" s="110"/>
      <c r="K216" s="110"/>
      <c r="L216" s="110"/>
      <c r="M216" s="110"/>
      <c r="N216" s="110"/>
      <c r="O216" s="110"/>
      <c r="P216" s="110"/>
      <c r="Q216" s="110"/>
      <c r="R216" s="110"/>
      <c r="S216" s="110"/>
      <c r="T216" s="110"/>
      <c r="U216" s="110"/>
      <c r="V216" s="110"/>
      <c r="W216" s="110"/>
      <c r="X216" s="216"/>
    </row>
    <row r="217" spans="1:24" ht="13.5" customHeight="1" thickTop="1" thickBot="1" x14ac:dyDescent="0.3">
      <c r="A217" s="110"/>
      <c r="B217" s="551" t="s">
        <v>90</v>
      </c>
      <c r="C217" s="552"/>
      <c r="D217" s="552"/>
      <c r="E217" s="552"/>
      <c r="F217" s="552"/>
      <c r="G217" s="552"/>
      <c r="H217" s="552"/>
      <c r="I217" s="552"/>
      <c r="J217" s="552"/>
      <c r="K217" s="552"/>
      <c r="L217" s="552"/>
      <c r="M217" s="552"/>
      <c r="N217" s="552"/>
      <c r="O217" s="552"/>
      <c r="P217" s="552"/>
      <c r="Q217" s="552"/>
      <c r="R217" s="552"/>
      <c r="S217" s="552"/>
      <c r="T217" s="552"/>
      <c r="U217" s="552"/>
      <c r="V217" s="552"/>
      <c r="W217" s="553"/>
      <c r="X217" s="216"/>
    </row>
    <row r="218" spans="1:24" ht="13.5" customHeight="1" thickTop="1" thickBot="1" x14ac:dyDescent="0.3">
      <c r="A218" s="153" t="s">
        <v>50</v>
      </c>
      <c r="B218" s="153" t="s">
        <v>30</v>
      </c>
      <c r="C218" s="271" t="s">
        <v>91</v>
      </c>
      <c r="D218" s="271" t="s">
        <v>92</v>
      </c>
      <c r="E218" s="271" t="s">
        <v>93</v>
      </c>
      <c r="F218" s="271" t="s">
        <v>94</v>
      </c>
      <c r="G218" s="271" t="s">
        <v>95</v>
      </c>
      <c r="H218" s="271" t="s">
        <v>96</v>
      </c>
      <c r="I218" s="271" t="s">
        <v>97</v>
      </c>
      <c r="J218" s="271" t="s">
        <v>98</v>
      </c>
      <c r="K218" s="271" t="s">
        <v>99</v>
      </c>
      <c r="L218" s="271" t="s">
        <v>100</v>
      </c>
      <c r="M218" s="271" t="s">
        <v>101</v>
      </c>
      <c r="N218" s="271" t="s">
        <v>102</v>
      </c>
      <c r="O218" s="271" t="s">
        <v>103</v>
      </c>
      <c r="P218" s="271" t="s">
        <v>104</v>
      </c>
      <c r="Q218" s="271" t="s">
        <v>105</v>
      </c>
      <c r="R218" s="271" t="s">
        <v>106</v>
      </c>
      <c r="S218" s="271" t="s">
        <v>107</v>
      </c>
      <c r="T218" s="271" t="s">
        <v>108</v>
      </c>
      <c r="U218" s="271" t="s">
        <v>109</v>
      </c>
      <c r="V218" s="153" t="s">
        <v>88</v>
      </c>
      <c r="W218" s="153" t="s">
        <v>110</v>
      </c>
      <c r="X218" s="216"/>
    </row>
    <row r="219" spans="1:24" ht="13.5" customHeight="1" thickTop="1" x14ac:dyDescent="0.25">
      <c r="A219" s="262">
        <v>0</v>
      </c>
      <c r="B219" s="107">
        <v>1</v>
      </c>
      <c r="C219" s="107">
        <v>0</v>
      </c>
      <c r="D219" s="107">
        <v>1</v>
      </c>
      <c r="E219" s="107">
        <v>0</v>
      </c>
      <c r="F219" s="107">
        <v>0</v>
      </c>
      <c r="G219" s="107">
        <v>0</v>
      </c>
      <c r="H219" s="107">
        <v>0</v>
      </c>
      <c r="I219" s="107">
        <v>0</v>
      </c>
      <c r="J219" s="107">
        <v>0</v>
      </c>
      <c r="K219" s="107">
        <v>0</v>
      </c>
      <c r="L219" s="107">
        <v>0</v>
      </c>
      <c r="M219" s="107">
        <v>0</v>
      </c>
      <c r="N219" s="107">
        <v>0</v>
      </c>
      <c r="O219" s="107">
        <v>0</v>
      </c>
      <c r="P219" s="107">
        <v>0</v>
      </c>
      <c r="Q219" s="107">
        <v>0</v>
      </c>
      <c r="R219" s="107">
        <v>0</v>
      </c>
      <c r="S219" s="107">
        <v>0</v>
      </c>
      <c r="T219" s="107">
        <v>0</v>
      </c>
      <c r="U219" s="107">
        <v>0</v>
      </c>
      <c r="V219" s="107">
        <v>14.3</v>
      </c>
      <c r="W219" s="107" t="s">
        <v>192</v>
      </c>
      <c r="X219" s="216"/>
    </row>
    <row r="220" spans="1:24" ht="13.5" customHeight="1" x14ac:dyDescent="0.25">
      <c r="A220" s="154">
        <v>1.0416666666666666E-2</v>
      </c>
      <c r="B220" s="106">
        <v>0</v>
      </c>
      <c r="C220" s="106">
        <v>0</v>
      </c>
      <c r="D220" s="106">
        <v>0</v>
      </c>
      <c r="E220" s="106">
        <v>0</v>
      </c>
      <c r="F220" s="106">
        <v>0</v>
      </c>
      <c r="G220" s="106">
        <v>0</v>
      </c>
      <c r="H220" s="106">
        <v>0</v>
      </c>
      <c r="I220" s="106">
        <v>0</v>
      </c>
      <c r="J220" s="106">
        <v>0</v>
      </c>
      <c r="K220" s="106">
        <v>0</v>
      </c>
      <c r="L220" s="106">
        <v>0</v>
      </c>
      <c r="M220" s="106">
        <v>0</v>
      </c>
      <c r="N220" s="106">
        <v>0</v>
      </c>
      <c r="O220" s="106">
        <v>0</v>
      </c>
      <c r="P220" s="106">
        <v>0</v>
      </c>
      <c r="Q220" s="106">
        <v>0</v>
      </c>
      <c r="R220" s="106">
        <v>0</v>
      </c>
      <c r="S220" s="106">
        <v>0</v>
      </c>
      <c r="T220" s="106">
        <v>0</v>
      </c>
      <c r="U220" s="106">
        <v>0</v>
      </c>
      <c r="V220" s="106" t="s">
        <v>192</v>
      </c>
      <c r="W220" s="106" t="s">
        <v>192</v>
      </c>
      <c r="X220" s="216"/>
    </row>
    <row r="221" spans="1:24" ht="13.5" customHeight="1" x14ac:dyDescent="0.25">
      <c r="A221" s="154">
        <v>2.0833333333333332E-2</v>
      </c>
      <c r="B221" s="106">
        <v>1</v>
      </c>
      <c r="C221" s="106">
        <v>0</v>
      </c>
      <c r="D221" s="106">
        <v>0</v>
      </c>
      <c r="E221" s="106">
        <v>0</v>
      </c>
      <c r="F221" s="106">
        <v>0</v>
      </c>
      <c r="G221" s="106">
        <v>0</v>
      </c>
      <c r="H221" s="106">
        <v>1</v>
      </c>
      <c r="I221" s="106">
        <v>0</v>
      </c>
      <c r="J221" s="106">
        <v>0</v>
      </c>
      <c r="K221" s="106">
        <v>0</v>
      </c>
      <c r="L221" s="106">
        <v>0</v>
      </c>
      <c r="M221" s="106">
        <v>0</v>
      </c>
      <c r="N221" s="106">
        <v>0</v>
      </c>
      <c r="O221" s="106">
        <v>0</v>
      </c>
      <c r="P221" s="106">
        <v>0</v>
      </c>
      <c r="Q221" s="106">
        <v>0</v>
      </c>
      <c r="R221" s="106">
        <v>0</v>
      </c>
      <c r="S221" s="106">
        <v>0</v>
      </c>
      <c r="T221" s="106">
        <v>0</v>
      </c>
      <c r="U221" s="106">
        <v>0</v>
      </c>
      <c r="V221" s="106">
        <v>32.4</v>
      </c>
      <c r="W221" s="106" t="s">
        <v>192</v>
      </c>
      <c r="X221" s="216"/>
    </row>
    <row r="222" spans="1:24" ht="13.5" customHeight="1" x14ac:dyDescent="0.25">
      <c r="A222" s="154">
        <v>3.125E-2</v>
      </c>
      <c r="B222" s="106">
        <v>0</v>
      </c>
      <c r="C222" s="106">
        <v>0</v>
      </c>
      <c r="D222" s="106">
        <v>0</v>
      </c>
      <c r="E222" s="106">
        <v>0</v>
      </c>
      <c r="F222" s="106">
        <v>0</v>
      </c>
      <c r="G222" s="106">
        <v>0</v>
      </c>
      <c r="H222" s="106">
        <v>0</v>
      </c>
      <c r="I222" s="106">
        <v>0</v>
      </c>
      <c r="J222" s="106">
        <v>0</v>
      </c>
      <c r="K222" s="106">
        <v>0</v>
      </c>
      <c r="L222" s="106">
        <v>0</v>
      </c>
      <c r="M222" s="106">
        <v>0</v>
      </c>
      <c r="N222" s="106">
        <v>0</v>
      </c>
      <c r="O222" s="106">
        <v>0</v>
      </c>
      <c r="P222" s="106">
        <v>0</v>
      </c>
      <c r="Q222" s="106">
        <v>0</v>
      </c>
      <c r="R222" s="106">
        <v>0</v>
      </c>
      <c r="S222" s="106">
        <v>0</v>
      </c>
      <c r="T222" s="106">
        <v>0</v>
      </c>
      <c r="U222" s="106">
        <v>0</v>
      </c>
      <c r="V222" s="106" t="s">
        <v>192</v>
      </c>
      <c r="W222" s="106" t="s">
        <v>192</v>
      </c>
      <c r="X222" s="216"/>
    </row>
    <row r="223" spans="1:24" ht="13.5" customHeight="1" x14ac:dyDescent="0.25">
      <c r="A223" s="154">
        <v>4.1666666666666664E-2</v>
      </c>
      <c r="B223" s="106">
        <v>0</v>
      </c>
      <c r="C223" s="106">
        <v>0</v>
      </c>
      <c r="D223" s="106">
        <v>0</v>
      </c>
      <c r="E223" s="106">
        <v>0</v>
      </c>
      <c r="F223" s="106">
        <v>0</v>
      </c>
      <c r="G223" s="106">
        <v>0</v>
      </c>
      <c r="H223" s="106">
        <v>0</v>
      </c>
      <c r="I223" s="106">
        <v>0</v>
      </c>
      <c r="J223" s="106">
        <v>0</v>
      </c>
      <c r="K223" s="106">
        <v>0</v>
      </c>
      <c r="L223" s="106">
        <v>0</v>
      </c>
      <c r="M223" s="106">
        <v>0</v>
      </c>
      <c r="N223" s="106">
        <v>0</v>
      </c>
      <c r="O223" s="106">
        <v>0</v>
      </c>
      <c r="P223" s="106">
        <v>0</v>
      </c>
      <c r="Q223" s="106">
        <v>0</v>
      </c>
      <c r="R223" s="106">
        <v>0</v>
      </c>
      <c r="S223" s="106">
        <v>0</v>
      </c>
      <c r="T223" s="106">
        <v>0</v>
      </c>
      <c r="U223" s="106">
        <v>0</v>
      </c>
      <c r="V223" s="106" t="s">
        <v>192</v>
      </c>
      <c r="W223" s="106" t="s">
        <v>192</v>
      </c>
      <c r="X223" s="216"/>
    </row>
    <row r="224" spans="1:24" ht="13.5" customHeight="1" x14ac:dyDescent="0.25">
      <c r="A224" s="154">
        <v>5.2083333333333336E-2</v>
      </c>
      <c r="B224" s="106">
        <v>0</v>
      </c>
      <c r="C224" s="106">
        <v>0</v>
      </c>
      <c r="D224" s="106">
        <v>0</v>
      </c>
      <c r="E224" s="106">
        <v>0</v>
      </c>
      <c r="F224" s="106">
        <v>0</v>
      </c>
      <c r="G224" s="106">
        <v>0</v>
      </c>
      <c r="H224" s="106">
        <v>0</v>
      </c>
      <c r="I224" s="106">
        <v>0</v>
      </c>
      <c r="J224" s="106">
        <v>0</v>
      </c>
      <c r="K224" s="106">
        <v>0</v>
      </c>
      <c r="L224" s="106">
        <v>0</v>
      </c>
      <c r="M224" s="106">
        <v>0</v>
      </c>
      <c r="N224" s="106">
        <v>0</v>
      </c>
      <c r="O224" s="106">
        <v>0</v>
      </c>
      <c r="P224" s="106">
        <v>0</v>
      </c>
      <c r="Q224" s="106">
        <v>0</v>
      </c>
      <c r="R224" s="106">
        <v>0</v>
      </c>
      <c r="S224" s="106">
        <v>0</v>
      </c>
      <c r="T224" s="106">
        <v>0</v>
      </c>
      <c r="U224" s="106">
        <v>0</v>
      </c>
      <c r="V224" s="106" t="s">
        <v>192</v>
      </c>
      <c r="W224" s="106" t="s">
        <v>192</v>
      </c>
      <c r="X224" s="216"/>
    </row>
    <row r="225" spans="1:24" ht="13.5" customHeight="1" x14ac:dyDescent="0.25">
      <c r="A225" s="154">
        <v>6.25E-2</v>
      </c>
      <c r="B225" s="106">
        <v>0</v>
      </c>
      <c r="C225" s="106">
        <v>0</v>
      </c>
      <c r="D225" s="106">
        <v>0</v>
      </c>
      <c r="E225" s="106">
        <v>0</v>
      </c>
      <c r="F225" s="106">
        <v>0</v>
      </c>
      <c r="G225" s="106">
        <v>0</v>
      </c>
      <c r="H225" s="106">
        <v>0</v>
      </c>
      <c r="I225" s="106">
        <v>0</v>
      </c>
      <c r="J225" s="106">
        <v>0</v>
      </c>
      <c r="K225" s="106">
        <v>0</v>
      </c>
      <c r="L225" s="106">
        <v>0</v>
      </c>
      <c r="M225" s="106">
        <v>0</v>
      </c>
      <c r="N225" s="106">
        <v>0</v>
      </c>
      <c r="O225" s="106">
        <v>0</v>
      </c>
      <c r="P225" s="106">
        <v>0</v>
      </c>
      <c r="Q225" s="106">
        <v>0</v>
      </c>
      <c r="R225" s="106">
        <v>0</v>
      </c>
      <c r="S225" s="106">
        <v>0</v>
      </c>
      <c r="T225" s="106">
        <v>0</v>
      </c>
      <c r="U225" s="106">
        <v>0</v>
      </c>
      <c r="V225" s="106" t="s">
        <v>192</v>
      </c>
      <c r="W225" s="106" t="s">
        <v>192</v>
      </c>
      <c r="X225" s="216"/>
    </row>
    <row r="226" spans="1:24" ht="13.5" customHeight="1" x14ac:dyDescent="0.25">
      <c r="A226" s="154">
        <v>7.2916666666666699E-2</v>
      </c>
      <c r="B226" s="106">
        <v>0</v>
      </c>
      <c r="C226" s="106">
        <v>0</v>
      </c>
      <c r="D226" s="106">
        <v>0</v>
      </c>
      <c r="E226" s="106">
        <v>0</v>
      </c>
      <c r="F226" s="106">
        <v>0</v>
      </c>
      <c r="G226" s="106">
        <v>0</v>
      </c>
      <c r="H226" s="106">
        <v>0</v>
      </c>
      <c r="I226" s="106">
        <v>0</v>
      </c>
      <c r="J226" s="106">
        <v>0</v>
      </c>
      <c r="K226" s="106">
        <v>0</v>
      </c>
      <c r="L226" s="106">
        <v>0</v>
      </c>
      <c r="M226" s="106">
        <v>0</v>
      </c>
      <c r="N226" s="106">
        <v>0</v>
      </c>
      <c r="O226" s="106">
        <v>0</v>
      </c>
      <c r="P226" s="106">
        <v>0</v>
      </c>
      <c r="Q226" s="106">
        <v>0</v>
      </c>
      <c r="R226" s="106">
        <v>0</v>
      </c>
      <c r="S226" s="106">
        <v>0</v>
      </c>
      <c r="T226" s="106">
        <v>0</v>
      </c>
      <c r="U226" s="106">
        <v>0</v>
      </c>
      <c r="V226" s="106" t="s">
        <v>192</v>
      </c>
      <c r="W226" s="106" t="s">
        <v>192</v>
      </c>
      <c r="X226" s="216"/>
    </row>
    <row r="227" spans="1:24" ht="13.5" customHeight="1" x14ac:dyDescent="0.25">
      <c r="A227" s="154">
        <v>8.3333333333333301E-2</v>
      </c>
      <c r="B227" s="106">
        <v>0</v>
      </c>
      <c r="C227" s="106">
        <v>0</v>
      </c>
      <c r="D227" s="106">
        <v>0</v>
      </c>
      <c r="E227" s="106">
        <v>0</v>
      </c>
      <c r="F227" s="106">
        <v>0</v>
      </c>
      <c r="G227" s="106">
        <v>0</v>
      </c>
      <c r="H227" s="106">
        <v>0</v>
      </c>
      <c r="I227" s="106">
        <v>0</v>
      </c>
      <c r="J227" s="106">
        <v>0</v>
      </c>
      <c r="K227" s="106">
        <v>0</v>
      </c>
      <c r="L227" s="106">
        <v>0</v>
      </c>
      <c r="M227" s="106">
        <v>0</v>
      </c>
      <c r="N227" s="106">
        <v>0</v>
      </c>
      <c r="O227" s="106">
        <v>0</v>
      </c>
      <c r="P227" s="106">
        <v>0</v>
      </c>
      <c r="Q227" s="106">
        <v>0</v>
      </c>
      <c r="R227" s="106">
        <v>0</v>
      </c>
      <c r="S227" s="106">
        <v>0</v>
      </c>
      <c r="T227" s="106">
        <v>0</v>
      </c>
      <c r="U227" s="106">
        <v>0</v>
      </c>
      <c r="V227" s="106" t="s">
        <v>192</v>
      </c>
      <c r="W227" s="106" t="s">
        <v>192</v>
      </c>
      <c r="X227" s="216"/>
    </row>
    <row r="228" spans="1:24" ht="13.5" customHeight="1" x14ac:dyDescent="0.25">
      <c r="A228" s="154">
        <v>9.375E-2</v>
      </c>
      <c r="B228" s="106">
        <v>3</v>
      </c>
      <c r="C228" s="106">
        <v>0</v>
      </c>
      <c r="D228" s="106">
        <v>0</v>
      </c>
      <c r="E228" s="106">
        <v>1</v>
      </c>
      <c r="F228" s="106">
        <v>0</v>
      </c>
      <c r="G228" s="106">
        <v>2</v>
      </c>
      <c r="H228" s="106">
        <v>0</v>
      </c>
      <c r="I228" s="106">
        <v>0</v>
      </c>
      <c r="J228" s="106">
        <v>0</v>
      </c>
      <c r="K228" s="106">
        <v>0</v>
      </c>
      <c r="L228" s="106">
        <v>0</v>
      </c>
      <c r="M228" s="106">
        <v>0</v>
      </c>
      <c r="N228" s="106">
        <v>0</v>
      </c>
      <c r="O228" s="106">
        <v>0</v>
      </c>
      <c r="P228" s="106">
        <v>0</v>
      </c>
      <c r="Q228" s="106">
        <v>0</v>
      </c>
      <c r="R228" s="106">
        <v>0</v>
      </c>
      <c r="S228" s="106">
        <v>0</v>
      </c>
      <c r="T228" s="106">
        <v>0</v>
      </c>
      <c r="U228" s="106">
        <v>0</v>
      </c>
      <c r="V228" s="106">
        <v>25.3</v>
      </c>
      <c r="W228" s="106" t="s">
        <v>192</v>
      </c>
      <c r="X228" s="216"/>
    </row>
    <row r="229" spans="1:24" ht="13.5" customHeight="1" x14ac:dyDescent="0.25">
      <c r="A229" s="154">
        <v>0.104166666666667</v>
      </c>
      <c r="B229" s="106">
        <v>0</v>
      </c>
      <c r="C229" s="106">
        <v>0</v>
      </c>
      <c r="D229" s="106">
        <v>0</v>
      </c>
      <c r="E229" s="106">
        <v>0</v>
      </c>
      <c r="F229" s="106">
        <v>0</v>
      </c>
      <c r="G229" s="106">
        <v>0</v>
      </c>
      <c r="H229" s="106">
        <v>0</v>
      </c>
      <c r="I229" s="106">
        <v>0</v>
      </c>
      <c r="J229" s="106">
        <v>0</v>
      </c>
      <c r="K229" s="106">
        <v>0</v>
      </c>
      <c r="L229" s="106">
        <v>0</v>
      </c>
      <c r="M229" s="106">
        <v>0</v>
      </c>
      <c r="N229" s="106">
        <v>0</v>
      </c>
      <c r="O229" s="106">
        <v>0</v>
      </c>
      <c r="P229" s="106">
        <v>0</v>
      </c>
      <c r="Q229" s="106">
        <v>0</v>
      </c>
      <c r="R229" s="106">
        <v>0</v>
      </c>
      <c r="S229" s="106">
        <v>0</v>
      </c>
      <c r="T229" s="106">
        <v>0</v>
      </c>
      <c r="U229" s="106">
        <v>0</v>
      </c>
      <c r="V229" s="106" t="s">
        <v>192</v>
      </c>
      <c r="W229" s="106" t="s">
        <v>192</v>
      </c>
      <c r="X229" s="216"/>
    </row>
    <row r="230" spans="1:24" ht="13.5" customHeight="1" x14ac:dyDescent="0.25">
      <c r="A230" s="154">
        <v>0.114583333333333</v>
      </c>
      <c r="B230" s="106">
        <v>0</v>
      </c>
      <c r="C230" s="106">
        <v>0</v>
      </c>
      <c r="D230" s="106">
        <v>0</v>
      </c>
      <c r="E230" s="106">
        <v>0</v>
      </c>
      <c r="F230" s="106">
        <v>0</v>
      </c>
      <c r="G230" s="106">
        <v>0</v>
      </c>
      <c r="H230" s="106">
        <v>0</v>
      </c>
      <c r="I230" s="106">
        <v>0</v>
      </c>
      <c r="J230" s="106">
        <v>0</v>
      </c>
      <c r="K230" s="106">
        <v>0</v>
      </c>
      <c r="L230" s="106">
        <v>0</v>
      </c>
      <c r="M230" s="106">
        <v>0</v>
      </c>
      <c r="N230" s="106">
        <v>0</v>
      </c>
      <c r="O230" s="106">
        <v>0</v>
      </c>
      <c r="P230" s="106">
        <v>0</v>
      </c>
      <c r="Q230" s="106">
        <v>0</v>
      </c>
      <c r="R230" s="106">
        <v>0</v>
      </c>
      <c r="S230" s="106">
        <v>0</v>
      </c>
      <c r="T230" s="106">
        <v>0</v>
      </c>
      <c r="U230" s="106">
        <v>0</v>
      </c>
      <c r="V230" s="106" t="s">
        <v>192</v>
      </c>
      <c r="W230" s="106" t="s">
        <v>192</v>
      </c>
      <c r="X230" s="216"/>
    </row>
    <row r="231" spans="1:24" ht="13.5" customHeight="1" x14ac:dyDescent="0.25">
      <c r="A231" s="154">
        <v>0.125</v>
      </c>
      <c r="B231" s="106">
        <v>0</v>
      </c>
      <c r="C231" s="106">
        <v>0</v>
      </c>
      <c r="D231" s="106">
        <v>0</v>
      </c>
      <c r="E231" s="106">
        <v>0</v>
      </c>
      <c r="F231" s="106">
        <v>0</v>
      </c>
      <c r="G231" s="106">
        <v>0</v>
      </c>
      <c r="H231" s="106">
        <v>0</v>
      </c>
      <c r="I231" s="106">
        <v>0</v>
      </c>
      <c r="J231" s="106">
        <v>0</v>
      </c>
      <c r="K231" s="106">
        <v>0</v>
      </c>
      <c r="L231" s="106">
        <v>0</v>
      </c>
      <c r="M231" s="106">
        <v>0</v>
      </c>
      <c r="N231" s="106">
        <v>0</v>
      </c>
      <c r="O231" s="106">
        <v>0</v>
      </c>
      <c r="P231" s="106">
        <v>0</v>
      </c>
      <c r="Q231" s="106">
        <v>0</v>
      </c>
      <c r="R231" s="106">
        <v>0</v>
      </c>
      <c r="S231" s="106">
        <v>0</v>
      </c>
      <c r="T231" s="106">
        <v>0</v>
      </c>
      <c r="U231" s="106">
        <v>0</v>
      </c>
      <c r="V231" s="106" t="s">
        <v>192</v>
      </c>
      <c r="W231" s="106" t="s">
        <v>192</v>
      </c>
      <c r="X231" s="216"/>
    </row>
    <row r="232" spans="1:24" ht="13.5" customHeight="1" x14ac:dyDescent="0.25">
      <c r="A232" s="154">
        <v>0.13541666666666699</v>
      </c>
      <c r="B232" s="106">
        <v>1</v>
      </c>
      <c r="C232" s="106">
        <v>0</v>
      </c>
      <c r="D232" s="106">
        <v>0</v>
      </c>
      <c r="E232" s="106">
        <v>0</v>
      </c>
      <c r="F232" s="106">
        <v>0</v>
      </c>
      <c r="G232" s="106">
        <v>1</v>
      </c>
      <c r="H232" s="106">
        <v>0</v>
      </c>
      <c r="I232" s="106">
        <v>0</v>
      </c>
      <c r="J232" s="106">
        <v>0</v>
      </c>
      <c r="K232" s="106">
        <v>0</v>
      </c>
      <c r="L232" s="106">
        <v>0</v>
      </c>
      <c r="M232" s="106">
        <v>0</v>
      </c>
      <c r="N232" s="106">
        <v>0</v>
      </c>
      <c r="O232" s="106">
        <v>0</v>
      </c>
      <c r="P232" s="106">
        <v>0</v>
      </c>
      <c r="Q232" s="106">
        <v>0</v>
      </c>
      <c r="R232" s="106">
        <v>0</v>
      </c>
      <c r="S232" s="106">
        <v>0</v>
      </c>
      <c r="T232" s="106">
        <v>0</v>
      </c>
      <c r="U232" s="106">
        <v>0</v>
      </c>
      <c r="V232" s="106">
        <v>27.2</v>
      </c>
      <c r="W232" s="106" t="s">
        <v>192</v>
      </c>
      <c r="X232" s="216"/>
    </row>
    <row r="233" spans="1:24" ht="13.5" customHeight="1" x14ac:dyDescent="0.25">
      <c r="A233" s="154">
        <v>0.14583333333333301</v>
      </c>
      <c r="B233" s="106">
        <v>0</v>
      </c>
      <c r="C233" s="106">
        <v>0</v>
      </c>
      <c r="D233" s="106">
        <v>0</v>
      </c>
      <c r="E233" s="106">
        <v>0</v>
      </c>
      <c r="F233" s="106">
        <v>0</v>
      </c>
      <c r="G233" s="106">
        <v>0</v>
      </c>
      <c r="H233" s="106">
        <v>0</v>
      </c>
      <c r="I233" s="106">
        <v>0</v>
      </c>
      <c r="J233" s="106">
        <v>0</v>
      </c>
      <c r="K233" s="106">
        <v>0</v>
      </c>
      <c r="L233" s="106">
        <v>0</v>
      </c>
      <c r="M233" s="106">
        <v>0</v>
      </c>
      <c r="N233" s="106">
        <v>0</v>
      </c>
      <c r="O233" s="106">
        <v>0</v>
      </c>
      <c r="P233" s="106">
        <v>0</v>
      </c>
      <c r="Q233" s="106">
        <v>0</v>
      </c>
      <c r="R233" s="106">
        <v>0</v>
      </c>
      <c r="S233" s="106">
        <v>0</v>
      </c>
      <c r="T233" s="106">
        <v>0</v>
      </c>
      <c r="U233" s="106">
        <v>0</v>
      </c>
      <c r="V233" s="106" t="s">
        <v>192</v>
      </c>
      <c r="W233" s="106" t="s">
        <v>192</v>
      </c>
      <c r="X233" s="216"/>
    </row>
    <row r="234" spans="1:24" ht="13.5" customHeight="1" x14ac:dyDescent="0.25">
      <c r="A234" s="154">
        <v>0.15625</v>
      </c>
      <c r="B234" s="106">
        <v>4</v>
      </c>
      <c r="C234" s="106">
        <v>0</v>
      </c>
      <c r="D234" s="106">
        <v>0</v>
      </c>
      <c r="E234" s="106">
        <v>0</v>
      </c>
      <c r="F234" s="106">
        <v>1</v>
      </c>
      <c r="G234" s="106">
        <v>2</v>
      </c>
      <c r="H234" s="106">
        <v>1</v>
      </c>
      <c r="I234" s="106">
        <v>0</v>
      </c>
      <c r="J234" s="106">
        <v>0</v>
      </c>
      <c r="K234" s="106">
        <v>0</v>
      </c>
      <c r="L234" s="106">
        <v>0</v>
      </c>
      <c r="M234" s="106">
        <v>0</v>
      </c>
      <c r="N234" s="106">
        <v>0</v>
      </c>
      <c r="O234" s="106">
        <v>0</v>
      </c>
      <c r="P234" s="106">
        <v>0</v>
      </c>
      <c r="Q234" s="106">
        <v>0</v>
      </c>
      <c r="R234" s="106">
        <v>0</v>
      </c>
      <c r="S234" s="106">
        <v>0</v>
      </c>
      <c r="T234" s="106">
        <v>0</v>
      </c>
      <c r="U234" s="106">
        <v>0</v>
      </c>
      <c r="V234" s="106">
        <v>28.4</v>
      </c>
      <c r="W234" s="106" t="s">
        <v>192</v>
      </c>
      <c r="X234" s="216"/>
    </row>
    <row r="235" spans="1:24" ht="13.5" customHeight="1" x14ac:dyDescent="0.25">
      <c r="A235" s="154">
        <v>0.16666666666666699</v>
      </c>
      <c r="B235" s="106">
        <v>1</v>
      </c>
      <c r="C235" s="106">
        <v>0</v>
      </c>
      <c r="D235" s="106">
        <v>0</v>
      </c>
      <c r="E235" s="106">
        <v>0</v>
      </c>
      <c r="F235" s="106">
        <v>0</v>
      </c>
      <c r="G235" s="106">
        <v>1</v>
      </c>
      <c r="H235" s="106">
        <v>0</v>
      </c>
      <c r="I235" s="106">
        <v>0</v>
      </c>
      <c r="J235" s="106">
        <v>0</v>
      </c>
      <c r="K235" s="106">
        <v>0</v>
      </c>
      <c r="L235" s="106">
        <v>0</v>
      </c>
      <c r="M235" s="106">
        <v>0</v>
      </c>
      <c r="N235" s="106">
        <v>0</v>
      </c>
      <c r="O235" s="106">
        <v>0</v>
      </c>
      <c r="P235" s="106">
        <v>0</v>
      </c>
      <c r="Q235" s="106">
        <v>0</v>
      </c>
      <c r="R235" s="106">
        <v>0</v>
      </c>
      <c r="S235" s="106">
        <v>0</v>
      </c>
      <c r="T235" s="106">
        <v>0</v>
      </c>
      <c r="U235" s="106">
        <v>0</v>
      </c>
      <c r="V235" s="106">
        <v>28.5</v>
      </c>
      <c r="W235" s="106" t="s">
        <v>192</v>
      </c>
      <c r="X235" s="216"/>
    </row>
    <row r="236" spans="1:24" ht="13.5" customHeight="1" x14ac:dyDescent="0.25">
      <c r="A236" s="154">
        <v>0.17708333333333301</v>
      </c>
      <c r="B236" s="106">
        <v>1</v>
      </c>
      <c r="C236" s="106">
        <v>0</v>
      </c>
      <c r="D236" s="106">
        <v>0</v>
      </c>
      <c r="E236" s="106">
        <v>0</v>
      </c>
      <c r="F236" s="106">
        <v>1</v>
      </c>
      <c r="G236" s="106">
        <v>0</v>
      </c>
      <c r="H236" s="106">
        <v>0</v>
      </c>
      <c r="I236" s="106">
        <v>0</v>
      </c>
      <c r="J236" s="106">
        <v>0</v>
      </c>
      <c r="K236" s="106">
        <v>0</v>
      </c>
      <c r="L236" s="106">
        <v>0</v>
      </c>
      <c r="M236" s="106">
        <v>0</v>
      </c>
      <c r="N236" s="106">
        <v>0</v>
      </c>
      <c r="O236" s="106">
        <v>0</v>
      </c>
      <c r="P236" s="106">
        <v>0</v>
      </c>
      <c r="Q236" s="106">
        <v>0</v>
      </c>
      <c r="R236" s="106">
        <v>0</v>
      </c>
      <c r="S236" s="106">
        <v>0</v>
      </c>
      <c r="T236" s="106">
        <v>0</v>
      </c>
      <c r="U236" s="106">
        <v>0</v>
      </c>
      <c r="V236" s="106">
        <v>24.6</v>
      </c>
      <c r="W236" s="106" t="s">
        <v>192</v>
      </c>
      <c r="X236" s="216"/>
    </row>
    <row r="237" spans="1:24" ht="13.5" customHeight="1" x14ac:dyDescent="0.25">
      <c r="A237" s="154">
        <v>0.1875</v>
      </c>
      <c r="B237" s="106">
        <v>1</v>
      </c>
      <c r="C237" s="106">
        <v>0</v>
      </c>
      <c r="D237" s="106">
        <v>0</v>
      </c>
      <c r="E237" s="106">
        <v>0</v>
      </c>
      <c r="F237" s="106">
        <v>0</v>
      </c>
      <c r="G237" s="106">
        <v>1</v>
      </c>
      <c r="H237" s="106">
        <v>0</v>
      </c>
      <c r="I237" s="106">
        <v>0</v>
      </c>
      <c r="J237" s="106">
        <v>0</v>
      </c>
      <c r="K237" s="106">
        <v>0</v>
      </c>
      <c r="L237" s="106">
        <v>0</v>
      </c>
      <c r="M237" s="106">
        <v>0</v>
      </c>
      <c r="N237" s="106">
        <v>0</v>
      </c>
      <c r="O237" s="106">
        <v>0</v>
      </c>
      <c r="P237" s="106">
        <v>0</v>
      </c>
      <c r="Q237" s="106">
        <v>0</v>
      </c>
      <c r="R237" s="106">
        <v>0</v>
      </c>
      <c r="S237" s="106">
        <v>0</v>
      </c>
      <c r="T237" s="106">
        <v>0</v>
      </c>
      <c r="U237" s="106">
        <v>0</v>
      </c>
      <c r="V237" s="106">
        <v>25.8</v>
      </c>
      <c r="W237" s="106" t="s">
        <v>192</v>
      </c>
      <c r="X237" s="216"/>
    </row>
    <row r="238" spans="1:24" ht="13.5" customHeight="1" x14ac:dyDescent="0.25">
      <c r="A238" s="154">
        <v>0.19791666666666699</v>
      </c>
      <c r="B238" s="106">
        <v>2</v>
      </c>
      <c r="C238" s="106">
        <v>0</v>
      </c>
      <c r="D238" s="106">
        <v>0</v>
      </c>
      <c r="E238" s="106">
        <v>0</v>
      </c>
      <c r="F238" s="106">
        <v>0</v>
      </c>
      <c r="G238" s="106">
        <v>2</v>
      </c>
      <c r="H238" s="106">
        <v>0</v>
      </c>
      <c r="I238" s="106">
        <v>0</v>
      </c>
      <c r="J238" s="106">
        <v>0</v>
      </c>
      <c r="K238" s="106">
        <v>0</v>
      </c>
      <c r="L238" s="106">
        <v>0</v>
      </c>
      <c r="M238" s="106">
        <v>0</v>
      </c>
      <c r="N238" s="106">
        <v>0</v>
      </c>
      <c r="O238" s="106">
        <v>0</v>
      </c>
      <c r="P238" s="106">
        <v>0</v>
      </c>
      <c r="Q238" s="106">
        <v>0</v>
      </c>
      <c r="R238" s="106">
        <v>0</v>
      </c>
      <c r="S238" s="106">
        <v>0</v>
      </c>
      <c r="T238" s="106">
        <v>0</v>
      </c>
      <c r="U238" s="106">
        <v>0</v>
      </c>
      <c r="V238" s="106">
        <v>28.9</v>
      </c>
      <c r="W238" s="106" t="s">
        <v>192</v>
      </c>
      <c r="X238" s="216"/>
    </row>
    <row r="239" spans="1:24" ht="13.5" customHeight="1" x14ac:dyDescent="0.25">
      <c r="A239" s="154">
        <v>0.20833333333333301</v>
      </c>
      <c r="B239" s="106">
        <v>1</v>
      </c>
      <c r="C239" s="106">
        <v>0</v>
      </c>
      <c r="D239" s="106">
        <v>0</v>
      </c>
      <c r="E239" s="106">
        <v>0</v>
      </c>
      <c r="F239" s="106">
        <v>0</v>
      </c>
      <c r="G239" s="106">
        <v>1</v>
      </c>
      <c r="H239" s="106">
        <v>0</v>
      </c>
      <c r="I239" s="106">
        <v>0</v>
      </c>
      <c r="J239" s="106">
        <v>0</v>
      </c>
      <c r="K239" s="106">
        <v>0</v>
      </c>
      <c r="L239" s="106">
        <v>0</v>
      </c>
      <c r="M239" s="106">
        <v>0</v>
      </c>
      <c r="N239" s="106">
        <v>0</v>
      </c>
      <c r="O239" s="106">
        <v>0</v>
      </c>
      <c r="P239" s="106">
        <v>0</v>
      </c>
      <c r="Q239" s="106">
        <v>0</v>
      </c>
      <c r="R239" s="106">
        <v>0</v>
      </c>
      <c r="S239" s="106">
        <v>0</v>
      </c>
      <c r="T239" s="106">
        <v>0</v>
      </c>
      <c r="U239" s="106">
        <v>0</v>
      </c>
      <c r="V239" s="106">
        <v>26.7</v>
      </c>
      <c r="W239" s="106" t="s">
        <v>192</v>
      </c>
      <c r="X239" s="216"/>
    </row>
    <row r="240" spans="1:24" ht="13.5" customHeight="1" x14ac:dyDescent="0.25">
      <c r="A240" s="154">
        <v>0.21875</v>
      </c>
      <c r="B240" s="106">
        <v>5</v>
      </c>
      <c r="C240" s="106">
        <v>0</v>
      </c>
      <c r="D240" s="106">
        <v>0</v>
      </c>
      <c r="E240" s="106">
        <v>0</v>
      </c>
      <c r="F240" s="106">
        <v>0</v>
      </c>
      <c r="G240" s="106">
        <v>2</v>
      </c>
      <c r="H240" s="106">
        <v>3</v>
      </c>
      <c r="I240" s="106">
        <v>0</v>
      </c>
      <c r="J240" s="106">
        <v>0</v>
      </c>
      <c r="K240" s="106">
        <v>0</v>
      </c>
      <c r="L240" s="106">
        <v>0</v>
      </c>
      <c r="M240" s="106">
        <v>0</v>
      </c>
      <c r="N240" s="106">
        <v>0</v>
      </c>
      <c r="O240" s="106">
        <v>0</v>
      </c>
      <c r="P240" s="106">
        <v>0</v>
      </c>
      <c r="Q240" s="106">
        <v>0</v>
      </c>
      <c r="R240" s="106">
        <v>0</v>
      </c>
      <c r="S240" s="106">
        <v>0</v>
      </c>
      <c r="T240" s="106">
        <v>0</v>
      </c>
      <c r="U240" s="106">
        <v>0</v>
      </c>
      <c r="V240" s="106">
        <v>31.9</v>
      </c>
      <c r="W240" s="106" t="s">
        <v>192</v>
      </c>
      <c r="X240" s="216"/>
    </row>
    <row r="241" spans="1:24" ht="13.5" customHeight="1" x14ac:dyDescent="0.25">
      <c r="A241" s="154">
        <v>0.22916666666666699</v>
      </c>
      <c r="B241" s="106">
        <v>10</v>
      </c>
      <c r="C241" s="106">
        <v>0</v>
      </c>
      <c r="D241" s="106">
        <v>1</v>
      </c>
      <c r="E241" s="106">
        <v>0</v>
      </c>
      <c r="F241" s="106">
        <v>1</v>
      </c>
      <c r="G241" s="106">
        <v>5</v>
      </c>
      <c r="H241" s="106">
        <v>3</v>
      </c>
      <c r="I241" s="106">
        <v>0</v>
      </c>
      <c r="J241" s="106">
        <v>0</v>
      </c>
      <c r="K241" s="106">
        <v>0</v>
      </c>
      <c r="L241" s="106">
        <v>0</v>
      </c>
      <c r="M241" s="106">
        <v>0</v>
      </c>
      <c r="N241" s="106">
        <v>0</v>
      </c>
      <c r="O241" s="106">
        <v>0</v>
      </c>
      <c r="P241" s="106">
        <v>0</v>
      </c>
      <c r="Q241" s="106">
        <v>0</v>
      </c>
      <c r="R241" s="106">
        <v>0</v>
      </c>
      <c r="S241" s="106">
        <v>0</v>
      </c>
      <c r="T241" s="106">
        <v>0</v>
      </c>
      <c r="U241" s="106">
        <v>0</v>
      </c>
      <c r="V241" s="106">
        <v>27.3</v>
      </c>
      <c r="W241" s="106" t="s">
        <v>192</v>
      </c>
      <c r="X241" s="216"/>
    </row>
    <row r="242" spans="1:24" ht="13.5" customHeight="1" x14ac:dyDescent="0.25">
      <c r="A242" s="154">
        <v>0.23958333333333301</v>
      </c>
      <c r="B242" s="106">
        <v>5</v>
      </c>
      <c r="C242" s="106">
        <v>0</v>
      </c>
      <c r="D242" s="106">
        <v>0</v>
      </c>
      <c r="E242" s="106">
        <v>0</v>
      </c>
      <c r="F242" s="106">
        <v>0</v>
      </c>
      <c r="G242" s="106">
        <v>2</v>
      </c>
      <c r="H242" s="106">
        <v>2</v>
      </c>
      <c r="I242" s="106">
        <v>0</v>
      </c>
      <c r="J242" s="106">
        <v>1</v>
      </c>
      <c r="K242" s="106">
        <v>0</v>
      </c>
      <c r="L242" s="106">
        <v>0</v>
      </c>
      <c r="M242" s="106">
        <v>0</v>
      </c>
      <c r="N242" s="106">
        <v>0</v>
      </c>
      <c r="O242" s="106">
        <v>0</v>
      </c>
      <c r="P242" s="106">
        <v>0</v>
      </c>
      <c r="Q242" s="106">
        <v>0</v>
      </c>
      <c r="R242" s="106">
        <v>0</v>
      </c>
      <c r="S242" s="106">
        <v>0</v>
      </c>
      <c r="T242" s="106">
        <v>0</v>
      </c>
      <c r="U242" s="106">
        <v>0</v>
      </c>
      <c r="V242" s="106">
        <v>31.2</v>
      </c>
      <c r="W242" s="106" t="s">
        <v>192</v>
      </c>
      <c r="X242" s="216"/>
    </row>
    <row r="243" spans="1:24" ht="13.5" customHeight="1" x14ac:dyDescent="0.25">
      <c r="A243" s="154">
        <v>0.25</v>
      </c>
      <c r="B243" s="106">
        <v>7</v>
      </c>
      <c r="C243" s="106">
        <v>0</v>
      </c>
      <c r="D243" s="106">
        <v>0</v>
      </c>
      <c r="E243" s="106">
        <v>0</v>
      </c>
      <c r="F243" s="106">
        <v>1</v>
      </c>
      <c r="G243" s="106">
        <v>4</v>
      </c>
      <c r="H243" s="106">
        <v>1</v>
      </c>
      <c r="I243" s="106">
        <v>1</v>
      </c>
      <c r="J243" s="106">
        <v>0</v>
      </c>
      <c r="K243" s="106">
        <v>0</v>
      </c>
      <c r="L243" s="106">
        <v>0</v>
      </c>
      <c r="M243" s="106">
        <v>0</v>
      </c>
      <c r="N243" s="106">
        <v>0</v>
      </c>
      <c r="O243" s="106">
        <v>0</v>
      </c>
      <c r="P243" s="106">
        <v>0</v>
      </c>
      <c r="Q243" s="106">
        <v>0</v>
      </c>
      <c r="R243" s="106">
        <v>0</v>
      </c>
      <c r="S243" s="106">
        <v>0</v>
      </c>
      <c r="T243" s="106">
        <v>0</v>
      </c>
      <c r="U243" s="106">
        <v>0</v>
      </c>
      <c r="V243" s="106">
        <v>29.8</v>
      </c>
      <c r="W243" s="106" t="s">
        <v>192</v>
      </c>
      <c r="X243" s="216"/>
    </row>
    <row r="244" spans="1:24" ht="13.5" customHeight="1" x14ac:dyDescent="0.25">
      <c r="A244" s="154">
        <v>0.26041666666666702</v>
      </c>
      <c r="B244" s="106">
        <v>9</v>
      </c>
      <c r="C244" s="106">
        <v>0</v>
      </c>
      <c r="D244" s="106">
        <v>0</v>
      </c>
      <c r="E244" s="106">
        <v>0</v>
      </c>
      <c r="F244" s="106">
        <v>0</v>
      </c>
      <c r="G244" s="106">
        <v>3</v>
      </c>
      <c r="H244" s="106">
        <v>4</v>
      </c>
      <c r="I244" s="106">
        <v>1</v>
      </c>
      <c r="J244" s="106">
        <v>1</v>
      </c>
      <c r="K244" s="106">
        <v>0</v>
      </c>
      <c r="L244" s="106">
        <v>0</v>
      </c>
      <c r="M244" s="106">
        <v>0</v>
      </c>
      <c r="N244" s="106">
        <v>0</v>
      </c>
      <c r="O244" s="106">
        <v>0</v>
      </c>
      <c r="P244" s="106">
        <v>0</v>
      </c>
      <c r="Q244" s="106">
        <v>0</v>
      </c>
      <c r="R244" s="106">
        <v>0</v>
      </c>
      <c r="S244" s="106">
        <v>0</v>
      </c>
      <c r="T244" s="106">
        <v>0</v>
      </c>
      <c r="U244" s="106">
        <v>0</v>
      </c>
      <c r="V244" s="106">
        <v>31.6</v>
      </c>
      <c r="W244" s="106" t="s">
        <v>192</v>
      </c>
      <c r="X244" s="216"/>
    </row>
    <row r="245" spans="1:24" ht="13.5" customHeight="1" x14ac:dyDescent="0.25">
      <c r="A245" s="154">
        <v>0.27083333333333298</v>
      </c>
      <c r="B245" s="106">
        <v>17</v>
      </c>
      <c r="C245" s="106">
        <v>0</v>
      </c>
      <c r="D245" s="106">
        <v>0</v>
      </c>
      <c r="E245" s="106">
        <v>0</v>
      </c>
      <c r="F245" s="106">
        <v>1</v>
      </c>
      <c r="G245" s="106">
        <v>6</v>
      </c>
      <c r="H245" s="106">
        <v>9</v>
      </c>
      <c r="I245" s="106">
        <v>1</v>
      </c>
      <c r="J245" s="106">
        <v>0</v>
      </c>
      <c r="K245" s="106">
        <v>0</v>
      </c>
      <c r="L245" s="106">
        <v>0</v>
      </c>
      <c r="M245" s="106">
        <v>0</v>
      </c>
      <c r="N245" s="106">
        <v>0</v>
      </c>
      <c r="O245" s="106">
        <v>0</v>
      </c>
      <c r="P245" s="106">
        <v>0</v>
      </c>
      <c r="Q245" s="106">
        <v>0</v>
      </c>
      <c r="R245" s="106">
        <v>0</v>
      </c>
      <c r="S245" s="106">
        <v>0</v>
      </c>
      <c r="T245" s="106">
        <v>0</v>
      </c>
      <c r="U245" s="106">
        <v>0</v>
      </c>
      <c r="V245" s="106">
        <v>29.9</v>
      </c>
      <c r="W245" s="106">
        <v>32.1</v>
      </c>
      <c r="X245" s="216"/>
    </row>
    <row r="246" spans="1:24" ht="13.5" customHeight="1" x14ac:dyDescent="0.25">
      <c r="A246" s="154">
        <v>0.28125</v>
      </c>
      <c r="B246" s="106">
        <v>26</v>
      </c>
      <c r="C246" s="106">
        <v>0</v>
      </c>
      <c r="D246" s="106">
        <v>0</v>
      </c>
      <c r="E246" s="106">
        <v>0</v>
      </c>
      <c r="F246" s="106">
        <v>3</v>
      </c>
      <c r="G246" s="106">
        <v>15</v>
      </c>
      <c r="H246" s="106">
        <v>5</v>
      </c>
      <c r="I246" s="106">
        <v>3</v>
      </c>
      <c r="J246" s="106">
        <v>0</v>
      </c>
      <c r="K246" s="106">
        <v>0</v>
      </c>
      <c r="L246" s="106">
        <v>0</v>
      </c>
      <c r="M246" s="106">
        <v>0</v>
      </c>
      <c r="N246" s="106">
        <v>0</v>
      </c>
      <c r="O246" s="106">
        <v>0</v>
      </c>
      <c r="P246" s="106">
        <v>0</v>
      </c>
      <c r="Q246" s="106">
        <v>0</v>
      </c>
      <c r="R246" s="106">
        <v>0</v>
      </c>
      <c r="S246" s="106">
        <v>0</v>
      </c>
      <c r="T246" s="106">
        <v>0</v>
      </c>
      <c r="U246" s="106">
        <v>0</v>
      </c>
      <c r="V246" s="106">
        <v>29</v>
      </c>
      <c r="W246" s="106">
        <v>32.5</v>
      </c>
      <c r="X246" s="216"/>
    </row>
    <row r="247" spans="1:24" ht="13.5" customHeight="1" x14ac:dyDescent="0.25">
      <c r="A247" s="154">
        <v>0.29166666666666702</v>
      </c>
      <c r="B247" s="106">
        <v>18</v>
      </c>
      <c r="C247" s="106">
        <v>0</v>
      </c>
      <c r="D247" s="106">
        <v>0</v>
      </c>
      <c r="E247" s="106">
        <v>0</v>
      </c>
      <c r="F247" s="106">
        <v>0</v>
      </c>
      <c r="G247" s="106">
        <v>7</v>
      </c>
      <c r="H247" s="106">
        <v>8</v>
      </c>
      <c r="I247" s="106">
        <v>3</v>
      </c>
      <c r="J247" s="106">
        <v>0</v>
      </c>
      <c r="K247" s="106">
        <v>0</v>
      </c>
      <c r="L247" s="106">
        <v>0</v>
      </c>
      <c r="M247" s="106">
        <v>0</v>
      </c>
      <c r="N247" s="106">
        <v>0</v>
      </c>
      <c r="O247" s="106">
        <v>0</v>
      </c>
      <c r="P247" s="106">
        <v>0</v>
      </c>
      <c r="Q247" s="106">
        <v>0</v>
      </c>
      <c r="R247" s="106">
        <v>0</v>
      </c>
      <c r="S247" s="106">
        <v>0</v>
      </c>
      <c r="T247" s="106">
        <v>0</v>
      </c>
      <c r="U247" s="106">
        <v>0</v>
      </c>
      <c r="V247" s="106">
        <v>31.3</v>
      </c>
      <c r="W247" s="106">
        <v>37.9</v>
      </c>
      <c r="X247" s="216"/>
    </row>
    <row r="248" spans="1:24" ht="13.5" customHeight="1" x14ac:dyDescent="0.25">
      <c r="A248" s="154">
        <v>0.30208333333333298</v>
      </c>
      <c r="B248" s="106">
        <v>22</v>
      </c>
      <c r="C248" s="106">
        <v>0</v>
      </c>
      <c r="D248" s="106">
        <v>0</v>
      </c>
      <c r="E248" s="106">
        <v>0</v>
      </c>
      <c r="F248" s="106">
        <v>2</v>
      </c>
      <c r="G248" s="106">
        <v>12</v>
      </c>
      <c r="H248" s="106">
        <v>7</v>
      </c>
      <c r="I248" s="106">
        <v>1</v>
      </c>
      <c r="J248" s="106">
        <v>0</v>
      </c>
      <c r="K248" s="106">
        <v>0</v>
      </c>
      <c r="L248" s="106">
        <v>0</v>
      </c>
      <c r="M248" s="106">
        <v>0</v>
      </c>
      <c r="N248" s="106">
        <v>0</v>
      </c>
      <c r="O248" s="106">
        <v>0</v>
      </c>
      <c r="P248" s="106">
        <v>0</v>
      </c>
      <c r="Q248" s="106">
        <v>0</v>
      </c>
      <c r="R248" s="106">
        <v>0</v>
      </c>
      <c r="S248" s="106">
        <v>0</v>
      </c>
      <c r="T248" s="106">
        <v>0</v>
      </c>
      <c r="U248" s="106">
        <v>0</v>
      </c>
      <c r="V248" s="106">
        <v>28.7</v>
      </c>
      <c r="W248" s="106">
        <v>33.1</v>
      </c>
      <c r="X248" s="216"/>
    </row>
    <row r="249" spans="1:24" ht="13.5" customHeight="1" x14ac:dyDescent="0.25">
      <c r="A249" s="154">
        <v>0.3125</v>
      </c>
      <c r="B249" s="106">
        <v>33</v>
      </c>
      <c r="C249" s="106">
        <v>0</v>
      </c>
      <c r="D249" s="106">
        <v>0</v>
      </c>
      <c r="E249" s="106">
        <v>0</v>
      </c>
      <c r="F249" s="106">
        <v>4</v>
      </c>
      <c r="G249" s="106">
        <v>19</v>
      </c>
      <c r="H249" s="106">
        <v>9</v>
      </c>
      <c r="I249" s="106">
        <v>1</v>
      </c>
      <c r="J249" s="106">
        <v>0</v>
      </c>
      <c r="K249" s="106">
        <v>0</v>
      </c>
      <c r="L249" s="106">
        <v>0</v>
      </c>
      <c r="M249" s="106">
        <v>0</v>
      </c>
      <c r="N249" s="106">
        <v>0</v>
      </c>
      <c r="O249" s="106">
        <v>0</v>
      </c>
      <c r="P249" s="106">
        <v>0</v>
      </c>
      <c r="Q249" s="106">
        <v>0</v>
      </c>
      <c r="R249" s="106">
        <v>0</v>
      </c>
      <c r="S249" s="106">
        <v>0</v>
      </c>
      <c r="T249" s="106">
        <v>0</v>
      </c>
      <c r="U249" s="106">
        <v>0</v>
      </c>
      <c r="V249" s="106">
        <v>28.3</v>
      </c>
      <c r="W249" s="106">
        <v>31.9</v>
      </c>
      <c r="X249" s="216"/>
    </row>
    <row r="250" spans="1:24" ht="13.5" customHeight="1" x14ac:dyDescent="0.25">
      <c r="A250" s="154">
        <v>0.32291666666666702</v>
      </c>
      <c r="B250" s="106">
        <v>34</v>
      </c>
      <c r="C250" s="106">
        <v>0</v>
      </c>
      <c r="D250" s="106">
        <v>0</v>
      </c>
      <c r="E250" s="106">
        <v>1</v>
      </c>
      <c r="F250" s="106">
        <v>4</v>
      </c>
      <c r="G250" s="106">
        <v>22</v>
      </c>
      <c r="H250" s="106">
        <v>7</v>
      </c>
      <c r="I250" s="106">
        <v>0</v>
      </c>
      <c r="J250" s="106">
        <v>0</v>
      </c>
      <c r="K250" s="106">
        <v>0</v>
      </c>
      <c r="L250" s="106">
        <v>0</v>
      </c>
      <c r="M250" s="106">
        <v>0</v>
      </c>
      <c r="N250" s="106">
        <v>0</v>
      </c>
      <c r="O250" s="106">
        <v>0</v>
      </c>
      <c r="P250" s="106">
        <v>0</v>
      </c>
      <c r="Q250" s="106">
        <v>0</v>
      </c>
      <c r="R250" s="106">
        <v>0</v>
      </c>
      <c r="S250" s="106">
        <v>0</v>
      </c>
      <c r="T250" s="106">
        <v>0</v>
      </c>
      <c r="U250" s="106">
        <v>0</v>
      </c>
      <c r="V250" s="106">
        <v>28.1</v>
      </c>
      <c r="W250" s="106">
        <v>31.5</v>
      </c>
      <c r="X250" s="216"/>
    </row>
    <row r="251" spans="1:24" ht="13.5" customHeight="1" x14ac:dyDescent="0.25">
      <c r="A251" s="154">
        <v>0.33333333333333298</v>
      </c>
      <c r="B251" s="106">
        <v>34</v>
      </c>
      <c r="C251" s="106">
        <v>1</v>
      </c>
      <c r="D251" s="106">
        <v>2</v>
      </c>
      <c r="E251" s="106">
        <v>2</v>
      </c>
      <c r="F251" s="106">
        <v>12</v>
      </c>
      <c r="G251" s="106">
        <v>12</v>
      </c>
      <c r="H251" s="106">
        <v>5</v>
      </c>
      <c r="I251" s="106">
        <v>0</v>
      </c>
      <c r="J251" s="106">
        <v>0</v>
      </c>
      <c r="K251" s="106">
        <v>0</v>
      </c>
      <c r="L251" s="106">
        <v>0</v>
      </c>
      <c r="M251" s="106">
        <v>0</v>
      </c>
      <c r="N251" s="106">
        <v>0</v>
      </c>
      <c r="O251" s="106">
        <v>0</v>
      </c>
      <c r="P251" s="106">
        <v>0</v>
      </c>
      <c r="Q251" s="106">
        <v>0</v>
      </c>
      <c r="R251" s="106">
        <v>0</v>
      </c>
      <c r="S251" s="106">
        <v>0</v>
      </c>
      <c r="T251" s="106">
        <v>0</v>
      </c>
      <c r="U251" s="106">
        <v>0</v>
      </c>
      <c r="V251" s="106">
        <v>24.5</v>
      </c>
      <c r="W251" s="106">
        <v>30.3</v>
      </c>
      <c r="X251" s="216"/>
    </row>
    <row r="252" spans="1:24" ht="13.5" customHeight="1" x14ac:dyDescent="0.25">
      <c r="A252" s="154">
        <v>0.34375</v>
      </c>
      <c r="B252" s="106">
        <v>36</v>
      </c>
      <c r="C252" s="106">
        <v>0</v>
      </c>
      <c r="D252" s="106">
        <v>0</v>
      </c>
      <c r="E252" s="106">
        <v>0</v>
      </c>
      <c r="F252" s="106">
        <v>7</v>
      </c>
      <c r="G252" s="106">
        <v>21</v>
      </c>
      <c r="H252" s="106">
        <v>6</v>
      </c>
      <c r="I252" s="106">
        <v>2</v>
      </c>
      <c r="J252" s="106">
        <v>0</v>
      </c>
      <c r="K252" s="106">
        <v>0</v>
      </c>
      <c r="L252" s="106">
        <v>0</v>
      </c>
      <c r="M252" s="106">
        <v>0</v>
      </c>
      <c r="N252" s="106">
        <v>0</v>
      </c>
      <c r="O252" s="106">
        <v>0</v>
      </c>
      <c r="P252" s="106">
        <v>0</v>
      </c>
      <c r="Q252" s="106">
        <v>0</v>
      </c>
      <c r="R252" s="106">
        <v>0</v>
      </c>
      <c r="S252" s="106">
        <v>0</v>
      </c>
      <c r="T252" s="106">
        <v>0</v>
      </c>
      <c r="U252" s="106">
        <v>0</v>
      </c>
      <c r="V252" s="106">
        <v>27.9</v>
      </c>
      <c r="W252" s="106">
        <v>31.8</v>
      </c>
      <c r="X252" s="216"/>
    </row>
    <row r="253" spans="1:24" ht="13.5" customHeight="1" x14ac:dyDescent="0.25">
      <c r="A253" s="154">
        <v>0.35416666666666702</v>
      </c>
      <c r="B253" s="106">
        <v>37</v>
      </c>
      <c r="C253" s="106">
        <v>0</v>
      </c>
      <c r="D253" s="106">
        <v>0</v>
      </c>
      <c r="E253" s="106">
        <v>1</v>
      </c>
      <c r="F253" s="106">
        <v>2</v>
      </c>
      <c r="G253" s="106">
        <v>14</v>
      </c>
      <c r="H253" s="106">
        <v>19</v>
      </c>
      <c r="I253" s="106">
        <v>1</v>
      </c>
      <c r="J253" s="106">
        <v>0</v>
      </c>
      <c r="K253" s="106">
        <v>0</v>
      </c>
      <c r="L253" s="106">
        <v>0</v>
      </c>
      <c r="M253" s="106">
        <v>0</v>
      </c>
      <c r="N253" s="106">
        <v>0</v>
      </c>
      <c r="O253" s="106">
        <v>0</v>
      </c>
      <c r="P253" s="106">
        <v>0</v>
      </c>
      <c r="Q253" s="106">
        <v>0</v>
      </c>
      <c r="R253" s="106">
        <v>0</v>
      </c>
      <c r="S253" s="106">
        <v>0</v>
      </c>
      <c r="T253" s="106">
        <v>0</v>
      </c>
      <c r="U253" s="106">
        <v>0</v>
      </c>
      <c r="V253" s="106">
        <v>29.9</v>
      </c>
      <c r="W253" s="106">
        <v>33.200000000000003</v>
      </c>
      <c r="X253" s="216"/>
    </row>
    <row r="254" spans="1:24" ht="13.5" customHeight="1" x14ac:dyDescent="0.25">
      <c r="A254" s="154">
        <v>0.36458333333333298</v>
      </c>
      <c r="B254" s="106">
        <v>28</v>
      </c>
      <c r="C254" s="106">
        <v>0</v>
      </c>
      <c r="D254" s="106">
        <v>0</v>
      </c>
      <c r="E254" s="106">
        <v>0</v>
      </c>
      <c r="F254" s="106">
        <v>4</v>
      </c>
      <c r="G254" s="106">
        <v>18</v>
      </c>
      <c r="H254" s="106">
        <v>5</v>
      </c>
      <c r="I254" s="106">
        <v>1</v>
      </c>
      <c r="J254" s="106">
        <v>0</v>
      </c>
      <c r="K254" s="106">
        <v>0</v>
      </c>
      <c r="L254" s="106">
        <v>0</v>
      </c>
      <c r="M254" s="106">
        <v>0</v>
      </c>
      <c r="N254" s="106">
        <v>0</v>
      </c>
      <c r="O254" s="106">
        <v>0</v>
      </c>
      <c r="P254" s="106">
        <v>0</v>
      </c>
      <c r="Q254" s="106">
        <v>0</v>
      </c>
      <c r="R254" s="106">
        <v>0</v>
      </c>
      <c r="S254" s="106">
        <v>0</v>
      </c>
      <c r="T254" s="106">
        <v>0</v>
      </c>
      <c r="U254" s="106">
        <v>0</v>
      </c>
      <c r="V254" s="106">
        <v>28.2</v>
      </c>
      <c r="W254" s="106">
        <v>31.1</v>
      </c>
      <c r="X254" s="216"/>
    </row>
    <row r="255" spans="1:24" ht="13.5" customHeight="1" x14ac:dyDescent="0.25">
      <c r="A255" s="154">
        <v>0.375</v>
      </c>
      <c r="B255" s="106">
        <v>21</v>
      </c>
      <c r="C255" s="106">
        <v>0</v>
      </c>
      <c r="D255" s="106">
        <v>0</v>
      </c>
      <c r="E255" s="106">
        <v>0</v>
      </c>
      <c r="F255" s="106">
        <v>3</v>
      </c>
      <c r="G255" s="106">
        <v>11</v>
      </c>
      <c r="H255" s="106">
        <v>7</v>
      </c>
      <c r="I255" s="106">
        <v>0</v>
      </c>
      <c r="J255" s="106">
        <v>0</v>
      </c>
      <c r="K255" s="106">
        <v>0</v>
      </c>
      <c r="L255" s="106">
        <v>0</v>
      </c>
      <c r="M255" s="106">
        <v>0</v>
      </c>
      <c r="N255" s="106">
        <v>0</v>
      </c>
      <c r="O255" s="106">
        <v>0</v>
      </c>
      <c r="P255" s="106">
        <v>0</v>
      </c>
      <c r="Q255" s="106">
        <v>0</v>
      </c>
      <c r="R255" s="106">
        <v>0</v>
      </c>
      <c r="S255" s="106">
        <v>0</v>
      </c>
      <c r="T255" s="106">
        <v>0</v>
      </c>
      <c r="U255" s="106">
        <v>0</v>
      </c>
      <c r="V255" s="106">
        <v>28.8</v>
      </c>
      <c r="W255" s="106">
        <v>33.1</v>
      </c>
      <c r="X255" s="216"/>
    </row>
    <row r="256" spans="1:24" ht="13.5" customHeight="1" x14ac:dyDescent="0.25">
      <c r="A256" s="154">
        <v>0.38541666666666702</v>
      </c>
      <c r="B256" s="106">
        <v>28</v>
      </c>
      <c r="C256" s="106">
        <v>0</v>
      </c>
      <c r="D256" s="106">
        <v>0</v>
      </c>
      <c r="E256" s="106">
        <v>6</v>
      </c>
      <c r="F256" s="106">
        <v>1</v>
      </c>
      <c r="G256" s="106">
        <v>16</v>
      </c>
      <c r="H256" s="106">
        <v>3</v>
      </c>
      <c r="I256" s="106">
        <v>2</v>
      </c>
      <c r="J256" s="106">
        <v>0</v>
      </c>
      <c r="K256" s="106">
        <v>0</v>
      </c>
      <c r="L256" s="106">
        <v>0</v>
      </c>
      <c r="M256" s="106">
        <v>0</v>
      </c>
      <c r="N256" s="106">
        <v>0</v>
      </c>
      <c r="O256" s="106">
        <v>0</v>
      </c>
      <c r="P256" s="106">
        <v>0</v>
      </c>
      <c r="Q256" s="106">
        <v>0</v>
      </c>
      <c r="R256" s="106">
        <v>0</v>
      </c>
      <c r="S256" s="106">
        <v>0</v>
      </c>
      <c r="T256" s="106">
        <v>0</v>
      </c>
      <c r="U256" s="106">
        <v>0</v>
      </c>
      <c r="V256" s="106">
        <v>26.1</v>
      </c>
      <c r="W256" s="106">
        <v>31.2</v>
      </c>
      <c r="X256" s="216"/>
    </row>
    <row r="257" spans="1:24" ht="13.5" customHeight="1" x14ac:dyDescent="0.25">
      <c r="A257" s="154">
        <v>0.39583333333333298</v>
      </c>
      <c r="B257" s="106">
        <v>27</v>
      </c>
      <c r="C257" s="106">
        <v>0</v>
      </c>
      <c r="D257" s="106">
        <v>2</v>
      </c>
      <c r="E257" s="106">
        <v>0</v>
      </c>
      <c r="F257" s="106">
        <v>12</v>
      </c>
      <c r="G257" s="106">
        <v>10</v>
      </c>
      <c r="H257" s="106">
        <v>3</v>
      </c>
      <c r="I257" s="106">
        <v>0</v>
      </c>
      <c r="J257" s="106">
        <v>0</v>
      </c>
      <c r="K257" s="106">
        <v>0</v>
      </c>
      <c r="L257" s="106">
        <v>0</v>
      </c>
      <c r="M257" s="106">
        <v>0</v>
      </c>
      <c r="N257" s="106">
        <v>0</v>
      </c>
      <c r="O257" s="106">
        <v>0</v>
      </c>
      <c r="P257" s="106">
        <v>0</v>
      </c>
      <c r="Q257" s="106">
        <v>0</v>
      </c>
      <c r="R257" s="106">
        <v>0</v>
      </c>
      <c r="S257" s="106">
        <v>0</v>
      </c>
      <c r="T257" s="106">
        <v>0</v>
      </c>
      <c r="U257" s="106">
        <v>0</v>
      </c>
      <c r="V257" s="106">
        <v>25.3</v>
      </c>
      <c r="W257" s="106">
        <v>29.9</v>
      </c>
      <c r="X257" s="216"/>
    </row>
    <row r="258" spans="1:24" ht="13.5" customHeight="1" x14ac:dyDescent="0.25">
      <c r="A258" s="154">
        <v>0.40625</v>
      </c>
      <c r="B258" s="106">
        <v>24</v>
      </c>
      <c r="C258" s="106">
        <v>0</v>
      </c>
      <c r="D258" s="106">
        <v>1</v>
      </c>
      <c r="E258" s="106">
        <v>0</v>
      </c>
      <c r="F258" s="106">
        <v>7</v>
      </c>
      <c r="G258" s="106">
        <v>12</v>
      </c>
      <c r="H258" s="106">
        <v>4</v>
      </c>
      <c r="I258" s="106">
        <v>0</v>
      </c>
      <c r="J258" s="106">
        <v>0</v>
      </c>
      <c r="K258" s="106">
        <v>0</v>
      </c>
      <c r="L258" s="106">
        <v>0</v>
      </c>
      <c r="M258" s="106">
        <v>0</v>
      </c>
      <c r="N258" s="106">
        <v>0</v>
      </c>
      <c r="O258" s="106">
        <v>0</v>
      </c>
      <c r="P258" s="106">
        <v>0</v>
      </c>
      <c r="Q258" s="106">
        <v>0</v>
      </c>
      <c r="R258" s="106">
        <v>0</v>
      </c>
      <c r="S258" s="106">
        <v>0</v>
      </c>
      <c r="T258" s="106">
        <v>0</v>
      </c>
      <c r="U258" s="106">
        <v>0</v>
      </c>
      <c r="V258" s="106">
        <v>26.5</v>
      </c>
      <c r="W258" s="106">
        <v>30.9</v>
      </c>
      <c r="X258" s="216"/>
    </row>
    <row r="259" spans="1:24" ht="13.5" customHeight="1" x14ac:dyDescent="0.25">
      <c r="A259" s="154">
        <v>0.41666666666666702</v>
      </c>
      <c r="B259" s="106">
        <v>24</v>
      </c>
      <c r="C259" s="106">
        <v>0</v>
      </c>
      <c r="D259" s="106">
        <v>1</v>
      </c>
      <c r="E259" s="106">
        <v>1</v>
      </c>
      <c r="F259" s="106">
        <v>7</v>
      </c>
      <c r="G259" s="106">
        <v>10</v>
      </c>
      <c r="H259" s="106">
        <v>4</v>
      </c>
      <c r="I259" s="106">
        <v>1</v>
      </c>
      <c r="J259" s="106">
        <v>0</v>
      </c>
      <c r="K259" s="106">
        <v>0</v>
      </c>
      <c r="L259" s="106">
        <v>0</v>
      </c>
      <c r="M259" s="106">
        <v>0</v>
      </c>
      <c r="N259" s="106">
        <v>0</v>
      </c>
      <c r="O259" s="106">
        <v>0</v>
      </c>
      <c r="P259" s="106">
        <v>0</v>
      </c>
      <c r="Q259" s="106">
        <v>0</v>
      </c>
      <c r="R259" s="106">
        <v>0</v>
      </c>
      <c r="S259" s="106">
        <v>0</v>
      </c>
      <c r="T259" s="106">
        <v>0</v>
      </c>
      <c r="U259" s="106">
        <v>0</v>
      </c>
      <c r="V259" s="106">
        <v>26</v>
      </c>
      <c r="W259" s="106">
        <v>31.7</v>
      </c>
      <c r="X259" s="216"/>
    </row>
    <row r="260" spans="1:24" ht="13.5" customHeight="1" x14ac:dyDescent="0.25">
      <c r="A260" s="154">
        <v>0.42708333333333298</v>
      </c>
      <c r="B260" s="106">
        <v>20</v>
      </c>
      <c r="C260" s="106">
        <v>0</v>
      </c>
      <c r="D260" s="106">
        <v>1</v>
      </c>
      <c r="E260" s="106">
        <v>0</v>
      </c>
      <c r="F260" s="106">
        <v>6</v>
      </c>
      <c r="G260" s="106">
        <v>9</v>
      </c>
      <c r="H260" s="106">
        <v>3</v>
      </c>
      <c r="I260" s="106">
        <v>1</v>
      </c>
      <c r="J260" s="106">
        <v>0</v>
      </c>
      <c r="K260" s="106">
        <v>0</v>
      </c>
      <c r="L260" s="106">
        <v>0</v>
      </c>
      <c r="M260" s="106">
        <v>0</v>
      </c>
      <c r="N260" s="106">
        <v>0</v>
      </c>
      <c r="O260" s="106">
        <v>0</v>
      </c>
      <c r="P260" s="106">
        <v>0</v>
      </c>
      <c r="Q260" s="106">
        <v>0</v>
      </c>
      <c r="R260" s="106">
        <v>0</v>
      </c>
      <c r="S260" s="106">
        <v>0</v>
      </c>
      <c r="T260" s="106">
        <v>0</v>
      </c>
      <c r="U260" s="106">
        <v>0</v>
      </c>
      <c r="V260" s="106">
        <v>27.1</v>
      </c>
      <c r="W260" s="106">
        <v>30.6</v>
      </c>
      <c r="X260" s="216"/>
    </row>
    <row r="261" spans="1:24" ht="13.5" customHeight="1" x14ac:dyDescent="0.25">
      <c r="A261" s="154">
        <v>0.4375</v>
      </c>
      <c r="B261" s="106">
        <v>18</v>
      </c>
      <c r="C261" s="106">
        <v>0</v>
      </c>
      <c r="D261" s="106">
        <v>0</v>
      </c>
      <c r="E261" s="106">
        <v>0</v>
      </c>
      <c r="F261" s="106">
        <v>2</v>
      </c>
      <c r="G261" s="106">
        <v>10</v>
      </c>
      <c r="H261" s="106">
        <v>4</v>
      </c>
      <c r="I261" s="106">
        <v>2</v>
      </c>
      <c r="J261" s="106">
        <v>0</v>
      </c>
      <c r="K261" s="106">
        <v>0</v>
      </c>
      <c r="L261" s="106">
        <v>0</v>
      </c>
      <c r="M261" s="106">
        <v>0</v>
      </c>
      <c r="N261" s="106">
        <v>0</v>
      </c>
      <c r="O261" s="106">
        <v>0</v>
      </c>
      <c r="P261" s="106">
        <v>0</v>
      </c>
      <c r="Q261" s="106">
        <v>0</v>
      </c>
      <c r="R261" s="106">
        <v>0</v>
      </c>
      <c r="S261" s="106">
        <v>0</v>
      </c>
      <c r="T261" s="106">
        <v>0</v>
      </c>
      <c r="U261" s="106">
        <v>0</v>
      </c>
      <c r="V261" s="106">
        <v>29</v>
      </c>
      <c r="W261" s="106">
        <v>33</v>
      </c>
      <c r="X261" s="216"/>
    </row>
    <row r="262" spans="1:24" ht="13.5" customHeight="1" x14ac:dyDescent="0.25">
      <c r="A262" s="154">
        <v>0.44791666666666702</v>
      </c>
      <c r="B262" s="106">
        <v>18</v>
      </c>
      <c r="C262" s="106">
        <v>0</v>
      </c>
      <c r="D262" s="106">
        <v>1</v>
      </c>
      <c r="E262" s="106">
        <v>0</v>
      </c>
      <c r="F262" s="106">
        <v>3</v>
      </c>
      <c r="G262" s="106">
        <v>9</v>
      </c>
      <c r="H262" s="106">
        <v>5</v>
      </c>
      <c r="I262" s="106">
        <v>0</v>
      </c>
      <c r="J262" s="106">
        <v>0</v>
      </c>
      <c r="K262" s="106">
        <v>0</v>
      </c>
      <c r="L262" s="106">
        <v>0</v>
      </c>
      <c r="M262" s="106">
        <v>0</v>
      </c>
      <c r="N262" s="106">
        <v>0</v>
      </c>
      <c r="O262" s="106">
        <v>0</v>
      </c>
      <c r="P262" s="106">
        <v>0</v>
      </c>
      <c r="Q262" s="106">
        <v>0</v>
      </c>
      <c r="R262" s="106">
        <v>0</v>
      </c>
      <c r="S262" s="106">
        <v>0</v>
      </c>
      <c r="T262" s="106">
        <v>0</v>
      </c>
      <c r="U262" s="106">
        <v>0</v>
      </c>
      <c r="V262" s="106">
        <v>27.3</v>
      </c>
      <c r="W262" s="106">
        <v>32.200000000000003</v>
      </c>
      <c r="X262" s="216"/>
    </row>
    <row r="263" spans="1:24" ht="13.5" customHeight="1" x14ac:dyDescent="0.25">
      <c r="A263" s="154">
        <v>0.45833333333333298</v>
      </c>
      <c r="B263" s="106">
        <v>25</v>
      </c>
      <c r="C263" s="106">
        <v>0</v>
      </c>
      <c r="D263" s="106">
        <v>0</v>
      </c>
      <c r="E263" s="106">
        <v>2</v>
      </c>
      <c r="F263" s="106">
        <v>4</v>
      </c>
      <c r="G263" s="106">
        <v>14</v>
      </c>
      <c r="H263" s="106">
        <v>4</v>
      </c>
      <c r="I263" s="106">
        <v>0</v>
      </c>
      <c r="J263" s="106">
        <v>1</v>
      </c>
      <c r="K263" s="106">
        <v>0</v>
      </c>
      <c r="L263" s="106">
        <v>0</v>
      </c>
      <c r="M263" s="106">
        <v>0</v>
      </c>
      <c r="N263" s="106">
        <v>0</v>
      </c>
      <c r="O263" s="106">
        <v>0</v>
      </c>
      <c r="P263" s="106">
        <v>0</v>
      </c>
      <c r="Q263" s="106">
        <v>0</v>
      </c>
      <c r="R263" s="106">
        <v>0</v>
      </c>
      <c r="S263" s="106">
        <v>0</v>
      </c>
      <c r="T263" s="106">
        <v>0</v>
      </c>
      <c r="U263" s="106">
        <v>0</v>
      </c>
      <c r="V263" s="106">
        <v>27.6</v>
      </c>
      <c r="W263" s="106">
        <v>31.2</v>
      </c>
      <c r="X263" s="216"/>
    </row>
    <row r="264" spans="1:24" ht="13.5" customHeight="1" x14ac:dyDescent="0.25">
      <c r="A264" s="154">
        <v>0.46875</v>
      </c>
      <c r="B264" s="106">
        <v>14</v>
      </c>
      <c r="C264" s="106">
        <v>0</v>
      </c>
      <c r="D264" s="106">
        <v>0</v>
      </c>
      <c r="E264" s="106">
        <v>0</v>
      </c>
      <c r="F264" s="106">
        <v>2</v>
      </c>
      <c r="G264" s="106">
        <v>8</v>
      </c>
      <c r="H264" s="106">
        <v>3</v>
      </c>
      <c r="I264" s="106">
        <v>1</v>
      </c>
      <c r="J264" s="106">
        <v>0</v>
      </c>
      <c r="K264" s="106">
        <v>0</v>
      </c>
      <c r="L264" s="106">
        <v>0</v>
      </c>
      <c r="M264" s="106">
        <v>0</v>
      </c>
      <c r="N264" s="106">
        <v>0</v>
      </c>
      <c r="O264" s="106">
        <v>0</v>
      </c>
      <c r="P264" s="106">
        <v>0</v>
      </c>
      <c r="Q264" s="106">
        <v>0</v>
      </c>
      <c r="R264" s="106">
        <v>0</v>
      </c>
      <c r="S264" s="106">
        <v>0</v>
      </c>
      <c r="T264" s="106">
        <v>0</v>
      </c>
      <c r="U264" s="106">
        <v>0</v>
      </c>
      <c r="V264" s="106">
        <v>28.4</v>
      </c>
      <c r="W264" s="106">
        <v>33.700000000000003</v>
      </c>
      <c r="X264" s="216"/>
    </row>
    <row r="265" spans="1:24" ht="13.5" customHeight="1" x14ac:dyDescent="0.25">
      <c r="A265" s="154">
        <v>0.47916666666666702</v>
      </c>
      <c r="B265" s="106">
        <v>28</v>
      </c>
      <c r="C265" s="106">
        <v>0</v>
      </c>
      <c r="D265" s="106">
        <v>0</v>
      </c>
      <c r="E265" s="106">
        <v>0</v>
      </c>
      <c r="F265" s="106">
        <v>6</v>
      </c>
      <c r="G265" s="106">
        <v>15</v>
      </c>
      <c r="H265" s="106">
        <v>7</v>
      </c>
      <c r="I265" s="106">
        <v>0</v>
      </c>
      <c r="J265" s="106">
        <v>0</v>
      </c>
      <c r="K265" s="106">
        <v>0</v>
      </c>
      <c r="L265" s="106">
        <v>0</v>
      </c>
      <c r="M265" s="106">
        <v>0</v>
      </c>
      <c r="N265" s="106">
        <v>0</v>
      </c>
      <c r="O265" s="106">
        <v>0</v>
      </c>
      <c r="P265" s="106">
        <v>0</v>
      </c>
      <c r="Q265" s="106">
        <v>0</v>
      </c>
      <c r="R265" s="106">
        <v>0</v>
      </c>
      <c r="S265" s="106">
        <v>0</v>
      </c>
      <c r="T265" s="106">
        <v>0</v>
      </c>
      <c r="U265" s="106">
        <v>0</v>
      </c>
      <c r="V265" s="106">
        <v>27.9</v>
      </c>
      <c r="W265" s="106">
        <v>31.3</v>
      </c>
      <c r="X265" s="216"/>
    </row>
    <row r="266" spans="1:24" ht="13.5" customHeight="1" x14ac:dyDescent="0.25">
      <c r="A266" s="154">
        <v>0.48958333333333298</v>
      </c>
      <c r="B266" s="106">
        <v>25</v>
      </c>
      <c r="C266" s="106">
        <v>0</v>
      </c>
      <c r="D266" s="106">
        <v>1</v>
      </c>
      <c r="E266" s="106">
        <v>0</v>
      </c>
      <c r="F266" s="106">
        <v>7</v>
      </c>
      <c r="G266" s="106">
        <v>11</v>
      </c>
      <c r="H266" s="106">
        <v>5</v>
      </c>
      <c r="I266" s="106">
        <v>1</v>
      </c>
      <c r="J266" s="106">
        <v>0</v>
      </c>
      <c r="K266" s="106">
        <v>0</v>
      </c>
      <c r="L266" s="106">
        <v>0</v>
      </c>
      <c r="M266" s="106">
        <v>0</v>
      </c>
      <c r="N266" s="106">
        <v>0</v>
      </c>
      <c r="O266" s="106">
        <v>0</v>
      </c>
      <c r="P266" s="106">
        <v>0</v>
      </c>
      <c r="Q266" s="106">
        <v>0</v>
      </c>
      <c r="R266" s="106">
        <v>0</v>
      </c>
      <c r="S266" s="106">
        <v>0</v>
      </c>
      <c r="T266" s="106">
        <v>0</v>
      </c>
      <c r="U266" s="106">
        <v>0</v>
      </c>
      <c r="V266" s="106">
        <v>26.4</v>
      </c>
      <c r="W266" s="106">
        <v>31.1</v>
      </c>
      <c r="X266" s="216"/>
    </row>
    <row r="267" spans="1:24" ht="13.5" customHeight="1" x14ac:dyDescent="0.25">
      <c r="A267" s="154">
        <v>0.5</v>
      </c>
      <c r="B267" s="106">
        <v>15</v>
      </c>
      <c r="C267" s="106">
        <v>0</v>
      </c>
      <c r="D267" s="106">
        <v>1</v>
      </c>
      <c r="E267" s="106">
        <v>3</v>
      </c>
      <c r="F267" s="106">
        <v>0</v>
      </c>
      <c r="G267" s="106">
        <v>7</v>
      </c>
      <c r="H267" s="106">
        <v>4</v>
      </c>
      <c r="I267" s="106">
        <v>0</v>
      </c>
      <c r="J267" s="106">
        <v>0</v>
      </c>
      <c r="K267" s="106">
        <v>0</v>
      </c>
      <c r="L267" s="106">
        <v>0</v>
      </c>
      <c r="M267" s="106">
        <v>0</v>
      </c>
      <c r="N267" s="106">
        <v>0</v>
      </c>
      <c r="O267" s="106">
        <v>0</v>
      </c>
      <c r="P267" s="106">
        <v>0</v>
      </c>
      <c r="Q267" s="106">
        <v>0</v>
      </c>
      <c r="R267" s="106">
        <v>0</v>
      </c>
      <c r="S267" s="106">
        <v>0</v>
      </c>
      <c r="T267" s="106">
        <v>0</v>
      </c>
      <c r="U267" s="106">
        <v>0</v>
      </c>
      <c r="V267" s="106">
        <v>25.6</v>
      </c>
      <c r="W267" s="106">
        <v>31.5</v>
      </c>
      <c r="X267" s="216"/>
    </row>
    <row r="268" spans="1:24" ht="13.5" customHeight="1" x14ac:dyDescent="0.25">
      <c r="A268" s="154">
        <v>0.51041666666666696</v>
      </c>
      <c r="B268" s="106">
        <v>21</v>
      </c>
      <c r="C268" s="106">
        <v>0</v>
      </c>
      <c r="D268" s="106">
        <v>0</v>
      </c>
      <c r="E268" s="106">
        <v>0</v>
      </c>
      <c r="F268" s="106">
        <v>1</v>
      </c>
      <c r="G268" s="106">
        <v>14</v>
      </c>
      <c r="H268" s="106">
        <v>4</v>
      </c>
      <c r="I268" s="106">
        <v>2</v>
      </c>
      <c r="J268" s="106">
        <v>0</v>
      </c>
      <c r="K268" s="106">
        <v>0</v>
      </c>
      <c r="L268" s="106">
        <v>0</v>
      </c>
      <c r="M268" s="106">
        <v>0</v>
      </c>
      <c r="N268" s="106">
        <v>0</v>
      </c>
      <c r="O268" s="106">
        <v>0</v>
      </c>
      <c r="P268" s="106">
        <v>0</v>
      </c>
      <c r="Q268" s="106">
        <v>0</v>
      </c>
      <c r="R268" s="106">
        <v>0</v>
      </c>
      <c r="S268" s="106">
        <v>0</v>
      </c>
      <c r="T268" s="106">
        <v>0</v>
      </c>
      <c r="U268" s="106">
        <v>0</v>
      </c>
      <c r="V268" s="106">
        <v>29</v>
      </c>
      <c r="W268" s="106">
        <v>34.4</v>
      </c>
      <c r="X268" s="216"/>
    </row>
    <row r="269" spans="1:24" ht="13.5" customHeight="1" x14ac:dyDescent="0.25">
      <c r="A269" s="154">
        <v>0.52083333333333304</v>
      </c>
      <c r="B269" s="106">
        <v>24</v>
      </c>
      <c r="C269" s="106">
        <v>0</v>
      </c>
      <c r="D269" s="106">
        <v>0</v>
      </c>
      <c r="E269" s="106">
        <v>0</v>
      </c>
      <c r="F269" s="106">
        <v>3</v>
      </c>
      <c r="G269" s="106">
        <v>12</v>
      </c>
      <c r="H269" s="106">
        <v>8</v>
      </c>
      <c r="I269" s="106">
        <v>1</v>
      </c>
      <c r="J269" s="106">
        <v>0</v>
      </c>
      <c r="K269" s="106">
        <v>0</v>
      </c>
      <c r="L269" s="106">
        <v>0</v>
      </c>
      <c r="M269" s="106">
        <v>0</v>
      </c>
      <c r="N269" s="106">
        <v>0</v>
      </c>
      <c r="O269" s="106">
        <v>0</v>
      </c>
      <c r="P269" s="106">
        <v>0</v>
      </c>
      <c r="Q269" s="106">
        <v>0</v>
      </c>
      <c r="R269" s="106">
        <v>0</v>
      </c>
      <c r="S269" s="106">
        <v>0</v>
      </c>
      <c r="T269" s="106">
        <v>0</v>
      </c>
      <c r="U269" s="106">
        <v>0</v>
      </c>
      <c r="V269" s="106">
        <v>28.8</v>
      </c>
      <c r="W269" s="106">
        <v>31.9</v>
      </c>
      <c r="X269" s="216"/>
    </row>
    <row r="270" spans="1:24" ht="13.5" customHeight="1" x14ac:dyDescent="0.25">
      <c r="A270" s="154">
        <v>0.53125</v>
      </c>
      <c r="B270" s="106">
        <v>36</v>
      </c>
      <c r="C270" s="106">
        <v>0</v>
      </c>
      <c r="D270" s="106">
        <v>0</v>
      </c>
      <c r="E270" s="106">
        <v>0</v>
      </c>
      <c r="F270" s="106">
        <v>4</v>
      </c>
      <c r="G270" s="106">
        <v>25</v>
      </c>
      <c r="H270" s="106">
        <v>5</v>
      </c>
      <c r="I270" s="106">
        <v>1</v>
      </c>
      <c r="J270" s="106">
        <v>1</v>
      </c>
      <c r="K270" s="106">
        <v>0</v>
      </c>
      <c r="L270" s="106">
        <v>0</v>
      </c>
      <c r="M270" s="106">
        <v>0</v>
      </c>
      <c r="N270" s="106">
        <v>0</v>
      </c>
      <c r="O270" s="106">
        <v>0</v>
      </c>
      <c r="P270" s="106">
        <v>0</v>
      </c>
      <c r="Q270" s="106">
        <v>0</v>
      </c>
      <c r="R270" s="106">
        <v>0</v>
      </c>
      <c r="S270" s="106">
        <v>0</v>
      </c>
      <c r="T270" s="106">
        <v>0</v>
      </c>
      <c r="U270" s="106">
        <v>0</v>
      </c>
      <c r="V270" s="106">
        <v>28.1</v>
      </c>
      <c r="W270" s="106">
        <v>31</v>
      </c>
      <c r="X270" s="216"/>
    </row>
    <row r="271" spans="1:24" ht="13.5" customHeight="1" x14ac:dyDescent="0.25">
      <c r="A271" s="154">
        <v>0.54166666666666696</v>
      </c>
      <c r="B271" s="106">
        <v>20</v>
      </c>
      <c r="C271" s="106">
        <v>0</v>
      </c>
      <c r="D271" s="106">
        <v>0</v>
      </c>
      <c r="E271" s="106">
        <v>0</v>
      </c>
      <c r="F271" s="106">
        <v>3</v>
      </c>
      <c r="G271" s="106">
        <v>10</v>
      </c>
      <c r="H271" s="106">
        <v>7</v>
      </c>
      <c r="I271" s="106">
        <v>0</v>
      </c>
      <c r="J271" s="106">
        <v>0</v>
      </c>
      <c r="K271" s="106">
        <v>0</v>
      </c>
      <c r="L271" s="106">
        <v>0</v>
      </c>
      <c r="M271" s="106">
        <v>0</v>
      </c>
      <c r="N271" s="106">
        <v>0</v>
      </c>
      <c r="O271" s="106">
        <v>0</v>
      </c>
      <c r="P271" s="106">
        <v>0</v>
      </c>
      <c r="Q271" s="106">
        <v>0</v>
      </c>
      <c r="R271" s="106">
        <v>0</v>
      </c>
      <c r="S271" s="106">
        <v>0</v>
      </c>
      <c r="T271" s="106">
        <v>0</v>
      </c>
      <c r="U271" s="106">
        <v>0</v>
      </c>
      <c r="V271" s="106">
        <v>28.7</v>
      </c>
      <c r="W271" s="106">
        <v>31.2</v>
      </c>
      <c r="X271" s="216"/>
    </row>
    <row r="272" spans="1:24" ht="13.5" customHeight="1" x14ac:dyDescent="0.25">
      <c r="A272" s="154">
        <v>0.55208333333333304</v>
      </c>
      <c r="B272" s="106">
        <v>25</v>
      </c>
      <c r="C272" s="106">
        <v>0</v>
      </c>
      <c r="D272" s="106">
        <v>0</v>
      </c>
      <c r="E272" s="106">
        <v>0</v>
      </c>
      <c r="F272" s="106">
        <v>5</v>
      </c>
      <c r="G272" s="106">
        <v>12</v>
      </c>
      <c r="H272" s="106">
        <v>6</v>
      </c>
      <c r="I272" s="106">
        <v>2</v>
      </c>
      <c r="J272" s="106">
        <v>0</v>
      </c>
      <c r="K272" s="106">
        <v>0</v>
      </c>
      <c r="L272" s="106">
        <v>0</v>
      </c>
      <c r="M272" s="106">
        <v>0</v>
      </c>
      <c r="N272" s="106">
        <v>0</v>
      </c>
      <c r="O272" s="106">
        <v>0</v>
      </c>
      <c r="P272" s="106">
        <v>0</v>
      </c>
      <c r="Q272" s="106">
        <v>0</v>
      </c>
      <c r="R272" s="106">
        <v>0</v>
      </c>
      <c r="S272" s="106">
        <v>0</v>
      </c>
      <c r="T272" s="106">
        <v>0</v>
      </c>
      <c r="U272" s="106">
        <v>0</v>
      </c>
      <c r="V272" s="106">
        <v>29</v>
      </c>
      <c r="W272" s="106">
        <v>33.6</v>
      </c>
      <c r="X272" s="216"/>
    </row>
    <row r="273" spans="1:24" ht="13.5" customHeight="1" x14ac:dyDescent="0.25">
      <c r="A273" s="154">
        <v>0.5625</v>
      </c>
      <c r="B273" s="106">
        <v>22</v>
      </c>
      <c r="C273" s="106">
        <v>0</v>
      </c>
      <c r="D273" s="106">
        <v>0</v>
      </c>
      <c r="E273" s="106">
        <v>2</v>
      </c>
      <c r="F273" s="106">
        <v>7</v>
      </c>
      <c r="G273" s="106">
        <v>11</v>
      </c>
      <c r="H273" s="106">
        <v>1</v>
      </c>
      <c r="I273" s="106">
        <v>1</v>
      </c>
      <c r="J273" s="106">
        <v>0</v>
      </c>
      <c r="K273" s="106">
        <v>0</v>
      </c>
      <c r="L273" s="106">
        <v>0</v>
      </c>
      <c r="M273" s="106">
        <v>0</v>
      </c>
      <c r="N273" s="106">
        <v>0</v>
      </c>
      <c r="O273" s="106">
        <v>0</v>
      </c>
      <c r="P273" s="106">
        <v>0</v>
      </c>
      <c r="Q273" s="106">
        <v>0</v>
      </c>
      <c r="R273" s="106">
        <v>0</v>
      </c>
      <c r="S273" s="106">
        <v>0</v>
      </c>
      <c r="T273" s="106">
        <v>0</v>
      </c>
      <c r="U273" s="106">
        <v>0</v>
      </c>
      <c r="V273" s="106">
        <v>25.8</v>
      </c>
      <c r="W273" s="106">
        <v>28.8</v>
      </c>
      <c r="X273" s="216"/>
    </row>
    <row r="274" spans="1:24" ht="13.5" customHeight="1" x14ac:dyDescent="0.25">
      <c r="A274" s="154">
        <v>0.57291666666666696</v>
      </c>
      <c r="B274" s="106">
        <v>23</v>
      </c>
      <c r="C274" s="106">
        <v>0</v>
      </c>
      <c r="D274" s="106">
        <v>0</v>
      </c>
      <c r="E274" s="106">
        <v>1</v>
      </c>
      <c r="F274" s="106">
        <v>3</v>
      </c>
      <c r="G274" s="106">
        <v>15</v>
      </c>
      <c r="H274" s="106">
        <v>4</v>
      </c>
      <c r="I274" s="106">
        <v>0</v>
      </c>
      <c r="J274" s="106">
        <v>0</v>
      </c>
      <c r="K274" s="106">
        <v>0</v>
      </c>
      <c r="L274" s="106">
        <v>0</v>
      </c>
      <c r="M274" s="106">
        <v>0</v>
      </c>
      <c r="N274" s="106">
        <v>0</v>
      </c>
      <c r="O274" s="106">
        <v>0</v>
      </c>
      <c r="P274" s="106">
        <v>0</v>
      </c>
      <c r="Q274" s="106">
        <v>0</v>
      </c>
      <c r="R274" s="106">
        <v>0</v>
      </c>
      <c r="S274" s="106">
        <v>0</v>
      </c>
      <c r="T274" s="106">
        <v>0</v>
      </c>
      <c r="U274" s="106">
        <v>0</v>
      </c>
      <c r="V274" s="106">
        <v>27.3</v>
      </c>
      <c r="W274" s="106">
        <v>30.4</v>
      </c>
      <c r="X274" s="216"/>
    </row>
    <row r="275" spans="1:24" ht="13.5" customHeight="1" x14ac:dyDescent="0.25">
      <c r="A275" s="154">
        <v>0.58333333333333304</v>
      </c>
      <c r="B275" s="106">
        <v>18</v>
      </c>
      <c r="C275" s="106">
        <v>0</v>
      </c>
      <c r="D275" s="106">
        <v>0</v>
      </c>
      <c r="E275" s="106">
        <v>0</v>
      </c>
      <c r="F275" s="106">
        <v>5</v>
      </c>
      <c r="G275" s="106">
        <v>9</v>
      </c>
      <c r="H275" s="106">
        <v>4</v>
      </c>
      <c r="I275" s="106">
        <v>0</v>
      </c>
      <c r="J275" s="106">
        <v>0</v>
      </c>
      <c r="K275" s="106">
        <v>0</v>
      </c>
      <c r="L275" s="106">
        <v>0</v>
      </c>
      <c r="M275" s="106">
        <v>0</v>
      </c>
      <c r="N275" s="106">
        <v>0</v>
      </c>
      <c r="O275" s="106">
        <v>0</v>
      </c>
      <c r="P275" s="106">
        <v>0</v>
      </c>
      <c r="Q275" s="106">
        <v>0</v>
      </c>
      <c r="R275" s="106">
        <v>0</v>
      </c>
      <c r="S275" s="106">
        <v>0</v>
      </c>
      <c r="T275" s="106">
        <v>0</v>
      </c>
      <c r="U275" s="106">
        <v>0</v>
      </c>
      <c r="V275" s="106">
        <v>27.5</v>
      </c>
      <c r="W275" s="106">
        <v>32.299999999999997</v>
      </c>
      <c r="X275" s="216"/>
    </row>
    <row r="276" spans="1:24" ht="13.5" customHeight="1" x14ac:dyDescent="0.25">
      <c r="A276" s="154">
        <v>0.59375</v>
      </c>
      <c r="B276" s="106">
        <v>28</v>
      </c>
      <c r="C276" s="106">
        <v>0</v>
      </c>
      <c r="D276" s="106">
        <v>2</v>
      </c>
      <c r="E276" s="106">
        <v>0</v>
      </c>
      <c r="F276" s="106">
        <v>10</v>
      </c>
      <c r="G276" s="106">
        <v>11</v>
      </c>
      <c r="H276" s="106">
        <v>5</v>
      </c>
      <c r="I276" s="106">
        <v>0</v>
      </c>
      <c r="J276" s="106">
        <v>0</v>
      </c>
      <c r="K276" s="106">
        <v>0</v>
      </c>
      <c r="L276" s="106">
        <v>0</v>
      </c>
      <c r="M276" s="106">
        <v>0</v>
      </c>
      <c r="N276" s="106">
        <v>0</v>
      </c>
      <c r="O276" s="106">
        <v>0</v>
      </c>
      <c r="P276" s="106">
        <v>0</v>
      </c>
      <c r="Q276" s="106">
        <v>0</v>
      </c>
      <c r="R276" s="106">
        <v>0</v>
      </c>
      <c r="S276" s="106">
        <v>0</v>
      </c>
      <c r="T276" s="106">
        <v>0</v>
      </c>
      <c r="U276" s="106">
        <v>0</v>
      </c>
      <c r="V276" s="106">
        <v>25.9</v>
      </c>
      <c r="W276" s="106">
        <v>31.9</v>
      </c>
      <c r="X276" s="216"/>
    </row>
    <row r="277" spans="1:24" ht="13.5" customHeight="1" x14ac:dyDescent="0.25">
      <c r="A277" s="154">
        <v>0.60416666666666696</v>
      </c>
      <c r="B277" s="106">
        <v>24</v>
      </c>
      <c r="C277" s="106">
        <v>0</v>
      </c>
      <c r="D277" s="106">
        <v>0</v>
      </c>
      <c r="E277" s="106">
        <v>1</v>
      </c>
      <c r="F277" s="106">
        <v>6</v>
      </c>
      <c r="G277" s="106">
        <v>11</v>
      </c>
      <c r="H277" s="106">
        <v>4</v>
      </c>
      <c r="I277" s="106">
        <v>2</v>
      </c>
      <c r="J277" s="106">
        <v>0</v>
      </c>
      <c r="K277" s="106">
        <v>0</v>
      </c>
      <c r="L277" s="106">
        <v>0</v>
      </c>
      <c r="M277" s="106">
        <v>0</v>
      </c>
      <c r="N277" s="106">
        <v>0</v>
      </c>
      <c r="O277" s="106">
        <v>0</v>
      </c>
      <c r="P277" s="106">
        <v>0</v>
      </c>
      <c r="Q277" s="106">
        <v>0</v>
      </c>
      <c r="R277" s="106">
        <v>0</v>
      </c>
      <c r="S277" s="106">
        <v>0</v>
      </c>
      <c r="T277" s="106">
        <v>0</v>
      </c>
      <c r="U277" s="106">
        <v>0</v>
      </c>
      <c r="V277" s="106">
        <v>27</v>
      </c>
      <c r="W277" s="106">
        <v>33.200000000000003</v>
      </c>
      <c r="X277" s="216"/>
    </row>
    <row r="278" spans="1:24" ht="13.5" customHeight="1" x14ac:dyDescent="0.25">
      <c r="A278" s="154">
        <v>0.61458333333333304</v>
      </c>
      <c r="B278" s="106">
        <v>30</v>
      </c>
      <c r="C278" s="106">
        <v>0</v>
      </c>
      <c r="D278" s="106">
        <v>1</v>
      </c>
      <c r="E278" s="106">
        <v>0</v>
      </c>
      <c r="F278" s="106">
        <v>12</v>
      </c>
      <c r="G278" s="106">
        <v>12</v>
      </c>
      <c r="H278" s="106">
        <v>5</v>
      </c>
      <c r="I278" s="106">
        <v>0</v>
      </c>
      <c r="J278" s="106">
        <v>0</v>
      </c>
      <c r="K278" s="106">
        <v>0</v>
      </c>
      <c r="L278" s="106">
        <v>0</v>
      </c>
      <c r="M278" s="106">
        <v>0</v>
      </c>
      <c r="N278" s="106">
        <v>0</v>
      </c>
      <c r="O278" s="106">
        <v>0</v>
      </c>
      <c r="P278" s="106">
        <v>0</v>
      </c>
      <c r="Q278" s="106">
        <v>0</v>
      </c>
      <c r="R278" s="106">
        <v>0</v>
      </c>
      <c r="S278" s="106">
        <v>0</v>
      </c>
      <c r="T278" s="106">
        <v>0</v>
      </c>
      <c r="U278" s="106">
        <v>0</v>
      </c>
      <c r="V278" s="106">
        <v>26.2</v>
      </c>
      <c r="W278" s="106">
        <v>30.8</v>
      </c>
      <c r="X278" s="216"/>
    </row>
    <row r="279" spans="1:24" ht="13.5" customHeight="1" x14ac:dyDescent="0.25">
      <c r="A279" s="154">
        <v>0.625</v>
      </c>
      <c r="B279" s="106">
        <v>28</v>
      </c>
      <c r="C279" s="106">
        <v>0</v>
      </c>
      <c r="D279" s="106">
        <v>0</v>
      </c>
      <c r="E279" s="106">
        <v>0</v>
      </c>
      <c r="F279" s="106">
        <v>8</v>
      </c>
      <c r="G279" s="106">
        <v>12</v>
      </c>
      <c r="H279" s="106">
        <v>6</v>
      </c>
      <c r="I279" s="106">
        <v>2</v>
      </c>
      <c r="J279" s="106">
        <v>0</v>
      </c>
      <c r="K279" s="106">
        <v>0</v>
      </c>
      <c r="L279" s="106">
        <v>0</v>
      </c>
      <c r="M279" s="106">
        <v>0</v>
      </c>
      <c r="N279" s="106">
        <v>0</v>
      </c>
      <c r="O279" s="106">
        <v>0</v>
      </c>
      <c r="P279" s="106">
        <v>0</v>
      </c>
      <c r="Q279" s="106">
        <v>0</v>
      </c>
      <c r="R279" s="106">
        <v>0</v>
      </c>
      <c r="S279" s="106">
        <v>0</v>
      </c>
      <c r="T279" s="106">
        <v>0</v>
      </c>
      <c r="U279" s="106">
        <v>0</v>
      </c>
      <c r="V279" s="106">
        <v>27.7</v>
      </c>
      <c r="W279" s="106">
        <v>32.200000000000003</v>
      </c>
      <c r="X279" s="216"/>
    </row>
    <row r="280" spans="1:24" ht="13.5" customHeight="1" x14ac:dyDescent="0.25">
      <c r="A280" s="154">
        <v>0.63541666666666696</v>
      </c>
      <c r="B280" s="106">
        <v>29</v>
      </c>
      <c r="C280" s="106">
        <v>0</v>
      </c>
      <c r="D280" s="106">
        <v>1</v>
      </c>
      <c r="E280" s="106">
        <v>1</v>
      </c>
      <c r="F280" s="106">
        <v>10</v>
      </c>
      <c r="G280" s="106">
        <v>13</v>
      </c>
      <c r="H280" s="106">
        <v>3</v>
      </c>
      <c r="I280" s="106">
        <v>1</v>
      </c>
      <c r="J280" s="106">
        <v>0</v>
      </c>
      <c r="K280" s="106">
        <v>0</v>
      </c>
      <c r="L280" s="106">
        <v>0</v>
      </c>
      <c r="M280" s="106">
        <v>0</v>
      </c>
      <c r="N280" s="106">
        <v>0</v>
      </c>
      <c r="O280" s="106">
        <v>0</v>
      </c>
      <c r="P280" s="106">
        <v>0</v>
      </c>
      <c r="Q280" s="106">
        <v>0</v>
      </c>
      <c r="R280" s="106">
        <v>0</v>
      </c>
      <c r="S280" s="106">
        <v>0</v>
      </c>
      <c r="T280" s="106">
        <v>0</v>
      </c>
      <c r="U280" s="106">
        <v>0</v>
      </c>
      <c r="V280" s="106">
        <v>25.7</v>
      </c>
      <c r="W280" s="106">
        <v>30</v>
      </c>
      <c r="X280" s="216"/>
    </row>
    <row r="281" spans="1:24" ht="13.5" customHeight="1" x14ac:dyDescent="0.25">
      <c r="A281" s="154">
        <v>0.64583333333333304</v>
      </c>
      <c r="B281" s="106">
        <v>31</v>
      </c>
      <c r="C281" s="106">
        <v>0</v>
      </c>
      <c r="D281" s="106">
        <v>0</v>
      </c>
      <c r="E281" s="106">
        <v>1</v>
      </c>
      <c r="F281" s="106">
        <v>6</v>
      </c>
      <c r="G281" s="106">
        <v>16</v>
      </c>
      <c r="H281" s="106">
        <v>7</v>
      </c>
      <c r="I281" s="106">
        <v>0</v>
      </c>
      <c r="J281" s="106">
        <v>1</v>
      </c>
      <c r="K281" s="106">
        <v>0</v>
      </c>
      <c r="L281" s="106">
        <v>0</v>
      </c>
      <c r="M281" s="106">
        <v>0</v>
      </c>
      <c r="N281" s="106">
        <v>0</v>
      </c>
      <c r="O281" s="106">
        <v>0</v>
      </c>
      <c r="P281" s="106">
        <v>0</v>
      </c>
      <c r="Q281" s="106">
        <v>0</v>
      </c>
      <c r="R281" s="106">
        <v>0</v>
      </c>
      <c r="S281" s="106">
        <v>0</v>
      </c>
      <c r="T281" s="106">
        <v>0</v>
      </c>
      <c r="U281" s="106">
        <v>0</v>
      </c>
      <c r="V281" s="106">
        <v>27.5</v>
      </c>
      <c r="W281" s="106">
        <v>31.1</v>
      </c>
      <c r="X281" s="216"/>
    </row>
    <row r="282" spans="1:24" ht="13.5" customHeight="1" x14ac:dyDescent="0.25">
      <c r="A282" s="154">
        <v>0.65625</v>
      </c>
      <c r="B282" s="106">
        <v>25</v>
      </c>
      <c r="C282" s="106">
        <v>0</v>
      </c>
      <c r="D282" s="106">
        <v>0</v>
      </c>
      <c r="E282" s="106">
        <v>1</v>
      </c>
      <c r="F282" s="106">
        <v>11</v>
      </c>
      <c r="G282" s="106">
        <v>8</v>
      </c>
      <c r="H282" s="106">
        <v>5</v>
      </c>
      <c r="I282" s="106">
        <v>0</v>
      </c>
      <c r="J282" s="106">
        <v>0</v>
      </c>
      <c r="K282" s="106">
        <v>0</v>
      </c>
      <c r="L282" s="106">
        <v>0</v>
      </c>
      <c r="M282" s="106">
        <v>0</v>
      </c>
      <c r="N282" s="106">
        <v>0</v>
      </c>
      <c r="O282" s="106">
        <v>0</v>
      </c>
      <c r="P282" s="106">
        <v>0</v>
      </c>
      <c r="Q282" s="106">
        <v>0</v>
      </c>
      <c r="R282" s="106">
        <v>0</v>
      </c>
      <c r="S282" s="106">
        <v>0</v>
      </c>
      <c r="T282" s="106">
        <v>0</v>
      </c>
      <c r="U282" s="106">
        <v>0</v>
      </c>
      <c r="V282" s="106">
        <v>25.7</v>
      </c>
      <c r="W282" s="106">
        <v>30.9</v>
      </c>
      <c r="X282" s="216"/>
    </row>
    <row r="283" spans="1:24" ht="13.5" customHeight="1" x14ac:dyDescent="0.25">
      <c r="A283" s="154">
        <v>0.66666666666666696</v>
      </c>
      <c r="B283" s="106">
        <v>42</v>
      </c>
      <c r="C283" s="106">
        <v>0</v>
      </c>
      <c r="D283" s="106">
        <v>0</v>
      </c>
      <c r="E283" s="106">
        <v>0</v>
      </c>
      <c r="F283" s="106">
        <v>7</v>
      </c>
      <c r="G283" s="106">
        <v>29</v>
      </c>
      <c r="H283" s="106">
        <v>6</v>
      </c>
      <c r="I283" s="106">
        <v>0</v>
      </c>
      <c r="J283" s="106">
        <v>0</v>
      </c>
      <c r="K283" s="106">
        <v>0</v>
      </c>
      <c r="L283" s="106">
        <v>0</v>
      </c>
      <c r="M283" s="106">
        <v>0</v>
      </c>
      <c r="N283" s="106">
        <v>0</v>
      </c>
      <c r="O283" s="106">
        <v>0</v>
      </c>
      <c r="P283" s="106">
        <v>0</v>
      </c>
      <c r="Q283" s="106">
        <v>0</v>
      </c>
      <c r="R283" s="106">
        <v>0</v>
      </c>
      <c r="S283" s="106">
        <v>0</v>
      </c>
      <c r="T283" s="106">
        <v>0</v>
      </c>
      <c r="U283" s="106">
        <v>0</v>
      </c>
      <c r="V283" s="106">
        <v>27.2</v>
      </c>
      <c r="W283" s="106">
        <v>30.3</v>
      </c>
      <c r="X283" s="216"/>
    </row>
    <row r="284" spans="1:24" ht="13.5" customHeight="1" x14ac:dyDescent="0.25">
      <c r="A284" s="154">
        <v>0.67708333333333304</v>
      </c>
      <c r="B284" s="106">
        <v>35</v>
      </c>
      <c r="C284" s="106">
        <v>0</v>
      </c>
      <c r="D284" s="106">
        <v>1</v>
      </c>
      <c r="E284" s="106">
        <v>0</v>
      </c>
      <c r="F284" s="106">
        <v>5</v>
      </c>
      <c r="G284" s="106">
        <v>22</v>
      </c>
      <c r="H284" s="106">
        <v>6</v>
      </c>
      <c r="I284" s="106">
        <v>1</v>
      </c>
      <c r="J284" s="106">
        <v>0</v>
      </c>
      <c r="K284" s="106">
        <v>0</v>
      </c>
      <c r="L284" s="106">
        <v>0</v>
      </c>
      <c r="M284" s="106">
        <v>0</v>
      </c>
      <c r="N284" s="106">
        <v>0</v>
      </c>
      <c r="O284" s="106">
        <v>0</v>
      </c>
      <c r="P284" s="106">
        <v>0</v>
      </c>
      <c r="Q284" s="106">
        <v>0</v>
      </c>
      <c r="R284" s="106">
        <v>0</v>
      </c>
      <c r="S284" s="106">
        <v>0</v>
      </c>
      <c r="T284" s="106">
        <v>0</v>
      </c>
      <c r="U284" s="106">
        <v>0</v>
      </c>
      <c r="V284" s="106">
        <v>27.5</v>
      </c>
      <c r="W284" s="106">
        <v>31.9</v>
      </c>
      <c r="X284" s="216"/>
    </row>
    <row r="285" spans="1:24" ht="13.5" customHeight="1" x14ac:dyDescent="0.25">
      <c r="A285" s="154">
        <v>0.6875</v>
      </c>
      <c r="B285" s="106">
        <v>38</v>
      </c>
      <c r="C285" s="106">
        <v>0</v>
      </c>
      <c r="D285" s="106">
        <v>0</v>
      </c>
      <c r="E285" s="106">
        <v>3</v>
      </c>
      <c r="F285" s="106">
        <v>8</v>
      </c>
      <c r="G285" s="106">
        <v>23</v>
      </c>
      <c r="H285" s="106">
        <v>4</v>
      </c>
      <c r="I285" s="106">
        <v>0</v>
      </c>
      <c r="J285" s="106">
        <v>0</v>
      </c>
      <c r="K285" s="106">
        <v>0</v>
      </c>
      <c r="L285" s="106">
        <v>0</v>
      </c>
      <c r="M285" s="106">
        <v>0</v>
      </c>
      <c r="N285" s="106">
        <v>0</v>
      </c>
      <c r="O285" s="106">
        <v>0</v>
      </c>
      <c r="P285" s="106">
        <v>0</v>
      </c>
      <c r="Q285" s="106">
        <v>0</v>
      </c>
      <c r="R285" s="106">
        <v>0</v>
      </c>
      <c r="S285" s="106">
        <v>0</v>
      </c>
      <c r="T285" s="106">
        <v>0</v>
      </c>
      <c r="U285" s="106">
        <v>0</v>
      </c>
      <c r="V285" s="106">
        <v>26.2</v>
      </c>
      <c r="W285" s="106">
        <v>29.7</v>
      </c>
      <c r="X285" s="216"/>
    </row>
    <row r="286" spans="1:24" ht="13.5" customHeight="1" x14ac:dyDescent="0.25">
      <c r="A286" s="154">
        <v>0.69791666666666696</v>
      </c>
      <c r="B286" s="106">
        <v>35</v>
      </c>
      <c r="C286" s="106">
        <v>0</v>
      </c>
      <c r="D286" s="106">
        <v>0</v>
      </c>
      <c r="E286" s="106">
        <v>0</v>
      </c>
      <c r="F286" s="106">
        <v>4</v>
      </c>
      <c r="G286" s="106">
        <v>14</v>
      </c>
      <c r="H286" s="106">
        <v>16</v>
      </c>
      <c r="I286" s="106">
        <v>1</v>
      </c>
      <c r="J286" s="106">
        <v>0</v>
      </c>
      <c r="K286" s="106">
        <v>0</v>
      </c>
      <c r="L286" s="106">
        <v>0</v>
      </c>
      <c r="M286" s="106">
        <v>0</v>
      </c>
      <c r="N286" s="106">
        <v>0</v>
      </c>
      <c r="O286" s="106">
        <v>0</v>
      </c>
      <c r="P286" s="106">
        <v>0</v>
      </c>
      <c r="Q286" s="106">
        <v>0</v>
      </c>
      <c r="R286" s="106">
        <v>0</v>
      </c>
      <c r="S286" s="106">
        <v>0</v>
      </c>
      <c r="T286" s="106">
        <v>0</v>
      </c>
      <c r="U286" s="106">
        <v>0</v>
      </c>
      <c r="V286" s="106">
        <v>29.2</v>
      </c>
      <c r="W286" s="106">
        <v>32.200000000000003</v>
      </c>
      <c r="X286" s="216"/>
    </row>
    <row r="287" spans="1:24" ht="13.5" customHeight="1" x14ac:dyDescent="0.25">
      <c r="A287" s="154">
        <v>0.70833333333333304</v>
      </c>
      <c r="B287" s="106">
        <v>31</v>
      </c>
      <c r="C287" s="106">
        <v>0</v>
      </c>
      <c r="D287" s="106">
        <v>0</v>
      </c>
      <c r="E287" s="106">
        <v>1</v>
      </c>
      <c r="F287" s="106">
        <v>4</v>
      </c>
      <c r="G287" s="106">
        <v>11</v>
      </c>
      <c r="H287" s="106">
        <v>12</v>
      </c>
      <c r="I287" s="106">
        <v>3</v>
      </c>
      <c r="J287" s="106">
        <v>0</v>
      </c>
      <c r="K287" s="106">
        <v>0</v>
      </c>
      <c r="L287" s="106">
        <v>0</v>
      </c>
      <c r="M287" s="106">
        <v>0</v>
      </c>
      <c r="N287" s="106">
        <v>0</v>
      </c>
      <c r="O287" s="106">
        <v>0</v>
      </c>
      <c r="P287" s="106">
        <v>0</v>
      </c>
      <c r="Q287" s="106">
        <v>0</v>
      </c>
      <c r="R287" s="106">
        <v>0</v>
      </c>
      <c r="S287" s="106">
        <v>0</v>
      </c>
      <c r="T287" s="106">
        <v>0</v>
      </c>
      <c r="U287" s="106">
        <v>0</v>
      </c>
      <c r="V287" s="106">
        <v>29.5</v>
      </c>
      <c r="W287" s="106">
        <v>34.1</v>
      </c>
      <c r="X287" s="216"/>
    </row>
    <row r="288" spans="1:24" ht="13.5" customHeight="1" x14ac:dyDescent="0.25">
      <c r="A288" s="154">
        <v>0.71875</v>
      </c>
      <c r="B288" s="106">
        <v>41</v>
      </c>
      <c r="C288" s="106">
        <v>0</v>
      </c>
      <c r="D288" s="106">
        <v>0</v>
      </c>
      <c r="E288" s="106">
        <v>3</v>
      </c>
      <c r="F288" s="106">
        <v>9</v>
      </c>
      <c r="G288" s="106">
        <v>17</v>
      </c>
      <c r="H288" s="106">
        <v>11</v>
      </c>
      <c r="I288" s="106">
        <v>1</v>
      </c>
      <c r="J288" s="106">
        <v>0</v>
      </c>
      <c r="K288" s="106">
        <v>0</v>
      </c>
      <c r="L288" s="106">
        <v>0</v>
      </c>
      <c r="M288" s="106">
        <v>0</v>
      </c>
      <c r="N288" s="106">
        <v>0</v>
      </c>
      <c r="O288" s="106">
        <v>0</v>
      </c>
      <c r="P288" s="106">
        <v>0</v>
      </c>
      <c r="Q288" s="106">
        <v>0</v>
      </c>
      <c r="R288" s="106">
        <v>0</v>
      </c>
      <c r="S288" s="106">
        <v>0</v>
      </c>
      <c r="T288" s="106">
        <v>0</v>
      </c>
      <c r="U288" s="106">
        <v>0</v>
      </c>
      <c r="V288" s="106">
        <v>27.4</v>
      </c>
      <c r="W288" s="106">
        <v>31.4</v>
      </c>
      <c r="X288" s="216"/>
    </row>
    <row r="289" spans="1:24" ht="13.5" customHeight="1" x14ac:dyDescent="0.25">
      <c r="A289" s="154">
        <v>0.72916666666666696</v>
      </c>
      <c r="B289" s="106">
        <v>42</v>
      </c>
      <c r="C289" s="106">
        <v>0</v>
      </c>
      <c r="D289" s="106">
        <v>0</v>
      </c>
      <c r="E289" s="106">
        <v>0</v>
      </c>
      <c r="F289" s="106">
        <v>2</v>
      </c>
      <c r="G289" s="106">
        <v>26</v>
      </c>
      <c r="H289" s="106">
        <v>14</v>
      </c>
      <c r="I289" s="106">
        <v>0</v>
      </c>
      <c r="J289" s="106">
        <v>0</v>
      </c>
      <c r="K289" s="106">
        <v>0</v>
      </c>
      <c r="L289" s="106">
        <v>0</v>
      </c>
      <c r="M289" s="106">
        <v>0</v>
      </c>
      <c r="N289" s="106">
        <v>0</v>
      </c>
      <c r="O289" s="106">
        <v>0</v>
      </c>
      <c r="P289" s="106">
        <v>0</v>
      </c>
      <c r="Q289" s="106">
        <v>0</v>
      </c>
      <c r="R289" s="106">
        <v>0</v>
      </c>
      <c r="S289" s="106">
        <v>0</v>
      </c>
      <c r="T289" s="106">
        <v>0</v>
      </c>
      <c r="U289" s="106">
        <v>0</v>
      </c>
      <c r="V289" s="106">
        <v>29.2</v>
      </c>
      <c r="W289" s="106">
        <v>31.4</v>
      </c>
      <c r="X289" s="216"/>
    </row>
    <row r="290" spans="1:24" ht="13.5" customHeight="1" x14ac:dyDescent="0.25">
      <c r="A290" s="154">
        <v>0.73958333333333304</v>
      </c>
      <c r="B290" s="106">
        <v>54</v>
      </c>
      <c r="C290" s="106">
        <v>0</v>
      </c>
      <c r="D290" s="106">
        <v>0</v>
      </c>
      <c r="E290" s="106">
        <v>1</v>
      </c>
      <c r="F290" s="106">
        <v>13</v>
      </c>
      <c r="G290" s="106">
        <v>31</v>
      </c>
      <c r="H290" s="106">
        <v>6</v>
      </c>
      <c r="I290" s="106">
        <v>2</v>
      </c>
      <c r="J290" s="106">
        <v>1</v>
      </c>
      <c r="K290" s="106">
        <v>0</v>
      </c>
      <c r="L290" s="106">
        <v>0</v>
      </c>
      <c r="M290" s="106">
        <v>0</v>
      </c>
      <c r="N290" s="106">
        <v>0</v>
      </c>
      <c r="O290" s="106">
        <v>0</v>
      </c>
      <c r="P290" s="106">
        <v>0</v>
      </c>
      <c r="Q290" s="106">
        <v>0</v>
      </c>
      <c r="R290" s="106">
        <v>0</v>
      </c>
      <c r="S290" s="106">
        <v>0</v>
      </c>
      <c r="T290" s="106">
        <v>0</v>
      </c>
      <c r="U290" s="106">
        <v>0</v>
      </c>
      <c r="V290" s="106">
        <v>27.5</v>
      </c>
      <c r="W290" s="106">
        <v>30.3</v>
      </c>
      <c r="X290" s="216"/>
    </row>
    <row r="291" spans="1:24" ht="13.5" customHeight="1" x14ac:dyDescent="0.25">
      <c r="A291" s="154">
        <v>0.75</v>
      </c>
      <c r="B291" s="106">
        <v>53</v>
      </c>
      <c r="C291" s="106">
        <v>0</v>
      </c>
      <c r="D291" s="106">
        <v>0</v>
      </c>
      <c r="E291" s="106">
        <v>0</v>
      </c>
      <c r="F291" s="106">
        <v>9</v>
      </c>
      <c r="G291" s="106">
        <v>24</v>
      </c>
      <c r="H291" s="106">
        <v>15</v>
      </c>
      <c r="I291" s="106">
        <v>5</v>
      </c>
      <c r="J291" s="106">
        <v>0</v>
      </c>
      <c r="K291" s="106">
        <v>0</v>
      </c>
      <c r="L291" s="106">
        <v>0</v>
      </c>
      <c r="M291" s="106">
        <v>0</v>
      </c>
      <c r="N291" s="106">
        <v>0</v>
      </c>
      <c r="O291" s="106">
        <v>0</v>
      </c>
      <c r="P291" s="106">
        <v>0</v>
      </c>
      <c r="Q291" s="106">
        <v>0</v>
      </c>
      <c r="R291" s="106">
        <v>0</v>
      </c>
      <c r="S291" s="106">
        <v>0</v>
      </c>
      <c r="T291" s="106">
        <v>0</v>
      </c>
      <c r="U291" s="106">
        <v>0</v>
      </c>
      <c r="V291" s="106">
        <v>28.9</v>
      </c>
      <c r="W291" s="106">
        <v>33.9</v>
      </c>
      <c r="X291" s="216"/>
    </row>
    <row r="292" spans="1:24" ht="13.5" customHeight="1" x14ac:dyDescent="0.25">
      <c r="A292" s="154">
        <v>0.76041666666666696</v>
      </c>
      <c r="B292" s="106">
        <v>32</v>
      </c>
      <c r="C292" s="106">
        <v>0</v>
      </c>
      <c r="D292" s="106">
        <v>1</v>
      </c>
      <c r="E292" s="106">
        <v>1</v>
      </c>
      <c r="F292" s="106">
        <v>1</v>
      </c>
      <c r="G292" s="106">
        <v>17</v>
      </c>
      <c r="H292" s="106">
        <v>10</v>
      </c>
      <c r="I292" s="106">
        <v>2</v>
      </c>
      <c r="J292" s="106">
        <v>0</v>
      </c>
      <c r="K292" s="106">
        <v>0</v>
      </c>
      <c r="L292" s="106">
        <v>0</v>
      </c>
      <c r="M292" s="106">
        <v>0</v>
      </c>
      <c r="N292" s="106">
        <v>0</v>
      </c>
      <c r="O292" s="106">
        <v>0</v>
      </c>
      <c r="P292" s="106">
        <v>0</v>
      </c>
      <c r="Q292" s="106">
        <v>0</v>
      </c>
      <c r="R292" s="106">
        <v>0</v>
      </c>
      <c r="S292" s="106">
        <v>0</v>
      </c>
      <c r="T292" s="106">
        <v>0</v>
      </c>
      <c r="U292" s="106">
        <v>0</v>
      </c>
      <c r="V292" s="106">
        <v>29.2</v>
      </c>
      <c r="W292" s="106">
        <v>34.299999999999997</v>
      </c>
      <c r="X292" s="216"/>
    </row>
    <row r="293" spans="1:24" ht="13.5" customHeight="1" x14ac:dyDescent="0.25">
      <c r="A293" s="154">
        <v>0.77083333333333304</v>
      </c>
      <c r="B293" s="106">
        <v>36</v>
      </c>
      <c r="C293" s="106">
        <v>0</v>
      </c>
      <c r="D293" s="106">
        <v>0</v>
      </c>
      <c r="E293" s="106">
        <v>0</v>
      </c>
      <c r="F293" s="106">
        <v>4</v>
      </c>
      <c r="G293" s="106">
        <v>13</v>
      </c>
      <c r="H293" s="106">
        <v>17</v>
      </c>
      <c r="I293" s="106">
        <v>1</v>
      </c>
      <c r="J293" s="106">
        <v>1</v>
      </c>
      <c r="K293" s="106">
        <v>0</v>
      </c>
      <c r="L293" s="106">
        <v>0</v>
      </c>
      <c r="M293" s="106">
        <v>0</v>
      </c>
      <c r="N293" s="106">
        <v>0</v>
      </c>
      <c r="O293" s="106">
        <v>0</v>
      </c>
      <c r="P293" s="106">
        <v>0</v>
      </c>
      <c r="Q293" s="106">
        <v>0</v>
      </c>
      <c r="R293" s="106">
        <v>0</v>
      </c>
      <c r="S293" s="106">
        <v>0</v>
      </c>
      <c r="T293" s="106">
        <v>0</v>
      </c>
      <c r="U293" s="106">
        <v>0</v>
      </c>
      <c r="V293" s="106">
        <v>30.2</v>
      </c>
      <c r="W293" s="106">
        <v>33.6</v>
      </c>
      <c r="X293" s="216"/>
    </row>
    <row r="294" spans="1:24" ht="13.5" customHeight="1" x14ac:dyDescent="0.25">
      <c r="A294" s="154">
        <v>0.78125</v>
      </c>
      <c r="B294" s="106">
        <v>32</v>
      </c>
      <c r="C294" s="106">
        <v>0</v>
      </c>
      <c r="D294" s="106">
        <v>0</v>
      </c>
      <c r="E294" s="106">
        <v>2</v>
      </c>
      <c r="F294" s="106">
        <v>5</v>
      </c>
      <c r="G294" s="106">
        <v>15</v>
      </c>
      <c r="H294" s="106">
        <v>8</v>
      </c>
      <c r="I294" s="106">
        <v>1</v>
      </c>
      <c r="J294" s="106">
        <v>1</v>
      </c>
      <c r="K294" s="106">
        <v>0</v>
      </c>
      <c r="L294" s="106">
        <v>0</v>
      </c>
      <c r="M294" s="106">
        <v>0</v>
      </c>
      <c r="N294" s="106">
        <v>0</v>
      </c>
      <c r="O294" s="106">
        <v>0</v>
      </c>
      <c r="P294" s="106">
        <v>0</v>
      </c>
      <c r="Q294" s="106">
        <v>0</v>
      </c>
      <c r="R294" s="106">
        <v>0</v>
      </c>
      <c r="S294" s="106">
        <v>0</v>
      </c>
      <c r="T294" s="106">
        <v>0</v>
      </c>
      <c r="U294" s="106">
        <v>0</v>
      </c>
      <c r="V294" s="106">
        <v>28.5</v>
      </c>
      <c r="W294" s="106">
        <v>32.5</v>
      </c>
      <c r="X294" s="216"/>
    </row>
    <row r="295" spans="1:24" ht="13.5" customHeight="1" x14ac:dyDescent="0.25">
      <c r="A295" s="154">
        <v>0.79166666666666696</v>
      </c>
      <c r="B295" s="106">
        <v>16</v>
      </c>
      <c r="C295" s="106">
        <v>0</v>
      </c>
      <c r="D295" s="106">
        <v>0</v>
      </c>
      <c r="E295" s="106">
        <v>2</v>
      </c>
      <c r="F295" s="106">
        <v>2</v>
      </c>
      <c r="G295" s="106">
        <v>3</v>
      </c>
      <c r="H295" s="106">
        <v>7</v>
      </c>
      <c r="I295" s="106">
        <v>2</v>
      </c>
      <c r="J295" s="106">
        <v>0</v>
      </c>
      <c r="K295" s="106">
        <v>0</v>
      </c>
      <c r="L295" s="106">
        <v>0</v>
      </c>
      <c r="M295" s="106">
        <v>0</v>
      </c>
      <c r="N295" s="106">
        <v>0</v>
      </c>
      <c r="O295" s="106">
        <v>0</v>
      </c>
      <c r="P295" s="106">
        <v>0</v>
      </c>
      <c r="Q295" s="106">
        <v>0</v>
      </c>
      <c r="R295" s="106">
        <v>0</v>
      </c>
      <c r="S295" s="106">
        <v>0</v>
      </c>
      <c r="T295" s="106">
        <v>0</v>
      </c>
      <c r="U295" s="106">
        <v>0</v>
      </c>
      <c r="V295" s="106">
        <v>28.5</v>
      </c>
      <c r="W295" s="106">
        <v>33.799999999999997</v>
      </c>
      <c r="X295" s="216"/>
    </row>
    <row r="296" spans="1:24" ht="13.5" customHeight="1" x14ac:dyDescent="0.25">
      <c r="A296" s="154">
        <v>0.80208333333333304</v>
      </c>
      <c r="B296" s="106">
        <v>11</v>
      </c>
      <c r="C296" s="106">
        <v>0</v>
      </c>
      <c r="D296" s="106">
        <v>0</v>
      </c>
      <c r="E296" s="106">
        <v>0</v>
      </c>
      <c r="F296" s="106">
        <v>3</v>
      </c>
      <c r="G296" s="106">
        <v>3</v>
      </c>
      <c r="H296" s="106">
        <v>4</v>
      </c>
      <c r="I296" s="106">
        <v>1</v>
      </c>
      <c r="J296" s="106">
        <v>0</v>
      </c>
      <c r="K296" s="106">
        <v>0</v>
      </c>
      <c r="L296" s="106">
        <v>0</v>
      </c>
      <c r="M296" s="106">
        <v>0</v>
      </c>
      <c r="N296" s="106">
        <v>0</v>
      </c>
      <c r="O296" s="106">
        <v>0</v>
      </c>
      <c r="P296" s="106">
        <v>0</v>
      </c>
      <c r="Q296" s="106">
        <v>0</v>
      </c>
      <c r="R296" s="106">
        <v>0</v>
      </c>
      <c r="S296" s="106">
        <v>0</v>
      </c>
      <c r="T296" s="106">
        <v>0</v>
      </c>
      <c r="U296" s="106">
        <v>0</v>
      </c>
      <c r="V296" s="106">
        <v>29.8</v>
      </c>
      <c r="W296" s="106">
        <v>34.9</v>
      </c>
      <c r="X296" s="216"/>
    </row>
    <row r="297" spans="1:24" ht="13.5" customHeight="1" x14ac:dyDescent="0.25">
      <c r="A297" s="154">
        <v>0.8125</v>
      </c>
      <c r="B297" s="106">
        <v>17</v>
      </c>
      <c r="C297" s="106">
        <v>0</v>
      </c>
      <c r="D297" s="106">
        <v>1</v>
      </c>
      <c r="E297" s="106">
        <v>2</v>
      </c>
      <c r="F297" s="106">
        <v>6</v>
      </c>
      <c r="G297" s="106">
        <v>4</v>
      </c>
      <c r="H297" s="106">
        <v>4</v>
      </c>
      <c r="I297" s="106">
        <v>0</v>
      </c>
      <c r="J297" s="106">
        <v>0</v>
      </c>
      <c r="K297" s="106">
        <v>0</v>
      </c>
      <c r="L297" s="106">
        <v>0</v>
      </c>
      <c r="M297" s="106">
        <v>0</v>
      </c>
      <c r="N297" s="106">
        <v>0</v>
      </c>
      <c r="O297" s="106">
        <v>0</v>
      </c>
      <c r="P297" s="106">
        <v>0</v>
      </c>
      <c r="Q297" s="106">
        <v>0</v>
      </c>
      <c r="R297" s="106">
        <v>0</v>
      </c>
      <c r="S297" s="106">
        <v>0</v>
      </c>
      <c r="T297" s="106">
        <v>0</v>
      </c>
      <c r="U297" s="106">
        <v>0</v>
      </c>
      <c r="V297" s="106">
        <v>25.5</v>
      </c>
      <c r="W297" s="106">
        <v>31.2</v>
      </c>
      <c r="X297" s="216"/>
    </row>
    <row r="298" spans="1:24" ht="13.5" customHeight="1" x14ac:dyDescent="0.25">
      <c r="A298" s="154">
        <v>0.82291666666666696</v>
      </c>
      <c r="B298" s="106">
        <v>10</v>
      </c>
      <c r="C298" s="106">
        <v>0</v>
      </c>
      <c r="D298" s="106">
        <v>0</v>
      </c>
      <c r="E298" s="106">
        <v>0</v>
      </c>
      <c r="F298" s="106">
        <v>4</v>
      </c>
      <c r="G298" s="106">
        <v>5</v>
      </c>
      <c r="H298" s="106">
        <v>0</v>
      </c>
      <c r="I298" s="106">
        <v>1</v>
      </c>
      <c r="J298" s="106">
        <v>0</v>
      </c>
      <c r="K298" s="106">
        <v>0</v>
      </c>
      <c r="L298" s="106">
        <v>0</v>
      </c>
      <c r="M298" s="106">
        <v>0</v>
      </c>
      <c r="N298" s="106">
        <v>0</v>
      </c>
      <c r="O298" s="106">
        <v>0</v>
      </c>
      <c r="P298" s="106">
        <v>0</v>
      </c>
      <c r="Q298" s="106">
        <v>0</v>
      </c>
      <c r="R298" s="106">
        <v>0</v>
      </c>
      <c r="S298" s="106">
        <v>0</v>
      </c>
      <c r="T298" s="106">
        <v>0</v>
      </c>
      <c r="U298" s="106">
        <v>0</v>
      </c>
      <c r="V298" s="106">
        <v>26.3</v>
      </c>
      <c r="W298" s="106" t="s">
        <v>192</v>
      </c>
      <c r="X298" s="216"/>
    </row>
    <row r="299" spans="1:24" ht="13.5" customHeight="1" x14ac:dyDescent="0.25">
      <c r="A299" s="154">
        <v>0.83333333333333304</v>
      </c>
      <c r="B299" s="106">
        <v>15</v>
      </c>
      <c r="C299" s="106">
        <v>0</v>
      </c>
      <c r="D299" s="106">
        <v>0</v>
      </c>
      <c r="E299" s="106">
        <v>0</v>
      </c>
      <c r="F299" s="106">
        <v>3</v>
      </c>
      <c r="G299" s="106">
        <v>7</v>
      </c>
      <c r="H299" s="106">
        <v>3</v>
      </c>
      <c r="I299" s="106">
        <v>2</v>
      </c>
      <c r="J299" s="106">
        <v>0</v>
      </c>
      <c r="K299" s="106">
        <v>0</v>
      </c>
      <c r="L299" s="106">
        <v>0</v>
      </c>
      <c r="M299" s="106">
        <v>0</v>
      </c>
      <c r="N299" s="106">
        <v>0</v>
      </c>
      <c r="O299" s="106">
        <v>0</v>
      </c>
      <c r="P299" s="106">
        <v>0</v>
      </c>
      <c r="Q299" s="106">
        <v>0</v>
      </c>
      <c r="R299" s="106">
        <v>0</v>
      </c>
      <c r="S299" s="106">
        <v>0</v>
      </c>
      <c r="T299" s="106">
        <v>0</v>
      </c>
      <c r="U299" s="106">
        <v>0</v>
      </c>
      <c r="V299" s="106">
        <v>28.5</v>
      </c>
      <c r="W299" s="106">
        <v>34.9</v>
      </c>
      <c r="X299" s="216"/>
    </row>
    <row r="300" spans="1:24" ht="13.5" customHeight="1" x14ac:dyDescent="0.25">
      <c r="A300" s="154">
        <v>0.84375</v>
      </c>
      <c r="B300" s="106">
        <v>7</v>
      </c>
      <c r="C300" s="106">
        <v>0</v>
      </c>
      <c r="D300" s="106">
        <v>0</v>
      </c>
      <c r="E300" s="106">
        <v>0</v>
      </c>
      <c r="F300" s="106">
        <v>2</v>
      </c>
      <c r="G300" s="106">
        <v>5</v>
      </c>
      <c r="H300" s="106">
        <v>0</v>
      </c>
      <c r="I300" s="106">
        <v>0</v>
      </c>
      <c r="J300" s="106">
        <v>0</v>
      </c>
      <c r="K300" s="106">
        <v>0</v>
      </c>
      <c r="L300" s="106">
        <v>0</v>
      </c>
      <c r="M300" s="106">
        <v>0</v>
      </c>
      <c r="N300" s="106">
        <v>0</v>
      </c>
      <c r="O300" s="106">
        <v>0</v>
      </c>
      <c r="P300" s="106">
        <v>0</v>
      </c>
      <c r="Q300" s="106">
        <v>0</v>
      </c>
      <c r="R300" s="106">
        <v>0</v>
      </c>
      <c r="S300" s="106">
        <v>0</v>
      </c>
      <c r="T300" s="106">
        <v>0</v>
      </c>
      <c r="U300" s="106">
        <v>0</v>
      </c>
      <c r="V300" s="106">
        <v>27.1</v>
      </c>
      <c r="W300" s="106" t="s">
        <v>192</v>
      </c>
      <c r="X300" s="216"/>
    </row>
    <row r="301" spans="1:24" ht="13.5" customHeight="1" x14ac:dyDescent="0.25">
      <c r="A301" s="154">
        <v>0.85416666666666696</v>
      </c>
      <c r="B301" s="106">
        <v>9</v>
      </c>
      <c r="C301" s="106">
        <v>0</v>
      </c>
      <c r="D301" s="106">
        <v>0</v>
      </c>
      <c r="E301" s="106">
        <v>0</v>
      </c>
      <c r="F301" s="106">
        <v>3</v>
      </c>
      <c r="G301" s="106">
        <v>2</v>
      </c>
      <c r="H301" s="106">
        <v>4</v>
      </c>
      <c r="I301" s="106">
        <v>0</v>
      </c>
      <c r="J301" s="106">
        <v>0</v>
      </c>
      <c r="K301" s="106">
        <v>0</v>
      </c>
      <c r="L301" s="106">
        <v>0</v>
      </c>
      <c r="M301" s="106">
        <v>0</v>
      </c>
      <c r="N301" s="106">
        <v>0</v>
      </c>
      <c r="O301" s="106">
        <v>0</v>
      </c>
      <c r="P301" s="106">
        <v>0</v>
      </c>
      <c r="Q301" s="106">
        <v>0</v>
      </c>
      <c r="R301" s="106">
        <v>0</v>
      </c>
      <c r="S301" s="106">
        <v>0</v>
      </c>
      <c r="T301" s="106">
        <v>0</v>
      </c>
      <c r="U301" s="106">
        <v>0</v>
      </c>
      <c r="V301" s="106">
        <v>28.2</v>
      </c>
      <c r="W301" s="106" t="s">
        <v>192</v>
      </c>
      <c r="X301" s="216"/>
    </row>
    <row r="302" spans="1:24" ht="13.5" customHeight="1" x14ac:dyDescent="0.25">
      <c r="A302" s="154">
        <v>0.86458333333333304</v>
      </c>
      <c r="B302" s="106">
        <v>10</v>
      </c>
      <c r="C302" s="106">
        <v>0</v>
      </c>
      <c r="D302" s="106">
        <v>0</v>
      </c>
      <c r="E302" s="106">
        <v>0</v>
      </c>
      <c r="F302" s="106">
        <v>1</v>
      </c>
      <c r="G302" s="106">
        <v>7</v>
      </c>
      <c r="H302" s="106">
        <v>1</v>
      </c>
      <c r="I302" s="106">
        <v>1</v>
      </c>
      <c r="J302" s="106">
        <v>0</v>
      </c>
      <c r="K302" s="106">
        <v>0</v>
      </c>
      <c r="L302" s="106">
        <v>0</v>
      </c>
      <c r="M302" s="106">
        <v>0</v>
      </c>
      <c r="N302" s="106">
        <v>0</v>
      </c>
      <c r="O302" s="106">
        <v>0</v>
      </c>
      <c r="P302" s="106">
        <v>0</v>
      </c>
      <c r="Q302" s="106">
        <v>0</v>
      </c>
      <c r="R302" s="106">
        <v>0</v>
      </c>
      <c r="S302" s="106">
        <v>0</v>
      </c>
      <c r="T302" s="106">
        <v>0</v>
      </c>
      <c r="U302" s="106">
        <v>0</v>
      </c>
      <c r="V302" s="106">
        <v>28.5</v>
      </c>
      <c r="W302" s="106" t="s">
        <v>192</v>
      </c>
      <c r="X302" s="216"/>
    </row>
    <row r="303" spans="1:24" ht="13.5" customHeight="1" x14ac:dyDescent="0.25">
      <c r="A303" s="154">
        <v>0.875</v>
      </c>
      <c r="B303" s="106">
        <v>6</v>
      </c>
      <c r="C303" s="106">
        <v>0</v>
      </c>
      <c r="D303" s="106">
        <v>0</v>
      </c>
      <c r="E303" s="106">
        <v>0</v>
      </c>
      <c r="F303" s="106">
        <v>0</v>
      </c>
      <c r="G303" s="106">
        <v>5</v>
      </c>
      <c r="H303" s="106">
        <v>0</v>
      </c>
      <c r="I303" s="106">
        <v>1</v>
      </c>
      <c r="J303" s="106">
        <v>0</v>
      </c>
      <c r="K303" s="106">
        <v>0</v>
      </c>
      <c r="L303" s="106">
        <v>0</v>
      </c>
      <c r="M303" s="106">
        <v>0</v>
      </c>
      <c r="N303" s="106">
        <v>0</v>
      </c>
      <c r="O303" s="106">
        <v>0</v>
      </c>
      <c r="P303" s="106">
        <v>0</v>
      </c>
      <c r="Q303" s="106">
        <v>0</v>
      </c>
      <c r="R303" s="106">
        <v>0</v>
      </c>
      <c r="S303" s="106">
        <v>0</v>
      </c>
      <c r="T303" s="106">
        <v>0</v>
      </c>
      <c r="U303" s="106">
        <v>0</v>
      </c>
      <c r="V303" s="106">
        <v>28.7</v>
      </c>
      <c r="W303" s="106" t="s">
        <v>192</v>
      </c>
      <c r="X303" s="216"/>
    </row>
    <row r="304" spans="1:24" ht="13.5" customHeight="1" x14ac:dyDescent="0.25">
      <c r="A304" s="154">
        <v>0.88541666666666696</v>
      </c>
      <c r="B304" s="106">
        <v>5</v>
      </c>
      <c r="C304" s="106">
        <v>0</v>
      </c>
      <c r="D304" s="106">
        <v>0</v>
      </c>
      <c r="E304" s="106">
        <v>0</v>
      </c>
      <c r="F304" s="106">
        <v>0</v>
      </c>
      <c r="G304" s="106">
        <v>3</v>
      </c>
      <c r="H304" s="106">
        <v>1</v>
      </c>
      <c r="I304" s="106">
        <v>1</v>
      </c>
      <c r="J304" s="106">
        <v>0</v>
      </c>
      <c r="K304" s="106">
        <v>0</v>
      </c>
      <c r="L304" s="106">
        <v>0</v>
      </c>
      <c r="M304" s="106">
        <v>0</v>
      </c>
      <c r="N304" s="106">
        <v>0</v>
      </c>
      <c r="O304" s="106">
        <v>0</v>
      </c>
      <c r="P304" s="106">
        <v>0</v>
      </c>
      <c r="Q304" s="106">
        <v>0</v>
      </c>
      <c r="R304" s="106">
        <v>0</v>
      </c>
      <c r="S304" s="106">
        <v>0</v>
      </c>
      <c r="T304" s="106">
        <v>0</v>
      </c>
      <c r="U304" s="106">
        <v>0</v>
      </c>
      <c r="V304" s="106">
        <v>29.8</v>
      </c>
      <c r="W304" s="106" t="s">
        <v>192</v>
      </c>
      <c r="X304" s="216"/>
    </row>
    <row r="305" spans="1:24" ht="13.5" customHeight="1" x14ac:dyDescent="0.25">
      <c r="A305" s="154">
        <v>0.89583333333333304</v>
      </c>
      <c r="B305" s="106">
        <v>9</v>
      </c>
      <c r="C305" s="106">
        <v>0</v>
      </c>
      <c r="D305" s="106">
        <v>0</v>
      </c>
      <c r="E305" s="106">
        <v>0</v>
      </c>
      <c r="F305" s="106">
        <v>2</v>
      </c>
      <c r="G305" s="106">
        <v>1</v>
      </c>
      <c r="H305" s="106">
        <v>4</v>
      </c>
      <c r="I305" s="106">
        <v>0</v>
      </c>
      <c r="J305" s="106">
        <v>2</v>
      </c>
      <c r="K305" s="106">
        <v>0</v>
      </c>
      <c r="L305" s="106">
        <v>0</v>
      </c>
      <c r="M305" s="106">
        <v>0</v>
      </c>
      <c r="N305" s="106">
        <v>0</v>
      </c>
      <c r="O305" s="106">
        <v>0</v>
      </c>
      <c r="P305" s="106">
        <v>0</v>
      </c>
      <c r="Q305" s="106">
        <v>0</v>
      </c>
      <c r="R305" s="106">
        <v>0</v>
      </c>
      <c r="S305" s="106">
        <v>0</v>
      </c>
      <c r="T305" s="106">
        <v>0</v>
      </c>
      <c r="U305" s="106">
        <v>0</v>
      </c>
      <c r="V305" s="106">
        <v>31.5</v>
      </c>
      <c r="W305" s="106" t="s">
        <v>192</v>
      </c>
      <c r="X305" s="216"/>
    </row>
    <row r="306" spans="1:24" ht="13.5" customHeight="1" x14ac:dyDescent="0.25">
      <c r="A306" s="154">
        <v>0.90625</v>
      </c>
      <c r="B306" s="106">
        <v>2</v>
      </c>
      <c r="C306" s="106">
        <v>0</v>
      </c>
      <c r="D306" s="106">
        <v>0</v>
      </c>
      <c r="E306" s="106">
        <v>0</v>
      </c>
      <c r="F306" s="106">
        <v>0</v>
      </c>
      <c r="G306" s="106">
        <v>0</v>
      </c>
      <c r="H306" s="106">
        <v>1</v>
      </c>
      <c r="I306" s="106">
        <v>0</v>
      </c>
      <c r="J306" s="106">
        <v>1</v>
      </c>
      <c r="K306" s="106">
        <v>0</v>
      </c>
      <c r="L306" s="106">
        <v>0</v>
      </c>
      <c r="M306" s="106">
        <v>0</v>
      </c>
      <c r="N306" s="106">
        <v>0</v>
      </c>
      <c r="O306" s="106">
        <v>0</v>
      </c>
      <c r="P306" s="106">
        <v>0</v>
      </c>
      <c r="Q306" s="106">
        <v>0</v>
      </c>
      <c r="R306" s="106">
        <v>0</v>
      </c>
      <c r="S306" s="106">
        <v>0</v>
      </c>
      <c r="T306" s="106">
        <v>0</v>
      </c>
      <c r="U306" s="106">
        <v>0</v>
      </c>
      <c r="V306" s="106">
        <v>37.5</v>
      </c>
      <c r="W306" s="106" t="s">
        <v>192</v>
      </c>
      <c r="X306" s="216"/>
    </row>
    <row r="307" spans="1:24" ht="13.5" customHeight="1" x14ac:dyDescent="0.25">
      <c r="A307" s="154">
        <v>0.91666666666666696</v>
      </c>
      <c r="B307" s="106">
        <v>6</v>
      </c>
      <c r="C307" s="106">
        <v>0</v>
      </c>
      <c r="D307" s="106">
        <v>0</v>
      </c>
      <c r="E307" s="106">
        <v>0</v>
      </c>
      <c r="F307" s="106">
        <v>2</v>
      </c>
      <c r="G307" s="106">
        <v>2</v>
      </c>
      <c r="H307" s="106">
        <v>2</v>
      </c>
      <c r="I307" s="106">
        <v>0</v>
      </c>
      <c r="J307" s="106">
        <v>0</v>
      </c>
      <c r="K307" s="106">
        <v>0</v>
      </c>
      <c r="L307" s="106">
        <v>0</v>
      </c>
      <c r="M307" s="106">
        <v>0</v>
      </c>
      <c r="N307" s="106">
        <v>0</v>
      </c>
      <c r="O307" s="106">
        <v>0</v>
      </c>
      <c r="P307" s="106">
        <v>0</v>
      </c>
      <c r="Q307" s="106">
        <v>0</v>
      </c>
      <c r="R307" s="106">
        <v>0</v>
      </c>
      <c r="S307" s="106">
        <v>0</v>
      </c>
      <c r="T307" s="106">
        <v>0</v>
      </c>
      <c r="U307" s="106">
        <v>0</v>
      </c>
      <c r="V307" s="106">
        <v>28</v>
      </c>
      <c r="W307" s="106" t="s">
        <v>192</v>
      </c>
      <c r="X307" s="216"/>
    </row>
    <row r="308" spans="1:24" ht="13.5" customHeight="1" x14ac:dyDescent="0.25">
      <c r="A308" s="154">
        <v>0.92708333333333304</v>
      </c>
      <c r="B308" s="106">
        <v>2</v>
      </c>
      <c r="C308" s="106">
        <v>0</v>
      </c>
      <c r="D308" s="106">
        <v>0</v>
      </c>
      <c r="E308" s="106">
        <v>1</v>
      </c>
      <c r="F308" s="106">
        <v>0</v>
      </c>
      <c r="G308" s="106">
        <v>1</v>
      </c>
      <c r="H308" s="106">
        <v>0</v>
      </c>
      <c r="I308" s="106">
        <v>0</v>
      </c>
      <c r="J308" s="106">
        <v>0</v>
      </c>
      <c r="K308" s="106">
        <v>0</v>
      </c>
      <c r="L308" s="106">
        <v>0</v>
      </c>
      <c r="M308" s="106">
        <v>0</v>
      </c>
      <c r="N308" s="106">
        <v>0</v>
      </c>
      <c r="O308" s="106">
        <v>0</v>
      </c>
      <c r="P308" s="106">
        <v>0</v>
      </c>
      <c r="Q308" s="106">
        <v>0</v>
      </c>
      <c r="R308" s="106">
        <v>0</v>
      </c>
      <c r="S308" s="106">
        <v>0</v>
      </c>
      <c r="T308" s="106">
        <v>0</v>
      </c>
      <c r="U308" s="106">
        <v>0</v>
      </c>
      <c r="V308" s="106">
        <v>20.9</v>
      </c>
      <c r="W308" s="106" t="s">
        <v>192</v>
      </c>
      <c r="X308" s="216"/>
    </row>
    <row r="309" spans="1:24" ht="13.5" customHeight="1" x14ac:dyDescent="0.25">
      <c r="A309" s="154">
        <v>0.9375</v>
      </c>
      <c r="B309" s="106">
        <v>5</v>
      </c>
      <c r="C309" s="106">
        <v>0</v>
      </c>
      <c r="D309" s="106">
        <v>0</v>
      </c>
      <c r="E309" s="106">
        <v>0</v>
      </c>
      <c r="F309" s="106">
        <v>1</v>
      </c>
      <c r="G309" s="106">
        <v>1</v>
      </c>
      <c r="H309" s="106">
        <v>1</v>
      </c>
      <c r="I309" s="106">
        <v>1</v>
      </c>
      <c r="J309" s="106">
        <v>0</v>
      </c>
      <c r="K309" s="106">
        <v>1</v>
      </c>
      <c r="L309" s="106">
        <v>0</v>
      </c>
      <c r="M309" s="106">
        <v>0</v>
      </c>
      <c r="N309" s="106">
        <v>0</v>
      </c>
      <c r="O309" s="106">
        <v>0</v>
      </c>
      <c r="P309" s="106">
        <v>0</v>
      </c>
      <c r="Q309" s="106">
        <v>0</v>
      </c>
      <c r="R309" s="106">
        <v>0</v>
      </c>
      <c r="S309" s="106">
        <v>0</v>
      </c>
      <c r="T309" s="106">
        <v>0</v>
      </c>
      <c r="U309" s="106">
        <v>0</v>
      </c>
      <c r="V309" s="106">
        <v>32.6</v>
      </c>
      <c r="W309" s="106" t="s">
        <v>192</v>
      </c>
      <c r="X309" s="216"/>
    </row>
    <row r="310" spans="1:24" ht="13.5" customHeight="1" x14ac:dyDescent="0.25">
      <c r="A310" s="154">
        <v>0.94791666666666696</v>
      </c>
      <c r="B310" s="106">
        <v>2</v>
      </c>
      <c r="C310" s="106">
        <v>0</v>
      </c>
      <c r="D310" s="106">
        <v>0</v>
      </c>
      <c r="E310" s="106">
        <v>0</v>
      </c>
      <c r="F310" s="106">
        <v>0</v>
      </c>
      <c r="G310" s="106">
        <v>2</v>
      </c>
      <c r="H310" s="106">
        <v>0</v>
      </c>
      <c r="I310" s="106">
        <v>0</v>
      </c>
      <c r="J310" s="106">
        <v>0</v>
      </c>
      <c r="K310" s="106">
        <v>0</v>
      </c>
      <c r="L310" s="106">
        <v>0</v>
      </c>
      <c r="M310" s="106">
        <v>0</v>
      </c>
      <c r="N310" s="106">
        <v>0</v>
      </c>
      <c r="O310" s="106">
        <v>0</v>
      </c>
      <c r="P310" s="106">
        <v>0</v>
      </c>
      <c r="Q310" s="106">
        <v>0</v>
      </c>
      <c r="R310" s="106">
        <v>0</v>
      </c>
      <c r="S310" s="106">
        <v>0</v>
      </c>
      <c r="T310" s="106">
        <v>0</v>
      </c>
      <c r="U310" s="106">
        <v>0</v>
      </c>
      <c r="V310" s="106">
        <v>27.2</v>
      </c>
      <c r="W310" s="106" t="s">
        <v>192</v>
      </c>
      <c r="X310" s="216"/>
    </row>
    <row r="311" spans="1:24" ht="13.5" customHeight="1" x14ac:dyDescent="0.25">
      <c r="A311" s="154">
        <v>0.95833333333333304</v>
      </c>
      <c r="B311" s="106">
        <v>1</v>
      </c>
      <c r="C311" s="106">
        <v>0</v>
      </c>
      <c r="D311" s="106">
        <v>0</v>
      </c>
      <c r="E311" s="106">
        <v>0</v>
      </c>
      <c r="F311" s="106">
        <v>0</v>
      </c>
      <c r="G311" s="106">
        <v>0</v>
      </c>
      <c r="H311" s="106">
        <v>1</v>
      </c>
      <c r="I311" s="106">
        <v>0</v>
      </c>
      <c r="J311" s="106">
        <v>0</v>
      </c>
      <c r="K311" s="106">
        <v>0</v>
      </c>
      <c r="L311" s="106">
        <v>0</v>
      </c>
      <c r="M311" s="106">
        <v>0</v>
      </c>
      <c r="N311" s="106">
        <v>0</v>
      </c>
      <c r="O311" s="106">
        <v>0</v>
      </c>
      <c r="P311" s="106">
        <v>0</v>
      </c>
      <c r="Q311" s="106">
        <v>0</v>
      </c>
      <c r="R311" s="106">
        <v>0</v>
      </c>
      <c r="S311" s="106">
        <v>0</v>
      </c>
      <c r="T311" s="106">
        <v>0</v>
      </c>
      <c r="U311" s="106">
        <v>0</v>
      </c>
      <c r="V311" s="106">
        <v>33.4</v>
      </c>
      <c r="W311" s="106" t="s">
        <v>192</v>
      </c>
      <c r="X311" s="216"/>
    </row>
    <row r="312" spans="1:24" ht="13.5" customHeight="1" x14ac:dyDescent="0.25">
      <c r="A312" s="154">
        <v>0.96875</v>
      </c>
      <c r="B312" s="106">
        <v>0</v>
      </c>
      <c r="C312" s="106">
        <v>0</v>
      </c>
      <c r="D312" s="106">
        <v>0</v>
      </c>
      <c r="E312" s="106">
        <v>0</v>
      </c>
      <c r="F312" s="106">
        <v>0</v>
      </c>
      <c r="G312" s="106">
        <v>0</v>
      </c>
      <c r="H312" s="106">
        <v>0</v>
      </c>
      <c r="I312" s="106">
        <v>0</v>
      </c>
      <c r="J312" s="106">
        <v>0</v>
      </c>
      <c r="K312" s="106">
        <v>0</v>
      </c>
      <c r="L312" s="106">
        <v>0</v>
      </c>
      <c r="M312" s="106">
        <v>0</v>
      </c>
      <c r="N312" s="106">
        <v>0</v>
      </c>
      <c r="O312" s="106">
        <v>0</v>
      </c>
      <c r="P312" s="106">
        <v>0</v>
      </c>
      <c r="Q312" s="106">
        <v>0</v>
      </c>
      <c r="R312" s="106">
        <v>0</v>
      </c>
      <c r="S312" s="106">
        <v>0</v>
      </c>
      <c r="T312" s="106">
        <v>0</v>
      </c>
      <c r="U312" s="106">
        <v>0</v>
      </c>
      <c r="V312" s="106" t="s">
        <v>192</v>
      </c>
      <c r="W312" s="106" t="s">
        <v>192</v>
      </c>
      <c r="X312" s="216"/>
    </row>
    <row r="313" spans="1:24" ht="13.5" customHeight="1" x14ac:dyDescent="0.25">
      <c r="A313" s="154">
        <v>0.97916666666666696</v>
      </c>
      <c r="B313" s="106">
        <v>1</v>
      </c>
      <c r="C313" s="106">
        <v>0</v>
      </c>
      <c r="D313" s="106">
        <v>0</v>
      </c>
      <c r="E313" s="106">
        <v>0</v>
      </c>
      <c r="F313" s="106">
        <v>0</v>
      </c>
      <c r="G313" s="106">
        <v>0</v>
      </c>
      <c r="H313" s="106">
        <v>0</v>
      </c>
      <c r="I313" s="106">
        <v>1</v>
      </c>
      <c r="J313" s="106">
        <v>0</v>
      </c>
      <c r="K313" s="106">
        <v>0</v>
      </c>
      <c r="L313" s="106">
        <v>0</v>
      </c>
      <c r="M313" s="106">
        <v>0</v>
      </c>
      <c r="N313" s="106">
        <v>0</v>
      </c>
      <c r="O313" s="106">
        <v>0</v>
      </c>
      <c r="P313" s="106">
        <v>0</v>
      </c>
      <c r="Q313" s="106">
        <v>0</v>
      </c>
      <c r="R313" s="106">
        <v>0</v>
      </c>
      <c r="S313" s="106">
        <v>0</v>
      </c>
      <c r="T313" s="106">
        <v>0</v>
      </c>
      <c r="U313" s="106">
        <v>0</v>
      </c>
      <c r="V313" s="106">
        <v>36.700000000000003</v>
      </c>
      <c r="W313" s="106" t="s">
        <v>192</v>
      </c>
      <c r="X313" s="216"/>
    </row>
    <row r="314" spans="1:24" ht="13.5" customHeight="1" thickBot="1" x14ac:dyDescent="0.3">
      <c r="A314" s="155">
        <v>0.98958333333333304</v>
      </c>
      <c r="B314" s="108">
        <v>2</v>
      </c>
      <c r="C314" s="108">
        <v>0</v>
      </c>
      <c r="D314" s="108">
        <v>0</v>
      </c>
      <c r="E314" s="108">
        <v>0</v>
      </c>
      <c r="F314" s="108">
        <v>1</v>
      </c>
      <c r="G314" s="108">
        <v>0</v>
      </c>
      <c r="H314" s="108">
        <v>1</v>
      </c>
      <c r="I314" s="108">
        <v>0</v>
      </c>
      <c r="J314" s="108">
        <v>0</v>
      </c>
      <c r="K314" s="108">
        <v>0</v>
      </c>
      <c r="L314" s="108">
        <v>0</v>
      </c>
      <c r="M314" s="108">
        <v>0</v>
      </c>
      <c r="N314" s="108">
        <v>0</v>
      </c>
      <c r="O314" s="108">
        <v>0</v>
      </c>
      <c r="P314" s="108">
        <v>0</v>
      </c>
      <c r="Q314" s="108">
        <v>0</v>
      </c>
      <c r="R314" s="108">
        <v>0</v>
      </c>
      <c r="S314" s="108">
        <v>0</v>
      </c>
      <c r="T314" s="108">
        <v>0</v>
      </c>
      <c r="U314" s="108">
        <v>0</v>
      </c>
      <c r="V314" s="108">
        <v>28.7</v>
      </c>
      <c r="W314" s="108" t="s">
        <v>192</v>
      </c>
      <c r="X314" s="216"/>
    </row>
    <row r="315" spans="1:24" ht="13.5" customHeight="1" thickTop="1" x14ac:dyDescent="0.25">
      <c r="A315" s="269" t="s">
        <v>111</v>
      </c>
      <c r="B315" s="107">
        <f>SUM(B247:B294)</f>
        <v>1384</v>
      </c>
      <c r="C315" s="107">
        <f t="shared" ref="C315:U315" si="8">SUM(C247:C294)</f>
        <v>1</v>
      </c>
      <c r="D315" s="107">
        <f t="shared" si="8"/>
        <v>16</v>
      </c>
      <c r="E315" s="107">
        <f t="shared" si="8"/>
        <v>34</v>
      </c>
      <c r="F315" s="107">
        <f t="shared" si="8"/>
        <v>260</v>
      </c>
      <c r="G315" s="107">
        <f t="shared" si="8"/>
        <v>700</v>
      </c>
      <c r="H315" s="107">
        <f t="shared" si="8"/>
        <v>321</v>
      </c>
      <c r="I315" s="107">
        <f t="shared" si="8"/>
        <v>46</v>
      </c>
      <c r="J315" s="107">
        <f t="shared" si="8"/>
        <v>6</v>
      </c>
      <c r="K315" s="107">
        <f t="shared" si="8"/>
        <v>0</v>
      </c>
      <c r="L315" s="107">
        <f t="shared" si="8"/>
        <v>0</v>
      </c>
      <c r="M315" s="107">
        <f t="shared" si="8"/>
        <v>0</v>
      </c>
      <c r="N315" s="107">
        <f t="shared" si="8"/>
        <v>0</v>
      </c>
      <c r="O315" s="107">
        <f t="shared" si="8"/>
        <v>0</v>
      </c>
      <c r="P315" s="107">
        <f t="shared" si="8"/>
        <v>0</v>
      </c>
      <c r="Q315" s="107">
        <f t="shared" si="8"/>
        <v>0</v>
      </c>
      <c r="R315" s="107">
        <f t="shared" si="8"/>
        <v>0</v>
      </c>
      <c r="S315" s="107">
        <f t="shared" si="8"/>
        <v>0</v>
      </c>
      <c r="T315" s="107">
        <f t="shared" si="8"/>
        <v>0</v>
      </c>
      <c r="U315" s="107">
        <f t="shared" si="8"/>
        <v>0</v>
      </c>
      <c r="V315" s="107">
        <v>27.7</v>
      </c>
      <c r="W315" s="107">
        <v>31.7</v>
      </c>
      <c r="X315" s="216"/>
    </row>
    <row r="316" spans="1:24" ht="13.5" customHeight="1" x14ac:dyDescent="0.25">
      <c r="A316" s="270" t="s">
        <v>112</v>
      </c>
      <c r="B316" s="106">
        <f>SUM(B243:B306)</f>
        <v>1560</v>
      </c>
      <c r="C316" s="106">
        <f t="shared" ref="C316:U316" si="9">SUM(C243:C306)</f>
        <v>1</v>
      </c>
      <c r="D316" s="106">
        <f t="shared" si="9"/>
        <v>17</v>
      </c>
      <c r="E316" s="106">
        <f t="shared" si="9"/>
        <v>38</v>
      </c>
      <c r="F316" s="106">
        <f t="shared" si="9"/>
        <v>291</v>
      </c>
      <c r="G316" s="106">
        <f t="shared" si="9"/>
        <v>773</v>
      </c>
      <c r="H316" s="106">
        <f t="shared" si="9"/>
        <v>369</v>
      </c>
      <c r="I316" s="106">
        <f t="shared" si="9"/>
        <v>61</v>
      </c>
      <c r="J316" s="106">
        <f t="shared" si="9"/>
        <v>10</v>
      </c>
      <c r="K316" s="106">
        <f t="shared" si="9"/>
        <v>0</v>
      </c>
      <c r="L316" s="106">
        <f t="shared" si="9"/>
        <v>0</v>
      </c>
      <c r="M316" s="106">
        <f t="shared" si="9"/>
        <v>0</v>
      </c>
      <c r="N316" s="106">
        <f t="shared" si="9"/>
        <v>0</v>
      </c>
      <c r="O316" s="106">
        <f t="shared" si="9"/>
        <v>0</v>
      </c>
      <c r="P316" s="106">
        <f t="shared" si="9"/>
        <v>0</v>
      </c>
      <c r="Q316" s="106">
        <f t="shared" si="9"/>
        <v>0</v>
      </c>
      <c r="R316" s="106">
        <f t="shared" si="9"/>
        <v>0</v>
      </c>
      <c r="S316" s="106">
        <f t="shared" si="9"/>
        <v>0</v>
      </c>
      <c r="T316" s="106">
        <f t="shared" si="9"/>
        <v>0</v>
      </c>
      <c r="U316" s="106">
        <f t="shared" si="9"/>
        <v>0</v>
      </c>
      <c r="V316" s="106">
        <v>27.8</v>
      </c>
      <c r="W316" s="106">
        <v>31.8</v>
      </c>
      <c r="X316" s="216"/>
    </row>
    <row r="317" spans="1:24" ht="13.5" customHeight="1" x14ac:dyDescent="0.25">
      <c r="A317" s="106" t="s">
        <v>113</v>
      </c>
      <c r="B317" s="106">
        <f>SUM(B243:B314)</f>
        <v>1579</v>
      </c>
      <c r="C317" s="106">
        <f t="shared" ref="C317:U317" si="10">SUM(C243:C314)</f>
        <v>1</v>
      </c>
      <c r="D317" s="106">
        <f t="shared" si="10"/>
        <v>17</v>
      </c>
      <c r="E317" s="106">
        <f t="shared" si="10"/>
        <v>39</v>
      </c>
      <c r="F317" s="106">
        <f t="shared" si="10"/>
        <v>295</v>
      </c>
      <c r="G317" s="106">
        <f t="shared" si="10"/>
        <v>779</v>
      </c>
      <c r="H317" s="106">
        <f t="shared" si="10"/>
        <v>374</v>
      </c>
      <c r="I317" s="106">
        <f t="shared" si="10"/>
        <v>63</v>
      </c>
      <c r="J317" s="106">
        <f t="shared" si="10"/>
        <v>10</v>
      </c>
      <c r="K317" s="106">
        <f t="shared" si="10"/>
        <v>1</v>
      </c>
      <c r="L317" s="106">
        <f t="shared" si="10"/>
        <v>0</v>
      </c>
      <c r="M317" s="106">
        <f t="shared" si="10"/>
        <v>0</v>
      </c>
      <c r="N317" s="106">
        <f t="shared" si="10"/>
        <v>0</v>
      </c>
      <c r="O317" s="106">
        <f t="shared" si="10"/>
        <v>0</v>
      </c>
      <c r="P317" s="106">
        <f t="shared" si="10"/>
        <v>0</v>
      </c>
      <c r="Q317" s="106">
        <f t="shared" si="10"/>
        <v>0</v>
      </c>
      <c r="R317" s="106">
        <f t="shared" si="10"/>
        <v>0</v>
      </c>
      <c r="S317" s="106">
        <f t="shared" si="10"/>
        <v>0</v>
      </c>
      <c r="T317" s="106">
        <f t="shared" si="10"/>
        <v>0</v>
      </c>
      <c r="U317" s="106">
        <f t="shared" si="10"/>
        <v>0</v>
      </c>
      <c r="V317" s="106">
        <v>27.9</v>
      </c>
      <c r="W317" s="106">
        <v>31.9</v>
      </c>
      <c r="X317" s="216"/>
    </row>
    <row r="318" spans="1:24" ht="13.5" customHeight="1" thickBot="1" x14ac:dyDescent="0.3">
      <c r="A318" s="108" t="s">
        <v>114</v>
      </c>
      <c r="B318" s="108">
        <f>SUM(B219:B314)</f>
        <v>1615</v>
      </c>
      <c r="C318" s="108">
        <f t="shared" ref="C318:U318" si="11">SUM(C219:C314)</f>
        <v>1</v>
      </c>
      <c r="D318" s="108">
        <f t="shared" si="11"/>
        <v>19</v>
      </c>
      <c r="E318" s="108">
        <f t="shared" si="11"/>
        <v>40</v>
      </c>
      <c r="F318" s="108">
        <f t="shared" si="11"/>
        <v>298</v>
      </c>
      <c r="G318" s="108">
        <f t="shared" si="11"/>
        <v>798</v>
      </c>
      <c r="H318" s="108">
        <f t="shared" si="11"/>
        <v>384</v>
      </c>
      <c r="I318" s="108">
        <f t="shared" si="11"/>
        <v>63</v>
      </c>
      <c r="J318" s="108">
        <f t="shared" si="11"/>
        <v>11</v>
      </c>
      <c r="K318" s="108">
        <f t="shared" si="11"/>
        <v>1</v>
      </c>
      <c r="L318" s="108">
        <f t="shared" si="11"/>
        <v>0</v>
      </c>
      <c r="M318" s="108">
        <f t="shared" si="11"/>
        <v>0</v>
      </c>
      <c r="N318" s="108">
        <f t="shared" si="11"/>
        <v>0</v>
      </c>
      <c r="O318" s="108">
        <f t="shared" si="11"/>
        <v>0</v>
      </c>
      <c r="P318" s="108">
        <f t="shared" si="11"/>
        <v>0</v>
      </c>
      <c r="Q318" s="108">
        <f t="shared" si="11"/>
        <v>0</v>
      </c>
      <c r="R318" s="108">
        <f t="shared" si="11"/>
        <v>0</v>
      </c>
      <c r="S318" s="108">
        <f t="shared" si="11"/>
        <v>0</v>
      </c>
      <c r="T318" s="108">
        <f t="shared" si="11"/>
        <v>0</v>
      </c>
      <c r="U318" s="108">
        <f t="shared" si="11"/>
        <v>0</v>
      </c>
      <c r="V318" s="108">
        <v>27.9</v>
      </c>
      <c r="W318" s="108">
        <v>31.9</v>
      </c>
      <c r="X318" s="216"/>
    </row>
    <row r="319" spans="1:24" ht="13.5" customHeight="1" thickTop="1"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216"/>
    </row>
    <row r="320" spans="1:24" ht="13.5" customHeight="1" thickBot="1" x14ac:dyDescent="0.3">
      <c r="A320" s="110" t="s">
        <v>9</v>
      </c>
      <c r="B320" s="434" t="str">
        <f>TEXT(C320,"dddd")</f>
        <v>Thursday</v>
      </c>
      <c r="C320" s="109">
        <f>C216+1</f>
        <v>45470</v>
      </c>
      <c r="D320" s="110"/>
      <c r="E320" s="110"/>
      <c r="F320" s="110"/>
      <c r="G320" s="110"/>
      <c r="H320" s="110"/>
      <c r="I320" s="110"/>
      <c r="J320" s="110"/>
      <c r="K320" s="110"/>
      <c r="L320" s="110"/>
      <c r="M320" s="110"/>
      <c r="N320" s="110"/>
      <c r="O320" s="110"/>
      <c r="P320" s="110"/>
      <c r="Q320" s="110"/>
      <c r="R320" s="110"/>
      <c r="S320" s="110"/>
      <c r="T320" s="110"/>
      <c r="U320" s="110"/>
      <c r="V320" s="110"/>
      <c r="W320" s="110"/>
      <c r="X320" s="216"/>
    </row>
    <row r="321" spans="1:24" ht="13.5" customHeight="1" thickTop="1" thickBot="1" x14ac:dyDescent="0.3">
      <c r="A321" s="110"/>
      <c r="B321" s="551" t="s">
        <v>90</v>
      </c>
      <c r="C321" s="552"/>
      <c r="D321" s="552"/>
      <c r="E321" s="552"/>
      <c r="F321" s="552"/>
      <c r="G321" s="552"/>
      <c r="H321" s="552"/>
      <c r="I321" s="552"/>
      <c r="J321" s="552"/>
      <c r="K321" s="552"/>
      <c r="L321" s="552"/>
      <c r="M321" s="552"/>
      <c r="N321" s="552"/>
      <c r="O321" s="552"/>
      <c r="P321" s="552"/>
      <c r="Q321" s="552"/>
      <c r="R321" s="552"/>
      <c r="S321" s="552"/>
      <c r="T321" s="552"/>
      <c r="U321" s="552"/>
      <c r="V321" s="552"/>
      <c r="W321" s="553"/>
      <c r="X321" s="216"/>
    </row>
    <row r="322" spans="1:24" ht="13.5" customHeight="1" thickTop="1" thickBot="1" x14ac:dyDescent="0.3">
      <c r="A322" s="153" t="s">
        <v>50</v>
      </c>
      <c r="B322" s="153" t="s">
        <v>30</v>
      </c>
      <c r="C322" s="271" t="s">
        <v>91</v>
      </c>
      <c r="D322" s="271" t="s">
        <v>92</v>
      </c>
      <c r="E322" s="271" t="s">
        <v>93</v>
      </c>
      <c r="F322" s="271" t="s">
        <v>94</v>
      </c>
      <c r="G322" s="271" t="s">
        <v>95</v>
      </c>
      <c r="H322" s="271" t="s">
        <v>96</v>
      </c>
      <c r="I322" s="271" t="s">
        <v>97</v>
      </c>
      <c r="J322" s="271" t="s">
        <v>98</v>
      </c>
      <c r="K322" s="271" t="s">
        <v>99</v>
      </c>
      <c r="L322" s="271" t="s">
        <v>100</v>
      </c>
      <c r="M322" s="271" t="s">
        <v>101</v>
      </c>
      <c r="N322" s="271" t="s">
        <v>102</v>
      </c>
      <c r="O322" s="271" t="s">
        <v>103</v>
      </c>
      <c r="P322" s="271" t="s">
        <v>104</v>
      </c>
      <c r="Q322" s="271" t="s">
        <v>105</v>
      </c>
      <c r="R322" s="271" t="s">
        <v>106</v>
      </c>
      <c r="S322" s="271" t="s">
        <v>107</v>
      </c>
      <c r="T322" s="271" t="s">
        <v>108</v>
      </c>
      <c r="U322" s="271" t="s">
        <v>109</v>
      </c>
      <c r="V322" s="153" t="s">
        <v>88</v>
      </c>
      <c r="W322" s="153" t="s">
        <v>110</v>
      </c>
      <c r="X322" s="216"/>
    </row>
    <row r="323" spans="1:24" ht="13.5" customHeight="1" thickTop="1" x14ac:dyDescent="0.25">
      <c r="A323" s="262">
        <v>0</v>
      </c>
      <c r="B323" s="107">
        <v>2</v>
      </c>
      <c r="C323" s="107">
        <v>0</v>
      </c>
      <c r="D323" s="107">
        <v>0</v>
      </c>
      <c r="E323" s="107">
        <v>1</v>
      </c>
      <c r="F323" s="107">
        <v>0</v>
      </c>
      <c r="G323" s="107">
        <v>1</v>
      </c>
      <c r="H323" s="107">
        <v>0</v>
      </c>
      <c r="I323" s="107">
        <v>0</v>
      </c>
      <c r="J323" s="107">
        <v>0</v>
      </c>
      <c r="K323" s="107">
        <v>0</v>
      </c>
      <c r="L323" s="107">
        <v>0</v>
      </c>
      <c r="M323" s="107">
        <v>0</v>
      </c>
      <c r="N323" s="107">
        <v>0</v>
      </c>
      <c r="O323" s="107">
        <v>0</v>
      </c>
      <c r="P323" s="107">
        <v>0</v>
      </c>
      <c r="Q323" s="107">
        <v>0</v>
      </c>
      <c r="R323" s="107">
        <v>0</v>
      </c>
      <c r="S323" s="107">
        <v>0</v>
      </c>
      <c r="T323" s="107">
        <v>0</v>
      </c>
      <c r="U323" s="107">
        <v>0</v>
      </c>
      <c r="V323" s="107">
        <v>21</v>
      </c>
      <c r="W323" s="107" t="s">
        <v>192</v>
      </c>
      <c r="X323" s="216"/>
    </row>
    <row r="324" spans="1:24" ht="13.5" customHeight="1" x14ac:dyDescent="0.25">
      <c r="A324" s="154">
        <v>1.0416666666666666E-2</v>
      </c>
      <c r="B324" s="106">
        <v>0</v>
      </c>
      <c r="C324" s="106">
        <v>0</v>
      </c>
      <c r="D324" s="106">
        <v>0</v>
      </c>
      <c r="E324" s="106">
        <v>0</v>
      </c>
      <c r="F324" s="106">
        <v>0</v>
      </c>
      <c r="G324" s="106">
        <v>0</v>
      </c>
      <c r="H324" s="106">
        <v>0</v>
      </c>
      <c r="I324" s="106">
        <v>0</v>
      </c>
      <c r="J324" s="106">
        <v>0</v>
      </c>
      <c r="K324" s="106">
        <v>0</v>
      </c>
      <c r="L324" s="106">
        <v>0</v>
      </c>
      <c r="M324" s="106">
        <v>0</v>
      </c>
      <c r="N324" s="106">
        <v>0</v>
      </c>
      <c r="O324" s="106">
        <v>0</v>
      </c>
      <c r="P324" s="106">
        <v>0</v>
      </c>
      <c r="Q324" s="106">
        <v>0</v>
      </c>
      <c r="R324" s="106">
        <v>0</v>
      </c>
      <c r="S324" s="106">
        <v>0</v>
      </c>
      <c r="T324" s="106">
        <v>0</v>
      </c>
      <c r="U324" s="106">
        <v>0</v>
      </c>
      <c r="V324" s="106" t="s">
        <v>192</v>
      </c>
      <c r="W324" s="106" t="s">
        <v>192</v>
      </c>
      <c r="X324" s="216"/>
    </row>
    <row r="325" spans="1:24" ht="13.5" customHeight="1" x14ac:dyDescent="0.25">
      <c r="A325" s="154">
        <v>2.0833333333333332E-2</v>
      </c>
      <c r="B325" s="106">
        <v>1</v>
      </c>
      <c r="C325" s="106">
        <v>0</v>
      </c>
      <c r="D325" s="106">
        <v>0</v>
      </c>
      <c r="E325" s="106">
        <v>0</v>
      </c>
      <c r="F325" s="106">
        <v>0</v>
      </c>
      <c r="G325" s="106">
        <v>1</v>
      </c>
      <c r="H325" s="106">
        <v>0</v>
      </c>
      <c r="I325" s="106">
        <v>0</v>
      </c>
      <c r="J325" s="106">
        <v>0</v>
      </c>
      <c r="K325" s="106">
        <v>0</v>
      </c>
      <c r="L325" s="106">
        <v>0</v>
      </c>
      <c r="M325" s="106">
        <v>0</v>
      </c>
      <c r="N325" s="106">
        <v>0</v>
      </c>
      <c r="O325" s="106">
        <v>0</v>
      </c>
      <c r="P325" s="106">
        <v>0</v>
      </c>
      <c r="Q325" s="106">
        <v>0</v>
      </c>
      <c r="R325" s="106">
        <v>0</v>
      </c>
      <c r="S325" s="106">
        <v>0</v>
      </c>
      <c r="T325" s="106">
        <v>0</v>
      </c>
      <c r="U325" s="106">
        <v>0</v>
      </c>
      <c r="V325" s="106">
        <v>29.2</v>
      </c>
      <c r="W325" s="106" t="s">
        <v>192</v>
      </c>
      <c r="X325" s="216"/>
    </row>
    <row r="326" spans="1:24" ht="13.5" customHeight="1" x14ac:dyDescent="0.25">
      <c r="A326" s="154">
        <v>3.125E-2</v>
      </c>
      <c r="B326" s="106">
        <v>1</v>
      </c>
      <c r="C326" s="106">
        <v>0</v>
      </c>
      <c r="D326" s="106">
        <v>0</v>
      </c>
      <c r="E326" s="106">
        <v>0</v>
      </c>
      <c r="F326" s="106">
        <v>1</v>
      </c>
      <c r="G326" s="106">
        <v>0</v>
      </c>
      <c r="H326" s="106">
        <v>0</v>
      </c>
      <c r="I326" s="106">
        <v>0</v>
      </c>
      <c r="J326" s="106">
        <v>0</v>
      </c>
      <c r="K326" s="106">
        <v>0</v>
      </c>
      <c r="L326" s="106">
        <v>0</v>
      </c>
      <c r="M326" s="106">
        <v>0</v>
      </c>
      <c r="N326" s="106">
        <v>0</v>
      </c>
      <c r="O326" s="106">
        <v>0</v>
      </c>
      <c r="P326" s="106">
        <v>0</v>
      </c>
      <c r="Q326" s="106">
        <v>0</v>
      </c>
      <c r="R326" s="106">
        <v>0</v>
      </c>
      <c r="S326" s="106">
        <v>0</v>
      </c>
      <c r="T326" s="106">
        <v>0</v>
      </c>
      <c r="U326" s="106">
        <v>0</v>
      </c>
      <c r="V326" s="106">
        <v>24.6</v>
      </c>
      <c r="W326" s="106" t="s">
        <v>192</v>
      </c>
      <c r="X326" s="216"/>
    </row>
    <row r="327" spans="1:24" ht="13.5" customHeight="1" x14ac:dyDescent="0.25">
      <c r="A327" s="154">
        <v>4.1666666666666664E-2</v>
      </c>
      <c r="B327" s="106">
        <v>1</v>
      </c>
      <c r="C327" s="106">
        <v>0</v>
      </c>
      <c r="D327" s="106">
        <v>0</v>
      </c>
      <c r="E327" s="106">
        <v>0</v>
      </c>
      <c r="F327" s="106">
        <v>0</v>
      </c>
      <c r="G327" s="106">
        <v>0</v>
      </c>
      <c r="H327" s="106">
        <v>0</v>
      </c>
      <c r="I327" s="106">
        <v>0</v>
      </c>
      <c r="J327" s="106">
        <v>1</v>
      </c>
      <c r="K327" s="106">
        <v>0</v>
      </c>
      <c r="L327" s="106">
        <v>0</v>
      </c>
      <c r="M327" s="106">
        <v>0</v>
      </c>
      <c r="N327" s="106">
        <v>0</v>
      </c>
      <c r="O327" s="106">
        <v>0</v>
      </c>
      <c r="P327" s="106">
        <v>0</v>
      </c>
      <c r="Q327" s="106">
        <v>0</v>
      </c>
      <c r="R327" s="106">
        <v>0</v>
      </c>
      <c r="S327" s="106">
        <v>0</v>
      </c>
      <c r="T327" s="106">
        <v>0</v>
      </c>
      <c r="U327" s="106">
        <v>0</v>
      </c>
      <c r="V327" s="106">
        <v>41.5</v>
      </c>
      <c r="W327" s="106" t="s">
        <v>192</v>
      </c>
      <c r="X327" s="216"/>
    </row>
    <row r="328" spans="1:24" ht="13.5" customHeight="1" x14ac:dyDescent="0.25">
      <c r="A328" s="154">
        <v>5.2083333333333336E-2</v>
      </c>
      <c r="B328" s="106">
        <v>1</v>
      </c>
      <c r="C328" s="106">
        <v>0</v>
      </c>
      <c r="D328" s="106">
        <v>0</v>
      </c>
      <c r="E328" s="106">
        <v>1</v>
      </c>
      <c r="F328" s="106">
        <v>0</v>
      </c>
      <c r="G328" s="106">
        <v>0</v>
      </c>
      <c r="H328" s="106">
        <v>0</v>
      </c>
      <c r="I328" s="106">
        <v>0</v>
      </c>
      <c r="J328" s="106">
        <v>0</v>
      </c>
      <c r="K328" s="106">
        <v>0</v>
      </c>
      <c r="L328" s="106">
        <v>0</v>
      </c>
      <c r="M328" s="106">
        <v>0</v>
      </c>
      <c r="N328" s="106">
        <v>0</v>
      </c>
      <c r="O328" s="106">
        <v>0</v>
      </c>
      <c r="P328" s="106">
        <v>0</v>
      </c>
      <c r="Q328" s="106">
        <v>0</v>
      </c>
      <c r="R328" s="106">
        <v>0</v>
      </c>
      <c r="S328" s="106">
        <v>0</v>
      </c>
      <c r="T328" s="106">
        <v>0</v>
      </c>
      <c r="U328" s="106">
        <v>0</v>
      </c>
      <c r="V328" s="106">
        <v>18.899999999999999</v>
      </c>
      <c r="W328" s="106" t="s">
        <v>192</v>
      </c>
      <c r="X328" s="216"/>
    </row>
    <row r="329" spans="1:24" ht="13.5" customHeight="1" x14ac:dyDescent="0.25">
      <c r="A329" s="154">
        <v>6.25E-2</v>
      </c>
      <c r="B329" s="106">
        <v>0</v>
      </c>
      <c r="C329" s="106">
        <v>0</v>
      </c>
      <c r="D329" s="106">
        <v>0</v>
      </c>
      <c r="E329" s="106">
        <v>0</v>
      </c>
      <c r="F329" s="106">
        <v>0</v>
      </c>
      <c r="G329" s="106">
        <v>0</v>
      </c>
      <c r="H329" s="106">
        <v>0</v>
      </c>
      <c r="I329" s="106">
        <v>0</v>
      </c>
      <c r="J329" s="106">
        <v>0</v>
      </c>
      <c r="K329" s="106">
        <v>0</v>
      </c>
      <c r="L329" s="106">
        <v>0</v>
      </c>
      <c r="M329" s="106">
        <v>0</v>
      </c>
      <c r="N329" s="106">
        <v>0</v>
      </c>
      <c r="O329" s="106">
        <v>0</v>
      </c>
      <c r="P329" s="106">
        <v>0</v>
      </c>
      <c r="Q329" s="106">
        <v>0</v>
      </c>
      <c r="R329" s="106">
        <v>0</v>
      </c>
      <c r="S329" s="106">
        <v>0</v>
      </c>
      <c r="T329" s="106">
        <v>0</v>
      </c>
      <c r="U329" s="106">
        <v>0</v>
      </c>
      <c r="V329" s="106" t="s">
        <v>192</v>
      </c>
      <c r="W329" s="106" t="s">
        <v>192</v>
      </c>
      <c r="X329" s="216"/>
    </row>
    <row r="330" spans="1:24" ht="13.5" customHeight="1" x14ac:dyDescent="0.25">
      <c r="A330" s="154">
        <v>7.2916666666666699E-2</v>
      </c>
      <c r="B330" s="106">
        <v>0</v>
      </c>
      <c r="C330" s="106">
        <v>0</v>
      </c>
      <c r="D330" s="106">
        <v>0</v>
      </c>
      <c r="E330" s="106">
        <v>0</v>
      </c>
      <c r="F330" s="106">
        <v>0</v>
      </c>
      <c r="G330" s="106">
        <v>0</v>
      </c>
      <c r="H330" s="106">
        <v>0</v>
      </c>
      <c r="I330" s="106">
        <v>0</v>
      </c>
      <c r="J330" s="106">
        <v>0</v>
      </c>
      <c r="K330" s="106">
        <v>0</v>
      </c>
      <c r="L330" s="106">
        <v>0</v>
      </c>
      <c r="M330" s="106">
        <v>0</v>
      </c>
      <c r="N330" s="106">
        <v>0</v>
      </c>
      <c r="O330" s="106">
        <v>0</v>
      </c>
      <c r="P330" s="106">
        <v>0</v>
      </c>
      <c r="Q330" s="106">
        <v>0</v>
      </c>
      <c r="R330" s="106">
        <v>0</v>
      </c>
      <c r="S330" s="106">
        <v>0</v>
      </c>
      <c r="T330" s="106">
        <v>0</v>
      </c>
      <c r="U330" s="106">
        <v>0</v>
      </c>
      <c r="V330" s="106" t="s">
        <v>192</v>
      </c>
      <c r="W330" s="106" t="s">
        <v>192</v>
      </c>
      <c r="X330" s="216"/>
    </row>
    <row r="331" spans="1:24" ht="13.5" customHeight="1" x14ac:dyDescent="0.25">
      <c r="A331" s="154">
        <v>8.3333333333333301E-2</v>
      </c>
      <c r="B331" s="106">
        <v>1</v>
      </c>
      <c r="C331" s="106">
        <v>0</v>
      </c>
      <c r="D331" s="106">
        <v>0</v>
      </c>
      <c r="E331" s="106">
        <v>0</v>
      </c>
      <c r="F331" s="106">
        <v>0</v>
      </c>
      <c r="G331" s="106">
        <v>1</v>
      </c>
      <c r="H331" s="106">
        <v>0</v>
      </c>
      <c r="I331" s="106">
        <v>0</v>
      </c>
      <c r="J331" s="106">
        <v>0</v>
      </c>
      <c r="K331" s="106">
        <v>0</v>
      </c>
      <c r="L331" s="106">
        <v>0</v>
      </c>
      <c r="M331" s="106">
        <v>0</v>
      </c>
      <c r="N331" s="106">
        <v>0</v>
      </c>
      <c r="O331" s="106">
        <v>0</v>
      </c>
      <c r="P331" s="106">
        <v>0</v>
      </c>
      <c r="Q331" s="106">
        <v>0</v>
      </c>
      <c r="R331" s="106">
        <v>0</v>
      </c>
      <c r="S331" s="106">
        <v>0</v>
      </c>
      <c r="T331" s="106">
        <v>0</v>
      </c>
      <c r="U331" s="106">
        <v>0</v>
      </c>
      <c r="V331" s="106">
        <v>26.3</v>
      </c>
      <c r="W331" s="106" t="s">
        <v>192</v>
      </c>
      <c r="X331" s="216"/>
    </row>
    <row r="332" spans="1:24" ht="13.5" customHeight="1" x14ac:dyDescent="0.25">
      <c r="A332" s="154">
        <v>9.375E-2</v>
      </c>
      <c r="B332" s="106">
        <v>0</v>
      </c>
      <c r="C332" s="106">
        <v>0</v>
      </c>
      <c r="D332" s="106">
        <v>0</v>
      </c>
      <c r="E332" s="106">
        <v>0</v>
      </c>
      <c r="F332" s="106">
        <v>0</v>
      </c>
      <c r="G332" s="106">
        <v>0</v>
      </c>
      <c r="H332" s="106">
        <v>0</v>
      </c>
      <c r="I332" s="106">
        <v>0</v>
      </c>
      <c r="J332" s="106">
        <v>0</v>
      </c>
      <c r="K332" s="106">
        <v>0</v>
      </c>
      <c r="L332" s="106">
        <v>0</v>
      </c>
      <c r="M332" s="106">
        <v>0</v>
      </c>
      <c r="N332" s="106">
        <v>0</v>
      </c>
      <c r="O332" s="106">
        <v>0</v>
      </c>
      <c r="P332" s="106">
        <v>0</v>
      </c>
      <c r="Q332" s="106">
        <v>0</v>
      </c>
      <c r="R332" s="106">
        <v>0</v>
      </c>
      <c r="S332" s="106">
        <v>0</v>
      </c>
      <c r="T332" s="106">
        <v>0</v>
      </c>
      <c r="U332" s="106">
        <v>0</v>
      </c>
      <c r="V332" s="106" t="s">
        <v>192</v>
      </c>
      <c r="W332" s="106" t="s">
        <v>192</v>
      </c>
      <c r="X332" s="216"/>
    </row>
    <row r="333" spans="1:24" ht="13.5" customHeight="1" x14ac:dyDescent="0.25">
      <c r="A333" s="154">
        <v>0.104166666666667</v>
      </c>
      <c r="B333" s="106">
        <v>1</v>
      </c>
      <c r="C333" s="106">
        <v>0</v>
      </c>
      <c r="D333" s="106">
        <v>0</v>
      </c>
      <c r="E333" s="106">
        <v>0</v>
      </c>
      <c r="F333" s="106">
        <v>0</v>
      </c>
      <c r="G333" s="106">
        <v>0</v>
      </c>
      <c r="H333" s="106">
        <v>1</v>
      </c>
      <c r="I333" s="106">
        <v>0</v>
      </c>
      <c r="J333" s="106">
        <v>0</v>
      </c>
      <c r="K333" s="106">
        <v>0</v>
      </c>
      <c r="L333" s="106">
        <v>0</v>
      </c>
      <c r="M333" s="106">
        <v>0</v>
      </c>
      <c r="N333" s="106">
        <v>0</v>
      </c>
      <c r="O333" s="106">
        <v>0</v>
      </c>
      <c r="P333" s="106">
        <v>0</v>
      </c>
      <c r="Q333" s="106">
        <v>0</v>
      </c>
      <c r="R333" s="106">
        <v>0</v>
      </c>
      <c r="S333" s="106">
        <v>0</v>
      </c>
      <c r="T333" s="106">
        <v>0</v>
      </c>
      <c r="U333" s="106">
        <v>0</v>
      </c>
      <c r="V333" s="106">
        <v>30.9</v>
      </c>
      <c r="W333" s="106" t="s">
        <v>192</v>
      </c>
      <c r="X333" s="216"/>
    </row>
    <row r="334" spans="1:24" ht="13.5" customHeight="1" x14ac:dyDescent="0.25">
      <c r="A334" s="154">
        <v>0.114583333333333</v>
      </c>
      <c r="B334" s="106">
        <v>0</v>
      </c>
      <c r="C334" s="106">
        <v>0</v>
      </c>
      <c r="D334" s="106">
        <v>0</v>
      </c>
      <c r="E334" s="106">
        <v>0</v>
      </c>
      <c r="F334" s="106">
        <v>0</v>
      </c>
      <c r="G334" s="106">
        <v>0</v>
      </c>
      <c r="H334" s="106">
        <v>0</v>
      </c>
      <c r="I334" s="106">
        <v>0</v>
      </c>
      <c r="J334" s="106">
        <v>0</v>
      </c>
      <c r="K334" s="106">
        <v>0</v>
      </c>
      <c r="L334" s="106">
        <v>0</v>
      </c>
      <c r="M334" s="106">
        <v>0</v>
      </c>
      <c r="N334" s="106">
        <v>0</v>
      </c>
      <c r="O334" s="106">
        <v>0</v>
      </c>
      <c r="P334" s="106">
        <v>0</v>
      </c>
      <c r="Q334" s="106">
        <v>0</v>
      </c>
      <c r="R334" s="106">
        <v>0</v>
      </c>
      <c r="S334" s="106">
        <v>0</v>
      </c>
      <c r="T334" s="106">
        <v>0</v>
      </c>
      <c r="U334" s="106">
        <v>0</v>
      </c>
      <c r="V334" s="106" t="s">
        <v>192</v>
      </c>
      <c r="W334" s="106" t="s">
        <v>192</v>
      </c>
      <c r="X334" s="216"/>
    </row>
    <row r="335" spans="1:24" ht="13.5" customHeight="1" x14ac:dyDescent="0.25">
      <c r="A335" s="154">
        <v>0.125</v>
      </c>
      <c r="B335" s="106">
        <v>1</v>
      </c>
      <c r="C335" s="106">
        <v>0</v>
      </c>
      <c r="D335" s="106">
        <v>0</v>
      </c>
      <c r="E335" s="106">
        <v>0</v>
      </c>
      <c r="F335" s="106">
        <v>0</v>
      </c>
      <c r="G335" s="106">
        <v>0</v>
      </c>
      <c r="H335" s="106">
        <v>0</v>
      </c>
      <c r="I335" s="106">
        <v>0</v>
      </c>
      <c r="J335" s="106">
        <v>1</v>
      </c>
      <c r="K335" s="106">
        <v>0</v>
      </c>
      <c r="L335" s="106">
        <v>0</v>
      </c>
      <c r="M335" s="106">
        <v>0</v>
      </c>
      <c r="N335" s="106">
        <v>0</v>
      </c>
      <c r="O335" s="106">
        <v>0</v>
      </c>
      <c r="P335" s="106">
        <v>0</v>
      </c>
      <c r="Q335" s="106">
        <v>0</v>
      </c>
      <c r="R335" s="106">
        <v>0</v>
      </c>
      <c r="S335" s="106">
        <v>0</v>
      </c>
      <c r="T335" s="106">
        <v>0</v>
      </c>
      <c r="U335" s="106">
        <v>0</v>
      </c>
      <c r="V335" s="106">
        <v>40.299999999999997</v>
      </c>
      <c r="W335" s="106" t="s">
        <v>192</v>
      </c>
      <c r="X335" s="216"/>
    </row>
    <row r="336" spans="1:24" ht="13.5" customHeight="1" x14ac:dyDescent="0.25">
      <c r="A336" s="154">
        <v>0.13541666666666699</v>
      </c>
      <c r="B336" s="106">
        <v>0</v>
      </c>
      <c r="C336" s="106">
        <v>0</v>
      </c>
      <c r="D336" s="106">
        <v>0</v>
      </c>
      <c r="E336" s="106">
        <v>0</v>
      </c>
      <c r="F336" s="106">
        <v>0</v>
      </c>
      <c r="G336" s="106">
        <v>0</v>
      </c>
      <c r="H336" s="106">
        <v>0</v>
      </c>
      <c r="I336" s="106">
        <v>0</v>
      </c>
      <c r="J336" s="106">
        <v>0</v>
      </c>
      <c r="K336" s="106">
        <v>0</v>
      </c>
      <c r="L336" s="106">
        <v>0</v>
      </c>
      <c r="M336" s="106">
        <v>0</v>
      </c>
      <c r="N336" s="106">
        <v>0</v>
      </c>
      <c r="O336" s="106">
        <v>0</v>
      </c>
      <c r="P336" s="106">
        <v>0</v>
      </c>
      <c r="Q336" s="106">
        <v>0</v>
      </c>
      <c r="R336" s="106">
        <v>0</v>
      </c>
      <c r="S336" s="106">
        <v>0</v>
      </c>
      <c r="T336" s="106">
        <v>0</v>
      </c>
      <c r="U336" s="106">
        <v>0</v>
      </c>
      <c r="V336" s="106" t="s">
        <v>192</v>
      </c>
      <c r="W336" s="106" t="s">
        <v>192</v>
      </c>
      <c r="X336" s="216"/>
    </row>
    <row r="337" spans="1:24" ht="13.5" customHeight="1" x14ac:dyDescent="0.25">
      <c r="A337" s="154">
        <v>0.14583333333333301</v>
      </c>
      <c r="B337" s="106">
        <v>0</v>
      </c>
      <c r="C337" s="106">
        <v>0</v>
      </c>
      <c r="D337" s="106">
        <v>0</v>
      </c>
      <c r="E337" s="106">
        <v>0</v>
      </c>
      <c r="F337" s="106">
        <v>0</v>
      </c>
      <c r="G337" s="106">
        <v>0</v>
      </c>
      <c r="H337" s="106">
        <v>0</v>
      </c>
      <c r="I337" s="106">
        <v>0</v>
      </c>
      <c r="J337" s="106">
        <v>0</v>
      </c>
      <c r="K337" s="106">
        <v>0</v>
      </c>
      <c r="L337" s="106">
        <v>0</v>
      </c>
      <c r="M337" s="106">
        <v>0</v>
      </c>
      <c r="N337" s="106">
        <v>0</v>
      </c>
      <c r="O337" s="106">
        <v>0</v>
      </c>
      <c r="P337" s="106">
        <v>0</v>
      </c>
      <c r="Q337" s="106">
        <v>0</v>
      </c>
      <c r="R337" s="106">
        <v>0</v>
      </c>
      <c r="S337" s="106">
        <v>0</v>
      </c>
      <c r="T337" s="106">
        <v>0</v>
      </c>
      <c r="U337" s="106">
        <v>0</v>
      </c>
      <c r="V337" s="106" t="s">
        <v>192</v>
      </c>
      <c r="W337" s="106" t="s">
        <v>192</v>
      </c>
      <c r="X337" s="216"/>
    </row>
    <row r="338" spans="1:24" ht="13.5" customHeight="1" x14ac:dyDescent="0.25">
      <c r="A338" s="154">
        <v>0.15625</v>
      </c>
      <c r="B338" s="106">
        <v>2</v>
      </c>
      <c r="C338" s="106">
        <v>0</v>
      </c>
      <c r="D338" s="106">
        <v>0</v>
      </c>
      <c r="E338" s="106">
        <v>0</v>
      </c>
      <c r="F338" s="106">
        <v>1</v>
      </c>
      <c r="G338" s="106">
        <v>1</v>
      </c>
      <c r="H338" s="106">
        <v>0</v>
      </c>
      <c r="I338" s="106">
        <v>0</v>
      </c>
      <c r="J338" s="106">
        <v>0</v>
      </c>
      <c r="K338" s="106">
        <v>0</v>
      </c>
      <c r="L338" s="106">
        <v>0</v>
      </c>
      <c r="M338" s="106">
        <v>0</v>
      </c>
      <c r="N338" s="106">
        <v>0</v>
      </c>
      <c r="O338" s="106">
        <v>0</v>
      </c>
      <c r="P338" s="106">
        <v>0</v>
      </c>
      <c r="Q338" s="106">
        <v>0</v>
      </c>
      <c r="R338" s="106">
        <v>0</v>
      </c>
      <c r="S338" s="106">
        <v>0</v>
      </c>
      <c r="T338" s="106">
        <v>0</v>
      </c>
      <c r="U338" s="106">
        <v>0</v>
      </c>
      <c r="V338" s="106">
        <v>25.4</v>
      </c>
      <c r="W338" s="106" t="s">
        <v>192</v>
      </c>
      <c r="X338" s="216"/>
    </row>
    <row r="339" spans="1:24" ht="13.5" customHeight="1" x14ac:dyDescent="0.25">
      <c r="A339" s="154">
        <v>0.16666666666666699</v>
      </c>
      <c r="B339" s="106">
        <v>2</v>
      </c>
      <c r="C339" s="106">
        <v>0</v>
      </c>
      <c r="D339" s="106">
        <v>0</v>
      </c>
      <c r="E339" s="106">
        <v>0</v>
      </c>
      <c r="F339" s="106">
        <v>0</v>
      </c>
      <c r="G339" s="106">
        <v>1</v>
      </c>
      <c r="H339" s="106">
        <v>1</v>
      </c>
      <c r="I339" s="106">
        <v>0</v>
      </c>
      <c r="J339" s="106">
        <v>0</v>
      </c>
      <c r="K339" s="106">
        <v>0</v>
      </c>
      <c r="L339" s="106">
        <v>0</v>
      </c>
      <c r="M339" s="106">
        <v>0</v>
      </c>
      <c r="N339" s="106">
        <v>0</v>
      </c>
      <c r="O339" s="106">
        <v>0</v>
      </c>
      <c r="P339" s="106">
        <v>0</v>
      </c>
      <c r="Q339" s="106">
        <v>0</v>
      </c>
      <c r="R339" s="106">
        <v>0</v>
      </c>
      <c r="S339" s="106">
        <v>0</v>
      </c>
      <c r="T339" s="106">
        <v>0</v>
      </c>
      <c r="U339" s="106">
        <v>0</v>
      </c>
      <c r="V339" s="106">
        <v>28.4</v>
      </c>
      <c r="W339" s="106" t="s">
        <v>192</v>
      </c>
      <c r="X339" s="216"/>
    </row>
    <row r="340" spans="1:24" ht="13.5" customHeight="1" x14ac:dyDescent="0.25">
      <c r="A340" s="154">
        <v>0.17708333333333301</v>
      </c>
      <c r="B340" s="106">
        <v>1</v>
      </c>
      <c r="C340" s="106">
        <v>0</v>
      </c>
      <c r="D340" s="106">
        <v>0</v>
      </c>
      <c r="E340" s="106">
        <v>0</v>
      </c>
      <c r="F340" s="106">
        <v>0</v>
      </c>
      <c r="G340" s="106">
        <v>1</v>
      </c>
      <c r="H340" s="106">
        <v>0</v>
      </c>
      <c r="I340" s="106">
        <v>0</v>
      </c>
      <c r="J340" s="106">
        <v>0</v>
      </c>
      <c r="K340" s="106">
        <v>0</v>
      </c>
      <c r="L340" s="106">
        <v>0</v>
      </c>
      <c r="M340" s="106">
        <v>0</v>
      </c>
      <c r="N340" s="106">
        <v>0</v>
      </c>
      <c r="O340" s="106">
        <v>0</v>
      </c>
      <c r="P340" s="106">
        <v>0</v>
      </c>
      <c r="Q340" s="106">
        <v>0</v>
      </c>
      <c r="R340" s="106">
        <v>0</v>
      </c>
      <c r="S340" s="106">
        <v>0</v>
      </c>
      <c r="T340" s="106">
        <v>0</v>
      </c>
      <c r="U340" s="106">
        <v>0</v>
      </c>
      <c r="V340" s="106">
        <v>28.5</v>
      </c>
      <c r="W340" s="106" t="s">
        <v>192</v>
      </c>
      <c r="X340" s="216"/>
    </row>
    <row r="341" spans="1:24" ht="13.5" customHeight="1" x14ac:dyDescent="0.25">
      <c r="A341" s="154">
        <v>0.1875</v>
      </c>
      <c r="B341" s="106">
        <v>2</v>
      </c>
      <c r="C341" s="106">
        <v>0</v>
      </c>
      <c r="D341" s="106">
        <v>0</v>
      </c>
      <c r="E341" s="106">
        <v>0</v>
      </c>
      <c r="F341" s="106">
        <v>1</v>
      </c>
      <c r="G341" s="106">
        <v>0</v>
      </c>
      <c r="H341" s="106">
        <v>1</v>
      </c>
      <c r="I341" s="106">
        <v>0</v>
      </c>
      <c r="J341" s="106">
        <v>0</v>
      </c>
      <c r="K341" s="106">
        <v>0</v>
      </c>
      <c r="L341" s="106">
        <v>0</v>
      </c>
      <c r="M341" s="106">
        <v>0</v>
      </c>
      <c r="N341" s="106">
        <v>0</v>
      </c>
      <c r="O341" s="106">
        <v>0</v>
      </c>
      <c r="P341" s="106">
        <v>0</v>
      </c>
      <c r="Q341" s="106">
        <v>0</v>
      </c>
      <c r="R341" s="106">
        <v>0</v>
      </c>
      <c r="S341" s="106">
        <v>0</v>
      </c>
      <c r="T341" s="106">
        <v>0</v>
      </c>
      <c r="U341" s="106">
        <v>0</v>
      </c>
      <c r="V341" s="106">
        <v>29.2</v>
      </c>
      <c r="W341" s="106" t="s">
        <v>192</v>
      </c>
      <c r="X341" s="216"/>
    </row>
    <row r="342" spans="1:24" ht="13.5" customHeight="1" x14ac:dyDescent="0.25">
      <c r="A342" s="154">
        <v>0.19791666666666699</v>
      </c>
      <c r="B342" s="106">
        <v>2</v>
      </c>
      <c r="C342" s="106">
        <v>0</v>
      </c>
      <c r="D342" s="106">
        <v>0</v>
      </c>
      <c r="E342" s="106">
        <v>1</v>
      </c>
      <c r="F342" s="106">
        <v>0</v>
      </c>
      <c r="G342" s="106">
        <v>1</v>
      </c>
      <c r="H342" s="106">
        <v>0</v>
      </c>
      <c r="I342" s="106">
        <v>0</v>
      </c>
      <c r="J342" s="106">
        <v>0</v>
      </c>
      <c r="K342" s="106">
        <v>0</v>
      </c>
      <c r="L342" s="106">
        <v>0</v>
      </c>
      <c r="M342" s="106">
        <v>0</v>
      </c>
      <c r="N342" s="106">
        <v>0</v>
      </c>
      <c r="O342" s="106">
        <v>0</v>
      </c>
      <c r="P342" s="106">
        <v>0</v>
      </c>
      <c r="Q342" s="106">
        <v>0</v>
      </c>
      <c r="R342" s="106">
        <v>0</v>
      </c>
      <c r="S342" s="106">
        <v>0</v>
      </c>
      <c r="T342" s="106">
        <v>0</v>
      </c>
      <c r="U342" s="106">
        <v>0</v>
      </c>
      <c r="V342" s="106">
        <v>22.5</v>
      </c>
      <c r="W342" s="106" t="s">
        <v>192</v>
      </c>
      <c r="X342" s="216"/>
    </row>
    <row r="343" spans="1:24" ht="13.5" customHeight="1" x14ac:dyDescent="0.25">
      <c r="A343" s="154">
        <v>0.20833333333333301</v>
      </c>
      <c r="B343" s="106">
        <v>0</v>
      </c>
      <c r="C343" s="106">
        <v>0</v>
      </c>
      <c r="D343" s="106">
        <v>0</v>
      </c>
      <c r="E343" s="106">
        <v>0</v>
      </c>
      <c r="F343" s="106">
        <v>0</v>
      </c>
      <c r="G343" s="106">
        <v>0</v>
      </c>
      <c r="H343" s="106">
        <v>0</v>
      </c>
      <c r="I343" s="106">
        <v>0</v>
      </c>
      <c r="J343" s="106">
        <v>0</v>
      </c>
      <c r="K343" s="106">
        <v>0</v>
      </c>
      <c r="L343" s="106">
        <v>0</v>
      </c>
      <c r="M343" s="106">
        <v>0</v>
      </c>
      <c r="N343" s="106">
        <v>0</v>
      </c>
      <c r="O343" s="106">
        <v>0</v>
      </c>
      <c r="P343" s="106">
        <v>0</v>
      </c>
      <c r="Q343" s="106">
        <v>0</v>
      </c>
      <c r="R343" s="106">
        <v>0</v>
      </c>
      <c r="S343" s="106">
        <v>0</v>
      </c>
      <c r="T343" s="106">
        <v>0</v>
      </c>
      <c r="U343" s="106">
        <v>0</v>
      </c>
      <c r="V343" s="106" t="s">
        <v>192</v>
      </c>
      <c r="W343" s="106" t="s">
        <v>192</v>
      </c>
      <c r="X343" s="216"/>
    </row>
    <row r="344" spans="1:24" ht="13.5" customHeight="1" x14ac:dyDescent="0.25">
      <c r="A344" s="154">
        <v>0.21875</v>
      </c>
      <c r="B344" s="106">
        <v>6</v>
      </c>
      <c r="C344" s="106">
        <v>0</v>
      </c>
      <c r="D344" s="106">
        <v>0</v>
      </c>
      <c r="E344" s="106">
        <v>0</v>
      </c>
      <c r="F344" s="106">
        <v>1</v>
      </c>
      <c r="G344" s="106">
        <v>2</v>
      </c>
      <c r="H344" s="106">
        <v>2</v>
      </c>
      <c r="I344" s="106">
        <v>1</v>
      </c>
      <c r="J344" s="106">
        <v>0</v>
      </c>
      <c r="K344" s="106">
        <v>0</v>
      </c>
      <c r="L344" s="106">
        <v>0</v>
      </c>
      <c r="M344" s="106">
        <v>0</v>
      </c>
      <c r="N344" s="106">
        <v>0</v>
      </c>
      <c r="O344" s="106">
        <v>0</v>
      </c>
      <c r="P344" s="106">
        <v>0</v>
      </c>
      <c r="Q344" s="106">
        <v>0</v>
      </c>
      <c r="R344" s="106">
        <v>0</v>
      </c>
      <c r="S344" s="106">
        <v>0</v>
      </c>
      <c r="T344" s="106">
        <v>0</v>
      </c>
      <c r="U344" s="106">
        <v>0</v>
      </c>
      <c r="V344" s="106">
        <v>29.4</v>
      </c>
      <c r="W344" s="106" t="s">
        <v>192</v>
      </c>
      <c r="X344" s="216"/>
    </row>
    <row r="345" spans="1:24" ht="13.5" customHeight="1" x14ac:dyDescent="0.25">
      <c r="A345" s="154">
        <v>0.22916666666666699</v>
      </c>
      <c r="B345" s="106">
        <v>5</v>
      </c>
      <c r="C345" s="106">
        <v>0</v>
      </c>
      <c r="D345" s="106">
        <v>0</v>
      </c>
      <c r="E345" s="106">
        <v>0</v>
      </c>
      <c r="F345" s="106">
        <v>0</v>
      </c>
      <c r="G345" s="106">
        <v>2</v>
      </c>
      <c r="H345" s="106">
        <v>3</v>
      </c>
      <c r="I345" s="106">
        <v>0</v>
      </c>
      <c r="J345" s="106">
        <v>0</v>
      </c>
      <c r="K345" s="106">
        <v>0</v>
      </c>
      <c r="L345" s="106">
        <v>0</v>
      </c>
      <c r="M345" s="106">
        <v>0</v>
      </c>
      <c r="N345" s="106">
        <v>0</v>
      </c>
      <c r="O345" s="106">
        <v>0</v>
      </c>
      <c r="P345" s="106">
        <v>0</v>
      </c>
      <c r="Q345" s="106">
        <v>0</v>
      </c>
      <c r="R345" s="106">
        <v>0</v>
      </c>
      <c r="S345" s="106">
        <v>0</v>
      </c>
      <c r="T345" s="106">
        <v>0</v>
      </c>
      <c r="U345" s="106">
        <v>0</v>
      </c>
      <c r="V345" s="106">
        <v>29.4</v>
      </c>
      <c r="W345" s="106" t="s">
        <v>192</v>
      </c>
      <c r="X345" s="216"/>
    </row>
    <row r="346" spans="1:24" ht="13.5" customHeight="1" x14ac:dyDescent="0.25">
      <c r="A346" s="154">
        <v>0.23958333333333301</v>
      </c>
      <c r="B346" s="106">
        <v>4</v>
      </c>
      <c r="C346" s="106">
        <v>0</v>
      </c>
      <c r="D346" s="106">
        <v>0</v>
      </c>
      <c r="E346" s="106">
        <v>0</v>
      </c>
      <c r="F346" s="106">
        <v>0</v>
      </c>
      <c r="G346" s="106">
        <v>0</v>
      </c>
      <c r="H346" s="106">
        <v>2</v>
      </c>
      <c r="I346" s="106">
        <v>2</v>
      </c>
      <c r="J346" s="106">
        <v>0</v>
      </c>
      <c r="K346" s="106">
        <v>0</v>
      </c>
      <c r="L346" s="106">
        <v>0</v>
      </c>
      <c r="M346" s="106">
        <v>0</v>
      </c>
      <c r="N346" s="106">
        <v>0</v>
      </c>
      <c r="O346" s="106">
        <v>0</v>
      </c>
      <c r="P346" s="106">
        <v>0</v>
      </c>
      <c r="Q346" s="106">
        <v>0</v>
      </c>
      <c r="R346" s="106">
        <v>0</v>
      </c>
      <c r="S346" s="106">
        <v>0</v>
      </c>
      <c r="T346" s="106">
        <v>0</v>
      </c>
      <c r="U346" s="106">
        <v>0</v>
      </c>
      <c r="V346" s="106">
        <v>34.4</v>
      </c>
      <c r="W346" s="106" t="s">
        <v>192</v>
      </c>
      <c r="X346" s="216"/>
    </row>
    <row r="347" spans="1:24" ht="13.5" customHeight="1" x14ac:dyDescent="0.25">
      <c r="A347" s="154">
        <v>0.25</v>
      </c>
      <c r="B347" s="106">
        <v>12</v>
      </c>
      <c r="C347" s="106">
        <v>0</v>
      </c>
      <c r="D347" s="106">
        <v>0</v>
      </c>
      <c r="E347" s="106">
        <v>0</v>
      </c>
      <c r="F347" s="106">
        <v>0</v>
      </c>
      <c r="G347" s="106">
        <v>8</v>
      </c>
      <c r="H347" s="106">
        <v>3</v>
      </c>
      <c r="I347" s="106">
        <v>1</v>
      </c>
      <c r="J347" s="106">
        <v>0</v>
      </c>
      <c r="K347" s="106">
        <v>0</v>
      </c>
      <c r="L347" s="106">
        <v>0</v>
      </c>
      <c r="M347" s="106">
        <v>0</v>
      </c>
      <c r="N347" s="106">
        <v>0</v>
      </c>
      <c r="O347" s="106">
        <v>0</v>
      </c>
      <c r="P347" s="106">
        <v>0</v>
      </c>
      <c r="Q347" s="106">
        <v>0</v>
      </c>
      <c r="R347" s="106">
        <v>0</v>
      </c>
      <c r="S347" s="106">
        <v>0</v>
      </c>
      <c r="T347" s="106">
        <v>0</v>
      </c>
      <c r="U347" s="106">
        <v>0</v>
      </c>
      <c r="V347" s="106">
        <v>29.5</v>
      </c>
      <c r="W347" s="106">
        <v>33.200000000000003</v>
      </c>
      <c r="X347" s="216"/>
    </row>
    <row r="348" spans="1:24" ht="13.5" customHeight="1" x14ac:dyDescent="0.25">
      <c r="A348" s="154">
        <v>0.26041666666666702</v>
      </c>
      <c r="B348" s="106">
        <v>9</v>
      </c>
      <c r="C348" s="106">
        <v>0</v>
      </c>
      <c r="D348" s="106">
        <v>0</v>
      </c>
      <c r="E348" s="106">
        <v>0</v>
      </c>
      <c r="F348" s="106">
        <v>1</v>
      </c>
      <c r="G348" s="106">
        <v>5</v>
      </c>
      <c r="H348" s="106">
        <v>3</v>
      </c>
      <c r="I348" s="106">
        <v>0</v>
      </c>
      <c r="J348" s="106">
        <v>0</v>
      </c>
      <c r="K348" s="106">
        <v>0</v>
      </c>
      <c r="L348" s="106">
        <v>0</v>
      </c>
      <c r="M348" s="106">
        <v>0</v>
      </c>
      <c r="N348" s="106">
        <v>0</v>
      </c>
      <c r="O348" s="106">
        <v>0</v>
      </c>
      <c r="P348" s="106">
        <v>0</v>
      </c>
      <c r="Q348" s="106">
        <v>0</v>
      </c>
      <c r="R348" s="106">
        <v>0</v>
      </c>
      <c r="S348" s="106">
        <v>0</v>
      </c>
      <c r="T348" s="106">
        <v>0</v>
      </c>
      <c r="U348" s="106">
        <v>0</v>
      </c>
      <c r="V348" s="106">
        <v>28.6</v>
      </c>
      <c r="W348" s="106" t="s">
        <v>192</v>
      </c>
      <c r="X348" s="216"/>
    </row>
    <row r="349" spans="1:24" ht="13.5" customHeight="1" x14ac:dyDescent="0.25">
      <c r="A349" s="154">
        <v>0.27083333333333298</v>
      </c>
      <c r="B349" s="106">
        <v>12</v>
      </c>
      <c r="C349" s="106">
        <v>0</v>
      </c>
      <c r="D349" s="106">
        <v>0</v>
      </c>
      <c r="E349" s="106">
        <v>1</v>
      </c>
      <c r="F349" s="106">
        <v>0</v>
      </c>
      <c r="G349" s="106">
        <v>5</v>
      </c>
      <c r="H349" s="106">
        <v>4</v>
      </c>
      <c r="I349" s="106">
        <v>1</v>
      </c>
      <c r="J349" s="106">
        <v>1</v>
      </c>
      <c r="K349" s="106">
        <v>0</v>
      </c>
      <c r="L349" s="106">
        <v>0</v>
      </c>
      <c r="M349" s="106">
        <v>0</v>
      </c>
      <c r="N349" s="106">
        <v>0</v>
      </c>
      <c r="O349" s="106">
        <v>0</v>
      </c>
      <c r="P349" s="106">
        <v>0</v>
      </c>
      <c r="Q349" s="106">
        <v>0</v>
      </c>
      <c r="R349" s="106">
        <v>0</v>
      </c>
      <c r="S349" s="106">
        <v>0</v>
      </c>
      <c r="T349" s="106">
        <v>0</v>
      </c>
      <c r="U349" s="106">
        <v>0</v>
      </c>
      <c r="V349" s="106">
        <v>30.5</v>
      </c>
      <c r="W349" s="106">
        <v>36.6</v>
      </c>
      <c r="X349" s="216"/>
    </row>
    <row r="350" spans="1:24" ht="13.5" customHeight="1" x14ac:dyDescent="0.25">
      <c r="A350" s="154">
        <v>0.28125</v>
      </c>
      <c r="B350" s="106">
        <v>26</v>
      </c>
      <c r="C350" s="106">
        <v>0</v>
      </c>
      <c r="D350" s="106">
        <v>0</v>
      </c>
      <c r="E350" s="106">
        <v>1</v>
      </c>
      <c r="F350" s="106">
        <v>7</v>
      </c>
      <c r="G350" s="106">
        <v>10</v>
      </c>
      <c r="H350" s="106">
        <v>7</v>
      </c>
      <c r="I350" s="106">
        <v>1</v>
      </c>
      <c r="J350" s="106">
        <v>0</v>
      </c>
      <c r="K350" s="106">
        <v>0</v>
      </c>
      <c r="L350" s="106">
        <v>0</v>
      </c>
      <c r="M350" s="106">
        <v>0</v>
      </c>
      <c r="N350" s="106">
        <v>0</v>
      </c>
      <c r="O350" s="106">
        <v>0</v>
      </c>
      <c r="P350" s="106">
        <v>0</v>
      </c>
      <c r="Q350" s="106">
        <v>0</v>
      </c>
      <c r="R350" s="106">
        <v>0</v>
      </c>
      <c r="S350" s="106">
        <v>0</v>
      </c>
      <c r="T350" s="106">
        <v>0</v>
      </c>
      <c r="U350" s="106">
        <v>0</v>
      </c>
      <c r="V350" s="106">
        <v>27.8</v>
      </c>
      <c r="W350" s="106">
        <v>32.5</v>
      </c>
      <c r="X350" s="216"/>
    </row>
    <row r="351" spans="1:24" ht="13.5" customHeight="1" x14ac:dyDescent="0.25">
      <c r="A351" s="154">
        <v>0.29166666666666702</v>
      </c>
      <c r="B351" s="106">
        <v>23</v>
      </c>
      <c r="C351" s="106">
        <v>0</v>
      </c>
      <c r="D351" s="106">
        <v>0</v>
      </c>
      <c r="E351" s="106">
        <v>1</v>
      </c>
      <c r="F351" s="106">
        <v>8</v>
      </c>
      <c r="G351" s="106">
        <v>8</v>
      </c>
      <c r="H351" s="106">
        <v>4</v>
      </c>
      <c r="I351" s="106">
        <v>2</v>
      </c>
      <c r="J351" s="106">
        <v>0</v>
      </c>
      <c r="K351" s="106">
        <v>0</v>
      </c>
      <c r="L351" s="106">
        <v>0</v>
      </c>
      <c r="M351" s="106">
        <v>0</v>
      </c>
      <c r="N351" s="106">
        <v>0</v>
      </c>
      <c r="O351" s="106">
        <v>0</v>
      </c>
      <c r="P351" s="106">
        <v>0</v>
      </c>
      <c r="Q351" s="106">
        <v>0</v>
      </c>
      <c r="R351" s="106">
        <v>0</v>
      </c>
      <c r="S351" s="106">
        <v>0</v>
      </c>
      <c r="T351" s="106">
        <v>0</v>
      </c>
      <c r="U351" s="106">
        <v>0</v>
      </c>
      <c r="V351" s="106">
        <v>27.6</v>
      </c>
      <c r="W351" s="106">
        <v>34.1</v>
      </c>
      <c r="X351" s="216"/>
    </row>
    <row r="352" spans="1:24" ht="13.5" customHeight="1" x14ac:dyDescent="0.25">
      <c r="A352" s="154">
        <v>0.30208333333333298</v>
      </c>
      <c r="B352" s="106">
        <v>16</v>
      </c>
      <c r="C352" s="106">
        <v>0</v>
      </c>
      <c r="D352" s="106">
        <v>0</v>
      </c>
      <c r="E352" s="106">
        <v>0</v>
      </c>
      <c r="F352" s="106">
        <v>3</v>
      </c>
      <c r="G352" s="106">
        <v>10</v>
      </c>
      <c r="H352" s="106">
        <v>3</v>
      </c>
      <c r="I352" s="106">
        <v>0</v>
      </c>
      <c r="J352" s="106">
        <v>0</v>
      </c>
      <c r="K352" s="106">
        <v>0</v>
      </c>
      <c r="L352" s="106">
        <v>0</v>
      </c>
      <c r="M352" s="106">
        <v>0</v>
      </c>
      <c r="N352" s="106">
        <v>0</v>
      </c>
      <c r="O352" s="106">
        <v>0</v>
      </c>
      <c r="P352" s="106">
        <v>0</v>
      </c>
      <c r="Q352" s="106">
        <v>0</v>
      </c>
      <c r="R352" s="106">
        <v>0</v>
      </c>
      <c r="S352" s="106">
        <v>0</v>
      </c>
      <c r="T352" s="106">
        <v>0</v>
      </c>
      <c r="U352" s="106">
        <v>0</v>
      </c>
      <c r="V352" s="106">
        <v>27</v>
      </c>
      <c r="W352" s="106">
        <v>30.8</v>
      </c>
      <c r="X352" s="216"/>
    </row>
    <row r="353" spans="1:24" ht="13.5" customHeight="1" x14ac:dyDescent="0.25">
      <c r="A353" s="154">
        <v>0.3125</v>
      </c>
      <c r="B353" s="106">
        <v>35</v>
      </c>
      <c r="C353" s="106">
        <v>0</v>
      </c>
      <c r="D353" s="106">
        <v>0</v>
      </c>
      <c r="E353" s="106">
        <v>0</v>
      </c>
      <c r="F353" s="106">
        <v>7</v>
      </c>
      <c r="G353" s="106">
        <v>15</v>
      </c>
      <c r="H353" s="106">
        <v>11</v>
      </c>
      <c r="I353" s="106">
        <v>2</v>
      </c>
      <c r="J353" s="106">
        <v>0</v>
      </c>
      <c r="K353" s="106">
        <v>0</v>
      </c>
      <c r="L353" s="106">
        <v>0</v>
      </c>
      <c r="M353" s="106">
        <v>0</v>
      </c>
      <c r="N353" s="106">
        <v>0</v>
      </c>
      <c r="O353" s="106">
        <v>0</v>
      </c>
      <c r="P353" s="106">
        <v>0</v>
      </c>
      <c r="Q353" s="106">
        <v>0</v>
      </c>
      <c r="R353" s="106">
        <v>0</v>
      </c>
      <c r="S353" s="106">
        <v>0</v>
      </c>
      <c r="T353" s="106">
        <v>0</v>
      </c>
      <c r="U353" s="106">
        <v>0</v>
      </c>
      <c r="V353" s="106">
        <v>29.2</v>
      </c>
      <c r="W353" s="106">
        <v>33.200000000000003</v>
      </c>
      <c r="X353" s="216"/>
    </row>
    <row r="354" spans="1:24" ht="13.5" customHeight="1" x14ac:dyDescent="0.25">
      <c r="A354" s="154">
        <v>0.32291666666666702</v>
      </c>
      <c r="B354" s="106">
        <v>38</v>
      </c>
      <c r="C354" s="106">
        <v>0</v>
      </c>
      <c r="D354" s="106">
        <v>0</v>
      </c>
      <c r="E354" s="106">
        <v>0</v>
      </c>
      <c r="F354" s="106">
        <v>2</v>
      </c>
      <c r="G354" s="106">
        <v>20</v>
      </c>
      <c r="H354" s="106">
        <v>12</v>
      </c>
      <c r="I354" s="106">
        <v>3</v>
      </c>
      <c r="J354" s="106">
        <v>1</v>
      </c>
      <c r="K354" s="106">
        <v>0</v>
      </c>
      <c r="L354" s="106">
        <v>0</v>
      </c>
      <c r="M354" s="106">
        <v>0</v>
      </c>
      <c r="N354" s="106">
        <v>0</v>
      </c>
      <c r="O354" s="106">
        <v>0</v>
      </c>
      <c r="P354" s="106">
        <v>0</v>
      </c>
      <c r="Q354" s="106">
        <v>0</v>
      </c>
      <c r="R354" s="106">
        <v>0</v>
      </c>
      <c r="S354" s="106">
        <v>0</v>
      </c>
      <c r="T354" s="106">
        <v>0</v>
      </c>
      <c r="U354" s="106">
        <v>0</v>
      </c>
      <c r="V354" s="106">
        <v>29.6</v>
      </c>
      <c r="W354" s="106">
        <v>33.6</v>
      </c>
      <c r="X354" s="216"/>
    </row>
    <row r="355" spans="1:24" ht="13.5" customHeight="1" x14ac:dyDescent="0.25">
      <c r="A355" s="154">
        <v>0.33333333333333298</v>
      </c>
      <c r="B355" s="106">
        <v>33</v>
      </c>
      <c r="C355" s="106">
        <v>0</v>
      </c>
      <c r="D355" s="106">
        <v>0</v>
      </c>
      <c r="E355" s="106">
        <v>1</v>
      </c>
      <c r="F355" s="106">
        <v>5</v>
      </c>
      <c r="G355" s="106">
        <v>16</v>
      </c>
      <c r="H355" s="106">
        <v>8</v>
      </c>
      <c r="I355" s="106">
        <v>3</v>
      </c>
      <c r="J355" s="106">
        <v>0</v>
      </c>
      <c r="K355" s="106">
        <v>0</v>
      </c>
      <c r="L355" s="106">
        <v>0</v>
      </c>
      <c r="M355" s="106">
        <v>0</v>
      </c>
      <c r="N355" s="106">
        <v>0</v>
      </c>
      <c r="O355" s="106">
        <v>0</v>
      </c>
      <c r="P355" s="106">
        <v>0</v>
      </c>
      <c r="Q355" s="106">
        <v>0</v>
      </c>
      <c r="R355" s="106">
        <v>0</v>
      </c>
      <c r="S355" s="106">
        <v>0</v>
      </c>
      <c r="T355" s="106">
        <v>0</v>
      </c>
      <c r="U355" s="106">
        <v>0</v>
      </c>
      <c r="V355" s="106">
        <v>28.8</v>
      </c>
      <c r="W355" s="106">
        <v>33.5</v>
      </c>
      <c r="X355" s="216"/>
    </row>
    <row r="356" spans="1:24" ht="13.5" customHeight="1" x14ac:dyDescent="0.25">
      <c r="A356" s="154">
        <v>0.34375</v>
      </c>
      <c r="B356" s="106">
        <v>40</v>
      </c>
      <c r="C356" s="106">
        <v>0</v>
      </c>
      <c r="D356" s="106">
        <v>0</v>
      </c>
      <c r="E356" s="106">
        <v>0</v>
      </c>
      <c r="F356" s="106">
        <v>3</v>
      </c>
      <c r="G356" s="106">
        <v>24</v>
      </c>
      <c r="H356" s="106">
        <v>10</v>
      </c>
      <c r="I356" s="106">
        <v>2</v>
      </c>
      <c r="J356" s="106">
        <v>1</v>
      </c>
      <c r="K356" s="106">
        <v>0</v>
      </c>
      <c r="L356" s="106">
        <v>0</v>
      </c>
      <c r="M356" s="106">
        <v>0</v>
      </c>
      <c r="N356" s="106">
        <v>0</v>
      </c>
      <c r="O356" s="106">
        <v>0</v>
      </c>
      <c r="P356" s="106">
        <v>0</v>
      </c>
      <c r="Q356" s="106">
        <v>0</v>
      </c>
      <c r="R356" s="106">
        <v>0</v>
      </c>
      <c r="S356" s="106">
        <v>0</v>
      </c>
      <c r="T356" s="106">
        <v>0</v>
      </c>
      <c r="U356" s="106">
        <v>0</v>
      </c>
      <c r="V356" s="106">
        <v>29.5</v>
      </c>
      <c r="W356" s="106">
        <v>32.700000000000003</v>
      </c>
      <c r="X356" s="216"/>
    </row>
    <row r="357" spans="1:24" ht="13.5" customHeight="1" x14ac:dyDescent="0.25">
      <c r="A357" s="154">
        <v>0.35416666666666702</v>
      </c>
      <c r="B357" s="106">
        <v>40</v>
      </c>
      <c r="C357" s="106">
        <v>0</v>
      </c>
      <c r="D357" s="106">
        <v>0</v>
      </c>
      <c r="E357" s="106">
        <v>0</v>
      </c>
      <c r="F357" s="106">
        <v>10</v>
      </c>
      <c r="G357" s="106">
        <v>20</v>
      </c>
      <c r="H357" s="106">
        <v>7</v>
      </c>
      <c r="I357" s="106">
        <v>1</v>
      </c>
      <c r="J357" s="106">
        <v>2</v>
      </c>
      <c r="K357" s="106">
        <v>0</v>
      </c>
      <c r="L357" s="106">
        <v>0</v>
      </c>
      <c r="M357" s="106">
        <v>0</v>
      </c>
      <c r="N357" s="106">
        <v>0</v>
      </c>
      <c r="O357" s="106">
        <v>0</v>
      </c>
      <c r="P357" s="106">
        <v>0</v>
      </c>
      <c r="Q357" s="106">
        <v>0</v>
      </c>
      <c r="R357" s="106">
        <v>0</v>
      </c>
      <c r="S357" s="106">
        <v>0</v>
      </c>
      <c r="T357" s="106">
        <v>0</v>
      </c>
      <c r="U357" s="106">
        <v>0</v>
      </c>
      <c r="V357" s="106">
        <v>27.9</v>
      </c>
      <c r="W357" s="106">
        <v>31.3</v>
      </c>
      <c r="X357" s="216"/>
    </row>
    <row r="358" spans="1:24" ht="13.5" customHeight="1" x14ac:dyDescent="0.25">
      <c r="A358" s="154">
        <v>0.36458333333333298</v>
      </c>
      <c r="B358" s="106">
        <v>28</v>
      </c>
      <c r="C358" s="106">
        <v>0</v>
      </c>
      <c r="D358" s="106">
        <v>0</v>
      </c>
      <c r="E358" s="106">
        <v>0</v>
      </c>
      <c r="F358" s="106">
        <v>4</v>
      </c>
      <c r="G358" s="106">
        <v>14</v>
      </c>
      <c r="H358" s="106">
        <v>8</v>
      </c>
      <c r="I358" s="106">
        <v>2</v>
      </c>
      <c r="J358" s="106">
        <v>0</v>
      </c>
      <c r="K358" s="106">
        <v>0</v>
      </c>
      <c r="L358" s="106">
        <v>0</v>
      </c>
      <c r="M358" s="106">
        <v>0</v>
      </c>
      <c r="N358" s="106">
        <v>0</v>
      </c>
      <c r="O358" s="106">
        <v>0</v>
      </c>
      <c r="P358" s="106">
        <v>0</v>
      </c>
      <c r="Q358" s="106">
        <v>0</v>
      </c>
      <c r="R358" s="106">
        <v>0</v>
      </c>
      <c r="S358" s="106">
        <v>0</v>
      </c>
      <c r="T358" s="106">
        <v>0</v>
      </c>
      <c r="U358" s="106">
        <v>0</v>
      </c>
      <c r="V358" s="106">
        <v>28.7</v>
      </c>
      <c r="W358" s="106">
        <v>32.6</v>
      </c>
      <c r="X358" s="216"/>
    </row>
    <row r="359" spans="1:24" ht="13.5" customHeight="1" x14ac:dyDescent="0.25">
      <c r="A359" s="154">
        <v>0.375</v>
      </c>
      <c r="B359" s="106">
        <v>28</v>
      </c>
      <c r="C359" s="106">
        <v>0</v>
      </c>
      <c r="D359" s="106">
        <v>1</v>
      </c>
      <c r="E359" s="106">
        <v>4</v>
      </c>
      <c r="F359" s="106">
        <v>5</v>
      </c>
      <c r="G359" s="106">
        <v>10</v>
      </c>
      <c r="H359" s="106">
        <v>7</v>
      </c>
      <c r="I359" s="106">
        <v>1</v>
      </c>
      <c r="J359" s="106">
        <v>0</v>
      </c>
      <c r="K359" s="106">
        <v>0</v>
      </c>
      <c r="L359" s="106">
        <v>0</v>
      </c>
      <c r="M359" s="106">
        <v>0</v>
      </c>
      <c r="N359" s="106">
        <v>0</v>
      </c>
      <c r="O359" s="106">
        <v>0</v>
      </c>
      <c r="P359" s="106">
        <v>0</v>
      </c>
      <c r="Q359" s="106">
        <v>0</v>
      </c>
      <c r="R359" s="106">
        <v>0</v>
      </c>
      <c r="S359" s="106">
        <v>0</v>
      </c>
      <c r="T359" s="106">
        <v>0</v>
      </c>
      <c r="U359" s="106">
        <v>0</v>
      </c>
      <c r="V359" s="106">
        <v>26.2</v>
      </c>
      <c r="W359" s="106">
        <v>32.200000000000003</v>
      </c>
      <c r="X359" s="216"/>
    </row>
    <row r="360" spans="1:24" ht="13.5" customHeight="1" x14ac:dyDescent="0.25">
      <c r="A360" s="154">
        <v>0.38541666666666702</v>
      </c>
      <c r="B360" s="106">
        <v>19</v>
      </c>
      <c r="C360" s="106">
        <v>1</v>
      </c>
      <c r="D360" s="106">
        <v>0</v>
      </c>
      <c r="E360" s="106">
        <v>1</v>
      </c>
      <c r="F360" s="106">
        <v>1</v>
      </c>
      <c r="G360" s="106">
        <v>12</v>
      </c>
      <c r="H360" s="106">
        <v>4</v>
      </c>
      <c r="I360" s="106">
        <v>0</v>
      </c>
      <c r="J360" s="106">
        <v>0</v>
      </c>
      <c r="K360" s="106">
        <v>0</v>
      </c>
      <c r="L360" s="106">
        <v>0</v>
      </c>
      <c r="M360" s="106">
        <v>0</v>
      </c>
      <c r="N360" s="106">
        <v>0</v>
      </c>
      <c r="O360" s="106">
        <v>0</v>
      </c>
      <c r="P360" s="106">
        <v>0</v>
      </c>
      <c r="Q360" s="106">
        <v>0</v>
      </c>
      <c r="R360" s="106">
        <v>0</v>
      </c>
      <c r="S360" s="106">
        <v>0</v>
      </c>
      <c r="T360" s="106">
        <v>0</v>
      </c>
      <c r="U360" s="106">
        <v>0</v>
      </c>
      <c r="V360" s="106">
        <v>26.3</v>
      </c>
      <c r="W360" s="106">
        <v>30.2</v>
      </c>
      <c r="X360" s="216"/>
    </row>
    <row r="361" spans="1:24" ht="13.5" customHeight="1" x14ac:dyDescent="0.25">
      <c r="A361" s="154">
        <v>0.39583333333333298</v>
      </c>
      <c r="B361" s="106">
        <v>17</v>
      </c>
      <c r="C361" s="106">
        <v>0</v>
      </c>
      <c r="D361" s="106">
        <v>0</v>
      </c>
      <c r="E361" s="106">
        <v>0</v>
      </c>
      <c r="F361" s="106">
        <v>3</v>
      </c>
      <c r="G361" s="106">
        <v>9</v>
      </c>
      <c r="H361" s="106">
        <v>4</v>
      </c>
      <c r="I361" s="106">
        <v>1</v>
      </c>
      <c r="J361" s="106">
        <v>0</v>
      </c>
      <c r="K361" s="106">
        <v>0</v>
      </c>
      <c r="L361" s="106">
        <v>0</v>
      </c>
      <c r="M361" s="106">
        <v>0</v>
      </c>
      <c r="N361" s="106">
        <v>0</v>
      </c>
      <c r="O361" s="106">
        <v>0</v>
      </c>
      <c r="P361" s="106">
        <v>0</v>
      </c>
      <c r="Q361" s="106">
        <v>0</v>
      </c>
      <c r="R361" s="106">
        <v>0</v>
      </c>
      <c r="S361" s="106">
        <v>0</v>
      </c>
      <c r="T361" s="106">
        <v>0</v>
      </c>
      <c r="U361" s="106">
        <v>0</v>
      </c>
      <c r="V361" s="106">
        <v>28.7</v>
      </c>
      <c r="W361" s="106">
        <v>32.799999999999997</v>
      </c>
      <c r="X361" s="216"/>
    </row>
    <row r="362" spans="1:24" ht="13.5" customHeight="1" x14ac:dyDescent="0.25">
      <c r="A362" s="154">
        <v>0.40625</v>
      </c>
      <c r="B362" s="106">
        <v>16</v>
      </c>
      <c r="C362" s="106">
        <v>0</v>
      </c>
      <c r="D362" s="106">
        <v>0</v>
      </c>
      <c r="E362" s="106">
        <v>0</v>
      </c>
      <c r="F362" s="106">
        <v>4</v>
      </c>
      <c r="G362" s="106">
        <v>8</v>
      </c>
      <c r="H362" s="106">
        <v>3</v>
      </c>
      <c r="I362" s="106">
        <v>1</v>
      </c>
      <c r="J362" s="106">
        <v>0</v>
      </c>
      <c r="K362" s="106">
        <v>0</v>
      </c>
      <c r="L362" s="106">
        <v>0</v>
      </c>
      <c r="M362" s="106">
        <v>0</v>
      </c>
      <c r="N362" s="106">
        <v>0</v>
      </c>
      <c r="O362" s="106">
        <v>0</v>
      </c>
      <c r="P362" s="106">
        <v>0</v>
      </c>
      <c r="Q362" s="106">
        <v>0</v>
      </c>
      <c r="R362" s="106">
        <v>0</v>
      </c>
      <c r="S362" s="106">
        <v>0</v>
      </c>
      <c r="T362" s="106">
        <v>0</v>
      </c>
      <c r="U362" s="106">
        <v>0</v>
      </c>
      <c r="V362" s="106">
        <v>27.8</v>
      </c>
      <c r="W362" s="106">
        <v>34.200000000000003</v>
      </c>
      <c r="X362" s="216"/>
    </row>
    <row r="363" spans="1:24" ht="13.5" customHeight="1" x14ac:dyDescent="0.25">
      <c r="A363" s="154">
        <v>0.41666666666666702</v>
      </c>
      <c r="B363" s="106">
        <v>22</v>
      </c>
      <c r="C363" s="106">
        <v>0</v>
      </c>
      <c r="D363" s="106">
        <v>1</v>
      </c>
      <c r="E363" s="106">
        <v>0</v>
      </c>
      <c r="F363" s="106">
        <v>3</v>
      </c>
      <c r="G363" s="106">
        <v>16</v>
      </c>
      <c r="H363" s="106">
        <v>2</v>
      </c>
      <c r="I363" s="106">
        <v>0</v>
      </c>
      <c r="J363" s="106">
        <v>0</v>
      </c>
      <c r="K363" s="106">
        <v>0</v>
      </c>
      <c r="L363" s="106">
        <v>0</v>
      </c>
      <c r="M363" s="106">
        <v>0</v>
      </c>
      <c r="N363" s="106">
        <v>0</v>
      </c>
      <c r="O363" s="106">
        <v>0</v>
      </c>
      <c r="P363" s="106">
        <v>0</v>
      </c>
      <c r="Q363" s="106">
        <v>0</v>
      </c>
      <c r="R363" s="106">
        <v>0</v>
      </c>
      <c r="S363" s="106">
        <v>0</v>
      </c>
      <c r="T363" s="106">
        <v>0</v>
      </c>
      <c r="U363" s="106">
        <v>0</v>
      </c>
      <c r="V363" s="106">
        <v>26.4</v>
      </c>
      <c r="W363" s="106">
        <v>29.2</v>
      </c>
      <c r="X363" s="216"/>
    </row>
    <row r="364" spans="1:24" ht="13.5" customHeight="1" x14ac:dyDescent="0.25">
      <c r="A364" s="154">
        <v>0.42708333333333298</v>
      </c>
      <c r="B364" s="106">
        <v>18</v>
      </c>
      <c r="C364" s="106">
        <v>0</v>
      </c>
      <c r="D364" s="106">
        <v>0</v>
      </c>
      <c r="E364" s="106">
        <v>1</v>
      </c>
      <c r="F364" s="106">
        <v>4</v>
      </c>
      <c r="G364" s="106">
        <v>13</v>
      </c>
      <c r="H364" s="106">
        <v>0</v>
      </c>
      <c r="I364" s="106">
        <v>0</v>
      </c>
      <c r="J364" s="106">
        <v>0</v>
      </c>
      <c r="K364" s="106">
        <v>0</v>
      </c>
      <c r="L364" s="106">
        <v>0</v>
      </c>
      <c r="M364" s="106">
        <v>0</v>
      </c>
      <c r="N364" s="106">
        <v>0</v>
      </c>
      <c r="O364" s="106">
        <v>0</v>
      </c>
      <c r="P364" s="106">
        <v>0</v>
      </c>
      <c r="Q364" s="106">
        <v>0</v>
      </c>
      <c r="R364" s="106">
        <v>0</v>
      </c>
      <c r="S364" s="106">
        <v>0</v>
      </c>
      <c r="T364" s="106">
        <v>0</v>
      </c>
      <c r="U364" s="106">
        <v>0</v>
      </c>
      <c r="V364" s="106">
        <v>26.1</v>
      </c>
      <c r="W364" s="106">
        <v>29.6</v>
      </c>
      <c r="X364" s="216"/>
    </row>
    <row r="365" spans="1:24" ht="13.5" customHeight="1" x14ac:dyDescent="0.25">
      <c r="A365" s="154">
        <v>0.4375</v>
      </c>
      <c r="B365" s="106">
        <v>22</v>
      </c>
      <c r="C365" s="106">
        <v>0</v>
      </c>
      <c r="D365" s="106">
        <v>0</v>
      </c>
      <c r="E365" s="106">
        <v>0</v>
      </c>
      <c r="F365" s="106">
        <v>8</v>
      </c>
      <c r="G365" s="106">
        <v>12</v>
      </c>
      <c r="H365" s="106">
        <v>2</v>
      </c>
      <c r="I365" s="106">
        <v>0</v>
      </c>
      <c r="J365" s="106">
        <v>0</v>
      </c>
      <c r="K365" s="106">
        <v>0</v>
      </c>
      <c r="L365" s="106">
        <v>0</v>
      </c>
      <c r="M365" s="106">
        <v>0</v>
      </c>
      <c r="N365" s="106">
        <v>0</v>
      </c>
      <c r="O365" s="106">
        <v>0</v>
      </c>
      <c r="P365" s="106">
        <v>0</v>
      </c>
      <c r="Q365" s="106">
        <v>0</v>
      </c>
      <c r="R365" s="106">
        <v>0</v>
      </c>
      <c r="S365" s="106">
        <v>0</v>
      </c>
      <c r="T365" s="106">
        <v>0</v>
      </c>
      <c r="U365" s="106">
        <v>0</v>
      </c>
      <c r="V365" s="106">
        <v>26.6</v>
      </c>
      <c r="W365" s="106">
        <v>29.9</v>
      </c>
      <c r="X365" s="216"/>
    </row>
    <row r="366" spans="1:24" ht="13.5" customHeight="1" x14ac:dyDescent="0.25">
      <c r="A366" s="154">
        <v>0.44791666666666702</v>
      </c>
      <c r="B366" s="106">
        <v>25</v>
      </c>
      <c r="C366" s="106">
        <v>0</v>
      </c>
      <c r="D366" s="106">
        <v>0</v>
      </c>
      <c r="E366" s="106">
        <v>0</v>
      </c>
      <c r="F366" s="106">
        <v>6</v>
      </c>
      <c r="G366" s="106">
        <v>13</v>
      </c>
      <c r="H366" s="106">
        <v>6</v>
      </c>
      <c r="I366" s="106">
        <v>0</v>
      </c>
      <c r="J366" s="106">
        <v>0</v>
      </c>
      <c r="K366" s="106">
        <v>0</v>
      </c>
      <c r="L366" s="106">
        <v>0</v>
      </c>
      <c r="M366" s="106">
        <v>0</v>
      </c>
      <c r="N366" s="106">
        <v>0</v>
      </c>
      <c r="O366" s="106">
        <v>0</v>
      </c>
      <c r="P366" s="106">
        <v>0</v>
      </c>
      <c r="Q366" s="106">
        <v>0</v>
      </c>
      <c r="R366" s="106">
        <v>0</v>
      </c>
      <c r="S366" s="106">
        <v>0</v>
      </c>
      <c r="T366" s="106">
        <v>0</v>
      </c>
      <c r="U366" s="106">
        <v>0</v>
      </c>
      <c r="V366" s="106">
        <v>26.9</v>
      </c>
      <c r="W366" s="106">
        <v>31.7</v>
      </c>
      <c r="X366" s="216"/>
    </row>
    <row r="367" spans="1:24" ht="13.5" customHeight="1" x14ac:dyDescent="0.25">
      <c r="A367" s="154">
        <v>0.45833333333333298</v>
      </c>
      <c r="B367" s="106">
        <v>16</v>
      </c>
      <c r="C367" s="106">
        <v>0</v>
      </c>
      <c r="D367" s="106">
        <v>0</v>
      </c>
      <c r="E367" s="106">
        <v>1</v>
      </c>
      <c r="F367" s="106">
        <v>3</v>
      </c>
      <c r="G367" s="106">
        <v>9</v>
      </c>
      <c r="H367" s="106">
        <v>3</v>
      </c>
      <c r="I367" s="106">
        <v>0</v>
      </c>
      <c r="J367" s="106">
        <v>0</v>
      </c>
      <c r="K367" s="106">
        <v>0</v>
      </c>
      <c r="L367" s="106">
        <v>0</v>
      </c>
      <c r="M367" s="106">
        <v>0</v>
      </c>
      <c r="N367" s="106">
        <v>0</v>
      </c>
      <c r="O367" s="106">
        <v>0</v>
      </c>
      <c r="P367" s="106">
        <v>0</v>
      </c>
      <c r="Q367" s="106">
        <v>0</v>
      </c>
      <c r="R367" s="106">
        <v>0</v>
      </c>
      <c r="S367" s="106">
        <v>0</v>
      </c>
      <c r="T367" s="106">
        <v>0</v>
      </c>
      <c r="U367" s="106">
        <v>0</v>
      </c>
      <c r="V367" s="106">
        <v>26.4</v>
      </c>
      <c r="W367" s="106">
        <v>30.3</v>
      </c>
      <c r="X367" s="216"/>
    </row>
    <row r="368" spans="1:24" ht="13.5" customHeight="1" x14ac:dyDescent="0.25">
      <c r="A368" s="154">
        <v>0.46875</v>
      </c>
      <c r="B368" s="106">
        <v>19</v>
      </c>
      <c r="C368" s="106">
        <v>0</v>
      </c>
      <c r="D368" s="106">
        <v>0</v>
      </c>
      <c r="E368" s="106">
        <v>1</v>
      </c>
      <c r="F368" s="106">
        <v>4</v>
      </c>
      <c r="G368" s="106">
        <v>12</v>
      </c>
      <c r="H368" s="106">
        <v>2</v>
      </c>
      <c r="I368" s="106">
        <v>0</v>
      </c>
      <c r="J368" s="106">
        <v>0</v>
      </c>
      <c r="K368" s="106">
        <v>0</v>
      </c>
      <c r="L368" s="106">
        <v>0</v>
      </c>
      <c r="M368" s="106">
        <v>0</v>
      </c>
      <c r="N368" s="106">
        <v>0</v>
      </c>
      <c r="O368" s="106">
        <v>0</v>
      </c>
      <c r="P368" s="106">
        <v>0</v>
      </c>
      <c r="Q368" s="106">
        <v>0</v>
      </c>
      <c r="R368" s="106">
        <v>0</v>
      </c>
      <c r="S368" s="106">
        <v>0</v>
      </c>
      <c r="T368" s="106">
        <v>0</v>
      </c>
      <c r="U368" s="106">
        <v>0</v>
      </c>
      <c r="V368" s="106">
        <v>26</v>
      </c>
      <c r="W368" s="106">
        <v>29.7</v>
      </c>
      <c r="X368" s="216"/>
    </row>
    <row r="369" spans="1:24" ht="13.5" customHeight="1" x14ac:dyDescent="0.25">
      <c r="A369" s="154">
        <v>0.47916666666666702</v>
      </c>
      <c r="B369" s="106">
        <v>26</v>
      </c>
      <c r="C369" s="106">
        <v>0</v>
      </c>
      <c r="D369" s="106">
        <v>0</v>
      </c>
      <c r="E369" s="106">
        <v>2</v>
      </c>
      <c r="F369" s="106">
        <v>6</v>
      </c>
      <c r="G369" s="106">
        <v>15</v>
      </c>
      <c r="H369" s="106">
        <v>3</v>
      </c>
      <c r="I369" s="106">
        <v>0</v>
      </c>
      <c r="J369" s="106">
        <v>0</v>
      </c>
      <c r="K369" s="106">
        <v>0</v>
      </c>
      <c r="L369" s="106">
        <v>0</v>
      </c>
      <c r="M369" s="106">
        <v>0</v>
      </c>
      <c r="N369" s="106">
        <v>0</v>
      </c>
      <c r="O369" s="106">
        <v>0</v>
      </c>
      <c r="P369" s="106">
        <v>0</v>
      </c>
      <c r="Q369" s="106">
        <v>0</v>
      </c>
      <c r="R369" s="106">
        <v>0</v>
      </c>
      <c r="S369" s="106">
        <v>0</v>
      </c>
      <c r="T369" s="106">
        <v>0</v>
      </c>
      <c r="U369" s="106">
        <v>0</v>
      </c>
      <c r="V369" s="106">
        <v>26.7</v>
      </c>
      <c r="W369" s="106">
        <v>29.7</v>
      </c>
      <c r="X369" s="216"/>
    </row>
    <row r="370" spans="1:24" ht="13.5" customHeight="1" x14ac:dyDescent="0.25">
      <c r="A370" s="154">
        <v>0.48958333333333298</v>
      </c>
      <c r="B370" s="106">
        <v>18</v>
      </c>
      <c r="C370" s="106">
        <v>0</v>
      </c>
      <c r="D370" s="106">
        <v>0</v>
      </c>
      <c r="E370" s="106">
        <v>0</v>
      </c>
      <c r="F370" s="106">
        <v>2</v>
      </c>
      <c r="G370" s="106">
        <v>12</v>
      </c>
      <c r="H370" s="106">
        <v>3</v>
      </c>
      <c r="I370" s="106">
        <v>1</v>
      </c>
      <c r="J370" s="106">
        <v>0</v>
      </c>
      <c r="K370" s="106">
        <v>0</v>
      </c>
      <c r="L370" s="106">
        <v>0</v>
      </c>
      <c r="M370" s="106">
        <v>0</v>
      </c>
      <c r="N370" s="106">
        <v>0</v>
      </c>
      <c r="O370" s="106">
        <v>0</v>
      </c>
      <c r="P370" s="106">
        <v>0</v>
      </c>
      <c r="Q370" s="106">
        <v>0</v>
      </c>
      <c r="R370" s="106">
        <v>0</v>
      </c>
      <c r="S370" s="106">
        <v>0</v>
      </c>
      <c r="T370" s="106">
        <v>0</v>
      </c>
      <c r="U370" s="106">
        <v>0</v>
      </c>
      <c r="V370" s="106">
        <v>27.6</v>
      </c>
      <c r="W370" s="106">
        <v>31</v>
      </c>
      <c r="X370" s="216"/>
    </row>
    <row r="371" spans="1:24" ht="13.5" customHeight="1" x14ac:dyDescent="0.25">
      <c r="A371" s="154">
        <v>0.5</v>
      </c>
      <c r="B371" s="106">
        <v>23</v>
      </c>
      <c r="C371" s="106">
        <v>0</v>
      </c>
      <c r="D371" s="106">
        <v>0</v>
      </c>
      <c r="E371" s="106">
        <v>1</v>
      </c>
      <c r="F371" s="106">
        <v>15</v>
      </c>
      <c r="G371" s="106">
        <v>4</v>
      </c>
      <c r="H371" s="106">
        <v>2</v>
      </c>
      <c r="I371" s="106">
        <v>1</v>
      </c>
      <c r="J371" s="106">
        <v>0</v>
      </c>
      <c r="K371" s="106">
        <v>0</v>
      </c>
      <c r="L371" s="106">
        <v>0</v>
      </c>
      <c r="M371" s="106">
        <v>0</v>
      </c>
      <c r="N371" s="106">
        <v>0</v>
      </c>
      <c r="O371" s="106">
        <v>0</v>
      </c>
      <c r="P371" s="106">
        <v>0</v>
      </c>
      <c r="Q371" s="106">
        <v>0</v>
      </c>
      <c r="R371" s="106">
        <v>0</v>
      </c>
      <c r="S371" s="106">
        <v>0</v>
      </c>
      <c r="T371" s="106">
        <v>0</v>
      </c>
      <c r="U371" s="106">
        <v>0</v>
      </c>
      <c r="V371" s="106">
        <v>24.6</v>
      </c>
      <c r="W371" s="106">
        <v>28.5</v>
      </c>
      <c r="X371" s="216"/>
    </row>
    <row r="372" spans="1:24" ht="13.5" customHeight="1" x14ac:dyDescent="0.25">
      <c r="A372" s="154">
        <v>0.51041666666666696</v>
      </c>
      <c r="B372" s="106">
        <v>21</v>
      </c>
      <c r="C372" s="106">
        <v>0</v>
      </c>
      <c r="D372" s="106">
        <v>0</v>
      </c>
      <c r="E372" s="106">
        <v>0</v>
      </c>
      <c r="F372" s="106">
        <v>8</v>
      </c>
      <c r="G372" s="106">
        <v>8</v>
      </c>
      <c r="H372" s="106">
        <v>5</v>
      </c>
      <c r="I372" s="106">
        <v>0</v>
      </c>
      <c r="J372" s="106">
        <v>0</v>
      </c>
      <c r="K372" s="106">
        <v>0</v>
      </c>
      <c r="L372" s="106">
        <v>0</v>
      </c>
      <c r="M372" s="106">
        <v>0</v>
      </c>
      <c r="N372" s="106">
        <v>0</v>
      </c>
      <c r="O372" s="106">
        <v>0</v>
      </c>
      <c r="P372" s="106">
        <v>0</v>
      </c>
      <c r="Q372" s="106">
        <v>0</v>
      </c>
      <c r="R372" s="106">
        <v>0</v>
      </c>
      <c r="S372" s="106">
        <v>0</v>
      </c>
      <c r="T372" s="106">
        <v>0</v>
      </c>
      <c r="U372" s="106">
        <v>0</v>
      </c>
      <c r="V372" s="106">
        <v>27</v>
      </c>
      <c r="W372" s="106">
        <v>31.2</v>
      </c>
      <c r="X372" s="216"/>
    </row>
    <row r="373" spans="1:24" ht="13.5" customHeight="1" x14ac:dyDescent="0.25">
      <c r="A373" s="154">
        <v>0.52083333333333304</v>
      </c>
      <c r="B373" s="106">
        <v>21</v>
      </c>
      <c r="C373" s="106">
        <v>0</v>
      </c>
      <c r="D373" s="106">
        <v>0</v>
      </c>
      <c r="E373" s="106">
        <v>0</v>
      </c>
      <c r="F373" s="106">
        <v>3</v>
      </c>
      <c r="G373" s="106">
        <v>10</v>
      </c>
      <c r="H373" s="106">
        <v>6</v>
      </c>
      <c r="I373" s="106">
        <v>0</v>
      </c>
      <c r="J373" s="106">
        <v>2</v>
      </c>
      <c r="K373" s="106">
        <v>0</v>
      </c>
      <c r="L373" s="106">
        <v>0</v>
      </c>
      <c r="M373" s="106">
        <v>0</v>
      </c>
      <c r="N373" s="106">
        <v>0</v>
      </c>
      <c r="O373" s="106">
        <v>0</v>
      </c>
      <c r="P373" s="106">
        <v>0</v>
      </c>
      <c r="Q373" s="106">
        <v>0</v>
      </c>
      <c r="R373" s="106">
        <v>0</v>
      </c>
      <c r="S373" s="106">
        <v>0</v>
      </c>
      <c r="T373" s="106">
        <v>0</v>
      </c>
      <c r="U373" s="106">
        <v>0</v>
      </c>
      <c r="V373" s="106">
        <v>29.6</v>
      </c>
      <c r="W373" s="106">
        <v>34.4</v>
      </c>
      <c r="X373" s="216"/>
    </row>
    <row r="374" spans="1:24" ht="13.5" customHeight="1" x14ac:dyDescent="0.25">
      <c r="A374" s="154">
        <v>0.53125</v>
      </c>
      <c r="B374" s="106">
        <v>21</v>
      </c>
      <c r="C374" s="106">
        <v>0</v>
      </c>
      <c r="D374" s="106">
        <v>0</v>
      </c>
      <c r="E374" s="106">
        <v>1</v>
      </c>
      <c r="F374" s="106">
        <v>3</v>
      </c>
      <c r="G374" s="106">
        <v>9</v>
      </c>
      <c r="H374" s="106">
        <v>7</v>
      </c>
      <c r="I374" s="106">
        <v>1</v>
      </c>
      <c r="J374" s="106">
        <v>0</v>
      </c>
      <c r="K374" s="106">
        <v>0</v>
      </c>
      <c r="L374" s="106">
        <v>0</v>
      </c>
      <c r="M374" s="106">
        <v>0</v>
      </c>
      <c r="N374" s="106">
        <v>0</v>
      </c>
      <c r="O374" s="106">
        <v>0</v>
      </c>
      <c r="P374" s="106">
        <v>0</v>
      </c>
      <c r="Q374" s="106">
        <v>0</v>
      </c>
      <c r="R374" s="106">
        <v>0</v>
      </c>
      <c r="S374" s="106">
        <v>0</v>
      </c>
      <c r="T374" s="106">
        <v>0</v>
      </c>
      <c r="U374" s="106">
        <v>0</v>
      </c>
      <c r="V374" s="106">
        <v>28.9</v>
      </c>
      <c r="W374" s="106">
        <v>33.700000000000003</v>
      </c>
      <c r="X374" s="216"/>
    </row>
    <row r="375" spans="1:24" ht="13.5" customHeight="1" x14ac:dyDescent="0.25">
      <c r="A375" s="154">
        <v>0.54166666666666696</v>
      </c>
      <c r="B375" s="106">
        <v>17</v>
      </c>
      <c r="C375" s="106">
        <v>0</v>
      </c>
      <c r="D375" s="106">
        <v>0</v>
      </c>
      <c r="E375" s="106">
        <v>0</v>
      </c>
      <c r="F375" s="106">
        <v>4</v>
      </c>
      <c r="G375" s="106">
        <v>10</v>
      </c>
      <c r="H375" s="106">
        <v>3</v>
      </c>
      <c r="I375" s="106">
        <v>0</v>
      </c>
      <c r="J375" s="106">
        <v>0</v>
      </c>
      <c r="K375" s="106">
        <v>0</v>
      </c>
      <c r="L375" s="106">
        <v>0</v>
      </c>
      <c r="M375" s="106">
        <v>0</v>
      </c>
      <c r="N375" s="106">
        <v>0</v>
      </c>
      <c r="O375" s="106">
        <v>0</v>
      </c>
      <c r="P375" s="106">
        <v>0</v>
      </c>
      <c r="Q375" s="106">
        <v>0</v>
      </c>
      <c r="R375" s="106">
        <v>0</v>
      </c>
      <c r="S375" s="106">
        <v>0</v>
      </c>
      <c r="T375" s="106">
        <v>0</v>
      </c>
      <c r="U375" s="106">
        <v>0</v>
      </c>
      <c r="V375" s="106">
        <v>26.5</v>
      </c>
      <c r="W375" s="106">
        <v>30.3</v>
      </c>
      <c r="X375" s="216"/>
    </row>
    <row r="376" spans="1:24" ht="13.5" customHeight="1" x14ac:dyDescent="0.25">
      <c r="A376" s="154">
        <v>0.55208333333333304</v>
      </c>
      <c r="B376" s="106">
        <v>23</v>
      </c>
      <c r="C376" s="106">
        <v>0</v>
      </c>
      <c r="D376" s="106">
        <v>0</v>
      </c>
      <c r="E376" s="106">
        <v>1</v>
      </c>
      <c r="F376" s="106">
        <v>6</v>
      </c>
      <c r="G376" s="106">
        <v>10</v>
      </c>
      <c r="H376" s="106">
        <v>5</v>
      </c>
      <c r="I376" s="106">
        <v>1</v>
      </c>
      <c r="J376" s="106">
        <v>0</v>
      </c>
      <c r="K376" s="106">
        <v>0</v>
      </c>
      <c r="L376" s="106">
        <v>0</v>
      </c>
      <c r="M376" s="106">
        <v>0</v>
      </c>
      <c r="N376" s="106">
        <v>0</v>
      </c>
      <c r="O376" s="106">
        <v>0</v>
      </c>
      <c r="P376" s="106">
        <v>0</v>
      </c>
      <c r="Q376" s="106">
        <v>0</v>
      </c>
      <c r="R376" s="106">
        <v>0</v>
      </c>
      <c r="S376" s="106">
        <v>0</v>
      </c>
      <c r="T376" s="106">
        <v>0</v>
      </c>
      <c r="U376" s="106">
        <v>0</v>
      </c>
      <c r="V376" s="106">
        <v>27.3</v>
      </c>
      <c r="W376" s="106">
        <v>32.9</v>
      </c>
      <c r="X376" s="216"/>
    </row>
    <row r="377" spans="1:24" ht="13.5" customHeight="1" x14ac:dyDescent="0.25">
      <c r="A377" s="154">
        <v>0.5625</v>
      </c>
      <c r="B377" s="106">
        <v>25</v>
      </c>
      <c r="C377" s="106">
        <v>0</v>
      </c>
      <c r="D377" s="106">
        <v>0</v>
      </c>
      <c r="E377" s="106">
        <v>1</v>
      </c>
      <c r="F377" s="106">
        <v>7</v>
      </c>
      <c r="G377" s="106">
        <v>12</v>
      </c>
      <c r="H377" s="106">
        <v>5</v>
      </c>
      <c r="I377" s="106">
        <v>0</v>
      </c>
      <c r="J377" s="106">
        <v>0</v>
      </c>
      <c r="K377" s="106">
        <v>0</v>
      </c>
      <c r="L377" s="106">
        <v>0</v>
      </c>
      <c r="M377" s="106">
        <v>0</v>
      </c>
      <c r="N377" s="106">
        <v>0</v>
      </c>
      <c r="O377" s="106">
        <v>0</v>
      </c>
      <c r="P377" s="106">
        <v>0</v>
      </c>
      <c r="Q377" s="106">
        <v>0</v>
      </c>
      <c r="R377" s="106">
        <v>0</v>
      </c>
      <c r="S377" s="106">
        <v>0</v>
      </c>
      <c r="T377" s="106">
        <v>0</v>
      </c>
      <c r="U377" s="106">
        <v>0</v>
      </c>
      <c r="V377" s="106">
        <v>26.4</v>
      </c>
      <c r="W377" s="106">
        <v>30.8</v>
      </c>
      <c r="X377" s="216"/>
    </row>
    <row r="378" spans="1:24" ht="13.5" customHeight="1" x14ac:dyDescent="0.25">
      <c r="A378" s="154">
        <v>0.57291666666666696</v>
      </c>
      <c r="B378" s="106">
        <v>27</v>
      </c>
      <c r="C378" s="106">
        <v>0</v>
      </c>
      <c r="D378" s="106">
        <v>0</v>
      </c>
      <c r="E378" s="106">
        <v>0</v>
      </c>
      <c r="F378" s="106">
        <v>3</v>
      </c>
      <c r="G378" s="106">
        <v>17</v>
      </c>
      <c r="H378" s="106">
        <v>7</v>
      </c>
      <c r="I378" s="106">
        <v>0</v>
      </c>
      <c r="J378" s="106">
        <v>0</v>
      </c>
      <c r="K378" s="106">
        <v>0</v>
      </c>
      <c r="L378" s="106">
        <v>0</v>
      </c>
      <c r="M378" s="106">
        <v>0</v>
      </c>
      <c r="N378" s="106">
        <v>0</v>
      </c>
      <c r="O378" s="106">
        <v>0</v>
      </c>
      <c r="P378" s="106">
        <v>0</v>
      </c>
      <c r="Q378" s="106">
        <v>0</v>
      </c>
      <c r="R378" s="106">
        <v>0</v>
      </c>
      <c r="S378" s="106">
        <v>0</v>
      </c>
      <c r="T378" s="106">
        <v>0</v>
      </c>
      <c r="U378" s="106">
        <v>0</v>
      </c>
      <c r="V378" s="106">
        <v>28.3</v>
      </c>
      <c r="W378" s="106">
        <v>32</v>
      </c>
      <c r="X378" s="216"/>
    </row>
    <row r="379" spans="1:24" ht="13.5" customHeight="1" x14ac:dyDescent="0.25">
      <c r="A379" s="154">
        <v>0.58333333333333304</v>
      </c>
      <c r="B379" s="106">
        <v>30</v>
      </c>
      <c r="C379" s="106">
        <v>0</v>
      </c>
      <c r="D379" s="106">
        <v>2</v>
      </c>
      <c r="E379" s="106">
        <v>4</v>
      </c>
      <c r="F379" s="106">
        <v>8</v>
      </c>
      <c r="G379" s="106">
        <v>14</v>
      </c>
      <c r="H379" s="106">
        <v>1</v>
      </c>
      <c r="I379" s="106">
        <v>1</v>
      </c>
      <c r="J379" s="106">
        <v>0</v>
      </c>
      <c r="K379" s="106">
        <v>0</v>
      </c>
      <c r="L379" s="106">
        <v>0</v>
      </c>
      <c r="M379" s="106">
        <v>0</v>
      </c>
      <c r="N379" s="106">
        <v>0</v>
      </c>
      <c r="O379" s="106">
        <v>0</v>
      </c>
      <c r="P379" s="106">
        <v>0</v>
      </c>
      <c r="Q379" s="106">
        <v>0</v>
      </c>
      <c r="R379" s="106">
        <v>0</v>
      </c>
      <c r="S379" s="106">
        <v>0</v>
      </c>
      <c r="T379" s="106">
        <v>0</v>
      </c>
      <c r="U379" s="106">
        <v>0</v>
      </c>
      <c r="V379" s="106">
        <v>24.6</v>
      </c>
      <c r="W379" s="106">
        <v>29</v>
      </c>
      <c r="X379" s="216"/>
    </row>
    <row r="380" spans="1:24" ht="13.5" customHeight="1" x14ac:dyDescent="0.25">
      <c r="A380" s="154">
        <v>0.59375</v>
      </c>
      <c r="B380" s="106">
        <v>26</v>
      </c>
      <c r="C380" s="106">
        <v>0</v>
      </c>
      <c r="D380" s="106">
        <v>1</v>
      </c>
      <c r="E380" s="106">
        <v>5</v>
      </c>
      <c r="F380" s="106">
        <v>4</v>
      </c>
      <c r="G380" s="106">
        <v>9</v>
      </c>
      <c r="H380" s="106">
        <v>6</v>
      </c>
      <c r="I380" s="106">
        <v>1</v>
      </c>
      <c r="J380" s="106">
        <v>0</v>
      </c>
      <c r="K380" s="106">
        <v>0</v>
      </c>
      <c r="L380" s="106">
        <v>0</v>
      </c>
      <c r="M380" s="106">
        <v>0</v>
      </c>
      <c r="N380" s="106">
        <v>0</v>
      </c>
      <c r="O380" s="106">
        <v>0</v>
      </c>
      <c r="P380" s="106">
        <v>0</v>
      </c>
      <c r="Q380" s="106">
        <v>0</v>
      </c>
      <c r="R380" s="106">
        <v>0</v>
      </c>
      <c r="S380" s="106">
        <v>0</v>
      </c>
      <c r="T380" s="106">
        <v>0</v>
      </c>
      <c r="U380" s="106">
        <v>0</v>
      </c>
      <c r="V380" s="106">
        <v>26.2</v>
      </c>
      <c r="W380" s="106">
        <v>31.7</v>
      </c>
      <c r="X380" s="216"/>
    </row>
    <row r="381" spans="1:24" ht="13.5" customHeight="1" x14ac:dyDescent="0.25">
      <c r="A381" s="154">
        <v>0.60416666666666696</v>
      </c>
      <c r="B381" s="106">
        <v>26</v>
      </c>
      <c r="C381" s="106">
        <v>0</v>
      </c>
      <c r="D381" s="106">
        <v>0</v>
      </c>
      <c r="E381" s="106">
        <v>1</v>
      </c>
      <c r="F381" s="106">
        <v>12</v>
      </c>
      <c r="G381" s="106">
        <v>12</v>
      </c>
      <c r="H381" s="106">
        <v>1</v>
      </c>
      <c r="I381" s="106">
        <v>0</v>
      </c>
      <c r="J381" s="106">
        <v>0</v>
      </c>
      <c r="K381" s="106">
        <v>0</v>
      </c>
      <c r="L381" s="106">
        <v>0</v>
      </c>
      <c r="M381" s="106">
        <v>0</v>
      </c>
      <c r="N381" s="106">
        <v>0</v>
      </c>
      <c r="O381" s="106">
        <v>0</v>
      </c>
      <c r="P381" s="106">
        <v>0</v>
      </c>
      <c r="Q381" s="106">
        <v>0</v>
      </c>
      <c r="R381" s="106">
        <v>0</v>
      </c>
      <c r="S381" s="106">
        <v>0</v>
      </c>
      <c r="T381" s="106">
        <v>0</v>
      </c>
      <c r="U381" s="106">
        <v>0</v>
      </c>
      <c r="V381" s="106">
        <v>25.6</v>
      </c>
      <c r="W381" s="106">
        <v>29.1</v>
      </c>
      <c r="X381" s="216"/>
    </row>
    <row r="382" spans="1:24" ht="13.5" customHeight="1" x14ac:dyDescent="0.25">
      <c r="A382" s="154">
        <v>0.61458333333333304</v>
      </c>
      <c r="B382" s="106">
        <v>27</v>
      </c>
      <c r="C382" s="106">
        <v>0</v>
      </c>
      <c r="D382" s="106">
        <v>0</v>
      </c>
      <c r="E382" s="106">
        <v>1</v>
      </c>
      <c r="F382" s="106">
        <v>9</v>
      </c>
      <c r="G382" s="106">
        <v>12</v>
      </c>
      <c r="H382" s="106">
        <v>5</v>
      </c>
      <c r="I382" s="106">
        <v>0</v>
      </c>
      <c r="J382" s="106">
        <v>0</v>
      </c>
      <c r="K382" s="106">
        <v>0</v>
      </c>
      <c r="L382" s="106">
        <v>0</v>
      </c>
      <c r="M382" s="106">
        <v>0</v>
      </c>
      <c r="N382" s="106">
        <v>0</v>
      </c>
      <c r="O382" s="106">
        <v>0</v>
      </c>
      <c r="P382" s="106">
        <v>0</v>
      </c>
      <c r="Q382" s="106">
        <v>0</v>
      </c>
      <c r="R382" s="106">
        <v>0</v>
      </c>
      <c r="S382" s="106">
        <v>0</v>
      </c>
      <c r="T382" s="106">
        <v>0</v>
      </c>
      <c r="U382" s="106">
        <v>0</v>
      </c>
      <c r="V382" s="106">
        <v>26.5</v>
      </c>
      <c r="W382" s="106">
        <v>31.2</v>
      </c>
      <c r="X382" s="216"/>
    </row>
    <row r="383" spans="1:24" ht="13.5" customHeight="1" x14ac:dyDescent="0.25">
      <c r="A383" s="154">
        <v>0.625</v>
      </c>
      <c r="B383" s="106">
        <v>41</v>
      </c>
      <c r="C383" s="106">
        <v>0</v>
      </c>
      <c r="D383" s="106">
        <v>1</v>
      </c>
      <c r="E383" s="106">
        <v>3</v>
      </c>
      <c r="F383" s="106">
        <v>11</v>
      </c>
      <c r="G383" s="106">
        <v>22</v>
      </c>
      <c r="H383" s="106">
        <v>4</v>
      </c>
      <c r="I383" s="106">
        <v>0</v>
      </c>
      <c r="J383" s="106">
        <v>0</v>
      </c>
      <c r="K383" s="106">
        <v>0</v>
      </c>
      <c r="L383" s="106">
        <v>0</v>
      </c>
      <c r="M383" s="106">
        <v>0</v>
      </c>
      <c r="N383" s="106">
        <v>0</v>
      </c>
      <c r="O383" s="106">
        <v>0</v>
      </c>
      <c r="P383" s="106">
        <v>0</v>
      </c>
      <c r="Q383" s="106">
        <v>0</v>
      </c>
      <c r="R383" s="106">
        <v>0</v>
      </c>
      <c r="S383" s="106">
        <v>0</v>
      </c>
      <c r="T383" s="106">
        <v>0</v>
      </c>
      <c r="U383" s="106">
        <v>0</v>
      </c>
      <c r="V383" s="106">
        <v>25.4</v>
      </c>
      <c r="W383" s="106">
        <v>29.5</v>
      </c>
      <c r="X383" s="216"/>
    </row>
    <row r="384" spans="1:24" ht="13.5" customHeight="1" x14ac:dyDescent="0.25">
      <c r="A384" s="154">
        <v>0.63541666666666696</v>
      </c>
      <c r="B384" s="106">
        <v>31</v>
      </c>
      <c r="C384" s="106">
        <v>0</v>
      </c>
      <c r="D384" s="106">
        <v>0</v>
      </c>
      <c r="E384" s="106">
        <v>1</v>
      </c>
      <c r="F384" s="106">
        <v>11</v>
      </c>
      <c r="G384" s="106">
        <v>12</v>
      </c>
      <c r="H384" s="106">
        <v>5</v>
      </c>
      <c r="I384" s="106">
        <v>2</v>
      </c>
      <c r="J384" s="106">
        <v>0</v>
      </c>
      <c r="K384" s="106">
        <v>0</v>
      </c>
      <c r="L384" s="106">
        <v>0</v>
      </c>
      <c r="M384" s="106">
        <v>0</v>
      </c>
      <c r="N384" s="106">
        <v>0</v>
      </c>
      <c r="O384" s="106">
        <v>0</v>
      </c>
      <c r="P384" s="106">
        <v>0</v>
      </c>
      <c r="Q384" s="106">
        <v>0</v>
      </c>
      <c r="R384" s="106">
        <v>0</v>
      </c>
      <c r="S384" s="106">
        <v>0</v>
      </c>
      <c r="T384" s="106">
        <v>0</v>
      </c>
      <c r="U384" s="106">
        <v>0</v>
      </c>
      <c r="V384" s="106">
        <v>26.6</v>
      </c>
      <c r="W384" s="106">
        <v>31.3</v>
      </c>
      <c r="X384" s="216"/>
    </row>
    <row r="385" spans="1:24" ht="13.5" customHeight="1" x14ac:dyDescent="0.25">
      <c r="A385" s="154">
        <v>0.64583333333333304</v>
      </c>
      <c r="B385" s="106">
        <v>29</v>
      </c>
      <c r="C385" s="106">
        <v>0</v>
      </c>
      <c r="D385" s="106">
        <v>0</v>
      </c>
      <c r="E385" s="106">
        <v>2</v>
      </c>
      <c r="F385" s="106">
        <v>11</v>
      </c>
      <c r="G385" s="106">
        <v>12</v>
      </c>
      <c r="H385" s="106">
        <v>4</v>
      </c>
      <c r="I385" s="106">
        <v>0</v>
      </c>
      <c r="J385" s="106">
        <v>0</v>
      </c>
      <c r="K385" s="106">
        <v>0</v>
      </c>
      <c r="L385" s="106">
        <v>0</v>
      </c>
      <c r="M385" s="106">
        <v>0</v>
      </c>
      <c r="N385" s="106">
        <v>0</v>
      </c>
      <c r="O385" s="106">
        <v>0</v>
      </c>
      <c r="P385" s="106">
        <v>0</v>
      </c>
      <c r="Q385" s="106">
        <v>0</v>
      </c>
      <c r="R385" s="106">
        <v>0</v>
      </c>
      <c r="S385" s="106">
        <v>0</v>
      </c>
      <c r="T385" s="106">
        <v>0</v>
      </c>
      <c r="U385" s="106">
        <v>0</v>
      </c>
      <c r="V385" s="106">
        <v>25.7</v>
      </c>
      <c r="W385" s="106">
        <v>30</v>
      </c>
      <c r="X385" s="216"/>
    </row>
    <row r="386" spans="1:24" ht="13.5" customHeight="1" x14ac:dyDescent="0.25">
      <c r="A386" s="154">
        <v>0.65625</v>
      </c>
      <c r="B386" s="106">
        <v>30</v>
      </c>
      <c r="C386" s="106">
        <v>0</v>
      </c>
      <c r="D386" s="106">
        <v>0</v>
      </c>
      <c r="E386" s="106">
        <v>1</v>
      </c>
      <c r="F386" s="106">
        <v>5</v>
      </c>
      <c r="G386" s="106">
        <v>18</v>
      </c>
      <c r="H386" s="106">
        <v>4</v>
      </c>
      <c r="I386" s="106">
        <v>2</v>
      </c>
      <c r="J386" s="106">
        <v>0</v>
      </c>
      <c r="K386" s="106">
        <v>0</v>
      </c>
      <c r="L386" s="106">
        <v>0</v>
      </c>
      <c r="M386" s="106">
        <v>0</v>
      </c>
      <c r="N386" s="106">
        <v>0</v>
      </c>
      <c r="O386" s="106">
        <v>0</v>
      </c>
      <c r="P386" s="106">
        <v>0</v>
      </c>
      <c r="Q386" s="106">
        <v>0</v>
      </c>
      <c r="R386" s="106">
        <v>0</v>
      </c>
      <c r="S386" s="106">
        <v>0</v>
      </c>
      <c r="T386" s="106">
        <v>0</v>
      </c>
      <c r="U386" s="106">
        <v>0</v>
      </c>
      <c r="V386" s="106">
        <v>27.5</v>
      </c>
      <c r="W386" s="106">
        <v>31.2</v>
      </c>
      <c r="X386" s="216"/>
    </row>
    <row r="387" spans="1:24" ht="13.5" customHeight="1" x14ac:dyDescent="0.25">
      <c r="A387" s="154">
        <v>0.66666666666666696</v>
      </c>
      <c r="B387" s="106">
        <v>43</v>
      </c>
      <c r="C387" s="106">
        <v>0</v>
      </c>
      <c r="D387" s="106">
        <v>0</v>
      </c>
      <c r="E387" s="106">
        <v>2</v>
      </c>
      <c r="F387" s="106">
        <v>5</v>
      </c>
      <c r="G387" s="106">
        <v>24</v>
      </c>
      <c r="H387" s="106">
        <v>9</v>
      </c>
      <c r="I387" s="106">
        <v>3</v>
      </c>
      <c r="J387" s="106">
        <v>0</v>
      </c>
      <c r="K387" s="106">
        <v>0</v>
      </c>
      <c r="L387" s="106">
        <v>0</v>
      </c>
      <c r="M387" s="106">
        <v>0</v>
      </c>
      <c r="N387" s="106">
        <v>0</v>
      </c>
      <c r="O387" s="106">
        <v>0</v>
      </c>
      <c r="P387" s="106">
        <v>0</v>
      </c>
      <c r="Q387" s="106">
        <v>0</v>
      </c>
      <c r="R387" s="106">
        <v>0</v>
      </c>
      <c r="S387" s="106">
        <v>0</v>
      </c>
      <c r="T387" s="106">
        <v>0</v>
      </c>
      <c r="U387" s="106">
        <v>0</v>
      </c>
      <c r="V387" s="106">
        <v>28.4</v>
      </c>
      <c r="W387" s="106">
        <v>32.200000000000003</v>
      </c>
      <c r="X387" s="216"/>
    </row>
    <row r="388" spans="1:24" ht="13.5" customHeight="1" x14ac:dyDescent="0.25">
      <c r="A388" s="154">
        <v>0.67708333333333304</v>
      </c>
      <c r="B388" s="106">
        <v>40</v>
      </c>
      <c r="C388" s="106">
        <v>0</v>
      </c>
      <c r="D388" s="106">
        <v>2</v>
      </c>
      <c r="E388" s="106">
        <v>0</v>
      </c>
      <c r="F388" s="106">
        <v>12</v>
      </c>
      <c r="G388" s="106">
        <v>17</v>
      </c>
      <c r="H388" s="106">
        <v>7</v>
      </c>
      <c r="I388" s="106">
        <v>2</v>
      </c>
      <c r="J388" s="106">
        <v>0</v>
      </c>
      <c r="K388" s="106">
        <v>0</v>
      </c>
      <c r="L388" s="106">
        <v>0</v>
      </c>
      <c r="M388" s="106">
        <v>0</v>
      </c>
      <c r="N388" s="106">
        <v>0</v>
      </c>
      <c r="O388" s="106">
        <v>0</v>
      </c>
      <c r="P388" s="106">
        <v>0</v>
      </c>
      <c r="Q388" s="106">
        <v>0</v>
      </c>
      <c r="R388" s="106">
        <v>0</v>
      </c>
      <c r="S388" s="106">
        <v>0</v>
      </c>
      <c r="T388" s="106">
        <v>0</v>
      </c>
      <c r="U388" s="106">
        <v>0</v>
      </c>
      <c r="V388" s="106">
        <v>27</v>
      </c>
      <c r="W388" s="106">
        <v>34.1</v>
      </c>
      <c r="X388" s="216"/>
    </row>
    <row r="389" spans="1:24" ht="13.5" customHeight="1" x14ac:dyDescent="0.25">
      <c r="A389" s="154">
        <v>0.6875</v>
      </c>
      <c r="B389" s="106">
        <v>30</v>
      </c>
      <c r="C389" s="106">
        <v>0</v>
      </c>
      <c r="D389" s="106">
        <v>0</v>
      </c>
      <c r="E389" s="106">
        <v>0</v>
      </c>
      <c r="F389" s="106">
        <v>5</v>
      </c>
      <c r="G389" s="106">
        <v>13</v>
      </c>
      <c r="H389" s="106">
        <v>11</v>
      </c>
      <c r="I389" s="106">
        <v>1</v>
      </c>
      <c r="J389" s="106">
        <v>0</v>
      </c>
      <c r="K389" s="106">
        <v>0</v>
      </c>
      <c r="L389" s="106">
        <v>0</v>
      </c>
      <c r="M389" s="106">
        <v>0</v>
      </c>
      <c r="N389" s="106">
        <v>0</v>
      </c>
      <c r="O389" s="106">
        <v>0</v>
      </c>
      <c r="P389" s="106">
        <v>0</v>
      </c>
      <c r="Q389" s="106">
        <v>0</v>
      </c>
      <c r="R389" s="106">
        <v>0</v>
      </c>
      <c r="S389" s="106">
        <v>0</v>
      </c>
      <c r="T389" s="106">
        <v>0</v>
      </c>
      <c r="U389" s="106">
        <v>0</v>
      </c>
      <c r="V389" s="106">
        <v>28.5</v>
      </c>
      <c r="W389" s="106">
        <v>31.8</v>
      </c>
      <c r="X389" s="216"/>
    </row>
    <row r="390" spans="1:24" ht="13.5" customHeight="1" x14ac:dyDescent="0.25">
      <c r="A390" s="154">
        <v>0.69791666666666696</v>
      </c>
      <c r="B390" s="106">
        <v>40</v>
      </c>
      <c r="C390" s="106">
        <v>0</v>
      </c>
      <c r="D390" s="106">
        <v>0</v>
      </c>
      <c r="E390" s="106">
        <v>1</v>
      </c>
      <c r="F390" s="106">
        <v>10</v>
      </c>
      <c r="G390" s="106">
        <v>14</v>
      </c>
      <c r="H390" s="106">
        <v>14</v>
      </c>
      <c r="I390" s="106">
        <v>1</v>
      </c>
      <c r="J390" s="106">
        <v>0</v>
      </c>
      <c r="K390" s="106">
        <v>0</v>
      </c>
      <c r="L390" s="106">
        <v>0</v>
      </c>
      <c r="M390" s="106">
        <v>0</v>
      </c>
      <c r="N390" s="106">
        <v>0</v>
      </c>
      <c r="O390" s="106">
        <v>0</v>
      </c>
      <c r="P390" s="106">
        <v>0</v>
      </c>
      <c r="Q390" s="106">
        <v>0</v>
      </c>
      <c r="R390" s="106">
        <v>0</v>
      </c>
      <c r="S390" s="106">
        <v>0</v>
      </c>
      <c r="T390" s="106">
        <v>0</v>
      </c>
      <c r="U390" s="106">
        <v>0</v>
      </c>
      <c r="V390" s="106">
        <v>27.8</v>
      </c>
      <c r="W390" s="106">
        <v>32</v>
      </c>
      <c r="X390" s="216"/>
    </row>
    <row r="391" spans="1:24" ht="13.5" customHeight="1" x14ac:dyDescent="0.25">
      <c r="A391" s="154">
        <v>0.70833333333333304</v>
      </c>
      <c r="B391" s="106">
        <v>48</v>
      </c>
      <c r="C391" s="106">
        <v>0</v>
      </c>
      <c r="D391" s="106">
        <v>1</v>
      </c>
      <c r="E391" s="106">
        <v>6</v>
      </c>
      <c r="F391" s="106">
        <v>8</v>
      </c>
      <c r="G391" s="106">
        <v>23</v>
      </c>
      <c r="H391" s="106">
        <v>9</v>
      </c>
      <c r="I391" s="106">
        <v>1</v>
      </c>
      <c r="J391" s="106">
        <v>0</v>
      </c>
      <c r="K391" s="106">
        <v>0</v>
      </c>
      <c r="L391" s="106">
        <v>0</v>
      </c>
      <c r="M391" s="106">
        <v>0</v>
      </c>
      <c r="N391" s="106">
        <v>0</v>
      </c>
      <c r="O391" s="106">
        <v>0</v>
      </c>
      <c r="P391" s="106">
        <v>0</v>
      </c>
      <c r="Q391" s="106">
        <v>0</v>
      </c>
      <c r="R391" s="106">
        <v>0</v>
      </c>
      <c r="S391" s="106">
        <v>0</v>
      </c>
      <c r="T391" s="106">
        <v>0</v>
      </c>
      <c r="U391" s="106">
        <v>0</v>
      </c>
      <c r="V391" s="106">
        <v>26.2</v>
      </c>
      <c r="W391" s="106">
        <v>30.6</v>
      </c>
      <c r="X391" s="216"/>
    </row>
    <row r="392" spans="1:24" ht="13.5" customHeight="1" x14ac:dyDescent="0.25">
      <c r="A392" s="154">
        <v>0.71875</v>
      </c>
      <c r="B392" s="106">
        <v>55</v>
      </c>
      <c r="C392" s="106">
        <v>0</v>
      </c>
      <c r="D392" s="106">
        <v>0</v>
      </c>
      <c r="E392" s="106">
        <v>2</v>
      </c>
      <c r="F392" s="106">
        <v>4</v>
      </c>
      <c r="G392" s="106">
        <v>30</v>
      </c>
      <c r="H392" s="106">
        <v>16</v>
      </c>
      <c r="I392" s="106">
        <v>3</v>
      </c>
      <c r="J392" s="106">
        <v>0</v>
      </c>
      <c r="K392" s="106">
        <v>0</v>
      </c>
      <c r="L392" s="106">
        <v>0</v>
      </c>
      <c r="M392" s="106">
        <v>0</v>
      </c>
      <c r="N392" s="106">
        <v>0</v>
      </c>
      <c r="O392" s="106">
        <v>0</v>
      </c>
      <c r="P392" s="106">
        <v>0</v>
      </c>
      <c r="Q392" s="106">
        <v>0</v>
      </c>
      <c r="R392" s="106">
        <v>0</v>
      </c>
      <c r="S392" s="106">
        <v>0</v>
      </c>
      <c r="T392" s="106">
        <v>0</v>
      </c>
      <c r="U392" s="106">
        <v>0</v>
      </c>
      <c r="V392" s="106">
        <v>28.7</v>
      </c>
      <c r="W392" s="106">
        <v>31.9</v>
      </c>
      <c r="X392" s="216"/>
    </row>
    <row r="393" spans="1:24" ht="13.5" customHeight="1" x14ac:dyDescent="0.25">
      <c r="A393" s="154">
        <v>0.72916666666666696</v>
      </c>
      <c r="B393" s="106">
        <v>49</v>
      </c>
      <c r="C393" s="106">
        <v>0</v>
      </c>
      <c r="D393" s="106">
        <v>0</v>
      </c>
      <c r="E393" s="106">
        <v>0</v>
      </c>
      <c r="F393" s="106">
        <v>9</v>
      </c>
      <c r="G393" s="106">
        <v>23</v>
      </c>
      <c r="H393" s="106">
        <v>10</v>
      </c>
      <c r="I393" s="106">
        <v>4</v>
      </c>
      <c r="J393" s="106">
        <v>3</v>
      </c>
      <c r="K393" s="106">
        <v>0</v>
      </c>
      <c r="L393" s="106">
        <v>0</v>
      </c>
      <c r="M393" s="106">
        <v>0</v>
      </c>
      <c r="N393" s="106">
        <v>0</v>
      </c>
      <c r="O393" s="106">
        <v>0</v>
      </c>
      <c r="P393" s="106">
        <v>0</v>
      </c>
      <c r="Q393" s="106">
        <v>0</v>
      </c>
      <c r="R393" s="106">
        <v>0</v>
      </c>
      <c r="S393" s="106">
        <v>0</v>
      </c>
      <c r="T393" s="106">
        <v>0</v>
      </c>
      <c r="U393" s="106">
        <v>0</v>
      </c>
      <c r="V393" s="106">
        <v>29</v>
      </c>
      <c r="W393" s="106">
        <v>34.6</v>
      </c>
      <c r="X393" s="216"/>
    </row>
    <row r="394" spans="1:24" ht="13.5" customHeight="1" x14ac:dyDescent="0.25">
      <c r="A394" s="154">
        <v>0.73958333333333304</v>
      </c>
      <c r="B394" s="106">
        <v>43</v>
      </c>
      <c r="C394" s="106">
        <v>0</v>
      </c>
      <c r="D394" s="106">
        <v>0</v>
      </c>
      <c r="E394" s="106">
        <v>0</v>
      </c>
      <c r="F394" s="106">
        <v>5</v>
      </c>
      <c r="G394" s="106">
        <v>27</v>
      </c>
      <c r="H394" s="106">
        <v>7</v>
      </c>
      <c r="I394" s="106">
        <v>4</v>
      </c>
      <c r="J394" s="106">
        <v>0</v>
      </c>
      <c r="K394" s="106">
        <v>0</v>
      </c>
      <c r="L394" s="106">
        <v>0</v>
      </c>
      <c r="M394" s="106">
        <v>0</v>
      </c>
      <c r="N394" s="106">
        <v>0</v>
      </c>
      <c r="O394" s="106">
        <v>0</v>
      </c>
      <c r="P394" s="106">
        <v>0</v>
      </c>
      <c r="Q394" s="106">
        <v>0</v>
      </c>
      <c r="R394" s="106">
        <v>0</v>
      </c>
      <c r="S394" s="106">
        <v>0</v>
      </c>
      <c r="T394" s="106">
        <v>0</v>
      </c>
      <c r="U394" s="106">
        <v>0</v>
      </c>
      <c r="V394" s="106">
        <v>28.8</v>
      </c>
      <c r="W394" s="106">
        <v>32.5</v>
      </c>
      <c r="X394" s="216"/>
    </row>
    <row r="395" spans="1:24" ht="13.5" customHeight="1" x14ac:dyDescent="0.25">
      <c r="A395" s="154">
        <v>0.75</v>
      </c>
      <c r="B395" s="106">
        <v>44</v>
      </c>
      <c r="C395" s="106">
        <v>0</v>
      </c>
      <c r="D395" s="106">
        <v>0</v>
      </c>
      <c r="E395" s="106">
        <v>0</v>
      </c>
      <c r="F395" s="106">
        <v>5</v>
      </c>
      <c r="G395" s="106">
        <v>26</v>
      </c>
      <c r="H395" s="106">
        <v>10</v>
      </c>
      <c r="I395" s="106">
        <v>2</v>
      </c>
      <c r="J395" s="106">
        <v>1</v>
      </c>
      <c r="K395" s="106">
        <v>0</v>
      </c>
      <c r="L395" s="106">
        <v>0</v>
      </c>
      <c r="M395" s="106">
        <v>0</v>
      </c>
      <c r="N395" s="106">
        <v>0</v>
      </c>
      <c r="O395" s="106">
        <v>0</v>
      </c>
      <c r="P395" s="106">
        <v>0</v>
      </c>
      <c r="Q395" s="106">
        <v>0</v>
      </c>
      <c r="R395" s="106">
        <v>0</v>
      </c>
      <c r="S395" s="106">
        <v>0</v>
      </c>
      <c r="T395" s="106">
        <v>0</v>
      </c>
      <c r="U395" s="106">
        <v>0</v>
      </c>
      <c r="V395" s="106">
        <v>28.5</v>
      </c>
      <c r="W395" s="106">
        <v>30.8</v>
      </c>
      <c r="X395" s="216"/>
    </row>
    <row r="396" spans="1:24" ht="13.5" customHeight="1" x14ac:dyDescent="0.25">
      <c r="A396" s="154">
        <v>0.76041666666666696</v>
      </c>
      <c r="B396" s="106">
        <v>34</v>
      </c>
      <c r="C396" s="106">
        <v>0</v>
      </c>
      <c r="D396" s="106">
        <v>0</v>
      </c>
      <c r="E396" s="106">
        <v>0</v>
      </c>
      <c r="F396" s="106">
        <v>3</v>
      </c>
      <c r="G396" s="106">
        <v>21</v>
      </c>
      <c r="H396" s="106">
        <v>9</v>
      </c>
      <c r="I396" s="106">
        <v>1</v>
      </c>
      <c r="J396" s="106">
        <v>0</v>
      </c>
      <c r="K396" s="106">
        <v>0</v>
      </c>
      <c r="L396" s="106">
        <v>0</v>
      </c>
      <c r="M396" s="106">
        <v>0</v>
      </c>
      <c r="N396" s="106">
        <v>0</v>
      </c>
      <c r="O396" s="106">
        <v>0</v>
      </c>
      <c r="P396" s="106">
        <v>0</v>
      </c>
      <c r="Q396" s="106">
        <v>0</v>
      </c>
      <c r="R396" s="106">
        <v>0</v>
      </c>
      <c r="S396" s="106">
        <v>0</v>
      </c>
      <c r="T396" s="106">
        <v>0</v>
      </c>
      <c r="U396" s="106">
        <v>0</v>
      </c>
      <c r="V396" s="106">
        <v>28.8</v>
      </c>
      <c r="W396" s="106">
        <v>31.9</v>
      </c>
      <c r="X396" s="216"/>
    </row>
    <row r="397" spans="1:24" ht="13.5" customHeight="1" x14ac:dyDescent="0.25">
      <c r="A397" s="154">
        <v>0.77083333333333304</v>
      </c>
      <c r="B397" s="106">
        <v>23</v>
      </c>
      <c r="C397" s="106">
        <v>0</v>
      </c>
      <c r="D397" s="106">
        <v>0</v>
      </c>
      <c r="E397" s="106">
        <v>0</v>
      </c>
      <c r="F397" s="106">
        <v>3</v>
      </c>
      <c r="G397" s="106">
        <v>11</v>
      </c>
      <c r="H397" s="106">
        <v>7</v>
      </c>
      <c r="I397" s="106">
        <v>2</v>
      </c>
      <c r="J397" s="106">
        <v>0</v>
      </c>
      <c r="K397" s="106">
        <v>0</v>
      </c>
      <c r="L397" s="106">
        <v>0</v>
      </c>
      <c r="M397" s="106">
        <v>0</v>
      </c>
      <c r="N397" s="106">
        <v>0</v>
      </c>
      <c r="O397" s="106">
        <v>0</v>
      </c>
      <c r="P397" s="106">
        <v>0</v>
      </c>
      <c r="Q397" s="106">
        <v>0</v>
      </c>
      <c r="R397" s="106">
        <v>0</v>
      </c>
      <c r="S397" s="106">
        <v>0</v>
      </c>
      <c r="T397" s="106">
        <v>0</v>
      </c>
      <c r="U397" s="106">
        <v>0</v>
      </c>
      <c r="V397" s="106">
        <v>29.3</v>
      </c>
      <c r="W397" s="106">
        <v>34.4</v>
      </c>
      <c r="X397" s="216"/>
    </row>
    <row r="398" spans="1:24" ht="13.5" customHeight="1" x14ac:dyDescent="0.25">
      <c r="A398" s="154">
        <v>0.78125</v>
      </c>
      <c r="B398" s="106">
        <v>25</v>
      </c>
      <c r="C398" s="106">
        <v>0</v>
      </c>
      <c r="D398" s="106">
        <v>0</v>
      </c>
      <c r="E398" s="106">
        <v>0</v>
      </c>
      <c r="F398" s="106">
        <v>9</v>
      </c>
      <c r="G398" s="106">
        <v>12</v>
      </c>
      <c r="H398" s="106">
        <v>2</v>
      </c>
      <c r="I398" s="106">
        <v>1</v>
      </c>
      <c r="J398" s="106">
        <v>1</v>
      </c>
      <c r="K398" s="106">
        <v>0</v>
      </c>
      <c r="L398" s="106">
        <v>0</v>
      </c>
      <c r="M398" s="106">
        <v>0</v>
      </c>
      <c r="N398" s="106">
        <v>0</v>
      </c>
      <c r="O398" s="106">
        <v>0</v>
      </c>
      <c r="P398" s="106">
        <v>0</v>
      </c>
      <c r="Q398" s="106">
        <v>0</v>
      </c>
      <c r="R398" s="106">
        <v>0</v>
      </c>
      <c r="S398" s="106">
        <v>0</v>
      </c>
      <c r="T398" s="106">
        <v>0</v>
      </c>
      <c r="U398" s="106">
        <v>0</v>
      </c>
      <c r="V398" s="106">
        <v>27</v>
      </c>
      <c r="W398" s="106">
        <v>30.8</v>
      </c>
      <c r="X398" s="216"/>
    </row>
    <row r="399" spans="1:24" ht="13.5" customHeight="1" x14ac:dyDescent="0.25">
      <c r="A399" s="154">
        <v>0.79166666666666696</v>
      </c>
      <c r="B399" s="106">
        <v>23</v>
      </c>
      <c r="C399" s="106">
        <v>0</v>
      </c>
      <c r="D399" s="106">
        <v>0</v>
      </c>
      <c r="E399" s="106">
        <v>3</v>
      </c>
      <c r="F399" s="106">
        <v>1</v>
      </c>
      <c r="G399" s="106">
        <v>10</v>
      </c>
      <c r="H399" s="106">
        <v>7</v>
      </c>
      <c r="I399" s="106">
        <v>2</v>
      </c>
      <c r="J399" s="106">
        <v>0</v>
      </c>
      <c r="K399" s="106">
        <v>0</v>
      </c>
      <c r="L399" s="106">
        <v>0</v>
      </c>
      <c r="M399" s="106">
        <v>0</v>
      </c>
      <c r="N399" s="106">
        <v>0</v>
      </c>
      <c r="O399" s="106">
        <v>0</v>
      </c>
      <c r="P399" s="106">
        <v>0</v>
      </c>
      <c r="Q399" s="106">
        <v>0</v>
      </c>
      <c r="R399" s="106">
        <v>0</v>
      </c>
      <c r="S399" s="106">
        <v>0</v>
      </c>
      <c r="T399" s="106">
        <v>0</v>
      </c>
      <c r="U399" s="106">
        <v>0</v>
      </c>
      <c r="V399" s="106">
        <v>27.9</v>
      </c>
      <c r="W399" s="106">
        <v>32.4</v>
      </c>
      <c r="X399" s="216"/>
    </row>
    <row r="400" spans="1:24" ht="13.5" customHeight="1" x14ac:dyDescent="0.25">
      <c r="A400" s="154">
        <v>0.80208333333333304</v>
      </c>
      <c r="B400" s="106">
        <v>12</v>
      </c>
      <c r="C400" s="106">
        <v>0</v>
      </c>
      <c r="D400" s="106">
        <v>0</v>
      </c>
      <c r="E400" s="106">
        <v>0</v>
      </c>
      <c r="F400" s="106">
        <v>1</v>
      </c>
      <c r="G400" s="106">
        <v>6</v>
      </c>
      <c r="H400" s="106">
        <v>3</v>
      </c>
      <c r="I400" s="106">
        <v>2</v>
      </c>
      <c r="J400" s="106">
        <v>0</v>
      </c>
      <c r="K400" s="106">
        <v>0</v>
      </c>
      <c r="L400" s="106">
        <v>0</v>
      </c>
      <c r="M400" s="106">
        <v>0</v>
      </c>
      <c r="N400" s="106">
        <v>0</v>
      </c>
      <c r="O400" s="106">
        <v>0</v>
      </c>
      <c r="P400" s="106">
        <v>0</v>
      </c>
      <c r="Q400" s="106">
        <v>0</v>
      </c>
      <c r="R400" s="106">
        <v>0</v>
      </c>
      <c r="S400" s="106">
        <v>0</v>
      </c>
      <c r="T400" s="106">
        <v>0</v>
      </c>
      <c r="U400" s="106">
        <v>0</v>
      </c>
      <c r="V400" s="106">
        <v>29.8</v>
      </c>
      <c r="W400" s="106">
        <v>35.6</v>
      </c>
      <c r="X400" s="216"/>
    </row>
    <row r="401" spans="1:24" ht="13.5" customHeight="1" x14ac:dyDescent="0.25">
      <c r="A401" s="154">
        <v>0.8125</v>
      </c>
      <c r="B401" s="106">
        <v>8</v>
      </c>
      <c r="C401" s="106">
        <v>0</v>
      </c>
      <c r="D401" s="106">
        <v>0</v>
      </c>
      <c r="E401" s="106">
        <v>0</v>
      </c>
      <c r="F401" s="106">
        <v>2</v>
      </c>
      <c r="G401" s="106">
        <v>4</v>
      </c>
      <c r="H401" s="106">
        <v>1</v>
      </c>
      <c r="I401" s="106">
        <v>1</v>
      </c>
      <c r="J401" s="106">
        <v>0</v>
      </c>
      <c r="K401" s="106">
        <v>0</v>
      </c>
      <c r="L401" s="106">
        <v>0</v>
      </c>
      <c r="M401" s="106">
        <v>0</v>
      </c>
      <c r="N401" s="106">
        <v>0</v>
      </c>
      <c r="O401" s="106">
        <v>0</v>
      </c>
      <c r="P401" s="106">
        <v>0</v>
      </c>
      <c r="Q401" s="106">
        <v>0</v>
      </c>
      <c r="R401" s="106">
        <v>0</v>
      </c>
      <c r="S401" s="106">
        <v>0</v>
      </c>
      <c r="T401" s="106">
        <v>0</v>
      </c>
      <c r="U401" s="106">
        <v>0</v>
      </c>
      <c r="V401" s="106">
        <v>27.8</v>
      </c>
      <c r="W401" s="106" t="s">
        <v>192</v>
      </c>
      <c r="X401" s="216"/>
    </row>
    <row r="402" spans="1:24" ht="13.5" customHeight="1" x14ac:dyDescent="0.25">
      <c r="A402" s="154">
        <v>0.82291666666666696</v>
      </c>
      <c r="B402" s="106">
        <v>12</v>
      </c>
      <c r="C402" s="106">
        <v>0</v>
      </c>
      <c r="D402" s="106">
        <v>0</v>
      </c>
      <c r="E402" s="106">
        <v>1</v>
      </c>
      <c r="F402" s="106">
        <v>2</v>
      </c>
      <c r="G402" s="106">
        <v>6</v>
      </c>
      <c r="H402" s="106">
        <v>2</v>
      </c>
      <c r="I402" s="106">
        <v>0</v>
      </c>
      <c r="J402" s="106">
        <v>1</v>
      </c>
      <c r="K402" s="106">
        <v>0</v>
      </c>
      <c r="L402" s="106">
        <v>0</v>
      </c>
      <c r="M402" s="106">
        <v>0</v>
      </c>
      <c r="N402" s="106">
        <v>0</v>
      </c>
      <c r="O402" s="106">
        <v>0</v>
      </c>
      <c r="P402" s="106">
        <v>0</v>
      </c>
      <c r="Q402" s="106">
        <v>0</v>
      </c>
      <c r="R402" s="106">
        <v>0</v>
      </c>
      <c r="S402" s="106">
        <v>0</v>
      </c>
      <c r="T402" s="106">
        <v>0</v>
      </c>
      <c r="U402" s="106">
        <v>0</v>
      </c>
      <c r="V402" s="106">
        <v>27.4</v>
      </c>
      <c r="W402" s="106">
        <v>31.6</v>
      </c>
      <c r="X402" s="216"/>
    </row>
    <row r="403" spans="1:24" ht="13.5" customHeight="1" x14ac:dyDescent="0.25">
      <c r="A403" s="154">
        <v>0.83333333333333304</v>
      </c>
      <c r="B403" s="106">
        <v>21</v>
      </c>
      <c r="C403" s="106">
        <v>0</v>
      </c>
      <c r="D403" s="106">
        <v>0</v>
      </c>
      <c r="E403" s="106">
        <v>0</v>
      </c>
      <c r="F403" s="106">
        <v>5</v>
      </c>
      <c r="G403" s="106">
        <v>12</v>
      </c>
      <c r="H403" s="106">
        <v>2</v>
      </c>
      <c r="I403" s="106">
        <v>2</v>
      </c>
      <c r="J403" s="106">
        <v>0</v>
      </c>
      <c r="K403" s="106">
        <v>0</v>
      </c>
      <c r="L403" s="106">
        <v>0</v>
      </c>
      <c r="M403" s="106">
        <v>0</v>
      </c>
      <c r="N403" s="106">
        <v>0</v>
      </c>
      <c r="O403" s="106">
        <v>0</v>
      </c>
      <c r="P403" s="106">
        <v>0</v>
      </c>
      <c r="Q403" s="106">
        <v>0</v>
      </c>
      <c r="R403" s="106">
        <v>0</v>
      </c>
      <c r="S403" s="106">
        <v>0</v>
      </c>
      <c r="T403" s="106">
        <v>0</v>
      </c>
      <c r="U403" s="106">
        <v>0</v>
      </c>
      <c r="V403" s="106">
        <v>28</v>
      </c>
      <c r="W403" s="106">
        <v>31.3</v>
      </c>
      <c r="X403" s="216"/>
    </row>
    <row r="404" spans="1:24" ht="13.5" customHeight="1" x14ac:dyDescent="0.25">
      <c r="A404" s="154">
        <v>0.84375</v>
      </c>
      <c r="B404" s="106">
        <v>5</v>
      </c>
      <c r="C404" s="106">
        <v>0</v>
      </c>
      <c r="D404" s="106">
        <v>0</v>
      </c>
      <c r="E404" s="106">
        <v>0</v>
      </c>
      <c r="F404" s="106">
        <v>1</v>
      </c>
      <c r="G404" s="106">
        <v>2</v>
      </c>
      <c r="H404" s="106">
        <v>1</v>
      </c>
      <c r="I404" s="106">
        <v>1</v>
      </c>
      <c r="J404" s="106">
        <v>0</v>
      </c>
      <c r="K404" s="106">
        <v>0</v>
      </c>
      <c r="L404" s="106">
        <v>0</v>
      </c>
      <c r="M404" s="106">
        <v>0</v>
      </c>
      <c r="N404" s="106">
        <v>0</v>
      </c>
      <c r="O404" s="106">
        <v>0</v>
      </c>
      <c r="P404" s="106">
        <v>0</v>
      </c>
      <c r="Q404" s="106">
        <v>0</v>
      </c>
      <c r="R404" s="106">
        <v>0</v>
      </c>
      <c r="S404" s="106">
        <v>0</v>
      </c>
      <c r="T404" s="106">
        <v>0</v>
      </c>
      <c r="U404" s="106">
        <v>0</v>
      </c>
      <c r="V404" s="106">
        <v>28.8</v>
      </c>
      <c r="W404" s="106" t="s">
        <v>192</v>
      </c>
      <c r="X404" s="216"/>
    </row>
    <row r="405" spans="1:24" ht="13.5" customHeight="1" x14ac:dyDescent="0.25">
      <c r="A405" s="154">
        <v>0.85416666666666696</v>
      </c>
      <c r="B405" s="106">
        <v>13</v>
      </c>
      <c r="C405" s="106">
        <v>0</v>
      </c>
      <c r="D405" s="106">
        <v>0</v>
      </c>
      <c r="E405" s="106">
        <v>0</v>
      </c>
      <c r="F405" s="106">
        <v>2</v>
      </c>
      <c r="G405" s="106">
        <v>7</v>
      </c>
      <c r="H405" s="106">
        <v>2</v>
      </c>
      <c r="I405" s="106">
        <v>2</v>
      </c>
      <c r="J405" s="106">
        <v>0</v>
      </c>
      <c r="K405" s="106">
        <v>0</v>
      </c>
      <c r="L405" s="106">
        <v>0</v>
      </c>
      <c r="M405" s="106">
        <v>0</v>
      </c>
      <c r="N405" s="106">
        <v>0</v>
      </c>
      <c r="O405" s="106">
        <v>0</v>
      </c>
      <c r="P405" s="106">
        <v>0</v>
      </c>
      <c r="Q405" s="106">
        <v>0</v>
      </c>
      <c r="R405" s="106">
        <v>0</v>
      </c>
      <c r="S405" s="106">
        <v>0</v>
      </c>
      <c r="T405" s="106">
        <v>0</v>
      </c>
      <c r="U405" s="106">
        <v>0</v>
      </c>
      <c r="V405" s="106">
        <v>28.9</v>
      </c>
      <c r="W405" s="106">
        <v>36.4</v>
      </c>
      <c r="X405" s="216"/>
    </row>
    <row r="406" spans="1:24" ht="13.5" customHeight="1" x14ac:dyDescent="0.25">
      <c r="A406" s="154">
        <v>0.86458333333333304</v>
      </c>
      <c r="B406" s="106">
        <v>9</v>
      </c>
      <c r="C406" s="106">
        <v>0</v>
      </c>
      <c r="D406" s="106">
        <v>0</v>
      </c>
      <c r="E406" s="106">
        <v>1</v>
      </c>
      <c r="F406" s="106">
        <v>2</v>
      </c>
      <c r="G406" s="106">
        <v>0</v>
      </c>
      <c r="H406" s="106">
        <v>5</v>
      </c>
      <c r="I406" s="106">
        <v>1</v>
      </c>
      <c r="J406" s="106">
        <v>0</v>
      </c>
      <c r="K406" s="106">
        <v>0</v>
      </c>
      <c r="L406" s="106">
        <v>0</v>
      </c>
      <c r="M406" s="106">
        <v>0</v>
      </c>
      <c r="N406" s="106">
        <v>0</v>
      </c>
      <c r="O406" s="106">
        <v>0</v>
      </c>
      <c r="P406" s="106">
        <v>0</v>
      </c>
      <c r="Q406" s="106">
        <v>0</v>
      </c>
      <c r="R406" s="106">
        <v>0</v>
      </c>
      <c r="S406" s="106">
        <v>0</v>
      </c>
      <c r="T406" s="106">
        <v>0</v>
      </c>
      <c r="U406" s="106">
        <v>0</v>
      </c>
      <c r="V406" s="106">
        <v>28.8</v>
      </c>
      <c r="W406" s="106" t="s">
        <v>192</v>
      </c>
      <c r="X406" s="216"/>
    </row>
    <row r="407" spans="1:24" ht="13.5" customHeight="1" x14ac:dyDescent="0.25">
      <c r="A407" s="154">
        <v>0.875</v>
      </c>
      <c r="B407" s="106">
        <v>7</v>
      </c>
      <c r="C407" s="106">
        <v>0</v>
      </c>
      <c r="D407" s="106">
        <v>0</v>
      </c>
      <c r="E407" s="106">
        <v>1</v>
      </c>
      <c r="F407" s="106">
        <v>2</v>
      </c>
      <c r="G407" s="106">
        <v>3</v>
      </c>
      <c r="H407" s="106">
        <v>0</v>
      </c>
      <c r="I407" s="106">
        <v>1</v>
      </c>
      <c r="J407" s="106">
        <v>0</v>
      </c>
      <c r="K407" s="106">
        <v>0</v>
      </c>
      <c r="L407" s="106">
        <v>0</v>
      </c>
      <c r="M407" s="106">
        <v>0</v>
      </c>
      <c r="N407" s="106">
        <v>0</v>
      </c>
      <c r="O407" s="106">
        <v>0</v>
      </c>
      <c r="P407" s="106">
        <v>0</v>
      </c>
      <c r="Q407" s="106">
        <v>0</v>
      </c>
      <c r="R407" s="106">
        <v>0</v>
      </c>
      <c r="S407" s="106">
        <v>0</v>
      </c>
      <c r="T407" s="106">
        <v>0</v>
      </c>
      <c r="U407" s="106">
        <v>0</v>
      </c>
      <c r="V407" s="106">
        <v>25.9</v>
      </c>
      <c r="W407" s="106" t="s">
        <v>192</v>
      </c>
      <c r="X407" s="216"/>
    </row>
    <row r="408" spans="1:24" ht="13.5" customHeight="1" x14ac:dyDescent="0.25">
      <c r="A408" s="154">
        <v>0.88541666666666696</v>
      </c>
      <c r="B408" s="106">
        <v>6</v>
      </c>
      <c r="C408" s="106">
        <v>0</v>
      </c>
      <c r="D408" s="106">
        <v>0</v>
      </c>
      <c r="E408" s="106">
        <v>0</v>
      </c>
      <c r="F408" s="106">
        <v>2</v>
      </c>
      <c r="G408" s="106">
        <v>4</v>
      </c>
      <c r="H408" s="106">
        <v>0</v>
      </c>
      <c r="I408" s="106">
        <v>0</v>
      </c>
      <c r="J408" s="106">
        <v>0</v>
      </c>
      <c r="K408" s="106">
        <v>0</v>
      </c>
      <c r="L408" s="106">
        <v>0</v>
      </c>
      <c r="M408" s="106">
        <v>0</v>
      </c>
      <c r="N408" s="106">
        <v>0</v>
      </c>
      <c r="O408" s="106">
        <v>0</v>
      </c>
      <c r="P408" s="106">
        <v>0</v>
      </c>
      <c r="Q408" s="106">
        <v>0</v>
      </c>
      <c r="R408" s="106">
        <v>0</v>
      </c>
      <c r="S408" s="106">
        <v>0</v>
      </c>
      <c r="T408" s="106">
        <v>0</v>
      </c>
      <c r="U408" s="106">
        <v>0</v>
      </c>
      <c r="V408" s="106">
        <v>26.9</v>
      </c>
      <c r="W408" s="106" t="s">
        <v>192</v>
      </c>
      <c r="X408" s="216"/>
    </row>
    <row r="409" spans="1:24" ht="13.5" customHeight="1" x14ac:dyDescent="0.25">
      <c r="A409" s="154">
        <v>0.89583333333333304</v>
      </c>
      <c r="B409" s="106">
        <v>4</v>
      </c>
      <c r="C409" s="106">
        <v>0</v>
      </c>
      <c r="D409" s="106">
        <v>0</v>
      </c>
      <c r="E409" s="106">
        <v>0</v>
      </c>
      <c r="F409" s="106">
        <v>0</v>
      </c>
      <c r="G409" s="106">
        <v>1</v>
      </c>
      <c r="H409" s="106">
        <v>2</v>
      </c>
      <c r="I409" s="106">
        <v>0</v>
      </c>
      <c r="J409" s="106">
        <v>1</v>
      </c>
      <c r="K409" s="106">
        <v>0</v>
      </c>
      <c r="L409" s="106">
        <v>0</v>
      </c>
      <c r="M409" s="106">
        <v>0</v>
      </c>
      <c r="N409" s="106">
        <v>0</v>
      </c>
      <c r="O409" s="106">
        <v>0</v>
      </c>
      <c r="P409" s="106">
        <v>0</v>
      </c>
      <c r="Q409" s="106">
        <v>0</v>
      </c>
      <c r="R409" s="106">
        <v>0</v>
      </c>
      <c r="S409" s="106">
        <v>0</v>
      </c>
      <c r="T409" s="106">
        <v>0</v>
      </c>
      <c r="U409" s="106">
        <v>0</v>
      </c>
      <c r="V409" s="106">
        <v>32.799999999999997</v>
      </c>
      <c r="W409" s="106" t="s">
        <v>192</v>
      </c>
      <c r="X409" s="216"/>
    </row>
    <row r="410" spans="1:24" ht="13.5" customHeight="1" x14ac:dyDescent="0.25">
      <c r="A410" s="154">
        <v>0.90625</v>
      </c>
      <c r="B410" s="106">
        <v>8</v>
      </c>
      <c r="C410" s="106">
        <v>0</v>
      </c>
      <c r="D410" s="106">
        <v>0</v>
      </c>
      <c r="E410" s="106">
        <v>0</v>
      </c>
      <c r="F410" s="106">
        <v>0</v>
      </c>
      <c r="G410" s="106">
        <v>4</v>
      </c>
      <c r="H410" s="106">
        <v>4</v>
      </c>
      <c r="I410" s="106">
        <v>0</v>
      </c>
      <c r="J410" s="106">
        <v>0</v>
      </c>
      <c r="K410" s="106">
        <v>0</v>
      </c>
      <c r="L410" s="106">
        <v>0</v>
      </c>
      <c r="M410" s="106">
        <v>0</v>
      </c>
      <c r="N410" s="106">
        <v>0</v>
      </c>
      <c r="O410" s="106">
        <v>0</v>
      </c>
      <c r="P410" s="106">
        <v>0</v>
      </c>
      <c r="Q410" s="106">
        <v>0</v>
      </c>
      <c r="R410" s="106">
        <v>0</v>
      </c>
      <c r="S410" s="106">
        <v>0</v>
      </c>
      <c r="T410" s="106">
        <v>0</v>
      </c>
      <c r="U410" s="106">
        <v>0</v>
      </c>
      <c r="V410" s="106">
        <v>30.2</v>
      </c>
      <c r="W410" s="106" t="s">
        <v>192</v>
      </c>
      <c r="X410" s="216"/>
    </row>
    <row r="411" spans="1:24" ht="13.5" customHeight="1" x14ac:dyDescent="0.25">
      <c r="A411" s="154">
        <v>0.91666666666666696</v>
      </c>
      <c r="B411" s="106">
        <v>4</v>
      </c>
      <c r="C411" s="106">
        <v>0</v>
      </c>
      <c r="D411" s="106">
        <v>0</v>
      </c>
      <c r="E411" s="106">
        <v>0</v>
      </c>
      <c r="F411" s="106">
        <v>0</v>
      </c>
      <c r="G411" s="106">
        <v>4</v>
      </c>
      <c r="H411" s="106">
        <v>0</v>
      </c>
      <c r="I411" s="106">
        <v>0</v>
      </c>
      <c r="J411" s="106">
        <v>0</v>
      </c>
      <c r="K411" s="106">
        <v>0</v>
      </c>
      <c r="L411" s="106">
        <v>0</v>
      </c>
      <c r="M411" s="106">
        <v>0</v>
      </c>
      <c r="N411" s="106">
        <v>0</v>
      </c>
      <c r="O411" s="106">
        <v>0</v>
      </c>
      <c r="P411" s="106">
        <v>0</v>
      </c>
      <c r="Q411" s="106">
        <v>0</v>
      </c>
      <c r="R411" s="106">
        <v>0</v>
      </c>
      <c r="S411" s="106">
        <v>0</v>
      </c>
      <c r="T411" s="106">
        <v>0</v>
      </c>
      <c r="U411" s="106">
        <v>0</v>
      </c>
      <c r="V411" s="106">
        <v>27.6</v>
      </c>
      <c r="W411" s="106" t="s">
        <v>192</v>
      </c>
      <c r="X411" s="216"/>
    </row>
    <row r="412" spans="1:24" ht="13.5" customHeight="1" x14ac:dyDescent="0.25">
      <c r="A412" s="154">
        <v>0.92708333333333304</v>
      </c>
      <c r="B412" s="106">
        <v>3</v>
      </c>
      <c r="C412" s="106">
        <v>0</v>
      </c>
      <c r="D412" s="106">
        <v>0</v>
      </c>
      <c r="E412" s="106">
        <v>0</v>
      </c>
      <c r="F412" s="106">
        <v>0</v>
      </c>
      <c r="G412" s="106">
        <v>2</v>
      </c>
      <c r="H412" s="106">
        <v>0</v>
      </c>
      <c r="I412" s="106">
        <v>1</v>
      </c>
      <c r="J412" s="106">
        <v>0</v>
      </c>
      <c r="K412" s="106">
        <v>0</v>
      </c>
      <c r="L412" s="106">
        <v>0</v>
      </c>
      <c r="M412" s="106">
        <v>0</v>
      </c>
      <c r="N412" s="106">
        <v>0</v>
      </c>
      <c r="O412" s="106">
        <v>0</v>
      </c>
      <c r="P412" s="106">
        <v>0</v>
      </c>
      <c r="Q412" s="106">
        <v>0</v>
      </c>
      <c r="R412" s="106">
        <v>0</v>
      </c>
      <c r="S412" s="106">
        <v>0</v>
      </c>
      <c r="T412" s="106">
        <v>0</v>
      </c>
      <c r="U412" s="106">
        <v>0</v>
      </c>
      <c r="V412" s="106">
        <v>30.2</v>
      </c>
      <c r="W412" s="106" t="s">
        <v>192</v>
      </c>
      <c r="X412" s="216"/>
    </row>
    <row r="413" spans="1:24" ht="13.5" customHeight="1" x14ac:dyDescent="0.25">
      <c r="A413" s="154">
        <v>0.9375</v>
      </c>
      <c r="B413" s="106">
        <v>5</v>
      </c>
      <c r="C413" s="106">
        <v>0</v>
      </c>
      <c r="D413" s="106">
        <v>0</v>
      </c>
      <c r="E413" s="106">
        <v>0</v>
      </c>
      <c r="F413" s="106">
        <v>1</v>
      </c>
      <c r="G413" s="106">
        <v>2</v>
      </c>
      <c r="H413" s="106">
        <v>2</v>
      </c>
      <c r="I413" s="106">
        <v>0</v>
      </c>
      <c r="J413" s="106">
        <v>0</v>
      </c>
      <c r="K413" s="106">
        <v>0</v>
      </c>
      <c r="L413" s="106">
        <v>0</v>
      </c>
      <c r="M413" s="106">
        <v>0</v>
      </c>
      <c r="N413" s="106">
        <v>0</v>
      </c>
      <c r="O413" s="106">
        <v>0</v>
      </c>
      <c r="P413" s="106">
        <v>0</v>
      </c>
      <c r="Q413" s="106">
        <v>0</v>
      </c>
      <c r="R413" s="106">
        <v>0</v>
      </c>
      <c r="S413" s="106">
        <v>0</v>
      </c>
      <c r="T413" s="106">
        <v>0</v>
      </c>
      <c r="U413" s="106">
        <v>0</v>
      </c>
      <c r="V413" s="106">
        <v>27.7</v>
      </c>
      <c r="W413" s="106" t="s">
        <v>192</v>
      </c>
      <c r="X413" s="216"/>
    </row>
    <row r="414" spans="1:24" ht="13.5" customHeight="1" x14ac:dyDescent="0.25">
      <c r="A414" s="154">
        <v>0.94791666666666696</v>
      </c>
      <c r="B414" s="106">
        <v>5</v>
      </c>
      <c r="C414" s="106">
        <v>0</v>
      </c>
      <c r="D414" s="106">
        <v>0</v>
      </c>
      <c r="E414" s="106">
        <v>0</v>
      </c>
      <c r="F414" s="106">
        <v>2</v>
      </c>
      <c r="G414" s="106">
        <v>1</v>
      </c>
      <c r="H414" s="106">
        <v>2</v>
      </c>
      <c r="I414" s="106">
        <v>0</v>
      </c>
      <c r="J414" s="106">
        <v>0</v>
      </c>
      <c r="K414" s="106">
        <v>0</v>
      </c>
      <c r="L414" s="106">
        <v>0</v>
      </c>
      <c r="M414" s="106">
        <v>0</v>
      </c>
      <c r="N414" s="106">
        <v>0</v>
      </c>
      <c r="O414" s="106">
        <v>0</v>
      </c>
      <c r="P414" s="106">
        <v>0</v>
      </c>
      <c r="Q414" s="106">
        <v>0</v>
      </c>
      <c r="R414" s="106">
        <v>0</v>
      </c>
      <c r="S414" s="106">
        <v>0</v>
      </c>
      <c r="T414" s="106">
        <v>0</v>
      </c>
      <c r="U414" s="106">
        <v>0</v>
      </c>
      <c r="V414" s="106">
        <v>28.2</v>
      </c>
      <c r="W414" s="106" t="s">
        <v>192</v>
      </c>
      <c r="X414" s="216"/>
    </row>
    <row r="415" spans="1:24" ht="13.5" customHeight="1" x14ac:dyDescent="0.25">
      <c r="A415" s="154">
        <v>0.95833333333333304</v>
      </c>
      <c r="B415" s="106">
        <v>1</v>
      </c>
      <c r="C415" s="106">
        <v>0</v>
      </c>
      <c r="D415" s="106">
        <v>0</v>
      </c>
      <c r="E415" s="106">
        <v>0</v>
      </c>
      <c r="F415" s="106">
        <v>0</v>
      </c>
      <c r="G415" s="106">
        <v>0</v>
      </c>
      <c r="H415" s="106">
        <v>0</v>
      </c>
      <c r="I415" s="106">
        <v>1</v>
      </c>
      <c r="J415" s="106">
        <v>0</v>
      </c>
      <c r="K415" s="106">
        <v>0</v>
      </c>
      <c r="L415" s="106">
        <v>0</v>
      </c>
      <c r="M415" s="106">
        <v>0</v>
      </c>
      <c r="N415" s="106">
        <v>0</v>
      </c>
      <c r="O415" s="106">
        <v>0</v>
      </c>
      <c r="P415" s="106">
        <v>0</v>
      </c>
      <c r="Q415" s="106">
        <v>0</v>
      </c>
      <c r="R415" s="106">
        <v>0</v>
      </c>
      <c r="S415" s="106">
        <v>0</v>
      </c>
      <c r="T415" s="106">
        <v>0</v>
      </c>
      <c r="U415" s="106">
        <v>0</v>
      </c>
      <c r="V415" s="106">
        <v>37.799999999999997</v>
      </c>
      <c r="W415" s="106" t="s">
        <v>192</v>
      </c>
      <c r="X415" s="216"/>
    </row>
    <row r="416" spans="1:24" ht="13.5" customHeight="1" x14ac:dyDescent="0.25">
      <c r="A416" s="154">
        <v>0.96875</v>
      </c>
      <c r="B416" s="106">
        <v>5</v>
      </c>
      <c r="C416" s="106">
        <v>0</v>
      </c>
      <c r="D416" s="106">
        <v>0</v>
      </c>
      <c r="E416" s="106">
        <v>1</v>
      </c>
      <c r="F416" s="106">
        <v>0</v>
      </c>
      <c r="G416" s="106">
        <v>3</v>
      </c>
      <c r="H416" s="106">
        <v>1</v>
      </c>
      <c r="I416" s="106">
        <v>0</v>
      </c>
      <c r="J416" s="106">
        <v>0</v>
      </c>
      <c r="K416" s="106">
        <v>0</v>
      </c>
      <c r="L416" s="106">
        <v>0</v>
      </c>
      <c r="M416" s="106">
        <v>0</v>
      </c>
      <c r="N416" s="106">
        <v>0</v>
      </c>
      <c r="O416" s="106">
        <v>0</v>
      </c>
      <c r="P416" s="106">
        <v>0</v>
      </c>
      <c r="Q416" s="106">
        <v>0</v>
      </c>
      <c r="R416" s="106">
        <v>0</v>
      </c>
      <c r="S416" s="106">
        <v>0</v>
      </c>
      <c r="T416" s="106">
        <v>0</v>
      </c>
      <c r="U416" s="106">
        <v>0</v>
      </c>
      <c r="V416" s="106">
        <v>26.9</v>
      </c>
      <c r="W416" s="106" t="s">
        <v>192</v>
      </c>
      <c r="X416" s="216"/>
    </row>
    <row r="417" spans="1:24" ht="13.5" customHeight="1" x14ac:dyDescent="0.25">
      <c r="A417" s="154">
        <v>0.97916666666666696</v>
      </c>
      <c r="B417" s="106">
        <v>1</v>
      </c>
      <c r="C417" s="106">
        <v>0</v>
      </c>
      <c r="D417" s="106">
        <v>0</v>
      </c>
      <c r="E417" s="106">
        <v>0</v>
      </c>
      <c r="F417" s="106">
        <v>0</v>
      </c>
      <c r="G417" s="106">
        <v>1</v>
      </c>
      <c r="H417" s="106">
        <v>0</v>
      </c>
      <c r="I417" s="106">
        <v>0</v>
      </c>
      <c r="J417" s="106">
        <v>0</v>
      </c>
      <c r="K417" s="106">
        <v>0</v>
      </c>
      <c r="L417" s="106">
        <v>0</v>
      </c>
      <c r="M417" s="106">
        <v>0</v>
      </c>
      <c r="N417" s="106">
        <v>0</v>
      </c>
      <c r="O417" s="106">
        <v>0</v>
      </c>
      <c r="P417" s="106">
        <v>0</v>
      </c>
      <c r="Q417" s="106">
        <v>0</v>
      </c>
      <c r="R417" s="106">
        <v>0</v>
      </c>
      <c r="S417" s="106">
        <v>0</v>
      </c>
      <c r="T417" s="106">
        <v>0</v>
      </c>
      <c r="U417" s="106">
        <v>0</v>
      </c>
      <c r="V417" s="106">
        <v>27</v>
      </c>
      <c r="W417" s="106" t="s">
        <v>192</v>
      </c>
      <c r="X417" s="216"/>
    </row>
    <row r="418" spans="1:24" ht="13.5" customHeight="1" thickBot="1" x14ac:dyDescent="0.3">
      <c r="A418" s="155">
        <v>0.98958333333333304</v>
      </c>
      <c r="B418" s="108">
        <v>0</v>
      </c>
      <c r="C418" s="108">
        <v>0</v>
      </c>
      <c r="D418" s="108">
        <v>0</v>
      </c>
      <c r="E418" s="108">
        <v>0</v>
      </c>
      <c r="F418" s="108">
        <v>0</v>
      </c>
      <c r="G418" s="108">
        <v>0</v>
      </c>
      <c r="H418" s="108">
        <v>0</v>
      </c>
      <c r="I418" s="108">
        <v>0</v>
      </c>
      <c r="J418" s="108">
        <v>0</v>
      </c>
      <c r="K418" s="108">
        <v>0</v>
      </c>
      <c r="L418" s="108">
        <v>0</v>
      </c>
      <c r="M418" s="108">
        <v>0</v>
      </c>
      <c r="N418" s="108">
        <v>0</v>
      </c>
      <c r="O418" s="108">
        <v>0</v>
      </c>
      <c r="P418" s="108">
        <v>0</v>
      </c>
      <c r="Q418" s="108">
        <v>0</v>
      </c>
      <c r="R418" s="108">
        <v>0</v>
      </c>
      <c r="S418" s="108">
        <v>0</v>
      </c>
      <c r="T418" s="108">
        <v>0</v>
      </c>
      <c r="U418" s="108">
        <v>0</v>
      </c>
      <c r="V418" s="108" t="s">
        <v>192</v>
      </c>
      <c r="W418" s="108" t="s">
        <v>192</v>
      </c>
      <c r="X418" s="216"/>
    </row>
    <row r="419" spans="1:24" ht="13.5" customHeight="1" thickTop="1" x14ac:dyDescent="0.25">
      <c r="A419" s="269" t="s">
        <v>111</v>
      </c>
      <c r="B419" s="107">
        <f>SUM(B351:B398)</f>
        <v>1391</v>
      </c>
      <c r="C419" s="107">
        <f t="shared" ref="C419:U419" si="12">SUM(C351:C398)</f>
        <v>1</v>
      </c>
      <c r="D419" s="107">
        <f t="shared" si="12"/>
        <v>9</v>
      </c>
      <c r="E419" s="107">
        <f t="shared" si="12"/>
        <v>45</v>
      </c>
      <c r="F419" s="107">
        <f t="shared" si="12"/>
        <v>289</v>
      </c>
      <c r="G419" s="107">
        <f t="shared" si="12"/>
        <v>700</v>
      </c>
      <c r="H419" s="107">
        <f t="shared" si="12"/>
        <v>283</v>
      </c>
      <c r="I419" s="107">
        <f t="shared" si="12"/>
        <v>53</v>
      </c>
      <c r="J419" s="107">
        <f t="shared" si="12"/>
        <v>11</v>
      </c>
      <c r="K419" s="107">
        <f t="shared" si="12"/>
        <v>0</v>
      </c>
      <c r="L419" s="107">
        <f t="shared" si="12"/>
        <v>0</v>
      </c>
      <c r="M419" s="107">
        <f t="shared" si="12"/>
        <v>0</v>
      </c>
      <c r="N419" s="107">
        <f t="shared" si="12"/>
        <v>0</v>
      </c>
      <c r="O419" s="107">
        <f t="shared" si="12"/>
        <v>0</v>
      </c>
      <c r="P419" s="107">
        <f t="shared" si="12"/>
        <v>0</v>
      </c>
      <c r="Q419" s="107">
        <f t="shared" si="12"/>
        <v>0</v>
      </c>
      <c r="R419" s="107">
        <f t="shared" si="12"/>
        <v>0</v>
      </c>
      <c r="S419" s="107">
        <f t="shared" si="12"/>
        <v>0</v>
      </c>
      <c r="T419" s="107">
        <f t="shared" si="12"/>
        <v>0</v>
      </c>
      <c r="U419" s="107">
        <f t="shared" si="12"/>
        <v>0</v>
      </c>
      <c r="V419" s="107">
        <v>27.5</v>
      </c>
      <c r="W419" s="107">
        <v>31.5</v>
      </c>
      <c r="X419" s="216"/>
    </row>
    <row r="420" spans="1:24" ht="13.5" customHeight="1" x14ac:dyDescent="0.25">
      <c r="A420" s="270" t="s">
        <v>112</v>
      </c>
      <c r="B420" s="106">
        <f>SUM(B347:B410)</f>
        <v>1578</v>
      </c>
      <c r="C420" s="106">
        <f t="shared" ref="C420:U420" si="13">SUM(C347:C410)</f>
        <v>1</v>
      </c>
      <c r="D420" s="106">
        <f t="shared" si="13"/>
        <v>9</v>
      </c>
      <c r="E420" s="106">
        <f t="shared" si="13"/>
        <v>53</v>
      </c>
      <c r="F420" s="106">
        <f t="shared" si="13"/>
        <v>317</v>
      </c>
      <c r="G420" s="106">
        <f t="shared" si="13"/>
        <v>787</v>
      </c>
      <c r="H420" s="106">
        <f t="shared" si="13"/>
        <v>329</v>
      </c>
      <c r="I420" s="106">
        <f t="shared" si="13"/>
        <v>68</v>
      </c>
      <c r="J420" s="106">
        <f t="shared" si="13"/>
        <v>14</v>
      </c>
      <c r="K420" s="106">
        <f t="shared" si="13"/>
        <v>0</v>
      </c>
      <c r="L420" s="106">
        <f t="shared" si="13"/>
        <v>0</v>
      </c>
      <c r="M420" s="106">
        <f t="shared" si="13"/>
        <v>0</v>
      </c>
      <c r="N420" s="106">
        <f t="shared" si="13"/>
        <v>0</v>
      </c>
      <c r="O420" s="106">
        <f t="shared" si="13"/>
        <v>0</v>
      </c>
      <c r="P420" s="106">
        <f t="shared" si="13"/>
        <v>0</v>
      </c>
      <c r="Q420" s="106">
        <f t="shared" si="13"/>
        <v>0</v>
      </c>
      <c r="R420" s="106">
        <f t="shared" si="13"/>
        <v>0</v>
      </c>
      <c r="S420" s="106">
        <f t="shared" si="13"/>
        <v>0</v>
      </c>
      <c r="T420" s="106">
        <f t="shared" si="13"/>
        <v>0</v>
      </c>
      <c r="U420" s="106">
        <f t="shared" si="13"/>
        <v>0</v>
      </c>
      <c r="V420" s="106">
        <v>27.6</v>
      </c>
      <c r="W420" s="106">
        <v>31.7</v>
      </c>
      <c r="X420" s="216"/>
    </row>
    <row r="421" spans="1:24" ht="13.5" customHeight="1" x14ac:dyDescent="0.25">
      <c r="A421" s="106" t="s">
        <v>113</v>
      </c>
      <c r="B421" s="106">
        <f>SUM(B347:B418)</f>
        <v>1602</v>
      </c>
      <c r="C421" s="106">
        <f t="shared" ref="C421:U421" si="14">SUM(C347:C418)</f>
        <v>1</v>
      </c>
      <c r="D421" s="106">
        <f t="shared" si="14"/>
        <v>9</v>
      </c>
      <c r="E421" s="106">
        <f t="shared" si="14"/>
        <v>54</v>
      </c>
      <c r="F421" s="106">
        <f t="shared" si="14"/>
        <v>320</v>
      </c>
      <c r="G421" s="106">
        <f t="shared" si="14"/>
        <v>800</v>
      </c>
      <c r="H421" s="106">
        <f t="shared" si="14"/>
        <v>334</v>
      </c>
      <c r="I421" s="106">
        <f t="shared" si="14"/>
        <v>70</v>
      </c>
      <c r="J421" s="106">
        <f t="shared" si="14"/>
        <v>14</v>
      </c>
      <c r="K421" s="106">
        <f t="shared" si="14"/>
        <v>0</v>
      </c>
      <c r="L421" s="106">
        <f t="shared" si="14"/>
        <v>0</v>
      </c>
      <c r="M421" s="106">
        <f t="shared" si="14"/>
        <v>0</v>
      </c>
      <c r="N421" s="106">
        <f t="shared" si="14"/>
        <v>0</v>
      </c>
      <c r="O421" s="106">
        <f t="shared" si="14"/>
        <v>0</v>
      </c>
      <c r="P421" s="106">
        <f t="shared" si="14"/>
        <v>0</v>
      </c>
      <c r="Q421" s="106">
        <f t="shared" si="14"/>
        <v>0</v>
      </c>
      <c r="R421" s="106">
        <f t="shared" si="14"/>
        <v>0</v>
      </c>
      <c r="S421" s="106">
        <f t="shared" si="14"/>
        <v>0</v>
      </c>
      <c r="T421" s="106">
        <f t="shared" si="14"/>
        <v>0</v>
      </c>
      <c r="U421" s="106">
        <f t="shared" si="14"/>
        <v>0</v>
      </c>
      <c r="V421" s="106">
        <v>27.7</v>
      </c>
      <c r="W421" s="106">
        <v>31.7</v>
      </c>
      <c r="X421" s="216"/>
    </row>
    <row r="422" spans="1:24" ht="13.5" customHeight="1" thickBot="1" x14ac:dyDescent="0.3">
      <c r="A422" s="108" t="s">
        <v>114</v>
      </c>
      <c r="B422" s="108">
        <f>SUM(B323:B418)</f>
        <v>1635</v>
      </c>
      <c r="C422" s="108">
        <f t="shared" ref="C422:U422" si="15">SUM(C323:C418)</f>
        <v>1</v>
      </c>
      <c r="D422" s="108">
        <f t="shared" si="15"/>
        <v>9</v>
      </c>
      <c r="E422" s="108">
        <f t="shared" si="15"/>
        <v>57</v>
      </c>
      <c r="F422" s="108">
        <f t="shared" si="15"/>
        <v>324</v>
      </c>
      <c r="G422" s="108">
        <f t="shared" si="15"/>
        <v>811</v>
      </c>
      <c r="H422" s="108">
        <f t="shared" si="15"/>
        <v>344</v>
      </c>
      <c r="I422" s="108">
        <f t="shared" si="15"/>
        <v>73</v>
      </c>
      <c r="J422" s="108">
        <f t="shared" si="15"/>
        <v>16</v>
      </c>
      <c r="K422" s="108">
        <f t="shared" si="15"/>
        <v>0</v>
      </c>
      <c r="L422" s="108">
        <f t="shared" si="15"/>
        <v>0</v>
      </c>
      <c r="M422" s="108">
        <f t="shared" si="15"/>
        <v>0</v>
      </c>
      <c r="N422" s="108">
        <f t="shared" si="15"/>
        <v>0</v>
      </c>
      <c r="O422" s="108">
        <f t="shared" si="15"/>
        <v>0</v>
      </c>
      <c r="P422" s="108">
        <f t="shared" si="15"/>
        <v>0</v>
      </c>
      <c r="Q422" s="108">
        <f t="shared" si="15"/>
        <v>0</v>
      </c>
      <c r="R422" s="108">
        <f t="shared" si="15"/>
        <v>0</v>
      </c>
      <c r="S422" s="108">
        <f t="shared" si="15"/>
        <v>0</v>
      </c>
      <c r="T422" s="108">
        <f t="shared" si="15"/>
        <v>0</v>
      </c>
      <c r="U422" s="108">
        <f t="shared" si="15"/>
        <v>0</v>
      </c>
      <c r="V422" s="108">
        <v>27.7</v>
      </c>
      <c r="W422" s="108">
        <v>31.7</v>
      </c>
      <c r="X422" s="216"/>
    </row>
    <row r="423" spans="1:24" ht="13.5" customHeight="1" thickTop="1"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216"/>
    </row>
    <row r="424" spans="1:24" ht="13.5" customHeight="1" thickBot="1" x14ac:dyDescent="0.3">
      <c r="A424" s="110" t="s">
        <v>9</v>
      </c>
      <c r="B424" s="434" t="str">
        <f>TEXT(C424,"dddd")</f>
        <v>Friday</v>
      </c>
      <c r="C424" s="109">
        <f>C320+1</f>
        <v>45471</v>
      </c>
      <c r="D424" s="110"/>
      <c r="E424" s="110"/>
      <c r="F424" s="110"/>
      <c r="G424" s="110"/>
      <c r="H424" s="110"/>
      <c r="I424" s="110"/>
      <c r="J424" s="110"/>
      <c r="K424" s="110"/>
      <c r="L424" s="110"/>
      <c r="M424" s="110"/>
      <c r="N424" s="110"/>
      <c r="O424" s="110"/>
      <c r="P424" s="110"/>
      <c r="Q424" s="110"/>
      <c r="R424" s="110"/>
      <c r="S424" s="110"/>
      <c r="T424" s="110"/>
      <c r="U424" s="110"/>
      <c r="V424" s="110"/>
      <c r="W424" s="110"/>
      <c r="X424" s="216"/>
    </row>
    <row r="425" spans="1:24" ht="13.5" customHeight="1" thickTop="1" thickBot="1" x14ac:dyDescent="0.3">
      <c r="A425" s="110"/>
      <c r="B425" s="551" t="s">
        <v>90</v>
      </c>
      <c r="C425" s="552"/>
      <c r="D425" s="552"/>
      <c r="E425" s="552"/>
      <c r="F425" s="552"/>
      <c r="G425" s="552"/>
      <c r="H425" s="552"/>
      <c r="I425" s="552"/>
      <c r="J425" s="552"/>
      <c r="K425" s="552"/>
      <c r="L425" s="552"/>
      <c r="M425" s="552"/>
      <c r="N425" s="552"/>
      <c r="O425" s="552"/>
      <c r="P425" s="552"/>
      <c r="Q425" s="552"/>
      <c r="R425" s="552"/>
      <c r="S425" s="552"/>
      <c r="T425" s="552"/>
      <c r="U425" s="552"/>
      <c r="V425" s="552"/>
      <c r="W425" s="553"/>
      <c r="X425" s="216"/>
    </row>
    <row r="426" spans="1:24" ht="13.5" customHeight="1" thickTop="1" thickBot="1" x14ac:dyDescent="0.3">
      <c r="A426" s="153" t="s">
        <v>50</v>
      </c>
      <c r="B426" s="153" t="s">
        <v>30</v>
      </c>
      <c r="C426" s="271" t="s">
        <v>91</v>
      </c>
      <c r="D426" s="271" t="s">
        <v>92</v>
      </c>
      <c r="E426" s="271" t="s">
        <v>93</v>
      </c>
      <c r="F426" s="271" t="s">
        <v>94</v>
      </c>
      <c r="G426" s="271" t="s">
        <v>95</v>
      </c>
      <c r="H426" s="271" t="s">
        <v>96</v>
      </c>
      <c r="I426" s="271" t="s">
        <v>97</v>
      </c>
      <c r="J426" s="271" t="s">
        <v>98</v>
      </c>
      <c r="K426" s="271" t="s">
        <v>99</v>
      </c>
      <c r="L426" s="271" t="s">
        <v>100</v>
      </c>
      <c r="M426" s="271" t="s">
        <v>101</v>
      </c>
      <c r="N426" s="271" t="s">
        <v>102</v>
      </c>
      <c r="O426" s="271" t="s">
        <v>103</v>
      </c>
      <c r="P426" s="271" t="s">
        <v>104</v>
      </c>
      <c r="Q426" s="271" t="s">
        <v>105</v>
      </c>
      <c r="R426" s="271" t="s">
        <v>106</v>
      </c>
      <c r="S426" s="271" t="s">
        <v>107</v>
      </c>
      <c r="T426" s="271" t="s">
        <v>108</v>
      </c>
      <c r="U426" s="271" t="s">
        <v>109</v>
      </c>
      <c r="V426" s="153" t="s">
        <v>88</v>
      </c>
      <c r="W426" s="153" t="s">
        <v>110</v>
      </c>
      <c r="X426" s="216"/>
    </row>
    <row r="427" spans="1:24" ht="13.5" customHeight="1" thickTop="1" x14ac:dyDescent="0.25">
      <c r="A427" s="262">
        <v>0</v>
      </c>
      <c r="B427" s="107">
        <v>1</v>
      </c>
      <c r="C427" s="107">
        <v>0</v>
      </c>
      <c r="D427" s="107">
        <v>1</v>
      </c>
      <c r="E427" s="107">
        <v>0</v>
      </c>
      <c r="F427" s="107">
        <v>0</v>
      </c>
      <c r="G427" s="107">
        <v>0</v>
      </c>
      <c r="H427" s="107">
        <v>0</v>
      </c>
      <c r="I427" s="107">
        <v>0</v>
      </c>
      <c r="J427" s="107">
        <v>0</v>
      </c>
      <c r="K427" s="107">
        <v>0</v>
      </c>
      <c r="L427" s="107">
        <v>0</v>
      </c>
      <c r="M427" s="107">
        <v>0</v>
      </c>
      <c r="N427" s="107">
        <v>0</v>
      </c>
      <c r="O427" s="107">
        <v>0</v>
      </c>
      <c r="P427" s="107">
        <v>0</v>
      </c>
      <c r="Q427" s="107">
        <v>0</v>
      </c>
      <c r="R427" s="107">
        <v>0</v>
      </c>
      <c r="S427" s="107">
        <v>0</v>
      </c>
      <c r="T427" s="107">
        <v>0</v>
      </c>
      <c r="U427" s="107">
        <v>0</v>
      </c>
      <c r="V427" s="107">
        <v>14.9</v>
      </c>
      <c r="W427" s="107" t="s">
        <v>192</v>
      </c>
      <c r="X427" s="216"/>
    </row>
    <row r="428" spans="1:24" ht="13.5" customHeight="1" x14ac:dyDescent="0.25">
      <c r="A428" s="154">
        <v>1.0416666666666666E-2</v>
      </c>
      <c r="B428" s="106">
        <v>0</v>
      </c>
      <c r="C428" s="106">
        <v>0</v>
      </c>
      <c r="D428" s="106">
        <v>0</v>
      </c>
      <c r="E428" s="106">
        <v>0</v>
      </c>
      <c r="F428" s="106">
        <v>0</v>
      </c>
      <c r="G428" s="106">
        <v>0</v>
      </c>
      <c r="H428" s="106">
        <v>0</v>
      </c>
      <c r="I428" s="106">
        <v>0</v>
      </c>
      <c r="J428" s="106">
        <v>0</v>
      </c>
      <c r="K428" s="106">
        <v>0</v>
      </c>
      <c r="L428" s="106">
        <v>0</v>
      </c>
      <c r="M428" s="106">
        <v>0</v>
      </c>
      <c r="N428" s="106">
        <v>0</v>
      </c>
      <c r="O428" s="106">
        <v>0</v>
      </c>
      <c r="P428" s="106">
        <v>0</v>
      </c>
      <c r="Q428" s="106">
        <v>0</v>
      </c>
      <c r="R428" s="106">
        <v>0</v>
      </c>
      <c r="S428" s="106">
        <v>0</v>
      </c>
      <c r="T428" s="106">
        <v>0</v>
      </c>
      <c r="U428" s="106">
        <v>0</v>
      </c>
      <c r="V428" s="106" t="s">
        <v>192</v>
      </c>
      <c r="W428" s="106" t="s">
        <v>192</v>
      </c>
      <c r="X428" s="216"/>
    </row>
    <row r="429" spans="1:24" ht="13.5" customHeight="1" x14ac:dyDescent="0.25">
      <c r="A429" s="154">
        <v>2.0833333333333332E-2</v>
      </c>
      <c r="B429" s="106">
        <v>0</v>
      </c>
      <c r="C429" s="106">
        <v>0</v>
      </c>
      <c r="D429" s="106">
        <v>0</v>
      </c>
      <c r="E429" s="106">
        <v>0</v>
      </c>
      <c r="F429" s="106">
        <v>0</v>
      </c>
      <c r="G429" s="106">
        <v>0</v>
      </c>
      <c r="H429" s="106">
        <v>0</v>
      </c>
      <c r="I429" s="106">
        <v>0</v>
      </c>
      <c r="J429" s="106">
        <v>0</v>
      </c>
      <c r="K429" s="106">
        <v>0</v>
      </c>
      <c r="L429" s="106">
        <v>0</v>
      </c>
      <c r="M429" s="106">
        <v>0</v>
      </c>
      <c r="N429" s="106">
        <v>0</v>
      </c>
      <c r="O429" s="106">
        <v>0</v>
      </c>
      <c r="P429" s="106">
        <v>0</v>
      </c>
      <c r="Q429" s="106">
        <v>0</v>
      </c>
      <c r="R429" s="106">
        <v>0</v>
      </c>
      <c r="S429" s="106">
        <v>0</v>
      </c>
      <c r="T429" s="106">
        <v>0</v>
      </c>
      <c r="U429" s="106">
        <v>0</v>
      </c>
      <c r="V429" s="106" t="s">
        <v>192</v>
      </c>
      <c r="W429" s="106" t="s">
        <v>192</v>
      </c>
      <c r="X429" s="216"/>
    </row>
    <row r="430" spans="1:24" ht="13.5" customHeight="1" x14ac:dyDescent="0.25">
      <c r="A430" s="154">
        <v>3.125E-2</v>
      </c>
      <c r="B430" s="106">
        <v>1</v>
      </c>
      <c r="C430" s="106">
        <v>0</v>
      </c>
      <c r="D430" s="106">
        <v>0</v>
      </c>
      <c r="E430" s="106">
        <v>0</v>
      </c>
      <c r="F430" s="106">
        <v>0</v>
      </c>
      <c r="G430" s="106">
        <v>0</v>
      </c>
      <c r="H430" s="106">
        <v>1</v>
      </c>
      <c r="I430" s="106">
        <v>0</v>
      </c>
      <c r="J430" s="106">
        <v>0</v>
      </c>
      <c r="K430" s="106">
        <v>0</v>
      </c>
      <c r="L430" s="106">
        <v>0</v>
      </c>
      <c r="M430" s="106">
        <v>0</v>
      </c>
      <c r="N430" s="106">
        <v>0</v>
      </c>
      <c r="O430" s="106">
        <v>0</v>
      </c>
      <c r="P430" s="106">
        <v>0</v>
      </c>
      <c r="Q430" s="106">
        <v>0</v>
      </c>
      <c r="R430" s="106">
        <v>0</v>
      </c>
      <c r="S430" s="106">
        <v>0</v>
      </c>
      <c r="T430" s="106">
        <v>0</v>
      </c>
      <c r="U430" s="106">
        <v>0</v>
      </c>
      <c r="V430" s="106">
        <v>33.1</v>
      </c>
      <c r="W430" s="106" t="s">
        <v>192</v>
      </c>
      <c r="X430" s="216"/>
    </row>
    <row r="431" spans="1:24" ht="13.5" customHeight="1" x14ac:dyDescent="0.25">
      <c r="A431" s="154">
        <v>4.1666666666666664E-2</v>
      </c>
      <c r="B431" s="106">
        <v>0</v>
      </c>
      <c r="C431" s="106">
        <v>0</v>
      </c>
      <c r="D431" s="106">
        <v>0</v>
      </c>
      <c r="E431" s="106">
        <v>0</v>
      </c>
      <c r="F431" s="106">
        <v>0</v>
      </c>
      <c r="G431" s="106">
        <v>0</v>
      </c>
      <c r="H431" s="106">
        <v>0</v>
      </c>
      <c r="I431" s="106">
        <v>0</v>
      </c>
      <c r="J431" s="106">
        <v>0</v>
      </c>
      <c r="K431" s="106">
        <v>0</v>
      </c>
      <c r="L431" s="106">
        <v>0</v>
      </c>
      <c r="M431" s="106">
        <v>0</v>
      </c>
      <c r="N431" s="106">
        <v>0</v>
      </c>
      <c r="O431" s="106">
        <v>0</v>
      </c>
      <c r="P431" s="106">
        <v>0</v>
      </c>
      <c r="Q431" s="106">
        <v>0</v>
      </c>
      <c r="R431" s="106">
        <v>0</v>
      </c>
      <c r="S431" s="106">
        <v>0</v>
      </c>
      <c r="T431" s="106">
        <v>0</v>
      </c>
      <c r="U431" s="106">
        <v>0</v>
      </c>
      <c r="V431" s="106" t="s">
        <v>192</v>
      </c>
      <c r="W431" s="106" t="s">
        <v>192</v>
      </c>
      <c r="X431" s="216"/>
    </row>
    <row r="432" spans="1:24" ht="13.5" customHeight="1" x14ac:dyDescent="0.25">
      <c r="A432" s="154">
        <v>5.2083333333333336E-2</v>
      </c>
      <c r="B432" s="106">
        <v>0</v>
      </c>
      <c r="C432" s="106">
        <v>0</v>
      </c>
      <c r="D432" s="106">
        <v>0</v>
      </c>
      <c r="E432" s="106">
        <v>0</v>
      </c>
      <c r="F432" s="106">
        <v>0</v>
      </c>
      <c r="G432" s="106">
        <v>0</v>
      </c>
      <c r="H432" s="106">
        <v>0</v>
      </c>
      <c r="I432" s="106">
        <v>0</v>
      </c>
      <c r="J432" s="106">
        <v>0</v>
      </c>
      <c r="K432" s="106">
        <v>0</v>
      </c>
      <c r="L432" s="106">
        <v>0</v>
      </c>
      <c r="M432" s="106">
        <v>0</v>
      </c>
      <c r="N432" s="106">
        <v>0</v>
      </c>
      <c r="O432" s="106">
        <v>0</v>
      </c>
      <c r="P432" s="106">
        <v>0</v>
      </c>
      <c r="Q432" s="106">
        <v>0</v>
      </c>
      <c r="R432" s="106">
        <v>0</v>
      </c>
      <c r="S432" s="106">
        <v>0</v>
      </c>
      <c r="T432" s="106">
        <v>0</v>
      </c>
      <c r="U432" s="106">
        <v>0</v>
      </c>
      <c r="V432" s="106" t="s">
        <v>192</v>
      </c>
      <c r="W432" s="106" t="s">
        <v>192</v>
      </c>
      <c r="X432" s="216"/>
    </row>
    <row r="433" spans="1:24" ht="13.5" customHeight="1" x14ac:dyDescent="0.25">
      <c r="A433" s="154">
        <v>6.25E-2</v>
      </c>
      <c r="B433" s="106">
        <v>2</v>
      </c>
      <c r="C433" s="106">
        <v>0</v>
      </c>
      <c r="D433" s="106">
        <v>0</v>
      </c>
      <c r="E433" s="106">
        <v>0</v>
      </c>
      <c r="F433" s="106">
        <v>0</v>
      </c>
      <c r="G433" s="106">
        <v>1</v>
      </c>
      <c r="H433" s="106">
        <v>0</v>
      </c>
      <c r="I433" s="106">
        <v>1</v>
      </c>
      <c r="J433" s="106">
        <v>0</v>
      </c>
      <c r="K433" s="106">
        <v>0</v>
      </c>
      <c r="L433" s="106">
        <v>0</v>
      </c>
      <c r="M433" s="106">
        <v>0</v>
      </c>
      <c r="N433" s="106">
        <v>0</v>
      </c>
      <c r="O433" s="106">
        <v>0</v>
      </c>
      <c r="P433" s="106">
        <v>0</v>
      </c>
      <c r="Q433" s="106">
        <v>0</v>
      </c>
      <c r="R433" s="106">
        <v>0</v>
      </c>
      <c r="S433" s="106">
        <v>0</v>
      </c>
      <c r="T433" s="106">
        <v>0</v>
      </c>
      <c r="U433" s="106">
        <v>0</v>
      </c>
      <c r="V433" s="106">
        <v>32.4</v>
      </c>
      <c r="W433" s="106" t="s">
        <v>192</v>
      </c>
      <c r="X433" s="216"/>
    </row>
    <row r="434" spans="1:24" ht="13.5" customHeight="1" x14ac:dyDescent="0.25">
      <c r="A434" s="154">
        <v>7.2916666666666699E-2</v>
      </c>
      <c r="B434" s="106">
        <v>1</v>
      </c>
      <c r="C434" s="106">
        <v>0</v>
      </c>
      <c r="D434" s="106">
        <v>0</v>
      </c>
      <c r="E434" s="106">
        <v>0</v>
      </c>
      <c r="F434" s="106">
        <v>0</v>
      </c>
      <c r="G434" s="106">
        <v>1</v>
      </c>
      <c r="H434" s="106">
        <v>0</v>
      </c>
      <c r="I434" s="106">
        <v>0</v>
      </c>
      <c r="J434" s="106">
        <v>0</v>
      </c>
      <c r="K434" s="106">
        <v>0</v>
      </c>
      <c r="L434" s="106">
        <v>0</v>
      </c>
      <c r="M434" s="106">
        <v>0</v>
      </c>
      <c r="N434" s="106">
        <v>0</v>
      </c>
      <c r="O434" s="106">
        <v>0</v>
      </c>
      <c r="P434" s="106">
        <v>0</v>
      </c>
      <c r="Q434" s="106">
        <v>0</v>
      </c>
      <c r="R434" s="106">
        <v>0</v>
      </c>
      <c r="S434" s="106">
        <v>0</v>
      </c>
      <c r="T434" s="106">
        <v>0</v>
      </c>
      <c r="U434" s="106">
        <v>0</v>
      </c>
      <c r="V434" s="106">
        <v>27.6</v>
      </c>
      <c r="W434" s="106" t="s">
        <v>192</v>
      </c>
      <c r="X434" s="216"/>
    </row>
    <row r="435" spans="1:24" ht="13.5" customHeight="1" x14ac:dyDescent="0.25">
      <c r="A435" s="154">
        <v>8.3333333333333301E-2</v>
      </c>
      <c r="B435" s="106">
        <v>1</v>
      </c>
      <c r="C435" s="106">
        <v>0</v>
      </c>
      <c r="D435" s="106">
        <v>0</v>
      </c>
      <c r="E435" s="106">
        <v>0</v>
      </c>
      <c r="F435" s="106">
        <v>0</v>
      </c>
      <c r="G435" s="106">
        <v>1</v>
      </c>
      <c r="H435" s="106">
        <v>0</v>
      </c>
      <c r="I435" s="106">
        <v>0</v>
      </c>
      <c r="J435" s="106">
        <v>0</v>
      </c>
      <c r="K435" s="106">
        <v>0</v>
      </c>
      <c r="L435" s="106">
        <v>0</v>
      </c>
      <c r="M435" s="106">
        <v>0</v>
      </c>
      <c r="N435" s="106">
        <v>0</v>
      </c>
      <c r="O435" s="106">
        <v>0</v>
      </c>
      <c r="P435" s="106">
        <v>0</v>
      </c>
      <c r="Q435" s="106">
        <v>0</v>
      </c>
      <c r="R435" s="106">
        <v>0</v>
      </c>
      <c r="S435" s="106">
        <v>0</v>
      </c>
      <c r="T435" s="106">
        <v>0</v>
      </c>
      <c r="U435" s="106">
        <v>0</v>
      </c>
      <c r="V435" s="106">
        <v>29.5</v>
      </c>
      <c r="W435" s="106" t="s">
        <v>192</v>
      </c>
      <c r="X435" s="216"/>
    </row>
    <row r="436" spans="1:24" ht="13.5" customHeight="1" x14ac:dyDescent="0.25">
      <c r="A436" s="154">
        <v>9.375E-2</v>
      </c>
      <c r="B436" s="106">
        <v>0</v>
      </c>
      <c r="C436" s="106">
        <v>0</v>
      </c>
      <c r="D436" s="106">
        <v>0</v>
      </c>
      <c r="E436" s="106">
        <v>0</v>
      </c>
      <c r="F436" s="106">
        <v>0</v>
      </c>
      <c r="G436" s="106">
        <v>0</v>
      </c>
      <c r="H436" s="106">
        <v>0</v>
      </c>
      <c r="I436" s="106">
        <v>0</v>
      </c>
      <c r="J436" s="106">
        <v>0</v>
      </c>
      <c r="K436" s="106">
        <v>0</v>
      </c>
      <c r="L436" s="106">
        <v>0</v>
      </c>
      <c r="M436" s="106">
        <v>0</v>
      </c>
      <c r="N436" s="106">
        <v>0</v>
      </c>
      <c r="O436" s="106">
        <v>0</v>
      </c>
      <c r="P436" s="106">
        <v>0</v>
      </c>
      <c r="Q436" s="106">
        <v>0</v>
      </c>
      <c r="R436" s="106">
        <v>0</v>
      </c>
      <c r="S436" s="106">
        <v>0</v>
      </c>
      <c r="T436" s="106">
        <v>0</v>
      </c>
      <c r="U436" s="106">
        <v>0</v>
      </c>
      <c r="V436" s="106" t="s">
        <v>192</v>
      </c>
      <c r="W436" s="106" t="s">
        <v>192</v>
      </c>
      <c r="X436" s="216"/>
    </row>
    <row r="437" spans="1:24" ht="13.5" customHeight="1" x14ac:dyDescent="0.25">
      <c r="A437" s="154">
        <v>0.104166666666667</v>
      </c>
      <c r="B437" s="106">
        <v>1</v>
      </c>
      <c r="C437" s="106">
        <v>0</v>
      </c>
      <c r="D437" s="106">
        <v>0</v>
      </c>
      <c r="E437" s="106">
        <v>0</v>
      </c>
      <c r="F437" s="106">
        <v>1</v>
      </c>
      <c r="G437" s="106">
        <v>0</v>
      </c>
      <c r="H437" s="106">
        <v>0</v>
      </c>
      <c r="I437" s="106">
        <v>0</v>
      </c>
      <c r="J437" s="106">
        <v>0</v>
      </c>
      <c r="K437" s="106">
        <v>0</v>
      </c>
      <c r="L437" s="106">
        <v>0</v>
      </c>
      <c r="M437" s="106">
        <v>0</v>
      </c>
      <c r="N437" s="106">
        <v>0</v>
      </c>
      <c r="O437" s="106">
        <v>0</v>
      </c>
      <c r="P437" s="106">
        <v>0</v>
      </c>
      <c r="Q437" s="106">
        <v>0</v>
      </c>
      <c r="R437" s="106">
        <v>0</v>
      </c>
      <c r="S437" s="106">
        <v>0</v>
      </c>
      <c r="T437" s="106">
        <v>0</v>
      </c>
      <c r="U437" s="106">
        <v>0</v>
      </c>
      <c r="V437" s="106">
        <v>24.2</v>
      </c>
      <c r="W437" s="106" t="s">
        <v>192</v>
      </c>
      <c r="X437" s="216"/>
    </row>
    <row r="438" spans="1:24" ht="13.5" customHeight="1" x14ac:dyDescent="0.25">
      <c r="A438" s="154">
        <v>0.114583333333333</v>
      </c>
      <c r="B438" s="106">
        <v>1</v>
      </c>
      <c r="C438" s="106">
        <v>0</v>
      </c>
      <c r="D438" s="106">
        <v>0</v>
      </c>
      <c r="E438" s="106">
        <v>1</v>
      </c>
      <c r="F438" s="106">
        <v>0</v>
      </c>
      <c r="G438" s="106">
        <v>0</v>
      </c>
      <c r="H438" s="106">
        <v>0</v>
      </c>
      <c r="I438" s="106">
        <v>0</v>
      </c>
      <c r="J438" s="106">
        <v>0</v>
      </c>
      <c r="K438" s="106">
        <v>0</v>
      </c>
      <c r="L438" s="106">
        <v>0</v>
      </c>
      <c r="M438" s="106">
        <v>0</v>
      </c>
      <c r="N438" s="106">
        <v>0</v>
      </c>
      <c r="O438" s="106">
        <v>0</v>
      </c>
      <c r="P438" s="106">
        <v>0</v>
      </c>
      <c r="Q438" s="106">
        <v>0</v>
      </c>
      <c r="R438" s="106">
        <v>0</v>
      </c>
      <c r="S438" s="106">
        <v>0</v>
      </c>
      <c r="T438" s="106">
        <v>0</v>
      </c>
      <c r="U438" s="106">
        <v>0</v>
      </c>
      <c r="V438" s="106">
        <v>18.7</v>
      </c>
      <c r="W438" s="106" t="s">
        <v>192</v>
      </c>
      <c r="X438" s="216"/>
    </row>
    <row r="439" spans="1:24" ht="13.5" customHeight="1" x14ac:dyDescent="0.25">
      <c r="A439" s="154">
        <v>0.125</v>
      </c>
      <c r="B439" s="106">
        <v>0</v>
      </c>
      <c r="C439" s="106">
        <v>0</v>
      </c>
      <c r="D439" s="106">
        <v>0</v>
      </c>
      <c r="E439" s="106">
        <v>0</v>
      </c>
      <c r="F439" s="106">
        <v>0</v>
      </c>
      <c r="G439" s="106">
        <v>0</v>
      </c>
      <c r="H439" s="106">
        <v>0</v>
      </c>
      <c r="I439" s="106">
        <v>0</v>
      </c>
      <c r="J439" s="106">
        <v>0</v>
      </c>
      <c r="K439" s="106">
        <v>0</v>
      </c>
      <c r="L439" s="106">
        <v>0</v>
      </c>
      <c r="M439" s="106">
        <v>0</v>
      </c>
      <c r="N439" s="106">
        <v>0</v>
      </c>
      <c r="O439" s="106">
        <v>0</v>
      </c>
      <c r="P439" s="106">
        <v>0</v>
      </c>
      <c r="Q439" s="106">
        <v>0</v>
      </c>
      <c r="R439" s="106">
        <v>0</v>
      </c>
      <c r="S439" s="106">
        <v>0</v>
      </c>
      <c r="T439" s="106">
        <v>0</v>
      </c>
      <c r="U439" s="106">
        <v>0</v>
      </c>
      <c r="V439" s="106" t="s">
        <v>192</v>
      </c>
      <c r="W439" s="106" t="s">
        <v>192</v>
      </c>
      <c r="X439" s="216"/>
    </row>
    <row r="440" spans="1:24" ht="13.5" customHeight="1" x14ac:dyDescent="0.25">
      <c r="A440" s="154">
        <v>0.13541666666666699</v>
      </c>
      <c r="B440" s="106">
        <v>1</v>
      </c>
      <c r="C440" s="106">
        <v>0</v>
      </c>
      <c r="D440" s="106">
        <v>0</v>
      </c>
      <c r="E440" s="106">
        <v>0</v>
      </c>
      <c r="F440" s="106">
        <v>0</v>
      </c>
      <c r="G440" s="106">
        <v>1</v>
      </c>
      <c r="H440" s="106">
        <v>0</v>
      </c>
      <c r="I440" s="106">
        <v>0</v>
      </c>
      <c r="J440" s="106">
        <v>0</v>
      </c>
      <c r="K440" s="106">
        <v>0</v>
      </c>
      <c r="L440" s="106">
        <v>0</v>
      </c>
      <c r="M440" s="106">
        <v>0</v>
      </c>
      <c r="N440" s="106">
        <v>0</v>
      </c>
      <c r="O440" s="106">
        <v>0</v>
      </c>
      <c r="P440" s="106">
        <v>0</v>
      </c>
      <c r="Q440" s="106">
        <v>0</v>
      </c>
      <c r="R440" s="106">
        <v>0</v>
      </c>
      <c r="S440" s="106">
        <v>0</v>
      </c>
      <c r="T440" s="106">
        <v>0</v>
      </c>
      <c r="U440" s="106">
        <v>0</v>
      </c>
      <c r="V440" s="106">
        <v>28.8</v>
      </c>
      <c r="W440" s="106" t="s">
        <v>192</v>
      </c>
      <c r="X440" s="216"/>
    </row>
    <row r="441" spans="1:24" ht="13.5" customHeight="1" x14ac:dyDescent="0.25">
      <c r="A441" s="154">
        <v>0.14583333333333301</v>
      </c>
      <c r="B441" s="106">
        <v>0</v>
      </c>
      <c r="C441" s="106">
        <v>0</v>
      </c>
      <c r="D441" s="106">
        <v>0</v>
      </c>
      <c r="E441" s="106">
        <v>0</v>
      </c>
      <c r="F441" s="106">
        <v>0</v>
      </c>
      <c r="G441" s="106">
        <v>0</v>
      </c>
      <c r="H441" s="106">
        <v>0</v>
      </c>
      <c r="I441" s="106">
        <v>0</v>
      </c>
      <c r="J441" s="106">
        <v>0</v>
      </c>
      <c r="K441" s="106">
        <v>0</v>
      </c>
      <c r="L441" s="106">
        <v>0</v>
      </c>
      <c r="M441" s="106">
        <v>0</v>
      </c>
      <c r="N441" s="106">
        <v>0</v>
      </c>
      <c r="O441" s="106">
        <v>0</v>
      </c>
      <c r="P441" s="106">
        <v>0</v>
      </c>
      <c r="Q441" s="106">
        <v>0</v>
      </c>
      <c r="R441" s="106">
        <v>0</v>
      </c>
      <c r="S441" s="106">
        <v>0</v>
      </c>
      <c r="T441" s="106">
        <v>0</v>
      </c>
      <c r="U441" s="106">
        <v>0</v>
      </c>
      <c r="V441" s="106" t="s">
        <v>192</v>
      </c>
      <c r="W441" s="106" t="s">
        <v>192</v>
      </c>
      <c r="X441" s="216"/>
    </row>
    <row r="442" spans="1:24" ht="13.5" customHeight="1" x14ac:dyDescent="0.25">
      <c r="A442" s="154">
        <v>0.15625</v>
      </c>
      <c r="B442" s="106">
        <v>2</v>
      </c>
      <c r="C442" s="106">
        <v>0</v>
      </c>
      <c r="D442" s="106">
        <v>0</v>
      </c>
      <c r="E442" s="106">
        <v>0</v>
      </c>
      <c r="F442" s="106">
        <v>0</v>
      </c>
      <c r="G442" s="106">
        <v>1</v>
      </c>
      <c r="H442" s="106">
        <v>1</v>
      </c>
      <c r="I442" s="106">
        <v>0</v>
      </c>
      <c r="J442" s="106">
        <v>0</v>
      </c>
      <c r="K442" s="106">
        <v>0</v>
      </c>
      <c r="L442" s="106">
        <v>0</v>
      </c>
      <c r="M442" s="106">
        <v>0</v>
      </c>
      <c r="N442" s="106">
        <v>0</v>
      </c>
      <c r="O442" s="106">
        <v>0</v>
      </c>
      <c r="P442" s="106">
        <v>0</v>
      </c>
      <c r="Q442" s="106">
        <v>0</v>
      </c>
      <c r="R442" s="106">
        <v>0</v>
      </c>
      <c r="S442" s="106">
        <v>0</v>
      </c>
      <c r="T442" s="106">
        <v>0</v>
      </c>
      <c r="U442" s="106">
        <v>0</v>
      </c>
      <c r="V442" s="106">
        <v>28.1</v>
      </c>
      <c r="W442" s="106" t="s">
        <v>192</v>
      </c>
      <c r="X442" s="216"/>
    </row>
    <row r="443" spans="1:24" ht="13.5" customHeight="1" x14ac:dyDescent="0.25">
      <c r="A443" s="154">
        <v>0.16666666666666699</v>
      </c>
      <c r="B443" s="106">
        <v>1</v>
      </c>
      <c r="C443" s="106">
        <v>0</v>
      </c>
      <c r="D443" s="106">
        <v>0</v>
      </c>
      <c r="E443" s="106">
        <v>0</v>
      </c>
      <c r="F443" s="106">
        <v>0</v>
      </c>
      <c r="G443" s="106">
        <v>0</v>
      </c>
      <c r="H443" s="106">
        <v>1</v>
      </c>
      <c r="I443" s="106">
        <v>0</v>
      </c>
      <c r="J443" s="106">
        <v>0</v>
      </c>
      <c r="K443" s="106">
        <v>0</v>
      </c>
      <c r="L443" s="106">
        <v>0</v>
      </c>
      <c r="M443" s="106">
        <v>0</v>
      </c>
      <c r="N443" s="106">
        <v>0</v>
      </c>
      <c r="O443" s="106">
        <v>0</v>
      </c>
      <c r="P443" s="106">
        <v>0</v>
      </c>
      <c r="Q443" s="106">
        <v>0</v>
      </c>
      <c r="R443" s="106">
        <v>0</v>
      </c>
      <c r="S443" s="106">
        <v>0</v>
      </c>
      <c r="T443" s="106">
        <v>0</v>
      </c>
      <c r="U443" s="106">
        <v>0</v>
      </c>
      <c r="V443" s="106">
        <v>34.4</v>
      </c>
      <c r="W443" s="106" t="s">
        <v>192</v>
      </c>
      <c r="X443" s="216"/>
    </row>
    <row r="444" spans="1:24" ht="13.5" customHeight="1" x14ac:dyDescent="0.25">
      <c r="A444" s="154">
        <v>0.17708333333333301</v>
      </c>
      <c r="B444" s="106">
        <v>0</v>
      </c>
      <c r="C444" s="106">
        <v>0</v>
      </c>
      <c r="D444" s="106">
        <v>0</v>
      </c>
      <c r="E444" s="106">
        <v>0</v>
      </c>
      <c r="F444" s="106">
        <v>0</v>
      </c>
      <c r="G444" s="106">
        <v>0</v>
      </c>
      <c r="H444" s="106">
        <v>0</v>
      </c>
      <c r="I444" s="106">
        <v>0</v>
      </c>
      <c r="J444" s="106">
        <v>0</v>
      </c>
      <c r="K444" s="106">
        <v>0</v>
      </c>
      <c r="L444" s="106">
        <v>0</v>
      </c>
      <c r="M444" s="106">
        <v>0</v>
      </c>
      <c r="N444" s="106">
        <v>0</v>
      </c>
      <c r="O444" s="106">
        <v>0</v>
      </c>
      <c r="P444" s="106">
        <v>0</v>
      </c>
      <c r="Q444" s="106">
        <v>0</v>
      </c>
      <c r="R444" s="106">
        <v>0</v>
      </c>
      <c r="S444" s="106">
        <v>0</v>
      </c>
      <c r="T444" s="106">
        <v>0</v>
      </c>
      <c r="U444" s="106">
        <v>0</v>
      </c>
      <c r="V444" s="106" t="s">
        <v>192</v>
      </c>
      <c r="W444" s="106" t="s">
        <v>192</v>
      </c>
      <c r="X444" s="216"/>
    </row>
    <row r="445" spans="1:24" ht="13.5" customHeight="1" x14ac:dyDescent="0.25">
      <c r="A445" s="154">
        <v>0.1875</v>
      </c>
      <c r="B445" s="106">
        <v>2</v>
      </c>
      <c r="C445" s="106">
        <v>0</v>
      </c>
      <c r="D445" s="106">
        <v>0</v>
      </c>
      <c r="E445" s="106">
        <v>0</v>
      </c>
      <c r="F445" s="106">
        <v>2</v>
      </c>
      <c r="G445" s="106">
        <v>0</v>
      </c>
      <c r="H445" s="106">
        <v>0</v>
      </c>
      <c r="I445" s="106">
        <v>0</v>
      </c>
      <c r="J445" s="106">
        <v>0</v>
      </c>
      <c r="K445" s="106">
        <v>0</v>
      </c>
      <c r="L445" s="106">
        <v>0</v>
      </c>
      <c r="M445" s="106">
        <v>0</v>
      </c>
      <c r="N445" s="106">
        <v>0</v>
      </c>
      <c r="O445" s="106">
        <v>0</v>
      </c>
      <c r="P445" s="106">
        <v>0</v>
      </c>
      <c r="Q445" s="106">
        <v>0</v>
      </c>
      <c r="R445" s="106">
        <v>0</v>
      </c>
      <c r="S445" s="106">
        <v>0</v>
      </c>
      <c r="T445" s="106">
        <v>0</v>
      </c>
      <c r="U445" s="106">
        <v>0</v>
      </c>
      <c r="V445" s="106">
        <v>22.8</v>
      </c>
      <c r="W445" s="106" t="s">
        <v>192</v>
      </c>
      <c r="X445" s="216"/>
    </row>
    <row r="446" spans="1:24" ht="13.5" customHeight="1" x14ac:dyDescent="0.25">
      <c r="A446" s="154">
        <v>0.19791666666666699</v>
      </c>
      <c r="B446" s="106">
        <v>3</v>
      </c>
      <c r="C446" s="106">
        <v>0</v>
      </c>
      <c r="D446" s="106">
        <v>0</v>
      </c>
      <c r="E446" s="106">
        <v>1</v>
      </c>
      <c r="F446" s="106">
        <v>0</v>
      </c>
      <c r="G446" s="106">
        <v>0</v>
      </c>
      <c r="H446" s="106">
        <v>1</v>
      </c>
      <c r="I446" s="106">
        <v>1</v>
      </c>
      <c r="J446" s="106">
        <v>0</v>
      </c>
      <c r="K446" s="106">
        <v>0</v>
      </c>
      <c r="L446" s="106">
        <v>0</v>
      </c>
      <c r="M446" s="106">
        <v>0</v>
      </c>
      <c r="N446" s="106">
        <v>0</v>
      </c>
      <c r="O446" s="106">
        <v>0</v>
      </c>
      <c r="P446" s="106">
        <v>0</v>
      </c>
      <c r="Q446" s="106">
        <v>0</v>
      </c>
      <c r="R446" s="106">
        <v>0</v>
      </c>
      <c r="S446" s="106">
        <v>0</v>
      </c>
      <c r="T446" s="106">
        <v>0</v>
      </c>
      <c r="U446" s="106">
        <v>0</v>
      </c>
      <c r="V446" s="106">
        <v>28.3</v>
      </c>
      <c r="W446" s="106" t="s">
        <v>192</v>
      </c>
      <c r="X446" s="216"/>
    </row>
    <row r="447" spans="1:24" ht="13.5" customHeight="1" x14ac:dyDescent="0.25">
      <c r="A447" s="154">
        <v>0.20833333333333301</v>
      </c>
      <c r="B447" s="106">
        <v>0</v>
      </c>
      <c r="C447" s="106">
        <v>0</v>
      </c>
      <c r="D447" s="106">
        <v>0</v>
      </c>
      <c r="E447" s="106">
        <v>0</v>
      </c>
      <c r="F447" s="106">
        <v>0</v>
      </c>
      <c r="G447" s="106">
        <v>0</v>
      </c>
      <c r="H447" s="106">
        <v>0</v>
      </c>
      <c r="I447" s="106">
        <v>0</v>
      </c>
      <c r="J447" s="106">
        <v>0</v>
      </c>
      <c r="K447" s="106">
        <v>0</v>
      </c>
      <c r="L447" s="106">
        <v>0</v>
      </c>
      <c r="M447" s="106">
        <v>0</v>
      </c>
      <c r="N447" s="106">
        <v>0</v>
      </c>
      <c r="O447" s="106">
        <v>0</v>
      </c>
      <c r="P447" s="106">
        <v>0</v>
      </c>
      <c r="Q447" s="106">
        <v>0</v>
      </c>
      <c r="R447" s="106">
        <v>0</v>
      </c>
      <c r="S447" s="106">
        <v>0</v>
      </c>
      <c r="T447" s="106">
        <v>0</v>
      </c>
      <c r="U447" s="106">
        <v>0</v>
      </c>
      <c r="V447" s="106" t="s">
        <v>192</v>
      </c>
      <c r="W447" s="106" t="s">
        <v>192</v>
      </c>
      <c r="X447" s="216"/>
    </row>
    <row r="448" spans="1:24" ht="13.5" customHeight="1" x14ac:dyDescent="0.25">
      <c r="A448" s="154">
        <v>0.21875</v>
      </c>
      <c r="B448" s="106">
        <v>2</v>
      </c>
      <c r="C448" s="106">
        <v>0</v>
      </c>
      <c r="D448" s="106">
        <v>0</v>
      </c>
      <c r="E448" s="106">
        <v>0</v>
      </c>
      <c r="F448" s="106">
        <v>0</v>
      </c>
      <c r="G448" s="106">
        <v>0</v>
      </c>
      <c r="H448" s="106">
        <v>0</v>
      </c>
      <c r="I448" s="106">
        <v>2</v>
      </c>
      <c r="J448" s="106">
        <v>0</v>
      </c>
      <c r="K448" s="106">
        <v>0</v>
      </c>
      <c r="L448" s="106">
        <v>0</v>
      </c>
      <c r="M448" s="106">
        <v>0</v>
      </c>
      <c r="N448" s="106">
        <v>0</v>
      </c>
      <c r="O448" s="106">
        <v>0</v>
      </c>
      <c r="P448" s="106">
        <v>0</v>
      </c>
      <c r="Q448" s="106">
        <v>0</v>
      </c>
      <c r="R448" s="106">
        <v>0</v>
      </c>
      <c r="S448" s="106">
        <v>0</v>
      </c>
      <c r="T448" s="106">
        <v>0</v>
      </c>
      <c r="U448" s="106">
        <v>0</v>
      </c>
      <c r="V448" s="106">
        <v>36.200000000000003</v>
      </c>
      <c r="W448" s="106" t="s">
        <v>192</v>
      </c>
      <c r="X448" s="216"/>
    </row>
    <row r="449" spans="1:24" ht="13.5" customHeight="1" x14ac:dyDescent="0.25">
      <c r="A449" s="154">
        <v>0.22916666666666699</v>
      </c>
      <c r="B449" s="106">
        <v>3</v>
      </c>
      <c r="C449" s="106">
        <v>0</v>
      </c>
      <c r="D449" s="106">
        <v>0</v>
      </c>
      <c r="E449" s="106">
        <v>0</v>
      </c>
      <c r="F449" s="106">
        <v>0</v>
      </c>
      <c r="G449" s="106">
        <v>1</v>
      </c>
      <c r="H449" s="106">
        <v>1</v>
      </c>
      <c r="I449" s="106">
        <v>1</v>
      </c>
      <c r="J449" s="106">
        <v>0</v>
      </c>
      <c r="K449" s="106">
        <v>0</v>
      </c>
      <c r="L449" s="106">
        <v>0</v>
      </c>
      <c r="M449" s="106">
        <v>0</v>
      </c>
      <c r="N449" s="106">
        <v>0</v>
      </c>
      <c r="O449" s="106">
        <v>0</v>
      </c>
      <c r="P449" s="106">
        <v>0</v>
      </c>
      <c r="Q449" s="106">
        <v>0</v>
      </c>
      <c r="R449" s="106">
        <v>0</v>
      </c>
      <c r="S449" s="106">
        <v>0</v>
      </c>
      <c r="T449" s="106">
        <v>0</v>
      </c>
      <c r="U449" s="106">
        <v>0</v>
      </c>
      <c r="V449" s="106">
        <v>33.200000000000003</v>
      </c>
      <c r="W449" s="106" t="s">
        <v>192</v>
      </c>
      <c r="X449" s="216"/>
    </row>
    <row r="450" spans="1:24" ht="13.5" customHeight="1" x14ac:dyDescent="0.25">
      <c r="A450" s="154">
        <v>0.23958333333333301</v>
      </c>
      <c r="B450" s="106">
        <v>9</v>
      </c>
      <c r="C450" s="106">
        <v>0</v>
      </c>
      <c r="D450" s="106">
        <v>0</v>
      </c>
      <c r="E450" s="106">
        <v>0</v>
      </c>
      <c r="F450" s="106">
        <v>0</v>
      </c>
      <c r="G450" s="106">
        <v>3</v>
      </c>
      <c r="H450" s="106">
        <v>3</v>
      </c>
      <c r="I450" s="106">
        <v>3</v>
      </c>
      <c r="J450" s="106">
        <v>0</v>
      </c>
      <c r="K450" s="106">
        <v>0</v>
      </c>
      <c r="L450" s="106">
        <v>0</v>
      </c>
      <c r="M450" s="106">
        <v>0</v>
      </c>
      <c r="N450" s="106">
        <v>0</v>
      </c>
      <c r="O450" s="106">
        <v>0</v>
      </c>
      <c r="P450" s="106">
        <v>0</v>
      </c>
      <c r="Q450" s="106">
        <v>0</v>
      </c>
      <c r="R450" s="106">
        <v>0</v>
      </c>
      <c r="S450" s="106">
        <v>0</v>
      </c>
      <c r="T450" s="106">
        <v>0</v>
      </c>
      <c r="U450" s="106">
        <v>0</v>
      </c>
      <c r="V450" s="106">
        <v>32.5</v>
      </c>
      <c r="W450" s="106" t="s">
        <v>192</v>
      </c>
      <c r="X450" s="216"/>
    </row>
    <row r="451" spans="1:24" ht="13.5" customHeight="1" x14ac:dyDescent="0.25">
      <c r="A451" s="154">
        <v>0.25</v>
      </c>
      <c r="B451" s="106">
        <v>11</v>
      </c>
      <c r="C451" s="106">
        <v>0</v>
      </c>
      <c r="D451" s="106">
        <v>0</v>
      </c>
      <c r="E451" s="106">
        <v>0</v>
      </c>
      <c r="F451" s="106">
        <v>0</v>
      </c>
      <c r="G451" s="106">
        <v>4</v>
      </c>
      <c r="H451" s="106">
        <v>4</v>
      </c>
      <c r="I451" s="106">
        <v>2</v>
      </c>
      <c r="J451" s="106">
        <v>1</v>
      </c>
      <c r="K451" s="106">
        <v>0</v>
      </c>
      <c r="L451" s="106">
        <v>0</v>
      </c>
      <c r="M451" s="106">
        <v>0</v>
      </c>
      <c r="N451" s="106">
        <v>0</v>
      </c>
      <c r="O451" s="106">
        <v>0</v>
      </c>
      <c r="P451" s="106">
        <v>0</v>
      </c>
      <c r="Q451" s="106">
        <v>0</v>
      </c>
      <c r="R451" s="106">
        <v>0</v>
      </c>
      <c r="S451" s="106">
        <v>0</v>
      </c>
      <c r="T451" s="106">
        <v>0</v>
      </c>
      <c r="U451" s="106">
        <v>0</v>
      </c>
      <c r="V451" s="106">
        <v>32</v>
      </c>
      <c r="W451" s="106">
        <v>38</v>
      </c>
      <c r="X451" s="216"/>
    </row>
    <row r="452" spans="1:24" ht="13.5" customHeight="1" x14ac:dyDescent="0.25">
      <c r="A452" s="154">
        <v>0.26041666666666702</v>
      </c>
      <c r="B452" s="106">
        <v>8</v>
      </c>
      <c r="C452" s="106">
        <v>0</v>
      </c>
      <c r="D452" s="106">
        <v>0</v>
      </c>
      <c r="E452" s="106">
        <v>0</v>
      </c>
      <c r="F452" s="106">
        <v>0</v>
      </c>
      <c r="G452" s="106">
        <v>2</v>
      </c>
      <c r="H452" s="106">
        <v>5</v>
      </c>
      <c r="I452" s="106">
        <v>1</v>
      </c>
      <c r="J452" s="106">
        <v>0</v>
      </c>
      <c r="K452" s="106">
        <v>0</v>
      </c>
      <c r="L452" s="106">
        <v>0</v>
      </c>
      <c r="M452" s="106">
        <v>0</v>
      </c>
      <c r="N452" s="106">
        <v>0</v>
      </c>
      <c r="O452" s="106">
        <v>0</v>
      </c>
      <c r="P452" s="106">
        <v>0</v>
      </c>
      <c r="Q452" s="106">
        <v>0</v>
      </c>
      <c r="R452" s="106">
        <v>0</v>
      </c>
      <c r="S452" s="106">
        <v>0</v>
      </c>
      <c r="T452" s="106">
        <v>0</v>
      </c>
      <c r="U452" s="106">
        <v>0</v>
      </c>
      <c r="V452" s="106">
        <v>32.1</v>
      </c>
      <c r="W452" s="106" t="s">
        <v>192</v>
      </c>
      <c r="X452" s="216"/>
    </row>
    <row r="453" spans="1:24" ht="13.5" customHeight="1" x14ac:dyDescent="0.25">
      <c r="A453" s="154">
        <v>0.27083333333333298</v>
      </c>
      <c r="B453" s="106">
        <v>16</v>
      </c>
      <c r="C453" s="106">
        <v>0</v>
      </c>
      <c r="D453" s="106">
        <v>0</v>
      </c>
      <c r="E453" s="106">
        <v>0</v>
      </c>
      <c r="F453" s="106">
        <v>4</v>
      </c>
      <c r="G453" s="106">
        <v>10</v>
      </c>
      <c r="H453" s="106">
        <v>1</v>
      </c>
      <c r="I453" s="106">
        <v>1</v>
      </c>
      <c r="J453" s="106">
        <v>0</v>
      </c>
      <c r="K453" s="106">
        <v>0</v>
      </c>
      <c r="L453" s="106">
        <v>0</v>
      </c>
      <c r="M453" s="106">
        <v>0</v>
      </c>
      <c r="N453" s="106">
        <v>0</v>
      </c>
      <c r="O453" s="106">
        <v>0</v>
      </c>
      <c r="P453" s="106">
        <v>0</v>
      </c>
      <c r="Q453" s="106">
        <v>0</v>
      </c>
      <c r="R453" s="106">
        <v>0</v>
      </c>
      <c r="S453" s="106">
        <v>0</v>
      </c>
      <c r="T453" s="106">
        <v>0</v>
      </c>
      <c r="U453" s="106">
        <v>0</v>
      </c>
      <c r="V453" s="106">
        <v>27.2</v>
      </c>
      <c r="W453" s="106">
        <v>31.2</v>
      </c>
      <c r="X453" s="216"/>
    </row>
    <row r="454" spans="1:24" ht="13.5" customHeight="1" x14ac:dyDescent="0.25">
      <c r="A454" s="154">
        <v>0.28125</v>
      </c>
      <c r="B454" s="106">
        <v>18</v>
      </c>
      <c r="C454" s="106">
        <v>0</v>
      </c>
      <c r="D454" s="106">
        <v>0</v>
      </c>
      <c r="E454" s="106">
        <v>0</v>
      </c>
      <c r="F454" s="106">
        <v>0</v>
      </c>
      <c r="G454" s="106">
        <v>7</v>
      </c>
      <c r="H454" s="106">
        <v>11</v>
      </c>
      <c r="I454" s="106">
        <v>0</v>
      </c>
      <c r="J454" s="106">
        <v>0</v>
      </c>
      <c r="K454" s="106">
        <v>0</v>
      </c>
      <c r="L454" s="106">
        <v>0</v>
      </c>
      <c r="M454" s="106">
        <v>0</v>
      </c>
      <c r="N454" s="106">
        <v>0</v>
      </c>
      <c r="O454" s="106">
        <v>0</v>
      </c>
      <c r="P454" s="106">
        <v>0</v>
      </c>
      <c r="Q454" s="106">
        <v>0</v>
      </c>
      <c r="R454" s="106">
        <v>0</v>
      </c>
      <c r="S454" s="106">
        <v>0</v>
      </c>
      <c r="T454" s="106">
        <v>0</v>
      </c>
      <c r="U454" s="106">
        <v>0</v>
      </c>
      <c r="V454" s="106">
        <v>29.9</v>
      </c>
      <c r="W454" s="106">
        <v>32</v>
      </c>
      <c r="X454" s="216"/>
    </row>
    <row r="455" spans="1:24" ht="13.5" customHeight="1" x14ac:dyDescent="0.25">
      <c r="A455" s="154">
        <v>0.29166666666666702</v>
      </c>
      <c r="B455" s="106">
        <v>21</v>
      </c>
      <c r="C455" s="106">
        <v>0</v>
      </c>
      <c r="D455" s="106">
        <v>0</v>
      </c>
      <c r="E455" s="106">
        <v>0</v>
      </c>
      <c r="F455" s="106">
        <v>4</v>
      </c>
      <c r="G455" s="106">
        <v>9</v>
      </c>
      <c r="H455" s="106">
        <v>6</v>
      </c>
      <c r="I455" s="106">
        <v>1</v>
      </c>
      <c r="J455" s="106">
        <v>1</v>
      </c>
      <c r="K455" s="106">
        <v>0</v>
      </c>
      <c r="L455" s="106">
        <v>0</v>
      </c>
      <c r="M455" s="106">
        <v>0</v>
      </c>
      <c r="N455" s="106">
        <v>0</v>
      </c>
      <c r="O455" s="106">
        <v>0</v>
      </c>
      <c r="P455" s="106">
        <v>0</v>
      </c>
      <c r="Q455" s="106">
        <v>0</v>
      </c>
      <c r="R455" s="106">
        <v>0</v>
      </c>
      <c r="S455" s="106">
        <v>0</v>
      </c>
      <c r="T455" s="106">
        <v>0</v>
      </c>
      <c r="U455" s="106">
        <v>0</v>
      </c>
      <c r="V455" s="106">
        <v>29.7</v>
      </c>
      <c r="W455" s="106">
        <v>34.299999999999997</v>
      </c>
      <c r="X455" s="216"/>
    </row>
    <row r="456" spans="1:24" ht="13.5" customHeight="1" x14ac:dyDescent="0.25">
      <c r="A456" s="154">
        <v>0.30208333333333298</v>
      </c>
      <c r="B456" s="106">
        <v>19</v>
      </c>
      <c r="C456" s="106">
        <v>0</v>
      </c>
      <c r="D456" s="106">
        <v>0</v>
      </c>
      <c r="E456" s="106">
        <v>2</v>
      </c>
      <c r="F456" s="106">
        <v>4</v>
      </c>
      <c r="G456" s="106">
        <v>11</v>
      </c>
      <c r="H456" s="106">
        <v>2</v>
      </c>
      <c r="I456" s="106">
        <v>0</v>
      </c>
      <c r="J456" s="106">
        <v>0</v>
      </c>
      <c r="K456" s="106">
        <v>0</v>
      </c>
      <c r="L456" s="106">
        <v>0</v>
      </c>
      <c r="M456" s="106">
        <v>0</v>
      </c>
      <c r="N456" s="106">
        <v>0</v>
      </c>
      <c r="O456" s="106">
        <v>0</v>
      </c>
      <c r="P456" s="106">
        <v>0</v>
      </c>
      <c r="Q456" s="106">
        <v>0</v>
      </c>
      <c r="R456" s="106">
        <v>0</v>
      </c>
      <c r="S456" s="106">
        <v>0</v>
      </c>
      <c r="T456" s="106">
        <v>0</v>
      </c>
      <c r="U456" s="106">
        <v>0</v>
      </c>
      <c r="V456" s="106">
        <v>26.3</v>
      </c>
      <c r="W456" s="106">
        <v>29.3</v>
      </c>
      <c r="X456" s="216"/>
    </row>
    <row r="457" spans="1:24" ht="13.5" customHeight="1" x14ac:dyDescent="0.25">
      <c r="A457" s="154">
        <v>0.3125</v>
      </c>
      <c r="B457" s="106">
        <v>29</v>
      </c>
      <c r="C457" s="106">
        <v>0</v>
      </c>
      <c r="D457" s="106">
        <v>0</v>
      </c>
      <c r="E457" s="106">
        <v>0</v>
      </c>
      <c r="F457" s="106">
        <v>6</v>
      </c>
      <c r="G457" s="106">
        <v>14</v>
      </c>
      <c r="H457" s="106">
        <v>9</v>
      </c>
      <c r="I457" s="106">
        <v>0</v>
      </c>
      <c r="J457" s="106">
        <v>0</v>
      </c>
      <c r="K457" s="106">
        <v>0</v>
      </c>
      <c r="L457" s="106">
        <v>0</v>
      </c>
      <c r="M457" s="106">
        <v>0</v>
      </c>
      <c r="N457" s="106">
        <v>0</v>
      </c>
      <c r="O457" s="106">
        <v>0</v>
      </c>
      <c r="P457" s="106">
        <v>0</v>
      </c>
      <c r="Q457" s="106">
        <v>0</v>
      </c>
      <c r="R457" s="106">
        <v>0</v>
      </c>
      <c r="S457" s="106">
        <v>0</v>
      </c>
      <c r="T457" s="106">
        <v>0</v>
      </c>
      <c r="U457" s="106">
        <v>0</v>
      </c>
      <c r="V457" s="106">
        <v>28.2</v>
      </c>
      <c r="W457" s="106">
        <v>31.8</v>
      </c>
      <c r="X457" s="216"/>
    </row>
    <row r="458" spans="1:24" ht="13.5" customHeight="1" x14ac:dyDescent="0.25">
      <c r="A458" s="154">
        <v>0.32291666666666702</v>
      </c>
      <c r="B458" s="106">
        <v>28</v>
      </c>
      <c r="C458" s="106">
        <v>0</v>
      </c>
      <c r="D458" s="106">
        <v>0</v>
      </c>
      <c r="E458" s="106">
        <v>0</v>
      </c>
      <c r="F458" s="106">
        <v>3</v>
      </c>
      <c r="G458" s="106">
        <v>16</v>
      </c>
      <c r="H458" s="106">
        <v>8</v>
      </c>
      <c r="I458" s="106">
        <v>1</v>
      </c>
      <c r="J458" s="106">
        <v>0</v>
      </c>
      <c r="K458" s="106">
        <v>0</v>
      </c>
      <c r="L458" s="106">
        <v>0</v>
      </c>
      <c r="M458" s="106">
        <v>0</v>
      </c>
      <c r="N458" s="106">
        <v>0</v>
      </c>
      <c r="O458" s="106">
        <v>0</v>
      </c>
      <c r="P458" s="106">
        <v>0</v>
      </c>
      <c r="Q458" s="106">
        <v>0</v>
      </c>
      <c r="R458" s="106">
        <v>0</v>
      </c>
      <c r="S458" s="106">
        <v>0</v>
      </c>
      <c r="T458" s="106">
        <v>0</v>
      </c>
      <c r="U458" s="106">
        <v>0</v>
      </c>
      <c r="V458" s="106">
        <v>28.7</v>
      </c>
      <c r="W458" s="106">
        <v>31.9</v>
      </c>
      <c r="X458" s="216"/>
    </row>
    <row r="459" spans="1:24" ht="13.5" customHeight="1" x14ac:dyDescent="0.25">
      <c r="A459" s="154">
        <v>0.33333333333333298</v>
      </c>
      <c r="B459" s="106">
        <v>31</v>
      </c>
      <c r="C459" s="106">
        <v>0</v>
      </c>
      <c r="D459" s="106">
        <v>0</v>
      </c>
      <c r="E459" s="106">
        <v>0</v>
      </c>
      <c r="F459" s="106">
        <v>6</v>
      </c>
      <c r="G459" s="106">
        <v>13</v>
      </c>
      <c r="H459" s="106">
        <v>9</v>
      </c>
      <c r="I459" s="106">
        <v>3</v>
      </c>
      <c r="J459" s="106">
        <v>0</v>
      </c>
      <c r="K459" s="106">
        <v>0</v>
      </c>
      <c r="L459" s="106">
        <v>0</v>
      </c>
      <c r="M459" s="106">
        <v>0</v>
      </c>
      <c r="N459" s="106">
        <v>0</v>
      </c>
      <c r="O459" s="106">
        <v>0</v>
      </c>
      <c r="P459" s="106">
        <v>0</v>
      </c>
      <c r="Q459" s="106">
        <v>0</v>
      </c>
      <c r="R459" s="106">
        <v>0</v>
      </c>
      <c r="S459" s="106">
        <v>0</v>
      </c>
      <c r="T459" s="106">
        <v>0</v>
      </c>
      <c r="U459" s="106">
        <v>0</v>
      </c>
      <c r="V459" s="106">
        <v>28.9</v>
      </c>
      <c r="W459" s="106">
        <v>32.799999999999997</v>
      </c>
      <c r="X459" s="216"/>
    </row>
    <row r="460" spans="1:24" ht="13.5" customHeight="1" x14ac:dyDescent="0.25">
      <c r="A460" s="154">
        <v>0.34375</v>
      </c>
      <c r="B460" s="106">
        <v>39</v>
      </c>
      <c r="C460" s="106">
        <v>0</v>
      </c>
      <c r="D460" s="106">
        <v>0</v>
      </c>
      <c r="E460" s="106">
        <v>1</v>
      </c>
      <c r="F460" s="106">
        <v>6</v>
      </c>
      <c r="G460" s="106">
        <v>26</v>
      </c>
      <c r="H460" s="106">
        <v>6</v>
      </c>
      <c r="I460" s="106">
        <v>0</v>
      </c>
      <c r="J460" s="106">
        <v>0</v>
      </c>
      <c r="K460" s="106">
        <v>0</v>
      </c>
      <c r="L460" s="106">
        <v>0</v>
      </c>
      <c r="M460" s="106">
        <v>0</v>
      </c>
      <c r="N460" s="106">
        <v>0</v>
      </c>
      <c r="O460" s="106">
        <v>0</v>
      </c>
      <c r="P460" s="106">
        <v>0</v>
      </c>
      <c r="Q460" s="106">
        <v>0</v>
      </c>
      <c r="R460" s="106">
        <v>0</v>
      </c>
      <c r="S460" s="106">
        <v>0</v>
      </c>
      <c r="T460" s="106">
        <v>0</v>
      </c>
      <c r="U460" s="106">
        <v>0</v>
      </c>
      <c r="V460" s="106">
        <v>27.2</v>
      </c>
      <c r="W460" s="106">
        <v>30.1</v>
      </c>
      <c r="X460" s="216"/>
    </row>
    <row r="461" spans="1:24" ht="13.5" customHeight="1" x14ac:dyDescent="0.25">
      <c r="A461" s="154">
        <v>0.35416666666666702</v>
      </c>
      <c r="B461" s="106">
        <v>35</v>
      </c>
      <c r="C461" s="106">
        <v>0</v>
      </c>
      <c r="D461" s="106">
        <v>0</v>
      </c>
      <c r="E461" s="106">
        <v>0</v>
      </c>
      <c r="F461" s="106">
        <v>10</v>
      </c>
      <c r="G461" s="106">
        <v>15</v>
      </c>
      <c r="H461" s="106">
        <v>9</v>
      </c>
      <c r="I461" s="106">
        <v>1</v>
      </c>
      <c r="J461" s="106">
        <v>0</v>
      </c>
      <c r="K461" s="106">
        <v>0</v>
      </c>
      <c r="L461" s="106">
        <v>0</v>
      </c>
      <c r="M461" s="106">
        <v>0</v>
      </c>
      <c r="N461" s="106">
        <v>0</v>
      </c>
      <c r="O461" s="106">
        <v>0</v>
      </c>
      <c r="P461" s="106">
        <v>0</v>
      </c>
      <c r="Q461" s="106">
        <v>0</v>
      </c>
      <c r="R461" s="106">
        <v>0</v>
      </c>
      <c r="S461" s="106">
        <v>0</v>
      </c>
      <c r="T461" s="106">
        <v>0</v>
      </c>
      <c r="U461" s="106">
        <v>0</v>
      </c>
      <c r="V461" s="106">
        <v>28</v>
      </c>
      <c r="W461" s="106">
        <v>31.7</v>
      </c>
      <c r="X461" s="216"/>
    </row>
    <row r="462" spans="1:24" ht="13.5" customHeight="1" x14ac:dyDescent="0.25">
      <c r="A462" s="154">
        <v>0.36458333333333298</v>
      </c>
      <c r="B462" s="106">
        <v>23</v>
      </c>
      <c r="C462" s="106">
        <v>0</v>
      </c>
      <c r="D462" s="106">
        <v>0</v>
      </c>
      <c r="E462" s="106">
        <v>1</v>
      </c>
      <c r="F462" s="106">
        <v>4</v>
      </c>
      <c r="G462" s="106">
        <v>11</v>
      </c>
      <c r="H462" s="106">
        <v>5</v>
      </c>
      <c r="I462" s="106">
        <v>2</v>
      </c>
      <c r="J462" s="106">
        <v>0</v>
      </c>
      <c r="K462" s="106">
        <v>0</v>
      </c>
      <c r="L462" s="106">
        <v>0</v>
      </c>
      <c r="M462" s="106">
        <v>0</v>
      </c>
      <c r="N462" s="106">
        <v>0</v>
      </c>
      <c r="O462" s="106">
        <v>0</v>
      </c>
      <c r="P462" s="106">
        <v>0</v>
      </c>
      <c r="Q462" s="106">
        <v>0</v>
      </c>
      <c r="R462" s="106">
        <v>0</v>
      </c>
      <c r="S462" s="106">
        <v>0</v>
      </c>
      <c r="T462" s="106">
        <v>0</v>
      </c>
      <c r="U462" s="106">
        <v>0</v>
      </c>
      <c r="V462" s="106">
        <v>28.1</v>
      </c>
      <c r="W462" s="106">
        <v>32</v>
      </c>
      <c r="X462" s="216"/>
    </row>
    <row r="463" spans="1:24" ht="13.5" customHeight="1" x14ac:dyDescent="0.25">
      <c r="A463" s="154">
        <v>0.375</v>
      </c>
      <c r="B463" s="106">
        <v>24</v>
      </c>
      <c r="C463" s="106">
        <v>0</v>
      </c>
      <c r="D463" s="106">
        <v>0</v>
      </c>
      <c r="E463" s="106">
        <v>1</v>
      </c>
      <c r="F463" s="106">
        <v>0</v>
      </c>
      <c r="G463" s="106">
        <v>11</v>
      </c>
      <c r="H463" s="106">
        <v>11</v>
      </c>
      <c r="I463" s="106">
        <v>1</v>
      </c>
      <c r="J463" s="106">
        <v>0</v>
      </c>
      <c r="K463" s="106">
        <v>0</v>
      </c>
      <c r="L463" s="106">
        <v>0</v>
      </c>
      <c r="M463" s="106">
        <v>0</v>
      </c>
      <c r="N463" s="106">
        <v>0</v>
      </c>
      <c r="O463" s="106">
        <v>0</v>
      </c>
      <c r="P463" s="106">
        <v>0</v>
      </c>
      <c r="Q463" s="106">
        <v>0</v>
      </c>
      <c r="R463" s="106">
        <v>0</v>
      </c>
      <c r="S463" s="106">
        <v>0</v>
      </c>
      <c r="T463" s="106">
        <v>0</v>
      </c>
      <c r="U463" s="106">
        <v>0</v>
      </c>
      <c r="V463" s="106">
        <v>29.6</v>
      </c>
      <c r="W463" s="106">
        <v>32.700000000000003</v>
      </c>
      <c r="X463" s="216"/>
    </row>
    <row r="464" spans="1:24" ht="13.5" customHeight="1" x14ac:dyDescent="0.25">
      <c r="A464" s="154">
        <v>0.38541666666666702</v>
      </c>
      <c r="B464" s="106">
        <v>11</v>
      </c>
      <c r="C464" s="106">
        <v>0</v>
      </c>
      <c r="D464" s="106">
        <v>0</v>
      </c>
      <c r="E464" s="106">
        <v>0</v>
      </c>
      <c r="F464" s="106">
        <v>6</v>
      </c>
      <c r="G464" s="106">
        <v>4</v>
      </c>
      <c r="H464" s="106">
        <v>1</v>
      </c>
      <c r="I464" s="106">
        <v>0</v>
      </c>
      <c r="J464" s="106">
        <v>0</v>
      </c>
      <c r="K464" s="106">
        <v>0</v>
      </c>
      <c r="L464" s="106">
        <v>0</v>
      </c>
      <c r="M464" s="106">
        <v>0</v>
      </c>
      <c r="N464" s="106">
        <v>0</v>
      </c>
      <c r="O464" s="106">
        <v>0</v>
      </c>
      <c r="P464" s="106">
        <v>0</v>
      </c>
      <c r="Q464" s="106">
        <v>0</v>
      </c>
      <c r="R464" s="106">
        <v>0</v>
      </c>
      <c r="S464" s="106">
        <v>0</v>
      </c>
      <c r="T464" s="106">
        <v>0</v>
      </c>
      <c r="U464" s="106">
        <v>0</v>
      </c>
      <c r="V464" s="106">
        <v>25.8</v>
      </c>
      <c r="W464" s="106">
        <v>29.8</v>
      </c>
      <c r="X464" s="216"/>
    </row>
    <row r="465" spans="1:24" ht="13.5" customHeight="1" x14ac:dyDescent="0.25">
      <c r="A465" s="154">
        <v>0.39583333333333298</v>
      </c>
      <c r="B465" s="106">
        <v>29</v>
      </c>
      <c r="C465" s="106">
        <v>0</v>
      </c>
      <c r="D465" s="106">
        <v>0</v>
      </c>
      <c r="E465" s="106">
        <v>3</v>
      </c>
      <c r="F465" s="106">
        <v>4</v>
      </c>
      <c r="G465" s="106">
        <v>11</v>
      </c>
      <c r="H465" s="106">
        <v>9</v>
      </c>
      <c r="I465" s="106">
        <v>2</v>
      </c>
      <c r="J465" s="106">
        <v>0</v>
      </c>
      <c r="K465" s="106">
        <v>0</v>
      </c>
      <c r="L465" s="106">
        <v>0</v>
      </c>
      <c r="M465" s="106">
        <v>0</v>
      </c>
      <c r="N465" s="106">
        <v>0</v>
      </c>
      <c r="O465" s="106">
        <v>0</v>
      </c>
      <c r="P465" s="106">
        <v>0</v>
      </c>
      <c r="Q465" s="106">
        <v>0</v>
      </c>
      <c r="R465" s="106">
        <v>0</v>
      </c>
      <c r="S465" s="106">
        <v>0</v>
      </c>
      <c r="T465" s="106">
        <v>0</v>
      </c>
      <c r="U465" s="106">
        <v>0</v>
      </c>
      <c r="V465" s="106">
        <v>28.1</v>
      </c>
      <c r="W465" s="106">
        <v>32.700000000000003</v>
      </c>
      <c r="X465" s="216"/>
    </row>
    <row r="466" spans="1:24" ht="13.5" customHeight="1" x14ac:dyDescent="0.25">
      <c r="A466" s="154">
        <v>0.40625</v>
      </c>
      <c r="B466" s="106">
        <v>21</v>
      </c>
      <c r="C466" s="106">
        <v>0</v>
      </c>
      <c r="D466" s="106">
        <v>0</v>
      </c>
      <c r="E466" s="106">
        <v>3</v>
      </c>
      <c r="F466" s="106">
        <v>7</v>
      </c>
      <c r="G466" s="106">
        <v>10</v>
      </c>
      <c r="H466" s="106">
        <v>1</v>
      </c>
      <c r="I466" s="106">
        <v>0</v>
      </c>
      <c r="J466" s="106">
        <v>0</v>
      </c>
      <c r="K466" s="106">
        <v>0</v>
      </c>
      <c r="L466" s="106">
        <v>0</v>
      </c>
      <c r="M466" s="106">
        <v>0</v>
      </c>
      <c r="N466" s="106">
        <v>0</v>
      </c>
      <c r="O466" s="106">
        <v>0</v>
      </c>
      <c r="P466" s="106">
        <v>0</v>
      </c>
      <c r="Q466" s="106">
        <v>0</v>
      </c>
      <c r="R466" s="106">
        <v>0</v>
      </c>
      <c r="S466" s="106">
        <v>0</v>
      </c>
      <c r="T466" s="106">
        <v>0</v>
      </c>
      <c r="U466" s="106">
        <v>0</v>
      </c>
      <c r="V466" s="106">
        <v>24.3</v>
      </c>
      <c r="W466" s="106">
        <v>28.8</v>
      </c>
      <c r="X466" s="216"/>
    </row>
    <row r="467" spans="1:24" ht="13.5" customHeight="1" x14ac:dyDescent="0.25">
      <c r="A467" s="154">
        <v>0.41666666666666702</v>
      </c>
      <c r="B467" s="106">
        <v>24</v>
      </c>
      <c r="C467" s="106">
        <v>1</v>
      </c>
      <c r="D467" s="106">
        <v>0</v>
      </c>
      <c r="E467" s="106">
        <v>5</v>
      </c>
      <c r="F467" s="106">
        <v>9</v>
      </c>
      <c r="G467" s="106">
        <v>9</v>
      </c>
      <c r="H467" s="106">
        <v>0</v>
      </c>
      <c r="I467" s="106">
        <v>0</v>
      </c>
      <c r="J467" s="106">
        <v>0</v>
      </c>
      <c r="K467" s="106">
        <v>0</v>
      </c>
      <c r="L467" s="106">
        <v>0</v>
      </c>
      <c r="M467" s="106">
        <v>0</v>
      </c>
      <c r="N467" s="106">
        <v>0</v>
      </c>
      <c r="O467" s="106">
        <v>0</v>
      </c>
      <c r="P467" s="106">
        <v>0</v>
      </c>
      <c r="Q467" s="106">
        <v>0</v>
      </c>
      <c r="R467" s="106">
        <v>0</v>
      </c>
      <c r="S467" s="106">
        <v>0</v>
      </c>
      <c r="T467" s="106">
        <v>0</v>
      </c>
      <c r="U467" s="106">
        <v>0</v>
      </c>
      <c r="V467" s="106">
        <v>22.7</v>
      </c>
      <c r="W467" s="106">
        <v>27.4</v>
      </c>
      <c r="X467" s="216"/>
    </row>
    <row r="468" spans="1:24" ht="13.5" customHeight="1" x14ac:dyDescent="0.25">
      <c r="A468" s="154">
        <v>0.42708333333333298</v>
      </c>
      <c r="B468" s="106">
        <v>19</v>
      </c>
      <c r="C468" s="106">
        <v>0</v>
      </c>
      <c r="D468" s="106">
        <v>0</v>
      </c>
      <c r="E468" s="106">
        <v>1</v>
      </c>
      <c r="F468" s="106">
        <v>5</v>
      </c>
      <c r="G468" s="106">
        <v>11</v>
      </c>
      <c r="H468" s="106">
        <v>1</v>
      </c>
      <c r="I468" s="106">
        <v>1</v>
      </c>
      <c r="J468" s="106">
        <v>0</v>
      </c>
      <c r="K468" s="106">
        <v>0</v>
      </c>
      <c r="L468" s="106">
        <v>0</v>
      </c>
      <c r="M468" s="106">
        <v>0</v>
      </c>
      <c r="N468" s="106">
        <v>0</v>
      </c>
      <c r="O468" s="106">
        <v>0</v>
      </c>
      <c r="P468" s="106">
        <v>0</v>
      </c>
      <c r="Q468" s="106">
        <v>0</v>
      </c>
      <c r="R468" s="106">
        <v>0</v>
      </c>
      <c r="S468" s="106">
        <v>0</v>
      </c>
      <c r="T468" s="106">
        <v>0</v>
      </c>
      <c r="U468" s="106">
        <v>0</v>
      </c>
      <c r="V468" s="106">
        <v>26.6</v>
      </c>
      <c r="W468" s="106">
        <v>29</v>
      </c>
      <c r="X468" s="216"/>
    </row>
    <row r="469" spans="1:24" ht="13.5" customHeight="1" x14ac:dyDescent="0.25">
      <c r="A469" s="154">
        <v>0.4375</v>
      </c>
      <c r="B469" s="106">
        <v>25</v>
      </c>
      <c r="C469" s="106">
        <v>0</v>
      </c>
      <c r="D469" s="106">
        <v>0</v>
      </c>
      <c r="E469" s="106">
        <v>0</v>
      </c>
      <c r="F469" s="106">
        <v>6</v>
      </c>
      <c r="G469" s="106">
        <v>13</v>
      </c>
      <c r="H469" s="106">
        <v>5</v>
      </c>
      <c r="I469" s="106">
        <v>1</v>
      </c>
      <c r="J469" s="106">
        <v>0</v>
      </c>
      <c r="K469" s="106">
        <v>0</v>
      </c>
      <c r="L469" s="106">
        <v>0</v>
      </c>
      <c r="M469" s="106">
        <v>0</v>
      </c>
      <c r="N469" s="106">
        <v>0</v>
      </c>
      <c r="O469" s="106">
        <v>0</v>
      </c>
      <c r="P469" s="106">
        <v>0</v>
      </c>
      <c r="Q469" s="106">
        <v>0</v>
      </c>
      <c r="R469" s="106">
        <v>0</v>
      </c>
      <c r="S469" s="106">
        <v>0</v>
      </c>
      <c r="T469" s="106">
        <v>0</v>
      </c>
      <c r="U469" s="106">
        <v>0</v>
      </c>
      <c r="V469" s="106">
        <v>28</v>
      </c>
      <c r="W469" s="106">
        <v>32.9</v>
      </c>
      <c r="X469" s="216"/>
    </row>
    <row r="470" spans="1:24" ht="13.5" customHeight="1" x14ac:dyDescent="0.25">
      <c r="A470" s="154">
        <v>0.44791666666666702</v>
      </c>
      <c r="B470" s="106">
        <v>27</v>
      </c>
      <c r="C470" s="106">
        <v>0</v>
      </c>
      <c r="D470" s="106">
        <v>0</v>
      </c>
      <c r="E470" s="106">
        <v>1</v>
      </c>
      <c r="F470" s="106">
        <v>10</v>
      </c>
      <c r="G470" s="106">
        <v>13</v>
      </c>
      <c r="H470" s="106">
        <v>3</v>
      </c>
      <c r="I470" s="106">
        <v>0</v>
      </c>
      <c r="J470" s="106">
        <v>0</v>
      </c>
      <c r="K470" s="106">
        <v>0</v>
      </c>
      <c r="L470" s="106">
        <v>0</v>
      </c>
      <c r="M470" s="106">
        <v>0</v>
      </c>
      <c r="N470" s="106">
        <v>0</v>
      </c>
      <c r="O470" s="106">
        <v>0</v>
      </c>
      <c r="P470" s="106">
        <v>0</v>
      </c>
      <c r="Q470" s="106">
        <v>0</v>
      </c>
      <c r="R470" s="106">
        <v>0</v>
      </c>
      <c r="S470" s="106">
        <v>0</v>
      </c>
      <c r="T470" s="106">
        <v>0</v>
      </c>
      <c r="U470" s="106">
        <v>0</v>
      </c>
      <c r="V470" s="106">
        <v>26</v>
      </c>
      <c r="W470" s="106">
        <v>29.7</v>
      </c>
      <c r="X470" s="216"/>
    </row>
    <row r="471" spans="1:24" ht="13.5" customHeight="1" x14ac:dyDescent="0.25">
      <c r="A471" s="154">
        <v>0.45833333333333298</v>
      </c>
      <c r="B471" s="106">
        <v>32</v>
      </c>
      <c r="C471" s="106">
        <v>0</v>
      </c>
      <c r="D471" s="106">
        <v>1</v>
      </c>
      <c r="E471" s="106">
        <v>2</v>
      </c>
      <c r="F471" s="106">
        <v>6</v>
      </c>
      <c r="G471" s="106">
        <v>20</v>
      </c>
      <c r="H471" s="106">
        <v>2</v>
      </c>
      <c r="I471" s="106">
        <v>1</v>
      </c>
      <c r="J471" s="106">
        <v>0</v>
      </c>
      <c r="K471" s="106">
        <v>0</v>
      </c>
      <c r="L471" s="106">
        <v>0</v>
      </c>
      <c r="M471" s="106">
        <v>0</v>
      </c>
      <c r="N471" s="106">
        <v>0</v>
      </c>
      <c r="O471" s="106">
        <v>0</v>
      </c>
      <c r="P471" s="106">
        <v>0</v>
      </c>
      <c r="Q471" s="106">
        <v>0</v>
      </c>
      <c r="R471" s="106">
        <v>0</v>
      </c>
      <c r="S471" s="106">
        <v>0</v>
      </c>
      <c r="T471" s="106">
        <v>0</v>
      </c>
      <c r="U471" s="106">
        <v>0</v>
      </c>
      <c r="V471" s="106">
        <v>25.6</v>
      </c>
      <c r="W471" s="106">
        <v>28.8</v>
      </c>
      <c r="X471" s="216"/>
    </row>
    <row r="472" spans="1:24" ht="13.5" customHeight="1" x14ac:dyDescent="0.25">
      <c r="A472" s="154">
        <v>0.46875</v>
      </c>
      <c r="B472" s="106">
        <v>25</v>
      </c>
      <c r="C472" s="106">
        <v>0</v>
      </c>
      <c r="D472" s="106">
        <v>0</v>
      </c>
      <c r="E472" s="106">
        <v>1</v>
      </c>
      <c r="F472" s="106">
        <v>7</v>
      </c>
      <c r="G472" s="106">
        <v>13</v>
      </c>
      <c r="H472" s="106">
        <v>3</v>
      </c>
      <c r="I472" s="106">
        <v>1</v>
      </c>
      <c r="J472" s="106">
        <v>0</v>
      </c>
      <c r="K472" s="106">
        <v>0</v>
      </c>
      <c r="L472" s="106">
        <v>0</v>
      </c>
      <c r="M472" s="106">
        <v>0</v>
      </c>
      <c r="N472" s="106">
        <v>0</v>
      </c>
      <c r="O472" s="106">
        <v>0</v>
      </c>
      <c r="P472" s="106">
        <v>0</v>
      </c>
      <c r="Q472" s="106">
        <v>0</v>
      </c>
      <c r="R472" s="106">
        <v>0</v>
      </c>
      <c r="S472" s="106">
        <v>0</v>
      </c>
      <c r="T472" s="106">
        <v>0</v>
      </c>
      <c r="U472" s="106">
        <v>0</v>
      </c>
      <c r="V472" s="106">
        <v>26.8</v>
      </c>
      <c r="W472" s="106">
        <v>30.3</v>
      </c>
      <c r="X472" s="216"/>
    </row>
    <row r="473" spans="1:24" ht="13.5" customHeight="1" x14ac:dyDescent="0.25">
      <c r="A473" s="154">
        <v>0.47916666666666702</v>
      </c>
      <c r="B473" s="106">
        <v>29</v>
      </c>
      <c r="C473" s="106">
        <v>0</v>
      </c>
      <c r="D473" s="106">
        <v>0</v>
      </c>
      <c r="E473" s="106">
        <v>0</v>
      </c>
      <c r="F473" s="106">
        <v>2</v>
      </c>
      <c r="G473" s="106">
        <v>17</v>
      </c>
      <c r="H473" s="106">
        <v>8</v>
      </c>
      <c r="I473" s="106">
        <v>2</v>
      </c>
      <c r="J473" s="106">
        <v>0</v>
      </c>
      <c r="K473" s="106">
        <v>0</v>
      </c>
      <c r="L473" s="106">
        <v>0</v>
      </c>
      <c r="M473" s="106">
        <v>0</v>
      </c>
      <c r="N473" s="106">
        <v>0</v>
      </c>
      <c r="O473" s="106">
        <v>0</v>
      </c>
      <c r="P473" s="106">
        <v>0</v>
      </c>
      <c r="Q473" s="106">
        <v>0</v>
      </c>
      <c r="R473" s="106">
        <v>0</v>
      </c>
      <c r="S473" s="106">
        <v>0</v>
      </c>
      <c r="T473" s="106">
        <v>0</v>
      </c>
      <c r="U473" s="106">
        <v>0</v>
      </c>
      <c r="V473" s="106">
        <v>29.3</v>
      </c>
      <c r="W473" s="106">
        <v>32.9</v>
      </c>
      <c r="X473" s="216"/>
    </row>
    <row r="474" spans="1:24" ht="13.5" customHeight="1" x14ac:dyDescent="0.25">
      <c r="A474" s="154">
        <v>0.48958333333333298</v>
      </c>
      <c r="B474" s="106">
        <v>36</v>
      </c>
      <c r="C474" s="106">
        <v>0</v>
      </c>
      <c r="D474" s="106">
        <v>0</v>
      </c>
      <c r="E474" s="106">
        <v>0</v>
      </c>
      <c r="F474" s="106">
        <v>4</v>
      </c>
      <c r="G474" s="106">
        <v>23</v>
      </c>
      <c r="H474" s="106">
        <v>7</v>
      </c>
      <c r="I474" s="106">
        <v>2</v>
      </c>
      <c r="J474" s="106">
        <v>0</v>
      </c>
      <c r="K474" s="106">
        <v>0</v>
      </c>
      <c r="L474" s="106">
        <v>0</v>
      </c>
      <c r="M474" s="106">
        <v>0</v>
      </c>
      <c r="N474" s="106">
        <v>0</v>
      </c>
      <c r="O474" s="106">
        <v>0</v>
      </c>
      <c r="P474" s="106">
        <v>0</v>
      </c>
      <c r="Q474" s="106">
        <v>0</v>
      </c>
      <c r="R474" s="106">
        <v>0</v>
      </c>
      <c r="S474" s="106">
        <v>0</v>
      </c>
      <c r="T474" s="106">
        <v>0</v>
      </c>
      <c r="U474" s="106">
        <v>0</v>
      </c>
      <c r="V474" s="106">
        <v>28.1</v>
      </c>
      <c r="W474" s="106">
        <v>32.1</v>
      </c>
      <c r="X474" s="216"/>
    </row>
    <row r="475" spans="1:24" ht="13.5" customHeight="1" x14ac:dyDescent="0.25">
      <c r="A475" s="154">
        <v>0.5</v>
      </c>
      <c r="B475" s="106">
        <v>31</v>
      </c>
      <c r="C475" s="106">
        <v>0</v>
      </c>
      <c r="D475" s="106">
        <v>0</v>
      </c>
      <c r="E475" s="106">
        <v>0</v>
      </c>
      <c r="F475" s="106">
        <v>6</v>
      </c>
      <c r="G475" s="106">
        <v>13</v>
      </c>
      <c r="H475" s="106">
        <v>8</v>
      </c>
      <c r="I475" s="106">
        <v>3</v>
      </c>
      <c r="J475" s="106">
        <v>1</v>
      </c>
      <c r="K475" s="106">
        <v>0</v>
      </c>
      <c r="L475" s="106">
        <v>0</v>
      </c>
      <c r="M475" s="106">
        <v>0</v>
      </c>
      <c r="N475" s="106">
        <v>0</v>
      </c>
      <c r="O475" s="106">
        <v>0</v>
      </c>
      <c r="P475" s="106">
        <v>0</v>
      </c>
      <c r="Q475" s="106">
        <v>0</v>
      </c>
      <c r="R475" s="106">
        <v>0</v>
      </c>
      <c r="S475" s="106">
        <v>0</v>
      </c>
      <c r="T475" s="106">
        <v>0</v>
      </c>
      <c r="U475" s="106">
        <v>0</v>
      </c>
      <c r="V475" s="106">
        <v>29.5</v>
      </c>
      <c r="W475" s="106">
        <v>34.299999999999997</v>
      </c>
      <c r="X475" s="216"/>
    </row>
    <row r="476" spans="1:24" ht="13.5" customHeight="1" x14ac:dyDescent="0.25">
      <c r="A476" s="154">
        <v>0.51041666666666696</v>
      </c>
      <c r="B476" s="106">
        <v>20</v>
      </c>
      <c r="C476" s="106">
        <v>0</v>
      </c>
      <c r="D476" s="106">
        <v>0</v>
      </c>
      <c r="E476" s="106">
        <v>0</v>
      </c>
      <c r="F476" s="106">
        <v>3</v>
      </c>
      <c r="G476" s="106">
        <v>12</v>
      </c>
      <c r="H476" s="106">
        <v>5</v>
      </c>
      <c r="I476" s="106">
        <v>0</v>
      </c>
      <c r="J476" s="106">
        <v>0</v>
      </c>
      <c r="K476" s="106">
        <v>0</v>
      </c>
      <c r="L476" s="106">
        <v>0</v>
      </c>
      <c r="M476" s="106">
        <v>0</v>
      </c>
      <c r="N476" s="106">
        <v>0</v>
      </c>
      <c r="O476" s="106">
        <v>0</v>
      </c>
      <c r="P476" s="106">
        <v>0</v>
      </c>
      <c r="Q476" s="106">
        <v>0</v>
      </c>
      <c r="R476" s="106">
        <v>0</v>
      </c>
      <c r="S476" s="106">
        <v>0</v>
      </c>
      <c r="T476" s="106">
        <v>0</v>
      </c>
      <c r="U476" s="106">
        <v>0</v>
      </c>
      <c r="V476" s="106">
        <v>27.8</v>
      </c>
      <c r="W476" s="106">
        <v>33.1</v>
      </c>
      <c r="X476" s="216"/>
    </row>
    <row r="477" spans="1:24" ht="13.5" customHeight="1" x14ac:dyDescent="0.25">
      <c r="A477" s="154">
        <v>0.52083333333333304</v>
      </c>
      <c r="B477" s="106">
        <v>15</v>
      </c>
      <c r="C477" s="106">
        <v>0</v>
      </c>
      <c r="D477" s="106">
        <v>0</v>
      </c>
      <c r="E477" s="106">
        <v>0</v>
      </c>
      <c r="F477" s="106">
        <v>3</v>
      </c>
      <c r="G477" s="106">
        <v>11</v>
      </c>
      <c r="H477" s="106">
        <v>1</v>
      </c>
      <c r="I477" s="106">
        <v>0</v>
      </c>
      <c r="J477" s="106">
        <v>0</v>
      </c>
      <c r="K477" s="106">
        <v>0</v>
      </c>
      <c r="L477" s="106">
        <v>0</v>
      </c>
      <c r="M477" s="106">
        <v>0</v>
      </c>
      <c r="N477" s="106">
        <v>0</v>
      </c>
      <c r="O477" s="106">
        <v>0</v>
      </c>
      <c r="P477" s="106">
        <v>0</v>
      </c>
      <c r="Q477" s="106">
        <v>0</v>
      </c>
      <c r="R477" s="106">
        <v>0</v>
      </c>
      <c r="S477" s="106">
        <v>0</v>
      </c>
      <c r="T477" s="106">
        <v>0</v>
      </c>
      <c r="U477" s="106">
        <v>0</v>
      </c>
      <c r="V477" s="106">
        <v>26.8</v>
      </c>
      <c r="W477" s="106">
        <v>29.2</v>
      </c>
      <c r="X477" s="216"/>
    </row>
    <row r="478" spans="1:24" ht="13.5" customHeight="1" x14ac:dyDescent="0.25">
      <c r="A478" s="154">
        <v>0.53125</v>
      </c>
      <c r="B478" s="106">
        <v>23</v>
      </c>
      <c r="C478" s="106">
        <v>0</v>
      </c>
      <c r="D478" s="106">
        <v>0</v>
      </c>
      <c r="E478" s="106">
        <v>2</v>
      </c>
      <c r="F478" s="106">
        <v>4</v>
      </c>
      <c r="G478" s="106">
        <v>10</v>
      </c>
      <c r="H478" s="106">
        <v>6</v>
      </c>
      <c r="I478" s="106">
        <v>1</v>
      </c>
      <c r="J478" s="106">
        <v>0</v>
      </c>
      <c r="K478" s="106">
        <v>0</v>
      </c>
      <c r="L478" s="106">
        <v>0</v>
      </c>
      <c r="M478" s="106">
        <v>0</v>
      </c>
      <c r="N478" s="106">
        <v>0</v>
      </c>
      <c r="O478" s="106">
        <v>0</v>
      </c>
      <c r="P478" s="106">
        <v>0</v>
      </c>
      <c r="Q478" s="106">
        <v>0</v>
      </c>
      <c r="R478" s="106">
        <v>0</v>
      </c>
      <c r="S478" s="106">
        <v>0</v>
      </c>
      <c r="T478" s="106">
        <v>0</v>
      </c>
      <c r="U478" s="106">
        <v>0</v>
      </c>
      <c r="V478" s="106">
        <v>27.6</v>
      </c>
      <c r="W478" s="106">
        <v>32.5</v>
      </c>
      <c r="X478" s="216"/>
    </row>
    <row r="479" spans="1:24" ht="13.5" customHeight="1" x14ac:dyDescent="0.25">
      <c r="A479" s="154">
        <v>0.54166666666666696</v>
      </c>
      <c r="B479" s="106">
        <v>22</v>
      </c>
      <c r="C479" s="106">
        <v>0</v>
      </c>
      <c r="D479" s="106">
        <v>0</v>
      </c>
      <c r="E479" s="106">
        <v>0</v>
      </c>
      <c r="F479" s="106">
        <v>6</v>
      </c>
      <c r="G479" s="106">
        <v>12</v>
      </c>
      <c r="H479" s="106">
        <v>3</v>
      </c>
      <c r="I479" s="106">
        <v>1</v>
      </c>
      <c r="J479" s="106">
        <v>0</v>
      </c>
      <c r="K479" s="106">
        <v>0</v>
      </c>
      <c r="L479" s="106">
        <v>0</v>
      </c>
      <c r="M479" s="106">
        <v>0</v>
      </c>
      <c r="N479" s="106">
        <v>0</v>
      </c>
      <c r="O479" s="106">
        <v>0</v>
      </c>
      <c r="P479" s="106">
        <v>0</v>
      </c>
      <c r="Q479" s="106">
        <v>0</v>
      </c>
      <c r="R479" s="106">
        <v>0</v>
      </c>
      <c r="S479" s="106">
        <v>0</v>
      </c>
      <c r="T479" s="106">
        <v>0</v>
      </c>
      <c r="U479" s="106">
        <v>0</v>
      </c>
      <c r="V479" s="106">
        <v>27.5</v>
      </c>
      <c r="W479" s="106">
        <v>31.2</v>
      </c>
      <c r="X479" s="216"/>
    </row>
    <row r="480" spans="1:24" ht="13.5" customHeight="1" x14ac:dyDescent="0.25">
      <c r="A480" s="154">
        <v>0.55208333333333304</v>
      </c>
      <c r="B480" s="106">
        <v>26</v>
      </c>
      <c r="C480" s="106">
        <v>0</v>
      </c>
      <c r="D480" s="106">
        <v>0</v>
      </c>
      <c r="E480" s="106">
        <v>0</v>
      </c>
      <c r="F480" s="106">
        <v>11</v>
      </c>
      <c r="G480" s="106">
        <v>14</v>
      </c>
      <c r="H480" s="106">
        <v>1</v>
      </c>
      <c r="I480" s="106">
        <v>0</v>
      </c>
      <c r="J480" s="106">
        <v>0</v>
      </c>
      <c r="K480" s="106">
        <v>0</v>
      </c>
      <c r="L480" s="106">
        <v>0</v>
      </c>
      <c r="M480" s="106">
        <v>0</v>
      </c>
      <c r="N480" s="106">
        <v>0</v>
      </c>
      <c r="O480" s="106">
        <v>0</v>
      </c>
      <c r="P480" s="106">
        <v>0</v>
      </c>
      <c r="Q480" s="106">
        <v>0</v>
      </c>
      <c r="R480" s="106">
        <v>0</v>
      </c>
      <c r="S480" s="106">
        <v>0</v>
      </c>
      <c r="T480" s="106">
        <v>0</v>
      </c>
      <c r="U480" s="106">
        <v>0</v>
      </c>
      <c r="V480" s="106">
        <v>25.4</v>
      </c>
      <c r="W480" s="106">
        <v>28.3</v>
      </c>
      <c r="X480" s="216"/>
    </row>
    <row r="481" spans="1:24" ht="13.5" customHeight="1" x14ac:dyDescent="0.25">
      <c r="A481" s="154">
        <v>0.5625</v>
      </c>
      <c r="B481" s="106">
        <v>21</v>
      </c>
      <c r="C481" s="106">
        <v>0</v>
      </c>
      <c r="D481" s="106">
        <v>0</v>
      </c>
      <c r="E481" s="106">
        <v>0</v>
      </c>
      <c r="F481" s="106">
        <v>9</v>
      </c>
      <c r="G481" s="106">
        <v>9</v>
      </c>
      <c r="H481" s="106">
        <v>2</v>
      </c>
      <c r="I481" s="106">
        <v>1</v>
      </c>
      <c r="J481" s="106">
        <v>0</v>
      </c>
      <c r="K481" s="106">
        <v>0</v>
      </c>
      <c r="L481" s="106">
        <v>0</v>
      </c>
      <c r="M481" s="106">
        <v>0</v>
      </c>
      <c r="N481" s="106">
        <v>0</v>
      </c>
      <c r="O481" s="106">
        <v>0</v>
      </c>
      <c r="P481" s="106">
        <v>0</v>
      </c>
      <c r="Q481" s="106">
        <v>0</v>
      </c>
      <c r="R481" s="106">
        <v>0</v>
      </c>
      <c r="S481" s="106">
        <v>0</v>
      </c>
      <c r="T481" s="106">
        <v>0</v>
      </c>
      <c r="U481" s="106">
        <v>0</v>
      </c>
      <c r="V481" s="106">
        <v>26.7</v>
      </c>
      <c r="W481" s="106">
        <v>30.9</v>
      </c>
      <c r="X481" s="216"/>
    </row>
    <row r="482" spans="1:24" ht="13.5" customHeight="1" x14ac:dyDescent="0.25">
      <c r="A482" s="154">
        <v>0.57291666666666696</v>
      </c>
      <c r="B482" s="106">
        <v>35</v>
      </c>
      <c r="C482" s="106">
        <v>0</v>
      </c>
      <c r="D482" s="106">
        <v>0</v>
      </c>
      <c r="E482" s="106">
        <v>2</v>
      </c>
      <c r="F482" s="106">
        <v>7</v>
      </c>
      <c r="G482" s="106">
        <v>21</v>
      </c>
      <c r="H482" s="106">
        <v>5</v>
      </c>
      <c r="I482" s="106">
        <v>0</v>
      </c>
      <c r="J482" s="106">
        <v>0</v>
      </c>
      <c r="K482" s="106">
        <v>0</v>
      </c>
      <c r="L482" s="106">
        <v>0</v>
      </c>
      <c r="M482" s="106">
        <v>0</v>
      </c>
      <c r="N482" s="106">
        <v>0</v>
      </c>
      <c r="O482" s="106">
        <v>0</v>
      </c>
      <c r="P482" s="106">
        <v>0</v>
      </c>
      <c r="Q482" s="106">
        <v>0</v>
      </c>
      <c r="R482" s="106">
        <v>0</v>
      </c>
      <c r="S482" s="106">
        <v>0</v>
      </c>
      <c r="T482" s="106">
        <v>0</v>
      </c>
      <c r="U482" s="106">
        <v>0</v>
      </c>
      <c r="V482" s="106">
        <v>26.4</v>
      </c>
      <c r="W482" s="106">
        <v>30.1</v>
      </c>
      <c r="X482" s="216"/>
    </row>
    <row r="483" spans="1:24" ht="13.5" customHeight="1" x14ac:dyDescent="0.25">
      <c r="A483" s="154">
        <v>0.58333333333333304</v>
      </c>
      <c r="B483" s="106">
        <v>22</v>
      </c>
      <c r="C483" s="106">
        <v>0</v>
      </c>
      <c r="D483" s="106">
        <v>2</v>
      </c>
      <c r="E483" s="106">
        <v>4</v>
      </c>
      <c r="F483" s="106">
        <v>7</v>
      </c>
      <c r="G483" s="106">
        <v>9</v>
      </c>
      <c r="H483" s="106">
        <v>0</v>
      </c>
      <c r="I483" s="106">
        <v>0</v>
      </c>
      <c r="J483" s="106">
        <v>0</v>
      </c>
      <c r="K483" s="106">
        <v>0</v>
      </c>
      <c r="L483" s="106">
        <v>0</v>
      </c>
      <c r="M483" s="106">
        <v>0</v>
      </c>
      <c r="N483" s="106">
        <v>0</v>
      </c>
      <c r="O483" s="106">
        <v>0</v>
      </c>
      <c r="P483" s="106">
        <v>0</v>
      </c>
      <c r="Q483" s="106">
        <v>0</v>
      </c>
      <c r="R483" s="106">
        <v>0</v>
      </c>
      <c r="S483" s="106">
        <v>0</v>
      </c>
      <c r="T483" s="106">
        <v>0</v>
      </c>
      <c r="U483" s="106">
        <v>0</v>
      </c>
      <c r="V483" s="106">
        <v>22.8</v>
      </c>
      <c r="W483" s="106">
        <v>27.3</v>
      </c>
      <c r="X483" s="216"/>
    </row>
    <row r="484" spans="1:24" ht="13.5" customHeight="1" x14ac:dyDescent="0.25">
      <c r="A484" s="154">
        <v>0.59375</v>
      </c>
      <c r="B484" s="106">
        <v>26</v>
      </c>
      <c r="C484" s="106">
        <v>0</v>
      </c>
      <c r="D484" s="106">
        <v>0</v>
      </c>
      <c r="E484" s="106">
        <v>2</v>
      </c>
      <c r="F484" s="106">
        <v>8</v>
      </c>
      <c r="G484" s="106">
        <v>14</v>
      </c>
      <c r="H484" s="106">
        <v>2</v>
      </c>
      <c r="I484" s="106">
        <v>0</v>
      </c>
      <c r="J484" s="106">
        <v>0</v>
      </c>
      <c r="K484" s="106">
        <v>0</v>
      </c>
      <c r="L484" s="106">
        <v>0</v>
      </c>
      <c r="M484" s="106">
        <v>0</v>
      </c>
      <c r="N484" s="106">
        <v>0</v>
      </c>
      <c r="O484" s="106">
        <v>0</v>
      </c>
      <c r="P484" s="106">
        <v>0</v>
      </c>
      <c r="Q484" s="106">
        <v>0</v>
      </c>
      <c r="R484" s="106">
        <v>0</v>
      </c>
      <c r="S484" s="106">
        <v>0</v>
      </c>
      <c r="T484" s="106">
        <v>0</v>
      </c>
      <c r="U484" s="106">
        <v>0</v>
      </c>
      <c r="V484" s="106">
        <v>25.6</v>
      </c>
      <c r="W484" s="106">
        <v>29.3</v>
      </c>
      <c r="X484" s="216"/>
    </row>
    <row r="485" spans="1:24" ht="13.5" customHeight="1" x14ac:dyDescent="0.25">
      <c r="A485" s="154">
        <v>0.60416666666666696</v>
      </c>
      <c r="B485" s="106">
        <v>20</v>
      </c>
      <c r="C485" s="106">
        <v>0</v>
      </c>
      <c r="D485" s="106">
        <v>1</v>
      </c>
      <c r="E485" s="106">
        <v>0</v>
      </c>
      <c r="F485" s="106">
        <v>3</v>
      </c>
      <c r="G485" s="106">
        <v>16</v>
      </c>
      <c r="H485" s="106">
        <v>0</v>
      </c>
      <c r="I485" s="106">
        <v>0</v>
      </c>
      <c r="J485" s="106">
        <v>0</v>
      </c>
      <c r="K485" s="106">
        <v>0</v>
      </c>
      <c r="L485" s="106">
        <v>0</v>
      </c>
      <c r="M485" s="106">
        <v>0</v>
      </c>
      <c r="N485" s="106">
        <v>0</v>
      </c>
      <c r="O485" s="106">
        <v>0</v>
      </c>
      <c r="P485" s="106">
        <v>0</v>
      </c>
      <c r="Q485" s="106">
        <v>0</v>
      </c>
      <c r="R485" s="106">
        <v>0</v>
      </c>
      <c r="S485" s="106">
        <v>0</v>
      </c>
      <c r="T485" s="106">
        <v>0</v>
      </c>
      <c r="U485" s="106">
        <v>0</v>
      </c>
      <c r="V485" s="106">
        <v>25.7</v>
      </c>
      <c r="W485" s="106">
        <v>28.2</v>
      </c>
      <c r="X485" s="216"/>
    </row>
    <row r="486" spans="1:24" ht="13.5" customHeight="1" x14ac:dyDescent="0.25">
      <c r="A486" s="154">
        <v>0.61458333333333304</v>
      </c>
      <c r="B486" s="106">
        <v>20</v>
      </c>
      <c r="C486" s="106">
        <v>0</v>
      </c>
      <c r="D486" s="106">
        <v>0</v>
      </c>
      <c r="E486" s="106">
        <v>3</v>
      </c>
      <c r="F486" s="106">
        <v>1</v>
      </c>
      <c r="G486" s="106">
        <v>9</v>
      </c>
      <c r="H486" s="106">
        <v>6</v>
      </c>
      <c r="I486" s="106">
        <v>1</v>
      </c>
      <c r="J486" s="106">
        <v>0</v>
      </c>
      <c r="K486" s="106">
        <v>0</v>
      </c>
      <c r="L486" s="106">
        <v>0</v>
      </c>
      <c r="M486" s="106">
        <v>0</v>
      </c>
      <c r="N486" s="106">
        <v>0</v>
      </c>
      <c r="O486" s="106">
        <v>0</v>
      </c>
      <c r="P486" s="106">
        <v>0</v>
      </c>
      <c r="Q486" s="106">
        <v>0</v>
      </c>
      <c r="R486" s="106">
        <v>0</v>
      </c>
      <c r="S486" s="106">
        <v>0</v>
      </c>
      <c r="T486" s="106">
        <v>0</v>
      </c>
      <c r="U486" s="106">
        <v>0</v>
      </c>
      <c r="V486" s="106">
        <v>27.3</v>
      </c>
      <c r="W486" s="106">
        <v>31.9</v>
      </c>
      <c r="X486" s="216"/>
    </row>
    <row r="487" spans="1:24" ht="13.5" customHeight="1" x14ac:dyDescent="0.25">
      <c r="A487" s="154">
        <v>0.625</v>
      </c>
      <c r="B487" s="106">
        <v>28</v>
      </c>
      <c r="C487" s="106">
        <v>0</v>
      </c>
      <c r="D487" s="106">
        <v>1</v>
      </c>
      <c r="E487" s="106">
        <v>1</v>
      </c>
      <c r="F487" s="106">
        <v>7</v>
      </c>
      <c r="G487" s="106">
        <v>14</v>
      </c>
      <c r="H487" s="106">
        <v>3</v>
      </c>
      <c r="I487" s="106">
        <v>2</v>
      </c>
      <c r="J487" s="106">
        <v>0</v>
      </c>
      <c r="K487" s="106">
        <v>0</v>
      </c>
      <c r="L487" s="106">
        <v>0</v>
      </c>
      <c r="M487" s="106">
        <v>0</v>
      </c>
      <c r="N487" s="106">
        <v>0</v>
      </c>
      <c r="O487" s="106">
        <v>0</v>
      </c>
      <c r="P487" s="106">
        <v>0</v>
      </c>
      <c r="Q487" s="106">
        <v>0</v>
      </c>
      <c r="R487" s="106">
        <v>0</v>
      </c>
      <c r="S487" s="106">
        <v>0</v>
      </c>
      <c r="T487" s="106">
        <v>0</v>
      </c>
      <c r="U487" s="106">
        <v>0</v>
      </c>
      <c r="V487" s="106">
        <v>26.9</v>
      </c>
      <c r="W487" s="106">
        <v>30.8</v>
      </c>
      <c r="X487" s="216"/>
    </row>
    <row r="488" spans="1:24" ht="13.5" customHeight="1" x14ac:dyDescent="0.25">
      <c r="A488" s="154">
        <v>0.63541666666666696</v>
      </c>
      <c r="B488" s="106">
        <v>21</v>
      </c>
      <c r="C488" s="106">
        <v>0</v>
      </c>
      <c r="D488" s="106">
        <v>1</v>
      </c>
      <c r="E488" s="106">
        <v>0</v>
      </c>
      <c r="F488" s="106">
        <v>3</v>
      </c>
      <c r="G488" s="106">
        <v>12</v>
      </c>
      <c r="H488" s="106">
        <v>5</v>
      </c>
      <c r="I488" s="106">
        <v>0</v>
      </c>
      <c r="J488" s="106">
        <v>0</v>
      </c>
      <c r="K488" s="106">
        <v>0</v>
      </c>
      <c r="L488" s="106">
        <v>0</v>
      </c>
      <c r="M488" s="106">
        <v>0</v>
      </c>
      <c r="N488" s="106">
        <v>0</v>
      </c>
      <c r="O488" s="106">
        <v>0</v>
      </c>
      <c r="P488" s="106">
        <v>0</v>
      </c>
      <c r="Q488" s="106">
        <v>0</v>
      </c>
      <c r="R488" s="106">
        <v>0</v>
      </c>
      <c r="S488" s="106">
        <v>0</v>
      </c>
      <c r="T488" s="106">
        <v>0</v>
      </c>
      <c r="U488" s="106">
        <v>0</v>
      </c>
      <c r="V488" s="106">
        <v>27.1</v>
      </c>
      <c r="W488" s="106">
        <v>30.4</v>
      </c>
      <c r="X488" s="216"/>
    </row>
    <row r="489" spans="1:24" ht="13.5" customHeight="1" x14ac:dyDescent="0.25">
      <c r="A489" s="154">
        <v>0.64583333333333304</v>
      </c>
      <c r="B489" s="106">
        <v>31</v>
      </c>
      <c r="C489" s="106">
        <v>0</v>
      </c>
      <c r="D489" s="106">
        <v>0</v>
      </c>
      <c r="E489" s="106">
        <v>0</v>
      </c>
      <c r="F489" s="106">
        <v>6</v>
      </c>
      <c r="G489" s="106">
        <v>18</v>
      </c>
      <c r="H489" s="106">
        <v>7</v>
      </c>
      <c r="I489" s="106">
        <v>0</v>
      </c>
      <c r="J489" s="106">
        <v>0</v>
      </c>
      <c r="K489" s="106">
        <v>0</v>
      </c>
      <c r="L489" s="106">
        <v>0</v>
      </c>
      <c r="M489" s="106">
        <v>0</v>
      </c>
      <c r="N489" s="106">
        <v>0</v>
      </c>
      <c r="O489" s="106">
        <v>0</v>
      </c>
      <c r="P489" s="106">
        <v>0</v>
      </c>
      <c r="Q489" s="106">
        <v>0</v>
      </c>
      <c r="R489" s="106">
        <v>0</v>
      </c>
      <c r="S489" s="106">
        <v>0</v>
      </c>
      <c r="T489" s="106">
        <v>0</v>
      </c>
      <c r="U489" s="106">
        <v>0</v>
      </c>
      <c r="V489" s="106">
        <v>27.4</v>
      </c>
      <c r="W489" s="106">
        <v>30.9</v>
      </c>
      <c r="X489" s="216"/>
    </row>
    <row r="490" spans="1:24" ht="13.5" customHeight="1" x14ac:dyDescent="0.25">
      <c r="A490" s="154">
        <v>0.65625</v>
      </c>
      <c r="B490" s="106">
        <v>32</v>
      </c>
      <c r="C490" s="106">
        <v>0</v>
      </c>
      <c r="D490" s="106">
        <v>0</v>
      </c>
      <c r="E490" s="106">
        <v>0</v>
      </c>
      <c r="F490" s="106">
        <v>13</v>
      </c>
      <c r="G490" s="106">
        <v>13</v>
      </c>
      <c r="H490" s="106">
        <v>6</v>
      </c>
      <c r="I490" s="106">
        <v>0</v>
      </c>
      <c r="J490" s="106">
        <v>0</v>
      </c>
      <c r="K490" s="106">
        <v>0</v>
      </c>
      <c r="L490" s="106">
        <v>0</v>
      </c>
      <c r="M490" s="106">
        <v>0</v>
      </c>
      <c r="N490" s="106">
        <v>0</v>
      </c>
      <c r="O490" s="106">
        <v>0</v>
      </c>
      <c r="P490" s="106">
        <v>0</v>
      </c>
      <c r="Q490" s="106">
        <v>0</v>
      </c>
      <c r="R490" s="106">
        <v>0</v>
      </c>
      <c r="S490" s="106">
        <v>0</v>
      </c>
      <c r="T490" s="106">
        <v>0</v>
      </c>
      <c r="U490" s="106">
        <v>0</v>
      </c>
      <c r="V490" s="106">
        <v>26.4</v>
      </c>
      <c r="W490" s="106">
        <v>31.4</v>
      </c>
      <c r="X490" s="216"/>
    </row>
    <row r="491" spans="1:24" ht="13.5" customHeight="1" x14ac:dyDescent="0.25">
      <c r="A491" s="154">
        <v>0.66666666666666696</v>
      </c>
      <c r="B491" s="106">
        <v>48</v>
      </c>
      <c r="C491" s="106">
        <v>0</v>
      </c>
      <c r="D491" s="106">
        <v>0</v>
      </c>
      <c r="E491" s="106">
        <v>0</v>
      </c>
      <c r="F491" s="106">
        <v>13</v>
      </c>
      <c r="G491" s="106">
        <v>25</v>
      </c>
      <c r="H491" s="106">
        <v>8</v>
      </c>
      <c r="I491" s="106">
        <v>1</v>
      </c>
      <c r="J491" s="106">
        <v>1</v>
      </c>
      <c r="K491" s="106">
        <v>0</v>
      </c>
      <c r="L491" s="106">
        <v>0</v>
      </c>
      <c r="M491" s="106">
        <v>0</v>
      </c>
      <c r="N491" s="106">
        <v>0</v>
      </c>
      <c r="O491" s="106">
        <v>0</v>
      </c>
      <c r="P491" s="106">
        <v>0</v>
      </c>
      <c r="Q491" s="106">
        <v>0</v>
      </c>
      <c r="R491" s="106">
        <v>0</v>
      </c>
      <c r="S491" s="106">
        <v>0</v>
      </c>
      <c r="T491" s="106">
        <v>0</v>
      </c>
      <c r="U491" s="106">
        <v>0</v>
      </c>
      <c r="V491" s="106">
        <v>27.7</v>
      </c>
      <c r="W491" s="106">
        <v>31.8</v>
      </c>
      <c r="X491" s="216"/>
    </row>
    <row r="492" spans="1:24" ht="13.5" customHeight="1" x14ac:dyDescent="0.25">
      <c r="A492" s="154">
        <v>0.67708333333333304</v>
      </c>
      <c r="B492" s="106">
        <v>30</v>
      </c>
      <c r="C492" s="106">
        <v>0</v>
      </c>
      <c r="D492" s="106">
        <v>0</v>
      </c>
      <c r="E492" s="106">
        <v>2</v>
      </c>
      <c r="F492" s="106">
        <v>8</v>
      </c>
      <c r="G492" s="106">
        <v>15</v>
      </c>
      <c r="H492" s="106">
        <v>5</v>
      </c>
      <c r="I492" s="106">
        <v>0</v>
      </c>
      <c r="J492" s="106">
        <v>0</v>
      </c>
      <c r="K492" s="106">
        <v>0</v>
      </c>
      <c r="L492" s="106">
        <v>0</v>
      </c>
      <c r="M492" s="106">
        <v>0</v>
      </c>
      <c r="N492" s="106">
        <v>0</v>
      </c>
      <c r="O492" s="106">
        <v>0</v>
      </c>
      <c r="P492" s="106">
        <v>0</v>
      </c>
      <c r="Q492" s="106">
        <v>0</v>
      </c>
      <c r="R492" s="106">
        <v>0</v>
      </c>
      <c r="S492" s="106">
        <v>0</v>
      </c>
      <c r="T492" s="106">
        <v>0</v>
      </c>
      <c r="U492" s="106">
        <v>0</v>
      </c>
      <c r="V492" s="106">
        <v>26.6</v>
      </c>
      <c r="W492" s="106">
        <v>30.5</v>
      </c>
      <c r="X492" s="216"/>
    </row>
    <row r="493" spans="1:24" ht="13.5" customHeight="1" x14ac:dyDescent="0.25">
      <c r="A493" s="154">
        <v>0.6875</v>
      </c>
      <c r="B493" s="106">
        <v>31</v>
      </c>
      <c r="C493" s="106">
        <v>0</v>
      </c>
      <c r="D493" s="106">
        <v>0</v>
      </c>
      <c r="E493" s="106">
        <v>2</v>
      </c>
      <c r="F493" s="106">
        <v>17</v>
      </c>
      <c r="G493" s="106">
        <v>9</v>
      </c>
      <c r="H493" s="106">
        <v>3</v>
      </c>
      <c r="I493" s="106">
        <v>0</v>
      </c>
      <c r="J493" s="106">
        <v>0</v>
      </c>
      <c r="K493" s="106">
        <v>0</v>
      </c>
      <c r="L493" s="106">
        <v>0</v>
      </c>
      <c r="M493" s="106">
        <v>0</v>
      </c>
      <c r="N493" s="106">
        <v>0</v>
      </c>
      <c r="O493" s="106">
        <v>0</v>
      </c>
      <c r="P493" s="106">
        <v>0</v>
      </c>
      <c r="Q493" s="106">
        <v>0</v>
      </c>
      <c r="R493" s="106">
        <v>0</v>
      </c>
      <c r="S493" s="106">
        <v>0</v>
      </c>
      <c r="T493" s="106">
        <v>0</v>
      </c>
      <c r="U493" s="106">
        <v>0</v>
      </c>
      <c r="V493" s="106">
        <v>24.9</v>
      </c>
      <c r="W493" s="106">
        <v>29.5</v>
      </c>
      <c r="X493" s="216"/>
    </row>
    <row r="494" spans="1:24" ht="13.5" customHeight="1" x14ac:dyDescent="0.25">
      <c r="A494" s="154">
        <v>0.69791666666666696</v>
      </c>
      <c r="B494" s="106">
        <v>31</v>
      </c>
      <c r="C494" s="106">
        <v>0</v>
      </c>
      <c r="D494" s="106">
        <v>0</v>
      </c>
      <c r="E494" s="106">
        <v>0</v>
      </c>
      <c r="F494" s="106">
        <v>3</v>
      </c>
      <c r="G494" s="106">
        <v>20</v>
      </c>
      <c r="H494" s="106">
        <v>7</v>
      </c>
      <c r="I494" s="106">
        <v>1</v>
      </c>
      <c r="J494" s="106">
        <v>0</v>
      </c>
      <c r="K494" s="106">
        <v>0</v>
      </c>
      <c r="L494" s="106">
        <v>0</v>
      </c>
      <c r="M494" s="106">
        <v>0</v>
      </c>
      <c r="N494" s="106">
        <v>0</v>
      </c>
      <c r="O494" s="106">
        <v>0</v>
      </c>
      <c r="P494" s="106">
        <v>0</v>
      </c>
      <c r="Q494" s="106">
        <v>0</v>
      </c>
      <c r="R494" s="106">
        <v>0</v>
      </c>
      <c r="S494" s="106">
        <v>0</v>
      </c>
      <c r="T494" s="106">
        <v>0</v>
      </c>
      <c r="U494" s="106">
        <v>0</v>
      </c>
      <c r="V494" s="106">
        <v>28.3</v>
      </c>
      <c r="W494" s="106">
        <v>30.7</v>
      </c>
      <c r="X494" s="216"/>
    </row>
    <row r="495" spans="1:24" ht="13.5" customHeight="1" x14ac:dyDescent="0.25">
      <c r="A495" s="154">
        <v>0.70833333333333304</v>
      </c>
      <c r="B495" s="106">
        <v>27</v>
      </c>
      <c r="C495" s="106">
        <v>0</v>
      </c>
      <c r="D495" s="106">
        <v>1</v>
      </c>
      <c r="E495" s="106">
        <v>0</v>
      </c>
      <c r="F495" s="106">
        <v>3</v>
      </c>
      <c r="G495" s="106">
        <v>10</v>
      </c>
      <c r="H495" s="106">
        <v>10</v>
      </c>
      <c r="I495" s="106">
        <v>2</v>
      </c>
      <c r="J495" s="106">
        <v>1</v>
      </c>
      <c r="K495" s="106">
        <v>0</v>
      </c>
      <c r="L495" s="106">
        <v>0</v>
      </c>
      <c r="M495" s="106">
        <v>0</v>
      </c>
      <c r="N495" s="106">
        <v>0</v>
      </c>
      <c r="O495" s="106">
        <v>0</v>
      </c>
      <c r="P495" s="106">
        <v>0</v>
      </c>
      <c r="Q495" s="106">
        <v>0</v>
      </c>
      <c r="R495" s="106">
        <v>0</v>
      </c>
      <c r="S495" s="106">
        <v>0</v>
      </c>
      <c r="T495" s="106">
        <v>0</v>
      </c>
      <c r="U495" s="106">
        <v>0</v>
      </c>
      <c r="V495" s="106">
        <v>29.2</v>
      </c>
      <c r="W495" s="106">
        <v>34.6</v>
      </c>
      <c r="X495" s="216"/>
    </row>
    <row r="496" spans="1:24" ht="13.5" customHeight="1" x14ac:dyDescent="0.25">
      <c r="A496" s="154">
        <v>0.71875</v>
      </c>
      <c r="B496" s="106">
        <v>21</v>
      </c>
      <c r="C496" s="106">
        <v>0</v>
      </c>
      <c r="D496" s="106">
        <v>0</v>
      </c>
      <c r="E496" s="106">
        <v>1</v>
      </c>
      <c r="F496" s="106">
        <v>0</v>
      </c>
      <c r="G496" s="106">
        <v>12</v>
      </c>
      <c r="H496" s="106">
        <v>7</v>
      </c>
      <c r="I496" s="106">
        <v>1</v>
      </c>
      <c r="J496" s="106">
        <v>0</v>
      </c>
      <c r="K496" s="106">
        <v>0</v>
      </c>
      <c r="L496" s="106">
        <v>0</v>
      </c>
      <c r="M496" s="106">
        <v>0</v>
      </c>
      <c r="N496" s="106">
        <v>0</v>
      </c>
      <c r="O496" s="106">
        <v>0</v>
      </c>
      <c r="P496" s="106">
        <v>0</v>
      </c>
      <c r="Q496" s="106">
        <v>0</v>
      </c>
      <c r="R496" s="106">
        <v>0</v>
      </c>
      <c r="S496" s="106">
        <v>0</v>
      </c>
      <c r="T496" s="106">
        <v>0</v>
      </c>
      <c r="U496" s="106">
        <v>0</v>
      </c>
      <c r="V496" s="106">
        <v>28.8</v>
      </c>
      <c r="W496" s="106">
        <v>31.9</v>
      </c>
      <c r="X496" s="216"/>
    </row>
    <row r="497" spans="1:24" ht="13.5" customHeight="1" x14ac:dyDescent="0.25">
      <c r="A497" s="154">
        <v>0.72916666666666696</v>
      </c>
      <c r="B497" s="106">
        <v>42</v>
      </c>
      <c r="C497" s="106">
        <v>0</v>
      </c>
      <c r="D497" s="106">
        <v>0</v>
      </c>
      <c r="E497" s="106">
        <v>0</v>
      </c>
      <c r="F497" s="106">
        <v>5</v>
      </c>
      <c r="G497" s="106">
        <v>28</v>
      </c>
      <c r="H497" s="106">
        <v>6</v>
      </c>
      <c r="I497" s="106">
        <v>3</v>
      </c>
      <c r="J497" s="106">
        <v>0</v>
      </c>
      <c r="K497" s="106">
        <v>0</v>
      </c>
      <c r="L497" s="106">
        <v>0</v>
      </c>
      <c r="M497" s="106">
        <v>0</v>
      </c>
      <c r="N497" s="106">
        <v>0</v>
      </c>
      <c r="O497" s="106">
        <v>0</v>
      </c>
      <c r="P497" s="106">
        <v>0</v>
      </c>
      <c r="Q497" s="106">
        <v>0</v>
      </c>
      <c r="R497" s="106">
        <v>0</v>
      </c>
      <c r="S497" s="106">
        <v>0</v>
      </c>
      <c r="T497" s="106">
        <v>0</v>
      </c>
      <c r="U497" s="106">
        <v>0</v>
      </c>
      <c r="V497" s="106">
        <v>28.3</v>
      </c>
      <c r="W497" s="106">
        <v>32.1</v>
      </c>
      <c r="X497" s="216"/>
    </row>
    <row r="498" spans="1:24" ht="13.5" customHeight="1" x14ac:dyDescent="0.25">
      <c r="A498" s="154">
        <v>0.73958333333333304</v>
      </c>
      <c r="B498" s="106">
        <v>30</v>
      </c>
      <c r="C498" s="106">
        <v>0</v>
      </c>
      <c r="D498" s="106">
        <v>0</v>
      </c>
      <c r="E498" s="106">
        <v>0</v>
      </c>
      <c r="F498" s="106">
        <v>5</v>
      </c>
      <c r="G498" s="106">
        <v>20</v>
      </c>
      <c r="H498" s="106">
        <v>4</v>
      </c>
      <c r="I498" s="106">
        <v>1</v>
      </c>
      <c r="J498" s="106">
        <v>0</v>
      </c>
      <c r="K498" s="106">
        <v>0</v>
      </c>
      <c r="L498" s="106">
        <v>0</v>
      </c>
      <c r="M498" s="106">
        <v>0</v>
      </c>
      <c r="N498" s="106">
        <v>0</v>
      </c>
      <c r="O498" s="106">
        <v>0</v>
      </c>
      <c r="P498" s="106">
        <v>0</v>
      </c>
      <c r="Q498" s="106">
        <v>0</v>
      </c>
      <c r="R498" s="106">
        <v>0</v>
      </c>
      <c r="S498" s="106">
        <v>0</v>
      </c>
      <c r="T498" s="106">
        <v>0</v>
      </c>
      <c r="U498" s="106">
        <v>0</v>
      </c>
      <c r="V498" s="106">
        <v>27.7</v>
      </c>
      <c r="W498" s="106">
        <v>31.1</v>
      </c>
      <c r="X498" s="216"/>
    </row>
    <row r="499" spans="1:24" ht="13.5" customHeight="1" x14ac:dyDescent="0.25">
      <c r="A499" s="154">
        <v>0.75</v>
      </c>
      <c r="B499" s="106">
        <v>24</v>
      </c>
      <c r="C499" s="106">
        <v>0</v>
      </c>
      <c r="D499" s="106">
        <v>0</v>
      </c>
      <c r="E499" s="106">
        <v>3</v>
      </c>
      <c r="F499" s="106">
        <v>5</v>
      </c>
      <c r="G499" s="106">
        <v>11</v>
      </c>
      <c r="H499" s="106">
        <v>5</v>
      </c>
      <c r="I499" s="106">
        <v>0</v>
      </c>
      <c r="J499" s="106">
        <v>0</v>
      </c>
      <c r="K499" s="106">
        <v>0</v>
      </c>
      <c r="L499" s="106">
        <v>0</v>
      </c>
      <c r="M499" s="106">
        <v>0</v>
      </c>
      <c r="N499" s="106">
        <v>0</v>
      </c>
      <c r="O499" s="106">
        <v>0</v>
      </c>
      <c r="P499" s="106">
        <v>0</v>
      </c>
      <c r="Q499" s="106">
        <v>0</v>
      </c>
      <c r="R499" s="106">
        <v>0</v>
      </c>
      <c r="S499" s="106">
        <v>0</v>
      </c>
      <c r="T499" s="106">
        <v>0</v>
      </c>
      <c r="U499" s="106">
        <v>0</v>
      </c>
      <c r="V499" s="106">
        <v>25.8</v>
      </c>
      <c r="W499" s="106">
        <v>30.5</v>
      </c>
      <c r="X499" s="216"/>
    </row>
    <row r="500" spans="1:24" ht="13.5" customHeight="1" x14ac:dyDescent="0.25">
      <c r="A500" s="154">
        <v>0.76041666666666696</v>
      </c>
      <c r="B500" s="106">
        <v>14</v>
      </c>
      <c r="C500" s="106">
        <v>0</v>
      </c>
      <c r="D500" s="106">
        <v>0</v>
      </c>
      <c r="E500" s="106">
        <v>0</v>
      </c>
      <c r="F500" s="106">
        <v>2</v>
      </c>
      <c r="G500" s="106">
        <v>5</v>
      </c>
      <c r="H500" s="106">
        <v>5</v>
      </c>
      <c r="I500" s="106">
        <v>2</v>
      </c>
      <c r="J500" s="106">
        <v>0</v>
      </c>
      <c r="K500" s="106">
        <v>0</v>
      </c>
      <c r="L500" s="106">
        <v>0</v>
      </c>
      <c r="M500" s="106">
        <v>0</v>
      </c>
      <c r="N500" s="106">
        <v>0</v>
      </c>
      <c r="O500" s="106">
        <v>0</v>
      </c>
      <c r="P500" s="106">
        <v>0</v>
      </c>
      <c r="Q500" s="106">
        <v>0</v>
      </c>
      <c r="R500" s="106">
        <v>0</v>
      </c>
      <c r="S500" s="106">
        <v>0</v>
      </c>
      <c r="T500" s="106">
        <v>0</v>
      </c>
      <c r="U500" s="106">
        <v>0</v>
      </c>
      <c r="V500" s="106">
        <v>29.8</v>
      </c>
      <c r="W500" s="106">
        <v>35.299999999999997</v>
      </c>
      <c r="X500" s="216"/>
    </row>
    <row r="501" spans="1:24" ht="13.5" customHeight="1" x14ac:dyDescent="0.25">
      <c r="A501" s="154">
        <v>0.77083333333333304</v>
      </c>
      <c r="B501" s="106">
        <v>18</v>
      </c>
      <c r="C501" s="106">
        <v>0</v>
      </c>
      <c r="D501" s="106">
        <v>0</v>
      </c>
      <c r="E501" s="106">
        <v>0</v>
      </c>
      <c r="F501" s="106">
        <v>1</v>
      </c>
      <c r="G501" s="106">
        <v>11</v>
      </c>
      <c r="H501" s="106">
        <v>5</v>
      </c>
      <c r="I501" s="106">
        <v>1</v>
      </c>
      <c r="J501" s="106">
        <v>0</v>
      </c>
      <c r="K501" s="106">
        <v>0</v>
      </c>
      <c r="L501" s="106">
        <v>0</v>
      </c>
      <c r="M501" s="106">
        <v>0</v>
      </c>
      <c r="N501" s="106">
        <v>0</v>
      </c>
      <c r="O501" s="106">
        <v>0</v>
      </c>
      <c r="P501" s="106">
        <v>0</v>
      </c>
      <c r="Q501" s="106">
        <v>0</v>
      </c>
      <c r="R501" s="106">
        <v>0</v>
      </c>
      <c r="S501" s="106">
        <v>0</v>
      </c>
      <c r="T501" s="106">
        <v>0</v>
      </c>
      <c r="U501" s="106">
        <v>0</v>
      </c>
      <c r="V501" s="106">
        <v>29.1</v>
      </c>
      <c r="W501" s="106">
        <v>31.5</v>
      </c>
      <c r="X501" s="216"/>
    </row>
    <row r="502" spans="1:24" ht="13.5" customHeight="1" x14ac:dyDescent="0.25">
      <c r="A502" s="154">
        <v>0.78125</v>
      </c>
      <c r="B502" s="106">
        <v>21</v>
      </c>
      <c r="C502" s="106">
        <v>0</v>
      </c>
      <c r="D502" s="106">
        <v>0</v>
      </c>
      <c r="E502" s="106">
        <v>0</v>
      </c>
      <c r="F502" s="106">
        <v>2</v>
      </c>
      <c r="G502" s="106">
        <v>9</v>
      </c>
      <c r="H502" s="106">
        <v>8</v>
      </c>
      <c r="I502" s="106">
        <v>2</v>
      </c>
      <c r="J502" s="106">
        <v>0</v>
      </c>
      <c r="K502" s="106">
        <v>0</v>
      </c>
      <c r="L502" s="106">
        <v>0</v>
      </c>
      <c r="M502" s="106">
        <v>0</v>
      </c>
      <c r="N502" s="106">
        <v>0</v>
      </c>
      <c r="O502" s="106">
        <v>0</v>
      </c>
      <c r="P502" s="106">
        <v>0</v>
      </c>
      <c r="Q502" s="106">
        <v>0</v>
      </c>
      <c r="R502" s="106">
        <v>0</v>
      </c>
      <c r="S502" s="106">
        <v>0</v>
      </c>
      <c r="T502" s="106">
        <v>0</v>
      </c>
      <c r="U502" s="106">
        <v>0</v>
      </c>
      <c r="V502" s="106">
        <v>29.3</v>
      </c>
      <c r="W502" s="106">
        <v>33.799999999999997</v>
      </c>
      <c r="X502" s="216"/>
    </row>
    <row r="503" spans="1:24" ht="13.5" customHeight="1" x14ac:dyDescent="0.25">
      <c r="A503" s="154">
        <v>0.79166666666666696</v>
      </c>
      <c r="B503" s="106">
        <v>19</v>
      </c>
      <c r="C503" s="106">
        <v>0</v>
      </c>
      <c r="D503" s="106">
        <v>0</v>
      </c>
      <c r="E503" s="106">
        <v>0</v>
      </c>
      <c r="F503" s="106">
        <v>5</v>
      </c>
      <c r="G503" s="106">
        <v>5</v>
      </c>
      <c r="H503" s="106">
        <v>6</v>
      </c>
      <c r="I503" s="106">
        <v>3</v>
      </c>
      <c r="J503" s="106">
        <v>0</v>
      </c>
      <c r="K503" s="106">
        <v>0</v>
      </c>
      <c r="L503" s="106">
        <v>0</v>
      </c>
      <c r="M503" s="106">
        <v>0</v>
      </c>
      <c r="N503" s="106">
        <v>0</v>
      </c>
      <c r="O503" s="106">
        <v>0</v>
      </c>
      <c r="P503" s="106">
        <v>0</v>
      </c>
      <c r="Q503" s="106">
        <v>0</v>
      </c>
      <c r="R503" s="106">
        <v>0</v>
      </c>
      <c r="S503" s="106">
        <v>0</v>
      </c>
      <c r="T503" s="106">
        <v>0</v>
      </c>
      <c r="U503" s="106">
        <v>0</v>
      </c>
      <c r="V503" s="106">
        <v>29.1</v>
      </c>
      <c r="W503" s="106">
        <v>35.299999999999997</v>
      </c>
      <c r="X503" s="216"/>
    </row>
    <row r="504" spans="1:24" ht="13.5" customHeight="1" x14ac:dyDescent="0.25">
      <c r="A504" s="154">
        <v>0.80208333333333304</v>
      </c>
      <c r="B504" s="106">
        <v>16</v>
      </c>
      <c r="C504" s="106">
        <v>0</v>
      </c>
      <c r="D504" s="106">
        <v>1</v>
      </c>
      <c r="E504" s="106">
        <v>0</v>
      </c>
      <c r="F504" s="106">
        <v>4</v>
      </c>
      <c r="G504" s="106">
        <v>8</v>
      </c>
      <c r="H504" s="106">
        <v>2</v>
      </c>
      <c r="I504" s="106">
        <v>1</v>
      </c>
      <c r="J504" s="106">
        <v>0</v>
      </c>
      <c r="K504" s="106">
        <v>0</v>
      </c>
      <c r="L504" s="106">
        <v>0</v>
      </c>
      <c r="M504" s="106">
        <v>0</v>
      </c>
      <c r="N504" s="106">
        <v>0</v>
      </c>
      <c r="O504" s="106">
        <v>0</v>
      </c>
      <c r="P504" s="106">
        <v>0</v>
      </c>
      <c r="Q504" s="106">
        <v>0</v>
      </c>
      <c r="R504" s="106">
        <v>0</v>
      </c>
      <c r="S504" s="106">
        <v>0</v>
      </c>
      <c r="T504" s="106">
        <v>0</v>
      </c>
      <c r="U504" s="106">
        <v>0</v>
      </c>
      <c r="V504" s="106">
        <v>26.6</v>
      </c>
      <c r="W504" s="106">
        <v>32.6</v>
      </c>
      <c r="X504" s="216"/>
    </row>
    <row r="505" spans="1:24" ht="13.5" customHeight="1" x14ac:dyDescent="0.25">
      <c r="A505" s="154">
        <v>0.8125</v>
      </c>
      <c r="B505" s="106">
        <v>3</v>
      </c>
      <c r="C505" s="106">
        <v>0</v>
      </c>
      <c r="D505" s="106">
        <v>0</v>
      </c>
      <c r="E505" s="106">
        <v>0</v>
      </c>
      <c r="F505" s="106">
        <v>1</v>
      </c>
      <c r="G505" s="106">
        <v>1</v>
      </c>
      <c r="H505" s="106">
        <v>1</v>
      </c>
      <c r="I505" s="106">
        <v>0</v>
      </c>
      <c r="J505" s="106">
        <v>0</v>
      </c>
      <c r="K505" s="106">
        <v>0</v>
      </c>
      <c r="L505" s="106">
        <v>0</v>
      </c>
      <c r="M505" s="106">
        <v>0</v>
      </c>
      <c r="N505" s="106">
        <v>0</v>
      </c>
      <c r="O505" s="106">
        <v>0</v>
      </c>
      <c r="P505" s="106">
        <v>0</v>
      </c>
      <c r="Q505" s="106">
        <v>0</v>
      </c>
      <c r="R505" s="106">
        <v>0</v>
      </c>
      <c r="S505" s="106">
        <v>0</v>
      </c>
      <c r="T505" s="106">
        <v>0</v>
      </c>
      <c r="U505" s="106">
        <v>0</v>
      </c>
      <c r="V505" s="106">
        <v>28.6</v>
      </c>
      <c r="W505" s="106" t="s">
        <v>192</v>
      </c>
      <c r="X505" s="216"/>
    </row>
    <row r="506" spans="1:24" ht="13.5" customHeight="1" x14ac:dyDescent="0.25">
      <c r="A506" s="154">
        <v>0.82291666666666696</v>
      </c>
      <c r="B506" s="106">
        <v>11</v>
      </c>
      <c r="C506" s="106">
        <v>0</v>
      </c>
      <c r="D506" s="106">
        <v>0</v>
      </c>
      <c r="E506" s="106">
        <v>0</v>
      </c>
      <c r="F506" s="106">
        <v>3</v>
      </c>
      <c r="G506" s="106">
        <v>6</v>
      </c>
      <c r="H506" s="106">
        <v>1</v>
      </c>
      <c r="I506" s="106">
        <v>1</v>
      </c>
      <c r="J506" s="106">
        <v>0</v>
      </c>
      <c r="K506" s="106">
        <v>0</v>
      </c>
      <c r="L506" s="106">
        <v>0</v>
      </c>
      <c r="M506" s="106">
        <v>0</v>
      </c>
      <c r="N506" s="106">
        <v>0</v>
      </c>
      <c r="O506" s="106">
        <v>0</v>
      </c>
      <c r="P506" s="106">
        <v>0</v>
      </c>
      <c r="Q506" s="106">
        <v>0</v>
      </c>
      <c r="R506" s="106">
        <v>0</v>
      </c>
      <c r="S506" s="106">
        <v>0</v>
      </c>
      <c r="T506" s="106">
        <v>0</v>
      </c>
      <c r="U506" s="106">
        <v>0</v>
      </c>
      <c r="V506" s="106">
        <v>27.5</v>
      </c>
      <c r="W506" s="106">
        <v>31.9</v>
      </c>
      <c r="X506" s="216"/>
    </row>
    <row r="507" spans="1:24" ht="13.5" customHeight="1" x14ac:dyDescent="0.25">
      <c r="A507" s="154">
        <v>0.83333333333333304</v>
      </c>
      <c r="B507" s="106">
        <v>10</v>
      </c>
      <c r="C507" s="106">
        <v>0</v>
      </c>
      <c r="D507" s="106">
        <v>0</v>
      </c>
      <c r="E507" s="106">
        <v>0</v>
      </c>
      <c r="F507" s="106">
        <v>4</v>
      </c>
      <c r="G507" s="106">
        <v>4</v>
      </c>
      <c r="H507" s="106">
        <v>2</v>
      </c>
      <c r="I507" s="106">
        <v>0</v>
      </c>
      <c r="J507" s="106">
        <v>0</v>
      </c>
      <c r="K507" s="106">
        <v>0</v>
      </c>
      <c r="L507" s="106">
        <v>0</v>
      </c>
      <c r="M507" s="106">
        <v>0</v>
      </c>
      <c r="N507" s="106">
        <v>0</v>
      </c>
      <c r="O507" s="106">
        <v>0</v>
      </c>
      <c r="P507" s="106">
        <v>0</v>
      </c>
      <c r="Q507" s="106">
        <v>0</v>
      </c>
      <c r="R507" s="106">
        <v>0</v>
      </c>
      <c r="S507" s="106">
        <v>0</v>
      </c>
      <c r="T507" s="106">
        <v>0</v>
      </c>
      <c r="U507" s="106">
        <v>0</v>
      </c>
      <c r="V507" s="106">
        <v>26.6</v>
      </c>
      <c r="W507" s="106" t="s">
        <v>192</v>
      </c>
      <c r="X507" s="216"/>
    </row>
    <row r="508" spans="1:24" ht="13.5" customHeight="1" x14ac:dyDescent="0.25">
      <c r="A508" s="154">
        <v>0.84375</v>
      </c>
      <c r="B508" s="106">
        <v>12</v>
      </c>
      <c r="C508" s="106">
        <v>0</v>
      </c>
      <c r="D508" s="106">
        <v>0</v>
      </c>
      <c r="E508" s="106">
        <v>0</v>
      </c>
      <c r="F508" s="106">
        <v>4</v>
      </c>
      <c r="G508" s="106">
        <v>5</v>
      </c>
      <c r="H508" s="106">
        <v>2</v>
      </c>
      <c r="I508" s="106">
        <v>0</v>
      </c>
      <c r="J508" s="106">
        <v>0</v>
      </c>
      <c r="K508" s="106">
        <v>1</v>
      </c>
      <c r="L508" s="106">
        <v>0</v>
      </c>
      <c r="M508" s="106">
        <v>0</v>
      </c>
      <c r="N508" s="106">
        <v>0</v>
      </c>
      <c r="O508" s="106">
        <v>0</v>
      </c>
      <c r="P508" s="106">
        <v>0</v>
      </c>
      <c r="Q508" s="106">
        <v>0</v>
      </c>
      <c r="R508" s="106">
        <v>0</v>
      </c>
      <c r="S508" s="106">
        <v>0</v>
      </c>
      <c r="T508" s="106">
        <v>0</v>
      </c>
      <c r="U508" s="106">
        <v>0</v>
      </c>
      <c r="V508" s="106">
        <v>28.4</v>
      </c>
      <c r="W508" s="106">
        <v>34.700000000000003</v>
      </c>
      <c r="X508" s="216"/>
    </row>
    <row r="509" spans="1:24" ht="13.5" customHeight="1" x14ac:dyDescent="0.25">
      <c r="A509" s="154">
        <v>0.85416666666666696</v>
      </c>
      <c r="B509" s="106">
        <v>7</v>
      </c>
      <c r="C509" s="106">
        <v>0</v>
      </c>
      <c r="D509" s="106">
        <v>0</v>
      </c>
      <c r="E509" s="106">
        <v>0</v>
      </c>
      <c r="F509" s="106">
        <v>2</v>
      </c>
      <c r="G509" s="106">
        <v>4</v>
      </c>
      <c r="H509" s="106">
        <v>1</v>
      </c>
      <c r="I509" s="106">
        <v>0</v>
      </c>
      <c r="J509" s="106">
        <v>0</v>
      </c>
      <c r="K509" s="106">
        <v>0</v>
      </c>
      <c r="L509" s="106">
        <v>0</v>
      </c>
      <c r="M509" s="106">
        <v>0</v>
      </c>
      <c r="N509" s="106">
        <v>0</v>
      </c>
      <c r="O509" s="106">
        <v>0</v>
      </c>
      <c r="P509" s="106">
        <v>0</v>
      </c>
      <c r="Q509" s="106">
        <v>0</v>
      </c>
      <c r="R509" s="106">
        <v>0</v>
      </c>
      <c r="S509" s="106">
        <v>0</v>
      </c>
      <c r="T509" s="106">
        <v>0</v>
      </c>
      <c r="U509" s="106">
        <v>0</v>
      </c>
      <c r="V509" s="106">
        <v>26.5</v>
      </c>
      <c r="W509" s="106" t="s">
        <v>192</v>
      </c>
      <c r="X509" s="216"/>
    </row>
    <row r="510" spans="1:24" ht="13.5" customHeight="1" x14ac:dyDescent="0.25">
      <c r="A510" s="154">
        <v>0.86458333333333304</v>
      </c>
      <c r="B510" s="106">
        <v>5</v>
      </c>
      <c r="C510" s="106">
        <v>0</v>
      </c>
      <c r="D510" s="106">
        <v>0</v>
      </c>
      <c r="E510" s="106">
        <v>0</v>
      </c>
      <c r="F510" s="106">
        <v>2</v>
      </c>
      <c r="G510" s="106">
        <v>1</v>
      </c>
      <c r="H510" s="106">
        <v>1</v>
      </c>
      <c r="I510" s="106">
        <v>1</v>
      </c>
      <c r="J510" s="106">
        <v>0</v>
      </c>
      <c r="K510" s="106">
        <v>0</v>
      </c>
      <c r="L510" s="106">
        <v>0</v>
      </c>
      <c r="M510" s="106">
        <v>0</v>
      </c>
      <c r="N510" s="106">
        <v>0</v>
      </c>
      <c r="O510" s="106">
        <v>0</v>
      </c>
      <c r="P510" s="106">
        <v>0</v>
      </c>
      <c r="Q510" s="106">
        <v>0</v>
      </c>
      <c r="R510" s="106">
        <v>0</v>
      </c>
      <c r="S510" s="106">
        <v>0</v>
      </c>
      <c r="T510" s="106">
        <v>0</v>
      </c>
      <c r="U510" s="106">
        <v>0</v>
      </c>
      <c r="V510" s="106">
        <v>28.3</v>
      </c>
      <c r="W510" s="106" t="s">
        <v>192</v>
      </c>
      <c r="X510" s="216"/>
    </row>
    <row r="511" spans="1:24" ht="13.5" customHeight="1" x14ac:dyDescent="0.25">
      <c r="A511" s="154">
        <v>0.875</v>
      </c>
      <c r="B511" s="106">
        <v>2</v>
      </c>
      <c r="C511" s="106">
        <v>0</v>
      </c>
      <c r="D511" s="106">
        <v>0</v>
      </c>
      <c r="E511" s="106">
        <v>0</v>
      </c>
      <c r="F511" s="106">
        <v>0</v>
      </c>
      <c r="G511" s="106">
        <v>2</v>
      </c>
      <c r="H511" s="106">
        <v>0</v>
      </c>
      <c r="I511" s="106">
        <v>0</v>
      </c>
      <c r="J511" s="106">
        <v>0</v>
      </c>
      <c r="K511" s="106">
        <v>0</v>
      </c>
      <c r="L511" s="106">
        <v>0</v>
      </c>
      <c r="M511" s="106">
        <v>0</v>
      </c>
      <c r="N511" s="106">
        <v>0</v>
      </c>
      <c r="O511" s="106">
        <v>0</v>
      </c>
      <c r="P511" s="106">
        <v>0</v>
      </c>
      <c r="Q511" s="106">
        <v>0</v>
      </c>
      <c r="R511" s="106">
        <v>0</v>
      </c>
      <c r="S511" s="106">
        <v>0</v>
      </c>
      <c r="T511" s="106">
        <v>0</v>
      </c>
      <c r="U511" s="106">
        <v>0</v>
      </c>
      <c r="V511" s="106">
        <v>29.8</v>
      </c>
      <c r="W511" s="106" t="s">
        <v>192</v>
      </c>
      <c r="X511" s="216"/>
    </row>
    <row r="512" spans="1:24" ht="13.5" customHeight="1" x14ac:dyDescent="0.25">
      <c r="A512" s="154">
        <v>0.88541666666666696</v>
      </c>
      <c r="B512" s="106">
        <v>5</v>
      </c>
      <c r="C512" s="106">
        <v>0</v>
      </c>
      <c r="D512" s="106">
        <v>0</v>
      </c>
      <c r="E512" s="106">
        <v>0</v>
      </c>
      <c r="F512" s="106">
        <v>0</v>
      </c>
      <c r="G512" s="106">
        <v>4</v>
      </c>
      <c r="H512" s="106">
        <v>1</v>
      </c>
      <c r="I512" s="106">
        <v>0</v>
      </c>
      <c r="J512" s="106">
        <v>0</v>
      </c>
      <c r="K512" s="106">
        <v>0</v>
      </c>
      <c r="L512" s="106">
        <v>0</v>
      </c>
      <c r="M512" s="106">
        <v>0</v>
      </c>
      <c r="N512" s="106">
        <v>0</v>
      </c>
      <c r="O512" s="106">
        <v>0</v>
      </c>
      <c r="P512" s="106">
        <v>0</v>
      </c>
      <c r="Q512" s="106">
        <v>0</v>
      </c>
      <c r="R512" s="106">
        <v>0</v>
      </c>
      <c r="S512" s="106">
        <v>0</v>
      </c>
      <c r="T512" s="106">
        <v>0</v>
      </c>
      <c r="U512" s="106">
        <v>0</v>
      </c>
      <c r="V512" s="106">
        <v>28.5</v>
      </c>
      <c r="W512" s="106" t="s">
        <v>192</v>
      </c>
      <c r="X512" s="216"/>
    </row>
    <row r="513" spans="1:24" ht="13.5" customHeight="1" x14ac:dyDescent="0.25">
      <c r="A513" s="154">
        <v>0.89583333333333304</v>
      </c>
      <c r="B513" s="106">
        <v>5</v>
      </c>
      <c r="C513" s="106">
        <v>0</v>
      </c>
      <c r="D513" s="106">
        <v>0</v>
      </c>
      <c r="E513" s="106">
        <v>0</v>
      </c>
      <c r="F513" s="106">
        <v>1</v>
      </c>
      <c r="G513" s="106">
        <v>1</v>
      </c>
      <c r="H513" s="106">
        <v>1</v>
      </c>
      <c r="I513" s="106">
        <v>2</v>
      </c>
      <c r="J513" s="106">
        <v>0</v>
      </c>
      <c r="K513" s="106">
        <v>0</v>
      </c>
      <c r="L513" s="106">
        <v>0</v>
      </c>
      <c r="M513" s="106">
        <v>0</v>
      </c>
      <c r="N513" s="106">
        <v>0</v>
      </c>
      <c r="O513" s="106">
        <v>0</v>
      </c>
      <c r="P513" s="106">
        <v>0</v>
      </c>
      <c r="Q513" s="106">
        <v>0</v>
      </c>
      <c r="R513" s="106">
        <v>0</v>
      </c>
      <c r="S513" s="106">
        <v>0</v>
      </c>
      <c r="T513" s="106">
        <v>0</v>
      </c>
      <c r="U513" s="106">
        <v>0</v>
      </c>
      <c r="V513" s="106">
        <v>31.8</v>
      </c>
      <c r="W513" s="106" t="s">
        <v>192</v>
      </c>
      <c r="X513" s="216"/>
    </row>
    <row r="514" spans="1:24" ht="13.5" customHeight="1" x14ac:dyDescent="0.25">
      <c r="A514" s="154">
        <v>0.90625</v>
      </c>
      <c r="B514" s="106">
        <v>5</v>
      </c>
      <c r="C514" s="106">
        <v>0</v>
      </c>
      <c r="D514" s="106">
        <v>0</v>
      </c>
      <c r="E514" s="106">
        <v>0</v>
      </c>
      <c r="F514" s="106">
        <v>1</v>
      </c>
      <c r="G514" s="106">
        <v>4</v>
      </c>
      <c r="H514" s="106">
        <v>0</v>
      </c>
      <c r="I514" s="106">
        <v>0</v>
      </c>
      <c r="J514" s="106">
        <v>0</v>
      </c>
      <c r="K514" s="106">
        <v>0</v>
      </c>
      <c r="L514" s="106">
        <v>0</v>
      </c>
      <c r="M514" s="106">
        <v>0</v>
      </c>
      <c r="N514" s="106">
        <v>0</v>
      </c>
      <c r="O514" s="106">
        <v>0</v>
      </c>
      <c r="P514" s="106">
        <v>0</v>
      </c>
      <c r="Q514" s="106">
        <v>0</v>
      </c>
      <c r="R514" s="106">
        <v>0</v>
      </c>
      <c r="S514" s="106">
        <v>0</v>
      </c>
      <c r="T514" s="106">
        <v>0</v>
      </c>
      <c r="U514" s="106">
        <v>0</v>
      </c>
      <c r="V514" s="106">
        <v>26.6</v>
      </c>
      <c r="W514" s="106" t="s">
        <v>192</v>
      </c>
      <c r="X514" s="216"/>
    </row>
    <row r="515" spans="1:24" ht="13.5" customHeight="1" x14ac:dyDescent="0.25">
      <c r="A515" s="154">
        <v>0.91666666666666696</v>
      </c>
      <c r="B515" s="106">
        <v>7</v>
      </c>
      <c r="C515" s="106">
        <v>0</v>
      </c>
      <c r="D515" s="106">
        <v>0</v>
      </c>
      <c r="E515" s="106">
        <v>0</v>
      </c>
      <c r="F515" s="106">
        <v>3</v>
      </c>
      <c r="G515" s="106">
        <v>3</v>
      </c>
      <c r="H515" s="106">
        <v>0</v>
      </c>
      <c r="I515" s="106">
        <v>0</v>
      </c>
      <c r="J515" s="106">
        <v>0</v>
      </c>
      <c r="K515" s="106">
        <v>1</v>
      </c>
      <c r="L515" s="106">
        <v>0</v>
      </c>
      <c r="M515" s="106">
        <v>0</v>
      </c>
      <c r="N515" s="106">
        <v>0</v>
      </c>
      <c r="O515" s="106">
        <v>0</v>
      </c>
      <c r="P515" s="106">
        <v>0</v>
      </c>
      <c r="Q515" s="106">
        <v>0</v>
      </c>
      <c r="R515" s="106">
        <v>0</v>
      </c>
      <c r="S515" s="106">
        <v>0</v>
      </c>
      <c r="T515" s="106">
        <v>0</v>
      </c>
      <c r="U515" s="106">
        <v>0</v>
      </c>
      <c r="V515" s="106">
        <v>28.9</v>
      </c>
      <c r="W515" s="106" t="s">
        <v>192</v>
      </c>
      <c r="X515" s="216"/>
    </row>
    <row r="516" spans="1:24" ht="13.5" customHeight="1" x14ac:dyDescent="0.25">
      <c r="A516" s="154">
        <v>0.92708333333333304</v>
      </c>
      <c r="B516" s="106">
        <v>5</v>
      </c>
      <c r="C516" s="106">
        <v>0</v>
      </c>
      <c r="D516" s="106">
        <v>0</v>
      </c>
      <c r="E516" s="106">
        <v>0</v>
      </c>
      <c r="F516" s="106">
        <v>2</v>
      </c>
      <c r="G516" s="106">
        <v>1</v>
      </c>
      <c r="H516" s="106">
        <v>2</v>
      </c>
      <c r="I516" s="106">
        <v>0</v>
      </c>
      <c r="J516" s="106">
        <v>0</v>
      </c>
      <c r="K516" s="106">
        <v>0</v>
      </c>
      <c r="L516" s="106">
        <v>0</v>
      </c>
      <c r="M516" s="106">
        <v>0</v>
      </c>
      <c r="N516" s="106">
        <v>0</v>
      </c>
      <c r="O516" s="106">
        <v>0</v>
      </c>
      <c r="P516" s="106">
        <v>0</v>
      </c>
      <c r="Q516" s="106">
        <v>0</v>
      </c>
      <c r="R516" s="106">
        <v>0</v>
      </c>
      <c r="S516" s="106">
        <v>0</v>
      </c>
      <c r="T516" s="106">
        <v>0</v>
      </c>
      <c r="U516" s="106">
        <v>0</v>
      </c>
      <c r="V516" s="106">
        <v>26.8</v>
      </c>
      <c r="W516" s="106" t="s">
        <v>192</v>
      </c>
      <c r="X516" s="216"/>
    </row>
    <row r="517" spans="1:24" ht="13.5" customHeight="1" x14ac:dyDescent="0.25">
      <c r="A517" s="154">
        <v>0.9375</v>
      </c>
      <c r="B517" s="106">
        <v>3</v>
      </c>
      <c r="C517" s="106">
        <v>0</v>
      </c>
      <c r="D517" s="106">
        <v>0</v>
      </c>
      <c r="E517" s="106">
        <v>0</v>
      </c>
      <c r="F517" s="106">
        <v>0</v>
      </c>
      <c r="G517" s="106">
        <v>1</v>
      </c>
      <c r="H517" s="106">
        <v>1</v>
      </c>
      <c r="I517" s="106">
        <v>1</v>
      </c>
      <c r="J517" s="106">
        <v>0</v>
      </c>
      <c r="K517" s="106">
        <v>0</v>
      </c>
      <c r="L517" s="106">
        <v>0</v>
      </c>
      <c r="M517" s="106">
        <v>0</v>
      </c>
      <c r="N517" s="106">
        <v>0</v>
      </c>
      <c r="O517" s="106">
        <v>0</v>
      </c>
      <c r="P517" s="106">
        <v>0</v>
      </c>
      <c r="Q517" s="106">
        <v>0</v>
      </c>
      <c r="R517" s="106">
        <v>0</v>
      </c>
      <c r="S517" s="106">
        <v>0</v>
      </c>
      <c r="T517" s="106">
        <v>0</v>
      </c>
      <c r="U517" s="106">
        <v>0</v>
      </c>
      <c r="V517" s="106">
        <v>31.8</v>
      </c>
      <c r="W517" s="106" t="s">
        <v>192</v>
      </c>
      <c r="X517" s="216"/>
    </row>
    <row r="518" spans="1:24" ht="13.5" customHeight="1" x14ac:dyDescent="0.25">
      <c r="A518" s="154">
        <v>0.94791666666666696</v>
      </c>
      <c r="B518" s="106">
        <v>4</v>
      </c>
      <c r="C518" s="106">
        <v>0</v>
      </c>
      <c r="D518" s="106">
        <v>0</v>
      </c>
      <c r="E518" s="106">
        <v>1</v>
      </c>
      <c r="F518" s="106">
        <v>0</v>
      </c>
      <c r="G518" s="106">
        <v>2</v>
      </c>
      <c r="H518" s="106">
        <v>1</v>
      </c>
      <c r="I518" s="106">
        <v>0</v>
      </c>
      <c r="J518" s="106">
        <v>0</v>
      </c>
      <c r="K518" s="106">
        <v>0</v>
      </c>
      <c r="L518" s="106">
        <v>0</v>
      </c>
      <c r="M518" s="106">
        <v>0</v>
      </c>
      <c r="N518" s="106">
        <v>0</v>
      </c>
      <c r="O518" s="106">
        <v>0</v>
      </c>
      <c r="P518" s="106">
        <v>0</v>
      </c>
      <c r="Q518" s="106">
        <v>0</v>
      </c>
      <c r="R518" s="106">
        <v>0</v>
      </c>
      <c r="S518" s="106">
        <v>0</v>
      </c>
      <c r="T518" s="106">
        <v>0</v>
      </c>
      <c r="U518" s="106">
        <v>0</v>
      </c>
      <c r="V518" s="106">
        <v>27.6</v>
      </c>
      <c r="W518" s="106" t="s">
        <v>192</v>
      </c>
      <c r="X518" s="216"/>
    </row>
    <row r="519" spans="1:24" ht="13.5" customHeight="1" x14ac:dyDescent="0.25">
      <c r="A519" s="154">
        <v>0.95833333333333304</v>
      </c>
      <c r="B519" s="106">
        <v>3</v>
      </c>
      <c r="C519" s="106">
        <v>0</v>
      </c>
      <c r="D519" s="106">
        <v>0</v>
      </c>
      <c r="E519" s="106">
        <v>0</v>
      </c>
      <c r="F519" s="106">
        <v>0</v>
      </c>
      <c r="G519" s="106">
        <v>2</v>
      </c>
      <c r="H519" s="106">
        <v>1</v>
      </c>
      <c r="I519" s="106">
        <v>0</v>
      </c>
      <c r="J519" s="106">
        <v>0</v>
      </c>
      <c r="K519" s="106">
        <v>0</v>
      </c>
      <c r="L519" s="106">
        <v>0</v>
      </c>
      <c r="M519" s="106">
        <v>0</v>
      </c>
      <c r="N519" s="106">
        <v>0</v>
      </c>
      <c r="O519" s="106">
        <v>0</v>
      </c>
      <c r="P519" s="106">
        <v>0</v>
      </c>
      <c r="Q519" s="106">
        <v>0</v>
      </c>
      <c r="R519" s="106">
        <v>0</v>
      </c>
      <c r="S519" s="106">
        <v>0</v>
      </c>
      <c r="T519" s="106">
        <v>0</v>
      </c>
      <c r="U519" s="106">
        <v>0</v>
      </c>
      <c r="V519" s="106">
        <v>30.2</v>
      </c>
      <c r="W519" s="106" t="s">
        <v>192</v>
      </c>
      <c r="X519" s="216"/>
    </row>
    <row r="520" spans="1:24" ht="13.5" customHeight="1" x14ac:dyDescent="0.25">
      <c r="A520" s="154">
        <v>0.96875</v>
      </c>
      <c r="B520" s="106">
        <v>1</v>
      </c>
      <c r="C520" s="106">
        <v>0</v>
      </c>
      <c r="D520" s="106">
        <v>0</v>
      </c>
      <c r="E520" s="106">
        <v>0</v>
      </c>
      <c r="F520" s="106">
        <v>0</v>
      </c>
      <c r="G520" s="106">
        <v>1</v>
      </c>
      <c r="H520" s="106">
        <v>0</v>
      </c>
      <c r="I520" s="106">
        <v>0</v>
      </c>
      <c r="J520" s="106">
        <v>0</v>
      </c>
      <c r="K520" s="106">
        <v>0</v>
      </c>
      <c r="L520" s="106">
        <v>0</v>
      </c>
      <c r="M520" s="106">
        <v>0</v>
      </c>
      <c r="N520" s="106">
        <v>0</v>
      </c>
      <c r="O520" s="106">
        <v>0</v>
      </c>
      <c r="P520" s="106">
        <v>0</v>
      </c>
      <c r="Q520" s="106">
        <v>0</v>
      </c>
      <c r="R520" s="106">
        <v>0</v>
      </c>
      <c r="S520" s="106">
        <v>0</v>
      </c>
      <c r="T520" s="106">
        <v>0</v>
      </c>
      <c r="U520" s="106">
        <v>0</v>
      </c>
      <c r="V520" s="106">
        <v>28.8</v>
      </c>
      <c r="W520" s="106" t="s">
        <v>192</v>
      </c>
      <c r="X520" s="216"/>
    </row>
    <row r="521" spans="1:24" ht="13.5" customHeight="1" x14ac:dyDescent="0.25">
      <c r="A521" s="154">
        <v>0.97916666666666696</v>
      </c>
      <c r="B521" s="106">
        <v>5</v>
      </c>
      <c r="C521" s="106">
        <v>0</v>
      </c>
      <c r="D521" s="106">
        <v>0</v>
      </c>
      <c r="E521" s="106">
        <v>0</v>
      </c>
      <c r="F521" s="106">
        <v>1</v>
      </c>
      <c r="G521" s="106">
        <v>4</v>
      </c>
      <c r="H521" s="106">
        <v>0</v>
      </c>
      <c r="I521" s="106">
        <v>0</v>
      </c>
      <c r="J521" s="106">
        <v>0</v>
      </c>
      <c r="K521" s="106">
        <v>0</v>
      </c>
      <c r="L521" s="106">
        <v>0</v>
      </c>
      <c r="M521" s="106">
        <v>0</v>
      </c>
      <c r="N521" s="106">
        <v>0</v>
      </c>
      <c r="O521" s="106">
        <v>0</v>
      </c>
      <c r="P521" s="106">
        <v>0</v>
      </c>
      <c r="Q521" s="106">
        <v>0</v>
      </c>
      <c r="R521" s="106">
        <v>0</v>
      </c>
      <c r="S521" s="106">
        <v>0</v>
      </c>
      <c r="T521" s="106">
        <v>0</v>
      </c>
      <c r="U521" s="106">
        <v>0</v>
      </c>
      <c r="V521" s="106">
        <v>27.1</v>
      </c>
      <c r="W521" s="106" t="s">
        <v>192</v>
      </c>
      <c r="X521" s="216"/>
    </row>
    <row r="522" spans="1:24" ht="13.5" customHeight="1" thickBot="1" x14ac:dyDescent="0.3">
      <c r="A522" s="155">
        <v>0.98958333333333304</v>
      </c>
      <c r="B522" s="108">
        <v>2</v>
      </c>
      <c r="C522" s="108">
        <v>0</v>
      </c>
      <c r="D522" s="108">
        <v>0</v>
      </c>
      <c r="E522" s="108">
        <v>0</v>
      </c>
      <c r="F522" s="108">
        <v>0</v>
      </c>
      <c r="G522" s="108">
        <v>1</v>
      </c>
      <c r="H522" s="108">
        <v>1</v>
      </c>
      <c r="I522" s="108">
        <v>0</v>
      </c>
      <c r="J522" s="108">
        <v>0</v>
      </c>
      <c r="K522" s="108">
        <v>0</v>
      </c>
      <c r="L522" s="108">
        <v>0</v>
      </c>
      <c r="M522" s="108">
        <v>0</v>
      </c>
      <c r="N522" s="108">
        <v>0</v>
      </c>
      <c r="O522" s="108">
        <v>0</v>
      </c>
      <c r="P522" s="108">
        <v>0</v>
      </c>
      <c r="Q522" s="108">
        <v>0</v>
      </c>
      <c r="R522" s="108">
        <v>0</v>
      </c>
      <c r="S522" s="108">
        <v>0</v>
      </c>
      <c r="T522" s="108">
        <v>0</v>
      </c>
      <c r="U522" s="108">
        <v>0</v>
      </c>
      <c r="V522" s="108">
        <v>28.7</v>
      </c>
      <c r="W522" s="108" t="s">
        <v>192</v>
      </c>
      <c r="X522" s="216"/>
    </row>
    <row r="523" spans="1:24" ht="13.5" customHeight="1" thickTop="1" x14ac:dyDescent="0.25">
      <c r="A523" s="269" t="s">
        <v>111</v>
      </c>
      <c r="B523" s="107">
        <f>SUM(B455:B502)</f>
        <v>1257</v>
      </c>
      <c r="C523" s="107">
        <f t="shared" ref="C523:U523" si="16">SUM(C455:C502)</f>
        <v>1</v>
      </c>
      <c r="D523" s="107">
        <f t="shared" si="16"/>
        <v>7</v>
      </c>
      <c r="E523" s="107">
        <f t="shared" si="16"/>
        <v>43</v>
      </c>
      <c r="F523" s="107">
        <f t="shared" si="16"/>
        <v>270</v>
      </c>
      <c r="G523" s="107">
        <f t="shared" si="16"/>
        <v>652</v>
      </c>
      <c r="H523" s="107">
        <f t="shared" si="16"/>
        <v>238</v>
      </c>
      <c r="I523" s="107">
        <f t="shared" si="16"/>
        <v>42</v>
      </c>
      <c r="J523" s="107">
        <f t="shared" si="16"/>
        <v>4</v>
      </c>
      <c r="K523" s="107">
        <f t="shared" si="16"/>
        <v>0</v>
      </c>
      <c r="L523" s="107">
        <f t="shared" si="16"/>
        <v>0</v>
      </c>
      <c r="M523" s="107">
        <f t="shared" si="16"/>
        <v>0</v>
      </c>
      <c r="N523" s="107">
        <f t="shared" si="16"/>
        <v>0</v>
      </c>
      <c r="O523" s="107">
        <f t="shared" si="16"/>
        <v>0</v>
      </c>
      <c r="P523" s="107">
        <f t="shared" si="16"/>
        <v>0</v>
      </c>
      <c r="Q523" s="107">
        <f t="shared" si="16"/>
        <v>0</v>
      </c>
      <c r="R523" s="107">
        <f t="shared" si="16"/>
        <v>0</v>
      </c>
      <c r="S523" s="107">
        <f t="shared" si="16"/>
        <v>0</v>
      </c>
      <c r="T523" s="107">
        <f t="shared" si="16"/>
        <v>0</v>
      </c>
      <c r="U523" s="107">
        <f t="shared" si="16"/>
        <v>0</v>
      </c>
      <c r="V523" s="107">
        <v>27.3</v>
      </c>
      <c r="W523" s="107">
        <v>31.3</v>
      </c>
      <c r="X523" s="216"/>
    </row>
    <row r="524" spans="1:24" ht="13.5" customHeight="1" x14ac:dyDescent="0.25">
      <c r="A524" s="270" t="s">
        <v>112</v>
      </c>
      <c r="B524" s="106">
        <f>SUM(B451:B514)</f>
        <v>1410</v>
      </c>
      <c r="C524" s="106">
        <f t="shared" ref="C524:U524" si="17">SUM(C451:C514)</f>
        <v>1</v>
      </c>
      <c r="D524" s="106">
        <f t="shared" si="17"/>
        <v>8</v>
      </c>
      <c r="E524" s="106">
        <f t="shared" si="17"/>
        <v>43</v>
      </c>
      <c r="F524" s="106">
        <f t="shared" si="17"/>
        <v>301</v>
      </c>
      <c r="G524" s="106">
        <f t="shared" si="17"/>
        <v>720</v>
      </c>
      <c r="H524" s="106">
        <f t="shared" si="17"/>
        <v>277</v>
      </c>
      <c r="I524" s="106">
        <f t="shared" si="17"/>
        <v>54</v>
      </c>
      <c r="J524" s="106">
        <f t="shared" si="17"/>
        <v>5</v>
      </c>
      <c r="K524" s="106">
        <f t="shared" si="17"/>
        <v>1</v>
      </c>
      <c r="L524" s="106">
        <f t="shared" si="17"/>
        <v>0</v>
      </c>
      <c r="M524" s="106">
        <f t="shared" si="17"/>
        <v>0</v>
      </c>
      <c r="N524" s="106">
        <f t="shared" si="17"/>
        <v>0</v>
      </c>
      <c r="O524" s="106">
        <f t="shared" si="17"/>
        <v>0</v>
      </c>
      <c r="P524" s="106">
        <f t="shared" si="17"/>
        <v>0</v>
      </c>
      <c r="Q524" s="106">
        <f t="shared" si="17"/>
        <v>0</v>
      </c>
      <c r="R524" s="106">
        <f t="shared" si="17"/>
        <v>0</v>
      </c>
      <c r="S524" s="106">
        <f t="shared" si="17"/>
        <v>0</v>
      </c>
      <c r="T524" s="106">
        <f t="shared" si="17"/>
        <v>0</v>
      </c>
      <c r="U524" s="106">
        <f t="shared" si="17"/>
        <v>0</v>
      </c>
      <c r="V524" s="106">
        <v>27.4</v>
      </c>
      <c r="W524" s="106">
        <v>31.5</v>
      </c>
      <c r="X524" s="216"/>
    </row>
    <row r="525" spans="1:24" ht="13.5" customHeight="1" x14ac:dyDescent="0.25">
      <c r="A525" s="106" t="s">
        <v>113</v>
      </c>
      <c r="B525" s="106">
        <f>SUM(B451:B522)</f>
        <v>1440</v>
      </c>
      <c r="C525" s="106">
        <f t="shared" ref="C525:U525" si="18">SUM(C451:C522)</f>
        <v>1</v>
      </c>
      <c r="D525" s="106">
        <f t="shared" si="18"/>
        <v>8</v>
      </c>
      <c r="E525" s="106">
        <f t="shared" si="18"/>
        <v>44</v>
      </c>
      <c r="F525" s="106">
        <f t="shared" si="18"/>
        <v>307</v>
      </c>
      <c r="G525" s="106">
        <f t="shared" si="18"/>
        <v>735</v>
      </c>
      <c r="H525" s="106">
        <f t="shared" si="18"/>
        <v>283</v>
      </c>
      <c r="I525" s="106">
        <f t="shared" si="18"/>
        <v>55</v>
      </c>
      <c r="J525" s="106">
        <f t="shared" si="18"/>
        <v>5</v>
      </c>
      <c r="K525" s="106">
        <f t="shared" si="18"/>
        <v>2</v>
      </c>
      <c r="L525" s="106">
        <f t="shared" si="18"/>
        <v>0</v>
      </c>
      <c r="M525" s="106">
        <f t="shared" si="18"/>
        <v>0</v>
      </c>
      <c r="N525" s="106">
        <f t="shared" si="18"/>
        <v>0</v>
      </c>
      <c r="O525" s="106">
        <f t="shared" si="18"/>
        <v>0</v>
      </c>
      <c r="P525" s="106">
        <f t="shared" si="18"/>
        <v>0</v>
      </c>
      <c r="Q525" s="106">
        <f t="shared" si="18"/>
        <v>0</v>
      </c>
      <c r="R525" s="106">
        <f t="shared" si="18"/>
        <v>0</v>
      </c>
      <c r="S525" s="106">
        <f t="shared" si="18"/>
        <v>0</v>
      </c>
      <c r="T525" s="106">
        <f t="shared" si="18"/>
        <v>0</v>
      </c>
      <c r="U525" s="106">
        <f t="shared" si="18"/>
        <v>0</v>
      </c>
      <c r="V525" s="106">
        <v>27.5</v>
      </c>
      <c r="W525" s="106">
        <v>31.5</v>
      </c>
      <c r="X525" s="216"/>
    </row>
    <row r="526" spans="1:24" ht="13.5" customHeight="1" thickBot="1" x14ac:dyDescent="0.3">
      <c r="A526" s="108" t="s">
        <v>114</v>
      </c>
      <c r="B526" s="108">
        <f>SUM(B427:B522)</f>
        <v>1471</v>
      </c>
      <c r="C526" s="108">
        <f t="shared" ref="C526:U526" si="19">SUM(C427:C522)</f>
        <v>1</v>
      </c>
      <c r="D526" s="108">
        <f t="shared" si="19"/>
        <v>9</v>
      </c>
      <c r="E526" s="108">
        <f t="shared" si="19"/>
        <v>46</v>
      </c>
      <c r="F526" s="108">
        <f t="shared" si="19"/>
        <v>310</v>
      </c>
      <c r="G526" s="108">
        <f t="shared" si="19"/>
        <v>744</v>
      </c>
      <c r="H526" s="108">
        <f t="shared" si="19"/>
        <v>291</v>
      </c>
      <c r="I526" s="108">
        <f t="shared" si="19"/>
        <v>63</v>
      </c>
      <c r="J526" s="108">
        <f t="shared" si="19"/>
        <v>5</v>
      </c>
      <c r="K526" s="108">
        <f t="shared" si="19"/>
        <v>2</v>
      </c>
      <c r="L526" s="108">
        <f t="shared" si="19"/>
        <v>0</v>
      </c>
      <c r="M526" s="108">
        <f t="shared" si="19"/>
        <v>0</v>
      </c>
      <c r="N526" s="108">
        <f t="shared" si="19"/>
        <v>0</v>
      </c>
      <c r="O526" s="108">
        <f t="shared" si="19"/>
        <v>0</v>
      </c>
      <c r="P526" s="108">
        <f t="shared" si="19"/>
        <v>0</v>
      </c>
      <c r="Q526" s="108">
        <f t="shared" si="19"/>
        <v>0</v>
      </c>
      <c r="R526" s="108">
        <f t="shared" si="19"/>
        <v>0</v>
      </c>
      <c r="S526" s="108">
        <f t="shared" si="19"/>
        <v>0</v>
      </c>
      <c r="T526" s="108">
        <f t="shared" si="19"/>
        <v>0</v>
      </c>
      <c r="U526" s="108">
        <f t="shared" si="19"/>
        <v>0</v>
      </c>
      <c r="V526" s="108">
        <v>27.5</v>
      </c>
      <c r="W526" s="108">
        <v>31.6</v>
      </c>
      <c r="X526" s="216"/>
    </row>
    <row r="527" spans="1:24" ht="13.5" customHeight="1" thickTop="1"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216"/>
    </row>
    <row r="528" spans="1:24" ht="13.5" customHeight="1" thickBot="1" x14ac:dyDescent="0.3">
      <c r="A528" s="110" t="s">
        <v>9</v>
      </c>
      <c r="B528" s="434" t="str">
        <f>TEXT(C528,"dddd")</f>
        <v>Saturday</v>
      </c>
      <c r="C528" s="109">
        <f>C424+1</f>
        <v>45472</v>
      </c>
      <c r="D528" s="110"/>
      <c r="E528" s="110"/>
      <c r="F528" s="110"/>
      <c r="G528" s="110"/>
      <c r="H528" s="110"/>
      <c r="I528" s="110"/>
      <c r="J528" s="110"/>
      <c r="K528" s="110"/>
      <c r="L528" s="110"/>
      <c r="M528" s="110"/>
      <c r="N528" s="110"/>
      <c r="O528" s="110"/>
      <c r="P528" s="110"/>
      <c r="Q528" s="110"/>
      <c r="R528" s="110"/>
      <c r="S528" s="110"/>
      <c r="T528" s="110"/>
      <c r="U528" s="110"/>
      <c r="V528" s="110"/>
      <c r="W528" s="110"/>
      <c r="X528" s="216"/>
    </row>
    <row r="529" spans="1:24" ht="13.5" customHeight="1" thickTop="1" thickBot="1" x14ac:dyDescent="0.3">
      <c r="A529" s="110"/>
      <c r="B529" s="551" t="s">
        <v>90</v>
      </c>
      <c r="C529" s="552"/>
      <c r="D529" s="552"/>
      <c r="E529" s="552"/>
      <c r="F529" s="552"/>
      <c r="G529" s="552"/>
      <c r="H529" s="552"/>
      <c r="I529" s="552"/>
      <c r="J529" s="552"/>
      <c r="K529" s="552"/>
      <c r="L529" s="552"/>
      <c r="M529" s="552"/>
      <c r="N529" s="552"/>
      <c r="O529" s="552"/>
      <c r="P529" s="552"/>
      <c r="Q529" s="552"/>
      <c r="R529" s="552"/>
      <c r="S529" s="552"/>
      <c r="T529" s="552"/>
      <c r="U529" s="552"/>
      <c r="V529" s="552"/>
      <c r="W529" s="553"/>
      <c r="X529" s="216"/>
    </row>
    <row r="530" spans="1:24" ht="13.5" customHeight="1" thickTop="1" thickBot="1" x14ac:dyDescent="0.3">
      <c r="A530" s="153" t="s">
        <v>50</v>
      </c>
      <c r="B530" s="153" t="s">
        <v>30</v>
      </c>
      <c r="C530" s="271" t="s">
        <v>91</v>
      </c>
      <c r="D530" s="271" t="s">
        <v>92</v>
      </c>
      <c r="E530" s="271" t="s">
        <v>93</v>
      </c>
      <c r="F530" s="271" t="s">
        <v>94</v>
      </c>
      <c r="G530" s="271" t="s">
        <v>95</v>
      </c>
      <c r="H530" s="271" t="s">
        <v>96</v>
      </c>
      <c r="I530" s="271" t="s">
        <v>97</v>
      </c>
      <c r="J530" s="271" t="s">
        <v>98</v>
      </c>
      <c r="K530" s="271" t="s">
        <v>99</v>
      </c>
      <c r="L530" s="271" t="s">
        <v>100</v>
      </c>
      <c r="M530" s="271" t="s">
        <v>101</v>
      </c>
      <c r="N530" s="271" t="s">
        <v>102</v>
      </c>
      <c r="O530" s="271" t="s">
        <v>103</v>
      </c>
      <c r="P530" s="271" t="s">
        <v>104</v>
      </c>
      <c r="Q530" s="271" t="s">
        <v>105</v>
      </c>
      <c r="R530" s="271" t="s">
        <v>106</v>
      </c>
      <c r="S530" s="271" t="s">
        <v>107</v>
      </c>
      <c r="T530" s="271" t="s">
        <v>108</v>
      </c>
      <c r="U530" s="271" t="s">
        <v>109</v>
      </c>
      <c r="V530" s="153" t="s">
        <v>88</v>
      </c>
      <c r="W530" s="153" t="s">
        <v>110</v>
      </c>
      <c r="X530" s="216"/>
    </row>
    <row r="531" spans="1:24" ht="13.5" customHeight="1" thickTop="1" x14ac:dyDescent="0.25">
      <c r="A531" s="262">
        <v>0</v>
      </c>
      <c r="B531" s="107">
        <v>1</v>
      </c>
      <c r="C531" s="107">
        <v>0</v>
      </c>
      <c r="D531" s="107">
        <v>0</v>
      </c>
      <c r="E531" s="107">
        <v>1</v>
      </c>
      <c r="F531" s="107">
        <v>0</v>
      </c>
      <c r="G531" s="107">
        <v>0</v>
      </c>
      <c r="H531" s="107">
        <v>0</v>
      </c>
      <c r="I531" s="107">
        <v>0</v>
      </c>
      <c r="J531" s="107">
        <v>0</v>
      </c>
      <c r="K531" s="107">
        <v>0</v>
      </c>
      <c r="L531" s="107">
        <v>0</v>
      </c>
      <c r="M531" s="107">
        <v>0</v>
      </c>
      <c r="N531" s="107">
        <v>0</v>
      </c>
      <c r="O531" s="107">
        <v>0</v>
      </c>
      <c r="P531" s="107">
        <v>0</v>
      </c>
      <c r="Q531" s="107">
        <v>0</v>
      </c>
      <c r="R531" s="107">
        <v>0</v>
      </c>
      <c r="S531" s="107">
        <v>0</v>
      </c>
      <c r="T531" s="107">
        <v>0</v>
      </c>
      <c r="U531" s="107">
        <v>0</v>
      </c>
      <c r="V531" s="107">
        <v>17.899999999999999</v>
      </c>
      <c r="W531" s="107" t="s">
        <v>192</v>
      </c>
      <c r="X531" s="216"/>
    </row>
    <row r="532" spans="1:24" ht="13.5" customHeight="1" x14ac:dyDescent="0.25">
      <c r="A532" s="154">
        <v>1.0416666666666666E-2</v>
      </c>
      <c r="B532" s="106">
        <v>2</v>
      </c>
      <c r="C532" s="106">
        <v>0</v>
      </c>
      <c r="D532" s="106">
        <v>0</v>
      </c>
      <c r="E532" s="106">
        <v>0</v>
      </c>
      <c r="F532" s="106">
        <v>0</v>
      </c>
      <c r="G532" s="106">
        <v>1</v>
      </c>
      <c r="H532" s="106">
        <v>1</v>
      </c>
      <c r="I532" s="106">
        <v>0</v>
      </c>
      <c r="J532" s="106">
        <v>0</v>
      </c>
      <c r="K532" s="106">
        <v>0</v>
      </c>
      <c r="L532" s="106">
        <v>0</v>
      </c>
      <c r="M532" s="106">
        <v>0</v>
      </c>
      <c r="N532" s="106">
        <v>0</v>
      </c>
      <c r="O532" s="106">
        <v>0</v>
      </c>
      <c r="P532" s="106">
        <v>0</v>
      </c>
      <c r="Q532" s="106">
        <v>0</v>
      </c>
      <c r="R532" s="106">
        <v>0</v>
      </c>
      <c r="S532" s="106">
        <v>0</v>
      </c>
      <c r="T532" s="106">
        <v>0</v>
      </c>
      <c r="U532" s="106">
        <v>0</v>
      </c>
      <c r="V532" s="106">
        <v>28.9</v>
      </c>
      <c r="W532" s="106" t="s">
        <v>192</v>
      </c>
      <c r="X532" s="216"/>
    </row>
    <row r="533" spans="1:24" ht="13.5" customHeight="1" x14ac:dyDescent="0.25">
      <c r="A533" s="154">
        <v>2.0833333333333332E-2</v>
      </c>
      <c r="B533" s="106">
        <v>1</v>
      </c>
      <c r="C533" s="106">
        <v>0</v>
      </c>
      <c r="D533" s="106">
        <v>0</v>
      </c>
      <c r="E533" s="106">
        <v>0</v>
      </c>
      <c r="F533" s="106">
        <v>0</v>
      </c>
      <c r="G533" s="106">
        <v>0</v>
      </c>
      <c r="H533" s="106">
        <v>1</v>
      </c>
      <c r="I533" s="106">
        <v>0</v>
      </c>
      <c r="J533" s="106">
        <v>0</v>
      </c>
      <c r="K533" s="106">
        <v>0</v>
      </c>
      <c r="L533" s="106">
        <v>0</v>
      </c>
      <c r="M533" s="106">
        <v>0</v>
      </c>
      <c r="N533" s="106">
        <v>0</v>
      </c>
      <c r="O533" s="106">
        <v>0</v>
      </c>
      <c r="P533" s="106">
        <v>0</v>
      </c>
      <c r="Q533" s="106">
        <v>0</v>
      </c>
      <c r="R533" s="106">
        <v>0</v>
      </c>
      <c r="S533" s="106">
        <v>0</v>
      </c>
      <c r="T533" s="106">
        <v>0</v>
      </c>
      <c r="U533" s="106">
        <v>0</v>
      </c>
      <c r="V533" s="106">
        <v>34.299999999999997</v>
      </c>
      <c r="W533" s="106" t="s">
        <v>192</v>
      </c>
      <c r="X533" s="216"/>
    </row>
    <row r="534" spans="1:24" ht="13.5" customHeight="1" x14ac:dyDescent="0.25">
      <c r="A534" s="154">
        <v>3.125E-2</v>
      </c>
      <c r="B534" s="106">
        <v>0</v>
      </c>
      <c r="C534" s="106">
        <v>0</v>
      </c>
      <c r="D534" s="106">
        <v>0</v>
      </c>
      <c r="E534" s="106">
        <v>0</v>
      </c>
      <c r="F534" s="106">
        <v>0</v>
      </c>
      <c r="G534" s="106">
        <v>0</v>
      </c>
      <c r="H534" s="106">
        <v>0</v>
      </c>
      <c r="I534" s="106">
        <v>0</v>
      </c>
      <c r="J534" s="106">
        <v>0</v>
      </c>
      <c r="K534" s="106">
        <v>0</v>
      </c>
      <c r="L534" s="106">
        <v>0</v>
      </c>
      <c r="M534" s="106">
        <v>0</v>
      </c>
      <c r="N534" s="106">
        <v>0</v>
      </c>
      <c r="O534" s="106">
        <v>0</v>
      </c>
      <c r="P534" s="106">
        <v>0</v>
      </c>
      <c r="Q534" s="106">
        <v>0</v>
      </c>
      <c r="R534" s="106">
        <v>0</v>
      </c>
      <c r="S534" s="106">
        <v>0</v>
      </c>
      <c r="T534" s="106">
        <v>0</v>
      </c>
      <c r="U534" s="106">
        <v>0</v>
      </c>
      <c r="V534" s="106" t="s">
        <v>192</v>
      </c>
      <c r="W534" s="106" t="s">
        <v>192</v>
      </c>
      <c r="X534" s="216"/>
    </row>
    <row r="535" spans="1:24" ht="13.5" customHeight="1" x14ac:dyDescent="0.25">
      <c r="A535" s="154">
        <v>4.1666666666666664E-2</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c r="T535" s="106">
        <v>0</v>
      </c>
      <c r="U535" s="106">
        <v>0</v>
      </c>
      <c r="V535" s="106" t="s">
        <v>192</v>
      </c>
      <c r="W535" s="106" t="s">
        <v>192</v>
      </c>
      <c r="X535" s="216"/>
    </row>
    <row r="536" spans="1:24" ht="13.5" customHeight="1" x14ac:dyDescent="0.25">
      <c r="A536" s="154">
        <v>5.2083333333333336E-2</v>
      </c>
      <c r="B536" s="106">
        <v>0</v>
      </c>
      <c r="C536" s="106">
        <v>0</v>
      </c>
      <c r="D536" s="106">
        <v>0</v>
      </c>
      <c r="E536" s="106">
        <v>0</v>
      </c>
      <c r="F536" s="106">
        <v>0</v>
      </c>
      <c r="G536" s="106">
        <v>0</v>
      </c>
      <c r="H536" s="106">
        <v>0</v>
      </c>
      <c r="I536" s="106">
        <v>0</v>
      </c>
      <c r="J536" s="106">
        <v>0</v>
      </c>
      <c r="K536" s="106">
        <v>0</v>
      </c>
      <c r="L536" s="106">
        <v>0</v>
      </c>
      <c r="M536" s="106">
        <v>0</v>
      </c>
      <c r="N536" s="106">
        <v>0</v>
      </c>
      <c r="O536" s="106">
        <v>0</v>
      </c>
      <c r="P536" s="106">
        <v>0</v>
      </c>
      <c r="Q536" s="106">
        <v>0</v>
      </c>
      <c r="R536" s="106">
        <v>0</v>
      </c>
      <c r="S536" s="106">
        <v>0</v>
      </c>
      <c r="T536" s="106">
        <v>0</v>
      </c>
      <c r="U536" s="106">
        <v>0</v>
      </c>
      <c r="V536" s="106" t="s">
        <v>192</v>
      </c>
      <c r="W536" s="106" t="s">
        <v>192</v>
      </c>
      <c r="X536" s="216"/>
    </row>
    <row r="537" spans="1:24" ht="13.5" customHeight="1" x14ac:dyDescent="0.25">
      <c r="A537" s="154">
        <v>6.25E-2</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c r="T537" s="106">
        <v>0</v>
      </c>
      <c r="U537" s="106">
        <v>0</v>
      </c>
      <c r="V537" s="106" t="s">
        <v>192</v>
      </c>
      <c r="W537" s="106" t="s">
        <v>192</v>
      </c>
      <c r="X537" s="216"/>
    </row>
    <row r="538" spans="1:24" ht="13.5" customHeight="1" x14ac:dyDescent="0.25">
      <c r="A538" s="154">
        <v>7.2916666666666699E-2</v>
      </c>
      <c r="B538" s="106">
        <v>0</v>
      </c>
      <c r="C538" s="106">
        <v>0</v>
      </c>
      <c r="D538" s="106">
        <v>0</v>
      </c>
      <c r="E538" s="106">
        <v>0</v>
      </c>
      <c r="F538" s="106">
        <v>0</v>
      </c>
      <c r="G538" s="106">
        <v>0</v>
      </c>
      <c r="H538" s="106">
        <v>0</v>
      </c>
      <c r="I538" s="106">
        <v>0</v>
      </c>
      <c r="J538" s="106">
        <v>0</v>
      </c>
      <c r="K538" s="106">
        <v>0</v>
      </c>
      <c r="L538" s="106">
        <v>0</v>
      </c>
      <c r="M538" s="106">
        <v>0</v>
      </c>
      <c r="N538" s="106">
        <v>0</v>
      </c>
      <c r="O538" s="106">
        <v>0</v>
      </c>
      <c r="P538" s="106">
        <v>0</v>
      </c>
      <c r="Q538" s="106">
        <v>0</v>
      </c>
      <c r="R538" s="106">
        <v>0</v>
      </c>
      <c r="S538" s="106">
        <v>0</v>
      </c>
      <c r="T538" s="106">
        <v>0</v>
      </c>
      <c r="U538" s="106">
        <v>0</v>
      </c>
      <c r="V538" s="106" t="s">
        <v>192</v>
      </c>
      <c r="W538" s="106" t="s">
        <v>192</v>
      </c>
      <c r="X538" s="216"/>
    </row>
    <row r="539" spans="1:24" ht="13.5" customHeight="1" x14ac:dyDescent="0.25">
      <c r="A539" s="154">
        <v>8.3333333333333301E-2</v>
      </c>
      <c r="B539" s="106">
        <v>1</v>
      </c>
      <c r="C539" s="106">
        <v>0</v>
      </c>
      <c r="D539" s="106">
        <v>0</v>
      </c>
      <c r="E539" s="106">
        <v>0</v>
      </c>
      <c r="F539" s="106">
        <v>0</v>
      </c>
      <c r="G539" s="106">
        <v>0</v>
      </c>
      <c r="H539" s="106">
        <v>1</v>
      </c>
      <c r="I539" s="106">
        <v>0</v>
      </c>
      <c r="J539" s="106">
        <v>0</v>
      </c>
      <c r="K539" s="106">
        <v>0</v>
      </c>
      <c r="L539" s="106">
        <v>0</v>
      </c>
      <c r="M539" s="106">
        <v>0</v>
      </c>
      <c r="N539" s="106">
        <v>0</v>
      </c>
      <c r="O539" s="106">
        <v>0</v>
      </c>
      <c r="P539" s="106">
        <v>0</v>
      </c>
      <c r="Q539" s="106">
        <v>0</v>
      </c>
      <c r="R539" s="106">
        <v>0</v>
      </c>
      <c r="S539" s="106">
        <v>0</v>
      </c>
      <c r="T539" s="106">
        <v>0</v>
      </c>
      <c r="U539" s="106">
        <v>0</v>
      </c>
      <c r="V539" s="106">
        <v>31.9</v>
      </c>
      <c r="W539" s="106" t="s">
        <v>192</v>
      </c>
      <c r="X539" s="216"/>
    </row>
    <row r="540" spans="1:24" ht="13.5" customHeight="1" x14ac:dyDescent="0.25">
      <c r="A540" s="154">
        <v>9.375E-2</v>
      </c>
      <c r="B540" s="106">
        <v>2</v>
      </c>
      <c r="C540" s="106">
        <v>0</v>
      </c>
      <c r="D540" s="106">
        <v>0</v>
      </c>
      <c r="E540" s="106">
        <v>0</v>
      </c>
      <c r="F540" s="106">
        <v>0</v>
      </c>
      <c r="G540" s="106">
        <v>1</v>
      </c>
      <c r="H540" s="106">
        <v>1</v>
      </c>
      <c r="I540" s="106">
        <v>0</v>
      </c>
      <c r="J540" s="106">
        <v>0</v>
      </c>
      <c r="K540" s="106">
        <v>0</v>
      </c>
      <c r="L540" s="106">
        <v>0</v>
      </c>
      <c r="M540" s="106">
        <v>0</v>
      </c>
      <c r="N540" s="106">
        <v>0</v>
      </c>
      <c r="O540" s="106">
        <v>0</v>
      </c>
      <c r="P540" s="106">
        <v>0</v>
      </c>
      <c r="Q540" s="106">
        <v>0</v>
      </c>
      <c r="R540" s="106">
        <v>0</v>
      </c>
      <c r="S540" s="106">
        <v>0</v>
      </c>
      <c r="T540" s="106">
        <v>0</v>
      </c>
      <c r="U540" s="106">
        <v>0</v>
      </c>
      <c r="V540" s="106">
        <v>29.7</v>
      </c>
      <c r="W540" s="106" t="s">
        <v>192</v>
      </c>
      <c r="X540" s="216"/>
    </row>
    <row r="541" spans="1:24" ht="13.5" customHeight="1" x14ac:dyDescent="0.25">
      <c r="A541" s="154">
        <v>0.104166666666667</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c r="T541" s="106">
        <v>0</v>
      </c>
      <c r="U541" s="106">
        <v>0</v>
      </c>
      <c r="V541" s="106" t="s">
        <v>192</v>
      </c>
      <c r="W541" s="106" t="s">
        <v>192</v>
      </c>
      <c r="X541" s="216"/>
    </row>
    <row r="542" spans="1:24" ht="13.5" customHeight="1" x14ac:dyDescent="0.25">
      <c r="A542" s="154">
        <v>0.114583333333333</v>
      </c>
      <c r="B542" s="106">
        <v>2</v>
      </c>
      <c r="C542" s="106">
        <v>0</v>
      </c>
      <c r="D542" s="106">
        <v>0</v>
      </c>
      <c r="E542" s="106">
        <v>0</v>
      </c>
      <c r="F542" s="106">
        <v>1</v>
      </c>
      <c r="G542" s="106">
        <v>0</v>
      </c>
      <c r="H542" s="106">
        <v>1</v>
      </c>
      <c r="I542" s="106">
        <v>0</v>
      </c>
      <c r="J542" s="106">
        <v>0</v>
      </c>
      <c r="K542" s="106">
        <v>0</v>
      </c>
      <c r="L542" s="106">
        <v>0</v>
      </c>
      <c r="M542" s="106">
        <v>0</v>
      </c>
      <c r="N542" s="106">
        <v>0</v>
      </c>
      <c r="O542" s="106">
        <v>0</v>
      </c>
      <c r="P542" s="106">
        <v>0</v>
      </c>
      <c r="Q542" s="106">
        <v>0</v>
      </c>
      <c r="R542" s="106">
        <v>0</v>
      </c>
      <c r="S542" s="106">
        <v>0</v>
      </c>
      <c r="T542" s="106">
        <v>0</v>
      </c>
      <c r="U542" s="106">
        <v>0</v>
      </c>
      <c r="V542" s="106">
        <v>25.8</v>
      </c>
      <c r="W542" s="106" t="s">
        <v>192</v>
      </c>
      <c r="X542" s="216"/>
    </row>
    <row r="543" spans="1:24" ht="13.5" customHeight="1" x14ac:dyDescent="0.25">
      <c r="A543" s="154">
        <v>0.125</v>
      </c>
      <c r="B543" s="106">
        <v>1</v>
      </c>
      <c r="C543" s="106">
        <v>0</v>
      </c>
      <c r="D543" s="106">
        <v>0</v>
      </c>
      <c r="E543" s="106">
        <v>0</v>
      </c>
      <c r="F543" s="106">
        <v>0</v>
      </c>
      <c r="G543" s="106">
        <v>1</v>
      </c>
      <c r="H543" s="106">
        <v>0</v>
      </c>
      <c r="I543" s="106">
        <v>0</v>
      </c>
      <c r="J543" s="106">
        <v>0</v>
      </c>
      <c r="K543" s="106">
        <v>0</v>
      </c>
      <c r="L543" s="106">
        <v>0</v>
      </c>
      <c r="M543" s="106">
        <v>0</v>
      </c>
      <c r="N543" s="106">
        <v>0</v>
      </c>
      <c r="O543" s="106">
        <v>0</v>
      </c>
      <c r="P543" s="106">
        <v>0</v>
      </c>
      <c r="Q543" s="106">
        <v>0</v>
      </c>
      <c r="R543" s="106">
        <v>0</v>
      </c>
      <c r="S543" s="106">
        <v>0</v>
      </c>
      <c r="T543" s="106">
        <v>0</v>
      </c>
      <c r="U543" s="106">
        <v>0</v>
      </c>
      <c r="V543" s="106">
        <v>28.8</v>
      </c>
      <c r="W543" s="106" t="s">
        <v>192</v>
      </c>
      <c r="X543" s="216"/>
    </row>
    <row r="544" spans="1:24" ht="13.5" customHeight="1" x14ac:dyDescent="0.25">
      <c r="A544" s="154">
        <v>0.13541666666666699</v>
      </c>
      <c r="B544" s="106">
        <v>1</v>
      </c>
      <c r="C544" s="106">
        <v>0</v>
      </c>
      <c r="D544" s="106">
        <v>0</v>
      </c>
      <c r="E544" s="106">
        <v>0</v>
      </c>
      <c r="F544" s="106">
        <v>0</v>
      </c>
      <c r="G544" s="106">
        <v>0</v>
      </c>
      <c r="H544" s="106">
        <v>1</v>
      </c>
      <c r="I544" s="106">
        <v>0</v>
      </c>
      <c r="J544" s="106">
        <v>0</v>
      </c>
      <c r="K544" s="106">
        <v>0</v>
      </c>
      <c r="L544" s="106">
        <v>0</v>
      </c>
      <c r="M544" s="106">
        <v>0</v>
      </c>
      <c r="N544" s="106">
        <v>0</v>
      </c>
      <c r="O544" s="106">
        <v>0</v>
      </c>
      <c r="P544" s="106">
        <v>0</v>
      </c>
      <c r="Q544" s="106">
        <v>0</v>
      </c>
      <c r="R544" s="106">
        <v>0</v>
      </c>
      <c r="S544" s="106">
        <v>0</v>
      </c>
      <c r="T544" s="106">
        <v>0</v>
      </c>
      <c r="U544" s="106">
        <v>0</v>
      </c>
      <c r="V544" s="106">
        <v>30.9</v>
      </c>
      <c r="W544" s="106" t="s">
        <v>192</v>
      </c>
      <c r="X544" s="216"/>
    </row>
    <row r="545" spans="1:24" ht="13.5" customHeight="1" x14ac:dyDescent="0.25">
      <c r="A545" s="154">
        <v>0.14583333333333301</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c r="T545" s="106">
        <v>0</v>
      </c>
      <c r="U545" s="106">
        <v>0</v>
      </c>
      <c r="V545" s="106" t="s">
        <v>192</v>
      </c>
      <c r="W545" s="106" t="s">
        <v>192</v>
      </c>
      <c r="X545" s="216"/>
    </row>
    <row r="546" spans="1:24" ht="13.5" customHeight="1" x14ac:dyDescent="0.25">
      <c r="A546" s="154">
        <v>0.15625</v>
      </c>
      <c r="B546" s="106">
        <v>1</v>
      </c>
      <c r="C546" s="106">
        <v>0</v>
      </c>
      <c r="D546" s="106">
        <v>0</v>
      </c>
      <c r="E546" s="106">
        <v>0</v>
      </c>
      <c r="F546" s="106">
        <v>0</v>
      </c>
      <c r="G546" s="106">
        <v>1</v>
      </c>
      <c r="H546" s="106">
        <v>0</v>
      </c>
      <c r="I546" s="106">
        <v>0</v>
      </c>
      <c r="J546" s="106">
        <v>0</v>
      </c>
      <c r="K546" s="106">
        <v>0</v>
      </c>
      <c r="L546" s="106">
        <v>0</v>
      </c>
      <c r="M546" s="106">
        <v>0</v>
      </c>
      <c r="N546" s="106">
        <v>0</v>
      </c>
      <c r="O546" s="106">
        <v>0</v>
      </c>
      <c r="P546" s="106">
        <v>0</v>
      </c>
      <c r="Q546" s="106">
        <v>0</v>
      </c>
      <c r="R546" s="106">
        <v>0</v>
      </c>
      <c r="S546" s="106">
        <v>0</v>
      </c>
      <c r="T546" s="106">
        <v>0</v>
      </c>
      <c r="U546" s="106">
        <v>0</v>
      </c>
      <c r="V546" s="106">
        <v>26.8</v>
      </c>
      <c r="W546" s="106" t="s">
        <v>192</v>
      </c>
      <c r="X546" s="216"/>
    </row>
    <row r="547" spans="1:24" ht="13.5" customHeight="1" x14ac:dyDescent="0.25">
      <c r="A547" s="154">
        <v>0.16666666666666699</v>
      </c>
      <c r="B547" s="106">
        <v>1</v>
      </c>
      <c r="C547" s="106">
        <v>0</v>
      </c>
      <c r="D547" s="106">
        <v>0</v>
      </c>
      <c r="E547" s="106">
        <v>0</v>
      </c>
      <c r="F547" s="106">
        <v>0</v>
      </c>
      <c r="G547" s="106">
        <v>0</v>
      </c>
      <c r="H547" s="106">
        <v>1</v>
      </c>
      <c r="I547" s="106">
        <v>0</v>
      </c>
      <c r="J547" s="106">
        <v>0</v>
      </c>
      <c r="K547" s="106">
        <v>0</v>
      </c>
      <c r="L547" s="106">
        <v>0</v>
      </c>
      <c r="M547" s="106">
        <v>0</v>
      </c>
      <c r="N547" s="106">
        <v>0</v>
      </c>
      <c r="O547" s="106">
        <v>0</v>
      </c>
      <c r="P547" s="106">
        <v>0</v>
      </c>
      <c r="Q547" s="106">
        <v>0</v>
      </c>
      <c r="R547" s="106">
        <v>0</v>
      </c>
      <c r="S547" s="106">
        <v>0</v>
      </c>
      <c r="T547" s="106">
        <v>0</v>
      </c>
      <c r="U547" s="106">
        <v>0</v>
      </c>
      <c r="V547" s="106">
        <v>31.4</v>
      </c>
      <c r="W547" s="106" t="s">
        <v>192</v>
      </c>
      <c r="X547" s="216"/>
    </row>
    <row r="548" spans="1:24" ht="13.5" customHeight="1" x14ac:dyDescent="0.25">
      <c r="A548" s="154">
        <v>0.17708333333333301</v>
      </c>
      <c r="B548" s="106">
        <v>0</v>
      </c>
      <c r="C548" s="106">
        <v>0</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t="s">
        <v>192</v>
      </c>
      <c r="W548" s="106" t="s">
        <v>192</v>
      </c>
      <c r="X548" s="216"/>
    </row>
    <row r="549" spans="1:24" ht="13.5" customHeight="1" x14ac:dyDescent="0.25">
      <c r="A549" s="154">
        <v>0.1875</v>
      </c>
      <c r="B549" s="106">
        <v>0</v>
      </c>
      <c r="C549" s="106">
        <v>0</v>
      </c>
      <c r="D549" s="106">
        <v>0</v>
      </c>
      <c r="E549" s="106">
        <v>0</v>
      </c>
      <c r="F549" s="106">
        <v>0</v>
      </c>
      <c r="G549" s="106">
        <v>0</v>
      </c>
      <c r="H549" s="106">
        <v>0</v>
      </c>
      <c r="I549" s="106">
        <v>0</v>
      </c>
      <c r="J549" s="106">
        <v>0</v>
      </c>
      <c r="K549" s="106">
        <v>0</v>
      </c>
      <c r="L549" s="106">
        <v>0</v>
      </c>
      <c r="M549" s="106">
        <v>0</v>
      </c>
      <c r="N549" s="106">
        <v>0</v>
      </c>
      <c r="O549" s="106">
        <v>0</v>
      </c>
      <c r="P549" s="106">
        <v>0</v>
      </c>
      <c r="Q549" s="106">
        <v>0</v>
      </c>
      <c r="R549" s="106">
        <v>0</v>
      </c>
      <c r="S549" s="106">
        <v>0</v>
      </c>
      <c r="T549" s="106">
        <v>0</v>
      </c>
      <c r="U549" s="106">
        <v>0</v>
      </c>
      <c r="V549" s="106" t="s">
        <v>192</v>
      </c>
      <c r="W549" s="106" t="s">
        <v>192</v>
      </c>
      <c r="X549" s="216"/>
    </row>
    <row r="550" spans="1:24" ht="13.5" customHeight="1" x14ac:dyDescent="0.25">
      <c r="A550" s="154">
        <v>0.19791666666666699</v>
      </c>
      <c r="B550" s="106">
        <v>0</v>
      </c>
      <c r="C550" s="106">
        <v>0</v>
      </c>
      <c r="D550" s="106">
        <v>0</v>
      </c>
      <c r="E550" s="106">
        <v>0</v>
      </c>
      <c r="F550" s="106">
        <v>0</v>
      </c>
      <c r="G550" s="106">
        <v>0</v>
      </c>
      <c r="H550" s="106">
        <v>0</v>
      </c>
      <c r="I550" s="106">
        <v>0</v>
      </c>
      <c r="J550" s="106">
        <v>0</v>
      </c>
      <c r="K550" s="106">
        <v>0</v>
      </c>
      <c r="L550" s="106">
        <v>0</v>
      </c>
      <c r="M550" s="106">
        <v>0</v>
      </c>
      <c r="N550" s="106">
        <v>0</v>
      </c>
      <c r="O550" s="106">
        <v>0</v>
      </c>
      <c r="P550" s="106">
        <v>0</v>
      </c>
      <c r="Q550" s="106">
        <v>0</v>
      </c>
      <c r="R550" s="106">
        <v>0</v>
      </c>
      <c r="S550" s="106">
        <v>0</v>
      </c>
      <c r="T550" s="106">
        <v>0</v>
      </c>
      <c r="U550" s="106">
        <v>0</v>
      </c>
      <c r="V550" s="106" t="s">
        <v>192</v>
      </c>
      <c r="W550" s="106" t="s">
        <v>192</v>
      </c>
      <c r="X550" s="216"/>
    </row>
    <row r="551" spans="1:24" ht="13.5" customHeight="1" x14ac:dyDescent="0.25">
      <c r="A551" s="154">
        <v>0.20833333333333301</v>
      </c>
      <c r="B551" s="106">
        <v>0</v>
      </c>
      <c r="C551" s="106">
        <v>0</v>
      </c>
      <c r="D551" s="106">
        <v>0</v>
      </c>
      <c r="E551" s="106">
        <v>0</v>
      </c>
      <c r="F551" s="106">
        <v>0</v>
      </c>
      <c r="G551" s="106">
        <v>0</v>
      </c>
      <c r="H551" s="106">
        <v>0</v>
      </c>
      <c r="I551" s="106">
        <v>0</v>
      </c>
      <c r="J551" s="106">
        <v>0</v>
      </c>
      <c r="K551" s="106">
        <v>0</v>
      </c>
      <c r="L551" s="106">
        <v>0</v>
      </c>
      <c r="M551" s="106">
        <v>0</v>
      </c>
      <c r="N551" s="106">
        <v>0</v>
      </c>
      <c r="O551" s="106">
        <v>0</v>
      </c>
      <c r="P551" s="106">
        <v>0</v>
      </c>
      <c r="Q551" s="106">
        <v>0</v>
      </c>
      <c r="R551" s="106">
        <v>0</v>
      </c>
      <c r="S551" s="106">
        <v>0</v>
      </c>
      <c r="T551" s="106">
        <v>0</v>
      </c>
      <c r="U551" s="106">
        <v>0</v>
      </c>
      <c r="V551" s="106" t="s">
        <v>192</v>
      </c>
      <c r="W551" s="106" t="s">
        <v>192</v>
      </c>
      <c r="X551" s="216"/>
    </row>
    <row r="552" spans="1:24" ht="13.5" customHeight="1" x14ac:dyDescent="0.25">
      <c r="A552" s="154">
        <v>0.21875</v>
      </c>
      <c r="B552" s="106">
        <v>1</v>
      </c>
      <c r="C552" s="106">
        <v>0</v>
      </c>
      <c r="D552" s="106">
        <v>0</v>
      </c>
      <c r="E552" s="106">
        <v>0</v>
      </c>
      <c r="F552" s="106">
        <v>0</v>
      </c>
      <c r="G552" s="106">
        <v>0</v>
      </c>
      <c r="H552" s="106">
        <v>1</v>
      </c>
      <c r="I552" s="106">
        <v>0</v>
      </c>
      <c r="J552" s="106">
        <v>0</v>
      </c>
      <c r="K552" s="106">
        <v>0</v>
      </c>
      <c r="L552" s="106">
        <v>0</v>
      </c>
      <c r="M552" s="106">
        <v>0</v>
      </c>
      <c r="N552" s="106">
        <v>0</v>
      </c>
      <c r="O552" s="106">
        <v>0</v>
      </c>
      <c r="P552" s="106">
        <v>0</v>
      </c>
      <c r="Q552" s="106">
        <v>0</v>
      </c>
      <c r="R552" s="106">
        <v>0</v>
      </c>
      <c r="S552" s="106">
        <v>0</v>
      </c>
      <c r="T552" s="106">
        <v>0</v>
      </c>
      <c r="U552" s="106">
        <v>0</v>
      </c>
      <c r="V552" s="106">
        <v>34</v>
      </c>
      <c r="W552" s="106" t="s">
        <v>192</v>
      </c>
      <c r="X552" s="216"/>
    </row>
    <row r="553" spans="1:24" ht="13.5" customHeight="1" x14ac:dyDescent="0.25">
      <c r="A553" s="154">
        <v>0.22916666666666699</v>
      </c>
      <c r="B553" s="106">
        <v>1</v>
      </c>
      <c r="C553" s="106">
        <v>0</v>
      </c>
      <c r="D553" s="106">
        <v>0</v>
      </c>
      <c r="E553" s="106">
        <v>0</v>
      </c>
      <c r="F553" s="106">
        <v>1</v>
      </c>
      <c r="G553" s="106">
        <v>0</v>
      </c>
      <c r="H553" s="106">
        <v>0</v>
      </c>
      <c r="I553" s="106">
        <v>0</v>
      </c>
      <c r="J553" s="106">
        <v>0</v>
      </c>
      <c r="K553" s="106">
        <v>0</v>
      </c>
      <c r="L553" s="106">
        <v>0</v>
      </c>
      <c r="M553" s="106">
        <v>0</v>
      </c>
      <c r="N553" s="106">
        <v>0</v>
      </c>
      <c r="O553" s="106">
        <v>0</v>
      </c>
      <c r="P553" s="106">
        <v>0</v>
      </c>
      <c r="Q553" s="106">
        <v>0</v>
      </c>
      <c r="R553" s="106">
        <v>0</v>
      </c>
      <c r="S553" s="106">
        <v>0</v>
      </c>
      <c r="T553" s="106">
        <v>0</v>
      </c>
      <c r="U553" s="106">
        <v>0</v>
      </c>
      <c r="V553" s="106">
        <v>23.8</v>
      </c>
      <c r="W553" s="106" t="s">
        <v>192</v>
      </c>
      <c r="X553" s="216"/>
    </row>
    <row r="554" spans="1:24" ht="13.5" customHeight="1" x14ac:dyDescent="0.25">
      <c r="A554" s="154">
        <v>0.23958333333333301</v>
      </c>
      <c r="B554" s="106">
        <v>2</v>
      </c>
      <c r="C554" s="106">
        <v>0</v>
      </c>
      <c r="D554" s="106">
        <v>0</v>
      </c>
      <c r="E554" s="106">
        <v>0</v>
      </c>
      <c r="F554" s="106">
        <v>0</v>
      </c>
      <c r="G554" s="106">
        <v>1</v>
      </c>
      <c r="H554" s="106">
        <v>1</v>
      </c>
      <c r="I554" s="106">
        <v>0</v>
      </c>
      <c r="J554" s="106">
        <v>0</v>
      </c>
      <c r="K554" s="106">
        <v>0</v>
      </c>
      <c r="L554" s="106">
        <v>0</v>
      </c>
      <c r="M554" s="106">
        <v>0</v>
      </c>
      <c r="N554" s="106">
        <v>0</v>
      </c>
      <c r="O554" s="106">
        <v>0</v>
      </c>
      <c r="P554" s="106">
        <v>0</v>
      </c>
      <c r="Q554" s="106">
        <v>0</v>
      </c>
      <c r="R554" s="106">
        <v>0</v>
      </c>
      <c r="S554" s="106">
        <v>0</v>
      </c>
      <c r="T554" s="106">
        <v>0</v>
      </c>
      <c r="U554" s="106">
        <v>0</v>
      </c>
      <c r="V554" s="106">
        <v>30.1</v>
      </c>
      <c r="W554" s="106" t="s">
        <v>192</v>
      </c>
      <c r="X554" s="216"/>
    </row>
    <row r="555" spans="1:24" ht="13.5" customHeight="1" x14ac:dyDescent="0.25">
      <c r="A555" s="154">
        <v>0.25</v>
      </c>
      <c r="B555" s="106">
        <v>4</v>
      </c>
      <c r="C555" s="106">
        <v>0</v>
      </c>
      <c r="D555" s="106">
        <v>0</v>
      </c>
      <c r="E555" s="106">
        <v>0</v>
      </c>
      <c r="F555" s="106">
        <v>1</v>
      </c>
      <c r="G555" s="106">
        <v>1</v>
      </c>
      <c r="H555" s="106">
        <v>2</v>
      </c>
      <c r="I555" s="106">
        <v>0</v>
      </c>
      <c r="J555" s="106">
        <v>0</v>
      </c>
      <c r="K555" s="106">
        <v>0</v>
      </c>
      <c r="L555" s="106">
        <v>0</v>
      </c>
      <c r="M555" s="106">
        <v>0</v>
      </c>
      <c r="N555" s="106">
        <v>0</v>
      </c>
      <c r="O555" s="106">
        <v>0</v>
      </c>
      <c r="P555" s="106">
        <v>0</v>
      </c>
      <c r="Q555" s="106">
        <v>0</v>
      </c>
      <c r="R555" s="106">
        <v>0</v>
      </c>
      <c r="S555" s="106">
        <v>0</v>
      </c>
      <c r="T555" s="106">
        <v>0</v>
      </c>
      <c r="U555" s="106">
        <v>0</v>
      </c>
      <c r="V555" s="106">
        <v>28.5</v>
      </c>
      <c r="W555" s="106" t="s">
        <v>192</v>
      </c>
      <c r="X555" s="216"/>
    </row>
    <row r="556" spans="1:24" ht="13.5" customHeight="1" x14ac:dyDescent="0.25">
      <c r="A556" s="154">
        <v>0.26041666666666702</v>
      </c>
      <c r="B556" s="106">
        <v>5</v>
      </c>
      <c r="C556" s="106">
        <v>0</v>
      </c>
      <c r="D556" s="106">
        <v>0</v>
      </c>
      <c r="E556" s="106">
        <v>0</v>
      </c>
      <c r="F556" s="106">
        <v>0</v>
      </c>
      <c r="G556" s="106">
        <v>4</v>
      </c>
      <c r="H556" s="106">
        <v>1</v>
      </c>
      <c r="I556" s="106">
        <v>0</v>
      </c>
      <c r="J556" s="106">
        <v>0</v>
      </c>
      <c r="K556" s="106">
        <v>0</v>
      </c>
      <c r="L556" s="106">
        <v>0</v>
      </c>
      <c r="M556" s="106">
        <v>0</v>
      </c>
      <c r="N556" s="106">
        <v>0</v>
      </c>
      <c r="O556" s="106">
        <v>0</v>
      </c>
      <c r="P556" s="106">
        <v>0</v>
      </c>
      <c r="Q556" s="106">
        <v>0</v>
      </c>
      <c r="R556" s="106">
        <v>0</v>
      </c>
      <c r="S556" s="106">
        <v>0</v>
      </c>
      <c r="T556" s="106">
        <v>0</v>
      </c>
      <c r="U556" s="106">
        <v>0</v>
      </c>
      <c r="V556" s="106">
        <v>29</v>
      </c>
      <c r="W556" s="106" t="s">
        <v>192</v>
      </c>
      <c r="X556" s="216"/>
    </row>
    <row r="557" spans="1:24" ht="13.5" customHeight="1" x14ac:dyDescent="0.25">
      <c r="A557" s="154">
        <v>0.27083333333333298</v>
      </c>
      <c r="B557" s="106">
        <v>5</v>
      </c>
      <c r="C557" s="106">
        <v>0</v>
      </c>
      <c r="D557" s="106">
        <v>0</v>
      </c>
      <c r="E557" s="106">
        <v>0</v>
      </c>
      <c r="F557" s="106">
        <v>0</v>
      </c>
      <c r="G557" s="106">
        <v>0</v>
      </c>
      <c r="H557" s="106">
        <v>3</v>
      </c>
      <c r="I557" s="106">
        <v>2</v>
      </c>
      <c r="J557" s="106">
        <v>0</v>
      </c>
      <c r="K557" s="106">
        <v>0</v>
      </c>
      <c r="L557" s="106">
        <v>0</v>
      </c>
      <c r="M557" s="106">
        <v>0</v>
      </c>
      <c r="N557" s="106">
        <v>0</v>
      </c>
      <c r="O557" s="106">
        <v>0</v>
      </c>
      <c r="P557" s="106">
        <v>0</v>
      </c>
      <c r="Q557" s="106">
        <v>0</v>
      </c>
      <c r="R557" s="106">
        <v>0</v>
      </c>
      <c r="S557" s="106">
        <v>0</v>
      </c>
      <c r="T557" s="106">
        <v>0</v>
      </c>
      <c r="U557" s="106">
        <v>0</v>
      </c>
      <c r="V557" s="106">
        <v>35</v>
      </c>
      <c r="W557" s="106" t="s">
        <v>192</v>
      </c>
      <c r="X557" s="216"/>
    </row>
    <row r="558" spans="1:24" ht="13.5" customHeight="1" x14ac:dyDescent="0.25">
      <c r="A558" s="154">
        <v>0.28125</v>
      </c>
      <c r="B558" s="106">
        <v>12</v>
      </c>
      <c r="C558" s="106">
        <v>0</v>
      </c>
      <c r="D558" s="106">
        <v>0</v>
      </c>
      <c r="E558" s="106">
        <v>0</v>
      </c>
      <c r="F558" s="106">
        <v>1</v>
      </c>
      <c r="G558" s="106">
        <v>7</v>
      </c>
      <c r="H558" s="106">
        <v>3</v>
      </c>
      <c r="I558" s="106">
        <v>1</v>
      </c>
      <c r="J558" s="106">
        <v>0</v>
      </c>
      <c r="K558" s="106">
        <v>0</v>
      </c>
      <c r="L558" s="106">
        <v>0</v>
      </c>
      <c r="M558" s="106">
        <v>0</v>
      </c>
      <c r="N558" s="106">
        <v>0</v>
      </c>
      <c r="O558" s="106">
        <v>0</v>
      </c>
      <c r="P558" s="106">
        <v>0</v>
      </c>
      <c r="Q558" s="106">
        <v>0</v>
      </c>
      <c r="R558" s="106">
        <v>0</v>
      </c>
      <c r="S558" s="106">
        <v>0</v>
      </c>
      <c r="T558" s="106">
        <v>0</v>
      </c>
      <c r="U558" s="106">
        <v>0</v>
      </c>
      <c r="V558" s="106">
        <v>29.6</v>
      </c>
      <c r="W558" s="106">
        <v>34.4</v>
      </c>
      <c r="X558" s="216"/>
    </row>
    <row r="559" spans="1:24" ht="13.5" customHeight="1" x14ac:dyDescent="0.25">
      <c r="A559" s="154">
        <v>0.29166666666666702</v>
      </c>
      <c r="B559" s="106">
        <v>9</v>
      </c>
      <c r="C559" s="106">
        <v>0</v>
      </c>
      <c r="D559" s="106">
        <v>0</v>
      </c>
      <c r="E559" s="106">
        <v>0</v>
      </c>
      <c r="F559" s="106">
        <v>1</v>
      </c>
      <c r="G559" s="106">
        <v>4</v>
      </c>
      <c r="H559" s="106">
        <v>3</v>
      </c>
      <c r="I559" s="106">
        <v>1</v>
      </c>
      <c r="J559" s="106">
        <v>0</v>
      </c>
      <c r="K559" s="106">
        <v>0</v>
      </c>
      <c r="L559" s="106">
        <v>0</v>
      </c>
      <c r="M559" s="106">
        <v>0</v>
      </c>
      <c r="N559" s="106">
        <v>0</v>
      </c>
      <c r="O559" s="106">
        <v>0</v>
      </c>
      <c r="P559" s="106">
        <v>0</v>
      </c>
      <c r="Q559" s="106">
        <v>0</v>
      </c>
      <c r="R559" s="106">
        <v>0</v>
      </c>
      <c r="S559" s="106">
        <v>0</v>
      </c>
      <c r="T559" s="106">
        <v>0</v>
      </c>
      <c r="U559" s="106">
        <v>0</v>
      </c>
      <c r="V559" s="106">
        <v>29.7</v>
      </c>
      <c r="W559" s="106" t="s">
        <v>192</v>
      </c>
      <c r="X559" s="216"/>
    </row>
    <row r="560" spans="1:24" ht="13.5" customHeight="1" x14ac:dyDescent="0.25">
      <c r="A560" s="154">
        <v>0.30208333333333298</v>
      </c>
      <c r="B560" s="106">
        <v>10</v>
      </c>
      <c r="C560" s="106">
        <v>0</v>
      </c>
      <c r="D560" s="106">
        <v>0</v>
      </c>
      <c r="E560" s="106">
        <v>0</v>
      </c>
      <c r="F560" s="106">
        <v>2</v>
      </c>
      <c r="G560" s="106">
        <v>7</v>
      </c>
      <c r="H560" s="106">
        <v>1</v>
      </c>
      <c r="I560" s="106">
        <v>0</v>
      </c>
      <c r="J560" s="106">
        <v>0</v>
      </c>
      <c r="K560" s="106">
        <v>0</v>
      </c>
      <c r="L560" s="106">
        <v>0</v>
      </c>
      <c r="M560" s="106">
        <v>0</v>
      </c>
      <c r="N560" s="106">
        <v>0</v>
      </c>
      <c r="O560" s="106">
        <v>0</v>
      </c>
      <c r="P560" s="106">
        <v>0</v>
      </c>
      <c r="Q560" s="106">
        <v>0</v>
      </c>
      <c r="R560" s="106">
        <v>0</v>
      </c>
      <c r="S560" s="106">
        <v>0</v>
      </c>
      <c r="T560" s="106">
        <v>0</v>
      </c>
      <c r="U560" s="106">
        <v>0</v>
      </c>
      <c r="V560" s="106">
        <v>27.1</v>
      </c>
      <c r="W560" s="106" t="s">
        <v>192</v>
      </c>
      <c r="X560" s="216"/>
    </row>
    <row r="561" spans="1:24" ht="13.5" customHeight="1" x14ac:dyDescent="0.25">
      <c r="A561" s="154">
        <v>0.3125</v>
      </c>
      <c r="B561" s="106">
        <v>6</v>
      </c>
      <c r="C561" s="106">
        <v>0</v>
      </c>
      <c r="D561" s="106">
        <v>0</v>
      </c>
      <c r="E561" s="106">
        <v>0</v>
      </c>
      <c r="F561" s="106">
        <v>2</v>
      </c>
      <c r="G561" s="106">
        <v>2</v>
      </c>
      <c r="H561" s="106">
        <v>2</v>
      </c>
      <c r="I561" s="106">
        <v>0</v>
      </c>
      <c r="J561" s="106">
        <v>0</v>
      </c>
      <c r="K561" s="106">
        <v>0</v>
      </c>
      <c r="L561" s="106">
        <v>0</v>
      </c>
      <c r="M561" s="106">
        <v>0</v>
      </c>
      <c r="N561" s="106">
        <v>0</v>
      </c>
      <c r="O561" s="106">
        <v>0</v>
      </c>
      <c r="P561" s="106">
        <v>0</v>
      </c>
      <c r="Q561" s="106">
        <v>0</v>
      </c>
      <c r="R561" s="106">
        <v>0</v>
      </c>
      <c r="S561" s="106">
        <v>0</v>
      </c>
      <c r="T561" s="106">
        <v>0</v>
      </c>
      <c r="U561" s="106">
        <v>0</v>
      </c>
      <c r="V561" s="106">
        <v>28.8</v>
      </c>
      <c r="W561" s="106" t="s">
        <v>192</v>
      </c>
      <c r="X561" s="216"/>
    </row>
    <row r="562" spans="1:24" ht="13.5" customHeight="1" x14ac:dyDescent="0.25">
      <c r="A562" s="154">
        <v>0.32291666666666702</v>
      </c>
      <c r="B562" s="106">
        <v>14</v>
      </c>
      <c r="C562" s="106">
        <v>0</v>
      </c>
      <c r="D562" s="106">
        <v>0</v>
      </c>
      <c r="E562" s="106">
        <v>3</v>
      </c>
      <c r="F562" s="106">
        <v>3</v>
      </c>
      <c r="G562" s="106">
        <v>3</v>
      </c>
      <c r="H562" s="106">
        <v>4</v>
      </c>
      <c r="I562" s="106">
        <v>1</v>
      </c>
      <c r="J562" s="106">
        <v>0</v>
      </c>
      <c r="K562" s="106">
        <v>0</v>
      </c>
      <c r="L562" s="106">
        <v>0</v>
      </c>
      <c r="M562" s="106">
        <v>0</v>
      </c>
      <c r="N562" s="106">
        <v>0</v>
      </c>
      <c r="O562" s="106">
        <v>0</v>
      </c>
      <c r="P562" s="106">
        <v>0</v>
      </c>
      <c r="Q562" s="106">
        <v>0</v>
      </c>
      <c r="R562" s="106">
        <v>0</v>
      </c>
      <c r="S562" s="106">
        <v>0</v>
      </c>
      <c r="T562" s="106">
        <v>0</v>
      </c>
      <c r="U562" s="106">
        <v>0</v>
      </c>
      <c r="V562" s="106">
        <v>27.3</v>
      </c>
      <c r="W562" s="106">
        <v>34.6</v>
      </c>
      <c r="X562" s="216"/>
    </row>
    <row r="563" spans="1:24" ht="13.5" customHeight="1" x14ac:dyDescent="0.25">
      <c r="A563" s="154">
        <v>0.33333333333333298</v>
      </c>
      <c r="B563" s="106">
        <v>7</v>
      </c>
      <c r="C563" s="106">
        <v>0</v>
      </c>
      <c r="D563" s="106">
        <v>0</v>
      </c>
      <c r="E563" s="106">
        <v>0</v>
      </c>
      <c r="F563" s="106">
        <v>2</v>
      </c>
      <c r="G563" s="106">
        <v>3</v>
      </c>
      <c r="H563" s="106">
        <v>2</v>
      </c>
      <c r="I563" s="106">
        <v>0</v>
      </c>
      <c r="J563" s="106">
        <v>0</v>
      </c>
      <c r="K563" s="106">
        <v>0</v>
      </c>
      <c r="L563" s="106">
        <v>0</v>
      </c>
      <c r="M563" s="106">
        <v>0</v>
      </c>
      <c r="N563" s="106">
        <v>0</v>
      </c>
      <c r="O563" s="106">
        <v>0</v>
      </c>
      <c r="P563" s="106">
        <v>0</v>
      </c>
      <c r="Q563" s="106">
        <v>0</v>
      </c>
      <c r="R563" s="106">
        <v>0</v>
      </c>
      <c r="S563" s="106">
        <v>0</v>
      </c>
      <c r="T563" s="106">
        <v>0</v>
      </c>
      <c r="U563" s="106">
        <v>0</v>
      </c>
      <c r="V563" s="106">
        <v>27.5</v>
      </c>
      <c r="W563" s="106" t="s">
        <v>192</v>
      </c>
      <c r="X563" s="216"/>
    </row>
    <row r="564" spans="1:24" ht="13.5" customHeight="1" x14ac:dyDescent="0.25">
      <c r="A564" s="154">
        <v>0.34375</v>
      </c>
      <c r="B564" s="106">
        <v>12</v>
      </c>
      <c r="C564" s="106">
        <v>0</v>
      </c>
      <c r="D564" s="106">
        <v>0</v>
      </c>
      <c r="E564" s="106">
        <v>0</v>
      </c>
      <c r="F564" s="106">
        <v>6</v>
      </c>
      <c r="G564" s="106">
        <v>4</v>
      </c>
      <c r="H564" s="106">
        <v>2</v>
      </c>
      <c r="I564" s="106">
        <v>0</v>
      </c>
      <c r="J564" s="106">
        <v>0</v>
      </c>
      <c r="K564" s="106">
        <v>0</v>
      </c>
      <c r="L564" s="106">
        <v>0</v>
      </c>
      <c r="M564" s="106">
        <v>0</v>
      </c>
      <c r="N564" s="106">
        <v>0</v>
      </c>
      <c r="O564" s="106">
        <v>0</v>
      </c>
      <c r="P564" s="106">
        <v>0</v>
      </c>
      <c r="Q564" s="106">
        <v>0</v>
      </c>
      <c r="R564" s="106">
        <v>0</v>
      </c>
      <c r="S564" s="106">
        <v>0</v>
      </c>
      <c r="T564" s="106">
        <v>0</v>
      </c>
      <c r="U564" s="106">
        <v>0</v>
      </c>
      <c r="V564" s="106">
        <v>26</v>
      </c>
      <c r="W564" s="106">
        <v>30</v>
      </c>
      <c r="X564" s="216"/>
    </row>
    <row r="565" spans="1:24" ht="13.5" customHeight="1" x14ac:dyDescent="0.25">
      <c r="A565" s="154">
        <v>0.35416666666666702</v>
      </c>
      <c r="B565" s="106">
        <v>6</v>
      </c>
      <c r="C565" s="106">
        <v>0</v>
      </c>
      <c r="D565" s="106">
        <v>0</v>
      </c>
      <c r="E565" s="106">
        <v>1</v>
      </c>
      <c r="F565" s="106">
        <v>1</v>
      </c>
      <c r="G565" s="106">
        <v>4</v>
      </c>
      <c r="H565" s="106">
        <v>0</v>
      </c>
      <c r="I565" s="106">
        <v>0</v>
      </c>
      <c r="J565" s="106">
        <v>0</v>
      </c>
      <c r="K565" s="106">
        <v>0</v>
      </c>
      <c r="L565" s="106">
        <v>0</v>
      </c>
      <c r="M565" s="106">
        <v>0</v>
      </c>
      <c r="N565" s="106">
        <v>0</v>
      </c>
      <c r="O565" s="106">
        <v>0</v>
      </c>
      <c r="P565" s="106">
        <v>0</v>
      </c>
      <c r="Q565" s="106">
        <v>0</v>
      </c>
      <c r="R565" s="106">
        <v>0</v>
      </c>
      <c r="S565" s="106">
        <v>0</v>
      </c>
      <c r="T565" s="106">
        <v>0</v>
      </c>
      <c r="U565" s="106">
        <v>0</v>
      </c>
      <c r="V565" s="106">
        <v>24.4</v>
      </c>
      <c r="W565" s="106" t="s">
        <v>192</v>
      </c>
      <c r="X565" s="216"/>
    </row>
    <row r="566" spans="1:24" ht="13.5" customHeight="1" x14ac:dyDescent="0.25">
      <c r="A566" s="154">
        <v>0.36458333333333298</v>
      </c>
      <c r="B566" s="106">
        <v>14</v>
      </c>
      <c r="C566" s="106">
        <v>0</v>
      </c>
      <c r="D566" s="106">
        <v>1</v>
      </c>
      <c r="E566" s="106">
        <v>0</v>
      </c>
      <c r="F566" s="106">
        <v>2</v>
      </c>
      <c r="G566" s="106">
        <v>6</v>
      </c>
      <c r="H566" s="106">
        <v>5</v>
      </c>
      <c r="I566" s="106">
        <v>0</v>
      </c>
      <c r="J566" s="106">
        <v>0</v>
      </c>
      <c r="K566" s="106">
        <v>0</v>
      </c>
      <c r="L566" s="106">
        <v>0</v>
      </c>
      <c r="M566" s="106">
        <v>0</v>
      </c>
      <c r="N566" s="106">
        <v>0</v>
      </c>
      <c r="O566" s="106">
        <v>0</v>
      </c>
      <c r="P566" s="106">
        <v>0</v>
      </c>
      <c r="Q566" s="106">
        <v>0</v>
      </c>
      <c r="R566" s="106">
        <v>0</v>
      </c>
      <c r="S566" s="106">
        <v>0</v>
      </c>
      <c r="T566" s="106">
        <v>0</v>
      </c>
      <c r="U566" s="106">
        <v>0</v>
      </c>
      <c r="V566" s="106">
        <v>27.2</v>
      </c>
      <c r="W566" s="106">
        <v>31.4</v>
      </c>
      <c r="X566" s="216"/>
    </row>
    <row r="567" spans="1:24" ht="13.5" customHeight="1" x14ac:dyDescent="0.25">
      <c r="A567" s="154">
        <v>0.375</v>
      </c>
      <c r="B567" s="106">
        <v>14</v>
      </c>
      <c r="C567" s="106">
        <v>0</v>
      </c>
      <c r="D567" s="106">
        <v>0</v>
      </c>
      <c r="E567" s="106">
        <v>0</v>
      </c>
      <c r="F567" s="106">
        <v>4</v>
      </c>
      <c r="G567" s="106">
        <v>5</v>
      </c>
      <c r="H567" s="106">
        <v>5</v>
      </c>
      <c r="I567" s="106">
        <v>0</v>
      </c>
      <c r="J567" s="106">
        <v>0</v>
      </c>
      <c r="K567" s="106">
        <v>0</v>
      </c>
      <c r="L567" s="106">
        <v>0</v>
      </c>
      <c r="M567" s="106">
        <v>0</v>
      </c>
      <c r="N567" s="106">
        <v>0</v>
      </c>
      <c r="O567" s="106">
        <v>0</v>
      </c>
      <c r="P567" s="106">
        <v>0</v>
      </c>
      <c r="Q567" s="106">
        <v>0</v>
      </c>
      <c r="R567" s="106">
        <v>0</v>
      </c>
      <c r="S567" s="106">
        <v>0</v>
      </c>
      <c r="T567" s="106">
        <v>0</v>
      </c>
      <c r="U567" s="106">
        <v>0</v>
      </c>
      <c r="V567" s="106">
        <v>27.8</v>
      </c>
      <c r="W567" s="106">
        <v>32.299999999999997</v>
      </c>
      <c r="X567" s="216"/>
    </row>
    <row r="568" spans="1:24" ht="13.5" customHeight="1" x14ac:dyDescent="0.25">
      <c r="A568" s="154">
        <v>0.38541666666666702</v>
      </c>
      <c r="B568" s="106">
        <v>10</v>
      </c>
      <c r="C568" s="106">
        <v>0</v>
      </c>
      <c r="D568" s="106">
        <v>0</v>
      </c>
      <c r="E568" s="106">
        <v>0</v>
      </c>
      <c r="F568" s="106">
        <v>1</v>
      </c>
      <c r="G568" s="106">
        <v>6</v>
      </c>
      <c r="H568" s="106">
        <v>3</v>
      </c>
      <c r="I568" s="106">
        <v>0</v>
      </c>
      <c r="J568" s="106">
        <v>0</v>
      </c>
      <c r="K568" s="106">
        <v>0</v>
      </c>
      <c r="L568" s="106">
        <v>0</v>
      </c>
      <c r="M568" s="106">
        <v>0</v>
      </c>
      <c r="N568" s="106">
        <v>0</v>
      </c>
      <c r="O568" s="106">
        <v>0</v>
      </c>
      <c r="P568" s="106">
        <v>0</v>
      </c>
      <c r="Q568" s="106">
        <v>0</v>
      </c>
      <c r="R568" s="106">
        <v>0</v>
      </c>
      <c r="S568" s="106">
        <v>0</v>
      </c>
      <c r="T568" s="106">
        <v>0</v>
      </c>
      <c r="U568" s="106">
        <v>0</v>
      </c>
      <c r="V568" s="106">
        <v>28.9</v>
      </c>
      <c r="W568" s="106" t="s">
        <v>192</v>
      </c>
      <c r="X568" s="216"/>
    </row>
    <row r="569" spans="1:24" ht="13.5" customHeight="1" x14ac:dyDescent="0.25">
      <c r="A569" s="154">
        <v>0.39583333333333298</v>
      </c>
      <c r="B569" s="106">
        <v>25</v>
      </c>
      <c r="C569" s="106">
        <v>0</v>
      </c>
      <c r="D569" s="106">
        <v>0</v>
      </c>
      <c r="E569" s="106">
        <v>2</v>
      </c>
      <c r="F569" s="106">
        <v>3</v>
      </c>
      <c r="G569" s="106">
        <v>15</v>
      </c>
      <c r="H569" s="106">
        <v>4</v>
      </c>
      <c r="I569" s="106">
        <v>1</v>
      </c>
      <c r="J569" s="106">
        <v>0</v>
      </c>
      <c r="K569" s="106">
        <v>0</v>
      </c>
      <c r="L569" s="106">
        <v>0</v>
      </c>
      <c r="M569" s="106">
        <v>0</v>
      </c>
      <c r="N569" s="106">
        <v>0</v>
      </c>
      <c r="O569" s="106">
        <v>0</v>
      </c>
      <c r="P569" s="106">
        <v>0</v>
      </c>
      <c r="Q569" s="106">
        <v>0</v>
      </c>
      <c r="R569" s="106">
        <v>0</v>
      </c>
      <c r="S569" s="106">
        <v>0</v>
      </c>
      <c r="T569" s="106">
        <v>0</v>
      </c>
      <c r="U569" s="106">
        <v>0</v>
      </c>
      <c r="V569" s="106">
        <v>27.3</v>
      </c>
      <c r="W569" s="106">
        <v>30.3</v>
      </c>
      <c r="X569" s="216"/>
    </row>
    <row r="570" spans="1:24" ht="13.5" customHeight="1" x14ac:dyDescent="0.25">
      <c r="A570" s="154">
        <v>0.40625</v>
      </c>
      <c r="B570" s="106">
        <v>18</v>
      </c>
      <c r="C570" s="106">
        <v>0</v>
      </c>
      <c r="D570" s="106">
        <v>0</v>
      </c>
      <c r="E570" s="106">
        <v>0</v>
      </c>
      <c r="F570" s="106">
        <v>4</v>
      </c>
      <c r="G570" s="106">
        <v>6</v>
      </c>
      <c r="H570" s="106">
        <v>7</v>
      </c>
      <c r="I570" s="106">
        <v>1</v>
      </c>
      <c r="J570" s="106">
        <v>0</v>
      </c>
      <c r="K570" s="106">
        <v>0</v>
      </c>
      <c r="L570" s="106">
        <v>0</v>
      </c>
      <c r="M570" s="106">
        <v>0</v>
      </c>
      <c r="N570" s="106">
        <v>0</v>
      </c>
      <c r="O570" s="106">
        <v>0</v>
      </c>
      <c r="P570" s="106">
        <v>0</v>
      </c>
      <c r="Q570" s="106">
        <v>0</v>
      </c>
      <c r="R570" s="106">
        <v>0</v>
      </c>
      <c r="S570" s="106">
        <v>0</v>
      </c>
      <c r="T570" s="106">
        <v>0</v>
      </c>
      <c r="U570" s="106">
        <v>0</v>
      </c>
      <c r="V570" s="106">
        <v>28.7</v>
      </c>
      <c r="W570" s="106">
        <v>32</v>
      </c>
      <c r="X570" s="216"/>
    </row>
    <row r="571" spans="1:24" ht="13.5" customHeight="1" x14ac:dyDescent="0.25">
      <c r="A571" s="154">
        <v>0.41666666666666702</v>
      </c>
      <c r="B571" s="106">
        <v>20</v>
      </c>
      <c r="C571" s="106">
        <v>0</v>
      </c>
      <c r="D571" s="106">
        <v>0</v>
      </c>
      <c r="E571" s="106">
        <v>0</v>
      </c>
      <c r="F571" s="106">
        <v>2</v>
      </c>
      <c r="G571" s="106">
        <v>13</v>
      </c>
      <c r="H571" s="106">
        <v>3</v>
      </c>
      <c r="I571" s="106">
        <v>2</v>
      </c>
      <c r="J571" s="106">
        <v>0</v>
      </c>
      <c r="K571" s="106">
        <v>0</v>
      </c>
      <c r="L571" s="106">
        <v>0</v>
      </c>
      <c r="M571" s="106">
        <v>0</v>
      </c>
      <c r="N571" s="106">
        <v>0</v>
      </c>
      <c r="O571" s="106">
        <v>0</v>
      </c>
      <c r="P571" s="106">
        <v>0</v>
      </c>
      <c r="Q571" s="106">
        <v>0</v>
      </c>
      <c r="R571" s="106">
        <v>0</v>
      </c>
      <c r="S571" s="106">
        <v>0</v>
      </c>
      <c r="T571" s="106">
        <v>0</v>
      </c>
      <c r="U571" s="106">
        <v>0</v>
      </c>
      <c r="V571" s="106">
        <v>28.6</v>
      </c>
      <c r="W571" s="106">
        <v>34.4</v>
      </c>
      <c r="X571" s="216"/>
    </row>
    <row r="572" spans="1:24" ht="13.5" customHeight="1" x14ac:dyDescent="0.25">
      <c r="A572" s="154">
        <v>0.42708333333333298</v>
      </c>
      <c r="B572" s="106">
        <v>18</v>
      </c>
      <c r="C572" s="106">
        <v>0</v>
      </c>
      <c r="D572" s="106">
        <v>0</v>
      </c>
      <c r="E572" s="106">
        <v>0</v>
      </c>
      <c r="F572" s="106">
        <v>2</v>
      </c>
      <c r="G572" s="106">
        <v>7</v>
      </c>
      <c r="H572" s="106">
        <v>8</v>
      </c>
      <c r="I572" s="106">
        <v>1</v>
      </c>
      <c r="J572" s="106">
        <v>0</v>
      </c>
      <c r="K572" s="106">
        <v>0</v>
      </c>
      <c r="L572" s="106">
        <v>0</v>
      </c>
      <c r="M572" s="106">
        <v>0</v>
      </c>
      <c r="N572" s="106">
        <v>0</v>
      </c>
      <c r="O572" s="106">
        <v>0</v>
      </c>
      <c r="P572" s="106">
        <v>0</v>
      </c>
      <c r="Q572" s="106">
        <v>0</v>
      </c>
      <c r="R572" s="106">
        <v>0</v>
      </c>
      <c r="S572" s="106">
        <v>0</v>
      </c>
      <c r="T572" s="106">
        <v>0</v>
      </c>
      <c r="U572" s="106">
        <v>0</v>
      </c>
      <c r="V572" s="106">
        <v>29.9</v>
      </c>
      <c r="W572" s="106">
        <v>32.700000000000003</v>
      </c>
      <c r="X572" s="216"/>
    </row>
    <row r="573" spans="1:24" ht="13.5" customHeight="1" x14ac:dyDescent="0.25">
      <c r="A573" s="154">
        <v>0.4375</v>
      </c>
      <c r="B573" s="106">
        <v>25</v>
      </c>
      <c r="C573" s="106">
        <v>0</v>
      </c>
      <c r="D573" s="106">
        <v>0</v>
      </c>
      <c r="E573" s="106">
        <v>2</v>
      </c>
      <c r="F573" s="106">
        <v>3</v>
      </c>
      <c r="G573" s="106">
        <v>15</v>
      </c>
      <c r="H573" s="106">
        <v>5</v>
      </c>
      <c r="I573" s="106">
        <v>0</v>
      </c>
      <c r="J573" s="106">
        <v>0</v>
      </c>
      <c r="K573" s="106">
        <v>0</v>
      </c>
      <c r="L573" s="106">
        <v>0</v>
      </c>
      <c r="M573" s="106">
        <v>0</v>
      </c>
      <c r="N573" s="106">
        <v>0</v>
      </c>
      <c r="O573" s="106">
        <v>0</v>
      </c>
      <c r="P573" s="106">
        <v>0</v>
      </c>
      <c r="Q573" s="106">
        <v>0</v>
      </c>
      <c r="R573" s="106">
        <v>0</v>
      </c>
      <c r="S573" s="106">
        <v>0</v>
      </c>
      <c r="T573" s="106">
        <v>0</v>
      </c>
      <c r="U573" s="106">
        <v>0</v>
      </c>
      <c r="V573" s="106">
        <v>27.2</v>
      </c>
      <c r="W573" s="106">
        <v>31</v>
      </c>
      <c r="X573" s="216"/>
    </row>
    <row r="574" spans="1:24" ht="13.5" customHeight="1" x14ac:dyDescent="0.25">
      <c r="A574" s="154">
        <v>0.44791666666666702</v>
      </c>
      <c r="B574" s="106">
        <v>32</v>
      </c>
      <c r="C574" s="106">
        <v>0</v>
      </c>
      <c r="D574" s="106">
        <v>0</v>
      </c>
      <c r="E574" s="106">
        <v>0</v>
      </c>
      <c r="F574" s="106">
        <v>6</v>
      </c>
      <c r="G574" s="106">
        <v>21</v>
      </c>
      <c r="H574" s="106">
        <v>5</v>
      </c>
      <c r="I574" s="106">
        <v>0</v>
      </c>
      <c r="J574" s="106">
        <v>0</v>
      </c>
      <c r="K574" s="106">
        <v>0</v>
      </c>
      <c r="L574" s="106">
        <v>0</v>
      </c>
      <c r="M574" s="106">
        <v>0</v>
      </c>
      <c r="N574" s="106">
        <v>0</v>
      </c>
      <c r="O574" s="106">
        <v>0</v>
      </c>
      <c r="P574" s="106">
        <v>0</v>
      </c>
      <c r="Q574" s="106">
        <v>0</v>
      </c>
      <c r="R574" s="106">
        <v>0</v>
      </c>
      <c r="S574" s="106">
        <v>0</v>
      </c>
      <c r="T574" s="106">
        <v>0</v>
      </c>
      <c r="U574" s="106">
        <v>0</v>
      </c>
      <c r="V574" s="106">
        <v>27</v>
      </c>
      <c r="W574" s="106">
        <v>30.2</v>
      </c>
      <c r="X574" s="216"/>
    </row>
    <row r="575" spans="1:24" ht="13.5" customHeight="1" x14ac:dyDescent="0.25">
      <c r="A575" s="154">
        <v>0.45833333333333298</v>
      </c>
      <c r="B575" s="106">
        <v>26</v>
      </c>
      <c r="C575" s="106">
        <v>0</v>
      </c>
      <c r="D575" s="106">
        <v>0</v>
      </c>
      <c r="E575" s="106">
        <v>0</v>
      </c>
      <c r="F575" s="106">
        <v>4</v>
      </c>
      <c r="G575" s="106">
        <v>15</v>
      </c>
      <c r="H575" s="106">
        <v>6</v>
      </c>
      <c r="I575" s="106">
        <v>1</v>
      </c>
      <c r="J575" s="106">
        <v>0</v>
      </c>
      <c r="K575" s="106">
        <v>0</v>
      </c>
      <c r="L575" s="106">
        <v>0</v>
      </c>
      <c r="M575" s="106">
        <v>0</v>
      </c>
      <c r="N575" s="106">
        <v>0</v>
      </c>
      <c r="O575" s="106">
        <v>0</v>
      </c>
      <c r="P575" s="106">
        <v>0</v>
      </c>
      <c r="Q575" s="106">
        <v>0</v>
      </c>
      <c r="R575" s="106">
        <v>0</v>
      </c>
      <c r="S575" s="106">
        <v>0</v>
      </c>
      <c r="T575" s="106">
        <v>0</v>
      </c>
      <c r="U575" s="106">
        <v>0</v>
      </c>
      <c r="V575" s="106">
        <v>28.2</v>
      </c>
      <c r="W575" s="106">
        <v>31.8</v>
      </c>
      <c r="X575" s="216"/>
    </row>
    <row r="576" spans="1:24" ht="13.5" customHeight="1" x14ac:dyDescent="0.25">
      <c r="A576" s="154">
        <v>0.46875</v>
      </c>
      <c r="B576" s="106">
        <v>22</v>
      </c>
      <c r="C576" s="106">
        <v>0</v>
      </c>
      <c r="D576" s="106">
        <v>3</v>
      </c>
      <c r="E576" s="106">
        <v>1</v>
      </c>
      <c r="F576" s="106">
        <v>6</v>
      </c>
      <c r="G576" s="106">
        <v>10</v>
      </c>
      <c r="H576" s="106">
        <v>2</v>
      </c>
      <c r="I576" s="106">
        <v>0</v>
      </c>
      <c r="J576" s="106">
        <v>0</v>
      </c>
      <c r="K576" s="106">
        <v>0</v>
      </c>
      <c r="L576" s="106">
        <v>0</v>
      </c>
      <c r="M576" s="106">
        <v>0</v>
      </c>
      <c r="N576" s="106">
        <v>0</v>
      </c>
      <c r="O576" s="106">
        <v>0</v>
      </c>
      <c r="P576" s="106">
        <v>0</v>
      </c>
      <c r="Q576" s="106">
        <v>0</v>
      </c>
      <c r="R576" s="106">
        <v>0</v>
      </c>
      <c r="S576" s="106">
        <v>0</v>
      </c>
      <c r="T576" s="106">
        <v>0</v>
      </c>
      <c r="U576" s="106">
        <v>0</v>
      </c>
      <c r="V576" s="106">
        <v>24</v>
      </c>
      <c r="W576" s="106">
        <v>28.7</v>
      </c>
      <c r="X576" s="216"/>
    </row>
    <row r="577" spans="1:24" ht="13.5" customHeight="1" x14ac:dyDescent="0.25">
      <c r="A577" s="154">
        <v>0.47916666666666702</v>
      </c>
      <c r="B577" s="106">
        <v>21</v>
      </c>
      <c r="C577" s="106">
        <v>0</v>
      </c>
      <c r="D577" s="106">
        <v>0</v>
      </c>
      <c r="E577" s="106">
        <v>3</v>
      </c>
      <c r="F577" s="106">
        <v>5</v>
      </c>
      <c r="G577" s="106">
        <v>11</v>
      </c>
      <c r="H577" s="106">
        <v>2</v>
      </c>
      <c r="I577" s="106">
        <v>0</v>
      </c>
      <c r="J577" s="106">
        <v>0</v>
      </c>
      <c r="K577" s="106">
        <v>0</v>
      </c>
      <c r="L577" s="106">
        <v>0</v>
      </c>
      <c r="M577" s="106">
        <v>0</v>
      </c>
      <c r="N577" s="106">
        <v>0</v>
      </c>
      <c r="O577" s="106">
        <v>0</v>
      </c>
      <c r="P577" s="106">
        <v>0</v>
      </c>
      <c r="Q577" s="106">
        <v>0</v>
      </c>
      <c r="R577" s="106">
        <v>0</v>
      </c>
      <c r="S577" s="106">
        <v>0</v>
      </c>
      <c r="T577" s="106">
        <v>0</v>
      </c>
      <c r="U577" s="106">
        <v>0</v>
      </c>
      <c r="V577" s="106">
        <v>25.4</v>
      </c>
      <c r="W577" s="106">
        <v>29.4</v>
      </c>
      <c r="X577" s="216"/>
    </row>
    <row r="578" spans="1:24" ht="13.5" customHeight="1" x14ac:dyDescent="0.25">
      <c r="A578" s="154">
        <v>0.48958333333333298</v>
      </c>
      <c r="B578" s="106">
        <v>26</v>
      </c>
      <c r="C578" s="106">
        <v>0</v>
      </c>
      <c r="D578" s="106">
        <v>0</v>
      </c>
      <c r="E578" s="106">
        <v>1</v>
      </c>
      <c r="F578" s="106">
        <v>12</v>
      </c>
      <c r="G578" s="106">
        <v>10</v>
      </c>
      <c r="H578" s="106">
        <v>3</v>
      </c>
      <c r="I578" s="106">
        <v>0</v>
      </c>
      <c r="J578" s="106">
        <v>0</v>
      </c>
      <c r="K578" s="106">
        <v>0</v>
      </c>
      <c r="L578" s="106">
        <v>0</v>
      </c>
      <c r="M578" s="106">
        <v>0</v>
      </c>
      <c r="N578" s="106">
        <v>0</v>
      </c>
      <c r="O578" s="106">
        <v>0</v>
      </c>
      <c r="P578" s="106">
        <v>0</v>
      </c>
      <c r="Q578" s="106">
        <v>0</v>
      </c>
      <c r="R578" s="106">
        <v>0</v>
      </c>
      <c r="S578" s="106">
        <v>0</v>
      </c>
      <c r="T578" s="106">
        <v>0</v>
      </c>
      <c r="U578" s="106">
        <v>0</v>
      </c>
      <c r="V578" s="106">
        <v>25.6</v>
      </c>
      <c r="W578" s="106">
        <v>29.8</v>
      </c>
      <c r="X578" s="216"/>
    </row>
    <row r="579" spans="1:24" ht="13.5" customHeight="1" x14ac:dyDescent="0.25">
      <c r="A579" s="154">
        <v>0.5</v>
      </c>
      <c r="B579" s="106">
        <v>27</v>
      </c>
      <c r="C579" s="106">
        <v>0</v>
      </c>
      <c r="D579" s="106">
        <v>0</v>
      </c>
      <c r="E579" s="106">
        <v>2</v>
      </c>
      <c r="F579" s="106">
        <v>10</v>
      </c>
      <c r="G579" s="106">
        <v>12</v>
      </c>
      <c r="H579" s="106">
        <v>2</v>
      </c>
      <c r="I579" s="106">
        <v>1</v>
      </c>
      <c r="J579" s="106">
        <v>0</v>
      </c>
      <c r="K579" s="106">
        <v>0</v>
      </c>
      <c r="L579" s="106">
        <v>0</v>
      </c>
      <c r="M579" s="106">
        <v>0</v>
      </c>
      <c r="N579" s="106">
        <v>0</v>
      </c>
      <c r="O579" s="106">
        <v>0</v>
      </c>
      <c r="P579" s="106">
        <v>0</v>
      </c>
      <c r="Q579" s="106">
        <v>0</v>
      </c>
      <c r="R579" s="106">
        <v>0</v>
      </c>
      <c r="S579" s="106">
        <v>0</v>
      </c>
      <c r="T579" s="106">
        <v>0</v>
      </c>
      <c r="U579" s="106">
        <v>0</v>
      </c>
      <c r="V579" s="106">
        <v>25.6</v>
      </c>
      <c r="W579" s="106">
        <v>29</v>
      </c>
      <c r="X579" s="216"/>
    </row>
    <row r="580" spans="1:24" ht="13.5" customHeight="1" x14ac:dyDescent="0.25">
      <c r="A580" s="154">
        <v>0.51041666666666696</v>
      </c>
      <c r="B580" s="106">
        <v>33</v>
      </c>
      <c r="C580" s="106">
        <v>0</v>
      </c>
      <c r="D580" s="106">
        <v>0</v>
      </c>
      <c r="E580" s="106">
        <v>1</v>
      </c>
      <c r="F580" s="106">
        <v>4</v>
      </c>
      <c r="G580" s="106">
        <v>14</v>
      </c>
      <c r="H580" s="106">
        <v>12</v>
      </c>
      <c r="I580" s="106">
        <v>2</v>
      </c>
      <c r="J580" s="106">
        <v>0</v>
      </c>
      <c r="K580" s="106">
        <v>0</v>
      </c>
      <c r="L580" s="106">
        <v>0</v>
      </c>
      <c r="M580" s="106">
        <v>0</v>
      </c>
      <c r="N580" s="106">
        <v>0</v>
      </c>
      <c r="O580" s="106">
        <v>0</v>
      </c>
      <c r="P580" s="106">
        <v>0</v>
      </c>
      <c r="Q580" s="106">
        <v>0</v>
      </c>
      <c r="R580" s="106">
        <v>0</v>
      </c>
      <c r="S580" s="106">
        <v>0</v>
      </c>
      <c r="T580" s="106">
        <v>0</v>
      </c>
      <c r="U580" s="106">
        <v>0</v>
      </c>
      <c r="V580" s="106">
        <v>29</v>
      </c>
      <c r="W580" s="106">
        <v>33.4</v>
      </c>
      <c r="X580" s="216"/>
    </row>
    <row r="581" spans="1:24" ht="13.5" customHeight="1" x14ac:dyDescent="0.25">
      <c r="A581" s="154">
        <v>0.52083333333333304</v>
      </c>
      <c r="B581" s="106">
        <v>26</v>
      </c>
      <c r="C581" s="106">
        <v>0</v>
      </c>
      <c r="D581" s="106">
        <v>0</v>
      </c>
      <c r="E581" s="106">
        <v>0</v>
      </c>
      <c r="F581" s="106">
        <v>11</v>
      </c>
      <c r="G581" s="106">
        <v>8</v>
      </c>
      <c r="H581" s="106">
        <v>7</v>
      </c>
      <c r="I581" s="106">
        <v>0</v>
      </c>
      <c r="J581" s="106">
        <v>0</v>
      </c>
      <c r="K581" s="106">
        <v>0</v>
      </c>
      <c r="L581" s="106">
        <v>0</v>
      </c>
      <c r="M581" s="106">
        <v>0</v>
      </c>
      <c r="N581" s="106">
        <v>0</v>
      </c>
      <c r="O581" s="106">
        <v>0</v>
      </c>
      <c r="P581" s="106">
        <v>0</v>
      </c>
      <c r="Q581" s="106">
        <v>0</v>
      </c>
      <c r="R581" s="106">
        <v>0</v>
      </c>
      <c r="S581" s="106">
        <v>0</v>
      </c>
      <c r="T581" s="106">
        <v>0</v>
      </c>
      <c r="U581" s="106">
        <v>0</v>
      </c>
      <c r="V581" s="106">
        <v>27</v>
      </c>
      <c r="W581" s="106">
        <v>33.1</v>
      </c>
      <c r="X581" s="216"/>
    </row>
    <row r="582" spans="1:24" ht="13.5" customHeight="1" x14ac:dyDescent="0.25">
      <c r="A582" s="154">
        <v>0.53125</v>
      </c>
      <c r="B582" s="106">
        <v>23</v>
      </c>
      <c r="C582" s="106">
        <v>0</v>
      </c>
      <c r="D582" s="106">
        <v>0</v>
      </c>
      <c r="E582" s="106">
        <v>2</v>
      </c>
      <c r="F582" s="106">
        <v>5</v>
      </c>
      <c r="G582" s="106">
        <v>12</v>
      </c>
      <c r="H582" s="106">
        <v>2</v>
      </c>
      <c r="I582" s="106">
        <v>0</v>
      </c>
      <c r="J582" s="106">
        <v>2</v>
      </c>
      <c r="K582" s="106">
        <v>0</v>
      </c>
      <c r="L582" s="106">
        <v>0</v>
      </c>
      <c r="M582" s="106">
        <v>0</v>
      </c>
      <c r="N582" s="106">
        <v>0</v>
      </c>
      <c r="O582" s="106">
        <v>0</v>
      </c>
      <c r="P582" s="106">
        <v>0</v>
      </c>
      <c r="Q582" s="106">
        <v>0</v>
      </c>
      <c r="R582" s="106">
        <v>0</v>
      </c>
      <c r="S582" s="106">
        <v>0</v>
      </c>
      <c r="T582" s="106">
        <v>0</v>
      </c>
      <c r="U582" s="106">
        <v>0</v>
      </c>
      <c r="V582" s="106">
        <v>27.7</v>
      </c>
      <c r="W582" s="106">
        <v>32.299999999999997</v>
      </c>
      <c r="X582" s="216"/>
    </row>
    <row r="583" spans="1:24" ht="13.5" customHeight="1" x14ac:dyDescent="0.25">
      <c r="A583" s="154">
        <v>0.54166666666666696</v>
      </c>
      <c r="B583" s="106">
        <v>19</v>
      </c>
      <c r="C583" s="106">
        <v>0</v>
      </c>
      <c r="D583" s="106">
        <v>0</v>
      </c>
      <c r="E583" s="106">
        <v>2</v>
      </c>
      <c r="F583" s="106">
        <v>5</v>
      </c>
      <c r="G583" s="106">
        <v>7</v>
      </c>
      <c r="H583" s="106">
        <v>4</v>
      </c>
      <c r="I583" s="106">
        <v>1</v>
      </c>
      <c r="J583" s="106">
        <v>0</v>
      </c>
      <c r="K583" s="106">
        <v>0</v>
      </c>
      <c r="L583" s="106">
        <v>0</v>
      </c>
      <c r="M583" s="106">
        <v>0</v>
      </c>
      <c r="N583" s="106">
        <v>0</v>
      </c>
      <c r="O583" s="106">
        <v>0</v>
      </c>
      <c r="P583" s="106">
        <v>0</v>
      </c>
      <c r="Q583" s="106">
        <v>0</v>
      </c>
      <c r="R583" s="106">
        <v>0</v>
      </c>
      <c r="S583" s="106">
        <v>0</v>
      </c>
      <c r="T583" s="106">
        <v>0</v>
      </c>
      <c r="U583" s="106">
        <v>0</v>
      </c>
      <c r="V583" s="106">
        <v>26.6</v>
      </c>
      <c r="W583" s="106">
        <v>31.5</v>
      </c>
      <c r="X583" s="216"/>
    </row>
    <row r="584" spans="1:24" ht="13.5" customHeight="1" x14ac:dyDescent="0.25">
      <c r="A584" s="154">
        <v>0.55208333333333304</v>
      </c>
      <c r="B584" s="106">
        <v>21</v>
      </c>
      <c r="C584" s="106">
        <v>0</v>
      </c>
      <c r="D584" s="106">
        <v>0</v>
      </c>
      <c r="E584" s="106">
        <v>0</v>
      </c>
      <c r="F584" s="106">
        <v>5</v>
      </c>
      <c r="G584" s="106">
        <v>11</v>
      </c>
      <c r="H584" s="106">
        <v>4</v>
      </c>
      <c r="I584" s="106">
        <v>1</v>
      </c>
      <c r="J584" s="106">
        <v>0</v>
      </c>
      <c r="K584" s="106">
        <v>0</v>
      </c>
      <c r="L584" s="106">
        <v>0</v>
      </c>
      <c r="M584" s="106">
        <v>0</v>
      </c>
      <c r="N584" s="106">
        <v>0</v>
      </c>
      <c r="O584" s="106">
        <v>0</v>
      </c>
      <c r="P584" s="106">
        <v>0</v>
      </c>
      <c r="Q584" s="106">
        <v>0</v>
      </c>
      <c r="R584" s="106">
        <v>0</v>
      </c>
      <c r="S584" s="106">
        <v>0</v>
      </c>
      <c r="T584" s="106">
        <v>0</v>
      </c>
      <c r="U584" s="106">
        <v>0</v>
      </c>
      <c r="V584" s="106">
        <v>27.5</v>
      </c>
      <c r="W584" s="106">
        <v>31.7</v>
      </c>
      <c r="X584" s="216"/>
    </row>
    <row r="585" spans="1:24" ht="13.5" customHeight="1" x14ac:dyDescent="0.25">
      <c r="A585" s="154">
        <v>0.5625</v>
      </c>
      <c r="B585" s="106">
        <v>19</v>
      </c>
      <c r="C585" s="106">
        <v>0</v>
      </c>
      <c r="D585" s="106">
        <v>0</v>
      </c>
      <c r="E585" s="106">
        <v>0</v>
      </c>
      <c r="F585" s="106">
        <v>5</v>
      </c>
      <c r="G585" s="106">
        <v>12</v>
      </c>
      <c r="H585" s="106">
        <v>1</v>
      </c>
      <c r="I585" s="106">
        <v>1</v>
      </c>
      <c r="J585" s="106">
        <v>0</v>
      </c>
      <c r="K585" s="106">
        <v>0</v>
      </c>
      <c r="L585" s="106">
        <v>0</v>
      </c>
      <c r="M585" s="106">
        <v>0</v>
      </c>
      <c r="N585" s="106">
        <v>0</v>
      </c>
      <c r="O585" s="106">
        <v>0</v>
      </c>
      <c r="P585" s="106">
        <v>0</v>
      </c>
      <c r="Q585" s="106">
        <v>0</v>
      </c>
      <c r="R585" s="106">
        <v>0</v>
      </c>
      <c r="S585" s="106">
        <v>0</v>
      </c>
      <c r="T585" s="106">
        <v>0</v>
      </c>
      <c r="U585" s="106">
        <v>0</v>
      </c>
      <c r="V585" s="106">
        <v>27.4</v>
      </c>
      <c r="W585" s="106">
        <v>29.8</v>
      </c>
      <c r="X585" s="216"/>
    </row>
    <row r="586" spans="1:24" ht="13.5" customHeight="1" x14ac:dyDescent="0.25">
      <c r="A586" s="154">
        <v>0.57291666666666696</v>
      </c>
      <c r="B586" s="106">
        <v>20</v>
      </c>
      <c r="C586" s="106">
        <v>0</v>
      </c>
      <c r="D586" s="106">
        <v>0</v>
      </c>
      <c r="E586" s="106">
        <v>0</v>
      </c>
      <c r="F586" s="106">
        <v>3</v>
      </c>
      <c r="G586" s="106">
        <v>14</v>
      </c>
      <c r="H586" s="106">
        <v>3</v>
      </c>
      <c r="I586" s="106">
        <v>0</v>
      </c>
      <c r="J586" s="106">
        <v>0</v>
      </c>
      <c r="K586" s="106">
        <v>0</v>
      </c>
      <c r="L586" s="106">
        <v>0</v>
      </c>
      <c r="M586" s="106">
        <v>0</v>
      </c>
      <c r="N586" s="106">
        <v>0</v>
      </c>
      <c r="O586" s="106">
        <v>0</v>
      </c>
      <c r="P586" s="106">
        <v>0</v>
      </c>
      <c r="Q586" s="106">
        <v>0</v>
      </c>
      <c r="R586" s="106">
        <v>0</v>
      </c>
      <c r="S586" s="106">
        <v>0</v>
      </c>
      <c r="T586" s="106">
        <v>0</v>
      </c>
      <c r="U586" s="106">
        <v>0</v>
      </c>
      <c r="V586" s="106">
        <v>27.6</v>
      </c>
      <c r="W586" s="106">
        <v>31.2</v>
      </c>
      <c r="X586" s="216"/>
    </row>
    <row r="587" spans="1:24" ht="13.5" customHeight="1" x14ac:dyDescent="0.25">
      <c r="A587" s="154">
        <v>0.58333333333333304</v>
      </c>
      <c r="B587" s="106">
        <v>28</v>
      </c>
      <c r="C587" s="106">
        <v>0</v>
      </c>
      <c r="D587" s="106">
        <v>1</v>
      </c>
      <c r="E587" s="106">
        <v>2</v>
      </c>
      <c r="F587" s="106">
        <v>9</v>
      </c>
      <c r="G587" s="106">
        <v>12</v>
      </c>
      <c r="H587" s="106">
        <v>4</v>
      </c>
      <c r="I587" s="106">
        <v>0</v>
      </c>
      <c r="J587" s="106">
        <v>0</v>
      </c>
      <c r="K587" s="106">
        <v>0</v>
      </c>
      <c r="L587" s="106">
        <v>0</v>
      </c>
      <c r="M587" s="106">
        <v>0</v>
      </c>
      <c r="N587" s="106">
        <v>0</v>
      </c>
      <c r="O587" s="106">
        <v>0</v>
      </c>
      <c r="P587" s="106">
        <v>0</v>
      </c>
      <c r="Q587" s="106">
        <v>0</v>
      </c>
      <c r="R587" s="106">
        <v>0</v>
      </c>
      <c r="S587" s="106">
        <v>0</v>
      </c>
      <c r="T587" s="106">
        <v>0</v>
      </c>
      <c r="U587" s="106">
        <v>0</v>
      </c>
      <c r="V587" s="106">
        <v>25</v>
      </c>
      <c r="W587" s="106">
        <v>30.1</v>
      </c>
      <c r="X587" s="216"/>
    </row>
    <row r="588" spans="1:24" ht="13.5" customHeight="1" x14ac:dyDescent="0.25">
      <c r="A588" s="154">
        <v>0.59375</v>
      </c>
      <c r="B588" s="106">
        <v>18</v>
      </c>
      <c r="C588" s="106">
        <v>0</v>
      </c>
      <c r="D588" s="106">
        <v>0</v>
      </c>
      <c r="E588" s="106">
        <v>0</v>
      </c>
      <c r="F588" s="106">
        <v>4</v>
      </c>
      <c r="G588" s="106">
        <v>9</v>
      </c>
      <c r="H588" s="106">
        <v>5</v>
      </c>
      <c r="I588" s="106">
        <v>0</v>
      </c>
      <c r="J588" s="106">
        <v>0</v>
      </c>
      <c r="K588" s="106">
        <v>0</v>
      </c>
      <c r="L588" s="106">
        <v>0</v>
      </c>
      <c r="M588" s="106">
        <v>0</v>
      </c>
      <c r="N588" s="106">
        <v>0</v>
      </c>
      <c r="O588" s="106">
        <v>0</v>
      </c>
      <c r="P588" s="106">
        <v>0</v>
      </c>
      <c r="Q588" s="106">
        <v>0</v>
      </c>
      <c r="R588" s="106">
        <v>0</v>
      </c>
      <c r="S588" s="106">
        <v>0</v>
      </c>
      <c r="T588" s="106">
        <v>0</v>
      </c>
      <c r="U588" s="106">
        <v>0</v>
      </c>
      <c r="V588" s="106">
        <v>27.4</v>
      </c>
      <c r="W588" s="106">
        <v>32</v>
      </c>
      <c r="X588" s="216"/>
    </row>
    <row r="589" spans="1:24" ht="13.5" customHeight="1" x14ac:dyDescent="0.25">
      <c r="A589" s="154">
        <v>0.60416666666666696</v>
      </c>
      <c r="B589" s="106">
        <v>15</v>
      </c>
      <c r="C589" s="106">
        <v>0</v>
      </c>
      <c r="D589" s="106">
        <v>0</v>
      </c>
      <c r="E589" s="106">
        <v>1</v>
      </c>
      <c r="F589" s="106">
        <v>4</v>
      </c>
      <c r="G589" s="106">
        <v>8</v>
      </c>
      <c r="H589" s="106">
        <v>2</v>
      </c>
      <c r="I589" s="106">
        <v>0</v>
      </c>
      <c r="J589" s="106">
        <v>0</v>
      </c>
      <c r="K589" s="106">
        <v>0</v>
      </c>
      <c r="L589" s="106">
        <v>0</v>
      </c>
      <c r="M589" s="106">
        <v>0</v>
      </c>
      <c r="N589" s="106">
        <v>0</v>
      </c>
      <c r="O589" s="106">
        <v>0</v>
      </c>
      <c r="P589" s="106">
        <v>0</v>
      </c>
      <c r="Q589" s="106">
        <v>0</v>
      </c>
      <c r="R589" s="106">
        <v>0</v>
      </c>
      <c r="S589" s="106">
        <v>0</v>
      </c>
      <c r="T589" s="106">
        <v>0</v>
      </c>
      <c r="U589" s="106">
        <v>0</v>
      </c>
      <c r="V589" s="106">
        <v>25.9</v>
      </c>
      <c r="W589" s="106">
        <v>30.2</v>
      </c>
      <c r="X589" s="216"/>
    </row>
    <row r="590" spans="1:24" ht="13.5" customHeight="1" x14ac:dyDescent="0.25">
      <c r="A590" s="154">
        <v>0.61458333333333304</v>
      </c>
      <c r="B590" s="106">
        <v>20</v>
      </c>
      <c r="C590" s="106">
        <v>0</v>
      </c>
      <c r="D590" s="106">
        <v>0</v>
      </c>
      <c r="E590" s="106">
        <v>1</v>
      </c>
      <c r="F590" s="106">
        <v>7</v>
      </c>
      <c r="G590" s="106">
        <v>8</v>
      </c>
      <c r="H590" s="106">
        <v>3</v>
      </c>
      <c r="I590" s="106">
        <v>1</v>
      </c>
      <c r="J590" s="106">
        <v>0</v>
      </c>
      <c r="K590" s="106">
        <v>0</v>
      </c>
      <c r="L590" s="106">
        <v>0</v>
      </c>
      <c r="M590" s="106">
        <v>0</v>
      </c>
      <c r="N590" s="106">
        <v>0</v>
      </c>
      <c r="O590" s="106">
        <v>0</v>
      </c>
      <c r="P590" s="106">
        <v>0</v>
      </c>
      <c r="Q590" s="106">
        <v>0</v>
      </c>
      <c r="R590" s="106">
        <v>0</v>
      </c>
      <c r="S590" s="106">
        <v>0</v>
      </c>
      <c r="T590" s="106">
        <v>0</v>
      </c>
      <c r="U590" s="106">
        <v>0</v>
      </c>
      <c r="V590" s="106">
        <v>26.6</v>
      </c>
      <c r="W590" s="106">
        <v>32.200000000000003</v>
      </c>
      <c r="X590" s="216"/>
    </row>
    <row r="591" spans="1:24" ht="13.5" customHeight="1" x14ac:dyDescent="0.25">
      <c r="A591" s="154">
        <v>0.625</v>
      </c>
      <c r="B591" s="106">
        <v>20</v>
      </c>
      <c r="C591" s="106">
        <v>0</v>
      </c>
      <c r="D591" s="106">
        <v>0</v>
      </c>
      <c r="E591" s="106">
        <v>0</v>
      </c>
      <c r="F591" s="106">
        <v>3</v>
      </c>
      <c r="G591" s="106">
        <v>9</v>
      </c>
      <c r="H591" s="106">
        <v>8</v>
      </c>
      <c r="I591" s="106">
        <v>0</v>
      </c>
      <c r="J591" s="106">
        <v>0</v>
      </c>
      <c r="K591" s="106">
        <v>0</v>
      </c>
      <c r="L591" s="106">
        <v>0</v>
      </c>
      <c r="M591" s="106">
        <v>0</v>
      </c>
      <c r="N591" s="106">
        <v>0</v>
      </c>
      <c r="O591" s="106">
        <v>0</v>
      </c>
      <c r="P591" s="106">
        <v>0</v>
      </c>
      <c r="Q591" s="106">
        <v>0</v>
      </c>
      <c r="R591" s="106">
        <v>0</v>
      </c>
      <c r="S591" s="106">
        <v>0</v>
      </c>
      <c r="T591" s="106">
        <v>0</v>
      </c>
      <c r="U591" s="106">
        <v>0</v>
      </c>
      <c r="V591" s="106">
        <v>28.8</v>
      </c>
      <c r="W591" s="106">
        <v>33.4</v>
      </c>
      <c r="X591" s="216"/>
    </row>
    <row r="592" spans="1:24" ht="13.5" customHeight="1" x14ac:dyDescent="0.25">
      <c r="A592" s="154">
        <v>0.63541666666666696</v>
      </c>
      <c r="B592" s="106">
        <v>29</v>
      </c>
      <c r="C592" s="106">
        <v>0</v>
      </c>
      <c r="D592" s="106">
        <v>0</v>
      </c>
      <c r="E592" s="106">
        <v>2</v>
      </c>
      <c r="F592" s="106">
        <v>9</v>
      </c>
      <c r="G592" s="106">
        <v>14</v>
      </c>
      <c r="H592" s="106">
        <v>4</v>
      </c>
      <c r="I592" s="106">
        <v>0</v>
      </c>
      <c r="J592" s="106">
        <v>0</v>
      </c>
      <c r="K592" s="106">
        <v>0</v>
      </c>
      <c r="L592" s="106">
        <v>0</v>
      </c>
      <c r="M592" s="106">
        <v>0</v>
      </c>
      <c r="N592" s="106">
        <v>0</v>
      </c>
      <c r="O592" s="106">
        <v>0</v>
      </c>
      <c r="P592" s="106">
        <v>0</v>
      </c>
      <c r="Q592" s="106">
        <v>0</v>
      </c>
      <c r="R592" s="106">
        <v>0</v>
      </c>
      <c r="S592" s="106">
        <v>0</v>
      </c>
      <c r="T592" s="106">
        <v>0</v>
      </c>
      <c r="U592" s="106">
        <v>0</v>
      </c>
      <c r="V592" s="106">
        <v>26.3</v>
      </c>
      <c r="W592" s="106">
        <v>29.8</v>
      </c>
      <c r="X592" s="216"/>
    </row>
    <row r="593" spans="1:24" ht="13.5" customHeight="1" x14ac:dyDescent="0.25">
      <c r="A593" s="154">
        <v>0.64583333333333304</v>
      </c>
      <c r="B593" s="106">
        <v>22</v>
      </c>
      <c r="C593" s="106">
        <v>0</v>
      </c>
      <c r="D593" s="106">
        <v>0</v>
      </c>
      <c r="E593" s="106">
        <v>1</v>
      </c>
      <c r="F593" s="106">
        <v>2</v>
      </c>
      <c r="G593" s="106">
        <v>12</v>
      </c>
      <c r="H593" s="106">
        <v>7</v>
      </c>
      <c r="I593" s="106">
        <v>0</v>
      </c>
      <c r="J593" s="106">
        <v>0</v>
      </c>
      <c r="K593" s="106">
        <v>0</v>
      </c>
      <c r="L593" s="106">
        <v>0</v>
      </c>
      <c r="M593" s="106">
        <v>0</v>
      </c>
      <c r="N593" s="106">
        <v>0</v>
      </c>
      <c r="O593" s="106">
        <v>0</v>
      </c>
      <c r="P593" s="106">
        <v>0</v>
      </c>
      <c r="Q593" s="106">
        <v>0</v>
      </c>
      <c r="R593" s="106">
        <v>0</v>
      </c>
      <c r="S593" s="106">
        <v>0</v>
      </c>
      <c r="T593" s="106">
        <v>0</v>
      </c>
      <c r="U593" s="106">
        <v>0</v>
      </c>
      <c r="V593" s="106">
        <v>28</v>
      </c>
      <c r="W593" s="106">
        <v>31</v>
      </c>
      <c r="X593" s="216"/>
    </row>
    <row r="594" spans="1:24" ht="13.5" customHeight="1" x14ac:dyDescent="0.25">
      <c r="A594" s="154">
        <v>0.65625</v>
      </c>
      <c r="B594" s="106">
        <v>20</v>
      </c>
      <c r="C594" s="106">
        <v>0</v>
      </c>
      <c r="D594" s="106">
        <v>0</v>
      </c>
      <c r="E594" s="106">
        <v>4</v>
      </c>
      <c r="F594" s="106">
        <v>3</v>
      </c>
      <c r="G594" s="106">
        <v>5</v>
      </c>
      <c r="H594" s="106">
        <v>5</v>
      </c>
      <c r="I594" s="106">
        <v>3</v>
      </c>
      <c r="J594" s="106">
        <v>0</v>
      </c>
      <c r="K594" s="106">
        <v>0</v>
      </c>
      <c r="L594" s="106">
        <v>0</v>
      </c>
      <c r="M594" s="106">
        <v>0</v>
      </c>
      <c r="N594" s="106">
        <v>0</v>
      </c>
      <c r="O594" s="106">
        <v>0</v>
      </c>
      <c r="P594" s="106">
        <v>0</v>
      </c>
      <c r="Q594" s="106">
        <v>0</v>
      </c>
      <c r="R594" s="106">
        <v>0</v>
      </c>
      <c r="S594" s="106">
        <v>0</v>
      </c>
      <c r="T594" s="106">
        <v>0</v>
      </c>
      <c r="U594" s="106">
        <v>0</v>
      </c>
      <c r="V594" s="106">
        <v>27.4</v>
      </c>
      <c r="W594" s="106">
        <v>35</v>
      </c>
      <c r="X594" s="216"/>
    </row>
    <row r="595" spans="1:24" ht="13.5" customHeight="1" x14ac:dyDescent="0.25">
      <c r="A595" s="154">
        <v>0.66666666666666696</v>
      </c>
      <c r="B595" s="106">
        <v>33</v>
      </c>
      <c r="C595" s="106">
        <v>0</v>
      </c>
      <c r="D595" s="106">
        <v>0</v>
      </c>
      <c r="E595" s="106">
        <v>1</v>
      </c>
      <c r="F595" s="106">
        <v>9</v>
      </c>
      <c r="G595" s="106">
        <v>19</v>
      </c>
      <c r="H595" s="106">
        <v>3</v>
      </c>
      <c r="I595" s="106">
        <v>1</v>
      </c>
      <c r="J595" s="106">
        <v>0</v>
      </c>
      <c r="K595" s="106">
        <v>0</v>
      </c>
      <c r="L595" s="106">
        <v>0</v>
      </c>
      <c r="M595" s="106">
        <v>0</v>
      </c>
      <c r="N595" s="106">
        <v>0</v>
      </c>
      <c r="O595" s="106">
        <v>0</v>
      </c>
      <c r="P595" s="106">
        <v>0</v>
      </c>
      <c r="Q595" s="106">
        <v>0</v>
      </c>
      <c r="R595" s="106">
        <v>0</v>
      </c>
      <c r="S595" s="106">
        <v>0</v>
      </c>
      <c r="T595" s="106">
        <v>0</v>
      </c>
      <c r="U595" s="106">
        <v>0</v>
      </c>
      <c r="V595" s="106">
        <v>26.9</v>
      </c>
      <c r="W595" s="106">
        <v>29.7</v>
      </c>
      <c r="X595" s="216"/>
    </row>
    <row r="596" spans="1:24" ht="13.5" customHeight="1" x14ac:dyDescent="0.25">
      <c r="A596" s="154">
        <v>0.67708333333333304</v>
      </c>
      <c r="B596" s="106">
        <v>19</v>
      </c>
      <c r="C596" s="106">
        <v>0</v>
      </c>
      <c r="D596" s="106">
        <v>0</v>
      </c>
      <c r="E596" s="106">
        <v>0</v>
      </c>
      <c r="F596" s="106">
        <v>2</v>
      </c>
      <c r="G596" s="106">
        <v>13</v>
      </c>
      <c r="H596" s="106">
        <v>3</v>
      </c>
      <c r="I596" s="106">
        <v>1</v>
      </c>
      <c r="J596" s="106">
        <v>0</v>
      </c>
      <c r="K596" s="106">
        <v>0</v>
      </c>
      <c r="L596" s="106">
        <v>0</v>
      </c>
      <c r="M596" s="106">
        <v>0</v>
      </c>
      <c r="N596" s="106">
        <v>0</v>
      </c>
      <c r="O596" s="106">
        <v>0</v>
      </c>
      <c r="P596" s="106">
        <v>0</v>
      </c>
      <c r="Q596" s="106">
        <v>0</v>
      </c>
      <c r="R596" s="106">
        <v>0</v>
      </c>
      <c r="S596" s="106">
        <v>0</v>
      </c>
      <c r="T596" s="106">
        <v>0</v>
      </c>
      <c r="U596" s="106">
        <v>0</v>
      </c>
      <c r="V596" s="106">
        <v>28.3</v>
      </c>
      <c r="W596" s="106">
        <v>32</v>
      </c>
      <c r="X596" s="216"/>
    </row>
    <row r="597" spans="1:24" ht="13.5" customHeight="1" x14ac:dyDescent="0.25">
      <c r="A597" s="154">
        <v>0.6875</v>
      </c>
      <c r="B597" s="106">
        <v>22</v>
      </c>
      <c r="C597" s="106">
        <v>0</v>
      </c>
      <c r="D597" s="106">
        <v>0</v>
      </c>
      <c r="E597" s="106">
        <v>0</v>
      </c>
      <c r="F597" s="106">
        <v>4</v>
      </c>
      <c r="G597" s="106">
        <v>12</v>
      </c>
      <c r="H597" s="106">
        <v>6</v>
      </c>
      <c r="I597" s="106">
        <v>0</v>
      </c>
      <c r="J597" s="106">
        <v>0</v>
      </c>
      <c r="K597" s="106">
        <v>0</v>
      </c>
      <c r="L597" s="106">
        <v>0</v>
      </c>
      <c r="M597" s="106">
        <v>0</v>
      </c>
      <c r="N597" s="106">
        <v>0</v>
      </c>
      <c r="O597" s="106">
        <v>0</v>
      </c>
      <c r="P597" s="106">
        <v>0</v>
      </c>
      <c r="Q597" s="106">
        <v>0</v>
      </c>
      <c r="R597" s="106">
        <v>0</v>
      </c>
      <c r="S597" s="106">
        <v>0</v>
      </c>
      <c r="T597" s="106">
        <v>0</v>
      </c>
      <c r="U597" s="106">
        <v>0</v>
      </c>
      <c r="V597" s="106">
        <v>28.1</v>
      </c>
      <c r="W597" s="106">
        <v>32.9</v>
      </c>
      <c r="X597" s="216"/>
    </row>
    <row r="598" spans="1:24" ht="13.5" customHeight="1" x14ac:dyDescent="0.25">
      <c r="A598" s="154">
        <v>0.69791666666666696</v>
      </c>
      <c r="B598" s="106">
        <v>22</v>
      </c>
      <c r="C598" s="106">
        <v>0</v>
      </c>
      <c r="D598" s="106">
        <v>0</v>
      </c>
      <c r="E598" s="106">
        <v>0</v>
      </c>
      <c r="F598" s="106">
        <v>3</v>
      </c>
      <c r="G598" s="106">
        <v>16</v>
      </c>
      <c r="H598" s="106">
        <v>2</v>
      </c>
      <c r="I598" s="106">
        <v>1</v>
      </c>
      <c r="J598" s="106">
        <v>0</v>
      </c>
      <c r="K598" s="106">
        <v>0</v>
      </c>
      <c r="L598" s="106">
        <v>0</v>
      </c>
      <c r="M598" s="106">
        <v>0</v>
      </c>
      <c r="N598" s="106">
        <v>0</v>
      </c>
      <c r="O598" s="106">
        <v>0</v>
      </c>
      <c r="P598" s="106">
        <v>0</v>
      </c>
      <c r="Q598" s="106">
        <v>0</v>
      </c>
      <c r="R598" s="106">
        <v>0</v>
      </c>
      <c r="S598" s="106">
        <v>0</v>
      </c>
      <c r="T598" s="106">
        <v>0</v>
      </c>
      <c r="U598" s="106">
        <v>0</v>
      </c>
      <c r="V598" s="106">
        <v>27.8</v>
      </c>
      <c r="W598" s="106">
        <v>30.5</v>
      </c>
      <c r="X598" s="216"/>
    </row>
    <row r="599" spans="1:24" ht="13.5" customHeight="1" x14ac:dyDescent="0.25">
      <c r="A599" s="154">
        <v>0.70833333333333304</v>
      </c>
      <c r="B599" s="106">
        <v>21</v>
      </c>
      <c r="C599" s="106">
        <v>0</v>
      </c>
      <c r="D599" s="106">
        <v>0</v>
      </c>
      <c r="E599" s="106">
        <v>0</v>
      </c>
      <c r="F599" s="106">
        <v>5</v>
      </c>
      <c r="G599" s="106">
        <v>11</v>
      </c>
      <c r="H599" s="106">
        <v>3</v>
      </c>
      <c r="I599" s="106">
        <v>2</v>
      </c>
      <c r="J599" s="106">
        <v>0</v>
      </c>
      <c r="K599" s="106">
        <v>0</v>
      </c>
      <c r="L599" s="106">
        <v>0</v>
      </c>
      <c r="M599" s="106">
        <v>0</v>
      </c>
      <c r="N599" s="106">
        <v>0</v>
      </c>
      <c r="O599" s="106">
        <v>0</v>
      </c>
      <c r="P599" s="106">
        <v>0</v>
      </c>
      <c r="Q599" s="106">
        <v>0</v>
      </c>
      <c r="R599" s="106">
        <v>0</v>
      </c>
      <c r="S599" s="106">
        <v>0</v>
      </c>
      <c r="T599" s="106">
        <v>0</v>
      </c>
      <c r="U599" s="106">
        <v>0</v>
      </c>
      <c r="V599" s="106">
        <v>28.4</v>
      </c>
      <c r="W599" s="106">
        <v>32.6</v>
      </c>
      <c r="X599" s="216"/>
    </row>
    <row r="600" spans="1:24" ht="13.5" customHeight="1" x14ac:dyDescent="0.25">
      <c r="A600" s="154">
        <v>0.71875</v>
      </c>
      <c r="B600" s="106">
        <v>12</v>
      </c>
      <c r="C600" s="106">
        <v>0</v>
      </c>
      <c r="D600" s="106">
        <v>0</v>
      </c>
      <c r="E600" s="106">
        <v>0</v>
      </c>
      <c r="F600" s="106">
        <v>5</v>
      </c>
      <c r="G600" s="106">
        <v>5</v>
      </c>
      <c r="H600" s="106">
        <v>2</v>
      </c>
      <c r="I600" s="106">
        <v>0</v>
      </c>
      <c r="J600" s="106">
        <v>0</v>
      </c>
      <c r="K600" s="106">
        <v>0</v>
      </c>
      <c r="L600" s="106">
        <v>0</v>
      </c>
      <c r="M600" s="106">
        <v>0</v>
      </c>
      <c r="N600" s="106">
        <v>0</v>
      </c>
      <c r="O600" s="106">
        <v>0</v>
      </c>
      <c r="P600" s="106">
        <v>0</v>
      </c>
      <c r="Q600" s="106">
        <v>0</v>
      </c>
      <c r="R600" s="106">
        <v>0</v>
      </c>
      <c r="S600" s="106">
        <v>0</v>
      </c>
      <c r="T600" s="106">
        <v>0</v>
      </c>
      <c r="U600" s="106">
        <v>0</v>
      </c>
      <c r="V600" s="106">
        <v>27.1</v>
      </c>
      <c r="W600" s="106">
        <v>33.299999999999997</v>
      </c>
      <c r="X600" s="216"/>
    </row>
    <row r="601" spans="1:24" ht="13.5" customHeight="1" x14ac:dyDescent="0.25">
      <c r="A601" s="154">
        <v>0.72916666666666696</v>
      </c>
      <c r="B601" s="106">
        <v>16</v>
      </c>
      <c r="C601" s="106">
        <v>0</v>
      </c>
      <c r="D601" s="106">
        <v>0</v>
      </c>
      <c r="E601" s="106">
        <v>1</v>
      </c>
      <c r="F601" s="106">
        <v>1</v>
      </c>
      <c r="G601" s="106">
        <v>8</v>
      </c>
      <c r="H601" s="106">
        <v>5</v>
      </c>
      <c r="I601" s="106">
        <v>1</v>
      </c>
      <c r="J601" s="106">
        <v>0</v>
      </c>
      <c r="K601" s="106">
        <v>0</v>
      </c>
      <c r="L601" s="106">
        <v>0</v>
      </c>
      <c r="M601" s="106">
        <v>0</v>
      </c>
      <c r="N601" s="106">
        <v>0</v>
      </c>
      <c r="O601" s="106">
        <v>0</v>
      </c>
      <c r="P601" s="106">
        <v>0</v>
      </c>
      <c r="Q601" s="106">
        <v>0</v>
      </c>
      <c r="R601" s="106">
        <v>0</v>
      </c>
      <c r="S601" s="106">
        <v>0</v>
      </c>
      <c r="T601" s="106">
        <v>0</v>
      </c>
      <c r="U601" s="106">
        <v>0</v>
      </c>
      <c r="V601" s="106">
        <v>28.4</v>
      </c>
      <c r="W601" s="106">
        <v>32.299999999999997</v>
      </c>
      <c r="X601" s="216"/>
    </row>
    <row r="602" spans="1:24" ht="13.5" customHeight="1" x14ac:dyDescent="0.25">
      <c r="A602" s="154">
        <v>0.73958333333333304</v>
      </c>
      <c r="B602" s="106">
        <v>27</v>
      </c>
      <c r="C602" s="106">
        <v>0</v>
      </c>
      <c r="D602" s="106">
        <v>0</v>
      </c>
      <c r="E602" s="106">
        <v>3</v>
      </c>
      <c r="F602" s="106">
        <v>3</v>
      </c>
      <c r="G602" s="106">
        <v>13</v>
      </c>
      <c r="H602" s="106">
        <v>7</v>
      </c>
      <c r="I602" s="106">
        <v>1</v>
      </c>
      <c r="J602" s="106">
        <v>0</v>
      </c>
      <c r="K602" s="106">
        <v>0</v>
      </c>
      <c r="L602" s="106">
        <v>0</v>
      </c>
      <c r="M602" s="106">
        <v>0</v>
      </c>
      <c r="N602" s="106">
        <v>0</v>
      </c>
      <c r="O602" s="106">
        <v>0</v>
      </c>
      <c r="P602" s="106">
        <v>0</v>
      </c>
      <c r="Q602" s="106">
        <v>0</v>
      </c>
      <c r="R602" s="106">
        <v>0</v>
      </c>
      <c r="S602" s="106">
        <v>0</v>
      </c>
      <c r="T602" s="106">
        <v>0</v>
      </c>
      <c r="U602" s="106">
        <v>0</v>
      </c>
      <c r="V602" s="106">
        <v>27.6</v>
      </c>
      <c r="W602" s="106">
        <v>32.1</v>
      </c>
      <c r="X602" s="216"/>
    </row>
    <row r="603" spans="1:24" ht="13.5" customHeight="1" x14ac:dyDescent="0.25">
      <c r="A603" s="154">
        <v>0.75</v>
      </c>
      <c r="B603" s="106">
        <v>14</v>
      </c>
      <c r="C603" s="106">
        <v>0</v>
      </c>
      <c r="D603" s="106">
        <v>0</v>
      </c>
      <c r="E603" s="106">
        <v>0</v>
      </c>
      <c r="F603" s="106">
        <v>4</v>
      </c>
      <c r="G603" s="106">
        <v>6</v>
      </c>
      <c r="H603" s="106">
        <v>3</v>
      </c>
      <c r="I603" s="106">
        <v>0</v>
      </c>
      <c r="J603" s="106">
        <v>1</v>
      </c>
      <c r="K603" s="106">
        <v>0</v>
      </c>
      <c r="L603" s="106">
        <v>0</v>
      </c>
      <c r="M603" s="106">
        <v>0</v>
      </c>
      <c r="N603" s="106">
        <v>0</v>
      </c>
      <c r="O603" s="106">
        <v>0</v>
      </c>
      <c r="P603" s="106">
        <v>0</v>
      </c>
      <c r="Q603" s="106">
        <v>0</v>
      </c>
      <c r="R603" s="106">
        <v>0</v>
      </c>
      <c r="S603" s="106">
        <v>0</v>
      </c>
      <c r="T603" s="106">
        <v>0</v>
      </c>
      <c r="U603" s="106">
        <v>0</v>
      </c>
      <c r="V603" s="106">
        <v>28.3</v>
      </c>
      <c r="W603" s="106">
        <v>33.4</v>
      </c>
      <c r="X603" s="216"/>
    </row>
    <row r="604" spans="1:24" ht="13.5" customHeight="1" x14ac:dyDescent="0.25">
      <c r="A604" s="154">
        <v>0.76041666666666696</v>
      </c>
      <c r="B604" s="106">
        <v>10</v>
      </c>
      <c r="C604" s="106">
        <v>0</v>
      </c>
      <c r="D604" s="106">
        <v>0</v>
      </c>
      <c r="E604" s="106">
        <v>0</v>
      </c>
      <c r="F604" s="106">
        <v>3</v>
      </c>
      <c r="G604" s="106">
        <v>3</v>
      </c>
      <c r="H604" s="106">
        <v>3</v>
      </c>
      <c r="I604" s="106">
        <v>1</v>
      </c>
      <c r="J604" s="106">
        <v>0</v>
      </c>
      <c r="K604" s="106">
        <v>0</v>
      </c>
      <c r="L604" s="106">
        <v>0</v>
      </c>
      <c r="M604" s="106">
        <v>0</v>
      </c>
      <c r="N604" s="106">
        <v>0</v>
      </c>
      <c r="O604" s="106">
        <v>0</v>
      </c>
      <c r="P604" s="106">
        <v>0</v>
      </c>
      <c r="Q604" s="106">
        <v>0</v>
      </c>
      <c r="R604" s="106">
        <v>0</v>
      </c>
      <c r="S604" s="106">
        <v>0</v>
      </c>
      <c r="T604" s="106">
        <v>0</v>
      </c>
      <c r="U604" s="106">
        <v>0</v>
      </c>
      <c r="V604" s="106">
        <v>28.3</v>
      </c>
      <c r="W604" s="106" t="s">
        <v>192</v>
      </c>
      <c r="X604" s="216"/>
    </row>
    <row r="605" spans="1:24" ht="13.5" customHeight="1" x14ac:dyDescent="0.25">
      <c r="A605" s="154">
        <v>0.77083333333333304</v>
      </c>
      <c r="B605" s="106">
        <v>9</v>
      </c>
      <c r="C605" s="106">
        <v>0</v>
      </c>
      <c r="D605" s="106">
        <v>0</v>
      </c>
      <c r="E605" s="106">
        <v>0</v>
      </c>
      <c r="F605" s="106">
        <v>1</v>
      </c>
      <c r="G605" s="106">
        <v>4</v>
      </c>
      <c r="H605" s="106">
        <v>4</v>
      </c>
      <c r="I605" s="106">
        <v>0</v>
      </c>
      <c r="J605" s="106">
        <v>0</v>
      </c>
      <c r="K605" s="106">
        <v>0</v>
      </c>
      <c r="L605" s="106">
        <v>0</v>
      </c>
      <c r="M605" s="106">
        <v>0</v>
      </c>
      <c r="N605" s="106">
        <v>0</v>
      </c>
      <c r="O605" s="106">
        <v>0</v>
      </c>
      <c r="P605" s="106">
        <v>0</v>
      </c>
      <c r="Q605" s="106">
        <v>0</v>
      </c>
      <c r="R605" s="106">
        <v>0</v>
      </c>
      <c r="S605" s="106">
        <v>0</v>
      </c>
      <c r="T605" s="106">
        <v>0</v>
      </c>
      <c r="U605" s="106">
        <v>0</v>
      </c>
      <c r="V605" s="106">
        <v>29.6</v>
      </c>
      <c r="W605" s="106" t="s">
        <v>192</v>
      </c>
      <c r="X605" s="216"/>
    </row>
    <row r="606" spans="1:24" ht="13.5" customHeight="1" x14ac:dyDescent="0.25">
      <c r="A606" s="154">
        <v>0.78125</v>
      </c>
      <c r="B606" s="106">
        <v>16</v>
      </c>
      <c r="C606" s="106">
        <v>0</v>
      </c>
      <c r="D606" s="106">
        <v>0</v>
      </c>
      <c r="E606" s="106">
        <v>0</v>
      </c>
      <c r="F606" s="106">
        <v>5</v>
      </c>
      <c r="G606" s="106">
        <v>8</v>
      </c>
      <c r="H606" s="106">
        <v>2</v>
      </c>
      <c r="I606" s="106">
        <v>1</v>
      </c>
      <c r="J606" s="106">
        <v>0</v>
      </c>
      <c r="K606" s="106">
        <v>0</v>
      </c>
      <c r="L606" s="106">
        <v>0</v>
      </c>
      <c r="M606" s="106">
        <v>0</v>
      </c>
      <c r="N606" s="106">
        <v>0</v>
      </c>
      <c r="O606" s="106">
        <v>0</v>
      </c>
      <c r="P606" s="106">
        <v>0</v>
      </c>
      <c r="Q606" s="106">
        <v>0</v>
      </c>
      <c r="R606" s="106">
        <v>0</v>
      </c>
      <c r="S606" s="106">
        <v>0</v>
      </c>
      <c r="T606" s="106">
        <v>0</v>
      </c>
      <c r="U606" s="106">
        <v>0</v>
      </c>
      <c r="V606" s="106">
        <v>27</v>
      </c>
      <c r="W606" s="106">
        <v>31.2</v>
      </c>
      <c r="X606" s="216"/>
    </row>
    <row r="607" spans="1:24" ht="13.5" customHeight="1" x14ac:dyDescent="0.25">
      <c r="A607" s="154">
        <v>0.79166666666666696</v>
      </c>
      <c r="B607" s="106">
        <v>9</v>
      </c>
      <c r="C607" s="106">
        <v>0</v>
      </c>
      <c r="D607" s="106">
        <v>0</v>
      </c>
      <c r="E607" s="106">
        <v>0</v>
      </c>
      <c r="F607" s="106">
        <v>1</v>
      </c>
      <c r="G607" s="106">
        <v>6</v>
      </c>
      <c r="H607" s="106">
        <v>1</v>
      </c>
      <c r="I607" s="106">
        <v>1</v>
      </c>
      <c r="J607" s="106">
        <v>0</v>
      </c>
      <c r="K607" s="106">
        <v>0</v>
      </c>
      <c r="L607" s="106">
        <v>0</v>
      </c>
      <c r="M607" s="106">
        <v>0</v>
      </c>
      <c r="N607" s="106">
        <v>0</v>
      </c>
      <c r="O607" s="106">
        <v>0</v>
      </c>
      <c r="P607" s="106">
        <v>0</v>
      </c>
      <c r="Q607" s="106">
        <v>0</v>
      </c>
      <c r="R607" s="106">
        <v>0</v>
      </c>
      <c r="S607" s="106">
        <v>0</v>
      </c>
      <c r="T607" s="106">
        <v>0</v>
      </c>
      <c r="U607" s="106">
        <v>0</v>
      </c>
      <c r="V607" s="106">
        <v>29.2</v>
      </c>
      <c r="W607" s="106" t="s">
        <v>192</v>
      </c>
      <c r="X607" s="216"/>
    </row>
    <row r="608" spans="1:24" ht="13.5" customHeight="1" x14ac:dyDescent="0.25">
      <c r="A608" s="154">
        <v>0.80208333333333304</v>
      </c>
      <c r="B608" s="106">
        <v>15</v>
      </c>
      <c r="C608" s="106">
        <v>0</v>
      </c>
      <c r="D608" s="106">
        <v>0</v>
      </c>
      <c r="E608" s="106">
        <v>0</v>
      </c>
      <c r="F608" s="106">
        <v>1</v>
      </c>
      <c r="G608" s="106">
        <v>11</v>
      </c>
      <c r="H608" s="106">
        <v>2</v>
      </c>
      <c r="I608" s="106">
        <v>1</v>
      </c>
      <c r="J608" s="106">
        <v>0</v>
      </c>
      <c r="K608" s="106">
        <v>0</v>
      </c>
      <c r="L608" s="106">
        <v>0</v>
      </c>
      <c r="M608" s="106">
        <v>0</v>
      </c>
      <c r="N608" s="106">
        <v>0</v>
      </c>
      <c r="O608" s="106">
        <v>0</v>
      </c>
      <c r="P608" s="106">
        <v>0</v>
      </c>
      <c r="Q608" s="106">
        <v>0</v>
      </c>
      <c r="R608" s="106">
        <v>0</v>
      </c>
      <c r="S608" s="106">
        <v>0</v>
      </c>
      <c r="T608" s="106">
        <v>0</v>
      </c>
      <c r="U608" s="106">
        <v>0</v>
      </c>
      <c r="V608" s="106">
        <v>28.4</v>
      </c>
      <c r="W608" s="106">
        <v>32.4</v>
      </c>
      <c r="X608" s="216"/>
    </row>
    <row r="609" spans="1:24" ht="13.5" customHeight="1" x14ac:dyDescent="0.25">
      <c r="A609" s="154">
        <v>0.8125</v>
      </c>
      <c r="B609" s="106">
        <v>9</v>
      </c>
      <c r="C609" s="106">
        <v>0</v>
      </c>
      <c r="D609" s="106">
        <v>0</v>
      </c>
      <c r="E609" s="106">
        <v>1</v>
      </c>
      <c r="F609" s="106">
        <v>1</v>
      </c>
      <c r="G609" s="106">
        <v>6</v>
      </c>
      <c r="H609" s="106">
        <v>1</v>
      </c>
      <c r="I609" s="106">
        <v>0</v>
      </c>
      <c r="J609" s="106">
        <v>0</v>
      </c>
      <c r="K609" s="106">
        <v>0</v>
      </c>
      <c r="L609" s="106">
        <v>0</v>
      </c>
      <c r="M609" s="106">
        <v>0</v>
      </c>
      <c r="N609" s="106">
        <v>0</v>
      </c>
      <c r="O609" s="106">
        <v>0</v>
      </c>
      <c r="P609" s="106">
        <v>0</v>
      </c>
      <c r="Q609" s="106">
        <v>0</v>
      </c>
      <c r="R609" s="106">
        <v>0</v>
      </c>
      <c r="S609" s="106">
        <v>0</v>
      </c>
      <c r="T609" s="106">
        <v>0</v>
      </c>
      <c r="U609" s="106">
        <v>0</v>
      </c>
      <c r="V609" s="106">
        <v>27.2</v>
      </c>
      <c r="W609" s="106" t="s">
        <v>192</v>
      </c>
      <c r="X609" s="216"/>
    </row>
    <row r="610" spans="1:24" ht="13.5" customHeight="1" x14ac:dyDescent="0.25">
      <c r="A610" s="154">
        <v>0.82291666666666696</v>
      </c>
      <c r="B610" s="106">
        <v>9</v>
      </c>
      <c r="C610" s="106">
        <v>0</v>
      </c>
      <c r="D610" s="106">
        <v>0</v>
      </c>
      <c r="E610" s="106">
        <v>0</v>
      </c>
      <c r="F610" s="106">
        <v>1</v>
      </c>
      <c r="G610" s="106">
        <v>6</v>
      </c>
      <c r="H610" s="106">
        <v>2</v>
      </c>
      <c r="I610" s="106">
        <v>0</v>
      </c>
      <c r="J610" s="106">
        <v>0</v>
      </c>
      <c r="K610" s="106">
        <v>0</v>
      </c>
      <c r="L610" s="106">
        <v>0</v>
      </c>
      <c r="M610" s="106">
        <v>0</v>
      </c>
      <c r="N610" s="106">
        <v>0</v>
      </c>
      <c r="O610" s="106">
        <v>0</v>
      </c>
      <c r="P610" s="106">
        <v>0</v>
      </c>
      <c r="Q610" s="106">
        <v>0</v>
      </c>
      <c r="R610" s="106">
        <v>0</v>
      </c>
      <c r="S610" s="106">
        <v>0</v>
      </c>
      <c r="T610" s="106">
        <v>0</v>
      </c>
      <c r="U610" s="106">
        <v>0</v>
      </c>
      <c r="V610" s="106">
        <v>28.3</v>
      </c>
      <c r="W610" s="106" t="s">
        <v>192</v>
      </c>
      <c r="X610" s="216"/>
    </row>
    <row r="611" spans="1:24" ht="13.5" customHeight="1" x14ac:dyDescent="0.25">
      <c r="A611" s="154">
        <v>0.83333333333333304</v>
      </c>
      <c r="B611" s="106">
        <v>8</v>
      </c>
      <c r="C611" s="106">
        <v>0</v>
      </c>
      <c r="D611" s="106">
        <v>0</v>
      </c>
      <c r="E611" s="106">
        <v>0</v>
      </c>
      <c r="F611" s="106">
        <v>3</v>
      </c>
      <c r="G611" s="106">
        <v>3</v>
      </c>
      <c r="H611" s="106">
        <v>2</v>
      </c>
      <c r="I611" s="106">
        <v>0</v>
      </c>
      <c r="J611" s="106">
        <v>0</v>
      </c>
      <c r="K611" s="106">
        <v>0</v>
      </c>
      <c r="L611" s="106">
        <v>0</v>
      </c>
      <c r="M611" s="106">
        <v>0</v>
      </c>
      <c r="N611" s="106">
        <v>0</v>
      </c>
      <c r="O611" s="106">
        <v>0</v>
      </c>
      <c r="P611" s="106">
        <v>0</v>
      </c>
      <c r="Q611" s="106">
        <v>0</v>
      </c>
      <c r="R611" s="106">
        <v>0</v>
      </c>
      <c r="S611" s="106">
        <v>0</v>
      </c>
      <c r="T611" s="106">
        <v>0</v>
      </c>
      <c r="U611" s="106">
        <v>0</v>
      </c>
      <c r="V611" s="106">
        <v>25.8</v>
      </c>
      <c r="W611" s="106" t="s">
        <v>192</v>
      </c>
      <c r="X611" s="216"/>
    </row>
    <row r="612" spans="1:24" ht="13.5" customHeight="1" x14ac:dyDescent="0.25">
      <c r="A612" s="154">
        <v>0.84375</v>
      </c>
      <c r="B612" s="106">
        <v>5</v>
      </c>
      <c r="C612" s="106">
        <v>0</v>
      </c>
      <c r="D612" s="106">
        <v>0</v>
      </c>
      <c r="E612" s="106">
        <v>0</v>
      </c>
      <c r="F612" s="106">
        <v>0</v>
      </c>
      <c r="G612" s="106">
        <v>4</v>
      </c>
      <c r="H612" s="106">
        <v>1</v>
      </c>
      <c r="I612" s="106">
        <v>0</v>
      </c>
      <c r="J612" s="106">
        <v>0</v>
      </c>
      <c r="K612" s="106">
        <v>0</v>
      </c>
      <c r="L612" s="106">
        <v>0</v>
      </c>
      <c r="M612" s="106">
        <v>0</v>
      </c>
      <c r="N612" s="106">
        <v>0</v>
      </c>
      <c r="O612" s="106">
        <v>0</v>
      </c>
      <c r="P612" s="106">
        <v>0</v>
      </c>
      <c r="Q612" s="106">
        <v>0</v>
      </c>
      <c r="R612" s="106">
        <v>0</v>
      </c>
      <c r="S612" s="106">
        <v>0</v>
      </c>
      <c r="T612" s="106">
        <v>0</v>
      </c>
      <c r="U612" s="106">
        <v>0</v>
      </c>
      <c r="V612" s="106">
        <v>28.4</v>
      </c>
      <c r="W612" s="106" t="s">
        <v>192</v>
      </c>
      <c r="X612" s="216"/>
    </row>
    <row r="613" spans="1:24" ht="13.5" customHeight="1" x14ac:dyDescent="0.25">
      <c r="A613" s="154">
        <v>0.85416666666666696</v>
      </c>
      <c r="B613" s="106">
        <v>11</v>
      </c>
      <c r="C613" s="106">
        <v>0</v>
      </c>
      <c r="D613" s="106">
        <v>0</v>
      </c>
      <c r="E613" s="106">
        <v>0</v>
      </c>
      <c r="F613" s="106">
        <v>4</v>
      </c>
      <c r="G613" s="106">
        <v>5</v>
      </c>
      <c r="H613" s="106">
        <v>1</v>
      </c>
      <c r="I613" s="106">
        <v>1</v>
      </c>
      <c r="J613" s="106">
        <v>0</v>
      </c>
      <c r="K613" s="106">
        <v>0</v>
      </c>
      <c r="L613" s="106">
        <v>0</v>
      </c>
      <c r="M613" s="106">
        <v>0</v>
      </c>
      <c r="N613" s="106">
        <v>0</v>
      </c>
      <c r="O613" s="106">
        <v>0</v>
      </c>
      <c r="P613" s="106">
        <v>0</v>
      </c>
      <c r="Q613" s="106">
        <v>0</v>
      </c>
      <c r="R613" s="106">
        <v>0</v>
      </c>
      <c r="S613" s="106">
        <v>0</v>
      </c>
      <c r="T613" s="106">
        <v>0</v>
      </c>
      <c r="U613" s="106">
        <v>0</v>
      </c>
      <c r="V613" s="106">
        <v>26.7</v>
      </c>
      <c r="W613" s="106">
        <v>31.2</v>
      </c>
      <c r="X613" s="216"/>
    </row>
    <row r="614" spans="1:24" ht="13.5" customHeight="1" x14ac:dyDescent="0.25">
      <c r="A614" s="154">
        <v>0.86458333333333304</v>
      </c>
      <c r="B614" s="106">
        <v>8</v>
      </c>
      <c r="C614" s="106">
        <v>0</v>
      </c>
      <c r="D614" s="106">
        <v>0</v>
      </c>
      <c r="E614" s="106">
        <v>0</v>
      </c>
      <c r="F614" s="106">
        <v>4</v>
      </c>
      <c r="G614" s="106">
        <v>2</v>
      </c>
      <c r="H614" s="106">
        <v>1</v>
      </c>
      <c r="I614" s="106">
        <v>1</v>
      </c>
      <c r="J614" s="106">
        <v>0</v>
      </c>
      <c r="K614" s="106">
        <v>0</v>
      </c>
      <c r="L614" s="106">
        <v>0</v>
      </c>
      <c r="M614" s="106">
        <v>0</v>
      </c>
      <c r="N614" s="106">
        <v>0</v>
      </c>
      <c r="O614" s="106">
        <v>0</v>
      </c>
      <c r="P614" s="106">
        <v>0</v>
      </c>
      <c r="Q614" s="106">
        <v>0</v>
      </c>
      <c r="R614" s="106">
        <v>0</v>
      </c>
      <c r="S614" s="106">
        <v>0</v>
      </c>
      <c r="T614" s="106">
        <v>0</v>
      </c>
      <c r="U614" s="106">
        <v>0</v>
      </c>
      <c r="V614" s="106">
        <v>26.8</v>
      </c>
      <c r="W614" s="106" t="s">
        <v>192</v>
      </c>
      <c r="X614" s="216"/>
    </row>
    <row r="615" spans="1:24" ht="13.5" customHeight="1" x14ac:dyDescent="0.25">
      <c r="A615" s="154">
        <v>0.875</v>
      </c>
      <c r="B615" s="106">
        <v>10</v>
      </c>
      <c r="C615" s="106">
        <v>0</v>
      </c>
      <c r="D615" s="106">
        <v>0</v>
      </c>
      <c r="E615" s="106">
        <v>0</v>
      </c>
      <c r="F615" s="106">
        <v>3</v>
      </c>
      <c r="G615" s="106">
        <v>6</v>
      </c>
      <c r="H615" s="106">
        <v>1</v>
      </c>
      <c r="I615" s="106">
        <v>0</v>
      </c>
      <c r="J615" s="106">
        <v>0</v>
      </c>
      <c r="K615" s="106">
        <v>0</v>
      </c>
      <c r="L615" s="106">
        <v>0</v>
      </c>
      <c r="M615" s="106">
        <v>0</v>
      </c>
      <c r="N615" s="106">
        <v>0</v>
      </c>
      <c r="O615" s="106">
        <v>0</v>
      </c>
      <c r="P615" s="106">
        <v>0</v>
      </c>
      <c r="Q615" s="106">
        <v>0</v>
      </c>
      <c r="R615" s="106">
        <v>0</v>
      </c>
      <c r="S615" s="106">
        <v>0</v>
      </c>
      <c r="T615" s="106">
        <v>0</v>
      </c>
      <c r="U615" s="106">
        <v>0</v>
      </c>
      <c r="V615" s="106">
        <v>26.6</v>
      </c>
      <c r="W615" s="106" t="s">
        <v>192</v>
      </c>
      <c r="X615" s="216"/>
    </row>
    <row r="616" spans="1:24" ht="13.5" customHeight="1" x14ac:dyDescent="0.25">
      <c r="A616" s="154">
        <v>0.88541666666666696</v>
      </c>
      <c r="B616" s="106">
        <v>4</v>
      </c>
      <c r="C616" s="106">
        <v>0</v>
      </c>
      <c r="D616" s="106">
        <v>0</v>
      </c>
      <c r="E616" s="106">
        <v>0</v>
      </c>
      <c r="F616" s="106">
        <v>1</v>
      </c>
      <c r="G616" s="106">
        <v>2</v>
      </c>
      <c r="H616" s="106">
        <v>1</v>
      </c>
      <c r="I616" s="106">
        <v>0</v>
      </c>
      <c r="J616" s="106">
        <v>0</v>
      </c>
      <c r="K616" s="106">
        <v>0</v>
      </c>
      <c r="L616" s="106">
        <v>0</v>
      </c>
      <c r="M616" s="106">
        <v>0</v>
      </c>
      <c r="N616" s="106">
        <v>0</v>
      </c>
      <c r="O616" s="106">
        <v>0</v>
      </c>
      <c r="P616" s="106">
        <v>0</v>
      </c>
      <c r="Q616" s="106">
        <v>0</v>
      </c>
      <c r="R616" s="106">
        <v>0</v>
      </c>
      <c r="S616" s="106">
        <v>0</v>
      </c>
      <c r="T616" s="106">
        <v>0</v>
      </c>
      <c r="U616" s="106">
        <v>0</v>
      </c>
      <c r="V616" s="106">
        <v>28</v>
      </c>
      <c r="W616" s="106" t="s">
        <v>192</v>
      </c>
      <c r="X616" s="216"/>
    </row>
    <row r="617" spans="1:24" ht="13.5" customHeight="1" x14ac:dyDescent="0.25">
      <c r="A617" s="154">
        <v>0.89583333333333304</v>
      </c>
      <c r="B617" s="106">
        <v>5</v>
      </c>
      <c r="C617" s="106">
        <v>0</v>
      </c>
      <c r="D617" s="106">
        <v>0</v>
      </c>
      <c r="E617" s="106">
        <v>0</v>
      </c>
      <c r="F617" s="106">
        <v>2</v>
      </c>
      <c r="G617" s="106">
        <v>2</v>
      </c>
      <c r="H617" s="106">
        <v>1</v>
      </c>
      <c r="I617" s="106">
        <v>0</v>
      </c>
      <c r="J617" s="106">
        <v>0</v>
      </c>
      <c r="K617" s="106">
        <v>0</v>
      </c>
      <c r="L617" s="106">
        <v>0</v>
      </c>
      <c r="M617" s="106">
        <v>0</v>
      </c>
      <c r="N617" s="106">
        <v>0</v>
      </c>
      <c r="O617" s="106">
        <v>0</v>
      </c>
      <c r="P617" s="106">
        <v>0</v>
      </c>
      <c r="Q617" s="106">
        <v>0</v>
      </c>
      <c r="R617" s="106">
        <v>0</v>
      </c>
      <c r="S617" s="106">
        <v>0</v>
      </c>
      <c r="T617" s="106">
        <v>0</v>
      </c>
      <c r="U617" s="106">
        <v>0</v>
      </c>
      <c r="V617" s="106">
        <v>26.1</v>
      </c>
      <c r="W617" s="106" t="s">
        <v>192</v>
      </c>
      <c r="X617" s="216"/>
    </row>
    <row r="618" spans="1:24" ht="13.5" customHeight="1" x14ac:dyDescent="0.25">
      <c r="A618" s="154">
        <v>0.90625</v>
      </c>
      <c r="B618" s="106">
        <v>5</v>
      </c>
      <c r="C618" s="106">
        <v>0</v>
      </c>
      <c r="D618" s="106">
        <v>0</v>
      </c>
      <c r="E618" s="106">
        <v>0</v>
      </c>
      <c r="F618" s="106">
        <v>1</v>
      </c>
      <c r="G618" s="106">
        <v>2</v>
      </c>
      <c r="H618" s="106">
        <v>1</v>
      </c>
      <c r="I618" s="106">
        <v>0</v>
      </c>
      <c r="J618" s="106">
        <v>1</v>
      </c>
      <c r="K618" s="106">
        <v>0</v>
      </c>
      <c r="L618" s="106">
        <v>0</v>
      </c>
      <c r="M618" s="106">
        <v>0</v>
      </c>
      <c r="N618" s="106">
        <v>0</v>
      </c>
      <c r="O618" s="106">
        <v>0</v>
      </c>
      <c r="P618" s="106">
        <v>0</v>
      </c>
      <c r="Q618" s="106">
        <v>0</v>
      </c>
      <c r="R618" s="106">
        <v>0</v>
      </c>
      <c r="S618" s="106">
        <v>0</v>
      </c>
      <c r="T618" s="106">
        <v>0</v>
      </c>
      <c r="U618" s="106">
        <v>0</v>
      </c>
      <c r="V618" s="106">
        <v>29.9</v>
      </c>
      <c r="W618" s="106" t="s">
        <v>192</v>
      </c>
      <c r="X618" s="216"/>
    </row>
    <row r="619" spans="1:24" ht="13.5" customHeight="1" x14ac:dyDescent="0.25">
      <c r="A619" s="154">
        <v>0.91666666666666696</v>
      </c>
      <c r="B619" s="106">
        <v>3</v>
      </c>
      <c r="C619" s="106">
        <v>0</v>
      </c>
      <c r="D619" s="106">
        <v>0</v>
      </c>
      <c r="E619" s="106">
        <v>0</v>
      </c>
      <c r="F619" s="106">
        <v>1</v>
      </c>
      <c r="G619" s="106">
        <v>1</v>
      </c>
      <c r="H619" s="106">
        <v>1</v>
      </c>
      <c r="I619" s="106">
        <v>0</v>
      </c>
      <c r="J619" s="106">
        <v>0</v>
      </c>
      <c r="K619" s="106">
        <v>0</v>
      </c>
      <c r="L619" s="106">
        <v>0</v>
      </c>
      <c r="M619" s="106">
        <v>0</v>
      </c>
      <c r="N619" s="106">
        <v>0</v>
      </c>
      <c r="O619" s="106">
        <v>0</v>
      </c>
      <c r="P619" s="106">
        <v>0</v>
      </c>
      <c r="Q619" s="106">
        <v>0</v>
      </c>
      <c r="R619" s="106">
        <v>0</v>
      </c>
      <c r="S619" s="106">
        <v>0</v>
      </c>
      <c r="T619" s="106">
        <v>0</v>
      </c>
      <c r="U619" s="106">
        <v>0</v>
      </c>
      <c r="V619" s="106">
        <v>28.1</v>
      </c>
      <c r="W619" s="106" t="s">
        <v>192</v>
      </c>
      <c r="X619" s="216"/>
    </row>
    <row r="620" spans="1:24" ht="13.5" customHeight="1" x14ac:dyDescent="0.25">
      <c r="A620" s="154">
        <v>0.92708333333333304</v>
      </c>
      <c r="B620" s="106">
        <v>2</v>
      </c>
      <c r="C620" s="106">
        <v>0</v>
      </c>
      <c r="D620" s="106">
        <v>0</v>
      </c>
      <c r="E620" s="106">
        <v>0</v>
      </c>
      <c r="F620" s="106">
        <v>1</v>
      </c>
      <c r="G620" s="106">
        <v>0</v>
      </c>
      <c r="H620" s="106">
        <v>1</v>
      </c>
      <c r="I620" s="106">
        <v>0</v>
      </c>
      <c r="J620" s="106">
        <v>0</v>
      </c>
      <c r="K620" s="106">
        <v>0</v>
      </c>
      <c r="L620" s="106">
        <v>0</v>
      </c>
      <c r="M620" s="106">
        <v>0</v>
      </c>
      <c r="N620" s="106">
        <v>0</v>
      </c>
      <c r="O620" s="106">
        <v>0</v>
      </c>
      <c r="P620" s="106">
        <v>0</v>
      </c>
      <c r="Q620" s="106">
        <v>0</v>
      </c>
      <c r="R620" s="106">
        <v>0</v>
      </c>
      <c r="S620" s="106">
        <v>0</v>
      </c>
      <c r="T620" s="106">
        <v>0</v>
      </c>
      <c r="U620" s="106">
        <v>0</v>
      </c>
      <c r="V620" s="106">
        <v>28.1</v>
      </c>
      <c r="W620" s="106" t="s">
        <v>192</v>
      </c>
      <c r="X620" s="216"/>
    </row>
    <row r="621" spans="1:24" ht="13.5" customHeight="1" x14ac:dyDescent="0.25">
      <c r="A621" s="154">
        <v>0.9375</v>
      </c>
      <c r="B621" s="106">
        <v>3</v>
      </c>
      <c r="C621" s="106">
        <v>0</v>
      </c>
      <c r="D621" s="106">
        <v>0</v>
      </c>
      <c r="E621" s="106">
        <v>0</v>
      </c>
      <c r="F621" s="106">
        <v>2</v>
      </c>
      <c r="G621" s="106">
        <v>1</v>
      </c>
      <c r="H621" s="106">
        <v>0</v>
      </c>
      <c r="I621" s="106">
        <v>0</v>
      </c>
      <c r="J621" s="106">
        <v>0</v>
      </c>
      <c r="K621" s="106">
        <v>0</v>
      </c>
      <c r="L621" s="106">
        <v>0</v>
      </c>
      <c r="M621" s="106">
        <v>0</v>
      </c>
      <c r="N621" s="106">
        <v>0</v>
      </c>
      <c r="O621" s="106">
        <v>0</v>
      </c>
      <c r="P621" s="106">
        <v>0</v>
      </c>
      <c r="Q621" s="106">
        <v>0</v>
      </c>
      <c r="R621" s="106">
        <v>0</v>
      </c>
      <c r="S621" s="106">
        <v>0</v>
      </c>
      <c r="T621" s="106">
        <v>0</v>
      </c>
      <c r="U621" s="106">
        <v>0</v>
      </c>
      <c r="V621" s="106">
        <v>24.1</v>
      </c>
      <c r="W621" s="106" t="s">
        <v>192</v>
      </c>
      <c r="X621" s="216"/>
    </row>
    <row r="622" spans="1:24" ht="13.5" customHeight="1" x14ac:dyDescent="0.25">
      <c r="A622" s="154">
        <v>0.94791666666666696</v>
      </c>
      <c r="B622" s="106">
        <v>1</v>
      </c>
      <c r="C622" s="106">
        <v>0</v>
      </c>
      <c r="D622" s="106">
        <v>0</v>
      </c>
      <c r="E622" s="106">
        <v>0</v>
      </c>
      <c r="F622" s="106">
        <v>0</v>
      </c>
      <c r="G622" s="106">
        <v>1</v>
      </c>
      <c r="H622" s="106">
        <v>0</v>
      </c>
      <c r="I622" s="106">
        <v>0</v>
      </c>
      <c r="J622" s="106">
        <v>0</v>
      </c>
      <c r="K622" s="106">
        <v>0</v>
      </c>
      <c r="L622" s="106">
        <v>0</v>
      </c>
      <c r="M622" s="106">
        <v>0</v>
      </c>
      <c r="N622" s="106">
        <v>0</v>
      </c>
      <c r="O622" s="106">
        <v>0</v>
      </c>
      <c r="P622" s="106">
        <v>0</v>
      </c>
      <c r="Q622" s="106">
        <v>0</v>
      </c>
      <c r="R622" s="106">
        <v>0</v>
      </c>
      <c r="S622" s="106">
        <v>0</v>
      </c>
      <c r="T622" s="106">
        <v>0</v>
      </c>
      <c r="U622" s="106">
        <v>0</v>
      </c>
      <c r="V622" s="106">
        <v>27.4</v>
      </c>
      <c r="W622" s="106" t="s">
        <v>192</v>
      </c>
      <c r="X622" s="216"/>
    </row>
    <row r="623" spans="1:24" ht="13.5" customHeight="1" x14ac:dyDescent="0.25">
      <c r="A623" s="154">
        <v>0.95833333333333304</v>
      </c>
      <c r="B623" s="106">
        <v>3</v>
      </c>
      <c r="C623" s="106">
        <v>0</v>
      </c>
      <c r="D623" s="106">
        <v>0</v>
      </c>
      <c r="E623" s="106">
        <v>1</v>
      </c>
      <c r="F623" s="106">
        <v>1</v>
      </c>
      <c r="G623" s="106">
        <v>0</v>
      </c>
      <c r="H623" s="106">
        <v>1</v>
      </c>
      <c r="I623" s="106">
        <v>0</v>
      </c>
      <c r="J623" s="106">
        <v>0</v>
      </c>
      <c r="K623" s="106">
        <v>0</v>
      </c>
      <c r="L623" s="106">
        <v>0</v>
      </c>
      <c r="M623" s="106">
        <v>0</v>
      </c>
      <c r="N623" s="106">
        <v>0</v>
      </c>
      <c r="O623" s="106">
        <v>0</v>
      </c>
      <c r="P623" s="106">
        <v>0</v>
      </c>
      <c r="Q623" s="106">
        <v>0</v>
      </c>
      <c r="R623" s="106">
        <v>0</v>
      </c>
      <c r="S623" s="106">
        <v>0</v>
      </c>
      <c r="T623" s="106">
        <v>0</v>
      </c>
      <c r="U623" s="106">
        <v>0</v>
      </c>
      <c r="V623" s="106">
        <v>25.9</v>
      </c>
      <c r="W623" s="106" t="s">
        <v>192</v>
      </c>
      <c r="X623" s="216"/>
    </row>
    <row r="624" spans="1:24" ht="13.5" customHeight="1" x14ac:dyDescent="0.25">
      <c r="A624" s="154">
        <v>0.96875</v>
      </c>
      <c r="B624" s="106">
        <v>3</v>
      </c>
      <c r="C624" s="106">
        <v>0</v>
      </c>
      <c r="D624" s="106">
        <v>2</v>
      </c>
      <c r="E624" s="106">
        <v>0</v>
      </c>
      <c r="F624" s="106">
        <v>0</v>
      </c>
      <c r="G624" s="106">
        <v>1</v>
      </c>
      <c r="H624" s="106">
        <v>0</v>
      </c>
      <c r="I624" s="106">
        <v>0</v>
      </c>
      <c r="J624" s="106">
        <v>0</v>
      </c>
      <c r="K624" s="106">
        <v>0</v>
      </c>
      <c r="L624" s="106">
        <v>0</v>
      </c>
      <c r="M624" s="106">
        <v>0</v>
      </c>
      <c r="N624" s="106">
        <v>0</v>
      </c>
      <c r="O624" s="106">
        <v>0</v>
      </c>
      <c r="P624" s="106">
        <v>0</v>
      </c>
      <c r="Q624" s="106">
        <v>0</v>
      </c>
      <c r="R624" s="106">
        <v>0</v>
      </c>
      <c r="S624" s="106">
        <v>0</v>
      </c>
      <c r="T624" s="106">
        <v>0</v>
      </c>
      <c r="U624" s="106">
        <v>0</v>
      </c>
      <c r="V624" s="106">
        <v>17.7</v>
      </c>
      <c r="W624" s="106" t="s">
        <v>192</v>
      </c>
      <c r="X624" s="216"/>
    </row>
    <row r="625" spans="1:24" ht="13.5" customHeight="1" x14ac:dyDescent="0.25">
      <c r="A625" s="154">
        <v>0.97916666666666696</v>
      </c>
      <c r="B625" s="106">
        <v>1</v>
      </c>
      <c r="C625" s="106">
        <v>0</v>
      </c>
      <c r="D625" s="106">
        <v>0</v>
      </c>
      <c r="E625" s="106">
        <v>0</v>
      </c>
      <c r="F625" s="106">
        <v>1</v>
      </c>
      <c r="G625" s="106">
        <v>0</v>
      </c>
      <c r="H625" s="106">
        <v>0</v>
      </c>
      <c r="I625" s="106">
        <v>0</v>
      </c>
      <c r="J625" s="106">
        <v>0</v>
      </c>
      <c r="K625" s="106">
        <v>0</v>
      </c>
      <c r="L625" s="106">
        <v>0</v>
      </c>
      <c r="M625" s="106">
        <v>0</v>
      </c>
      <c r="N625" s="106">
        <v>0</v>
      </c>
      <c r="O625" s="106">
        <v>0</v>
      </c>
      <c r="P625" s="106">
        <v>0</v>
      </c>
      <c r="Q625" s="106">
        <v>0</v>
      </c>
      <c r="R625" s="106">
        <v>0</v>
      </c>
      <c r="S625" s="106">
        <v>0</v>
      </c>
      <c r="T625" s="106">
        <v>0</v>
      </c>
      <c r="U625" s="106">
        <v>0</v>
      </c>
      <c r="V625" s="106">
        <v>20.5</v>
      </c>
      <c r="W625" s="106" t="s">
        <v>192</v>
      </c>
      <c r="X625" s="216"/>
    </row>
    <row r="626" spans="1:24" ht="13.5" customHeight="1" thickBot="1" x14ac:dyDescent="0.3">
      <c r="A626" s="155">
        <v>0.98958333333333304</v>
      </c>
      <c r="B626" s="108">
        <v>4</v>
      </c>
      <c r="C626" s="108">
        <v>0</v>
      </c>
      <c r="D626" s="108">
        <v>0</v>
      </c>
      <c r="E626" s="108">
        <v>0</v>
      </c>
      <c r="F626" s="108">
        <v>1</v>
      </c>
      <c r="G626" s="108">
        <v>2</v>
      </c>
      <c r="H626" s="108">
        <v>1</v>
      </c>
      <c r="I626" s="108">
        <v>0</v>
      </c>
      <c r="J626" s="108">
        <v>0</v>
      </c>
      <c r="K626" s="108">
        <v>0</v>
      </c>
      <c r="L626" s="108">
        <v>0</v>
      </c>
      <c r="M626" s="108">
        <v>0</v>
      </c>
      <c r="N626" s="108">
        <v>0</v>
      </c>
      <c r="O626" s="108">
        <v>0</v>
      </c>
      <c r="P626" s="108">
        <v>0</v>
      </c>
      <c r="Q626" s="108">
        <v>0</v>
      </c>
      <c r="R626" s="108">
        <v>0</v>
      </c>
      <c r="S626" s="108">
        <v>0</v>
      </c>
      <c r="T626" s="108">
        <v>0</v>
      </c>
      <c r="U626" s="108">
        <v>0</v>
      </c>
      <c r="V626" s="108">
        <v>27.8</v>
      </c>
      <c r="W626" s="108" t="s">
        <v>192</v>
      </c>
      <c r="X626" s="216"/>
    </row>
    <row r="627" spans="1:24" ht="13.5" customHeight="1" thickTop="1" x14ac:dyDescent="0.25">
      <c r="A627" s="269" t="s">
        <v>111</v>
      </c>
      <c r="B627" s="107">
        <f>SUM(B559:B606)</f>
        <v>916</v>
      </c>
      <c r="C627" s="107">
        <f t="shared" ref="C627:U627" si="20">SUM(C559:C606)</f>
        <v>0</v>
      </c>
      <c r="D627" s="107">
        <f t="shared" si="20"/>
        <v>5</v>
      </c>
      <c r="E627" s="107">
        <f t="shared" si="20"/>
        <v>36</v>
      </c>
      <c r="F627" s="107">
        <f t="shared" si="20"/>
        <v>205</v>
      </c>
      <c r="G627" s="107">
        <f t="shared" si="20"/>
        <v>452</v>
      </c>
      <c r="H627" s="107">
        <f t="shared" si="20"/>
        <v>188</v>
      </c>
      <c r="I627" s="107">
        <f t="shared" si="20"/>
        <v>27</v>
      </c>
      <c r="J627" s="107">
        <f t="shared" si="20"/>
        <v>3</v>
      </c>
      <c r="K627" s="107">
        <f t="shared" si="20"/>
        <v>0</v>
      </c>
      <c r="L627" s="107">
        <f t="shared" si="20"/>
        <v>0</v>
      </c>
      <c r="M627" s="107">
        <f t="shared" si="20"/>
        <v>0</v>
      </c>
      <c r="N627" s="107">
        <f t="shared" si="20"/>
        <v>0</v>
      </c>
      <c r="O627" s="107">
        <f t="shared" si="20"/>
        <v>0</v>
      </c>
      <c r="P627" s="107">
        <f t="shared" si="20"/>
        <v>0</v>
      </c>
      <c r="Q627" s="107">
        <f t="shared" si="20"/>
        <v>0</v>
      </c>
      <c r="R627" s="107">
        <f t="shared" si="20"/>
        <v>0</v>
      </c>
      <c r="S627" s="107">
        <f t="shared" si="20"/>
        <v>0</v>
      </c>
      <c r="T627" s="107">
        <f t="shared" si="20"/>
        <v>0</v>
      </c>
      <c r="U627" s="107">
        <f t="shared" si="20"/>
        <v>0</v>
      </c>
      <c r="V627" s="107">
        <v>27.3</v>
      </c>
      <c r="W627" s="107">
        <v>31.3</v>
      </c>
      <c r="X627" s="216"/>
    </row>
    <row r="628" spans="1:24" ht="13.5" customHeight="1" x14ac:dyDescent="0.25">
      <c r="A628" s="270" t="s">
        <v>112</v>
      </c>
      <c r="B628" s="106">
        <f>SUM(B555:B618)</f>
        <v>1040</v>
      </c>
      <c r="C628" s="106">
        <f t="shared" ref="C628:U628" si="21">SUM(C555:C618)</f>
        <v>0</v>
      </c>
      <c r="D628" s="106">
        <f t="shared" si="21"/>
        <v>5</v>
      </c>
      <c r="E628" s="106">
        <f t="shared" si="21"/>
        <v>37</v>
      </c>
      <c r="F628" s="106">
        <f t="shared" si="21"/>
        <v>229</v>
      </c>
      <c r="G628" s="106">
        <f t="shared" si="21"/>
        <v>519</v>
      </c>
      <c r="H628" s="106">
        <f t="shared" si="21"/>
        <v>212</v>
      </c>
      <c r="I628" s="106">
        <f t="shared" si="21"/>
        <v>34</v>
      </c>
      <c r="J628" s="106">
        <f t="shared" si="21"/>
        <v>4</v>
      </c>
      <c r="K628" s="106">
        <f t="shared" si="21"/>
        <v>0</v>
      </c>
      <c r="L628" s="106">
        <f t="shared" si="21"/>
        <v>0</v>
      </c>
      <c r="M628" s="106">
        <f t="shared" si="21"/>
        <v>0</v>
      </c>
      <c r="N628" s="106">
        <f t="shared" si="21"/>
        <v>0</v>
      </c>
      <c r="O628" s="106">
        <f t="shared" si="21"/>
        <v>0</v>
      </c>
      <c r="P628" s="106">
        <f t="shared" si="21"/>
        <v>0</v>
      </c>
      <c r="Q628" s="106">
        <f t="shared" si="21"/>
        <v>0</v>
      </c>
      <c r="R628" s="106">
        <f t="shared" si="21"/>
        <v>0</v>
      </c>
      <c r="S628" s="106">
        <f t="shared" si="21"/>
        <v>0</v>
      </c>
      <c r="T628" s="106">
        <f t="shared" si="21"/>
        <v>0</v>
      </c>
      <c r="U628" s="106">
        <f t="shared" si="21"/>
        <v>0</v>
      </c>
      <c r="V628" s="106">
        <v>27.4</v>
      </c>
      <c r="W628" s="106">
        <v>31.4</v>
      </c>
      <c r="X628" s="216"/>
    </row>
    <row r="629" spans="1:24" ht="13.5" customHeight="1" x14ac:dyDescent="0.25">
      <c r="A629" s="106" t="s">
        <v>113</v>
      </c>
      <c r="B629" s="106">
        <f>SUM(B555:B626)</f>
        <v>1060</v>
      </c>
      <c r="C629" s="106">
        <f t="shared" ref="C629:U629" si="22">SUM(C555:C626)</f>
        <v>0</v>
      </c>
      <c r="D629" s="106">
        <f t="shared" si="22"/>
        <v>7</v>
      </c>
      <c r="E629" s="106">
        <f t="shared" si="22"/>
        <v>38</v>
      </c>
      <c r="F629" s="106">
        <f t="shared" si="22"/>
        <v>236</v>
      </c>
      <c r="G629" s="106">
        <f t="shared" si="22"/>
        <v>525</v>
      </c>
      <c r="H629" s="106">
        <f t="shared" si="22"/>
        <v>216</v>
      </c>
      <c r="I629" s="106">
        <f t="shared" si="22"/>
        <v>34</v>
      </c>
      <c r="J629" s="106">
        <f t="shared" si="22"/>
        <v>4</v>
      </c>
      <c r="K629" s="106">
        <f t="shared" si="22"/>
        <v>0</v>
      </c>
      <c r="L629" s="106">
        <f t="shared" si="22"/>
        <v>0</v>
      </c>
      <c r="M629" s="106">
        <f t="shared" si="22"/>
        <v>0</v>
      </c>
      <c r="N629" s="106">
        <f t="shared" si="22"/>
        <v>0</v>
      </c>
      <c r="O629" s="106">
        <f t="shared" si="22"/>
        <v>0</v>
      </c>
      <c r="P629" s="106">
        <f t="shared" si="22"/>
        <v>0</v>
      </c>
      <c r="Q629" s="106">
        <f t="shared" si="22"/>
        <v>0</v>
      </c>
      <c r="R629" s="106">
        <f t="shared" si="22"/>
        <v>0</v>
      </c>
      <c r="S629" s="106">
        <f t="shared" si="22"/>
        <v>0</v>
      </c>
      <c r="T629" s="106">
        <f t="shared" si="22"/>
        <v>0</v>
      </c>
      <c r="U629" s="106">
        <f t="shared" si="22"/>
        <v>0</v>
      </c>
      <c r="V629" s="106">
        <v>27.4</v>
      </c>
      <c r="W629" s="106">
        <v>31.4</v>
      </c>
      <c r="X629" s="216"/>
    </row>
    <row r="630" spans="1:24" ht="13.5" customHeight="1" thickBot="1" x14ac:dyDescent="0.3">
      <c r="A630" s="108" t="s">
        <v>114</v>
      </c>
      <c r="B630" s="108">
        <f>SUM(B531:B626)</f>
        <v>1077</v>
      </c>
      <c r="C630" s="108">
        <f t="shared" ref="C630:U630" si="23">SUM(C531:C626)</f>
        <v>0</v>
      </c>
      <c r="D630" s="108">
        <f t="shared" si="23"/>
        <v>7</v>
      </c>
      <c r="E630" s="108">
        <f t="shared" si="23"/>
        <v>39</v>
      </c>
      <c r="F630" s="108">
        <f t="shared" si="23"/>
        <v>238</v>
      </c>
      <c r="G630" s="108">
        <f t="shared" si="23"/>
        <v>530</v>
      </c>
      <c r="H630" s="108">
        <f t="shared" si="23"/>
        <v>225</v>
      </c>
      <c r="I630" s="108">
        <f t="shared" si="23"/>
        <v>34</v>
      </c>
      <c r="J630" s="108">
        <f t="shared" si="23"/>
        <v>4</v>
      </c>
      <c r="K630" s="108">
        <f t="shared" si="23"/>
        <v>0</v>
      </c>
      <c r="L630" s="108">
        <f t="shared" si="23"/>
        <v>0</v>
      </c>
      <c r="M630" s="108">
        <f t="shared" si="23"/>
        <v>0</v>
      </c>
      <c r="N630" s="108">
        <f t="shared" si="23"/>
        <v>0</v>
      </c>
      <c r="O630" s="108">
        <f t="shared" si="23"/>
        <v>0</v>
      </c>
      <c r="P630" s="108">
        <f t="shared" si="23"/>
        <v>0</v>
      </c>
      <c r="Q630" s="108">
        <f t="shared" si="23"/>
        <v>0</v>
      </c>
      <c r="R630" s="108">
        <f t="shared" si="23"/>
        <v>0</v>
      </c>
      <c r="S630" s="108">
        <f t="shared" si="23"/>
        <v>0</v>
      </c>
      <c r="T630" s="108">
        <f t="shared" si="23"/>
        <v>0</v>
      </c>
      <c r="U630" s="108">
        <f t="shared" si="23"/>
        <v>0</v>
      </c>
      <c r="V630" s="108">
        <v>27.4</v>
      </c>
      <c r="W630" s="108">
        <v>31.4</v>
      </c>
      <c r="X630" s="216"/>
    </row>
    <row r="631" spans="1:24" ht="13.5" customHeight="1" thickTop="1"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216"/>
    </row>
    <row r="632" spans="1:24" ht="13.5" customHeight="1" thickBot="1" x14ac:dyDescent="0.3">
      <c r="A632" s="110" t="s">
        <v>9</v>
      </c>
      <c r="B632" s="434" t="str">
        <f>TEXT(C632,"dddd")</f>
        <v>Sunday</v>
      </c>
      <c r="C632" s="109">
        <f>C528+1</f>
        <v>45473</v>
      </c>
      <c r="D632" s="110"/>
      <c r="E632" s="110"/>
      <c r="F632" s="110"/>
      <c r="G632" s="110"/>
      <c r="H632" s="110"/>
      <c r="I632" s="110"/>
      <c r="J632" s="110"/>
      <c r="K632" s="110"/>
      <c r="L632" s="110"/>
      <c r="M632" s="110"/>
      <c r="N632" s="110"/>
      <c r="O632" s="110"/>
      <c r="P632" s="110"/>
      <c r="Q632" s="110"/>
      <c r="R632" s="110"/>
      <c r="S632" s="110"/>
      <c r="T632" s="110"/>
      <c r="U632" s="110"/>
      <c r="V632" s="110"/>
      <c r="W632" s="110"/>
      <c r="X632" s="216"/>
    </row>
    <row r="633" spans="1:24" ht="13.5" customHeight="1" thickTop="1" thickBot="1" x14ac:dyDescent="0.3">
      <c r="A633" s="110"/>
      <c r="B633" s="551" t="s">
        <v>90</v>
      </c>
      <c r="C633" s="552"/>
      <c r="D633" s="552"/>
      <c r="E633" s="552"/>
      <c r="F633" s="552"/>
      <c r="G633" s="552"/>
      <c r="H633" s="552"/>
      <c r="I633" s="552"/>
      <c r="J633" s="552"/>
      <c r="K633" s="552"/>
      <c r="L633" s="552"/>
      <c r="M633" s="552"/>
      <c r="N633" s="552"/>
      <c r="O633" s="552"/>
      <c r="P633" s="552"/>
      <c r="Q633" s="552"/>
      <c r="R633" s="552"/>
      <c r="S633" s="552"/>
      <c r="T633" s="552"/>
      <c r="U633" s="552"/>
      <c r="V633" s="552"/>
      <c r="W633" s="553"/>
      <c r="X633" s="216"/>
    </row>
    <row r="634" spans="1:24" ht="13.5" customHeight="1" thickTop="1" thickBot="1" x14ac:dyDescent="0.3">
      <c r="A634" s="153" t="s">
        <v>50</v>
      </c>
      <c r="B634" s="153" t="s">
        <v>30</v>
      </c>
      <c r="C634" s="271" t="s">
        <v>91</v>
      </c>
      <c r="D634" s="271" t="s">
        <v>92</v>
      </c>
      <c r="E634" s="271" t="s">
        <v>93</v>
      </c>
      <c r="F634" s="271" t="s">
        <v>94</v>
      </c>
      <c r="G634" s="271" t="s">
        <v>95</v>
      </c>
      <c r="H634" s="271" t="s">
        <v>96</v>
      </c>
      <c r="I634" s="271" t="s">
        <v>97</v>
      </c>
      <c r="J634" s="271" t="s">
        <v>98</v>
      </c>
      <c r="K634" s="271" t="s">
        <v>99</v>
      </c>
      <c r="L634" s="271" t="s">
        <v>100</v>
      </c>
      <c r="M634" s="271" t="s">
        <v>101</v>
      </c>
      <c r="N634" s="271" t="s">
        <v>102</v>
      </c>
      <c r="O634" s="271" t="s">
        <v>103</v>
      </c>
      <c r="P634" s="271" t="s">
        <v>104</v>
      </c>
      <c r="Q634" s="271" t="s">
        <v>105</v>
      </c>
      <c r="R634" s="271" t="s">
        <v>106</v>
      </c>
      <c r="S634" s="271" t="s">
        <v>107</v>
      </c>
      <c r="T634" s="271" t="s">
        <v>108</v>
      </c>
      <c r="U634" s="271" t="s">
        <v>109</v>
      </c>
      <c r="V634" s="153" t="s">
        <v>88</v>
      </c>
      <c r="W634" s="153" t="s">
        <v>110</v>
      </c>
      <c r="X634" s="216"/>
    </row>
    <row r="635" spans="1:24" ht="13.5" customHeight="1" thickTop="1" x14ac:dyDescent="0.25">
      <c r="A635" s="262">
        <v>0</v>
      </c>
      <c r="B635" s="107">
        <v>1</v>
      </c>
      <c r="C635" s="107">
        <v>0</v>
      </c>
      <c r="D635" s="107">
        <v>0</v>
      </c>
      <c r="E635" s="107">
        <v>1</v>
      </c>
      <c r="F635" s="107">
        <v>0</v>
      </c>
      <c r="G635" s="107">
        <v>0</v>
      </c>
      <c r="H635" s="107">
        <v>0</v>
      </c>
      <c r="I635" s="107">
        <v>0</v>
      </c>
      <c r="J635" s="107">
        <v>0</v>
      </c>
      <c r="K635" s="107">
        <v>0</v>
      </c>
      <c r="L635" s="107">
        <v>0</v>
      </c>
      <c r="M635" s="107">
        <v>0</v>
      </c>
      <c r="N635" s="107">
        <v>0</v>
      </c>
      <c r="O635" s="107">
        <v>0</v>
      </c>
      <c r="P635" s="107">
        <v>0</v>
      </c>
      <c r="Q635" s="107">
        <v>0</v>
      </c>
      <c r="R635" s="107">
        <v>0</v>
      </c>
      <c r="S635" s="107">
        <v>0</v>
      </c>
      <c r="T635" s="107">
        <v>0</v>
      </c>
      <c r="U635" s="107">
        <v>0</v>
      </c>
      <c r="V635" s="107">
        <v>15.7</v>
      </c>
      <c r="W635" s="107" t="s">
        <v>192</v>
      </c>
      <c r="X635" s="216"/>
    </row>
    <row r="636" spans="1:24" ht="13.5" customHeight="1" x14ac:dyDescent="0.25">
      <c r="A636" s="154">
        <v>1.0416666666666666E-2</v>
      </c>
      <c r="B636" s="106">
        <v>1</v>
      </c>
      <c r="C636" s="106">
        <v>0</v>
      </c>
      <c r="D636" s="106">
        <v>0</v>
      </c>
      <c r="E636" s="106">
        <v>0</v>
      </c>
      <c r="F636" s="106">
        <v>0</v>
      </c>
      <c r="G636" s="106">
        <v>0</v>
      </c>
      <c r="H636" s="106">
        <v>1</v>
      </c>
      <c r="I636" s="106">
        <v>0</v>
      </c>
      <c r="J636" s="106">
        <v>0</v>
      </c>
      <c r="K636" s="106">
        <v>0</v>
      </c>
      <c r="L636" s="106">
        <v>0</v>
      </c>
      <c r="M636" s="106">
        <v>0</v>
      </c>
      <c r="N636" s="106">
        <v>0</v>
      </c>
      <c r="O636" s="106">
        <v>0</v>
      </c>
      <c r="P636" s="106">
        <v>0</v>
      </c>
      <c r="Q636" s="106">
        <v>0</v>
      </c>
      <c r="R636" s="106">
        <v>0</v>
      </c>
      <c r="S636" s="106">
        <v>0</v>
      </c>
      <c r="T636" s="106">
        <v>0</v>
      </c>
      <c r="U636" s="106">
        <v>0</v>
      </c>
      <c r="V636" s="106">
        <v>34.9</v>
      </c>
      <c r="W636" s="106" t="s">
        <v>192</v>
      </c>
      <c r="X636" s="216"/>
    </row>
    <row r="637" spans="1:24" ht="13.5" customHeight="1" x14ac:dyDescent="0.25">
      <c r="A637" s="154">
        <v>2.0833333333333332E-2</v>
      </c>
      <c r="B637" s="106">
        <v>0</v>
      </c>
      <c r="C637" s="106">
        <v>0</v>
      </c>
      <c r="D637" s="106">
        <v>0</v>
      </c>
      <c r="E637" s="106">
        <v>0</v>
      </c>
      <c r="F637" s="106">
        <v>0</v>
      </c>
      <c r="G637" s="106">
        <v>0</v>
      </c>
      <c r="H637" s="106">
        <v>0</v>
      </c>
      <c r="I637" s="106">
        <v>0</v>
      </c>
      <c r="J637" s="106">
        <v>0</v>
      </c>
      <c r="K637" s="106">
        <v>0</v>
      </c>
      <c r="L637" s="106">
        <v>0</v>
      </c>
      <c r="M637" s="106">
        <v>0</v>
      </c>
      <c r="N637" s="106">
        <v>0</v>
      </c>
      <c r="O637" s="106">
        <v>0</v>
      </c>
      <c r="P637" s="106">
        <v>0</v>
      </c>
      <c r="Q637" s="106">
        <v>0</v>
      </c>
      <c r="R637" s="106">
        <v>0</v>
      </c>
      <c r="S637" s="106">
        <v>0</v>
      </c>
      <c r="T637" s="106">
        <v>0</v>
      </c>
      <c r="U637" s="106">
        <v>0</v>
      </c>
      <c r="V637" s="106" t="s">
        <v>192</v>
      </c>
      <c r="W637" s="106" t="s">
        <v>192</v>
      </c>
      <c r="X637" s="216"/>
    </row>
    <row r="638" spans="1:24" ht="13.5" customHeight="1" x14ac:dyDescent="0.25">
      <c r="A638" s="154">
        <v>3.125E-2</v>
      </c>
      <c r="B638" s="106">
        <v>0</v>
      </c>
      <c r="C638" s="106">
        <v>0</v>
      </c>
      <c r="D638" s="106">
        <v>0</v>
      </c>
      <c r="E638" s="106">
        <v>0</v>
      </c>
      <c r="F638" s="106">
        <v>0</v>
      </c>
      <c r="G638" s="106">
        <v>0</v>
      </c>
      <c r="H638" s="106">
        <v>0</v>
      </c>
      <c r="I638" s="106">
        <v>0</v>
      </c>
      <c r="J638" s="106">
        <v>0</v>
      </c>
      <c r="K638" s="106">
        <v>0</v>
      </c>
      <c r="L638" s="106">
        <v>0</v>
      </c>
      <c r="M638" s="106">
        <v>0</v>
      </c>
      <c r="N638" s="106">
        <v>0</v>
      </c>
      <c r="O638" s="106">
        <v>0</v>
      </c>
      <c r="P638" s="106">
        <v>0</v>
      </c>
      <c r="Q638" s="106">
        <v>0</v>
      </c>
      <c r="R638" s="106">
        <v>0</v>
      </c>
      <c r="S638" s="106">
        <v>0</v>
      </c>
      <c r="T638" s="106">
        <v>0</v>
      </c>
      <c r="U638" s="106">
        <v>0</v>
      </c>
      <c r="V638" s="106" t="s">
        <v>192</v>
      </c>
      <c r="W638" s="106" t="s">
        <v>192</v>
      </c>
      <c r="X638" s="216"/>
    </row>
    <row r="639" spans="1:24" ht="13.5" customHeight="1" x14ac:dyDescent="0.25">
      <c r="A639" s="154">
        <v>4.1666666666666664E-2</v>
      </c>
      <c r="B639" s="106">
        <v>0</v>
      </c>
      <c r="C639" s="106">
        <v>0</v>
      </c>
      <c r="D639" s="106">
        <v>0</v>
      </c>
      <c r="E639" s="106">
        <v>0</v>
      </c>
      <c r="F639" s="106">
        <v>0</v>
      </c>
      <c r="G639" s="106">
        <v>0</v>
      </c>
      <c r="H639" s="106">
        <v>0</v>
      </c>
      <c r="I639" s="106">
        <v>0</v>
      </c>
      <c r="J639" s="106">
        <v>0</v>
      </c>
      <c r="K639" s="106">
        <v>0</v>
      </c>
      <c r="L639" s="106">
        <v>0</v>
      </c>
      <c r="M639" s="106">
        <v>0</v>
      </c>
      <c r="N639" s="106">
        <v>0</v>
      </c>
      <c r="O639" s="106">
        <v>0</v>
      </c>
      <c r="P639" s="106">
        <v>0</v>
      </c>
      <c r="Q639" s="106">
        <v>0</v>
      </c>
      <c r="R639" s="106">
        <v>0</v>
      </c>
      <c r="S639" s="106">
        <v>0</v>
      </c>
      <c r="T639" s="106">
        <v>0</v>
      </c>
      <c r="U639" s="106">
        <v>0</v>
      </c>
      <c r="V639" s="106" t="s">
        <v>192</v>
      </c>
      <c r="W639" s="106" t="s">
        <v>192</v>
      </c>
      <c r="X639" s="216"/>
    </row>
    <row r="640" spans="1:24" ht="13.5" customHeight="1" x14ac:dyDescent="0.25">
      <c r="A640" s="154">
        <v>5.2083333333333336E-2</v>
      </c>
      <c r="B640" s="106">
        <v>1</v>
      </c>
      <c r="C640" s="106">
        <v>0</v>
      </c>
      <c r="D640" s="106">
        <v>0</v>
      </c>
      <c r="E640" s="106">
        <v>0</v>
      </c>
      <c r="F640" s="106">
        <v>1</v>
      </c>
      <c r="G640" s="106">
        <v>0</v>
      </c>
      <c r="H640" s="106">
        <v>0</v>
      </c>
      <c r="I640" s="106">
        <v>0</v>
      </c>
      <c r="J640" s="106">
        <v>0</v>
      </c>
      <c r="K640" s="106">
        <v>0</v>
      </c>
      <c r="L640" s="106">
        <v>0</v>
      </c>
      <c r="M640" s="106">
        <v>0</v>
      </c>
      <c r="N640" s="106">
        <v>0</v>
      </c>
      <c r="O640" s="106">
        <v>0</v>
      </c>
      <c r="P640" s="106">
        <v>0</v>
      </c>
      <c r="Q640" s="106">
        <v>0</v>
      </c>
      <c r="R640" s="106">
        <v>0</v>
      </c>
      <c r="S640" s="106">
        <v>0</v>
      </c>
      <c r="T640" s="106">
        <v>0</v>
      </c>
      <c r="U640" s="106">
        <v>0</v>
      </c>
      <c r="V640" s="106">
        <v>24.3</v>
      </c>
      <c r="W640" s="106" t="s">
        <v>192</v>
      </c>
      <c r="X640" s="216"/>
    </row>
    <row r="641" spans="1:24" ht="13.5" customHeight="1" x14ac:dyDescent="0.25">
      <c r="A641" s="154">
        <v>6.25E-2</v>
      </c>
      <c r="B641" s="106">
        <v>1</v>
      </c>
      <c r="C641" s="106">
        <v>0</v>
      </c>
      <c r="D641" s="106">
        <v>0</v>
      </c>
      <c r="E641" s="106">
        <v>0</v>
      </c>
      <c r="F641" s="106">
        <v>0</v>
      </c>
      <c r="G641" s="106">
        <v>0</v>
      </c>
      <c r="H641" s="106">
        <v>1</v>
      </c>
      <c r="I641" s="106">
        <v>0</v>
      </c>
      <c r="J641" s="106">
        <v>0</v>
      </c>
      <c r="K641" s="106">
        <v>0</v>
      </c>
      <c r="L641" s="106">
        <v>0</v>
      </c>
      <c r="M641" s="106">
        <v>0</v>
      </c>
      <c r="N641" s="106">
        <v>0</v>
      </c>
      <c r="O641" s="106">
        <v>0</v>
      </c>
      <c r="P641" s="106">
        <v>0</v>
      </c>
      <c r="Q641" s="106">
        <v>0</v>
      </c>
      <c r="R641" s="106">
        <v>0</v>
      </c>
      <c r="S641" s="106">
        <v>0</v>
      </c>
      <c r="T641" s="106">
        <v>0</v>
      </c>
      <c r="U641" s="106">
        <v>0</v>
      </c>
      <c r="V641" s="106">
        <v>33.200000000000003</v>
      </c>
      <c r="W641" s="106" t="s">
        <v>192</v>
      </c>
      <c r="X641" s="216"/>
    </row>
    <row r="642" spans="1:24" ht="13.5" customHeight="1" x14ac:dyDescent="0.25">
      <c r="A642" s="154">
        <v>7.2916666666666699E-2</v>
      </c>
      <c r="B642" s="106">
        <v>1</v>
      </c>
      <c r="C642" s="106">
        <v>0</v>
      </c>
      <c r="D642" s="106">
        <v>0</v>
      </c>
      <c r="E642" s="106">
        <v>0</v>
      </c>
      <c r="F642" s="106">
        <v>0</v>
      </c>
      <c r="G642" s="106">
        <v>0</v>
      </c>
      <c r="H642" s="106">
        <v>1</v>
      </c>
      <c r="I642" s="106">
        <v>0</v>
      </c>
      <c r="J642" s="106">
        <v>0</v>
      </c>
      <c r="K642" s="106">
        <v>0</v>
      </c>
      <c r="L642" s="106">
        <v>0</v>
      </c>
      <c r="M642" s="106">
        <v>0</v>
      </c>
      <c r="N642" s="106">
        <v>0</v>
      </c>
      <c r="O642" s="106">
        <v>0</v>
      </c>
      <c r="P642" s="106">
        <v>0</v>
      </c>
      <c r="Q642" s="106">
        <v>0</v>
      </c>
      <c r="R642" s="106">
        <v>0</v>
      </c>
      <c r="S642" s="106">
        <v>0</v>
      </c>
      <c r="T642" s="106">
        <v>0</v>
      </c>
      <c r="U642" s="106">
        <v>0</v>
      </c>
      <c r="V642" s="106">
        <v>34</v>
      </c>
      <c r="W642" s="106" t="s">
        <v>192</v>
      </c>
      <c r="X642" s="216"/>
    </row>
    <row r="643" spans="1:24" ht="13.5" customHeight="1" x14ac:dyDescent="0.25">
      <c r="A643" s="154">
        <v>8.3333333333333301E-2</v>
      </c>
      <c r="B643" s="106">
        <v>2</v>
      </c>
      <c r="C643" s="106">
        <v>0</v>
      </c>
      <c r="D643" s="106">
        <v>0</v>
      </c>
      <c r="E643" s="106">
        <v>0</v>
      </c>
      <c r="F643" s="106">
        <v>0</v>
      </c>
      <c r="G643" s="106">
        <v>2</v>
      </c>
      <c r="H643" s="106">
        <v>0</v>
      </c>
      <c r="I643" s="106">
        <v>0</v>
      </c>
      <c r="J643" s="106">
        <v>0</v>
      </c>
      <c r="K643" s="106">
        <v>0</v>
      </c>
      <c r="L643" s="106">
        <v>0</v>
      </c>
      <c r="M643" s="106">
        <v>0</v>
      </c>
      <c r="N643" s="106">
        <v>0</v>
      </c>
      <c r="O643" s="106">
        <v>0</v>
      </c>
      <c r="P643" s="106">
        <v>0</v>
      </c>
      <c r="Q643" s="106">
        <v>0</v>
      </c>
      <c r="R643" s="106">
        <v>0</v>
      </c>
      <c r="S643" s="106">
        <v>0</v>
      </c>
      <c r="T643" s="106">
        <v>0</v>
      </c>
      <c r="U643" s="106">
        <v>0</v>
      </c>
      <c r="V643" s="106">
        <v>28</v>
      </c>
      <c r="W643" s="106" t="s">
        <v>192</v>
      </c>
      <c r="X643" s="216"/>
    </row>
    <row r="644" spans="1:24" ht="13.5" customHeight="1" x14ac:dyDescent="0.25">
      <c r="A644" s="154">
        <v>9.375E-2</v>
      </c>
      <c r="B644" s="106">
        <v>0</v>
      </c>
      <c r="C644" s="106">
        <v>0</v>
      </c>
      <c r="D644" s="106">
        <v>0</v>
      </c>
      <c r="E644" s="106">
        <v>0</v>
      </c>
      <c r="F644" s="106">
        <v>0</v>
      </c>
      <c r="G644" s="106">
        <v>0</v>
      </c>
      <c r="H644" s="106">
        <v>0</v>
      </c>
      <c r="I644" s="106">
        <v>0</v>
      </c>
      <c r="J644" s="106">
        <v>0</v>
      </c>
      <c r="K644" s="106">
        <v>0</v>
      </c>
      <c r="L644" s="106">
        <v>0</v>
      </c>
      <c r="M644" s="106">
        <v>0</v>
      </c>
      <c r="N644" s="106">
        <v>0</v>
      </c>
      <c r="O644" s="106">
        <v>0</v>
      </c>
      <c r="P644" s="106">
        <v>0</v>
      </c>
      <c r="Q644" s="106">
        <v>0</v>
      </c>
      <c r="R644" s="106">
        <v>0</v>
      </c>
      <c r="S644" s="106">
        <v>0</v>
      </c>
      <c r="T644" s="106">
        <v>0</v>
      </c>
      <c r="U644" s="106">
        <v>0</v>
      </c>
      <c r="V644" s="106" t="s">
        <v>192</v>
      </c>
      <c r="W644" s="106" t="s">
        <v>192</v>
      </c>
      <c r="X644" s="216"/>
    </row>
    <row r="645" spans="1:24" ht="13.5" customHeight="1" x14ac:dyDescent="0.25">
      <c r="A645" s="154">
        <v>0.104166666666667</v>
      </c>
      <c r="B645" s="106">
        <v>1</v>
      </c>
      <c r="C645" s="106">
        <v>0</v>
      </c>
      <c r="D645" s="106">
        <v>0</v>
      </c>
      <c r="E645" s="106">
        <v>0</v>
      </c>
      <c r="F645" s="106">
        <v>0</v>
      </c>
      <c r="G645" s="106">
        <v>1</v>
      </c>
      <c r="H645" s="106">
        <v>0</v>
      </c>
      <c r="I645" s="106">
        <v>0</v>
      </c>
      <c r="J645" s="106">
        <v>0</v>
      </c>
      <c r="K645" s="106">
        <v>0</v>
      </c>
      <c r="L645" s="106">
        <v>0</v>
      </c>
      <c r="M645" s="106">
        <v>0</v>
      </c>
      <c r="N645" s="106">
        <v>0</v>
      </c>
      <c r="O645" s="106">
        <v>0</v>
      </c>
      <c r="P645" s="106">
        <v>0</v>
      </c>
      <c r="Q645" s="106">
        <v>0</v>
      </c>
      <c r="R645" s="106">
        <v>0</v>
      </c>
      <c r="S645" s="106">
        <v>0</v>
      </c>
      <c r="T645" s="106">
        <v>0</v>
      </c>
      <c r="U645" s="106">
        <v>0</v>
      </c>
      <c r="V645" s="106">
        <v>27.9</v>
      </c>
      <c r="W645" s="106" t="s">
        <v>192</v>
      </c>
      <c r="X645" s="216"/>
    </row>
    <row r="646" spans="1:24" ht="13.5" customHeight="1" x14ac:dyDescent="0.25">
      <c r="A646" s="154">
        <v>0.114583333333333</v>
      </c>
      <c r="B646" s="106">
        <v>0</v>
      </c>
      <c r="C646" s="106">
        <v>0</v>
      </c>
      <c r="D646" s="106">
        <v>0</v>
      </c>
      <c r="E646" s="106">
        <v>0</v>
      </c>
      <c r="F646" s="106">
        <v>0</v>
      </c>
      <c r="G646" s="106">
        <v>0</v>
      </c>
      <c r="H646" s="106">
        <v>0</v>
      </c>
      <c r="I646" s="106">
        <v>0</v>
      </c>
      <c r="J646" s="106">
        <v>0</v>
      </c>
      <c r="K646" s="106">
        <v>0</v>
      </c>
      <c r="L646" s="106">
        <v>0</v>
      </c>
      <c r="M646" s="106">
        <v>0</v>
      </c>
      <c r="N646" s="106">
        <v>0</v>
      </c>
      <c r="O646" s="106">
        <v>0</v>
      </c>
      <c r="P646" s="106">
        <v>0</v>
      </c>
      <c r="Q646" s="106">
        <v>0</v>
      </c>
      <c r="R646" s="106">
        <v>0</v>
      </c>
      <c r="S646" s="106">
        <v>0</v>
      </c>
      <c r="T646" s="106">
        <v>0</v>
      </c>
      <c r="U646" s="106">
        <v>0</v>
      </c>
      <c r="V646" s="106" t="s">
        <v>192</v>
      </c>
      <c r="W646" s="106" t="s">
        <v>192</v>
      </c>
      <c r="X646" s="216"/>
    </row>
    <row r="647" spans="1:24" ht="13.5" customHeight="1" x14ac:dyDescent="0.25">
      <c r="A647" s="154">
        <v>0.125</v>
      </c>
      <c r="B647" s="106">
        <v>1</v>
      </c>
      <c r="C647" s="106">
        <v>0</v>
      </c>
      <c r="D647" s="106">
        <v>0</v>
      </c>
      <c r="E647" s="106">
        <v>0</v>
      </c>
      <c r="F647" s="106">
        <v>0</v>
      </c>
      <c r="G647" s="106">
        <v>0</v>
      </c>
      <c r="H647" s="106">
        <v>1</v>
      </c>
      <c r="I647" s="106">
        <v>0</v>
      </c>
      <c r="J647" s="106">
        <v>0</v>
      </c>
      <c r="K647" s="106">
        <v>0</v>
      </c>
      <c r="L647" s="106">
        <v>0</v>
      </c>
      <c r="M647" s="106">
        <v>0</v>
      </c>
      <c r="N647" s="106">
        <v>0</v>
      </c>
      <c r="O647" s="106">
        <v>0</v>
      </c>
      <c r="P647" s="106">
        <v>0</v>
      </c>
      <c r="Q647" s="106">
        <v>0</v>
      </c>
      <c r="R647" s="106">
        <v>0</v>
      </c>
      <c r="S647" s="106">
        <v>0</v>
      </c>
      <c r="T647" s="106">
        <v>0</v>
      </c>
      <c r="U647" s="106">
        <v>0</v>
      </c>
      <c r="V647" s="106">
        <v>30.5</v>
      </c>
      <c r="W647" s="106" t="s">
        <v>192</v>
      </c>
      <c r="X647" s="216"/>
    </row>
    <row r="648" spans="1:24" ht="13.5" customHeight="1" x14ac:dyDescent="0.25">
      <c r="A648" s="154">
        <v>0.13541666666666699</v>
      </c>
      <c r="B648" s="106">
        <v>0</v>
      </c>
      <c r="C648" s="106">
        <v>0</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t="s">
        <v>192</v>
      </c>
      <c r="W648" s="106" t="s">
        <v>192</v>
      </c>
      <c r="X648" s="216"/>
    </row>
    <row r="649" spans="1:24" ht="13.5" customHeight="1" x14ac:dyDescent="0.25">
      <c r="A649" s="154">
        <v>0.14583333333333301</v>
      </c>
      <c r="B649" s="106">
        <v>0</v>
      </c>
      <c r="C649" s="106">
        <v>0</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t="s">
        <v>192</v>
      </c>
      <c r="W649" s="106" t="s">
        <v>192</v>
      </c>
      <c r="X649" s="216"/>
    </row>
    <row r="650" spans="1:24" ht="13.5" customHeight="1" x14ac:dyDescent="0.25">
      <c r="A650" s="154">
        <v>0.15625</v>
      </c>
      <c r="B650" s="106">
        <v>0</v>
      </c>
      <c r="C650" s="106">
        <v>0</v>
      </c>
      <c r="D650" s="106">
        <v>0</v>
      </c>
      <c r="E650" s="106">
        <v>0</v>
      </c>
      <c r="F650" s="106">
        <v>0</v>
      </c>
      <c r="G650" s="106">
        <v>0</v>
      </c>
      <c r="H650" s="106">
        <v>0</v>
      </c>
      <c r="I650" s="106">
        <v>0</v>
      </c>
      <c r="J650" s="106">
        <v>0</v>
      </c>
      <c r="K650" s="106">
        <v>0</v>
      </c>
      <c r="L650" s="106">
        <v>0</v>
      </c>
      <c r="M650" s="106">
        <v>0</v>
      </c>
      <c r="N650" s="106">
        <v>0</v>
      </c>
      <c r="O650" s="106">
        <v>0</v>
      </c>
      <c r="P650" s="106">
        <v>0</v>
      </c>
      <c r="Q650" s="106">
        <v>0</v>
      </c>
      <c r="R650" s="106">
        <v>0</v>
      </c>
      <c r="S650" s="106">
        <v>0</v>
      </c>
      <c r="T650" s="106">
        <v>0</v>
      </c>
      <c r="U650" s="106">
        <v>0</v>
      </c>
      <c r="V650" s="106" t="s">
        <v>192</v>
      </c>
      <c r="W650" s="106" t="s">
        <v>192</v>
      </c>
      <c r="X650" s="216"/>
    </row>
    <row r="651" spans="1:24" ht="13.5" customHeight="1" x14ac:dyDescent="0.25">
      <c r="A651" s="154">
        <v>0.16666666666666699</v>
      </c>
      <c r="B651" s="106">
        <v>0</v>
      </c>
      <c r="C651" s="106">
        <v>0</v>
      </c>
      <c r="D651" s="106">
        <v>0</v>
      </c>
      <c r="E651" s="106">
        <v>0</v>
      </c>
      <c r="F651" s="106">
        <v>0</v>
      </c>
      <c r="G651" s="106">
        <v>0</v>
      </c>
      <c r="H651" s="106">
        <v>0</v>
      </c>
      <c r="I651" s="106">
        <v>0</v>
      </c>
      <c r="J651" s="106">
        <v>0</v>
      </c>
      <c r="K651" s="106">
        <v>0</v>
      </c>
      <c r="L651" s="106">
        <v>0</v>
      </c>
      <c r="M651" s="106">
        <v>0</v>
      </c>
      <c r="N651" s="106">
        <v>0</v>
      </c>
      <c r="O651" s="106">
        <v>0</v>
      </c>
      <c r="P651" s="106">
        <v>0</v>
      </c>
      <c r="Q651" s="106">
        <v>0</v>
      </c>
      <c r="R651" s="106">
        <v>0</v>
      </c>
      <c r="S651" s="106">
        <v>0</v>
      </c>
      <c r="T651" s="106">
        <v>0</v>
      </c>
      <c r="U651" s="106">
        <v>0</v>
      </c>
      <c r="V651" s="106" t="s">
        <v>192</v>
      </c>
      <c r="W651" s="106" t="s">
        <v>192</v>
      </c>
      <c r="X651" s="216"/>
    </row>
    <row r="652" spans="1:24" ht="13.5" customHeight="1" x14ac:dyDescent="0.25">
      <c r="A652" s="154">
        <v>0.17708333333333301</v>
      </c>
      <c r="B652" s="106">
        <v>0</v>
      </c>
      <c r="C652" s="106">
        <v>0</v>
      </c>
      <c r="D652" s="106">
        <v>0</v>
      </c>
      <c r="E652" s="106">
        <v>0</v>
      </c>
      <c r="F652" s="106">
        <v>0</v>
      </c>
      <c r="G652" s="106">
        <v>0</v>
      </c>
      <c r="H652" s="106">
        <v>0</v>
      </c>
      <c r="I652" s="106">
        <v>0</v>
      </c>
      <c r="J652" s="106">
        <v>0</v>
      </c>
      <c r="K652" s="106">
        <v>0</v>
      </c>
      <c r="L652" s="106">
        <v>0</v>
      </c>
      <c r="M652" s="106">
        <v>0</v>
      </c>
      <c r="N652" s="106">
        <v>0</v>
      </c>
      <c r="O652" s="106">
        <v>0</v>
      </c>
      <c r="P652" s="106">
        <v>0</v>
      </c>
      <c r="Q652" s="106">
        <v>0</v>
      </c>
      <c r="R652" s="106">
        <v>0</v>
      </c>
      <c r="S652" s="106">
        <v>0</v>
      </c>
      <c r="T652" s="106">
        <v>0</v>
      </c>
      <c r="U652" s="106">
        <v>0</v>
      </c>
      <c r="V652" s="106" t="s">
        <v>192</v>
      </c>
      <c r="W652" s="106" t="s">
        <v>192</v>
      </c>
      <c r="X652" s="216"/>
    </row>
    <row r="653" spans="1:24" ht="13.5" customHeight="1" x14ac:dyDescent="0.25">
      <c r="A653" s="154">
        <v>0.1875</v>
      </c>
      <c r="B653" s="106">
        <v>3</v>
      </c>
      <c r="C653" s="106">
        <v>0</v>
      </c>
      <c r="D653" s="106">
        <v>0</v>
      </c>
      <c r="E653" s="106">
        <v>0</v>
      </c>
      <c r="F653" s="106">
        <v>0</v>
      </c>
      <c r="G653" s="106">
        <v>3</v>
      </c>
      <c r="H653" s="106">
        <v>0</v>
      </c>
      <c r="I653" s="106">
        <v>0</v>
      </c>
      <c r="J653" s="106">
        <v>0</v>
      </c>
      <c r="K653" s="106">
        <v>0</v>
      </c>
      <c r="L653" s="106">
        <v>0</v>
      </c>
      <c r="M653" s="106">
        <v>0</v>
      </c>
      <c r="N653" s="106">
        <v>0</v>
      </c>
      <c r="O653" s="106">
        <v>0</v>
      </c>
      <c r="P653" s="106">
        <v>0</v>
      </c>
      <c r="Q653" s="106">
        <v>0</v>
      </c>
      <c r="R653" s="106">
        <v>0</v>
      </c>
      <c r="S653" s="106">
        <v>0</v>
      </c>
      <c r="T653" s="106">
        <v>0</v>
      </c>
      <c r="U653" s="106">
        <v>0</v>
      </c>
      <c r="V653" s="106">
        <v>28.1</v>
      </c>
      <c r="W653" s="106" t="s">
        <v>192</v>
      </c>
      <c r="X653" s="216"/>
    </row>
    <row r="654" spans="1:24" ht="13.5" customHeight="1" x14ac:dyDescent="0.25">
      <c r="A654" s="154">
        <v>0.19791666666666699</v>
      </c>
      <c r="B654" s="106">
        <v>1</v>
      </c>
      <c r="C654" s="106">
        <v>0</v>
      </c>
      <c r="D654" s="106">
        <v>0</v>
      </c>
      <c r="E654" s="106">
        <v>0</v>
      </c>
      <c r="F654" s="106">
        <v>1</v>
      </c>
      <c r="G654" s="106">
        <v>0</v>
      </c>
      <c r="H654" s="106">
        <v>0</v>
      </c>
      <c r="I654" s="106">
        <v>0</v>
      </c>
      <c r="J654" s="106">
        <v>0</v>
      </c>
      <c r="K654" s="106">
        <v>0</v>
      </c>
      <c r="L654" s="106">
        <v>0</v>
      </c>
      <c r="M654" s="106">
        <v>0</v>
      </c>
      <c r="N654" s="106">
        <v>0</v>
      </c>
      <c r="O654" s="106">
        <v>0</v>
      </c>
      <c r="P654" s="106">
        <v>0</v>
      </c>
      <c r="Q654" s="106">
        <v>0</v>
      </c>
      <c r="R654" s="106">
        <v>0</v>
      </c>
      <c r="S654" s="106">
        <v>0</v>
      </c>
      <c r="T654" s="106">
        <v>0</v>
      </c>
      <c r="U654" s="106">
        <v>0</v>
      </c>
      <c r="V654" s="106">
        <v>23.8</v>
      </c>
      <c r="W654" s="106" t="s">
        <v>192</v>
      </c>
      <c r="X654" s="216"/>
    </row>
    <row r="655" spans="1:24" ht="13.5" customHeight="1" x14ac:dyDescent="0.25">
      <c r="A655" s="154">
        <v>0.20833333333333301</v>
      </c>
      <c r="B655" s="106">
        <v>0</v>
      </c>
      <c r="C655" s="106">
        <v>0</v>
      </c>
      <c r="D655" s="106">
        <v>0</v>
      </c>
      <c r="E655" s="106">
        <v>0</v>
      </c>
      <c r="F655" s="106">
        <v>0</v>
      </c>
      <c r="G655" s="106">
        <v>0</v>
      </c>
      <c r="H655" s="106">
        <v>0</v>
      </c>
      <c r="I655" s="106">
        <v>0</v>
      </c>
      <c r="J655" s="106">
        <v>0</v>
      </c>
      <c r="K655" s="106">
        <v>0</v>
      </c>
      <c r="L655" s="106">
        <v>0</v>
      </c>
      <c r="M655" s="106">
        <v>0</v>
      </c>
      <c r="N655" s="106">
        <v>0</v>
      </c>
      <c r="O655" s="106">
        <v>0</v>
      </c>
      <c r="P655" s="106">
        <v>0</v>
      </c>
      <c r="Q655" s="106">
        <v>0</v>
      </c>
      <c r="R655" s="106">
        <v>0</v>
      </c>
      <c r="S655" s="106">
        <v>0</v>
      </c>
      <c r="T655" s="106">
        <v>0</v>
      </c>
      <c r="U655" s="106">
        <v>0</v>
      </c>
      <c r="V655" s="106" t="s">
        <v>192</v>
      </c>
      <c r="W655" s="106" t="s">
        <v>192</v>
      </c>
      <c r="X655" s="216"/>
    </row>
    <row r="656" spans="1:24" ht="13.5" customHeight="1" x14ac:dyDescent="0.25">
      <c r="A656" s="154">
        <v>0.21875</v>
      </c>
      <c r="B656" s="106">
        <v>0</v>
      </c>
      <c r="C656" s="106">
        <v>0</v>
      </c>
      <c r="D656" s="106">
        <v>0</v>
      </c>
      <c r="E656" s="106">
        <v>0</v>
      </c>
      <c r="F656" s="106">
        <v>0</v>
      </c>
      <c r="G656" s="106">
        <v>0</v>
      </c>
      <c r="H656" s="106">
        <v>0</v>
      </c>
      <c r="I656" s="106">
        <v>0</v>
      </c>
      <c r="J656" s="106">
        <v>0</v>
      </c>
      <c r="K656" s="106">
        <v>0</v>
      </c>
      <c r="L656" s="106">
        <v>0</v>
      </c>
      <c r="M656" s="106">
        <v>0</v>
      </c>
      <c r="N656" s="106">
        <v>0</v>
      </c>
      <c r="O656" s="106">
        <v>0</v>
      </c>
      <c r="P656" s="106">
        <v>0</v>
      </c>
      <c r="Q656" s="106">
        <v>0</v>
      </c>
      <c r="R656" s="106">
        <v>0</v>
      </c>
      <c r="S656" s="106">
        <v>0</v>
      </c>
      <c r="T656" s="106">
        <v>0</v>
      </c>
      <c r="U656" s="106">
        <v>0</v>
      </c>
      <c r="V656" s="106" t="s">
        <v>192</v>
      </c>
      <c r="W656" s="106" t="s">
        <v>192</v>
      </c>
      <c r="X656" s="216"/>
    </row>
    <row r="657" spans="1:24" ht="13.5" customHeight="1" x14ac:dyDescent="0.25">
      <c r="A657" s="154">
        <v>0.22916666666666699</v>
      </c>
      <c r="B657" s="106">
        <v>1</v>
      </c>
      <c r="C657" s="106">
        <v>0</v>
      </c>
      <c r="D657" s="106">
        <v>0</v>
      </c>
      <c r="E657" s="106">
        <v>0</v>
      </c>
      <c r="F657" s="106">
        <v>0</v>
      </c>
      <c r="G657" s="106">
        <v>1</v>
      </c>
      <c r="H657" s="106">
        <v>0</v>
      </c>
      <c r="I657" s="106">
        <v>0</v>
      </c>
      <c r="J657" s="106">
        <v>0</v>
      </c>
      <c r="K657" s="106">
        <v>0</v>
      </c>
      <c r="L657" s="106">
        <v>0</v>
      </c>
      <c r="M657" s="106">
        <v>0</v>
      </c>
      <c r="N657" s="106">
        <v>0</v>
      </c>
      <c r="O657" s="106">
        <v>0</v>
      </c>
      <c r="P657" s="106">
        <v>0</v>
      </c>
      <c r="Q657" s="106">
        <v>0</v>
      </c>
      <c r="R657" s="106">
        <v>0</v>
      </c>
      <c r="S657" s="106">
        <v>0</v>
      </c>
      <c r="T657" s="106">
        <v>0</v>
      </c>
      <c r="U657" s="106">
        <v>0</v>
      </c>
      <c r="V657" s="106">
        <v>26.4</v>
      </c>
      <c r="W657" s="106" t="s">
        <v>192</v>
      </c>
      <c r="X657" s="216"/>
    </row>
    <row r="658" spans="1:24" ht="13.5" customHeight="1" x14ac:dyDescent="0.25">
      <c r="A658" s="154">
        <v>0.23958333333333301</v>
      </c>
      <c r="B658" s="106">
        <v>4</v>
      </c>
      <c r="C658" s="106">
        <v>0</v>
      </c>
      <c r="D658" s="106">
        <v>0</v>
      </c>
      <c r="E658" s="106">
        <v>0</v>
      </c>
      <c r="F658" s="106">
        <v>1</v>
      </c>
      <c r="G658" s="106">
        <v>1</v>
      </c>
      <c r="H658" s="106">
        <v>2</v>
      </c>
      <c r="I658" s="106">
        <v>0</v>
      </c>
      <c r="J658" s="106">
        <v>0</v>
      </c>
      <c r="K658" s="106">
        <v>0</v>
      </c>
      <c r="L658" s="106">
        <v>0</v>
      </c>
      <c r="M658" s="106">
        <v>0</v>
      </c>
      <c r="N658" s="106">
        <v>0</v>
      </c>
      <c r="O658" s="106">
        <v>0</v>
      </c>
      <c r="P658" s="106">
        <v>0</v>
      </c>
      <c r="Q658" s="106">
        <v>0</v>
      </c>
      <c r="R658" s="106">
        <v>0</v>
      </c>
      <c r="S658" s="106">
        <v>0</v>
      </c>
      <c r="T658" s="106">
        <v>0</v>
      </c>
      <c r="U658" s="106">
        <v>0</v>
      </c>
      <c r="V658" s="106">
        <v>30.2</v>
      </c>
      <c r="W658" s="106" t="s">
        <v>192</v>
      </c>
      <c r="X658" s="216"/>
    </row>
    <row r="659" spans="1:24" ht="13.5" customHeight="1" x14ac:dyDescent="0.25">
      <c r="A659" s="154">
        <v>0.25</v>
      </c>
      <c r="B659" s="106">
        <v>0</v>
      </c>
      <c r="C659" s="106">
        <v>0</v>
      </c>
      <c r="D659" s="106">
        <v>0</v>
      </c>
      <c r="E659" s="106">
        <v>0</v>
      </c>
      <c r="F659" s="106">
        <v>0</v>
      </c>
      <c r="G659" s="106">
        <v>0</v>
      </c>
      <c r="H659" s="106">
        <v>0</v>
      </c>
      <c r="I659" s="106">
        <v>0</v>
      </c>
      <c r="J659" s="106">
        <v>0</v>
      </c>
      <c r="K659" s="106">
        <v>0</v>
      </c>
      <c r="L659" s="106">
        <v>0</v>
      </c>
      <c r="M659" s="106">
        <v>0</v>
      </c>
      <c r="N659" s="106">
        <v>0</v>
      </c>
      <c r="O659" s="106">
        <v>0</v>
      </c>
      <c r="P659" s="106">
        <v>0</v>
      </c>
      <c r="Q659" s="106">
        <v>0</v>
      </c>
      <c r="R659" s="106">
        <v>0</v>
      </c>
      <c r="S659" s="106">
        <v>0</v>
      </c>
      <c r="T659" s="106">
        <v>0</v>
      </c>
      <c r="U659" s="106">
        <v>0</v>
      </c>
      <c r="V659" s="106" t="s">
        <v>192</v>
      </c>
      <c r="W659" s="106" t="s">
        <v>192</v>
      </c>
      <c r="X659" s="216"/>
    </row>
    <row r="660" spans="1:24" ht="13.5" customHeight="1" x14ac:dyDescent="0.25">
      <c r="A660" s="154">
        <v>0.26041666666666702</v>
      </c>
      <c r="B660" s="106">
        <v>4</v>
      </c>
      <c r="C660" s="106">
        <v>0</v>
      </c>
      <c r="D660" s="106">
        <v>0</v>
      </c>
      <c r="E660" s="106">
        <v>0</v>
      </c>
      <c r="F660" s="106">
        <v>2</v>
      </c>
      <c r="G660" s="106">
        <v>1</v>
      </c>
      <c r="H660" s="106">
        <v>1</v>
      </c>
      <c r="I660" s="106">
        <v>0</v>
      </c>
      <c r="J660" s="106">
        <v>0</v>
      </c>
      <c r="K660" s="106">
        <v>0</v>
      </c>
      <c r="L660" s="106">
        <v>0</v>
      </c>
      <c r="M660" s="106">
        <v>0</v>
      </c>
      <c r="N660" s="106">
        <v>0</v>
      </c>
      <c r="O660" s="106">
        <v>0</v>
      </c>
      <c r="P660" s="106">
        <v>0</v>
      </c>
      <c r="Q660" s="106">
        <v>0</v>
      </c>
      <c r="R660" s="106">
        <v>0</v>
      </c>
      <c r="S660" s="106">
        <v>0</v>
      </c>
      <c r="T660" s="106">
        <v>0</v>
      </c>
      <c r="U660" s="106">
        <v>0</v>
      </c>
      <c r="V660" s="106">
        <v>26.5</v>
      </c>
      <c r="W660" s="106" t="s">
        <v>192</v>
      </c>
      <c r="X660" s="216"/>
    </row>
    <row r="661" spans="1:24" ht="13.5" customHeight="1" x14ac:dyDescent="0.25">
      <c r="A661" s="154">
        <v>0.27083333333333298</v>
      </c>
      <c r="B661" s="106">
        <v>4</v>
      </c>
      <c r="C661" s="106">
        <v>0</v>
      </c>
      <c r="D661" s="106">
        <v>0</v>
      </c>
      <c r="E661" s="106">
        <v>0</v>
      </c>
      <c r="F661" s="106">
        <v>1</v>
      </c>
      <c r="G661" s="106">
        <v>1</v>
      </c>
      <c r="H661" s="106">
        <v>1</v>
      </c>
      <c r="I661" s="106">
        <v>1</v>
      </c>
      <c r="J661" s="106">
        <v>0</v>
      </c>
      <c r="K661" s="106">
        <v>0</v>
      </c>
      <c r="L661" s="106">
        <v>0</v>
      </c>
      <c r="M661" s="106">
        <v>0</v>
      </c>
      <c r="N661" s="106">
        <v>0</v>
      </c>
      <c r="O661" s="106">
        <v>0</v>
      </c>
      <c r="P661" s="106">
        <v>0</v>
      </c>
      <c r="Q661" s="106">
        <v>0</v>
      </c>
      <c r="R661" s="106">
        <v>0</v>
      </c>
      <c r="S661" s="106">
        <v>0</v>
      </c>
      <c r="T661" s="106">
        <v>0</v>
      </c>
      <c r="U661" s="106">
        <v>0</v>
      </c>
      <c r="V661" s="106">
        <v>30.7</v>
      </c>
      <c r="W661" s="106" t="s">
        <v>192</v>
      </c>
      <c r="X661" s="216"/>
    </row>
    <row r="662" spans="1:24" ht="13.5" customHeight="1" x14ac:dyDescent="0.25">
      <c r="A662" s="154">
        <v>0.28125</v>
      </c>
      <c r="B662" s="106">
        <v>9</v>
      </c>
      <c r="C662" s="106">
        <v>0</v>
      </c>
      <c r="D662" s="106">
        <v>0</v>
      </c>
      <c r="E662" s="106">
        <v>0</v>
      </c>
      <c r="F662" s="106">
        <v>2</v>
      </c>
      <c r="G662" s="106">
        <v>2</v>
      </c>
      <c r="H662" s="106">
        <v>3</v>
      </c>
      <c r="I662" s="106">
        <v>2</v>
      </c>
      <c r="J662" s="106">
        <v>0</v>
      </c>
      <c r="K662" s="106">
        <v>0</v>
      </c>
      <c r="L662" s="106">
        <v>0</v>
      </c>
      <c r="M662" s="106">
        <v>0</v>
      </c>
      <c r="N662" s="106">
        <v>0</v>
      </c>
      <c r="O662" s="106">
        <v>0</v>
      </c>
      <c r="P662" s="106">
        <v>0</v>
      </c>
      <c r="Q662" s="106">
        <v>0</v>
      </c>
      <c r="R662" s="106">
        <v>0</v>
      </c>
      <c r="S662" s="106">
        <v>0</v>
      </c>
      <c r="T662" s="106">
        <v>0</v>
      </c>
      <c r="U662" s="106">
        <v>0</v>
      </c>
      <c r="V662" s="106">
        <v>30.2</v>
      </c>
      <c r="W662" s="106" t="s">
        <v>192</v>
      </c>
      <c r="X662" s="216"/>
    </row>
    <row r="663" spans="1:24" ht="13.5" customHeight="1" x14ac:dyDescent="0.25">
      <c r="A663" s="154">
        <v>0.29166666666666702</v>
      </c>
      <c r="B663" s="106">
        <v>5</v>
      </c>
      <c r="C663" s="106">
        <v>0</v>
      </c>
      <c r="D663" s="106">
        <v>0</v>
      </c>
      <c r="E663" s="106">
        <v>0</v>
      </c>
      <c r="F663" s="106">
        <v>0</v>
      </c>
      <c r="G663" s="106">
        <v>1</v>
      </c>
      <c r="H663" s="106">
        <v>1</v>
      </c>
      <c r="I663" s="106">
        <v>3</v>
      </c>
      <c r="J663" s="106">
        <v>0</v>
      </c>
      <c r="K663" s="106">
        <v>0</v>
      </c>
      <c r="L663" s="106">
        <v>0</v>
      </c>
      <c r="M663" s="106">
        <v>0</v>
      </c>
      <c r="N663" s="106">
        <v>0</v>
      </c>
      <c r="O663" s="106">
        <v>0</v>
      </c>
      <c r="P663" s="106">
        <v>0</v>
      </c>
      <c r="Q663" s="106">
        <v>0</v>
      </c>
      <c r="R663" s="106">
        <v>0</v>
      </c>
      <c r="S663" s="106">
        <v>0</v>
      </c>
      <c r="T663" s="106">
        <v>0</v>
      </c>
      <c r="U663" s="106">
        <v>0</v>
      </c>
      <c r="V663" s="106">
        <v>33.4</v>
      </c>
      <c r="W663" s="106" t="s">
        <v>192</v>
      </c>
      <c r="X663" s="216"/>
    </row>
    <row r="664" spans="1:24" ht="13.5" customHeight="1" x14ac:dyDescent="0.25">
      <c r="A664" s="154">
        <v>0.30208333333333298</v>
      </c>
      <c r="B664" s="106">
        <v>6</v>
      </c>
      <c r="C664" s="106">
        <v>0</v>
      </c>
      <c r="D664" s="106">
        <v>1</v>
      </c>
      <c r="E664" s="106">
        <v>0</v>
      </c>
      <c r="F664" s="106">
        <v>1</v>
      </c>
      <c r="G664" s="106">
        <v>3</v>
      </c>
      <c r="H664" s="106">
        <v>1</v>
      </c>
      <c r="I664" s="106">
        <v>0</v>
      </c>
      <c r="J664" s="106">
        <v>0</v>
      </c>
      <c r="K664" s="106">
        <v>0</v>
      </c>
      <c r="L664" s="106">
        <v>0</v>
      </c>
      <c r="M664" s="106">
        <v>0</v>
      </c>
      <c r="N664" s="106">
        <v>0</v>
      </c>
      <c r="O664" s="106">
        <v>0</v>
      </c>
      <c r="P664" s="106">
        <v>0</v>
      </c>
      <c r="Q664" s="106">
        <v>0</v>
      </c>
      <c r="R664" s="106">
        <v>0</v>
      </c>
      <c r="S664" s="106">
        <v>0</v>
      </c>
      <c r="T664" s="106">
        <v>0</v>
      </c>
      <c r="U664" s="106">
        <v>0</v>
      </c>
      <c r="V664" s="106">
        <v>25.5</v>
      </c>
      <c r="W664" s="106" t="s">
        <v>192</v>
      </c>
      <c r="X664" s="216"/>
    </row>
    <row r="665" spans="1:24" ht="13.5" customHeight="1" x14ac:dyDescent="0.25">
      <c r="A665" s="154">
        <v>0.3125</v>
      </c>
      <c r="B665" s="106">
        <v>13</v>
      </c>
      <c r="C665" s="106">
        <v>0</v>
      </c>
      <c r="D665" s="106">
        <v>0</v>
      </c>
      <c r="E665" s="106">
        <v>0</v>
      </c>
      <c r="F665" s="106">
        <v>1</v>
      </c>
      <c r="G665" s="106">
        <v>8</v>
      </c>
      <c r="H665" s="106">
        <v>3</v>
      </c>
      <c r="I665" s="106">
        <v>1</v>
      </c>
      <c r="J665" s="106">
        <v>0</v>
      </c>
      <c r="K665" s="106">
        <v>0</v>
      </c>
      <c r="L665" s="106">
        <v>0</v>
      </c>
      <c r="M665" s="106">
        <v>0</v>
      </c>
      <c r="N665" s="106">
        <v>0</v>
      </c>
      <c r="O665" s="106">
        <v>0</v>
      </c>
      <c r="P665" s="106">
        <v>0</v>
      </c>
      <c r="Q665" s="106">
        <v>0</v>
      </c>
      <c r="R665" s="106">
        <v>0</v>
      </c>
      <c r="S665" s="106">
        <v>0</v>
      </c>
      <c r="T665" s="106">
        <v>0</v>
      </c>
      <c r="U665" s="106">
        <v>0</v>
      </c>
      <c r="V665" s="106">
        <v>28.4</v>
      </c>
      <c r="W665" s="106">
        <v>33.200000000000003</v>
      </c>
      <c r="X665" s="216"/>
    </row>
    <row r="666" spans="1:24" ht="13.5" customHeight="1" x14ac:dyDescent="0.25">
      <c r="A666" s="154">
        <v>0.32291666666666702</v>
      </c>
      <c r="B666" s="106">
        <v>12</v>
      </c>
      <c r="C666" s="106">
        <v>0</v>
      </c>
      <c r="D666" s="106">
        <v>0</v>
      </c>
      <c r="E666" s="106">
        <v>1</v>
      </c>
      <c r="F666" s="106">
        <v>2</v>
      </c>
      <c r="G666" s="106">
        <v>4</v>
      </c>
      <c r="H666" s="106">
        <v>4</v>
      </c>
      <c r="I666" s="106">
        <v>1</v>
      </c>
      <c r="J666" s="106">
        <v>0</v>
      </c>
      <c r="K666" s="106">
        <v>0</v>
      </c>
      <c r="L666" s="106">
        <v>0</v>
      </c>
      <c r="M666" s="106">
        <v>0</v>
      </c>
      <c r="N666" s="106">
        <v>0</v>
      </c>
      <c r="O666" s="106">
        <v>0</v>
      </c>
      <c r="P666" s="106">
        <v>0</v>
      </c>
      <c r="Q666" s="106">
        <v>0</v>
      </c>
      <c r="R666" s="106">
        <v>0</v>
      </c>
      <c r="S666" s="106">
        <v>0</v>
      </c>
      <c r="T666" s="106">
        <v>0</v>
      </c>
      <c r="U666" s="106">
        <v>0</v>
      </c>
      <c r="V666" s="106">
        <v>28</v>
      </c>
      <c r="W666" s="106">
        <v>34.4</v>
      </c>
      <c r="X666" s="216"/>
    </row>
    <row r="667" spans="1:24" ht="13.5" customHeight="1" x14ac:dyDescent="0.25">
      <c r="A667" s="154">
        <v>0.33333333333333298</v>
      </c>
      <c r="B667" s="106">
        <v>7</v>
      </c>
      <c r="C667" s="106">
        <v>0</v>
      </c>
      <c r="D667" s="106">
        <v>0</v>
      </c>
      <c r="E667" s="106">
        <v>0</v>
      </c>
      <c r="F667" s="106">
        <v>0</v>
      </c>
      <c r="G667" s="106">
        <v>4</v>
      </c>
      <c r="H667" s="106">
        <v>3</v>
      </c>
      <c r="I667" s="106">
        <v>0</v>
      </c>
      <c r="J667" s="106">
        <v>0</v>
      </c>
      <c r="K667" s="106">
        <v>0</v>
      </c>
      <c r="L667" s="106">
        <v>0</v>
      </c>
      <c r="M667" s="106">
        <v>0</v>
      </c>
      <c r="N667" s="106">
        <v>0</v>
      </c>
      <c r="O667" s="106">
        <v>0</v>
      </c>
      <c r="P667" s="106">
        <v>0</v>
      </c>
      <c r="Q667" s="106">
        <v>0</v>
      </c>
      <c r="R667" s="106">
        <v>0</v>
      </c>
      <c r="S667" s="106">
        <v>0</v>
      </c>
      <c r="T667" s="106">
        <v>0</v>
      </c>
      <c r="U667" s="106">
        <v>0</v>
      </c>
      <c r="V667" s="106">
        <v>29.9</v>
      </c>
      <c r="W667" s="106" t="s">
        <v>192</v>
      </c>
      <c r="X667" s="216"/>
    </row>
    <row r="668" spans="1:24" ht="13.5" customHeight="1" x14ac:dyDescent="0.25">
      <c r="A668" s="154">
        <v>0.34375</v>
      </c>
      <c r="B668" s="106">
        <v>9</v>
      </c>
      <c r="C668" s="106">
        <v>0</v>
      </c>
      <c r="D668" s="106">
        <v>0</v>
      </c>
      <c r="E668" s="106">
        <v>0</v>
      </c>
      <c r="F668" s="106">
        <v>1</v>
      </c>
      <c r="G668" s="106">
        <v>7</v>
      </c>
      <c r="H668" s="106">
        <v>1</v>
      </c>
      <c r="I668" s="106">
        <v>0</v>
      </c>
      <c r="J668" s="106">
        <v>0</v>
      </c>
      <c r="K668" s="106">
        <v>0</v>
      </c>
      <c r="L668" s="106">
        <v>0</v>
      </c>
      <c r="M668" s="106">
        <v>0</v>
      </c>
      <c r="N668" s="106">
        <v>0</v>
      </c>
      <c r="O668" s="106">
        <v>0</v>
      </c>
      <c r="P668" s="106">
        <v>0</v>
      </c>
      <c r="Q668" s="106">
        <v>0</v>
      </c>
      <c r="R668" s="106">
        <v>0</v>
      </c>
      <c r="S668" s="106">
        <v>0</v>
      </c>
      <c r="T668" s="106">
        <v>0</v>
      </c>
      <c r="U668" s="106">
        <v>0</v>
      </c>
      <c r="V668" s="106">
        <v>26.8</v>
      </c>
      <c r="W668" s="106" t="s">
        <v>192</v>
      </c>
      <c r="X668" s="216"/>
    </row>
    <row r="669" spans="1:24" ht="13.5" customHeight="1" x14ac:dyDescent="0.25">
      <c r="A669" s="154">
        <v>0.35416666666666702</v>
      </c>
      <c r="B669" s="106">
        <v>6</v>
      </c>
      <c r="C669" s="106">
        <v>0</v>
      </c>
      <c r="D669" s="106">
        <v>0</v>
      </c>
      <c r="E669" s="106">
        <v>2</v>
      </c>
      <c r="F669" s="106">
        <v>0</v>
      </c>
      <c r="G669" s="106">
        <v>4</v>
      </c>
      <c r="H669" s="106">
        <v>0</v>
      </c>
      <c r="I669" s="106">
        <v>0</v>
      </c>
      <c r="J669" s="106">
        <v>0</v>
      </c>
      <c r="K669" s="106">
        <v>0</v>
      </c>
      <c r="L669" s="106">
        <v>0</v>
      </c>
      <c r="M669" s="106">
        <v>0</v>
      </c>
      <c r="N669" s="106">
        <v>0</v>
      </c>
      <c r="O669" s="106">
        <v>0</v>
      </c>
      <c r="P669" s="106">
        <v>0</v>
      </c>
      <c r="Q669" s="106">
        <v>0</v>
      </c>
      <c r="R669" s="106">
        <v>0</v>
      </c>
      <c r="S669" s="106">
        <v>0</v>
      </c>
      <c r="T669" s="106">
        <v>0</v>
      </c>
      <c r="U669" s="106">
        <v>0</v>
      </c>
      <c r="V669" s="106">
        <v>23.6</v>
      </c>
      <c r="W669" s="106" t="s">
        <v>192</v>
      </c>
      <c r="X669" s="216"/>
    </row>
    <row r="670" spans="1:24" ht="13.5" customHeight="1" x14ac:dyDescent="0.25">
      <c r="A670" s="154">
        <v>0.36458333333333298</v>
      </c>
      <c r="B670" s="106">
        <v>8</v>
      </c>
      <c r="C670" s="106">
        <v>0</v>
      </c>
      <c r="D670" s="106">
        <v>0</v>
      </c>
      <c r="E670" s="106">
        <v>0</v>
      </c>
      <c r="F670" s="106">
        <v>0</v>
      </c>
      <c r="G670" s="106">
        <v>4</v>
      </c>
      <c r="H670" s="106">
        <v>4</v>
      </c>
      <c r="I670" s="106">
        <v>0</v>
      </c>
      <c r="J670" s="106">
        <v>0</v>
      </c>
      <c r="K670" s="106">
        <v>0</v>
      </c>
      <c r="L670" s="106">
        <v>0</v>
      </c>
      <c r="M670" s="106">
        <v>0</v>
      </c>
      <c r="N670" s="106">
        <v>0</v>
      </c>
      <c r="O670" s="106">
        <v>0</v>
      </c>
      <c r="P670" s="106">
        <v>0</v>
      </c>
      <c r="Q670" s="106">
        <v>0</v>
      </c>
      <c r="R670" s="106">
        <v>0</v>
      </c>
      <c r="S670" s="106">
        <v>0</v>
      </c>
      <c r="T670" s="106">
        <v>0</v>
      </c>
      <c r="U670" s="106">
        <v>0</v>
      </c>
      <c r="V670" s="106">
        <v>30.2</v>
      </c>
      <c r="W670" s="106" t="s">
        <v>192</v>
      </c>
      <c r="X670" s="216"/>
    </row>
    <row r="671" spans="1:24" ht="13.5" customHeight="1" x14ac:dyDescent="0.25">
      <c r="A671" s="154">
        <v>0.375</v>
      </c>
      <c r="B671" s="106">
        <v>12</v>
      </c>
      <c r="C671" s="106">
        <v>0</v>
      </c>
      <c r="D671" s="106">
        <v>0</v>
      </c>
      <c r="E671" s="106">
        <v>0</v>
      </c>
      <c r="F671" s="106">
        <v>3</v>
      </c>
      <c r="G671" s="106">
        <v>4</v>
      </c>
      <c r="H671" s="106">
        <v>3</v>
      </c>
      <c r="I671" s="106">
        <v>2</v>
      </c>
      <c r="J671" s="106">
        <v>0</v>
      </c>
      <c r="K671" s="106">
        <v>0</v>
      </c>
      <c r="L671" s="106">
        <v>0</v>
      </c>
      <c r="M671" s="106">
        <v>0</v>
      </c>
      <c r="N671" s="106">
        <v>0</v>
      </c>
      <c r="O671" s="106">
        <v>0</v>
      </c>
      <c r="P671" s="106">
        <v>0</v>
      </c>
      <c r="Q671" s="106">
        <v>0</v>
      </c>
      <c r="R671" s="106">
        <v>0</v>
      </c>
      <c r="S671" s="106">
        <v>0</v>
      </c>
      <c r="T671" s="106">
        <v>0</v>
      </c>
      <c r="U671" s="106">
        <v>0</v>
      </c>
      <c r="V671" s="106">
        <v>30.2</v>
      </c>
      <c r="W671" s="106">
        <v>37.799999999999997</v>
      </c>
      <c r="X671" s="216"/>
    </row>
    <row r="672" spans="1:24" ht="13.5" customHeight="1" x14ac:dyDescent="0.25">
      <c r="A672" s="154">
        <v>0.38541666666666702</v>
      </c>
      <c r="B672" s="106">
        <v>12</v>
      </c>
      <c r="C672" s="106">
        <v>0</v>
      </c>
      <c r="D672" s="106">
        <v>0</v>
      </c>
      <c r="E672" s="106">
        <v>2</v>
      </c>
      <c r="F672" s="106">
        <v>2</v>
      </c>
      <c r="G672" s="106">
        <v>6</v>
      </c>
      <c r="H672" s="106">
        <v>2</v>
      </c>
      <c r="I672" s="106">
        <v>0</v>
      </c>
      <c r="J672" s="106">
        <v>0</v>
      </c>
      <c r="K672" s="106">
        <v>0</v>
      </c>
      <c r="L672" s="106">
        <v>0</v>
      </c>
      <c r="M672" s="106">
        <v>0</v>
      </c>
      <c r="N672" s="106">
        <v>0</v>
      </c>
      <c r="O672" s="106">
        <v>0</v>
      </c>
      <c r="P672" s="106">
        <v>0</v>
      </c>
      <c r="Q672" s="106">
        <v>0</v>
      </c>
      <c r="R672" s="106">
        <v>0</v>
      </c>
      <c r="S672" s="106">
        <v>0</v>
      </c>
      <c r="T672" s="106">
        <v>0</v>
      </c>
      <c r="U672" s="106">
        <v>0</v>
      </c>
      <c r="V672" s="106">
        <v>26.1</v>
      </c>
      <c r="W672" s="106">
        <v>31.4</v>
      </c>
      <c r="X672" s="216"/>
    </row>
    <row r="673" spans="1:24" ht="13.5" customHeight="1" x14ac:dyDescent="0.25">
      <c r="A673" s="154">
        <v>0.39583333333333298</v>
      </c>
      <c r="B673" s="106">
        <v>18</v>
      </c>
      <c r="C673" s="106">
        <v>0</v>
      </c>
      <c r="D673" s="106">
        <v>0</v>
      </c>
      <c r="E673" s="106">
        <v>1</v>
      </c>
      <c r="F673" s="106">
        <v>8</v>
      </c>
      <c r="G673" s="106">
        <v>7</v>
      </c>
      <c r="H673" s="106">
        <v>2</v>
      </c>
      <c r="I673" s="106">
        <v>0</v>
      </c>
      <c r="J673" s="106">
        <v>0</v>
      </c>
      <c r="K673" s="106">
        <v>0</v>
      </c>
      <c r="L673" s="106">
        <v>0</v>
      </c>
      <c r="M673" s="106">
        <v>0</v>
      </c>
      <c r="N673" s="106">
        <v>0</v>
      </c>
      <c r="O673" s="106">
        <v>0</v>
      </c>
      <c r="P673" s="106">
        <v>0</v>
      </c>
      <c r="Q673" s="106">
        <v>0</v>
      </c>
      <c r="R673" s="106">
        <v>0</v>
      </c>
      <c r="S673" s="106">
        <v>0</v>
      </c>
      <c r="T673" s="106">
        <v>0</v>
      </c>
      <c r="U673" s="106">
        <v>0</v>
      </c>
      <c r="V673" s="106">
        <v>25.5</v>
      </c>
      <c r="W673" s="106">
        <v>29.6</v>
      </c>
      <c r="X673" s="216"/>
    </row>
    <row r="674" spans="1:24" ht="13.5" customHeight="1" x14ac:dyDescent="0.25">
      <c r="A674" s="154">
        <v>0.40625</v>
      </c>
      <c r="B674" s="106">
        <v>18</v>
      </c>
      <c r="C674" s="106">
        <v>0</v>
      </c>
      <c r="D674" s="106">
        <v>0</v>
      </c>
      <c r="E674" s="106">
        <v>0</v>
      </c>
      <c r="F674" s="106">
        <v>3</v>
      </c>
      <c r="G674" s="106">
        <v>10</v>
      </c>
      <c r="H674" s="106">
        <v>5</v>
      </c>
      <c r="I674" s="106">
        <v>0</v>
      </c>
      <c r="J674" s="106">
        <v>0</v>
      </c>
      <c r="K674" s="106">
        <v>0</v>
      </c>
      <c r="L674" s="106">
        <v>0</v>
      </c>
      <c r="M674" s="106">
        <v>0</v>
      </c>
      <c r="N674" s="106">
        <v>0</v>
      </c>
      <c r="O674" s="106">
        <v>0</v>
      </c>
      <c r="P674" s="106">
        <v>0</v>
      </c>
      <c r="Q674" s="106">
        <v>0</v>
      </c>
      <c r="R674" s="106">
        <v>0</v>
      </c>
      <c r="S674" s="106">
        <v>0</v>
      </c>
      <c r="T674" s="106">
        <v>0</v>
      </c>
      <c r="U674" s="106">
        <v>0</v>
      </c>
      <c r="V674" s="106">
        <v>28.3</v>
      </c>
      <c r="W674" s="106">
        <v>31.3</v>
      </c>
      <c r="X674" s="216"/>
    </row>
    <row r="675" spans="1:24" ht="13.5" customHeight="1" x14ac:dyDescent="0.25">
      <c r="A675" s="154">
        <v>0.41666666666666702</v>
      </c>
      <c r="B675" s="106">
        <v>28</v>
      </c>
      <c r="C675" s="106">
        <v>0</v>
      </c>
      <c r="D675" s="106">
        <v>0</v>
      </c>
      <c r="E675" s="106">
        <v>0</v>
      </c>
      <c r="F675" s="106">
        <v>5</v>
      </c>
      <c r="G675" s="106">
        <v>20</v>
      </c>
      <c r="H675" s="106">
        <v>3</v>
      </c>
      <c r="I675" s="106">
        <v>0</v>
      </c>
      <c r="J675" s="106">
        <v>0</v>
      </c>
      <c r="K675" s="106">
        <v>0</v>
      </c>
      <c r="L675" s="106">
        <v>0</v>
      </c>
      <c r="M675" s="106">
        <v>0</v>
      </c>
      <c r="N675" s="106">
        <v>0</v>
      </c>
      <c r="O675" s="106">
        <v>0</v>
      </c>
      <c r="P675" s="106">
        <v>0</v>
      </c>
      <c r="Q675" s="106">
        <v>0</v>
      </c>
      <c r="R675" s="106">
        <v>0</v>
      </c>
      <c r="S675" s="106">
        <v>0</v>
      </c>
      <c r="T675" s="106">
        <v>0</v>
      </c>
      <c r="U675" s="106">
        <v>0</v>
      </c>
      <c r="V675" s="106">
        <v>27.2</v>
      </c>
      <c r="W675" s="106">
        <v>29.9</v>
      </c>
      <c r="X675" s="216"/>
    </row>
    <row r="676" spans="1:24" ht="13.5" customHeight="1" x14ac:dyDescent="0.25">
      <c r="A676" s="154">
        <v>0.42708333333333298</v>
      </c>
      <c r="B676" s="106">
        <v>28</v>
      </c>
      <c r="C676" s="106">
        <v>0</v>
      </c>
      <c r="D676" s="106">
        <v>0</v>
      </c>
      <c r="E676" s="106">
        <v>0</v>
      </c>
      <c r="F676" s="106">
        <v>7</v>
      </c>
      <c r="G676" s="106">
        <v>13</v>
      </c>
      <c r="H676" s="106">
        <v>6</v>
      </c>
      <c r="I676" s="106">
        <v>1</v>
      </c>
      <c r="J676" s="106">
        <v>1</v>
      </c>
      <c r="K676" s="106">
        <v>0</v>
      </c>
      <c r="L676" s="106">
        <v>0</v>
      </c>
      <c r="M676" s="106">
        <v>0</v>
      </c>
      <c r="N676" s="106">
        <v>0</v>
      </c>
      <c r="O676" s="106">
        <v>0</v>
      </c>
      <c r="P676" s="106">
        <v>0</v>
      </c>
      <c r="Q676" s="106">
        <v>0</v>
      </c>
      <c r="R676" s="106">
        <v>0</v>
      </c>
      <c r="S676" s="106">
        <v>0</v>
      </c>
      <c r="T676" s="106">
        <v>0</v>
      </c>
      <c r="U676" s="106">
        <v>0</v>
      </c>
      <c r="V676" s="106">
        <v>28.3</v>
      </c>
      <c r="W676" s="106">
        <v>32.700000000000003</v>
      </c>
      <c r="X676" s="216"/>
    </row>
    <row r="677" spans="1:24" ht="13.5" customHeight="1" x14ac:dyDescent="0.25">
      <c r="A677" s="154">
        <v>0.4375</v>
      </c>
      <c r="B677" s="106">
        <v>29</v>
      </c>
      <c r="C677" s="106">
        <v>0</v>
      </c>
      <c r="D677" s="106">
        <v>0</v>
      </c>
      <c r="E677" s="106">
        <v>3</v>
      </c>
      <c r="F677" s="106">
        <v>9</v>
      </c>
      <c r="G677" s="106">
        <v>13</v>
      </c>
      <c r="H677" s="106">
        <v>4</v>
      </c>
      <c r="I677" s="106">
        <v>0</v>
      </c>
      <c r="J677" s="106">
        <v>0</v>
      </c>
      <c r="K677" s="106">
        <v>0</v>
      </c>
      <c r="L677" s="106">
        <v>0</v>
      </c>
      <c r="M677" s="106">
        <v>0</v>
      </c>
      <c r="N677" s="106">
        <v>0</v>
      </c>
      <c r="O677" s="106">
        <v>0</v>
      </c>
      <c r="P677" s="106">
        <v>0</v>
      </c>
      <c r="Q677" s="106">
        <v>0</v>
      </c>
      <c r="R677" s="106">
        <v>0</v>
      </c>
      <c r="S677" s="106">
        <v>0</v>
      </c>
      <c r="T677" s="106">
        <v>0</v>
      </c>
      <c r="U677" s="106">
        <v>0</v>
      </c>
      <c r="V677" s="106">
        <v>25.7</v>
      </c>
      <c r="W677" s="106">
        <v>30.1</v>
      </c>
      <c r="X677" s="216"/>
    </row>
    <row r="678" spans="1:24" ht="13.5" customHeight="1" x14ac:dyDescent="0.25">
      <c r="A678" s="154">
        <v>0.44791666666666702</v>
      </c>
      <c r="B678" s="106">
        <v>23</v>
      </c>
      <c r="C678" s="106">
        <v>0</v>
      </c>
      <c r="D678" s="106">
        <v>3</v>
      </c>
      <c r="E678" s="106">
        <v>1</v>
      </c>
      <c r="F678" s="106">
        <v>4</v>
      </c>
      <c r="G678" s="106">
        <v>12</v>
      </c>
      <c r="H678" s="106">
        <v>2</v>
      </c>
      <c r="I678" s="106">
        <v>1</v>
      </c>
      <c r="J678" s="106">
        <v>0</v>
      </c>
      <c r="K678" s="106">
        <v>0</v>
      </c>
      <c r="L678" s="106">
        <v>0</v>
      </c>
      <c r="M678" s="106">
        <v>0</v>
      </c>
      <c r="N678" s="106">
        <v>0</v>
      </c>
      <c r="O678" s="106">
        <v>0</v>
      </c>
      <c r="P678" s="106">
        <v>0</v>
      </c>
      <c r="Q678" s="106">
        <v>0</v>
      </c>
      <c r="R678" s="106">
        <v>0</v>
      </c>
      <c r="S678" s="106">
        <v>0</v>
      </c>
      <c r="T678" s="106">
        <v>0</v>
      </c>
      <c r="U678" s="106">
        <v>0</v>
      </c>
      <c r="V678" s="106">
        <v>24.7</v>
      </c>
      <c r="W678" s="106">
        <v>30</v>
      </c>
      <c r="X678" s="216"/>
    </row>
    <row r="679" spans="1:24" ht="13.5" customHeight="1" x14ac:dyDescent="0.25">
      <c r="A679" s="154">
        <v>0.45833333333333298</v>
      </c>
      <c r="B679" s="106">
        <v>18</v>
      </c>
      <c r="C679" s="106">
        <v>0</v>
      </c>
      <c r="D679" s="106">
        <v>0</v>
      </c>
      <c r="E679" s="106">
        <v>0</v>
      </c>
      <c r="F679" s="106">
        <v>4</v>
      </c>
      <c r="G679" s="106">
        <v>9</v>
      </c>
      <c r="H679" s="106">
        <v>5</v>
      </c>
      <c r="I679" s="106">
        <v>0</v>
      </c>
      <c r="J679" s="106">
        <v>0</v>
      </c>
      <c r="K679" s="106">
        <v>0</v>
      </c>
      <c r="L679" s="106">
        <v>0</v>
      </c>
      <c r="M679" s="106">
        <v>0</v>
      </c>
      <c r="N679" s="106">
        <v>0</v>
      </c>
      <c r="O679" s="106">
        <v>0</v>
      </c>
      <c r="P679" s="106">
        <v>0</v>
      </c>
      <c r="Q679" s="106">
        <v>0</v>
      </c>
      <c r="R679" s="106">
        <v>0</v>
      </c>
      <c r="S679" s="106">
        <v>0</v>
      </c>
      <c r="T679" s="106">
        <v>0</v>
      </c>
      <c r="U679" s="106">
        <v>0</v>
      </c>
      <c r="V679" s="106">
        <v>27.1</v>
      </c>
      <c r="W679" s="106">
        <v>30.6</v>
      </c>
      <c r="X679" s="216"/>
    </row>
    <row r="680" spans="1:24" ht="13.5" customHeight="1" x14ac:dyDescent="0.25">
      <c r="A680" s="154">
        <v>0.46875</v>
      </c>
      <c r="B680" s="106">
        <v>17</v>
      </c>
      <c r="C680" s="106">
        <v>0</v>
      </c>
      <c r="D680" s="106">
        <v>0</v>
      </c>
      <c r="E680" s="106">
        <v>1</v>
      </c>
      <c r="F680" s="106">
        <v>7</v>
      </c>
      <c r="G680" s="106">
        <v>5</v>
      </c>
      <c r="H680" s="106">
        <v>3</v>
      </c>
      <c r="I680" s="106">
        <v>1</v>
      </c>
      <c r="J680" s="106">
        <v>0</v>
      </c>
      <c r="K680" s="106">
        <v>0</v>
      </c>
      <c r="L680" s="106">
        <v>0</v>
      </c>
      <c r="M680" s="106">
        <v>0</v>
      </c>
      <c r="N680" s="106">
        <v>0</v>
      </c>
      <c r="O680" s="106">
        <v>0</v>
      </c>
      <c r="P680" s="106">
        <v>0</v>
      </c>
      <c r="Q680" s="106">
        <v>0</v>
      </c>
      <c r="R680" s="106">
        <v>0</v>
      </c>
      <c r="S680" s="106">
        <v>0</v>
      </c>
      <c r="T680" s="106">
        <v>0</v>
      </c>
      <c r="U680" s="106">
        <v>0</v>
      </c>
      <c r="V680" s="106">
        <v>26.6</v>
      </c>
      <c r="W680" s="106">
        <v>33.200000000000003</v>
      </c>
      <c r="X680" s="216"/>
    </row>
    <row r="681" spans="1:24" ht="13.5" customHeight="1" x14ac:dyDescent="0.25">
      <c r="A681" s="154">
        <v>0.47916666666666702</v>
      </c>
      <c r="B681" s="106">
        <v>19</v>
      </c>
      <c r="C681" s="106">
        <v>0</v>
      </c>
      <c r="D681" s="106">
        <v>0</v>
      </c>
      <c r="E681" s="106">
        <v>0</v>
      </c>
      <c r="F681" s="106">
        <v>5</v>
      </c>
      <c r="G681" s="106">
        <v>12</v>
      </c>
      <c r="H681" s="106">
        <v>1</v>
      </c>
      <c r="I681" s="106">
        <v>1</v>
      </c>
      <c r="J681" s="106">
        <v>0</v>
      </c>
      <c r="K681" s="106">
        <v>0</v>
      </c>
      <c r="L681" s="106">
        <v>0</v>
      </c>
      <c r="M681" s="106">
        <v>0</v>
      </c>
      <c r="N681" s="106">
        <v>0</v>
      </c>
      <c r="O681" s="106">
        <v>0</v>
      </c>
      <c r="P681" s="106">
        <v>0</v>
      </c>
      <c r="Q681" s="106">
        <v>0</v>
      </c>
      <c r="R681" s="106">
        <v>0</v>
      </c>
      <c r="S681" s="106">
        <v>0</v>
      </c>
      <c r="T681" s="106">
        <v>0</v>
      </c>
      <c r="U681" s="106">
        <v>0</v>
      </c>
      <c r="V681" s="106">
        <v>27.1</v>
      </c>
      <c r="W681" s="106">
        <v>29.7</v>
      </c>
      <c r="X681" s="216"/>
    </row>
    <row r="682" spans="1:24" ht="13.5" customHeight="1" x14ac:dyDescent="0.25">
      <c r="A682" s="154">
        <v>0.48958333333333298</v>
      </c>
      <c r="B682" s="106">
        <v>13</v>
      </c>
      <c r="C682" s="106">
        <v>0</v>
      </c>
      <c r="D682" s="106">
        <v>0</v>
      </c>
      <c r="E682" s="106">
        <v>0</v>
      </c>
      <c r="F682" s="106">
        <v>3</v>
      </c>
      <c r="G682" s="106">
        <v>5</v>
      </c>
      <c r="H682" s="106">
        <v>5</v>
      </c>
      <c r="I682" s="106">
        <v>0</v>
      </c>
      <c r="J682" s="106">
        <v>0</v>
      </c>
      <c r="K682" s="106">
        <v>0</v>
      </c>
      <c r="L682" s="106">
        <v>0</v>
      </c>
      <c r="M682" s="106">
        <v>0</v>
      </c>
      <c r="N682" s="106">
        <v>0</v>
      </c>
      <c r="O682" s="106">
        <v>0</v>
      </c>
      <c r="P682" s="106">
        <v>0</v>
      </c>
      <c r="Q682" s="106">
        <v>0</v>
      </c>
      <c r="R682" s="106">
        <v>0</v>
      </c>
      <c r="S682" s="106">
        <v>0</v>
      </c>
      <c r="T682" s="106">
        <v>0</v>
      </c>
      <c r="U682" s="106">
        <v>0</v>
      </c>
      <c r="V682" s="106">
        <v>28.4</v>
      </c>
      <c r="W682" s="106">
        <v>33.799999999999997</v>
      </c>
      <c r="X682" s="216"/>
    </row>
    <row r="683" spans="1:24" ht="13.5" customHeight="1" x14ac:dyDescent="0.25">
      <c r="A683" s="154">
        <v>0.5</v>
      </c>
      <c r="B683" s="106">
        <v>12</v>
      </c>
      <c r="C683" s="106">
        <v>0</v>
      </c>
      <c r="D683" s="106">
        <v>1</v>
      </c>
      <c r="E683" s="106">
        <v>1</v>
      </c>
      <c r="F683" s="106">
        <v>2</v>
      </c>
      <c r="G683" s="106">
        <v>6</v>
      </c>
      <c r="H683" s="106">
        <v>1</v>
      </c>
      <c r="I683" s="106">
        <v>1</v>
      </c>
      <c r="J683" s="106">
        <v>0</v>
      </c>
      <c r="K683" s="106">
        <v>0</v>
      </c>
      <c r="L683" s="106">
        <v>0</v>
      </c>
      <c r="M683" s="106">
        <v>0</v>
      </c>
      <c r="N683" s="106">
        <v>0</v>
      </c>
      <c r="O683" s="106">
        <v>0</v>
      </c>
      <c r="P683" s="106">
        <v>0</v>
      </c>
      <c r="Q683" s="106">
        <v>0</v>
      </c>
      <c r="R683" s="106">
        <v>0</v>
      </c>
      <c r="S683" s="106">
        <v>0</v>
      </c>
      <c r="T683" s="106">
        <v>0</v>
      </c>
      <c r="U683" s="106">
        <v>0</v>
      </c>
      <c r="V683" s="106">
        <v>25.3</v>
      </c>
      <c r="W683" s="106">
        <v>30.6</v>
      </c>
      <c r="X683" s="216"/>
    </row>
    <row r="684" spans="1:24" ht="13.5" customHeight="1" x14ac:dyDescent="0.25">
      <c r="A684" s="154">
        <v>0.51041666666666696</v>
      </c>
      <c r="B684" s="106">
        <v>18</v>
      </c>
      <c r="C684" s="106">
        <v>0</v>
      </c>
      <c r="D684" s="106">
        <v>2</v>
      </c>
      <c r="E684" s="106">
        <v>2</v>
      </c>
      <c r="F684" s="106">
        <v>8</v>
      </c>
      <c r="G684" s="106">
        <v>4</v>
      </c>
      <c r="H684" s="106">
        <v>2</v>
      </c>
      <c r="I684" s="106">
        <v>0</v>
      </c>
      <c r="J684" s="106">
        <v>0</v>
      </c>
      <c r="K684" s="106">
        <v>0</v>
      </c>
      <c r="L684" s="106">
        <v>0</v>
      </c>
      <c r="M684" s="106">
        <v>0</v>
      </c>
      <c r="N684" s="106">
        <v>0</v>
      </c>
      <c r="O684" s="106">
        <v>0</v>
      </c>
      <c r="P684" s="106">
        <v>0</v>
      </c>
      <c r="Q684" s="106">
        <v>0</v>
      </c>
      <c r="R684" s="106">
        <v>0</v>
      </c>
      <c r="S684" s="106">
        <v>0</v>
      </c>
      <c r="T684" s="106">
        <v>0</v>
      </c>
      <c r="U684" s="106">
        <v>0</v>
      </c>
      <c r="V684" s="106">
        <v>23</v>
      </c>
      <c r="W684" s="106">
        <v>28.6</v>
      </c>
      <c r="X684" s="216"/>
    </row>
    <row r="685" spans="1:24" ht="13.5" customHeight="1" x14ac:dyDescent="0.25">
      <c r="A685" s="154">
        <v>0.52083333333333304</v>
      </c>
      <c r="B685" s="106">
        <v>32</v>
      </c>
      <c r="C685" s="106">
        <v>0</v>
      </c>
      <c r="D685" s="106">
        <v>0</v>
      </c>
      <c r="E685" s="106">
        <v>2</v>
      </c>
      <c r="F685" s="106">
        <v>17</v>
      </c>
      <c r="G685" s="106">
        <v>8</v>
      </c>
      <c r="H685" s="106">
        <v>3</v>
      </c>
      <c r="I685" s="106">
        <v>2</v>
      </c>
      <c r="J685" s="106">
        <v>0</v>
      </c>
      <c r="K685" s="106">
        <v>0</v>
      </c>
      <c r="L685" s="106">
        <v>0</v>
      </c>
      <c r="M685" s="106">
        <v>0</v>
      </c>
      <c r="N685" s="106">
        <v>0</v>
      </c>
      <c r="O685" s="106">
        <v>0</v>
      </c>
      <c r="P685" s="106">
        <v>0</v>
      </c>
      <c r="Q685" s="106">
        <v>0</v>
      </c>
      <c r="R685" s="106">
        <v>0</v>
      </c>
      <c r="S685" s="106">
        <v>0</v>
      </c>
      <c r="T685" s="106">
        <v>0</v>
      </c>
      <c r="U685" s="106">
        <v>0</v>
      </c>
      <c r="V685" s="106">
        <v>25.5</v>
      </c>
      <c r="W685" s="106">
        <v>30.8</v>
      </c>
      <c r="X685" s="216"/>
    </row>
    <row r="686" spans="1:24" ht="13.5" customHeight="1" x14ac:dyDescent="0.25">
      <c r="A686" s="154">
        <v>0.53125</v>
      </c>
      <c r="B686" s="106">
        <v>31</v>
      </c>
      <c r="C686" s="106">
        <v>0</v>
      </c>
      <c r="D686" s="106">
        <v>0</v>
      </c>
      <c r="E686" s="106">
        <v>0</v>
      </c>
      <c r="F686" s="106">
        <v>6</v>
      </c>
      <c r="G686" s="106">
        <v>13</v>
      </c>
      <c r="H686" s="106">
        <v>11</v>
      </c>
      <c r="I686" s="106">
        <v>1</v>
      </c>
      <c r="J686" s="106">
        <v>0</v>
      </c>
      <c r="K686" s="106">
        <v>0</v>
      </c>
      <c r="L686" s="106">
        <v>0</v>
      </c>
      <c r="M686" s="106">
        <v>0</v>
      </c>
      <c r="N686" s="106">
        <v>0</v>
      </c>
      <c r="O686" s="106">
        <v>0</v>
      </c>
      <c r="P686" s="106">
        <v>0</v>
      </c>
      <c r="Q686" s="106">
        <v>0</v>
      </c>
      <c r="R686" s="106">
        <v>0</v>
      </c>
      <c r="S686" s="106">
        <v>0</v>
      </c>
      <c r="T686" s="106">
        <v>0</v>
      </c>
      <c r="U686" s="106">
        <v>0</v>
      </c>
      <c r="V686" s="106">
        <v>28.5</v>
      </c>
      <c r="W686" s="106">
        <v>31.9</v>
      </c>
      <c r="X686" s="216"/>
    </row>
    <row r="687" spans="1:24" ht="13.5" customHeight="1" x14ac:dyDescent="0.25">
      <c r="A687" s="154">
        <v>0.54166666666666696</v>
      </c>
      <c r="B687" s="106">
        <v>20</v>
      </c>
      <c r="C687" s="106">
        <v>0</v>
      </c>
      <c r="D687" s="106">
        <v>0</v>
      </c>
      <c r="E687" s="106">
        <v>0</v>
      </c>
      <c r="F687" s="106">
        <v>4</v>
      </c>
      <c r="G687" s="106">
        <v>10</v>
      </c>
      <c r="H687" s="106">
        <v>6</v>
      </c>
      <c r="I687" s="106">
        <v>0</v>
      </c>
      <c r="J687" s="106">
        <v>0</v>
      </c>
      <c r="K687" s="106">
        <v>0</v>
      </c>
      <c r="L687" s="106">
        <v>0</v>
      </c>
      <c r="M687" s="106">
        <v>0</v>
      </c>
      <c r="N687" s="106">
        <v>0</v>
      </c>
      <c r="O687" s="106">
        <v>0</v>
      </c>
      <c r="P687" s="106">
        <v>0</v>
      </c>
      <c r="Q687" s="106">
        <v>0</v>
      </c>
      <c r="R687" s="106">
        <v>0</v>
      </c>
      <c r="S687" s="106">
        <v>0</v>
      </c>
      <c r="T687" s="106">
        <v>0</v>
      </c>
      <c r="U687" s="106">
        <v>0</v>
      </c>
      <c r="V687" s="106">
        <v>28.1</v>
      </c>
      <c r="W687" s="106">
        <v>32</v>
      </c>
      <c r="X687" s="216"/>
    </row>
    <row r="688" spans="1:24" ht="13.5" customHeight="1" x14ac:dyDescent="0.25">
      <c r="A688" s="154">
        <v>0.55208333333333304</v>
      </c>
      <c r="B688" s="106">
        <v>17</v>
      </c>
      <c r="C688" s="106">
        <v>0</v>
      </c>
      <c r="D688" s="106">
        <v>0</v>
      </c>
      <c r="E688" s="106">
        <v>0</v>
      </c>
      <c r="F688" s="106">
        <v>1</v>
      </c>
      <c r="G688" s="106">
        <v>11</v>
      </c>
      <c r="H688" s="106">
        <v>4</v>
      </c>
      <c r="I688" s="106">
        <v>1</v>
      </c>
      <c r="J688" s="106">
        <v>0</v>
      </c>
      <c r="K688" s="106">
        <v>0</v>
      </c>
      <c r="L688" s="106">
        <v>0</v>
      </c>
      <c r="M688" s="106">
        <v>0</v>
      </c>
      <c r="N688" s="106">
        <v>0</v>
      </c>
      <c r="O688" s="106">
        <v>0</v>
      </c>
      <c r="P688" s="106">
        <v>0</v>
      </c>
      <c r="Q688" s="106">
        <v>0</v>
      </c>
      <c r="R688" s="106">
        <v>0</v>
      </c>
      <c r="S688" s="106">
        <v>0</v>
      </c>
      <c r="T688" s="106">
        <v>0</v>
      </c>
      <c r="U688" s="106">
        <v>0</v>
      </c>
      <c r="V688" s="106">
        <v>28.1</v>
      </c>
      <c r="W688" s="106">
        <v>32.1</v>
      </c>
      <c r="X688" s="216"/>
    </row>
    <row r="689" spans="1:24" ht="13.5" customHeight="1" x14ac:dyDescent="0.25">
      <c r="A689" s="154">
        <v>0.5625</v>
      </c>
      <c r="B689" s="106">
        <v>38</v>
      </c>
      <c r="C689" s="106">
        <v>0</v>
      </c>
      <c r="D689" s="106">
        <v>1</v>
      </c>
      <c r="E689" s="106">
        <v>0</v>
      </c>
      <c r="F689" s="106">
        <v>6</v>
      </c>
      <c r="G689" s="106">
        <v>22</v>
      </c>
      <c r="H689" s="106">
        <v>9</v>
      </c>
      <c r="I689" s="106">
        <v>0</v>
      </c>
      <c r="J689" s="106">
        <v>0</v>
      </c>
      <c r="K689" s="106">
        <v>0</v>
      </c>
      <c r="L689" s="106">
        <v>0</v>
      </c>
      <c r="M689" s="106">
        <v>0</v>
      </c>
      <c r="N689" s="106">
        <v>0</v>
      </c>
      <c r="O689" s="106">
        <v>0</v>
      </c>
      <c r="P689" s="106">
        <v>0</v>
      </c>
      <c r="Q689" s="106">
        <v>0</v>
      </c>
      <c r="R689" s="106">
        <v>0</v>
      </c>
      <c r="S689" s="106">
        <v>0</v>
      </c>
      <c r="T689" s="106">
        <v>0</v>
      </c>
      <c r="U689" s="106">
        <v>0</v>
      </c>
      <c r="V689" s="106">
        <v>27.7</v>
      </c>
      <c r="W689" s="106">
        <v>31.6</v>
      </c>
      <c r="X689" s="216"/>
    </row>
    <row r="690" spans="1:24" ht="13.5" customHeight="1" x14ac:dyDescent="0.25">
      <c r="A690" s="154">
        <v>0.57291666666666696</v>
      </c>
      <c r="B690" s="106">
        <v>13</v>
      </c>
      <c r="C690" s="106">
        <v>0</v>
      </c>
      <c r="D690" s="106">
        <v>0</v>
      </c>
      <c r="E690" s="106">
        <v>1</v>
      </c>
      <c r="F690" s="106">
        <v>2</v>
      </c>
      <c r="G690" s="106">
        <v>7</v>
      </c>
      <c r="H690" s="106">
        <v>3</v>
      </c>
      <c r="I690" s="106">
        <v>0</v>
      </c>
      <c r="J690" s="106">
        <v>0</v>
      </c>
      <c r="K690" s="106">
        <v>0</v>
      </c>
      <c r="L690" s="106">
        <v>0</v>
      </c>
      <c r="M690" s="106">
        <v>0</v>
      </c>
      <c r="N690" s="106">
        <v>0</v>
      </c>
      <c r="O690" s="106">
        <v>0</v>
      </c>
      <c r="P690" s="106">
        <v>0</v>
      </c>
      <c r="Q690" s="106">
        <v>0</v>
      </c>
      <c r="R690" s="106">
        <v>0</v>
      </c>
      <c r="S690" s="106">
        <v>0</v>
      </c>
      <c r="T690" s="106">
        <v>0</v>
      </c>
      <c r="U690" s="106">
        <v>0</v>
      </c>
      <c r="V690" s="106">
        <v>27.4</v>
      </c>
      <c r="W690" s="106">
        <v>31.8</v>
      </c>
      <c r="X690" s="216"/>
    </row>
    <row r="691" spans="1:24" ht="13.5" customHeight="1" x14ac:dyDescent="0.25">
      <c r="A691" s="154">
        <v>0.58333333333333304</v>
      </c>
      <c r="B691" s="106">
        <v>27</v>
      </c>
      <c r="C691" s="106">
        <v>0</v>
      </c>
      <c r="D691" s="106">
        <v>0</v>
      </c>
      <c r="E691" s="106">
        <v>0</v>
      </c>
      <c r="F691" s="106">
        <v>8</v>
      </c>
      <c r="G691" s="106">
        <v>17</v>
      </c>
      <c r="H691" s="106">
        <v>2</v>
      </c>
      <c r="I691" s="106">
        <v>0</v>
      </c>
      <c r="J691" s="106">
        <v>0</v>
      </c>
      <c r="K691" s="106">
        <v>0</v>
      </c>
      <c r="L691" s="106">
        <v>0</v>
      </c>
      <c r="M691" s="106">
        <v>0</v>
      </c>
      <c r="N691" s="106">
        <v>0</v>
      </c>
      <c r="O691" s="106">
        <v>0</v>
      </c>
      <c r="P691" s="106">
        <v>0</v>
      </c>
      <c r="Q691" s="106">
        <v>0</v>
      </c>
      <c r="R691" s="106">
        <v>0</v>
      </c>
      <c r="S691" s="106">
        <v>0</v>
      </c>
      <c r="T691" s="106">
        <v>0</v>
      </c>
      <c r="U691" s="106">
        <v>0</v>
      </c>
      <c r="V691" s="106">
        <v>26.5</v>
      </c>
      <c r="W691" s="106">
        <v>29</v>
      </c>
      <c r="X691" s="216"/>
    </row>
    <row r="692" spans="1:24" ht="13.5" customHeight="1" x14ac:dyDescent="0.25">
      <c r="A692" s="154">
        <v>0.59375</v>
      </c>
      <c r="B692" s="106">
        <v>16</v>
      </c>
      <c r="C692" s="106">
        <v>0</v>
      </c>
      <c r="D692" s="106">
        <v>0</v>
      </c>
      <c r="E692" s="106">
        <v>2</v>
      </c>
      <c r="F692" s="106">
        <v>2</v>
      </c>
      <c r="G692" s="106">
        <v>8</v>
      </c>
      <c r="H692" s="106">
        <v>4</v>
      </c>
      <c r="I692" s="106">
        <v>0</v>
      </c>
      <c r="J692" s="106">
        <v>0</v>
      </c>
      <c r="K692" s="106">
        <v>0</v>
      </c>
      <c r="L692" s="106">
        <v>0</v>
      </c>
      <c r="M692" s="106">
        <v>0</v>
      </c>
      <c r="N692" s="106">
        <v>0</v>
      </c>
      <c r="O692" s="106">
        <v>0</v>
      </c>
      <c r="P692" s="106">
        <v>0</v>
      </c>
      <c r="Q692" s="106">
        <v>0</v>
      </c>
      <c r="R692" s="106">
        <v>0</v>
      </c>
      <c r="S692" s="106">
        <v>0</v>
      </c>
      <c r="T692" s="106">
        <v>0</v>
      </c>
      <c r="U692" s="106">
        <v>0</v>
      </c>
      <c r="V692" s="106">
        <v>26.8</v>
      </c>
      <c r="W692" s="106">
        <v>32.4</v>
      </c>
      <c r="X692" s="216"/>
    </row>
    <row r="693" spans="1:24" ht="13.5" customHeight="1" x14ac:dyDescent="0.25">
      <c r="A693" s="154">
        <v>0.60416666666666696</v>
      </c>
      <c r="B693" s="106">
        <v>25</v>
      </c>
      <c r="C693" s="106">
        <v>0</v>
      </c>
      <c r="D693" s="106">
        <v>0</v>
      </c>
      <c r="E693" s="106">
        <v>0</v>
      </c>
      <c r="F693" s="106">
        <v>4</v>
      </c>
      <c r="G693" s="106">
        <v>12</v>
      </c>
      <c r="H693" s="106">
        <v>7</v>
      </c>
      <c r="I693" s="106">
        <v>2</v>
      </c>
      <c r="J693" s="106">
        <v>0</v>
      </c>
      <c r="K693" s="106">
        <v>0</v>
      </c>
      <c r="L693" s="106">
        <v>0</v>
      </c>
      <c r="M693" s="106">
        <v>0</v>
      </c>
      <c r="N693" s="106">
        <v>0</v>
      </c>
      <c r="O693" s="106">
        <v>0</v>
      </c>
      <c r="P693" s="106">
        <v>0</v>
      </c>
      <c r="Q693" s="106">
        <v>0</v>
      </c>
      <c r="R693" s="106">
        <v>0</v>
      </c>
      <c r="S693" s="106">
        <v>0</v>
      </c>
      <c r="T693" s="106">
        <v>0</v>
      </c>
      <c r="U693" s="106">
        <v>0</v>
      </c>
      <c r="V693" s="106">
        <v>28</v>
      </c>
      <c r="W693" s="106">
        <v>32.200000000000003</v>
      </c>
      <c r="X693" s="216"/>
    </row>
    <row r="694" spans="1:24" ht="13.5" customHeight="1" x14ac:dyDescent="0.25">
      <c r="A694" s="154">
        <v>0.61458333333333304</v>
      </c>
      <c r="B694" s="106">
        <v>31</v>
      </c>
      <c r="C694" s="106">
        <v>0</v>
      </c>
      <c r="D694" s="106">
        <v>0</v>
      </c>
      <c r="E694" s="106">
        <v>0</v>
      </c>
      <c r="F694" s="106">
        <v>6</v>
      </c>
      <c r="G694" s="106">
        <v>21</v>
      </c>
      <c r="H694" s="106">
        <v>4</v>
      </c>
      <c r="I694" s="106">
        <v>0</v>
      </c>
      <c r="J694" s="106">
        <v>0</v>
      </c>
      <c r="K694" s="106">
        <v>0</v>
      </c>
      <c r="L694" s="106">
        <v>0</v>
      </c>
      <c r="M694" s="106">
        <v>0</v>
      </c>
      <c r="N694" s="106">
        <v>0</v>
      </c>
      <c r="O694" s="106">
        <v>0</v>
      </c>
      <c r="P694" s="106">
        <v>0</v>
      </c>
      <c r="Q694" s="106">
        <v>0</v>
      </c>
      <c r="R694" s="106">
        <v>0</v>
      </c>
      <c r="S694" s="106">
        <v>0</v>
      </c>
      <c r="T694" s="106">
        <v>0</v>
      </c>
      <c r="U694" s="106">
        <v>0</v>
      </c>
      <c r="V694" s="106">
        <v>27.2</v>
      </c>
      <c r="W694" s="106">
        <v>29.7</v>
      </c>
      <c r="X694" s="216"/>
    </row>
    <row r="695" spans="1:24" ht="13.5" customHeight="1" x14ac:dyDescent="0.25">
      <c r="A695" s="154">
        <v>0.625</v>
      </c>
      <c r="B695" s="106">
        <v>20</v>
      </c>
      <c r="C695" s="106">
        <v>0</v>
      </c>
      <c r="D695" s="106">
        <v>0</v>
      </c>
      <c r="E695" s="106">
        <v>1</v>
      </c>
      <c r="F695" s="106">
        <v>6</v>
      </c>
      <c r="G695" s="106">
        <v>10</v>
      </c>
      <c r="H695" s="106">
        <v>3</v>
      </c>
      <c r="I695" s="106">
        <v>0</v>
      </c>
      <c r="J695" s="106">
        <v>0</v>
      </c>
      <c r="K695" s="106">
        <v>0</v>
      </c>
      <c r="L695" s="106">
        <v>0</v>
      </c>
      <c r="M695" s="106">
        <v>0</v>
      </c>
      <c r="N695" s="106">
        <v>0</v>
      </c>
      <c r="O695" s="106">
        <v>0</v>
      </c>
      <c r="P695" s="106">
        <v>0</v>
      </c>
      <c r="Q695" s="106">
        <v>0</v>
      </c>
      <c r="R695" s="106">
        <v>0</v>
      </c>
      <c r="S695" s="106">
        <v>0</v>
      </c>
      <c r="T695" s="106">
        <v>0</v>
      </c>
      <c r="U695" s="106">
        <v>0</v>
      </c>
      <c r="V695" s="106">
        <v>26.4</v>
      </c>
      <c r="W695" s="106">
        <v>30.2</v>
      </c>
      <c r="X695" s="216"/>
    </row>
    <row r="696" spans="1:24" ht="13.5" customHeight="1" x14ac:dyDescent="0.25">
      <c r="A696" s="154">
        <v>0.63541666666666696</v>
      </c>
      <c r="B696" s="106">
        <v>18</v>
      </c>
      <c r="C696" s="106">
        <v>0</v>
      </c>
      <c r="D696" s="106">
        <v>0</v>
      </c>
      <c r="E696" s="106">
        <v>0</v>
      </c>
      <c r="F696" s="106">
        <v>5</v>
      </c>
      <c r="G696" s="106">
        <v>6</v>
      </c>
      <c r="H696" s="106">
        <v>5</v>
      </c>
      <c r="I696" s="106">
        <v>1</v>
      </c>
      <c r="J696" s="106">
        <v>1</v>
      </c>
      <c r="K696" s="106">
        <v>0</v>
      </c>
      <c r="L696" s="106">
        <v>0</v>
      </c>
      <c r="M696" s="106">
        <v>0</v>
      </c>
      <c r="N696" s="106">
        <v>0</v>
      </c>
      <c r="O696" s="106">
        <v>0</v>
      </c>
      <c r="P696" s="106">
        <v>0</v>
      </c>
      <c r="Q696" s="106">
        <v>0</v>
      </c>
      <c r="R696" s="106">
        <v>0</v>
      </c>
      <c r="S696" s="106">
        <v>0</v>
      </c>
      <c r="T696" s="106">
        <v>0</v>
      </c>
      <c r="U696" s="106">
        <v>0</v>
      </c>
      <c r="V696" s="106">
        <v>28.5</v>
      </c>
      <c r="W696" s="106">
        <v>32.4</v>
      </c>
      <c r="X696" s="216"/>
    </row>
    <row r="697" spans="1:24" ht="13.5" customHeight="1" x14ac:dyDescent="0.25">
      <c r="A697" s="154">
        <v>0.64583333333333304</v>
      </c>
      <c r="B697" s="106">
        <v>20</v>
      </c>
      <c r="C697" s="106">
        <v>0</v>
      </c>
      <c r="D697" s="106">
        <v>0</v>
      </c>
      <c r="E697" s="106">
        <v>0</v>
      </c>
      <c r="F697" s="106">
        <v>9</v>
      </c>
      <c r="G697" s="106">
        <v>7</v>
      </c>
      <c r="H697" s="106">
        <v>3</v>
      </c>
      <c r="I697" s="106">
        <v>1</v>
      </c>
      <c r="J697" s="106">
        <v>0</v>
      </c>
      <c r="K697" s="106">
        <v>0</v>
      </c>
      <c r="L697" s="106">
        <v>0</v>
      </c>
      <c r="M697" s="106">
        <v>0</v>
      </c>
      <c r="N697" s="106">
        <v>0</v>
      </c>
      <c r="O697" s="106">
        <v>0</v>
      </c>
      <c r="P697" s="106">
        <v>0</v>
      </c>
      <c r="Q697" s="106">
        <v>0</v>
      </c>
      <c r="R697" s="106">
        <v>0</v>
      </c>
      <c r="S697" s="106">
        <v>0</v>
      </c>
      <c r="T697" s="106">
        <v>0</v>
      </c>
      <c r="U697" s="106">
        <v>0</v>
      </c>
      <c r="V697" s="106">
        <v>26.7</v>
      </c>
      <c r="W697" s="106">
        <v>30.7</v>
      </c>
      <c r="X697" s="216"/>
    </row>
    <row r="698" spans="1:24" ht="13.5" customHeight="1" x14ac:dyDescent="0.25">
      <c r="A698" s="154">
        <v>0.65625</v>
      </c>
      <c r="B698" s="106">
        <v>16</v>
      </c>
      <c r="C698" s="106">
        <v>0</v>
      </c>
      <c r="D698" s="106">
        <v>0</v>
      </c>
      <c r="E698" s="106">
        <v>0</v>
      </c>
      <c r="F698" s="106">
        <v>1</v>
      </c>
      <c r="G698" s="106">
        <v>10</v>
      </c>
      <c r="H698" s="106">
        <v>4</v>
      </c>
      <c r="I698" s="106">
        <v>1</v>
      </c>
      <c r="J698" s="106">
        <v>0</v>
      </c>
      <c r="K698" s="106">
        <v>0</v>
      </c>
      <c r="L698" s="106">
        <v>0</v>
      </c>
      <c r="M698" s="106">
        <v>0</v>
      </c>
      <c r="N698" s="106">
        <v>0</v>
      </c>
      <c r="O698" s="106">
        <v>0</v>
      </c>
      <c r="P698" s="106">
        <v>0</v>
      </c>
      <c r="Q698" s="106">
        <v>0</v>
      </c>
      <c r="R698" s="106">
        <v>0</v>
      </c>
      <c r="S698" s="106">
        <v>0</v>
      </c>
      <c r="T698" s="106">
        <v>0</v>
      </c>
      <c r="U698" s="106">
        <v>0</v>
      </c>
      <c r="V698" s="106">
        <v>28.3</v>
      </c>
      <c r="W698" s="106">
        <v>32.4</v>
      </c>
      <c r="X698" s="216"/>
    </row>
    <row r="699" spans="1:24" ht="13.5" customHeight="1" x14ac:dyDescent="0.25">
      <c r="A699" s="154">
        <v>0.66666666666666696</v>
      </c>
      <c r="B699" s="106">
        <v>29</v>
      </c>
      <c r="C699" s="106">
        <v>0</v>
      </c>
      <c r="D699" s="106">
        <v>0</v>
      </c>
      <c r="E699" s="106">
        <v>3</v>
      </c>
      <c r="F699" s="106">
        <v>5</v>
      </c>
      <c r="G699" s="106">
        <v>15</v>
      </c>
      <c r="H699" s="106">
        <v>5</v>
      </c>
      <c r="I699" s="106">
        <v>1</v>
      </c>
      <c r="J699" s="106">
        <v>0</v>
      </c>
      <c r="K699" s="106">
        <v>0</v>
      </c>
      <c r="L699" s="106">
        <v>0</v>
      </c>
      <c r="M699" s="106">
        <v>0</v>
      </c>
      <c r="N699" s="106">
        <v>0</v>
      </c>
      <c r="O699" s="106">
        <v>0</v>
      </c>
      <c r="P699" s="106">
        <v>0</v>
      </c>
      <c r="Q699" s="106">
        <v>0</v>
      </c>
      <c r="R699" s="106">
        <v>0</v>
      </c>
      <c r="S699" s="106">
        <v>0</v>
      </c>
      <c r="T699" s="106">
        <v>0</v>
      </c>
      <c r="U699" s="106">
        <v>0</v>
      </c>
      <c r="V699" s="106">
        <v>26.8</v>
      </c>
      <c r="W699" s="106">
        <v>31.7</v>
      </c>
      <c r="X699" s="216"/>
    </row>
    <row r="700" spans="1:24" ht="13.5" customHeight="1" x14ac:dyDescent="0.25">
      <c r="A700" s="154">
        <v>0.67708333333333304</v>
      </c>
      <c r="B700" s="106">
        <v>21</v>
      </c>
      <c r="C700" s="106">
        <v>0</v>
      </c>
      <c r="D700" s="106">
        <v>0</v>
      </c>
      <c r="E700" s="106">
        <v>0</v>
      </c>
      <c r="F700" s="106">
        <v>7</v>
      </c>
      <c r="G700" s="106">
        <v>10</v>
      </c>
      <c r="H700" s="106">
        <v>3</v>
      </c>
      <c r="I700" s="106">
        <v>1</v>
      </c>
      <c r="J700" s="106">
        <v>0</v>
      </c>
      <c r="K700" s="106">
        <v>0</v>
      </c>
      <c r="L700" s="106">
        <v>0</v>
      </c>
      <c r="M700" s="106">
        <v>0</v>
      </c>
      <c r="N700" s="106">
        <v>0</v>
      </c>
      <c r="O700" s="106">
        <v>0</v>
      </c>
      <c r="P700" s="106">
        <v>0</v>
      </c>
      <c r="Q700" s="106">
        <v>0</v>
      </c>
      <c r="R700" s="106">
        <v>0</v>
      </c>
      <c r="S700" s="106">
        <v>0</v>
      </c>
      <c r="T700" s="106">
        <v>0</v>
      </c>
      <c r="U700" s="106">
        <v>0</v>
      </c>
      <c r="V700" s="106">
        <v>27.5</v>
      </c>
      <c r="W700" s="106">
        <v>30.4</v>
      </c>
      <c r="X700" s="216"/>
    </row>
    <row r="701" spans="1:24" ht="13.5" customHeight="1" x14ac:dyDescent="0.25">
      <c r="A701" s="154">
        <v>0.6875</v>
      </c>
      <c r="B701" s="106">
        <v>24</v>
      </c>
      <c r="C701" s="106">
        <v>0</v>
      </c>
      <c r="D701" s="106">
        <v>0</v>
      </c>
      <c r="E701" s="106">
        <v>1</v>
      </c>
      <c r="F701" s="106">
        <v>5</v>
      </c>
      <c r="G701" s="106">
        <v>13</v>
      </c>
      <c r="H701" s="106">
        <v>5</v>
      </c>
      <c r="I701" s="106">
        <v>0</v>
      </c>
      <c r="J701" s="106">
        <v>0</v>
      </c>
      <c r="K701" s="106">
        <v>0</v>
      </c>
      <c r="L701" s="106">
        <v>0</v>
      </c>
      <c r="M701" s="106">
        <v>0</v>
      </c>
      <c r="N701" s="106">
        <v>0</v>
      </c>
      <c r="O701" s="106">
        <v>0</v>
      </c>
      <c r="P701" s="106">
        <v>0</v>
      </c>
      <c r="Q701" s="106">
        <v>0</v>
      </c>
      <c r="R701" s="106">
        <v>0</v>
      </c>
      <c r="S701" s="106">
        <v>0</v>
      </c>
      <c r="T701" s="106">
        <v>0</v>
      </c>
      <c r="U701" s="106">
        <v>0</v>
      </c>
      <c r="V701" s="106">
        <v>27.3</v>
      </c>
      <c r="W701" s="106">
        <v>30.3</v>
      </c>
      <c r="X701" s="216"/>
    </row>
    <row r="702" spans="1:24" ht="13.5" customHeight="1" x14ac:dyDescent="0.25">
      <c r="A702" s="154">
        <v>0.69791666666666696</v>
      </c>
      <c r="B702" s="106">
        <v>13</v>
      </c>
      <c r="C702" s="106">
        <v>0</v>
      </c>
      <c r="D702" s="106">
        <v>0</v>
      </c>
      <c r="E702" s="106">
        <v>1</v>
      </c>
      <c r="F702" s="106">
        <v>0</v>
      </c>
      <c r="G702" s="106">
        <v>5</v>
      </c>
      <c r="H702" s="106">
        <v>6</v>
      </c>
      <c r="I702" s="106">
        <v>1</v>
      </c>
      <c r="J702" s="106">
        <v>0</v>
      </c>
      <c r="K702" s="106">
        <v>0</v>
      </c>
      <c r="L702" s="106">
        <v>0</v>
      </c>
      <c r="M702" s="106">
        <v>0</v>
      </c>
      <c r="N702" s="106">
        <v>0</v>
      </c>
      <c r="O702" s="106">
        <v>0</v>
      </c>
      <c r="P702" s="106">
        <v>0</v>
      </c>
      <c r="Q702" s="106">
        <v>0</v>
      </c>
      <c r="R702" s="106">
        <v>0</v>
      </c>
      <c r="S702" s="106">
        <v>0</v>
      </c>
      <c r="T702" s="106">
        <v>0</v>
      </c>
      <c r="U702" s="106">
        <v>0</v>
      </c>
      <c r="V702" s="106">
        <v>29.9</v>
      </c>
      <c r="W702" s="106">
        <v>34.6</v>
      </c>
      <c r="X702" s="216"/>
    </row>
    <row r="703" spans="1:24" ht="13.5" customHeight="1" x14ac:dyDescent="0.25">
      <c r="A703" s="154">
        <v>0.70833333333333304</v>
      </c>
      <c r="B703" s="106">
        <v>20</v>
      </c>
      <c r="C703" s="106">
        <v>0</v>
      </c>
      <c r="D703" s="106">
        <v>0</v>
      </c>
      <c r="E703" s="106">
        <v>0</v>
      </c>
      <c r="F703" s="106">
        <v>4</v>
      </c>
      <c r="G703" s="106">
        <v>13</v>
      </c>
      <c r="H703" s="106">
        <v>3</v>
      </c>
      <c r="I703" s="106">
        <v>0</v>
      </c>
      <c r="J703" s="106">
        <v>0</v>
      </c>
      <c r="K703" s="106">
        <v>0</v>
      </c>
      <c r="L703" s="106">
        <v>0</v>
      </c>
      <c r="M703" s="106">
        <v>0</v>
      </c>
      <c r="N703" s="106">
        <v>0</v>
      </c>
      <c r="O703" s="106">
        <v>0</v>
      </c>
      <c r="P703" s="106">
        <v>0</v>
      </c>
      <c r="Q703" s="106">
        <v>0</v>
      </c>
      <c r="R703" s="106">
        <v>0</v>
      </c>
      <c r="S703" s="106">
        <v>0</v>
      </c>
      <c r="T703" s="106">
        <v>0</v>
      </c>
      <c r="U703" s="106">
        <v>0</v>
      </c>
      <c r="V703" s="106">
        <v>27.1</v>
      </c>
      <c r="W703" s="106">
        <v>31.9</v>
      </c>
      <c r="X703" s="216"/>
    </row>
    <row r="704" spans="1:24" ht="13.5" customHeight="1" x14ac:dyDescent="0.25">
      <c r="A704" s="154">
        <v>0.71875</v>
      </c>
      <c r="B704" s="106">
        <v>10</v>
      </c>
      <c r="C704" s="106">
        <v>0</v>
      </c>
      <c r="D704" s="106">
        <v>0</v>
      </c>
      <c r="E704" s="106">
        <v>0</v>
      </c>
      <c r="F704" s="106">
        <v>1</v>
      </c>
      <c r="G704" s="106">
        <v>7</v>
      </c>
      <c r="H704" s="106">
        <v>1</v>
      </c>
      <c r="I704" s="106">
        <v>1</v>
      </c>
      <c r="J704" s="106">
        <v>0</v>
      </c>
      <c r="K704" s="106">
        <v>0</v>
      </c>
      <c r="L704" s="106">
        <v>0</v>
      </c>
      <c r="M704" s="106">
        <v>0</v>
      </c>
      <c r="N704" s="106">
        <v>0</v>
      </c>
      <c r="O704" s="106">
        <v>0</v>
      </c>
      <c r="P704" s="106">
        <v>0</v>
      </c>
      <c r="Q704" s="106">
        <v>0</v>
      </c>
      <c r="R704" s="106">
        <v>0</v>
      </c>
      <c r="S704" s="106">
        <v>0</v>
      </c>
      <c r="T704" s="106">
        <v>0</v>
      </c>
      <c r="U704" s="106">
        <v>0</v>
      </c>
      <c r="V704" s="106">
        <v>28</v>
      </c>
      <c r="W704" s="106" t="s">
        <v>192</v>
      </c>
      <c r="X704" s="216"/>
    </row>
    <row r="705" spans="1:24" ht="13.5" customHeight="1" x14ac:dyDescent="0.25">
      <c r="A705" s="154">
        <v>0.72916666666666696</v>
      </c>
      <c r="B705" s="106">
        <v>8</v>
      </c>
      <c r="C705" s="106">
        <v>0</v>
      </c>
      <c r="D705" s="106">
        <v>0</v>
      </c>
      <c r="E705" s="106">
        <v>0</v>
      </c>
      <c r="F705" s="106">
        <v>1</v>
      </c>
      <c r="G705" s="106">
        <v>2</v>
      </c>
      <c r="H705" s="106">
        <v>5</v>
      </c>
      <c r="I705" s="106">
        <v>0</v>
      </c>
      <c r="J705" s="106">
        <v>0</v>
      </c>
      <c r="K705" s="106">
        <v>0</v>
      </c>
      <c r="L705" s="106">
        <v>0</v>
      </c>
      <c r="M705" s="106">
        <v>0</v>
      </c>
      <c r="N705" s="106">
        <v>0</v>
      </c>
      <c r="O705" s="106">
        <v>0</v>
      </c>
      <c r="P705" s="106">
        <v>0</v>
      </c>
      <c r="Q705" s="106">
        <v>0</v>
      </c>
      <c r="R705" s="106">
        <v>0</v>
      </c>
      <c r="S705" s="106">
        <v>0</v>
      </c>
      <c r="T705" s="106">
        <v>0</v>
      </c>
      <c r="U705" s="106">
        <v>0</v>
      </c>
      <c r="V705" s="106">
        <v>30.9</v>
      </c>
      <c r="W705" s="106" t="s">
        <v>192</v>
      </c>
      <c r="X705" s="216"/>
    </row>
    <row r="706" spans="1:24" ht="13.5" customHeight="1" x14ac:dyDescent="0.25">
      <c r="A706" s="154">
        <v>0.73958333333333304</v>
      </c>
      <c r="B706" s="106">
        <v>9</v>
      </c>
      <c r="C706" s="106">
        <v>0</v>
      </c>
      <c r="D706" s="106">
        <v>0</v>
      </c>
      <c r="E706" s="106">
        <v>0</v>
      </c>
      <c r="F706" s="106">
        <v>2</v>
      </c>
      <c r="G706" s="106">
        <v>5</v>
      </c>
      <c r="H706" s="106">
        <v>2</v>
      </c>
      <c r="I706" s="106">
        <v>0</v>
      </c>
      <c r="J706" s="106">
        <v>0</v>
      </c>
      <c r="K706" s="106">
        <v>0</v>
      </c>
      <c r="L706" s="106">
        <v>0</v>
      </c>
      <c r="M706" s="106">
        <v>0</v>
      </c>
      <c r="N706" s="106">
        <v>0</v>
      </c>
      <c r="O706" s="106">
        <v>0</v>
      </c>
      <c r="P706" s="106">
        <v>0</v>
      </c>
      <c r="Q706" s="106">
        <v>0</v>
      </c>
      <c r="R706" s="106">
        <v>0</v>
      </c>
      <c r="S706" s="106">
        <v>0</v>
      </c>
      <c r="T706" s="106">
        <v>0</v>
      </c>
      <c r="U706" s="106">
        <v>0</v>
      </c>
      <c r="V706" s="106">
        <v>27.6</v>
      </c>
      <c r="W706" s="106" t="s">
        <v>192</v>
      </c>
      <c r="X706" s="216"/>
    </row>
    <row r="707" spans="1:24" ht="13.5" customHeight="1" x14ac:dyDescent="0.25">
      <c r="A707" s="154">
        <v>0.75</v>
      </c>
      <c r="B707" s="106">
        <v>8</v>
      </c>
      <c r="C707" s="106">
        <v>0</v>
      </c>
      <c r="D707" s="106">
        <v>0</v>
      </c>
      <c r="E707" s="106">
        <v>1</v>
      </c>
      <c r="F707" s="106">
        <v>0</v>
      </c>
      <c r="G707" s="106">
        <v>5</v>
      </c>
      <c r="H707" s="106">
        <v>1</v>
      </c>
      <c r="I707" s="106">
        <v>1</v>
      </c>
      <c r="J707" s="106">
        <v>0</v>
      </c>
      <c r="K707" s="106">
        <v>0</v>
      </c>
      <c r="L707" s="106">
        <v>0</v>
      </c>
      <c r="M707" s="106">
        <v>0</v>
      </c>
      <c r="N707" s="106">
        <v>0</v>
      </c>
      <c r="O707" s="106">
        <v>0</v>
      </c>
      <c r="P707" s="106">
        <v>0</v>
      </c>
      <c r="Q707" s="106">
        <v>0</v>
      </c>
      <c r="R707" s="106">
        <v>0</v>
      </c>
      <c r="S707" s="106">
        <v>0</v>
      </c>
      <c r="T707" s="106">
        <v>0</v>
      </c>
      <c r="U707" s="106">
        <v>0</v>
      </c>
      <c r="V707" s="106">
        <v>28.3</v>
      </c>
      <c r="W707" s="106" t="s">
        <v>192</v>
      </c>
      <c r="X707" s="216"/>
    </row>
    <row r="708" spans="1:24" ht="13.5" customHeight="1" x14ac:dyDescent="0.25">
      <c r="A708" s="154">
        <v>0.76041666666666696</v>
      </c>
      <c r="B708" s="106">
        <v>6</v>
      </c>
      <c r="C708" s="106">
        <v>0</v>
      </c>
      <c r="D708" s="106">
        <v>0</v>
      </c>
      <c r="E708" s="106">
        <v>0</v>
      </c>
      <c r="F708" s="106">
        <v>4</v>
      </c>
      <c r="G708" s="106">
        <v>1</v>
      </c>
      <c r="H708" s="106">
        <v>0</v>
      </c>
      <c r="I708" s="106">
        <v>1</v>
      </c>
      <c r="J708" s="106">
        <v>0</v>
      </c>
      <c r="K708" s="106">
        <v>0</v>
      </c>
      <c r="L708" s="106">
        <v>0</v>
      </c>
      <c r="M708" s="106">
        <v>0</v>
      </c>
      <c r="N708" s="106">
        <v>0</v>
      </c>
      <c r="O708" s="106">
        <v>0</v>
      </c>
      <c r="P708" s="106">
        <v>0</v>
      </c>
      <c r="Q708" s="106">
        <v>0</v>
      </c>
      <c r="R708" s="106">
        <v>0</v>
      </c>
      <c r="S708" s="106">
        <v>0</v>
      </c>
      <c r="T708" s="106">
        <v>0</v>
      </c>
      <c r="U708" s="106">
        <v>0</v>
      </c>
      <c r="V708" s="106">
        <v>25</v>
      </c>
      <c r="W708" s="106" t="s">
        <v>192</v>
      </c>
      <c r="X708" s="216"/>
    </row>
    <row r="709" spans="1:24" ht="13.5" customHeight="1" x14ac:dyDescent="0.25">
      <c r="A709" s="154">
        <v>0.77083333333333304</v>
      </c>
      <c r="B709" s="106">
        <v>11</v>
      </c>
      <c r="C709" s="106">
        <v>0</v>
      </c>
      <c r="D709" s="106">
        <v>0</v>
      </c>
      <c r="E709" s="106">
        <v>0</v>
      </c>
      <c r="F709" s="106">
        <v>3</v>
      </c>
      <c r="G709" s="106">
        <v>4</v>
      </c>
      <c r="H709" s="106">
        <v>3</v>
      </c>
      <c r="I709" s="106">
        <v>1</v>
      </c>
      <c r="J709" s="106">
        <v>0</v>
      </c>
      <c r="K709" s="106">
        <v>0</v>
      </c>
      <c r="L709" s="106">
        <v>0</v>
      </c>
      <c r="M709" s="106">
        <v>0</v>
      </c>
      <c r="N709" s="106">
        <v>0</v>
      </c>
      <c r="O709" s="106">
        <v>0</v>
      </c>
      <c r="P709" s="106">
        <v>0</v>
      </c>
      <c r="Q709" s="106">
        <v>0</v>
      </c>
      <c r="R709" s="106">
        <v>0</v>
      </c>
      <c r="S709" s="106">
        <v>0</v>
      </c>
      <c r="T709" s="106">
        <v>0</v>
      </c>
      <c r="U709" s="106">
        <v>0</v>
      </c>
      <c r="V709" s="106">
        <v>28.7</v>
      </c>
      <c r="W709" s="106">
        <v>34.799999999999997</v>
      </c>
      <c r="X709" s="216"/>
    </row>
    <row r="710" spans="1:24" ht="13.5" customHeight="1" x14ac:dyDescent="0.25">
      <c r="A710" s="154">
        <v>0.78125</v>
      </c>
      <c r="B710" s="106">
        <v>7</v>
      </c>
      <c r="C710" s="106">
        <v>0</v>
      </c>
      <c r="D710" s="106">
        <v>0</v>
      </c>
      <c r="E710" s="106">
        <v>0</v>
      </c>
      <c r="F710" s="106">
        <v>3</v>
      </c>
      <c r="G710" s="106">
        <v>2</v>
      </c>
      <c r="H710" s="106">
        <v>2</v>
      </c>
      <c r="I710" s="106">
        <v>0</v>
      </c>
      <c r="J710" s="106">
        <v>0</v>
      </c>
      <c r="K710" s="106">
        <v>0</v>
      </c>
      <c r="L710" s="106">
        <v>0</v>
      </c>
      <c r="M710" s="106">
        <v>0</v>
      </c>
      <c r="N710" s="106">
        <v>0</v>
      </c>
      <c r="O710" s="106">
        <v>0</v>
      </c>
      <c r="P710" s="106">
        <v>0</v>
      </c>
      <c r="Q710" s="106">
        <v>0</v>
      </c>
      <c r="R710" s="106">
        <v>0</v>
      </c>
      <c r="S710" s="106">
        <v>0</v>
      </c>
      <c r="T710" s="106">
        <v>0</v>
      </c>
      <c r="U710" s="106">
        <v>0</v>
      </c>
      <c r="V710" s="106">
        <v>27.3</v>
      </c>
      <c r="W710" s="106" t="s">
        <v>192</v>
      </c>
      <c r="X710" s="216"/>
    </row>
    <row r="711" spans="1:24" ht="13.5" customHeight="1" x14ac:dyDescent="0.25">
      <c r="A711" s="154">
        <v>0.79166666666666696</v>
      </c>
      <c r="B711" s="106">
        <v>7</v>
      </c>
      <c r="C711" s="106">
        <v>0</v>
      </c>
      <c r="D711" s="106">
        <v>0</v>
      </c>
      <c r="E711" s="106">
        <v>0</v>
      </c>
      <c r="F711" s="106">
        <v>2</v>
      </c>
      <c r="G711" s="106">
        <v>3</v>
      </c>
      <c r="H711" s="106">
        <v>2</v>
      </c>
      <c r="I711" s="106">
        <v>0</v>
      </c>
      <c r="J711" s="106">
        <v>0</v>
      </c>
      <c r="K711" s="106">
        <v>0</v>
      </c>
      <c r="L711" s="106">
        <v>0</v>
      </c>
      <c r="M711" s="106">
        <v>0</v>
      </c>
      <c r="N711" s="106">
        <v>0</v>
      </c>
      <c r="O711" s="106">
        <v>0</v>
      </c>
      <c r="P711" s="106">
        <v>0</v>
      </c>
      <c r="Q711" s="106">
        <v>0</v>
      </c>
      <c r="R711" s="106">
        <v>0</v>
      </c>
      <c r="S711" s="106">
        <v>0</v>
      </c>
      <c r="T711" s="106">
        <v>0</v>
      </c>
      <c r="U711" s="106">
        <v>0</v>
      </c>
      <c r="V711" s="106">
        <v>27.3</v>
      </c>
      <c r="W711" s="106" t="s">
        <v>192</v>
      </c>
      <c r="X711" s="216"/>
    </row>
    <row r="712" spans="1:24" ht="13.5" customHeight="1" x14ac:dyDescent="0.25">
      <c r="A712" s="154">
        <v>0.80208333333333304</v>
      </c>
      <c r="B712" s="106">
        <v>5</v>
      </c>
      <c r="C712" s="106">
        <v>0</v>
      </c>
      <c r="D712" s="106">
        <v>0</v>
      </c>
      <c r="E712" s="106">
        <v>0</v>
      </c>
      <c r="F712" s="106">
        <v>0</v>
      </c>
      <c r="G712" s="106">
        <v>3</v>
      </c>
      <c r="H712" s="106">
        <v>2</v>
      </c>
      <c r="I712" s="106">
        <v>0</v>
      </c>
      <c r="J712" s="106">
        <v>0</v>
      </c>
      <c r="K712" s="106">
        <v>0</v>
      </c>
      <c r="L712" s="106">
        <v>0</v>
      </c>
      <c r="M712" s="106">
        <v>0</v>
      </c>
      <c r="N712" s="106">
        <v>0</v>
      </c>
      <c r="O712" s="106">
        <v>0</v>
      </c>
      <c r="P712" s="106">
        <v>0</v>
      </c>
      <c r="Q712" s="106">
        <v>0</v>
      </c>
      <c r="R712" s="106">
        <v>0</v>
      </c>
      <c r="S712" s="106">
        <v>0</v>
      </c>
      <c r="T712" s="106">
        <v>0</v>
      </c>
      <c r="U712" s="106">
        <v>0</v>
      </c>
      <c r="V712" s="106">
        <v>28.6</v>
      </c>
      <c r="W712" s="106" t="s">
        <v>192</v>
      </c>
      <c r="X712" s="216"/>
    </row>
    <row r="713" spans="1:24" ht="13.5" customHeight="1" x14ac:dyDescent="0.25">
      <c r="A713" s="154">
        <v>0.8125</v>
      </c>
      <c r="B713" s="106">
        <v>3</v>
      </c>
      <c r="C713" s="106">
        <v>0</v>
      </c>
      <c r="D713" s="106">
        <v>0</v>
      </c>
      <c r="E713" s="106">
        <v>0</v>
      </c>
      <c r="F713" s="106">
        <v>1</v>
      </c>
      <c r="G713" s="106">
        <v>1</v>
      </c>
      <c r="H713" s="106">
        <v>1</v>
      </c>
      <c r="I713" s="106">
        <v>0</v>
      </c>
      <c r="J713" s="106">
        <v>0</v>
      </c>
      <c r="K713" s="106">
        <v>0</v>
      </c>
      <c r="L713" s="106">
        <v>0</v>
      </c>
      <c r="M713" s="106">
        <v>0</v>
      </c>
      <c r="N713" s="106">
        <v>0</v>
      </c>
      <c r="O713" s="106">
        <v>0</v>
      </c>
      <c r="P713" s="106">
        <v>0</v>
      </c>
      <c r="Q713" s="106">
        <v>0</v>
      </c>
      <c r="R713" s="106">
        <v>0</v>
      </c>
      <c r="S713" s="106">
        <v>0</v>
      </c>
      <c r="T713" s="106">
        <v>0</v>
      </c>
      <c r="U713" s="106">
        <v>0</v>
      </c>
      <c r="V713" s="106">
        <v>28.7</v>
      </c>
      <c r="W713" s="106" t="s">
        <v>192</v>
      </c>
      <c r="X713" s="216"/>
    </row>
    <row r="714" spans="1:24" ht="13.5" customHeight="1" x14ac:dyDescent="0.25">
      <c r="A714" s="154">
        <v>0.82291666666666696</v>
      </c>
      <c r="B714" s="106">
        <v>14</v>
      </c>
      <c r="C714" s="106">
        <v>0</v>
      </c>
      <c r="D714" s="106">
        <v>0</v>
      </c>
      <c r="E714" s="106">
        <v>0</v>
      </c>
      <c r="F714" s="106">
        <v>1</v>
      </c>
      <c r="G714" s="106">
        <v>11</v>
      </c>
      <c r="H714" s="106">
        <v>2</v>
      </c>
      <c r="I714" s="106">
        <v>0</v>
      </c>
      <c r="J714" s="106">
        <v>0</v>
      </c>
      <c r="K714" s="106">
        <v>0</v>
      </c>
      <c r="L714" s="106">
        <v>0</v>
      </c>
      <c r="M714" s="106">
        <v>0</v>
      </c>
      <c r="N714" s="106">
        <v>0</v>
      </c>
      <c r="O714" s="106">
        <v>0</v>
      </c>
      <c r="P714" s="106">
        <v>0</v>
      </c>
      <c r="Q714" s="106">
        <v>0</v>
      </c>
      <c r="R714" s="106">
        <v>0</v>
      </c>
      <c r="S714" s="106">
        <v>0</v>
      </c>
      <c r="T714" s="106">
        <v>0</v>
      </c>
      <c r="U714" s="106">
        <v>0</v>
      </c>
      <c r="V714" s="106">
        <v>28.1</v>
      </c>
      <c r="W714" s="106">
        <v>31.6</v>
      </c>
      <c r="X714" s="216"/>
    </row>
    <row r="715" spans="1:24" ht="13.5" customHeight="1" x14ac:dyDescent="0.25">
      <c r="A715" s="154">
        <v>0.83333333333333304</v>
      </c>
      <c r="B715" s="106">
        <v>12</v>
      </c>
      <c r="C715" s="106">
        <v>0</v>
      </c>
      <c r="D715" s="106">
        <v>0</v>
      </c>
      <c r="E715" s="106">
        <v>0</v>
      </c>
      <c r="F715" s="106">
        <v>4</v>
      </c>
      <c r="G715" s="106">
        <v>3</v>
      </c>
      <c r="H715" s="106">
        <v>3</v>
      </c>
      <c r="I715" s="106">
        <v>1</v>
      </c>
      <c r="J715" s="106">
        <v>1</v>
      </c>
      <c r="K715" s="106">
        <v>0</v>
      </c>
      <c r="L715" s="106">
        <v>0</v>
      </c>
      <c r="M715" s="106">
        <v>0</v>
      </c>
      <c r="N715" s="106">
        <v>0</v>
      </c>
      <c r="O715" s="106">
        <v>0</v>
      </c>
      <c r="P715" s="106">
        <v>0</v>
      </c>
      <c r="Q715" s="106">
        <v>0</v>
      </c>
      <c r="R715" s="106">
        <v>0</v>
      </c>
      <c r="S715" s="106">
        <v>0</v>
      </c>
      <c r="T715" s="106">
        <v>0</v>
      </c>
      <c r="U715" s="106">
        <v>0</v>
      </c>
      <c r="V715" s="106">
        <v>29</v>
      </c>
      <c r="W715" s="106">
        <v>36.700000000000003</v>
      </c>
      <c r="X715" s="216"/>
    </row>
    <row r="716" spans="1:24" ht="13.5" customHeight="1" x14ac:dyDescent="0.25">
      <c r="A716" s="154">
        <v>0.84375</v>
      </c>
      <c r="B716" s="106">
        <v>7</v>
      </c>
      <c r="C716" s="106">
        <v>0</v>
      </c>
      <c r="D716" s="106">
        <v>0</v>
      </c>
      <c r="E716" s="106">
        <v>0</v>
      </c>
      <c r="F716" s="106">
        <v>0</v>
      </c>
      <c r="G716" s="106">
        <v>3</v>
      </c>
      <c r="H716" s="106">
        <v>3</v>
      </c>
      <c r="I716" s="106">
        <v>1</v>
      </c>
      <c r="J716" s="106">
        <v>0</v>
      </c>
      <c r="K716" s="106">
        <v>0</v>
      </c>
      <c r="L716" s="106">
        <v>0</v>
      </c>
      <c r="M716" s="106">
        <v>0</v>
      </c>
      <c r="N716" s="106">
        <v>0</v>
      </c>
      <c r="O716" s="106">
        <v>0</v>
      </c>
      <c r="P716" s="106">
        <v>0</v>
      </c>
      <c r="Q716" s="106">
        <v>0</v>
      </c>
      <c r="R716" s="106">
        <v>0</v>
      </c>
      <c r="S716" s="106">
        <v>0</v>
      </c>
      <c r="T716" s="106">
        <v>0</v>
      </c>
      <c r="U716" s="106">
        <v>0</v>
      </c>
      <c r="V716" s="106">
        <v>30.7</v>
      </c>
      <c r="W716" s="106" t="s">
        <v>192</v>
      </c>
      <c r="X716" s="216"/>
    </row>
    <row r="717" spans="1:24" ht="13.5" customHeight="1" x14ac:dyDescent="0.25">
      <c r="A717" s="154">
        <v>0.85416666666666696</v>
      </c>
      <c r="B717" s="106">
        <v>7</v>
      </c>
      <c r="C717" s="106">
        <v>0</v>
      </c>
      <c r="D717" s="106">
        <v>0</v>
      </c>
      <c r="E717" s="106">
        <v>0</v>
      </c>
      <c r="F717" s="106">
        <v>3</v>
      </c>
      <c r="G717" s="106">
        <v>3</v>
      </c>
      <c r="H717" s="106">
        <v>1</v>
      </c>
      <c r="I717" s="106">
        <v>0</v>
      </c>
      <c r="J717" s="106">
        <v>0</v>
      </c>
      <c r="K717" s="106">
        <v>0</v>
      </c>
      <c r="L717" s="106">
        <v>0</v>
      </c>
      <c r="M717" s="106">
        <v>0</v>
      </c>
      <c r="N717" s="106">
        <v>0</v>
      </c>
      <c r="O717" s="106">
        <v>0</v>
      </c>
      <c r="P717" s="106">
        <v>0</v>
      </c>
      <c r="Q717" s="106">
        <v>0</v>
      </c>
      <c r="R717" s="106">
        <v>0</v>
      </c>
      <c r="S717" s="106">
        <v>0</v>
      </c>
      <c r="T717" s="106">
        <v>0</v>
      </c>
      <c r="U717" s="106">
        <v>0</v>
      </c>
      <c r="V717" s="106">
        <v>26.1</v>
      </c>
      <c r="W717" s="106" t="s">
        <v>192</v>
      </c>
      <c r="X717" s="216"/>
    </row>
    <row r="718" spans="1:24" ht="13.5" customHeight="1" x14ac:dyDescent="0.25">
      <c r="A718" s="154">
        <v>0.86458333333333304</v>
      </c>
      <c r="B718" s="106">
        <v>7</v>
      </c>
      <c r="C718" s="106">
        <v>0</v>
      </c>
      <c r="D718" s="106">
        <v>0</v>
      </c>
      <c r="E718" s="106">
        <v>0</v>
      </c>
      <c r="F718" s="106">
        <v>0</v>
      </c>
      <c r="G718" s="106">
        <v>5</v>
      </c>
      <c r="H718" s="106">
        <v>2</v>
      </c>
      <c r="I718" s="106">
        <v>0</v>
      </c>
      <c r="J718" s="106">
        <v>0</v>
      </c>
      <c r="K718" s="106">
        <v>0</v>
      </c>
      <c r="L718" s="106">
        <v>0</v>
      </c>
      <c r="M718" s="106">
        <v>0</v>
      </c>
      <c r="N718" s="106">
        <v>0</v>
      </c>
      <c r="O718" s="106">
        <v>0</v>
      </c>
      <c r="P718" s="106">
        <v>0</v>
      </c>
      <c r="Q718" s="106">
        <v>0</v>
      </c>
      <c r="R718" s="106">
        <v>0</v>
      </c>
      <c r="S718" s="106">
        <v>0</v>
      </c>
      <c r="T718" s="106">
        <v>0</v>
      </c>
      <c r="U718" s="106">
        <v>0</v>
      </c>
      <c r="V718" s="106">
        <v>29.1</v>
      </c>
      <c r="W718" s="106" t="s">
        <v>192</v>
      </c>
      <c r="X718" s="216"/>
    </row>
    <row r="719" spans="1:24" ht="13.5" customHeight="1" x14ac:dyDescent="0.25">
      <c r="A719" s="154">
        <v>0.875</v>
      </c>
      <c r="B719" s="106">
        <v>5</v>
      </c>
      <c r="C719" s="106">
        <v>0</v>
      </c>
      <c r="D719" s="106">
        <v>0</v>
      </c>
      <c r="E719" s="106">
        <v>1</v>
      </c>
      <c r="F719" s="106">
        <v>0</v>
      </c>
      <c r="G719" s="106">
        <v>4</v>
      </c>
      <c r="H719" s="106">
        <v>0</v>
      </c>
      <c r="I719" s="106">
        <v>0</v>
      </c>
      <c r="J719" s="106">
        <v>0</v>
      </c>
      <c r="K719" s="106">
        <v>0</v>
      </c>
      <c r="L719" s="106">
        <v>0</v>
      </c>
      <c r="M719" s="106">
        <v>0</v>
      </c>
      <c r="N719" s="106">
        <v>0</v>
      </c>
      <c r="O719" s="106">
        <v>0</v>
      </c>
      <c r="P719" s="106">
        <v>0</v>
      </c>
      <c r="Q719" s="106">
        <v>0</v>
      </c>
      <c r="R719" s="106">
        <v>0</v>
      </c>
      <c r="S719" s="106">
        <v>0</v>
      </c>
      <c r="T719" s="106">
        <v>0</v>
      </c>
      <c r="U719" s="106">
        <v>0</v>
      </c>
      <c r="V719" s="106">
        <v>26.5</v>
      </c>
      <c r="W719" s="106" t="s">
        <v>192</v>
      </c>
      <c r="X719" s="216"/>
    </row>
    <row r="720" spans="1:24" ht="13.5" customHeight="1" x14ac:dyDescent="0.25">
      <c r="A720" s="154">
        <v>0.88541666666666696</v>
      </c>
      <c r="B720" s="106">
        <v>4</v>
      </c>
      <c r="C720" s="106">
        <v>0</v>
      </c>
      <c r="D720" s="106">
        <v>0</v>
      </c>
      <c r="E720" s="106">
        <v>0</v>
      </c>
      <c r="F720" s="106">
        <v>2</v>
      </c>
      <c r="G720" s="106">
        <v>1</v>
      </c>
      <c r="H720" s="106">
        <v>0</v>
      </c>
      <c r="I720" s="106">
        <v>0</v>
      </c>
      <c r="J720" s="106">
        <v>0</v>
      </c>
      <c r="K720" s="106">
        <v>0</v>
      </c>
      <c r="L720" s="106">
        <v>1</v>
      </c>
      <c r="M720" s="106">
        <v>0</v>
      </c>
      <c r="N720" s="106">
        <v>0</v>
      </c>
      <c r="O720" s="106">
        <v>0</v>
      </c>
      <c r="P720" s="106">
        <v>0</v>
      </c>
      <c r="Q720" s="106">
        <v>0</v>
      </c>
      <c r="R720" s="106">
        <v>0</v>
      </c>
      <c r="S720" s="106">
        <v>0</v>
      </c>
      <c r="T720" s="106">
        <v>0</v>
      </c>
      <c r="U720" s="106">
        <v>0</v>
      </c>
      <c r="V720" s="106">
        <v>30.8</v>
      </c>
      <c r="W720" s="106" t="s">
        <v>192</v>
      </c>
      <c r="X720" s="216"/>
    </row>
    <row r="721" spans="1:24" ht="13.5" customHeight="1" x14ac:dyDescent="0.25">
      <c r="A721" s="154">
        <v>0.89583333333333304</v>
      </c>
      <c r="B721" s="106">
        <v>4</v>
      </c>
      <c r="C721" s="106">
        <v>0</v>
      </c>
      <c r="D721" s="106">
        <v>0</v>
      </c>
      <c r="E721" s="106">
        <v>0</v>
      </c>
      <c r="F721" s="106">
        <v>1</v>
      </c>
      <c r="G721" s="106">
        <v>3</v>
      </c>
      <c r="H721" s="106">
        <v>0</v>
      </c>
      <c r="I721" s="106">
        <v>0</v>
      </c>
      <c r="J721" s="106">
        <v>0</v>
      </c>
      <c r="K721" s="106">
        <v>0</v>
      </c>
      <c r="L721" s="106">
        <v>0</v>
      </c>
      <c r="M721" s="106">
        <v>0</v>
      </c>
      <c r="N721" s="106">
        <v>0</v>
      </c>
      <c r="O721" s="106">
        <v>0</v>
      </c>
      <c r="P721" s="106">
        <v>0</v>
      </c>
      <c r="Q721" s="106">
        <v>0</v>
      </c>
      <c r="R721" s="106">
        <v>0</v>
      </c>
      <c r="S721" s="106">
        <v>0</v>
      </c>
      <c r="T721" s="106">
        <v>0</v>
      </c>
      <c r="U721" s="106">
        <v>0</v>
      </c>
      <c r="V721" s="106">
        <v>24.9</v>
      </c>
      <c r="W721" s="106" t="s">
        <v>192</v>
      </c>
      <c r="X721" s="216"/>
    </row>
    <row r="722" spans="1:24" ht="13.5" customHeight="1" x14ac:dyDescent="0.25">
      <c r="A722" s="154">
        <v>0.90625</v>
      </c>
      <c r="B722" s="106">
        <v>0</v>
      </c>
      <c r="C722" s="106">
        <v>0</v>
      </c>
      <c r="D722" s="106">
        <v>0</v>
      </c>
      <c r="E722" s="106">
        <v>0</v>
      </c>
      <c r="F722" s="106">
        <v>0</v>
      </c>
      <c r="G722" s="106">
        <v>0</v>
      </c>
      <c r="H722" s="106">
        <v>0</v>
      </c>
      <c r="I722" s="106">
        <v>0</v>
      </c>
      <c r="J722" s="106">
        <v>0</v>
      </c>
      <c r="K722" s="106">
        <v>0</v>
      </c>
      <c r="L722" s="106">
        <v>0</v>
      </c>
      <c r="M722" s="106">
        <v>0</v>
      </c>
      <c r="N722" s="106">
        <v>0</v>
      </c>
      <c r="O722" s="106">
        <v>0</v>
      </c>
      <c r="P722" s="106">
        <v>0</v>
      </c>
      <c r="Q722" s="106">
        <v>0</v>
      </c>
      <c r="R722" s="106">
        <v>0</v>
      </c>
      <c r="S722" s="106">
        <v>0</v>
      </c>
      <c r="T722" s="106">
        <v>0</v>
      </c>
      <c r="U722" s="106">
        <v>0</v>
      </c>
      <c r="V722" s="106" t="s">
        <v>192</v>
      </c>
      <c r="W722" s="106" t="s">
        <v>192</v>
      </c>
      <c r="X722" s="216"/>
    </row>
    <row r="723" spans="1:24" ht="13.5" customHeight="1" x14ac:dyDescent="0.25">
      <c r="A723" s="154">
        <v>0.91666666666666696</v>
      </c>
      <c r="B723" s="106">
        <v>2</v>
      </c>
      <c r="C723" s="106">
        <v>0</v>
      </c>
      <c r="D723" s="106">
        <v>0</v>
      </c>
      <c r="E723" s="106">
        <v>0</v>
      </c>
      <c r="F723" s="106">
        <v>1</v>
      </c>
      <c r="G723" s="106">
        <v>1</v>
      </c>
      <c r="H723" s="106">
        <v>0</v>
      </c>
      <c r="I723" s="106">
        <v>0</v>
      </c>
      <c r="J723" s="106">
        <v>0</v>
      </c>
      <c r="K723" s="106">
        <v>0</v>
      </c>
      <c r="L723" s="106">
        <v>0</v>
      </c>
      <c r="M723" s="106">
        <v>0</v>
      </c>
      <c r="N723" s="106">
        <v>0</v>
      </c>
      <c r="O723" s="106">
        <v>0</v>
      </c>
      <c r="P723" s="106">
        <v>0</v>
      </c>
      <c r="Q723" s="106">
        <v>0</v>
      </c>
      <c r="R723" s="106">
        <v>0</v>
      </c>
      <c r="S723" s="106">
        <v>0</v>
      </c>
      <c r="T723" s="106">
        <v>0</v>
      </c>
      <c r="U723" s="106">
        <v>0</v>
      </c>
      <c r="V723" s="106">
        <v>25.3</v>
      </c>
      <c r="W723" s="106" t="s">
        <v>192</v>
      </c>
      <c r="X723" s="216"/>
    </row>
    <row r="724" spans="1:24" ht="13.5" customHeight="1" x14ac:dyDescent="0.25">
      <c r="A724" s="154">
        <v>0.92708333333333304</v>
      </c>
      <c r="B724" s="106">
        <v>1</v>
      </c>
      <c r="C724" s="106">
        <v>0</v>
      </c>
      <c r="D724" s="106">
        <v>0</v>
      </c>
      <c r="E724" s="106">
        <v>0</v>
      </c>
      <c r="F724" s="106">
        <v>0</v>
      </c>
      <c r="G724" s="106">
        <v>1</v>
      </c>
      <c r="H724" s="106">
        <v>0</v>
      </c>
      <c r="I724" s="106">
        <v>0</v>
      </c>
      <c r="J724" s="106">
        <v>0</v>
      </c>
      <c r="K724" s="106">
        <v>0</v>
      </c>
      <c r="L724" s="106">
        <v>0</v>
      </c>
      <c r="M724" s="106">
        <v>0</v>
      </c>
      <c r="N724" s="106">
        <v>0</v>
      </c>
      <c r="O724" s="106">
        <v>0</v>
      </c>
      <c r="P724" s="106">
        <v>0</v>
      </c>
      <c r="Q724" s="106">
        <v>0</v>
      </c>
      <c r="R724" s="106">
        <v>0</v>
      </c>
      <c r="S724" s="106">
        <v>0</v>
      </c>
      <c r="T724" s="106">
        <v>0</v>
      </c>
      <c r="U724" s="106">
        <v>0</v>
      </c>
      <c r="V724" s="106">
        <v>27.9</v>
      </c>
      <c r="W724" s="106" t="s">
        <v>192</v>
      </c>
      <c r="X724" s="216"/>
    </row>
    <row r="725" spans="1:24" ht="13.5" customHeight="1" x14ac:dyDescent="0.25">
      <c r="A725" s="154">
        <v>0.9375</v>
      </c>
      <c r="B725" s="106">
        <v>2</v>
      </c>
      <c r="C725" s="106">
        <v>0</v>
      </c>
      <c r="D725" s="106">
        <v>0</v>
      </c>
      <c r="E725" s="106">
        <v>0</v>
      </c>
      <c r="F725" s="106">
        <v>0</v>
      </c>
      <c r="G725" s="106">
        <v>0</v>
      </c>
      <c r="H725" s="106">
        <v>2</v>
      </c>
      <c r="I725" s="106">
        <v>0</v>
      </c>
      <c r="J725" s="106">
        <v>0</v>
      </c>
      <c r="K725" s="106">
        <v>0</v>
      </c>
      <c r="L725" s="106">
        <v>0</v>
      </c>
      <c r="M725" s="106">
        <v>0</v>
      </c>
      <c r="N725" s="106">
        <v>0</v>
      </c>
      <c r="O725" s="106">
        <v>0</v>
      </c>
      <c r="P725" s="106">
        <v>0</v>
      </c>
      <c r="Q725" s="106">
        <v>0</v>
      </c>
      <c r="R725" s="106">
        <v>0</v>
      </c>
      <c r="S725" s="106">
        <v>0</v>
      </c>
      <c r="T725" s="106">
        <v>0</v>
      </c>
      <c r="U725" s="106">
        <v>0</v>
      </c>
      <c r="V725" s="106">
        <v>31.9</v>
      </c>
      <c r="W725" s="106" t="s">
        <v>192</v>
      </c>
      <c r="X725" s="216"/>
    </row>
    <row r="726" spans="1:24" ht="13.5" customHeight="1" x14ac:dyDescent="0.25">
      <c r="A726" s="154">
        <v>0.94791666666666696</v>
      </c>
      <c r="B726" s="106">
        <v>4</v>
      </c>
      <c r="C726" s="106">
        <v>0</v>
      </c>
      <c r="D726" s="106">
        <v>0</v>
      </c>
      <c r="E726" s="106">
        <v>0</v>
      </c>
      <c r="F726" s="106">
        <v>0</v>
      </c>
      <c r="G726" s="106">
        <v>2</v>
      </c>
      <c r="H726" s="106">
        <v>2</v>
      </c>
      <c r="I726" s="106">
        <v>0</v>
      </c>
      <c r="J726" s="106">
        <v>0</v>
      </c>
      <c r="K726" s="106">
        <v>0</v>
      </c>
      <c r="L726" s="106">
        <v>0</v>
      </c>
      <c r="M726" s="106">
        <v>0</v>
      </c>
      <c r="N726" s="106">
        <v>0</v>
      </c>
      <c r="O726" s="106">
        <v>0</v>
      </c>
      <c r="P726" s="106">
        <v>0</v>
      </c>
      <c r="Q726" s="106">
        <v>0</v>
      </c>
      <c r="R726" s="106">
        <v>0</v>
      </c>
      <c r="S726" s="106">
        <v>0</v>
      </c>
      <c r="T726" s="106">
        <v>0</v>
      </c>
      <c r="U726" s="106">
        <v>0</v>
      </c>
      <c r="V726" s="106">
        <v>30.9</v>
      </c>
      <c r="W726" s="106" t="s">
        <v>192</v>
      </c>
      <c r="X726" s="216"/>
    </row>
    <row r="727" spans="1:24" ht="13.5" customHeight="1" x14ac:dyDescent="0.25">
      <c r="A727" s="154">
        <v>0.95833333333333304</v>
      </c>
      <c r="B727" s="106">
        <v>2</v>
      </c>
      <c r="C727" s="106">
        <v>0</v>
      </c>
      <c r="D727" s="106">
        <v>0</v>
      </c>
      <c r="E727" s="106">
        <v>0</v>
      </c>
      <c r="F727" s="106">
        <v>1</v>
      </c>
      <c r="G727" s="106">
        <v>1</v>
      </c>
      <c r="H727" s="106">
        <v>0</v>
      </c>
      <c r="I727" s="106">
        <v>0</v>
      </c>
      <c r="J727" s="106">
        <v>0</v>
      </c>
      <c r="K727" s="106">
        <v>0</v>
      </c>
      <c r="L727" s="106">
        <v>0</v>
      </c>
      <c r="M727" s="106">
        <v>0</v>
      </c>
      <c r="N727" s="106">
        <v>0</v>
      </c>
      <c r="O727" s="106">
        <v>0</v>
      </c>
      <c r="P727" s="106">
        <v>0</v>
      </c>
      <c r="Q727" s="106">
        <v>0</v>
      </c>
      <c r="R727" s="106">
        <v>0</v>
      </c>
      <c r="S727" s="106">
        <v>0</v>
      </c>
      <c r="T727" s="106">
        <v>0</v>
      </c>
      <c r="U727" s="106">
        <v>0</v>
      </c>
      <c r="V727" s="106">
        <v>24.6</v>
      </c>
      <c r="W727" s="106" t="s">
        <v>192</v>
      </c>
      <c r="X727" s="216"/>
    </row>
    <row r="728" spans="1:24" ht="13.5" customHeight="1" x14ac:dyDescent="0.25">
      <c r="A728" s="154">
        <v>0.96875</v>
      </c>
      <c r="B728" s="106">
        <v>1</v>
      </c>
      <c r="C728" s="106">
        <v>0</v>
      </c>
      <c r="D728" s="106">
        <v>0</v>
      </c>
      <c r="E728" s="106">
        <v>0</v>
      </c>
      <c r="F728" s="106">
        <v>0</v>
      </c>
      <c r="G728" s="106">
        <v>1</v>
      </c>
      <c r="H728" s="106">
        <v>0</v>
      </c>
      <c r="I728" s="106">
        <v>0</v>
      </c>
      <c r="J728" s="106">
        <v>0</v>
      </c>
      <c r="K728" s="106">
        <v>0</v>
      </c>
      <c r="L728" s="106">
        <v>0</v>
      </c>
      <c r="M728" s="106">
        <v>0</v>
      </c>
      <c r="N728" s="106">
        <v>0</v>
      </c>
      <c r="O728" s="106">
        <v>0</v>
      </c>
      <c r="P728" s="106">
        <v>0</v>
      </c>
      <c r="Q728" s="106">
        <v>0</v>
      </c>
      <c r="R728" s="106">
        <v>0</v>
      </c>
      <c r="S728" s="106">
        <v>0</v>
      </c>
      <c r="T728" s="106">
        <v>0</v>
      </c>
      <c r="U728" s="106">
        <v>0</v>
      </c>
      <c r="V728" s="106">
        <v>26.8</v>
      </c>
      <c r="W728" s="106" t="s">
        <v>192</v>
      </c>
      <c r="X728" s="216"/>
    </row>
    <row r="729" spans="1:24" ht="13.5" customHeight="1" x14ac:dyDescent="0.25">
      <c r="A729" s="154">
        <v>0.97916666666666696</v>
      </c>
      <c r="B729" s="106">
        <v>0</v>
      </c>
      <c r="C729" s="106">
        <v>0</v>
      </c>
      <c r="D729" s="106">
        <v>0</v>
      </c>
      <c r="E729" s="106">
        <v>0</v>
      </c>
      <c r="F729" s="106">
        <v>0</v>
      </c>
      <c r="G729" s="106">
        <v>0</v>
      </c>
      <c r="H729" s="106">
        <v>0</v>
      </c>
      <c r="I729" s="106">
        <v>0</v>
      </c>
      <c r="J729" s="106">
        <v>0</v>
      </c>
      <c r="K729" s="106">
        <v>0</v>
      </c>
      <c r="L729" s="106">
        <v>0</v>
      </c>
      <c r="M729" s="106">
        <v>0</v>
      </c>
      <c r="N729" s="106">
        <v>0</v>
      </c>
      <c r="O729" s="106">
        <v>0</v>
      </c>
      <c r="P729" s="106">
        <v>0</v>
      </c>
      <c r="Q729" s="106">
        <v>0</v>
      </c>
      <c r="R729" s="106">
        <v>0</v>
      </c>
      <c r="S729" s="106">
        <v>0</v>
      </c>
      <c r="T729" s="106">
        <v>0</v>
      </c>
      <c r="U729" s="106">
        <v>0</v>
      </c>
      <c r="V729" s="106" t="s">
        <v>192</v>
      </c>
      <c r="W729" s="106" t="s">
        <v>192</v>
      </c>
      <c r="X729" s="216"/>
    </row>
    <row r="730" spans="1:24" ht="13.5" customHeight="1" thickBot="1" x14ac:dyDescent="0.3">
      <c r="A730" s="155">
        <v>0.98958333333333304</v>
      </c>
      <c r="B730" s="108">
        <v>0</v>
      </c>
      <c r="C730" s="108">
        <v>0</v>
      </c>
      <c r="D730" s="108">
        <v>0</v>
      </c>
      <c r="E730" s="108">
        <v>0</v>
      </c>
      <c r="F730" s="108">
        <v>0</v>
      </c>
      <c r="G730" s="108">
        <v>0</v>
      </c>
      <c r="H730" s="108">
        <v>0</v>
      </c>
      <c r="I730" s="108">
        <v>0</v>
      </c>
      <c r="J730" s="108">
        <v>0</v>
      </c>
      <c r="K730" s="108">
        <v>0</v>
      </c>
      <c r="L730" s="108">
        <v>0</v>
      </c>
      <c r="M730" s="108">
        <v>0</v>
      </c>
      <c r="N730" s="108">
        <v>0</v>
      </c>
      <c r="O730" s="108">
        <v>0</v>
      </c>
      <c r="P730" s="108">
        <v>0</v>
      </c>
      <c r="Q730" s="108">
        <v>0</v>
      </c>
      <c r="R730" s="108">
        <v>0</v>
      </c>
      <c r="S730" s="108">
        <v>0</v>
      </c>
      <c r="T730" s="108">
        <v>0</v>
      </c>
      <c r="U730" s="108">
        <v>0</v>
      </c>
      <c r="V730" s="108" t="s">
        <v>192</v>
      </c>
      <c r="W730" s="108" t="s">
        <v>192</v>
      </c>
      <c r="X730" s="216"/>
    </row>
    <row r="731" spans="1:24" ht="13.5" customHeight="1" thickTop="1" x14ac:dyDescent="0.25">
      <c r="A731" s="269" t="s">
        <v>111</v>
      </c>
      <c r="B731" s="107">
        <f>SUM(B663:B710)</f>
        <v>821</v>
      </c>
      <c r="C731" s="107">
        <f t="shared" ref="C731:U731" si="24">SUM(C663:C710)</f>
        <v>0</v>
      </c>
      <c r="D731" s="107">
        <f t="shared" si="24"/>
        <v>8</v>
      </c>
      <c r="E731" s="107">
        <f t="shared" si="24"/>
        <v>26</v>
      </c>
      <c r="F731" s="107">
        <f t="shared" si="24"/>
        <v>187</v>
      </c>
      <c r="G731" s="107">
        <f t="shared" si="24"/>
        <v>405</v>
      </c>
      <c r="H731" s="107">
        <f t="shared" si="24"/>
        <v>165</v>
      </c>
      <c r="I731" s="107">
        <f t="shared" si="24"/>
        <v>28</v>
      </c>
      <c r="J731" s="107">
        <f t="shared" si="24"/>
        <v>2</v>
      </c>
      <c r="K731" s="107">
        <f t="shared" si="24"/>
        <v>0</v>
      </c>
      <c r="L731" s="107">
        <f t="shared" si="24"/>
        <v>0</v>
      </c>
      <c r="M731" s="107">
        <f t="shared" si="24"/>
        <v>0</v>
      </c>
      <c r="N731" s="107">
        <f t="shared" si="24"/>
        <v>0</v>
      </c>
      <c r="O731" s="107">
        <f t="shared" si="24"/>
        <v>0</v>
      </c>
      <c r="P731" s="107">
        <f t="shared" si="24"/>
        <v>0</v>
      </c>
      <c r="Q731" s="107">
        <f t="shared" si="24"/>
        <v>0</v>
      </c>
      <c r="R731" s="107">
        <f t="shared" si="24"/>
        <v>0</v>
      </c>
      <c r="S731" s="107">
        <f t="shared" si="24"/>
        <v>0</v>
      </c>
      <c r="T731" s="107">
        <f t="shared" si="24"/>
        <v>0</v>
      </c>
      <c r="U731" s="107">
        <f t="shared" si="24"/>
        <v>0</v>
      </c>
      <c r="V731" s="107">
        <v>27.2</v>
      </c>
      <c r="W731" s="107">
        <v>31.4</v>
      </c>
      <c r="X731" s="216"/>
    </row>
    <row r="732" spans="1:24" ht="13.5" customHeight="1" x14ac:dyDescent="0.25">
      <c r="A732" s="270" t="s">
        <v>112</v>
      </c>
      <c r="B732" s="106">
        <f>SUM(B659:B722)</f>
        <v>913</v>
      </c>
      <c r="C732" s="106">
        <f t="shared" ref="C732:U732" si="25">SUM(C659:C722)</f>
        <v>0</v>
      </c>
      <c r="D732" s="106">
        <f t="shared" si="25"/>
        <v>8</v>
      </c>
      <c r="E732" s="106">
        <f t="shared" si="25"/>
        <v>27</v>
      </c>
      <c r="F732" s="106">
        <f t="shared" si="25"/>
        <v>206</v>
      </c>
      <c r="G732" s="106">
        <f t="shared" si="25"/>
        <v>449</v>
      </c>
      <c r="H732" s="106">
        <f t="shared" si="25"/>
        <v>186</v>
      </c>
      <c r="I732" s="106">
        <f t="shared" si="25"/>
        <v>33</v>
      </c>
      <c r="J732" s="106">
        <f t="shared" si="25"/>
        <v>3</v>
      </c>
      <c r="K732" s="106">
        <f t="shared" si="25"/>
        <v>0</v>
      </c>
      <c r="L732" s="106">
        <f t="shared" si="25"/>
        <v>1</v>
      </c>
      <c r="M732" s="106">
        <f t="shared" si="25"/>
        <v>0</v>
      </c>
      <c r="N732" s="106">
        <f t="shared" si="25"/>
        <v>0</v>
      </c>
      <c r="O732" s="106">
        <f t="shared" si="25"/>
        <v>0</v>
      </c>
      <c r="P732" s="106">
        <f t="shared" si="25"/>
        <v>0</v>
      </c>
      <c r="Q732" s="106">
        <f t="shared" si="25"/>
        <v>0</v>
      </c>
      <c r="R732" s="106">
        <f t="shared" si="25"/>
        <v>0</v>
      </c>
      <c r="S732" s="106">
        <f t="shared" si="25"/>
        <v>0</v>
      </c>
      <c r="T732" s="106">
        <f t="shared" si="25"/>
        <v>0</v>
      </c>
      <c r="U732" s="106">
        <f t="shared" si="25"/>
        <v>0</v>
      </c>
      <c r="V732" s="106">
        <v>27.4</v>
      </c>
      <c r="W732" s="106">
        <v>31.5</v>
      </c>
      <c r="X732" s="216"/>
    </row>
    <row r="733" spans="1:24" ht="13.5" customHeight="1" x14ac:dyDescent="0.25">
      <c r="A733" s="106" t="s">
        <v>113</v>
      </c>
      <c r="B733" s="106">
        <f>SUM(B659:B730)</f>
        <v>925</v>
      </c>
      <c r="C733" s="106">
        <f t="shared" ref="C733:U733" si="26">SUM(C659:C730)</f>
        <v>0</v>
      </c>
      <c r="D733" s="106">
        <f t="shared" si="26"/>
        <v>8</v>
      </c>
      <c r="E733" s="106">
        <f t="shared" si="26"/>
        <v>27</v>
      </c>
      <c r="F733" s="106">
        <f t="shared" si="26"/>
        <v>208</v>
      </c>
      <c r="G733" s="106">
        <f t="shared" si="26"/>
        <v>455</v>
      </c>
      <c r="H733" s="106">
        <f t="shared" si="26"/>
        <v>190</v>
      </c>
      <c r="I733" s="106">
        <f t="shared" si="26"/>
        <v>33</v>
      </c>
      <c r="J733" s="106">
        <f t="shared" si="26"/>
        <v>3</v>
      </c>
      <c r="K733" s="106">
        <f t="shared" si="26"/>
        <v>0</v>
      </c>
      <c r="L733" s="106">
        <f t="shared" si="26"/>
        <v>1</v>
      </c>
      <c r="M733" s="106">
        <f t="shared" si="26"/>
        <v>0</v>
      </c>
      <c r="N733" s="106">
        <f t="shared" si="26"/>
        <v>0</v>
      </c>
      <c r="O733" s="106">
        <f t="shared" si="26"/>
        <v>0</v>
      </c>
      <c r="P733" s="106">
        <f t="shared" si="26"/>
        <v>0</v>
      </c>
      <c r="Q733" s="106">
        <f t="shared" si="26"/>
        <v>0</v>
      </c>
      <c r="R733" s="106">
        <f t="shared" si="26"/>
        <v>0</v>
      </c>
      <c r="S733" s="106">
        <f t="shared" si="26"/>
        <v>0</v>
      </c>
      <c r="T733" s="106">
        <f t="shared" si="26"/>
        <v>0</v>
      </c>
      <c r="U733" s="106">
        <f t="shared" si="26"/>
        <v>0</v>
      </c>
      <c r="V733" s="106">
        <v>27.4</v>
      </c>
      <c r="W733" s="106">
        <v>31.6</v>
      </c>
      <c r="X733" s="216"/>
    </row>
    <row r="734" spans="1:24" ht="13.5" customHeight="1" thickBot="1" x14ac:dyDescent="0.3">
      <c r="A734" s="108" t="s">
        <v>114</v>
      </c>
      <c r="B734" s="108">
        <f>SUM(B635:B730)</f>
        <v>943</v>
      </c>
      <c r="C734" s="108">
        <f t="shared" ref="C734:U734" si="27">SUM(C635:C730)</f>
        <v>0</v>
      </c>
      <c r="D734" s="108">
        <f t="shared" si="27"/>
        <v>8</v>
      </c>
      <c r="E734" s="108">
        <f t="shared" si="27"/>
        <v>28</v>
      </c>
      <c r="F734" s="108">
        <f t="shared" si="27"/>
        <v>211</v>
      </c>
      <c r="G734" s="108">
        <f t="shared" si="27"/>
        <v>463</v>
      </c>
      <c r="H734" s="108">
        <f t="shared" si="27"/>
        <v>196</v>
      </c>
      <c r="I734" s="108">
        <f t="shared" si="27"/>
        <v>33</v>
      </c>
      <c r="J734" s="108">
        <f t="shared" si="27"/>
        <v>3</v>
      </c>
      <c r="K734" s="108">
        <f t="shared" si="27"/>
        <v>0</v>
      </c>
      <c r="L734" s="108">
        <f t="shared" si="27"/>
        <v>1</v>
      </c>
      <c r="M734" s="108">
        <f t="shared" si="27"/>
        <v>0</v>
      </c>
      <c r="N734" s="108">
        <f t="shared" si="27"/>
        <v>0</v>
      </c>
      <c r="O734" s="108">
        <f t="shared" si="27"/>
        <v>0</v>
      </c>
      <c r="P734" s="108">
        <f t="shared" si="27"/>
        <v>0</v>
      </c>
      <c r="Q734" s="108">
        <f t="shared" si="27"/>
        <v>0</v>
      </c>
      <c r="R734" s="108">
        <f t="shared" si="27"/>
        <v>0</v>
      </c>
      <c r="S734" s="108">
        <f t="shared" si="27"/>
        <v>0</v>
      </c>
      <c r="T734" s="108">
        <f t="shared" si="27"/>
        <v>0</v>
      </c>
      <c r="U734" s="108">
        <f t="shared" si="27"/>
        <v>0</v>
      </c>
      <c r="V734" s="108">
        <v>27.4</v>
      </c>
      <c r="W734" s="108">
        <v>31.6</v>
      </c>
      <c r="X734" s="216"/>
    </row>
    <row r="735" spans="1:24" ht="13.5" customHeight="1" thickTop="1"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216"/>
    </row>
    <row r="736" spans="1:24" ht="13.5" customHeight="1" thickBot="1" x14ac:dyDescent="0.3">
      <c r="A736" s="110" t="s">
        <v>9</v>
      </c>
      <c r="B736" s="434" t="str">
        <f>TEXT(C736,"dddd")</f>
        <v>Monday</v>
      </c>
      <c r="C736" s="109">
        <f>C632+1</f>
        <v>45474</v>
      </c>
      <c r="D736" s="110"/>
      <c r="E736" s="110"/>
      <c r="F736" s="110"/>
      <c r="G736" s="110"/>
      <c r="H736" s="110"/>
      <c r="I736" s="110"/>
      <c r="J736" s="110"/>
      <c r="K736" s="110"/>
      <c r="L736" s="110"/>
      <c r="M736" s="110"/>
      <c r="N736" s="110"/>
      <c r="O736" s="110"/>
      <c r="P736" s="110"/>
      <c r="Q736" s="110"/>
      <c r="R736" s="110"/>
      <c r="S736" s="110"/>
      <c r="T736" s="110"/>
      <c r="U736" s="110"/>
      <c r="V736" s="110"/>
      <c r="W736" s="110"/>
      <c r="X736" s="216"/>
    </row>
    <row r="737" spans="1:24" ht="13.5" customHeight="1" thickTop="1" thickBot="1" x14ac:dyDescent="0.3">
      <c r="A737" s="110"/>
      <c r="B737" s="551" t="s">
        <v>90</v>
      </c>
      <c r="C737" s="552"/>
      <c r="D737" s="552"/>
      <c r="E737" s="552"/>
      <c r="F737" s="552"/>
      <c r="G737" s="552"/>
      <c r="H737" s="552"/>
      <c r="I737" s="552"/>
      <c r="J737" s="552"/>
      <c r="K737" s="552"/>
      <c r="L737" s="552"/>
      <c r="M737" s="552"/>
      <c r="N737" s="552"/>
      <c r="O737" s="552"/>
      <c r="P737" s="552"/>
      <c r="Q737" s="552"/>
      <c r="R737" s="552"/>
      <c r="S737" s="552"/>
      <c r="T737" s="552"/>
      <c r="U737" s="552"/>
      <c r="V737" s="552"/>
      <c r="W737" s="553"/>
      <c r="X737" s="216"/>
    </row>
    <row r="738" spans="1:24" ht="13.5" customHeight="1" thickTop="1" thickBot="1" x14ac:dyDescent="0.3">
      <c r="A738" s="153" t="s">
        <v>50</v>
      </c>
      <c r="B738" s="153" t="s">
        <v>30</v>
      </c>
      <c r="C738" s="271" t="s">
        <v>91</v>
      </c>
      <c r="D738" s="271" t="s">
        <v>92</v>
      </c>
      <c r="E738" s="271" t="s">
        <v>93</v>
      </c>
      <c r="F738" s="271" t="s">
        <v>94</v>
      </c>
      <c r="G738" s="271" t="s">
        <v>95</v>
      </c>
      <c r="H738" s="271" t="s">
        <v>96</v>
      </c>
      <c r="I738" s="271" t="s">
        <v>97</v>
      </c>
      <c r="J738" s="271" t="s">
        <v>98</v>
      </c>
      <c r="K738" s="271" t="s">
        <v>99</v>
      </c>
      <c r="L738" s="271" t="s">
        <v>100</v>
      </c>
      <c r="M738" s="271" t="s">
        <v>101</v>
      </c>
      <c r="N738" s="271" t="s">
        <v>102</v>
      </c>
      <c r="O738" s="271" t="s">
        <v>103</v>
      </c>
      <c r="P738" s="271" t="s">
        <v>104</v>
      </c>
      <c r="Q738" s="271" t="s">
        <v>105</v>
      </c>
      <c r="R738" s="271" t="s">
        <v>106</v>
      </c>
      <c r="S738" s="271" t="s">
        <v>107</v>
      </c>
      <c r="T738" s="271" t="s">
        <v>108</v>
      </c>
      <c r="U738" s="271" t="s">
        <v>109</v>
      </c>
      <c r="V738" s="153" t="s">
        <v>88</v>
      </c>
      <c r="W738" s="153" t="s">
        <v>110</v>
      </c>
      <c r="X738" s="216"/>
    </row>
    <row r="739" spans="1:24" ht="13.5" customHeight="1" thickTop="1" x14ac:dyDescent="0.25">
      <c r="A739" s="262">
        <v>0</v>
      </c>
      <c r="B739" s="107">
        <v>2</v>
      </c>
      <c r="C739" s="107">
        <v>0</v>
      </c>
      <c r="D739" s="107">
        <v>0</v>
      </c>
      <c r="E739" s="107">
        <v>2</v>
      </c>
      <c r="F739" s="107">
        <v>0</v>
      </c>
      <c r="G739" s="107">
        <v>0</v>
      </c>
      <c r="H739" s="107">
        <v>0</v>
      </c>
      <c r="I739" s="107">
        <v>0</v>
      </c>
      <c r="J739" s="107">
        <v>0</v>
      </c>
      <c r="K739" s="107">
        <v>0</v>
      </c>
      <c r="L739" s="107">
        <v>0</v>
      </c>
      <c r="M739" s="107">
        <v>0</v>
      </c>
      <c r="N739" s="107">
        <v>0</v>
      </c>
      <c r="O739" s="107">
        <v>0</v>
      </c>
      <c r="P739" s="107">
        <v>0</v>
      </c>
      <c r="Q739" s="107">
        <v>0</v>
      </c>
      <c r="R739" s="107">
        <v>0</v>
      </c>
      <c r="S739" s="107">
        <v>0</v>
      </c>
      <c r="T739" s="107">
        <v>0</v>
      </c>
      <c r="U739" s="107">
        <v>0</v>
      </c>
      <c r="V739" s="107">
        <v>16.7</v>
      </c>
      <c r="W739" s="107" t="s">
        <v>192</v>
      </c>
      <c r="X739" s="216"/>
    </row>
    <row r="740" spans="1:24" ht="13.5" customHeight="1" x14ac:dyDescent="0.25">
      <c r="A740" s="154">
        <v>1.0416666666666666E-2</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c r="T740" s="106">
        <v>0</v>
      </c>
      <c r="U740" s="106">
        <v>0</v>
      </c>
      <c r="V740" s="106" t="s">
        <v>192</v>
      </c>
      <c r="W740" s="106" t="s">
        <v>192</v>
      </c>
      <c r="X740" s="216"/>
    </row>
    <row r="741" spans="1:24" ht="13.5" customHeight="1" x14ac:dyDescent="0.25">
      <c r="A741" s="154">
        <v>2.0833333333333332E-2</v>
      </c>
      <c r="B741" s="106">
        <v>1</v>
      </c>
      <c r="C741" s="106">
        <v>0</v>
      </c>
      <c r="D741" s="106">
        <v>0</v>
      </c>
      <c r="E741" s="106">
        <v>0</v>
      </c>
      <c r="F741" s="106">
        <v>0</v>
      </c>
      <c r="G741" s="106">
        <v>0</v>
      </c>
      <c r="H741" s="106">
        <v>1</v>
      </c>
      <c r="I741" s="106">
        <v>0</v>
      </c>
      <c r="J741" s="106">
        <v>0</v>
      </c>
      <c r="K741" s="106">
        <v>0</v>
      </c>
      <c r="L741" s="106">
        <v>0</v>
      </c>
      <c r="M741" s="106">
        <v>0</v>
      </c>
      <c r="N741" s="106">
        <v>0</v>
      </c>
      <c r="O741" s="106">
        <v>0</v>
      </c>
      <c r="P741" s="106">
        <v>0</v>
      </c>
      <c r="Q741" s="106">
        <v>0</v>
      </c>
      <c r="R741" s="106">
        <v>0</v>
      </c>
      <c r="S741" s="106">
        <v>0</v>
      </c>
      <c r="T741" s="106">
        <v>0</v>
      </c>
      <c r="U741" s="106">
        <v>0</v>
      </c>
      <c r="V741" s="106">
        <v>31.9</v>
      </c>
      <c r="W741" s="106" t="s">
        <v>192</v>
      </c>
      <c r="X741" s="216"/>
    </row>
    <row r="742" spans="1:24" ht="13.5" customHeight="1" x14ac:dyDescent="0.25">
      <c r="A742" s="154">
        <v>3.125E-2</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c r="T742" s="106">
        <v>0</v>
      </c>
      <c r="U742" s="106">
        <v>0</v>
      </c>
      <c r="V742" s="106" t="s">
        <v>192</v>
      </c>
      <c r="W742" s="106" t="s">
        <v>192</v>
      </c>
      <c r="X742" s="216"/>
    </row>
    <row r="743" spans="1:24" ht="13.5" customHeight="1" x14ac:dyDescent="0.25">
      <c r="A743" s="154">
        <v>4.1666666666666664E-2</v>
      </c>
      <c r="B743" s="106">
        <v>1</v>
      </c>
      <c r="C743" s="106">
        <v>0</v>
      </c>
      <c r="D743" s="106">
        <v>0</v>
      </c>
      <c r="E743" s="106">
        <v>0</v>
      </c>
      <c r="F743" s="106">
        <v>0</v>
      </c>
      <c r="G743" s="106">
        <v>1</v>
      </c>
      <c r="H743" s="106">
        <v>0</v>
      </c>
      <c r="I743" s="106">
        <v>0</v>
      </c>
      <c r="J743" s="106">
        <v>0</v>
      </c>
      <c r="K743" s="106">
        <v>0</v>
      </c>
      <c r="L743" s="106">
        <v>0</v>
      </c>
      <c r="M743" s="106">
        <v>0</v>
      </c>
      <c r="N743" s="106">
        <v>0</v>
      </c>
      <c r="O743" s="106">
        <v>0</v>
      </c>
      <c r="P743" s="106">
        <v>0</v>
      </c>
      <c r="Q743" s="106">
        <v>0</v>
      </c>
      <c r="R743" s="106">
        <v>0</v>
      </c>
      <c r="S743" s="106">
        <v>0</v>
      </c>
      <c r="T743" s="106">
        <v>0</v>
      </c>
      <c r="U743" s="106">
        <v>0</v>
      </c>
      <c r="V743" s="106">
        <v>29.5</v>
      </c>
      <c r="W743" s="106" t="s">
        <v>192</v>
      </c>
      <c r="X743" s="216"/>
    </row>
    <row r="744" spans="1:24" ht="13.5" customHeight="1" x14ac:dyDescent="0.25">
      <c r="A744" s="154">
        <v>5.2083333333333336E-2</v>
      </c>
      <c r="B744" s="106">
        <v>1</v>
      </c>
      <c r="C744" s="106">
        <v>0</v>
      </c>
      <c r="D744" s="106">
        <v>0</v>
      </c>
      <c r="E744" s="106">
        <v>0</v>
      </c>
      <c r="F744" s="106">
        <v>0</v>
      </c>
      <c r="G744" s="106">
        <v>1</v>
      </c>
      <c r="H744" s="106">
        <v>0</v>
      </c>
      <c r="I744" s="106">
        <v>0</v>
      </c>
      <c r="J744" s="106">
        <v>0</v>
      </c>
      <c r="K744" s="106">
        <v>0</v>
      </c>
      <c r="L744" s="106">
        <v>0</v>
      </c>
      <c r="M744" s="106">
        <v>0</v>
      </c>
      <c r="N744" s="106">
        <v>0</v>
      </c>
      <c r="O744" s="106">
        <v>0</v>
      </c>
      <c r="P744" s="106">
        <v>0</v>
      </c>
      <c r="Q744" s="106">
        <v>0</v>
      </c>
      <c r="R744" s="106">
        <v>0</v>
      </c>
      <c r="S744" s="106">
        <v>0</v>
      </c>
      <c r="T744" s="106">
        <v>0</v>
      </c>
      <c r="U744" s="106">
        <v>0</v>
      </c>
      <c r="V744" s="106">
        <v>27.5</v>
      </c>
      <c r="W744" s="106" t="s">
        <v>192</v>
      </c>
      <c r="X744" s="216"/>
    </row>
    <row r="745" spans="1:24" ht="13.5" customHeight="1" x14ac:dyDescent="0.25">
      <c r="A745" s="154">
        <v>6.25E-2</v>
      </c>
      <c r="B745" s="106">
        <v>0</v>
      </c>
      <c r="C745" s="106">
        <v>0</v>
      </c>
      <c r="D745" s="106">
        <v>0</v>
      </c>
      <c r="E745" s="106">
        <v>0</v>
      </c>
      <c r="F745" s="106">
        <v>0</v>
      </c>
      <c r="G745" s="106">
        <v>0</v>
      </c>
      <c r="H745" s="106">
        <v>0</v>
      </c>
      <c r="I745" s="106">
        <v>0</v>
      </c>
      <c r="J745" s="106">
        <v>0</v>
      </c>
      <c r="K745" s="106">
        <v>0</v>
      </c>
      <c r="L745" s="106">
        <v>0</v>
      </c>
      <c r="M745" s="106">
        <v>0</v>
      </c>
      <c r="N745" s="106">
        <v>0</v>
      </c>
      <c r="O745" s="106">
        <v>0</v>
      </c>
      <c r="P745" s="106">
        <v>0</v>
      </c>
      <c r="Q745" s="106">
        <v>0</v>
      </c>
      <c r="R745" s="106">
        <v>0</v>
      </c>
      <c r="S745" s="106">
        <v>0</v>
      </c>
      <c r="T745" s="106">
        <v>0</v>
      </c>
      <c r="U745" s="106">
        <v>0</v>
      </c>
      <c r="V745" s="106" t="s">
        <v>192</v>
      </c>
      <c r="W745" s="106" t="s">
        <v>192</v>
      </c>
      <c r="X745" s="216"/>
    </row>
    <row r="746" spans="1:24" ht="13.5" customHeight="1" x14ac:dyDescent="0.25">
      <c r="A746" s="154">
        <v>7.2916666666666699E-2</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c r="T746" s="106">
        <v>0</v>
      </c>
      <c r="U746" s="106">
        <v>0</v>
      </c>
      <c r="V746" s="106" t="s">
        <v>192</v>
      </c>
      <c r="W746" s="106" t="s">
        <v>192</v>
      </c>
      <c r="X746" s="216"/>
    </row>
    <row r="747" spans="1:24" ht="13.5" customHeight="1" x14ac:dyDescent="0.25">
      <c r="A747" s="154">
        <v>8.3333333333333301E-2</v>
      </c>
      <c r="B747" s="106">
        <v>0</v>
      </c>
      <c r="C747" s="106">
        <v>0</v>
      </c>
      <c r="D747" s="106">
        <v>0</v>
      </c>
      <c r="E747" s="106">
        <v>0</v>
      </c>
      <c r="F747" s="106">
        <v>0</v>
      </c>
      <c r="G747" s="106">
        <v>0</v>
      </c>
      <c r="H747" s="106">
        <v>0</v>
      </c>
      <c r="I747" s="106">
        <v>0</v>
      </c>
      <c r="J747" s="106">
        <v>0</v>
      </c>
      <c r="K747" s="106">
        <v>0</v>
      </c>
      <c r="L747" s="106">
        <v>0</v>
      </c>
      <c r="M747" s="106">
        <v>0</v>
      </c>
      <c r="N747" s="106">
        <v>0</v>
      </c>
      <c r="O747" s="106">
        <v>0</v>
      </c>
      <c r="P747" s="106">
        <v>0</v>
      </c>
      <c r="Q747" s="106">
        <v>0</v>
      </c>
      <c r="R747" s="106">
        <v>0</v>
      </c>
      <c r="S747" s="106">
        <v>0</v>
      </c>
      <c r="T747" s="106">
        <v>0</v>
      </c>
      <c r="U747" s="106">
        <v>0</v>
      </c>
      <c r="V747" s="106" t="s">
        <v>192</v>
      </c>
      <c r="W747" s="106" t="s">
        <v>192</v>
      </c>
      <c r="X747" s="216"/>
    </row>
    <row r="748" spans="1:24" ht="13.5" customHeight="1" x14ac:dyDescent="0.25">
      <c r="A748" s="154">
        <v>9.375E-2</v>
      </c>
      <c r="B748" s="106">
        <v>1</v>
      </c>
      <c r="C748" s="106">
        <v>0</v>
      </c>
      <c r="D748" s="106">
        <v>0</v>
      </c>
      <c r="E748" s="106">
        <v>0</v>
      </c>
      <c r="F748" s="106">
        <v>0</v>
      </c>
      <c r="G748" s="106">
        <v>0</v>
      </c>
      <c r="H748" s="106">
        <v>1</v>
      </c>
      <c r="I748" s="106">
        <v>0</v>
      </c>
      <c r="J748" s="106">
        <v>0</v>
      </c>
      <c r="K748" s="106">
        <v>0</v>
      </c>
      <c r="L748" s="106">
        <v>0</v>
      </c>
      <c r="M748" s="106">
        <v>0</v>
      </c>
      <c r="N748" s="106">
        <v>0</v>
      </c>
      <c r="O748" s="106">
        <v>0</v>
      </c>
      <c r="P748" s="106">
        <v>0</v>
      </c>
      <c r="Q748" s="106">
        <v>0</v>
      </c>
      <c r="R748" s="106">
        <v>0</v>
      </c>
      <c r="S748" s="106">
        <v>0</v>
      </c>
      <c r="T748" s="106">
        <v>0</v>
      </c>
      <c r="U748" s="106">
        <v>0</v>
      </c>
      <c r="V748" s="106">
        <v>31</v>
      </c>
      <c r="W748" s="106" t="s">
        <v>192</v>
      </c>
      <c r="X748" s="216"/>
    </row>
    <row r="749" spans="1:24" ht="13.5" customHeight="1" x14ac:dyDescent="0.25">
      <c r="A749" s="154">
        <v>0.104166666666667</v>
      </c>
      <c r="B749" s="106">
        <v>1</v>
      </c>
      <c r="C749" s="106">
        <v>0</v>
      </c>
      <c r="D749" s="106">
        <v>0</v>
      </c>
      <c r="E749" s="106">
        <v>0</v>
      </c>
      <c r="F749" s="106">
        <v>1</v>
      </c>
      <c r="G749" s="106">
        <v>0</v>
      </c>
      <c r="H749" s="106">
        <v>0</v>
      </c>
      <c r="I749" s="106">
        <v>0</v>
      </c>
      <c r="J749" s="106">
        <v>0</v>
      </c>
      <c r="K749" s="106">
        <v>0</v>
      </c>
      <c r="L749" s="106">
        <v>0</v>
      </c>
      <c r="M749" s="106">
        <v>0</v>
      </c>
      <c r="N749" s="106">
        <v>0</v>
      </c>
      <c r="O749" s="106">
        <v>0</v>
      </c>
      <c r="P749" s="106">
        <v>0</v>
      </c>
      <c r="Q749" s="106">
        <v>0</v>
      </c>
      <c r="R749" s="106">
        <v>0</v>
      </c>
      <c r="S749" s="106">
        <v>0</v>
      </c>
      <c r="T749" s="106">
        <v>0</v>
      </c>
      <c r="U749" s="106">
        <v>0</v>
      </c>
      <c r="V749" s="106">
        <v>25</v>
      </c>
      <c r="W749" s="106" t="s">
        <v>192</v>
      </c>
      <c r="X749" s="216"/>
    </row>
    <row r="750" spans="1:24" ht="13.5" customHeight="1" x14ac:dyDescent="0.25">
      <c r="A750" s="154">
        <v>0.114583333333333</v>
      </c>
      <c r="B750" s="106">
        <v>1</v>
      </c>
      <c r="C750" s="106">
        <v>0</v>
      </c>
      <c r="D750" s="106">
        <v>0</v>
      </c>
      <c r="E750" s="106">
        <v>0</v>
      </c>
      <c r="F750" s="106">
        <v>0</v>
      </c>
      <c r="G750" s="106">
        <v>1</v>
      </c>
      <c r="H750" s="106">
        <v>0</v>
      </c>
      <c r="I750" s="106">
        <v>0</v>
      </c>
      <c r="J750" s="106">
        <v>0</v>
      </c>
      <c r="K750" s="106">
        <v>0</v>
      </c>
      <c r="L750" s="106">
        <v>0</v>
      </c>
      <c r="M750" s="106">
        <v>0</v>
      </c>
      <c r="N750" s="106">
        <v>0</v>
      </c>
      <c r="O750" s="106">
        <v>0</v>
      </c>
      <c r="P750" s="106">
        <v>0</v>
      </c>
      <c r="Q750" s="106">
        <v>0</v>
      </c>
      <c r="R750" s="106">
        <v>0</v>
      </c>
      <c r="S750" s="106">
        <v>0</v>
      </c>
      <c r="T750" s="106">
        <v>0</v>
      </c>
      <c r="U750" s="106">
        <v>0</v>
      </c>
      <c r="V750" s="106">
        <v>27.3</v>
      </c>
      <c r="W750" s="106" t="s">
        <v>192</v>
      </c>
      <c r="X750" s="216"/>
    </row>
    <row r="751" spans="1:24" ht="13.5" customHeight="1" x14ac:dyDescent="0.25">
      <c r="A751" s="154">
        <v>0.125</v>
      </c>
      <c r="B751" s="106">
        <v>1</v>
      </c>
      <c r="C751" s="106">
        <v>0</v>
      </c>
      <c r="D751" s="106">
        <v>0</v>
      </c>
      <c r="E751" s="106">
        <v>1</v>
      </c>
      <c r="F751" s="106">
        <v>0</v>
      </c>
      <c r="G751" s="106">
        <v>0</v>
      </c>
      <c r="H751" s="106">
        <v>0</v>
      </c>
      <c r="I751" s="106">
        <v>0</v>
      </c>
      <c r="J751" s="106">
        <v>0</v>
      </c>
      <c r="K751" s="106">
        <v>0</v>
      </c>
      <c r="L751" s="106">
        <v>0</v>
      </c>
      <c r="M751" s="106">
        <v>0</v>
      </c>
      <c r="N751" s="106">
        <v>0</v>
      </c>
      <c r="O751" s="106">
        <v>0</v>
      </c>
      <c r="P751" s="106">
        <v>0</v>
      </c>
      <c r="Q751" s="106">
        <v>0</v>
      </c>
      <c r="R751" s="106">
        <v>0</v>
      </c>
      <c r="S751" s="106">
        <v>0</v>
      </c>
      <c r="T751" s="106">
        <v>0</v>
      </c>
      <c r="U751" s="106">
        <v>0</v>
      </c>
      <c r="V751" s="106">
        <v>19.8</v>
      </c>
      <c r="W751" s="106" t="s">
        <v>192</v>
      </c>
      <c r="X751" s="216"/>
    </row>
    <row r="752" spans="1:24" ht="13.5" customHeight="1" x14ac:dyDescent="0.25">
      <c r="A752" s="154">
        <v>0.13541666666666699</v>
      </c>
      <c r="B752" s="106">
        <v>1</v>
      </c>
      <c r="C752" s="106">
        <v>0</v>
      </c>
      <c r="D752" s="106">
        <v>0</v>
      </c>
      <c r="E752" s="106">
        <v>0</v>
      </c>
      <c r="F752" s="106">
        <v>0</v>
      </c>
      <c r="G752" s="106">
        <v>1</v>
      </c>
      <c r="H752" s="106">
        <v>0</v>
      </c>
      <c r="I752" s="106">
        <v>0</v>
      </c>
      <c r="J752" s="106">
        <v>0</v>
      </c>
      <c r="K752" s="106">
        <v>0</v>
      </c>
      <c r="L752" s="106">
        <v>0</v>
      </c>
      <c r="M752" s="106">
        <v>0</v>
      </c>
      <c r="N752" s="106">
        <v>0</v>
      </c>
      <c r="O752" s="106">
        <v>0</v>
      </c>
      <c r="P752" s="106">
        <v>0</v>
      </c>
      <c r="Q752" s="106">
        <v>0</v>
      </c>
      <c r="R752" s="106">
        <v>0</v>
      </c>
      <c r="S752" s="106">
        <v>0</v>
      </c>
      <c r="T752" s="106">
        <v>0</v>
      </c>
      <c r="U752" s="106">
        <v>0</v>
      </c>
      <c r="V752" s="106">
        <v>27.9</v>
      </c>
      <c r="W752" s="106" t="s">
        <v>192</v>
      </c>
      <c r="X752" s="216"/>
    </row>
    <row r="753" spans="1:24" ht="13.5" customHeight="1" x14ac:dyDescent="0.25">
      <c r="A753" s="154">
        <v>0.14583333333333301</v>
      </c>
      <c r="B753" s="106">
        <v>1</v>
      </c>
      <c r="C753" s="106">
        <v>0</v>
      </c>
      <c r="D753" s="106">
        <v>0</v>
      </c>
      <c r="E753" s="106">
        <v>0</v>
      </c>
      <c r="F753" s="106">
        <v>0</v>
      </c>
      <c r="G753" s="106">
        <v>0</v>
      </c>
      <c r="H753" s="106">
        <v>0</v>
      </c>
      <c r="I753" s="106">
        <v>1</v>
      </c>
      <c r="J753" s="106">
        <v>0</v>
      </c>
      <c r="K753" s="106">
        <v>0</v>
      </c>
      <c r="L753" s="106">
        <v>0</v>
      </c>
      <c r="M753" s="106">
        <v>0</v>
      </c>
      <c r="N753" s="106">
        <v>0</v>
      </c>
      <c r="O753" s="106">
        <v>0</v>
      </c>
      <c r="P753" s="106">
        <v>0</v>
      </c>
      <c r="Q753" s="106">
        <v>0</v>
      </c>
      <c r="R753" s="106">
        <v>0</v>
      </c>
      <c r="S753" s="106">
        <v>0</v>
      </c>
      <c r="T753" s="106">
        <v>0</v>
      </c>
      <c r="U753" s="106">
        <v>0</v>
      </c>
      <c r="V753" s="106">
        <v>39.9</v>
      </c>
      <c r="W753" s="106" t="s">
        <v>192</v>
      </c>
      <c r="X753" s="216"/>
    </row>
    <row r="754" spans="1:24" ht="13.5" customHeight="1" x14ac:dyDescent="0.25">
      <c r="A754" s="154">
        <v>0.15625</v>
      </c>
      <c r="B754" s="106">
        <v>0</v>
      </c>
      <c r="C754" s="106">
        <v>0</v>
      </c>
      <c r="D754" s="106">
        <v>0</v>
      </c>
      <c r="E754" s="106">
        <v>0</v>
      </c>
      <c r="F754" s="106">
        <v>0</v>
      </c>
      <c r="G754" s="106">
        <v>0</v>
      </c>
      <c r="H754" s="106">
        <v>0</v>
      </c>
      <c r="I754" s="106">
        <v>0</v>
      </c>
      <c r="J754" s="106">
        <v>0</v>
      </c>
      <c r="K754" s="106">
        <v>0</v>
      </c>
      <c r="L754" s="106">
        <v>0</v>
      </c>
      <c r="M754" s="106">
        <v>0</v>
      </c>
      <c r="N754" s="106">
        <v>0</v>
      </c>
      <c r="O754" s="106">
        <v>0</v>
      </c>
      <c r="P754" s="106">
        <v>0</v>
      </c>
      <c r="Q754" s="106">
        <v>0</v>
      </c>
      <c r="R754" s="106">
        <v>0</v>
      </c>
      <c r="S754" s="106">
        <v>0</v>
      </c>
      <c r="T754" s="106">
        <v>0</v>
      </c>
      <c r="U754" s="106">
        <v>0</v>
      </c>
      <c r="V754" s="106" t="s">
        <v>192</v>
      </c>
      <c r="W754" s="106" t="s">
        <v>192</v>
      </c>
      <c r="X754" s="216"/>
    </row>
    <row r="755" spans="1:24" ht="13.5" customHeight="1" x14ac:dyDescent="0.25">
      <c r="A755" s="154">
        <v>0.16666666666666699</v>
      </c>
      <c r="B755" s="106">
        <v>1</v>
      </c>
      <c r="C755" s="106">
        <v>0</v>
      </c>
      <c r="D755" s="106">
        <v>0</v>
      </c>
      <c r="E755" s="106">
        <v>0</v>
      </c>
      <c r="F755" s="106">
        <v>0</v>
      </c>
      <c r="G755" s="106">
        <v>1</v>
      </c>
      <c r="H755" s="106">
        <v>0</v>
      </c>
      <c r="I755" s="106">
        <v>0</v>
      </c>
      <c r="J755" s="106">
        <v>0</v>
      </c>
      <c r="K755" s="106">
        <v>0</v>
      </c>
      <c r="L755" s="106">
        <v>0</v>
      </c>
      <c r="M755" s="106">
        <v>0</v>
      </c>
      <c r="N755" s="106">
        <v>0</v>
      </c>
      <c r="O755" s="106">
        <v>0</v>
      </c>
      <c r="P755" s="106">
        <v>0</v>
      </c>
      <c r="Q755" s="106">
        <v>0</v>
      </c>
      <c r="R755" s="106">
        <v>0</v>
      </c>
      <c r="S755" s="106">
        <v>0</v>
      </c>
      <c r="T755" s="106">
        <v>0</v>
      </c>
      <c r="U755" s="106">
        <v>0</v>
      </c>
      <c r="V755" s="106">
        <v>27.6</v>
      </c>
      <c r="W755" s="106" t="s">
        <v>192</v>
      </c>
      <c r="X755" s="216"/>
    </row>
    <row r="756" spans="1:24" ht="13.5" customHeight="1" x14ac:dyDescent="0.25">
      <c r="A756" s="154">
        <v>0.17708333333333301</v>
      </c>
      <c r="B756" s="106">
        <v>2</v>
      </c>
      <c r="C756" s="106">
        <v>0</v>
      </c>
      <c r="D756" s="106">
        <v>0</v>
      </c>
      <c r="E756" s="106">
        <v>0</v>
      </c>
      <c r="F756" s="106">
        <v>1</v>
      </c>
      <c r="G756" s="106">
        <v>1</v>
      </c>
      <c r="H756" s="106">
        <v>0</v>
      </c>
      <c r="I756" s="106">
        <v>0</v>
      </c>
      <c r="J756" s="106">
        <v>0</v>
      </c>
      <c r="K756" s="106">
        <v>0</v>
      </c>
      <c r="L756" s="106">
        <v>0</v>
      </c>
      <c r="M756" s="106">
        <v>0</v>
      </c>
      <c r="N756" s="106">
        <v>0</v>
      </c>
      <c r="O756" s="106">
        <v>0</v>
      </c>
      <c r="P756" s="106">
        <v>0</v>
      </c>
      <c r="Q756" s="106">
        <v>0</v>
      </c>
      <c r="R756" s="106">
        <v>0</v>
      </c>
      <c r="S756" s="106">
        <v>0</v>
      </c>
      <c r="T756" s="106">
        <v>0</v>
      </c>
      <c r="U756" s="106">
        <v>0</v>
      </c>
      <c r="V756" s="106">
        <v>26.3</v>
      </c>
      <c r="W756" s="106" t="s">
        <v>192</v>
      </c>
      <c r="X756" s="216"/>
    </row>
    <row r="757" spans="1:24" ht="13.5" customHeight="1" x14ac:dyDescent="0.25">
      <c r="A757" s="154">
        <v>0.1875</v>
      </c>
      <c r="B757" s="106">
        <v>1</v>
      </c>
      <c r="C757" s="106">
        <v>0</v>
      </c>
      <c r="D757" s="106">
        <v>0</v>
      </c>
      <c r="E757" s="106">
        <v>0</v>
      </c>
      <c r="F757" s="106">
        <v>0</v>
      </c>
      <c r="G757" s="106">
        <v>1</v>
      </c>
      <c r="H757" s="106">
        <v>0</v>
      </c>
      <c r="I757" s="106">
        <v>0</v>
      </c>
      <c r="J757" s="106">
        <v>0</v>
      </c>
      <c r="K757" s="106">
        <v>0</v>
      </c>
      <c r="L757" s="106">
        <v>0</v>
      </c>
      <c r="M757" s="106">
        <v>0</v>
      </c>
      <c r="N757" s="106">
        <v>0</v>
      </c>
      <c r="O757" s="106">
        <v>0</v>
      </c>
      <c r="P757" s="106">
        <v>0</v>
      </c>
      <c r="Q757" s="106">
        <v>0</v>
      </c>
      <c r="R757" s="106">
        <v>0</v>
      </c>
      <c r="S757" s="106">
        <v>0</v>
      </c>
      <c r="T757" s="106">
        <v>0</v>
      </c>
      <c r="U757" s="106">
        <v>0</v>
      </c>
      <c r="V757" s="106">
        <v>25.8</v>
      </c>
      <c r="W757" s="106" t="s">
        <v>192</v>
      </c>
      <c r="X757" s="216"/>
    </row>
    <row r="758" spans="1:24" ht="13.5" customHeight="1" x14ac:dyDescent="0.25">
      <c r="A758" s="154">
        <v>0.19791666666666699</v>
      </c>
      <c r="B758" s="106">
        <v>1</v>
      </c>
      <c r="C758" s="106">
        <v>0</v>
      </c>
      <c r="D758" s="106">
        <v>0</v>
      </c>
      <c r="E758" s="106">
        <v>0</v>
      </c>
      <c r="F758" s="106">
        <v>0</v>
      </c>
      <c r="G758" s="106">
        <v>1</v>
      </c>
      <c r="H758" s="106">
        <v>0</v>
      </c>
      <c r="I758" s="106">
        <v>0</v>
      </c>
      <c r="J758" s="106">
        <v>0</v>
      </c>
      <c r="K758" s="106">
        <v>0</v>
      </c>
      <c r="L758" s="106">
        <v>0</v>
      </c>
      <c r="M758" s="106">
        <v>0</v>
      </c>
      <c r="N758" s="106">
        <v>0</v>
      </c>
      <c r="O758" s="106">
        <v>0</v>
      </c>
      <c r="P758" s="106">
        <v>0</v>
      </c>
      <c r="Q758" s="106">
        <v>0</v>
      </c>
      <c r="R758" s="106">
        <v>0</v>
      </c>
      <c r="S758" s="106">
        <v>0</v>
      </c>
      <c r="T758" s="106">
        <v>0</v>
      </c>
      <c r="U758" s="106">
        <v>0</v>
      </c>
      <c r="V758" s="106">
        <v>27.1</v>
      </c>
      <c r="W758" s="106" t="s">
        <v>192</v>
      </c>
      <c r="X758" s="216"/>
    </row>
    <row r="759" spans="1:24" ht="13.5" customHeight="1" x14ac:dyDescent="0.25">
      <c r="A759" s="154">
        <v>0.20833333333333301</v>
      </c>
      <c r="B759" s="106">
        <v>0</v>
      </c>
      <c r="C759" s="106">
        <v>0</v>
      </c>
      <c r="D759" s="106">
        <v>0</v>
      </c>
      <c r="E759" s="106">
        <v>0</v>
      </c>
      <c r="F759" s="106">
        <v>0</v>
      </c>
      <c r="G759" s="106">
        <v>0</v>
      </c>
      <c r="H759" s="106">
        <v>0</v>
      </c>
      <c r="I759" s="106">
        <v>0</v>
      </c>
      <c r="J759" s="106">
        <v>0</v>
      </c>
      <c r="K759" s="106">
        <v>0</v>
      </c>
      <c r="L759" s="106">
        <v>0</v>
      </c>
      <c r="M759" s="106">
        <v>0</v>
      </c>
      <c r="N759" s="106">
        <v>0</v>
      </c>
      <c r="O759" s="106">
        <v>0</v>
      </c>
      <c r="P759" s="106">
        <v>0</v>
      </c>
      <c r="Q759" s="106">
        <v>0</v>
      </c>
      <c r="R759" s="106">
        <v>0</v>
      </c>
      <c r="S759" s="106">
        <v>0</v>
      </c>
      <c r="T759" s="106">
        <v>0</v>
      </c>
      <c r="U759" s="106">
        <v>0</v>
      </c>
      <c r="V759" s="106" t="s">
        <v>192</v>
      </c>
      <c r="W759" s="106" t="s">
        <v>192</v>
      </c>
      <c r="X759" s="216"/>
    </row>
    <row r="760" spans="1:24" ht="13.5" customHeight="1" x14ac:dyDescent="0.25">
      <c r="A760" s="154">
        <v>0.21875</v>
      </c>
      <c r="B760" s="106">
        <v>3</v>
      </c>
      <c r="C760" s="106">
        <v>0</v>
      </c>
      <c r="D760" s="106">
        <v>0</v>
      </c>
      <c r="E760" s="106">
        <v>0</v>
      </c>
      <c r="F760" s="106">
        <v>0</v>
      </c>
      <c r="G760" s="106">
        <v>2</v>
      </c>
      <c r="H760" s="106">
        <v>0</v>
      </c>
      <c r="I760" s="106">
        <v>1</v>
      </c>
      <c r="J760" s="106">
        <v>0</v>
      </c>
      <c r="K760" s="106">
        <v>0</v>
      </c>
      <c r="L760" s="106">
        <v>0</v>
      </c>
      <c r="M760" s="106">
        <v>0</v>
      </c>
      <c r="N760" s="106">
        <v>0</v>
      </c>
      <c r="O760" s="106">
        <v>0</v>
      </c>
      <c r="P760" s="106">
        <v>0</v>
      </c>
      <c r="Q760" s="106">
        <v>0</v>
      </c>
      <c r="R760" s="106">
        <v>0</v>
      </c>
      <c r="S760" s="106">
        <v>0</v>
      </c>
      <c r="T760" s="106">
        <v>0</v>
      </c>
      <c r="U760" s="106">
        <v>0</v>
      </c>
      <c r="V760" s="106">
        <v>31.4</v>
      </c>
      <c r="W760" s="106" t="s">
        <v>192</v>
      </c>
      <c r="X760" s="216"/>
    </row>
    <row r="761" spans="1:24" ht="13.5" customHeight="1" x14ac:dyDescent="0.25">
      <c r="A761" s="154">
        <v>0.22916666666666699</v>
      </c>
      <c r="B761" s="106">
        <v>8</v>
      </c>
      <c r="C761" s="106">
        <v>0</v>
      </c>
      <c r="D761" s="106">
        <v>1</v>
      </c>
      <c r="E761" s="106">
        <v>0</v>
      </c>
      <c r="F761" s="106">
        <v>1</v>
      </c>
      <c r="G761" s="106">
        <v>2</v>
      </c>
      <c r="H761" s="106">
        <v>4</v>
      </c>
      <c r="I761" s="106">
        <v>0</v>
      </c>
      <c r="J761" s="106">
        <v>0</v>
      </c>
      <c r="K761" s="106">
        <v>0</v>
      </c>
      <c r="L761" s="106">
        <v>0</v>
      </c>
      <c r="M761" s="106">
        <v>0</v>
      </c>
      <c r="N761" s="106">
        <v>0</v>
      </c>
      <c r="O761" s="106">
        <v>0</v>
      </c>
      <c r="P761" s="106">
        <v>0</v>
      </c>
      <c r="Q761" s="106">
        <v>0</v>
      </c>
      <c r="R761" s="106">
        <v>0</v>
      </c>
      <c r="S761" s="106">
        <v>0</v>
      </c>
      <c r="T761" s="106">
        <v>0</v>
      </c>
      <c r="U761" s="106">
        <v>0</v>
      </c>
      <c r="V761" s="106">
        <v>27.7</v>
      </c>
      <c r="W761" s="106" t="s">
        <v>192</v>
      </c>
      <c r="X761" s="216"/>
    </row>
    <row r="762" spans="1:24" ht="13.5" customHeight="1" x14ac:dyDescent="0.25">
      <c r="A762" s="154">
        <v>0.23958333333333301</v>
      </c>
      <c r="B762" s="106">
        <v>2</v>
      </c>
      <c r="C762" s="106">
        <v>0</v>
      </c>
      <c r="D762" s="106">
        <v>0</v>
      </c>
      <c r="E762" s="106">
        <v>0</v>
      </c>
      <c r="F762" s="106">
        <v>0</v>
      </c>
      <c r="G762" s="106">
        <v>1</v>
      </c>
      <c r="H762" s="106">
        <v>1</v>
      </c>
      <c r="I762" s="106">
        <v>0</v>
      </c>
      <c r="J762" s="106">
        <v>0</v>
      </c>
      <c r="K762" s="106">
        <v>0</v>
      </c>
      <c r="L762" s="106">
        <v>0</v>
      </c>
      <c r="M762" s="106">
        <v>0</v>
      </c>
      <c r="N762" s="106">
        <v>0</v>
      </c>
      <c r="O762" s="106">
        <v>0</v>
      </c>
      <c r="P762" s="106">
        <v>0</v>
      </c>
      <c r="Q762" s="106">
        <v>0</v>
      </c>
      <c r="R762" s="106">
        <v>0</v>
      </c>
      <c r="S762" s="106">
        <v>0</v>
      </c>
      <c r="T762" s="106">
        <v>0</v>
      </c>
      <c r="U762" s="106">
        <v>0</v>
      </c>
      <c r="V762" s="106">
        <v>31.2</v>
      </c>
      <c r="W762" s="106" t="s">
        <v>192</v>
      </c>
      <c r="X762" s="216"/>
    </row>
    <row r="763" spans="1:24" ht="13.5" customHeight="1" x14ac:dyDescent="0.25">
      <c r="A763" s="154">
        <v>0.25</v>
      </c>
      <c r="B763" s="106">
        <v>5</v>
      </c>
      <c r="C763" s="106">
        <v>0</v>
      </c>
      <c r="D763" s="106">
        <v>0</v>
      </c>
      <c r="E763" s="106">
        <v>0</v>
      </c>
      <c r="F763" s="106">
        <v>0</v>
      </c>
      <c r="G763" s="106">
        <v>3</v>
      </c>
      <c r="H763" s="106">
        <v>1</v>
      </c>
      <c r="I763" s="106">
        <v>1</v>
      </c>
      <c r="J763" s="106">
        <v>0</v>
      </c>
      <c r="K763" s="106">
        <v>0</v>
      </c>
      <c r="L763" s="106">
        <v>0</v>
      </c>
      <c r="M763" s="106">
        <v>0</v>
      </c>
      <c r="N763" s="106">
        <v>0</v>
      </c>
      <c r="O763" s="106">
        <v>0</v>
      </c>
      <c r="P763" s="106">
        <v>0</v>
      </c>
      <c r="Q763" s="106">
        <v>0</v>
      </c>
      <c r="R763" s="106">
        <v>0</v>
      </c>
      <c r="S763" s="106">
        <v>0</v>
      </c>
      <c r="T763" s="106">
        <v>0</v>
      </c>
      <c r="U763" s="106">
        <v>0</v>
      </c>
      <c r="V763" s="106">
        <v>31</v>
      </c>
      <c r="W763" s="106" t="s">
        <v>192</v>
      </c>
      <c r="X763" s="216"/>
    </row>
    <row r="764" spans="1:24" ht="13.5" customHeight="1" x14ac:dyDescent="0.25">
      <c r="A764" s="154">
        <v>0.26041666666666702</v>
      </c>
      <c r="B764" s="106">
        <v>10</v>
      </c>
      <c r="C764" s="106">
        <v>0</v>
      </c>
      <c r="D764" s="106">
        <v>0</v>
      </c>
      <c r="E764" s="106">
        <v>0</v>
      </c>
      <c r="F764" s="106">
        <v>0</v>
      </c>
      <c r="G764" s="106">
        <v>4</v>
      </c>
      <c r="H764" s="106">
        <v>5</v>
      </c>
      <c r="I764" s="106">
        <v>1</v>
      </c>
      <c r="J764" s="106">
        <v>0</v>
      </c>
      <c r="K764" s="106">
        <v>0</v>
      </c>
      <c r="L764" s="106">
        <v>0</v>
      </c>
      <c r="M764" s="106">
        <v>0</v>
      </c>
      <c r="N764" s="106">
        <v>0</v>
      </c>
      <c r="O764" s="106">
        <v>0</v>
      </c>
      <c r="P764" s="106">
        <v>0</v>
      </c>
      <c r="Q764" s="106">
        <v>0</v>
      </c>
      <c r="R764" s="106">
        <v>0</v>
      </c>
      <c r="S764" s="106">
        <v>0</v>
      </c>
      <c r="T764" s="106">
        <v>0</v>
      </c>
      <c r="U764" s="106">
        <v>0</v>
      </c>
      <c r="V764" s="106">
        <v>30.5</v>
      </c>
      <c r="W764" s="106" t="s">
        <v>192</v>
      </c>
      <c r="X764" s="216"/>
    </row>
    <row r="765" spans="1:24" ht="13.5" customHeight="1" x14ac:dyDescent="0.25">
      <c r="A765" s="154">
        <v>0.27083333333333298</v>
      </c>
      <c r="B765" s="106">
        <v>12</v>
      </c>
      <c r="C765" s="106">
        <v>0</v>
      </c>
      <c r="D765" s="106">
        <v>0</v>
      </c>
      <c r="E765" s="106">
        <v>0</v>
      </c>
      <c r="F765" s="106">
        <v>1</v>
      </c>
      <c r="G765" s="106">
        <v>6</v>
      </c>
      <c r="H765" s="106">
        <v>3</v>
      </c>
      <c r="I765" s="106">
        <v>2</v>
      </c>
      <c r="J765" s="106">
        <v>0</v>
      </c>
      <c r="K765" s="106">
        <v>0</v>
      </c>
      <c r="L765" s="106">
        <v>0</v>
      </c>
      <c r="M765" s="106">
        <v>0</v>
      </c>
      <c r="N765" s="106">
        <v>0</v>
      </c>
      <c r="O765" s="106">
        <v>0</v>
      </c>
      <c r="P765" s="106">
        <v>0</v>
      </c>
      <c r="Q765" s="106">
        <v>0</v>
      </c>
      <c r="R765" s="106">
        <v>0</v>
      </c>
      <c r="S765" s="106">
        <v>0</v>
      </c>
      <c r="T765" s="106">
        <v>0</v>
      </c>
      <c r="U765" s="106">
        <v>0</v>
      </c>
      <c r="V765" s="106">
        <v>29.6</v>
      </c>
      <c r="W765" s="106">
        <v>36.1</v>
      </c>
      <c r="X765" s="216"/>
    </row>
    <row r="766" spans="1:24" ht="13.5" customHeight="1" x14ac:dyDescent="0.25">
      <c r="A766" s="154">
        <v>0.28125</v>
      </c>
      <c r="B766" s="106">
        <v>27</v>
      </c>
      <c r="C766" s="106">
        <v>0</v>
      </c>
      <c r="D766" s="106">
        <v>0</v>
      </c>
      <c r="E766" s="106">
        <v>0</v>
      </c>
      <c r="F766" s="106">
        <v>3</v>
      </c>
      <c r="G766" s="106">
        <v>16</v>
      </c>
      <c r="H766" s="106">
        <v>8</v>
      </c>
      <c r="I766" s="106">
        <v>0</v>
      </c>
      <c r="J766" s="106">
        <v>0</v>
      </c>
      <c r="K766" s="106">
        <v>0</v>
      </c>
      <c r="L766" s="106">
        <v>0</v>
      </c>
      <c r="M766" s="106">
        <v>0</v>
      </c>
      <c r="N766" s="106">
        <v>0</v>
      </c>
      <c r="O766" s="106">
        <v>0</v>
      </c>
      <c r="P766" s="106">
        <v>0</v>
      </c>
      <c r="Q766" s="106">
        <v>0</v>
      </c>
      <c r="R766" s="106">
        <v>0</v>
      </c>
      <c r="S766" s="106">
        <v>0</v>
      </c>
      <c r="T766" s="106">
        <v>0</v>
      </c>
      <c r="U766" s="106">
        <v>0</v>
      </c>
      <c r="V766" s="106">
        <v>28.2</v>
      </c>
      <c r="W766" s="106">
        <v>31</v>
      </c>
      <c r="X766" s="216"/>
    </row>
    <row r="767" spans="1:24" ht="13.5" customHeight="1" x14ac:dyDescent="0.25">
      <c r="A767" s="154">
        <v>0.29166666666666702</v>
      </c>
      <c r="B767" s="106">
        <v>15</v>
      </c>
      <c r="C767" s="106">
        <v>0</v>
      </c>
      <c r="D767" s="106">
        <v>0</v>
      </c>
      <c r="E767" s="106">
        <v>1</v>
      </c>
      <c r="F767" s="106">
        <v>1</v>
      </c>
      <c r="G767" s="106">
        <v>6</v>
      </c>
      <c r="H767" s="106">
        <v>5</v>
      </c>
      <c r="I767" s="106">
        <v>2</v>
      </c>
      <c r="J767" s="106">
        <v>0</v>
      </c>
      <c r="K767" s="106">
        <v>0</v>
      </c>
      <c r="L767" s="106">
        <v>0</v>
      </c>
      <c r="M767" s="106">
        <v>0</v>
      </c>
      <c r="N767" s="106">
        <v>0</v>
      </c>
      <c r="O767" s="106">
        <v>0</v>
      </c>
      <c r="P767" s="106">
        <v>0</v>
      </c>
      <c r="Q767" s="106">
        <v>0</v>
      </c>
      <c r="R767" s="106">
        <v>0</v>
      </c>
      <c r="S767" s="106">
        <v>0</v>
      </c>
      <c r="T767" s="106">
        <v>0</v>
      </c>
      <c r="U767" s="106">
        <v>0</v>
      </c>
      <c r="V767" s="106">
        <v>29.5</v>
      </c>
      <c r="W767" s="106">
        <v>35.700000000000003</v>
      </c>
      <c r="X767" s="216"/>
    </row>
    <row r="768" spans="1:24" ht="13.5" customHeight="1" x14ac:dyDescent="0.25">
      <c r="A768" s="154">
        <v>0.30208333333333298</v>
      </c>
      <c r="B768" s="106">
        <v>22</v>
      </c>
      <c r="C768" s="106">
        <v>0</v>
      </c>
      <c r="D768" s="106">
        <v>0</v>
      </c>
      <c r="E768" s="106">
        <v>0</v>
      </c>
      <c r="F768" s="106">
        <v>7</v>
      </c>
      <c r="G768" s="106">
        <v>10</v>
      </c>
      <c r="H768" s="106">
        <v>4</v>
      </c>
      <c r="I768" s="106">
        <v>1</v>
      </c>
      <c r="J768" s="106">
        <v>0</v>
      </c>
      <c r="K768" s="106">
        <v>0</v>
      </c>
      <c r="L768" s="106">
        <v>0</v>
      </c>
      <c r="M768" s="106">
        <v>0</v>
      </c>
      <c r="N768" s="106">
        <v>0</v>
      </c>
      <c r="O768" s="106">
        <v>0</v>
      </c>
      <c r="P768" s="106">
        <v>0</v>
      </c>
      <c r="Q768" s="106">
        <v>0</v>
      </c>
      <c r="R768" s="106">
        <v>0</v>
      </c>
      <c r="S768" s="106">
        <v>0</v>
      </c>
      <c r="T768" s="106">
        <v>0</v>
      </c>
      <c r="U768" s="106">
        <v>0</v>
      </c>
      <c r="V768" s="106">
        <v>27.4</v>
      </c>
      <c r="W768" s="106">
        <v>30.9</v>
      </c>
      <c r="X768" s="216"/>
    </row>
    <row r="769" spans="1:24" ht="13.5" customHeight="1" x14ac:dyDescent="0.25">
      <c r="A769" s="154">
        <v>0.3125</v>
      </c>
      <c r="B769" s="106">
        <v>31</v>
      </c>
      <c r="C769" s="106">
        <v>1</v>
      </c>
      <c r="D769" s="106">
        <v>0</v>
      </c>
      <c r="E769" s="106">
        <v>3</v>
      </c>
      <c r="F769" s="106">
        <v>4</v>
      </c>
      <c r="G769" s="106">
        <v>17</v>
      </c>
      <c r="H769" s="106">
        <v>6</v>
      </c>
      <c r="I769" s="106">
        <v>0</v>
      </c>
      <c r="J769" s="106">
        <v>0</v>
      </c>
      <c r="K769" s="106">
        <v>0</v>
      </c>
      <c r="L769" s="106">
        <v>0</v>
      </c>
      <c r="M769" s="106">
        <v>0</v>
      </c>
      <c r="N769" s="106">
        <v>0</v>
      </c>
      <c r="O769" s="106">
        <v>0</v>
      </c>
      <c r="P769" s="106">
        <v>0</v>
      </c>
      <c r="Q769" s="106">
        <v>0</v>
      </c>
      <c r="R769" s="106">
        <v>0</v>
      </c>
      <c r="S769" s="106">
        <v>0</v>
      </c>
      <c r="T769" s="106">
        <v>0</v>
      </c>
      <c r="U769" s="106">
        <v>0</v>
      </c>
      <c r="V769" s="106">
        <v>26.5</v>
      </c>
      <c r="W769" s="106">
        <v>30.9</v>
      </c>
      <c r="X769" s="216"/>
    </row>
    <row r="770" spans="1:24" ht="13.5" customHeight="1" x14ac:dyDescent="0.25">
      <c r="A770" s="154">
        <v>0.32291666666666702</v>
      </c>
      <c r="B770" s="106">
        <v>30</v>
      </c>
      <c r="C770" s="106">
        <v>0</v>
      </c>
      <c r="D770" s="106">
        <v>0</v>
      </c>
      <c r="E770" s="106">
        <v>1</v>
      </c>
      <c r="F770" s="106">
        <v>6</v>
      </c>
      <c r="G770" s="106">
        <v>14</v>
      </c>
      <c r="H770" s="106">
        <v>9</v>
      </c>
      <c r="I770" s="106">
        <v>0</v>
      </c>
      <c r="J770" s="106">
        <v>0</v>
      </c>
      <c r="K770" s="106">
        <v>0</v>
      </c>
      <c r="L770" s="106">
        <v>0</v>
      </c>
      <c r="M770" s="106">
        <v>0</v>
      </c>
      <c r="N770" s="106">
        <v>0</v>
      </c>
      <c r="O770" s="106">
        <v>0</v>
      </c>
      <c r="P770" s="106">
        <v>0</v>
      </c>
      <c r="Q770" s="106">
        <v>0</v>
      </c>
      <c r="R770" s="106">
        <v>0</v>
      </c>
      <c r="S770" s="106">
        <v>0</v>
      </c>
      <c r="T770" s="106">
        <v>0</v>
      </c>
      <c r="U770" s="106">
        <v>0</v>
      </c>
      <c r="V770" s="106">
        <v>27.9</v>
      </c>
      <c r="W770" s="106">
        <v>31.5</v>
      </c>
      <c r="X770" s="216"/>
    </row>
    <row r="771" spans="1:24" ht="13.5" customHeight="1" x14ac:dyDescent="0.25">
      <c r="A771" s="154">
        <v>0.33333333333333298</v>
      </c>
      <c r="B771" s="106">
        <v>37</v>
      </c>
      <c r="C771" s="106">
        <v>0</v>
      </c>
      <c r="D771" s="106">
        <v>0</v>
      </c>
      <c r="E771" s="106">
        <v>0</v>
      </c>
      <c r="F771" s="106">
        <v>6</v>
      </c>
      <c r="G771" s="106">
        <v>25</v>
      </c>
      <c r="H771" s="106">
        <v>6</v>
      </c>
      <c r="I771" s="106">
        <v>0</v>
      </c>
      <c r="J771" s="106">
        <v>0</v>
      </c>
      <c r="K771" s="106">
        <v>0</v>
      </c>
      <c r="L771" s="106">
        <v>0</v>
      </c>
      <c r="M771" s="106">
        <v>0</v>
      </c>
      <c r="N771" s="106">
        <v>0</v>
      </c>
      <c r="O771" s="106">
        <v>0</v>
      </c>
      <c r="P771" s="106">
        <v>0</v>
      </c>
      <c r="Q771" s="106">
        <v>0</v>
      </c>
      <c r="R771" s="106">
        <v>0</v>
      </c>
      <c r="S771" s="106">
        <v>0</v>
      </c>
      <c r="T771" s="106">
        <v>0</v>
      </c>
      <c r="U771" s="106">
        <v>0</v>
      </c>
      <c r="V771" s="106">
        <v>27.6</v>
      </c>
      <c r="W771" s="106">
        <v>30.8</v>
      </c>
      <c r="X771" s="216"/>
    </row>
    <row r="772" spans="1:24" ht="13.5" customHeight="1" x14ac:dyDescent="0.25">
      <c r="A772" s="154">
        <v>0.34375</v>
      </c>
      <c r="B772" s="106">
        <v>39</v>
      </c>
      <c r="C772" s="106">
        <v>0</v>
      </c>
      <c r="D772" s="106">
        <v>0</v>
      </c>
      <c r="E772" s="106">
        <v>0</v>
      </c>
      <c r="F772" s="106">
        <v>5</v>
      </c>
      <c r="G772" s="106">
        <v>22</v>
      </c>
      <c r="H772" s="106">
        <v>10</v>
      </c>
      <c r="I772" s="106">
        <v>2</v>
      </c>
      <c r="J772" s="106">
        <v>0</v>
      </c>
      <c r="K772" s="106">
        <v>0</v>
      </c>
      <c r="L772" s="106">
        <v>0</v>
      </c>
      <c r="M772" s="106">
        <v>0</v>
      </c>
      <c r="N772" s="106">
        <v>0</v>
      </c>
      <c r="O772" s="106">
        <v>0</v>
      </c>
      <c r="P772" s="106">
        <v>0</v>
      </c>
      <c r="Q772" s="106">
        <v>0</v>
      </c>
      <c r="R772" s="106">
        <v>0</v>
      </c>
      <c r="S772" s="106">
        <v>0</v>
      </c>
      <c r="T772" s="106">
        <v>0</v>
      </c>
      <c r="U772" s="106">
        <v>0</v>
      </c>
      <c r="V772" s="106">
        <v>29</v>
      </c>
      <c r="W772" s="106">
        <v>32.1</v>
      </c>
      <c r="X772" s="216"/>
    </row>
    <row r="773" spans="1:24" ht="13.5" customHeight="1" x14ac:dyDescent="0.25">
      <c r="A773" s="154">
        <v>0.35416666666666702</v>
      </c>
      <c r="B773" s="106">
        <v>30</v>
      </c>
      <c r="C773" s="106">
        <v>0</v>
      </c>
      <c r="D773" s="106">
        <v>0</v>
      </c>
      <c r="E773" s="106">
        <v>1</v>
      </c>
      <c r="F773" s="106">
        <v>7</v>
      </c>
      <c r="G773" s="106">
        <v>14</v>
      </c>
      <c r="H773" s="106">
        <v>8</v>
      </c>
      <c r="I773" s="106">
        <v>0</v>
      </c>
      <c r="J773" s="106">
        <v>0</v>
      </c>
      <c r="K773" s="106">
        <v>0</v>
      </c>
      <c r="L773" s="106">
        <v>0</v>
      </c>
      <c r="M773" s="106">
        <v>0</v>
      </c>
      <c r="N773" s="106">
        <v>0</v>
      </c>
      <c r="O773" s="106">
        <v>0</v>
      </c>
      <c r="P773" s="106">
        <v>0</v>
      </c>
      <c r="Q773" s="106">
        <v>0</v>
      </c>
      <c r="R773" s="106">
        <v>0</v>
      </c>
      <c r="S773" s="106">
        <v>0</v>
      </c>
      <c r="T773" s="106">
        <v>0</v>
      </c>
      <c r="U773" s="106">
        <v>0</v>
      </c>
      <c r="V773" s="106">
        <v>27.8</v>
      </c>
      <c r="W773" s="106">
        <v>32.5</v>
      </c>
      <c r="X773" s="216"/>
    </row>
    <row r="774" spans="1:24" ht="13.5" customHeight="1" x14ac:dyDescent="0.25">
      <c r="A774" s="154">
        <v>0.36458333333333298</v>
      </c>
      <c r="B774" s="106">
        <v>24</v>
      </c>
      <c r="C774" s="106">
        <v>0</v>
      </c>
      <c r="D774" s="106">
        <v>0</v>
      </c>
      <c r="E774" s="106">
        <v>0</v>
      </c>
      <c r="F774" s="106">
        <v>9</v>
      </c>
      <c r="G774" s="106">
        <v>10</v>
      </c>
      <c r="H774" s="106">
        <v>5</v>
      </c>
      <c r="I774" s="106">
        <v>0</v>
      </c>
      <c r="J774" s="106">
        <v>0</v>
      </c>
      <c r="K774" s="106">
        <v>0</v>
      </c>
      <c r="L774" s="106">
        <v>0</v>
      </c>
      <c r="M774" s="106">
        <v>0</v>
      </c>
      <c r="N774" s="106">
        <v>0</v>
      </c>
      <c r="O774" s="106">
        <v>0</v>
      </c>
      <c r="P774" s="106">
        <v>0</v>
      </c>
      <c r="Q774" s="106">
        <v>0</v>
      </c>
      <c r="R774" s="106">
        <v>0</v>
      </c>
      <c r="S774" s="106">
        <v>0</v>
      </c>
      <c r="T774" s="106">
        <v>0</v>
      </c>
      <c r="U774" s="106">
        <v>0</v>
      </c>
      <c r="V774" s="106">
        <v>26.3</v>
      </c>
      <c r="W774" s="106">
        <v>30.7</v>
      </c>
      <c r="X774" s="216"/>
    </row>
    <row r="775" spans="1:24" ht="13.5" customHeight="1" x14ac:dyDescent="0.25">
      <c r="A775" s="154">
        <v>0.375</v>
      </c>
      <c r="B775" s="106">
        <v>22</v>
      </c>
      <c r="C775" s="106">
        <v>0</v>
      </c>
      <c r="D775" s="106">
        <v>1</v>
      </c>
      <c r="E775" s="106">
        <v>0</v>
      </c>
      <c r="F775" s="106">
        <v>3</v>
      </c>
      <c r="G775" s="106">
        <v>14</v>
      </c>
      <c r="H775" s="106">
        <v>4</v>
      </c>
      <c r="I775" s="106">
        <v>0</v>
      </c>
      <c r="J775" s="106">
        <v>0</v>
      </c>
      <c r="K775" s="106">
        <v>0</v>
      </c>
      <c r="L775" s="106">
        <v>0</v>
      </c>
      <c r="M775" s="106">
        <v>0</v>
      </c>
      <c r="N775" s="106">
        <v>0</v>
      </c>
      <c r="O775" s="106">
        <v>0</v>
      </c>
      <c r="P775" s="106">
        <v>0</v>
      </c>
      <c r="Q775" s="106">
        <v>0</v>
      </c>
      <c r="R775" s="106">
        <v>0</v>
      </c>
      <c r="S775" s="106">
        <v>0</v>
      </c>
      <c r="T775" s="106">
        <v>0</v>
      </c>
      <c r="U775" s="106">
        <v>0</v>
      </c>
      <c r="V775" s="106">
        <v>26.8</v>
      </c>
      <c r="W775" s="106">
        <v>31.2</v>
      </c>
      <c r="X775" s="216"/>
    </row>
    <row r="776" spans="1:24" ht="13.5" customHeight="1" x14ac:dyDescent="0.25">
      <c r="A776" s="154">
        <v>0.38541666666666702</v>
      </c>
      <c r="B776" s="106">
        <v>18</v>
      </c>
      <c r="C776" s="106">
        <v>0</v>
      </c>
      <c r="D776" s="106">
        <v>0</v>
      </c>
      <c r="E776" s="106">
        <v>2</v>
      </c>
      <c r="F776" s="106">
        <v>4</v>
      </c>
      <c r="G776" s="106">
        <v>12</v>
      </c>
      <c r="H776" s="106">
        <v>0</v>
      </c>
      <c r="I776" s="106">
        <v>0</v>
      </c>
      <c r="J776" s="106">
        <v>0</v>
      </c>
      <c r="K776" s="106">
        <v>0</v>
      </c>
      <c r="L776" s="106">
        <v>0</v>
      </c>
      <c r="M776" s="106">
        <v>0</v>
      </c>
      <c r="N776" s="106">
        <v>0</v>
      </c>
      <c r="O776" s="106">
        <v>0</v>
      </c>
      <c r="P776" s="106">
        <v>0</v>
      </c>
      <c r="Q776" s="106">
        <v>0</v>
      </c>
      <c r="R776" s="106">
        <v>0</v>
      </c>
      <c r="S776" s="106">
        <v>0</v>
      </c>
      <c r="T776" s="106">
        <v>0</v>
      </c>
      <c r="U776" s="106">
        <v>0</v>
      </c>
      <c r="V776" s="106">
        <v>25</v>
      </c>
      <c r="W776" s="106">
        <v>28.3</v>
      </c>
      <c r="X776" s="216"/>
    </row>
    <row r="777" spans="1:24" ht="13.5" customHeight="1" x14ac:dyDescent="0.25">
      <c r="A777" s="154">
        <v>0.39583333333333298</v>
      </c>
      <c r="B777" s="106">
        <v>12</v>
      </c>
      <c r="C777" s="106">
        <v>0</v>
      </c>
      <c r="D777" s="106">
        <v>0</v>
      </c>
      <c r="E777" s="106">
        <v>0</v>
      </c>
      <c r="F777" s="106">
        <v>4</v>
      </c>
      <c r="G777" s="106">
        <v>6</v>
      </c>
      <c r="H777" s="106">
        <v>2</v>
      </c>
      <c r="I777" s="106">
        <v>0</v>
      </c>
      <c r="J777" s="106">
        <v>0</v>
      </c>
      <c r="K777" s="106">
        <v>0</v>
      </c>
      <c r="L777" s="106">
        <v>0</v>
      </c>
      <c r="M777" s="106">
        <v>0</v>
      </c>
      <c r="N777" s="106">
        <v>0</v>
      </c>
      <c r="O777" s="106">
        <v>0</v>
      </c>
      <c r="P777" s="106">
        <v>0</v>
      </c>
      <c r="Q777" s="106">
        <v>0</v>
      </c>
      <c r="R777" s="106">
        <v>0</v>
      </c>
      <c r="S777" s="106">
        <v>0</v>
      </c>
      <c r="T777" s="106">
        <v>0</v>
      </c>
      <c r="U777" s="106">
        <v>0</v>
      </c>
      <c r="V777" s="106">
        <v>26.4</v>
      </c>
      <c r="W777" s="106">
        <v>30.7</v>
      </c>
      <c r="X777" s="216"/>
    </row>
    <row r="778" spans="1:24" ht="13.5" customHeight="1" x14ac:dyDescent="0.25">
      <c r="A778" s="154">
        <v>0.40625</v>
      </c>
      <c r="B778" s="106">
        <v>22</v>
      </c>
      <c r="C778" s="106">
        <v>0</v>
      </c>
      <c r="D778" s="106">
        <v>0</v>
      </c>
      <c r="E778" s="106">
        <v>1</v>
      </c>
      <c r="F778" s="106">
        <v>3</v>
      </c>
      <c r="G778" s="106">
        <v>17</v>
      </c>
      <c r="H778" s="106">
        <v>1</v>
      </c>
      <c r="I778" s="106">
        <v>0</v>
      </c>
      <c r="J778" s="106">
        <v>0</v>
      </c>
      <c r="K778" s="106">
        <v>0</v>
      </c>
      <c r="L778" s="106">
        <v>0</v>
      </c>
      <c r="M778" s="106">
        <v>0</v>
      </c>
      <c r="N778" s="106">
        <v>0</v>
      </c>
      <c r="O778" s="106">
        <v>0</v>
      </c>
      <c r="P778" s="106">
        <v>0</v>
      </c>
      <c r="Q778" s="106">
        <v>0</v>
      </c>
      <c r="R778" s="106">
        <v>0</v>
      </c>
      <c r="S778" s="106">
        <v>0</v>
      </c>
      <c r="T778" s="106">
        <v>0</v>
      </c>
      <c r="U778" s="106">
        <v>0</v>
      </c>
      <c r="V778" s="106">
        <v>26.3</v>
      </c>
      <c r="W778" s="106">
        <v>28.8</v>
      </c>
      <c r="X778" s="216"/>
    </row>
    <row r="779" spans="1:24" ht="13.5" customHeight="1" x14ac:dyDescent="0.25">
      <c r="A779" s="154">
        <v>0.41666666666666702</v>
      </c>
      <c r="B779" s="106">
        <v>19</v>
      </c>
      <c r="C779" s="106">
        <v>0</v>
      </c>
      <c r="D779" s="106">
        <v>0</v>
      </c>
      <c r="E779" s="106">
        <v>4</v>
      </c>
      <c r="F779" s="106">
        <v>8</v>
      </c>
      <c r="G779" s="106">
        <v>6</v>
      </c>
      <c r="H779" s="106">
        <v>0</v>
      </c>
      <c r="I779" s="106">
        <v>0</v>
      </c>
      <c r="J779" s="106">
        <v>1</v>
      </c>
      <c r="K779" s="106">
        <v>0</v>
      </c>
      <c r="L779" s="106">
        <v>0</v>
      </c>
      <c r="M779" s="106">
        <v>0</v>
      </c>
      <c r="N779" s="106">
        <v>0</v>
      </c>
      <c r="O779" s="106">
        <v>0</v>
      </c>
      <c r="P779" s="106">
        <v>0</v>
      </c>
      <c r="Q779" s="106">
        <v>0</v>
      </c>
      <c r="R779" s="106">
        <v>0</v>
      </c>
      <c r="S779" s="106">
        <v>0</v>
      </c>
      <c r="T779" s="106">
        <v>0</v>
      </c>
      <c r="U779" s="106">
        <v>0</v>
      </c>
      <c r="V779" s="106">
        <v>23.8</v>
      </c>
      <c r="W779" s="106">
        <v>27.1</v>
      </c>
      <c r="X779" s="216"/>
    </row>
    <row r="780" spans="1:24" ht="13.5" customHeight="1" x14ac:dyDescent="0.25">
      <c r="A780" s="154">
        <v>0.42708333333333298</v>
      </c>
      <c r="B780" s="106">
        <v>28</v>
      </c>
      <c r="C780" s="106">
        <v>0</v>
      </c>
      <c r="D780" s="106">
        <v>0</v>
      </c>
      <c r="E780" s="106">
        <v>3</v>
      </c>
      <c r="F780" s="106">
        <v>6</v>
      </c>
      <c r="G780" s="106">
        <v>13</v>
      </c>
      <c r="H780" s="106">
        <v>5</v>
      </c>
      <c r="I780" s="106">
        <v>1</v>
      </c>
      <c r="J780" s="106">
        <v>0</v>
      </c>
      <c r="K780" s="106">
        <v>0</v>
      </c>
      <c r="L780" s="106">
        <v>0</v>
      </c>
      <c r="M780" s="106">
        <v>0</v>
      </c>
      <c r="N780" s="106">
        <v>0</v>
      </c>
      <c r="O780" s="106">
        <v>0</v>
      </c>
      <c r="P780" s="106">
        <v>0</v>
      </c>
      <c r="Q780" s="106">
        <v>0</v>
      </c>
      <c r="R780" s="106">
        <v>0</v>
      </c>
      <c r="S780" s="106">
        <v>0</v>
      </c>
      <c r="T780" s="106">
        <v>0</v>
      </c>
      <c r="U780" s="106">
        <v>0</v>
      </c>
      <c r="V780" s="106">
        <v>26.5</v>
      </c>
      <c r="W780" s="106">
        <v>31.9</v>
      </c>
      <c r="X780" s="216"/>
    </row>
    <row r="781" spans="1:24" ht="13.5" customHeight="1" x14ac:dyDescent="0.25">
      <c r="A781" s="154">
        <v>0.4375</v>
      </c>
      <c r="B781" s="106">
        <v>22</v>
      </c>
      <c r="C781" s="106">
        <v>0</v>
      </c>
      <c r="D781" s="106">
        <v>0</v>
      </c>
      <c r="E781" s="106">
        <v>1</v>
      </c>
      <c r="F781" s="106">
        <v>1</v>
      </c>
      <c r="G781" s="106">
        <v>14</v>
      </c>
      <c r="H781" s="106">
        <v>6</v>
      </c>
      <c r="I781" s="106">
        <v>0</v>
      </c>
      <c r="J781" s="106">
        <v>0</v>
      </c>
      <c r="K781" s="106">
        <v>0</v>
      </c>
      <c r="L781" s="106">
        <v>0</v>
      </c>
      <c r="M781" s="106">
        <v>0</v>
      </c>
      <c r="N781" s="106">
        <v>0</v>
      </c>
      <c r="O781" s="106">
        <v>0</v>
      </c>
      <c r="P781" s="106">
        <v>0</v>
      </c>
      <c r="Q781" s="106">
        <v>0</v>
      </c>
      <c r="R781" s="106">
        <v>0</v>
      </c>
      <c r="S781" s="106">
        <v>0</v>
      </c>
      <c r="T781" s="106">
        <v>0</v>
      </c>
      <c r="U781" s="106">
        <v>0</v>
      </c>
      <c r="V781" s="106">
        <v>28.7</v>
      </c>
      <c r="W781" s="106">
        <v>31.9</v>
      </c>
      <c r="X781" s="216"/>
    </row>
    <row r="782" spans="1:24" ht="13.5" customHeight="1" x14ac:dyDescent="0.25">
      <c r="A782" s="154">
        <v>0.44791666666666702</v>
      </c>
      <c r="B782" s="106">
        <v>20</v>
      </c>
      <c r="C782" s="106">
        <v>0</v>
      </c>
      <c r="D782" s="106">
        <v>3</v>
      </c>
      <c r="E782" s="106">
        <v>1</v>
      </c>
      <c r="F782" s="106">
        <v>8</v>
      </c>
      <c r="G782" s="106">
        <v>7</v>
      </c>
      <c r="H782" s="106">
        <v>0</v>
      </c>
      <c r="I782" s="106">
        <v>1</v>
      </c>
      <c r="J782" s="106">
        <v>0</v>
      </c>
      <c r="K782" s="106">
        <v>0</v>
      </c>
      <c r="L782" s="106">
        <v>0</v>
      </c>
      <c r="M782" s="106">
        <v>0</v>
      </c>
      <c r="N782" s="106">
        <v>0</v>
      </c>
      <c r="O782" s="106">
        <v>0</v>
      </c>
      <c r="P782" s="106">
        <v>0</v>
      </c>
      <c r="Q782" s="106">
        <v>0</v>
      </c>
      <c r="R782" s="106">
        <v>0</v>
      </c>
      <c r="S782" s="106">
        <v>0</v>
      </c>
      <c r="T782" s="106">
        <v>0</v>
      </c>
      <c r="U782" s="106">
        <v>0</v>
      </c>
      <c r="V782" s="106">
        <v>23.3</v>
      </c>
      <c r="W782" s="106">
        <v>28.9</v>
      </c>
      <c r="X782" s="216"/>
    </row>
    <row r="783" spans="1:24" ht="13.5" customHeight="1" x14ac:dyDescent="0.25">
      <c r="A783" s="154">
        <v>0.45833333333333298</v>
      </c>
      <c r="B783" s="106">
        <v>17</v>
      </c>
      <c r="C783" s="106">
        <v>1</v>
      </c>
      <c r="D783" s="106">
        <v>0</v>
      </c>
      <c r="E783" s="106">
        <v>0</v>
      </c>
      <c r="F783" s="106">
        <v>6</v>
      </c>
      <c r="G783" s="106">
        <v>8</v>
      </c>
      <c r="H783" s="106">
        <v>2</v>
      </c>
      <c r="I783" s="106">
        <v>0</v>
      </c>
      <c r="J783" s="106">
        <v>0</v>
      </c>
      <c r="K783" s="106">
        <v>0</v>
      </c>
      <c r="L783" s="106">
        <v>0</v>
      </c>
      <c r="M783" s="106">
        <v>0</v>
      </c>
      <c r="N783" s="106">
        <v>0</v>
      </c>
      <c r="O783" s="106">
        <v>0</v>
      </c>
      <c r="P783" s="106">
        <v>0</v>
      </c>
      <c r="Q783" s="106">
        <v>0</v>
      </c>
      <c r="R783" s="106">
        <v>0</v>
      </c>
      <c r="S783" s="106">
        <v>0</v>
      </c>
      <c r="T783" s="106">
        <v>0</v>
      </c>
      <c r="U783" s="106">
        <v>0</v>
      </c>
      <c r="V783" s="106">
        <v>25</v>
      </c>
      <c r="W783" s="106">
        <v>30.1</v>
      </c>
      <c r="X783" s="216"/>
    </row>
    <row r="784" spans="1:24" ht="13.5" customHeight="1" x14ac:dyDescent="0.25">
      <c r="A784" s="154">
        <v>0.46875</v>
      </c>
      <c r="B784" s="106">
        <v>25</v>
      </c>
      <c r="C784" s="106">
        <v>0</v>
      </c>
      <c r="D784" s="106">
        <v>0</v>
      </c>
      <c r="E784" s="106">
        <v>0</v>
      </c>
      <c r="F784" s="106">
        <v>9</v>
      </c>
      <c r="G784" s="106">
        <v>14</v>
      </c>
      <c r="H784" s="106">
        <v>2</v>
      </c>
      <c r="I784" s="106">
        <v>0</v>
      </c>
      <c r="J784" s="106">
        <v>0</v>
      </c>
      <c r="K784" s="106">
        <v>0</v>
      </c>
      <c r="L784" s="106">
        <v>0</v>
      </c>
      <c r="M784" s="106">
        <v>0</v>
      </c>
      <c r="N784" s="106">
        <v>0</v>
      </c>
      <c r="O784" s="106">
        <v>0</v>
      </c>
      <c r="P784" s="106">
        <v>0</v>
      </c>
      <c r="Q784" s="106">
        <v>0</v>
      </c>
      <c r="R784" s="106">
        <v>0</v>
      </c>
      <c r="S784" s="106">
        <v>0</v>
      </c>
      <c r="T784" s="106">
        <v>0</v>
      </c>
      <c r="U784" s="106">
        <v>0</v>
      </c>
      <c r="V784" s="106">
        <v>26.1</v>
      </c>
      <c r="W784" s="106">
        <v>29.5</v>
      </c>
      <c r="X784" s="216"/>
    </row>
    <row r="785" spans="1:24" ht="13.5" customHeight="1" x14ac:dyDescent="0.25">
      <c r="A785" s="154">
        <v>0.47916666666666702</v>
      </c>
      <c r="B785" s="106">
        <v>32</v>
      </c>
      <c r="C785" s="106">
        <v>0</v>
      </c>
      <c r="D785" s="106">
        <v>0</v>
      </c>
      <c r="E785" s="106">
        <v>0</v>
      </c>
      <c r="F785" s="106">
        <v>9</v>
      </c>
      <c r="G785" s="106">
        <v>19</v>
      </c>
      <c r="H785" s="106">
        <v>4</v>
      </c>
      <c r="I785" s="106">
        <v>0</v>
      </c>
      <c r="J785" s="106">
        <v>0</v>
      </c>
      <c r="K785" s="106">
        <v>0</v>
      </c>
      <c r="L785" s="106">
        <v>0</v>
      </c>
      <c r="M785" s="106">
        <v>0</v>
      </c>
      <c r="N785" s="106">
        <v>0</v>
      </c>
      <c r="O785" s="106">
        <v>0</v>
      </c>
      <c r="P785" s="106">
        <v>0</v>
      </c>
      <c r="Q785" s="106">
        <v>0</v>
      </c>
      <c r="R785" s="106">
        <v>0</v>
      </c>
      <c r="S785" s="106">
        <v>0</v>
      </c>
      <c r="T785" s="106">
        <v>0</v>
      </c>
      <c r="U785" s="106">
        <v>0</v>
      </c>
      <c r="V785" s="106">
        <v>26.6</v>
      </c>
      <c r="W785" s="106">
        <v>29.7</v>
      </c>
      <c r="X785" s="216"/>
    </row>
    <row r="786" spans="1:24" ht="13.5" customHeight="1" x14ac:dyDescent="0.25">
      <c r="A786" s="154">
        <v>0.48958333333333298</v>
      </c>
      <c r="B786" s="106">
        <v>22</v>
      </c>
      <c r="C786" s="106">
        <v>0</v>
      </c>
      <c r="D786" s="106">
        <v>0</v>
      </c>
      <c r="E786" s="106">
        <v>1</v>
      </c>
      <c r="F786" s="106">
        <v>6</v>
      </c>
      <c r="G786" s="106">
        <v>13</v>
      </c>
      <c r="H786" s="106">
        <v>2</v>
      </c>
      <c r="I786" s="106">
        <v>0</v>
      </c>
      <c r="J786" s="106">
        <v>0</v>
      </c>
      <c r="K786" s="106">
        <v>0</v>
      </c>
      <c r="L786" s="106">
        <v>0</v>
      </c>
      <c r="M786" s="106">
        <v>0</v>
      </c>
      <c r="N786" s="106">
        <v>0</v>
      </c>
      <c r="O786" s="106">
        <v>0</v>
      </c>
      <c r="P786" s="106">
        <v>0</v>
      </c>
      <c r="Q786" s="106">
        <v>0</v>
      </c>
      <c r="R786" s="106">
        <v>0</v>
      </c>
      <c r="S786" s="106">
        <v>0</v>
      </c>
      <c r="T786" s="106">
        <v>0</v>
      </c>
      <c r="U786" s="106">
        <v>0</v>
      </c>
      <c r="V786" s="106">
        <v>26.3</v>
      </c>
      <c r="W786" s="106">
        <v>29.7</v>
      </c>
      <c r="X786" s="216"/>
    </row>
    <row r="787" spans="1:24" ht="13.5" customHeight="1" x14ac:dyDescent="0.25">
      <c r="A787" s="154">
        <v>0.5</v>
      </c>
      <c r="B787" s="106">
        <v>19</v>
      </c>
      <c r="C787" s="106">
        <v>0</v>
      </c>
      <c r="D787" s="106">
        <v>0</v>
      </c>
      <c r="E787" s="106">
        <v>1</v>
      </c>
      <c r="F787" s="106">
        <v>4</v>
      </c>
      <c r="G787" s="106">
        <v>12</v>
      </c>
      <c r="H787" s="106">
        <v>1</v>
      </c>
      <c r="I787" s="106">
        <v>1</v>
      </c>
      <c r="J787" s="106">
        <v>0</v>
      </c>
      <c r="K787" s="106">
        <v>0</v>
      </c>
      <c r="L787" s="106">
        <v>0</v>
      </c>
      <c r="M787" s="106">
        <v>0</v>
      </c>
      <c r="N787" s="106">
        <v>0</v>
      </c>
      <c r="O787" s="106">
        <v>0</v>
      </c>
      <c r="P787" s="106">
        <v>0</v>
      </c>
      <c r="Q787" s="106">
        <v>0</v>
      </c>
      <c r="R787" s="106">
        <v>0</v>
      </c>
      <c r="S787" s="106">
        <v>0</v>
      </c>
      <c r="T787" s="106">
        <v>0</v>
      </c>
      <c r="U787" s="106">
        <v>0</v>
      </c>
      <c r="V787" s="106">
        <v>26.7</v>
      </c>
      <c r="W787" s="106">
        <v>29.2</v>
      </c>
      <c r="X787" s="216"/>
    </row>
    <row r="788" spans="1:24" ht="13.5" customHeight="1" x14ac:dyDescent="0.25">
      <c r="A788" s="154">
        <v>0.51041666666666696</v>
      </c>
      <c r="B788" s="106">
        <v>18</v>
      </c>
      <c r="C788" s="106">
        <v>0</v>
      </c>
      <c r="D788" s="106">
        <v>0</v>
      </c>
      <c r="E788" s="106">
        <v>0</v>
      </c>
      <c r="F788" s="106">
        <v>5</v>
      </c>
      <c r="G788" s="106">
        <v>9</v>
      </c>
      <c r="H788" s="106">
        <v>3</v>
      </c>
      <c r="I788" s="106">
        <v>1</v>
      </c>
      <c r="J788" s="106">
        <v>0</v>
      </c>
      <c r="K788" s="106">
        <v>0</v>
      </c>
      <c r="L788" s="106">
        <v>0</v>
      </c>
      <c r="M788" s="106">
        <v>0</v>
      </c>
      <c r="N788" s="106">
        <v>0</v>
      </c>
      <c r="O788" s="106">
        <v>0</v>
      </c>
      <c r="P788" s="106">
        <v>0</v>
      </c>
      <c r="Q788" s="106">
        <v>0</v>
      </c>
      <c r="R788" s="106">
        <v>0</v>
      </c>
      <c r="S788" s="106">
        <v>0</v>
      </c>
      <c r="T788" s="106">
        <v>0</v>
      </c>
      <c r="U788" s="106">
        <v>0</v>
      </c>
      <c r="V788" s="106">
        <v>27.8</v>
      </c>
      <c r="W788" s="106">
        <v>32.9</v>
      </c>
      <c r="X788" s="216"/>
    </row>
    <row r="789" spans="1:24" ht="13.5" customHeight="1" x14ac:dyDescent="0.25">
      <c r="A789" s="154">
        <v>0.52083333333333304</v>
      </c>
      <c r="B789" s="106">
        <v>17</v>
      </c>
      <c r="C789" s="106">
        <v>0</v>
      </c>
      <c r="D789" s="106">
        <v>1</v>
      </c>
      <c r="E789" s="106">
        <v>0</v>
      </c>
      <c r="F789" s="106">
        <v>4</v>
      </c>
      <c r="G789" s="106">
        <v>9</v>
      </c>
      <c r="H789" s="106">
        <v>3</v>
      </c>
      <c r="I789" s="106">
        <v>0</v>
      </c>
      <c r="J789" s="106">
        <v>0</v>
      </c>
      <c r="K789" s="106">
        <v>0</v>
      </c>
      <c r="L789" s="106">
        <v>0</v>
      </c>
      <c r="M789" s="106">
        <v>0</v>
      </c>
      <c r="N789" s="106">
        <v>0</v>
      </c>
      <c r="O789" s="106">
        <v>0</v>
      </c>
      <c r="P789" s="106">
        <v>0</v>
      </c>
      <c r="Q789" s="106">
        <v>0</v>
      </c>
      <c r="R789" s="106">
        <v>0</v>
      </c>
      <c r="S789" s="106">
        <v>0</v>
      </c>
      <c r="T789" s="106">
        <v>0</v>
      </c>
      <c r="U789" s="106">
        <v>0</v>
      </c>
      <c r="V789" s="106">
        <v>25.8</v>
      </c>
      <c r="W789" s="106">
        <v>30.8</v>
      </c>
      <c r="X789" s="216"/>
    </row>
    <row r="790" spans="1:24" ht="13.5" customHeight="1" x14ac:dyDescent="0.25">
      <c r="A790" s="154">
        <v>0.53125</v>
      </c>
      <c r="B790" s="106">
        <v>23</v>
      </c>
      <c r="C790" s="106">
        <v>0</v>
      </c>
      <c r="D790" s="106">
        <v>0</v>
      </c>
      <c r="E790" s="106">
        <v>1</v>
      </c>
      <c r="F790" s="106">
        <v>6</v>
      </c>
      <c r="G790" s="106">
        <v>11</v>
      </c>
      <c r="H790" s="106">
        <v>4</v>
      </c>
      <c r="I790" s="106">
        <v>1</v>
      </c>
      <c r="J790" s="106">
        <v>0</v>
      </c>
      <c r="K790" s="106">
        <v>0</v>
      </c>
      <c r="L790" s="106">
        <v>0</v>
      </c>
      <c r="M790" s="106">
        <v>0</v>
      </c>
      <c r="N790" s="106">
        <v>0</v>
      </c>
      <c r="O790" s="106">
        <v>0</v>
      </c>
      <c r="P790" s="106">
        <v>0</v>
      </c>
      <c r="Q790" s="106">
        <v>0</v>
      </c>
      <c r="R790" s="106">
        <v>0</v>
      </c>
      <c r="S790" s="106">
        <v>0</v>
      </c>
      <c r="T790" s="106">
        <v>0</v>
      </c>
      <c r="U790" s="106">
        <v>0</v>
      </c>
      <c r="V790" s="106">
        <v>26.5</v>
      </c>
      <c r="W790" s="106">
        <v>32.700000000000003</v>
      </c>
      <c r="X790" s="216"/>
    </row>
    <row r="791" spans="1:24" ht="13.5" customHeight="1" x14ac:dyDescent="0.25">
      <c r="A791" s="154">
        <v>0.54166666666666696</v>
      </c>
      <c r="B791" s="106">
        <v>19</v>
      </c>
      <c r="C791" s="106">
        <v>0</v>
      </c>
      <c r="D791" s="106">
        <v>0</v>
      </c>
      <c r="E791" s="106">
        <v>0</v>
      </c>
      <c r="F791" s="106">
        <v>5</v>
      </c>
      <c r="G791" s="106">
        <v>12</v>
      </c>
      <c r="H791" s="106">
        <v>1</v>
      </c>
      <c r="I791" s="106">
        <v>1</v>
      </c>
      <c r="J791" s="106">
        <v>0</v>
      </c>
      <c r="K791" s="106">
        <v>0</v>
      </c>
      <c r="L791" s="106">
        <v>0</v>
      </c>
      <c r="M791" s="106">
        <v>0</v>
      </c>
      <c r="N791" s="106">
        <v>0</v>
      </c>
      <c r="O791" s="106">
        <v>0</v>
      </c>
      <c r="P791" s="106">
        <v>0</v>
      </c>
      <c r="Q791" s="106">
        <v>0</v>
      </c>
      <c r="R791" s="106">
        <v>0</v>
      </c>
      <c r="S791" s="106">
        <v>0</v>
      </c>
      <c r="T791" s="106">
        <v>0</v>
      </c>
      <c r="U791" s="106">
        <v>0</v>
      </c>
      <c r="V791" s="106">
        <v>27.9</v>
      </c>
      <c r="W791" s="106">
        <v>30</v>
      </c>
      <c r="X791" s="216"/>
    </row>
    <row r="792" spans="1:24" ht="13.5" customHeight="1" x14ac:dyDescent="0.25">
      <c r="A792" s="154">
        <v>0.55208333333333304</v>
      </c>
      <c r="B792" s="106">
        <v>18</v>
      </c>
      <c r="C792" s="106">
        <v>0</v>
      </c>
      <c r="D792" s="106">
        <v>0</v>
      </c>
      <c r="E792" s="106">
        <v>2</v>
      </c>
      <c r="F792" s="106">
        <v>7</v>
      </c>
      <c r="G792" s="106">
        <v>5</v>
      </c>
      <c r="H792" s="106">
        <v>4</v>
      </c>
      <c r="I792" s="106">
        <v>0</v>
      </c>
      <c r="J792" s="106">
        <v>0</v>
      </c>
      <c r="K792" s="106">
        <v>0</v>
      </c>
      <c r="L792" s="106">
        <v>0</v>
      </c>
      <c r="M792" s="106">
        <v>0</v>
      </c>
      <c r="N792" s="106">
        <v>0</v>
      </c>
      <c r="O792" s="106">
        <v>0</v>
      </c>
      <c r="P792" s="106">
        <v>0</v>
      </c>
      <c r="Q792" s="106">
        <v>0</v>
      </c>
      <c r="R792" s="106">
        <v>0</v>
      </c>
      <c r="S792" s="106">
        <v>0</v>
      </c>
      <c r="T792" s="106">
        <v>0</v>
      </c>
      <c r="U792" s="106">
        <v>0</v>
      </c>
      <c r="V792" s="106">
        <v>25.9</v>
      </c>
      <c r="W792" s="106">
        <v>31.2</v>
      </c>
      <c r="X792" s="216"/>
    </row>
    <row r="793" spans="1:24" ht="13.5" customHeight="1" x14ac:dyDescent="0.25">
      <c r="A793" s="154">
        <v>0.5625</v>
      </c>
      <c r="B793" s="106">
        <v>28</v>
      </c>
      <c r="C793" s="106">
        <v>0</v>
      </c>
      <c r="D793" s="106">
        <v>0</v>
      </c>
      <c r="E793" s="106">
        <v>1</v>
      </c>
      <c r="F793" s="106">
        <v>9</v>
      </c>
      <c r="G793" s="106">
        <v>13</v>
      </c>
      <c r="H793" s="106">
        <v>5</v>
      </c>
      <c r="I793" s="106">
        <v>0</v>
      </c>
      <c r="J793" s="106">
        <v>0</v>
      </c>
      <c r="K793" s="106">
        <v>0</v>
      </c>
      <c r="L793" s="106">
        <v>0</v>
      </c>
      <c r="M793" s="106">
        <v>0</v>
      </c>
      <c r="N793" s="106">
        <v>0</v>
      </c>
      <c r="O793" s="106">
        <v>0</v>
      </c>
      <c r="P793" s="106">
        <v>0</v>
      </c>
      <c r="Q793" s="106">
        <v>0</v>
      </c>
      <c r="R793" s="106">
        <v>0</v>
      </c>
      <c r="S793" s="106">
        <v>0</v>
      </c>
      <c r="T793" s="106">
        <v>0</v>
      </c>
      <c r="U793" s="106">
        <v>0</v>
      </c>
      <c r="V793" s="106">
        <v>25.9</v>
      </c>
      <c r="W793" s="106">
        <v>30.6</v>
      </c>
      <c r="X793" s="216"/>
    </row>
    <row r="794" spans="1:24" ht="13.5" customHeight="1" x14ac:dyDescent="0.25">
      <c r="A794" s="154">
        <v>0.57291666666666696</v>
      </c>
      <c r="B794" s="106">
        <v>21</v>
      </c>
      <c r="C794" s="106">
        <v>0</v>
      </c>
      <c r="D794" s="106">
        <v>0</v>
      </c>
      <c r="E794" s="106">
        <v>3</v>
      </c>
      <c r="F794" s="106">
        <v>7</v>
      </c>
      <c r="G794" s="106">
        <v>6</v>
      </c>
      <c r="H794" s="106">
        <v>5</v>
      </c>
      <c r="I794" s="106">
        <v>0</v>
      </c>
      <c r="J794" s="106">
        <v>0</v>
      </c>
      <c r="K794" s="106">
        <v>0</v>
      </c>
      <c r="L794" s="106">
        <v>0</v>
      </c>
      <c r="M794" s="106">
        <v>0</v>
      </c>
      <c r="N794" s="106">
        <v>0</v>
      </c>
      <c r="O794" s="106">
        <v>0</v>
      </c>
      <c r="P794" s="106">
        <v>0</v>
      </c>
      <c r="Q794" s="106">
        <v>0</v>
      </c>
      <c r="R794" s="106">
        <v>0</v>
      </c>
      <c r="S794" s="106">
        <v>0</v>
      </c>
      <c r="T794" s="106">
        <v>0</v>
      </c>
      <c r="U794" s="106">
        <v>0</v>
      </c>
      <c r="V794" s="106">
        <v>25.5</v>
      </c>
      <c r="W794" s="106">
        <v>31.4</v>
      </c>
      <c r="X794" s="216"/>
    </row>
    <row r="795" spans="1:24" ht="13.5" customHeight="1" x14ac:dyDescent="0.25">
      <c r="A795" s="154">
        <v>0.58333333333333304</v>
      </c>
      <c r="B795" s="106">
        <v>21</v>
      </c>
      <c r="C795" s="106">
        <v>0</v>
      </c>
      <c r="D795" s="106">
        <v>1</v>
      </c>
      <c r="E795" s="106">
        <v>1</v>
      </c>
      <c r="F795" s="106">
        <v>2</v>
      </c>
      <c r="G795" s="106">
        <v>15</v>
      </c>
      <c r="H795" s="106">
        <v>2</v>
      </c>
      <c r="I795" s="106">
        <v>0</v>
      </c>
      <c r="J795" s="106">
        <v>0</v>
      </c>
      <c r="K795" s="106">
        <v>0</v>
      </c>
      <c r="L795" s="106">
        <v>0</v>
      </c>
      <c r="M795" s="106">
        <v>0</v>
      </c>
      <c r="N795" s="106">
        <v>0</v>
      </c>
      <c r="O795" s="106">
        <v>0</v>
      </c>
      <c r="P795" s="106">
        <v>0</v>
      </c>
      <c r="Q795" s="106">
        <v>0</v>
      </c>
      <c r="R795" s="106">
        <v>0</v>
      </c>
      <c r="S795" s="106">
        <v>0</v>
      </c>
      <c r="T795" s="106">
        <v>0</v>
      </c>
      <c r="U795" s="106">
        <v>0</v>
      </c>
      <c r="V795" s="106">
        <v>26.1</v>
      </c>
      <c r="W795" s="106">
        <v>29.3</v>
      </c>
      <c r="X795" s="216"/>
    </row>
    <row r="796" spans="1:24" ht="13.5" customHeight="1" x14ac:dyDescent="0.25">
      <c r="A796" s="154">
        <v>0.59375</v>
      </c>
      <c r="B796" s="106">
        <v>28</v>
      </c>
      <c r="C796" s="106">
        <v>0</v>
      </c>
      <c r="D796" s="106">
        <v>0</v>
      </c>
      <c r="E796" s="106">
        <v>0</v>
      </c>
      <c r="F796" s="106">
        <v>5</v>
      </c>
      <c r="G796" s="106">
        <v>14</v>
      </c>
      <c r="H796" s="106">
        <v>9</v>
      </c>
      <c r="I796" s="106">
        <v>0</v>
      </c>
      <c r="J796" s="106">
        <v>0</v>
      </c>
      <c r="K796" s="106">
        <v>0</v>
      </c>
      <c r="L796" s="106">
        <v>0</v>
      </c>
      <c r="M796" s="106">
        <v>0</v>
      </c>
      <c r="N796" s="106">
        <v>0</v>
      </c>
      <c r="O796" s="106">
        <v>0</v>
      </c>
      <c r="P796" s="106">
        <v>0</v>
      </c>
      <c r="Q796" s="106">
        <v>0</v>
      </c>
      <c r="R796" s="106">
        <v>0</v>
      </c>
      <c r="S796" s="106">
        <v>0</v>
      </c>
      <c r="T796" s="106">
        <v>0</v>
      </c>
      <c r="U796" s="106">
        <v>0</v>
      </c>
      <c r="V796" s="106">
        <v>28.5</v>
      </c>
      <c r="W796" s="106">
        <v>31.8</v>
      </c>
      <c r="X796" s="216"/>
    </row>
    <row r="797" spans="1:24" ht="13.5" customHeight="1" x14ac:dyDescent="0.25">
      <c r="A797" s="154">
        <v>0.60416666666666696</v>
      </c>
      <c r="B797" s="106">
        <v>26</v>
      </c>
      <c r="C797" s="106">
        <v>0</v>
      </c>
      <c r="D797" s="106">
        <v>0</v>
      </c>
      <c r="E797" s="106">
        <v>0</v>
      </c>
      <c r="F797" s="106">
        <v>2</v>
      </c>
      <c r="G797" s="106">
        <v>22</v>
      </c>
      <c r="H797" s="106">
        <v>2</v>
      </c>
      <c r="I797" s="106">
        <v>0</v>
      </c>
      <c r="J797" s="106">
        <v>0</v>
      </c>
      <c r="K797" s="106">
        <v>0</v>
      </c>
      <c r="L797" s="106">
        <v>0</v>
      </c>
      <c r="M797" s="106">
        <v>0</v>
      </c>
      <c r="N797" s="106">
        <v>0</v>
      </c>
      <c r="O797" s="106">
        <v>0</v>
      </c>
      <c r="P797" s="106">
        <v>0</v>
      </c>
      <c r="Q797" s="106">
        <v>0</v>
      </c>
      <c r="R797" s="106">
        <v>0</v>
      </c>
      <c r="S797" s="106">
        <v>0</v>
      </c>
      <c r="T797" s="106">
        <v>0</v>
      </c>
      <c r="U797" s="106">
        <v>0</v>
      </c>
      <c r="V797" s="106">
        <v>27.6</v>
      </c>
      <c r="W797" s="106">
        <v>28.2</v>
      </c>
      <c r="X797" s="216"/>
    </row>
    <row r="798" spans="1:24" ht="13.5" customHeight="1" x14ac:dyDescent="0.25">
      <c r="A798" s="154">
        <v>0.61458333333333304</v>
      </c>
      <c r="B798" s="106">
        <v>23</v>
      </c>
      <c r="C798" s="106">
        <v>0</v>
      </c>
      <c r="D798" s="106">
        <v>1</v>
      </c>
      <c r="E798" s="106">
        <v>1</v>
      </c>
      <c r="F798" s="106">
        <v>8</v>
      </c>
      <c r="G798" s="106">
        <v>13</v>
      </c>
      <c r="H798" s="106">
        <v>0</v>
      </c>
      <c r="I798" s="106">
        <v>0</v>
      </c>
      <c r="J798" s="106">
        <v>0</v>
      </c>
      <c r="K798" s="106">
        <v>0</v>
      </c>
      <c r="L798" s="106">
        <v>0</v>
      </c>
      <c r="M798" s="106">
        <v>0</v>
      </c>
      <c r="N798" s="106">
        <v>0</v>
      </c>
      <c r="O798" s="106">
        <v>0</v>
      </c>
      <c r="P798" s="106">
        <v>0</v>
      </c>
      <c r="Q798" s="106">
        <v>0</v>
      </c>
      <c r="R798" s="106">
        <v>0</v>
      </c>
      <c r="S798" s="106">
        <v>0</v>
      </c>
      <c r="T798" s="106">
        <v>0</v>
      </c>
      <c r="U798" s="106">
        <v>0</v>
      </c>
      <c r="V798" s="106">
        <v>25.1</v>
      </c>
      <c r="W798" s="106">
        <v>28.6</v>
      </c>
      <c r="X798" s="216"/>
    </row>
    <row r="799" spans="1:24" ht="13.5" customHeight="1" x14ac:dyDescent="0.25">
      <c r="A799" s="154">
        <v>0.625</v>
      </c>
      <c r="B799" s="106">
        <v>47</v>
      </c>
      <c r="C799" s="106">
        <v>0</v>
      </c>
      <c r="D799" s="106">
        <v>0</v>
      </c>
      <c r="E799" s="106">
        <v>2</v>
      </c>
      <c r="F799" s="106">
        <v>17</v>
      </c>
      <c r="G799" s="106">
        <v>21</v>
      </c>
      <c r="H799" s="106">
        <v>5</v>
      </c>
      <c r="I799" s="106">
        <v>2</v>
      </c>
      <c r="J799" s="106">
        <v>0</v>
      </c>
      <c r="K799" s="106">
        <v>0</v>
      </c>
      <c r="L799" s="106">
        <v>0</v>
      </c>
      <c r="M799" s="106">
        <v>0</v>
      </c>
      <c r="N799" s="106">
        <v>0</v>
      </c>
      <c r="O799" s="106">
        <v>0</v>
      </c>
      <c r="P799" s="106">
        <v>0</v>
      </c>
      <c r="Q799" s="106">
        <v>0</v>
      </c>
      <c r="R799" s="106">
        <v>0</v>
      </c>
      <c r="S799" s="106">
        <v>0</v>
      </c>
      <c r="T799" s="106">
        <v>0</v>
      </c>
      <c r="U799" s="106">
        <v>0</v>
      </c>
      <c r="V799" s="106">
        <v>26.4</v>
      </c>
      <c r="W799" s="106">
        <v>30</v>
      </c>
      <c r="X799" s="216"/>
    </row>
    <row r="800" spans="1:24" ht="13.5" customHeight="1" x14ac:dyDescent="0.25">
      <c r="A800" s="154">
        <v>0.63541666666666696</v>
      </c>
      <c r="B800" s="106">
        <v>34</v>
      </c>
      <c r="C800" s="106">
        <v>0</v>
      </c>
      <c r="D800" s="106">
        <v>1</v>
      </c>
      <c r="E800" s="106">
        <v>4</v>
      </c>
      <c r="F800" s="106">
        <v>9</v>
      </c>
      <c r="G800" s="106">
        <v>14</v>
      </c>
      <c r="H800" s="106">
        <v>4</v>
      </c>
      <c r="I800" s="106">
        <v>2</v>
      </c>
      <c r="J800" s="106">
        <v>0</v>
      </c>
      <c r="K800" s="106">
        <v>0</v>
      </c>
      <c r="L800" s="106">
        <v>0</v>
      </c>
      <c r="M800" s="106">
        <v>0</v>
      </c>
      <c r="N800" s="106">
        <v>0</v>
      </c>
      <c r="O800" s="106">
        <v>0</v>
      </c>
      <c r="P800" s="106">
        <v>0</v>
      </c>
      <c r="Q800" s="106">
        <v>0</v>
      </c>
      <c r="R800" s="106">
        <v>0</v>
      </c>
      <c r="S800" s="106">
        <v>0</v>
      </c>
      <c r="T800" s="106">
        <v>0</v>
      </c>
      <c r="U800" s="106">
        <v>0</v>
      </c>
      <c r="V800" s="106">
        <v>25.5</v>
      </c>
      <c r="W800" s="106">
        <v>30.7</v>
      </c>
      <c r="X800" s="216"/>
    </row>
    <row r="801" spans="1:24" ht="13.5" customHeight="1" x14ac:dyDescent="0.25">
      <c r="A801" s="154">
        <v>0.64583333333333304</v>
      </c>
      <c r="B801" s="106">
        <v>23</v>
      </c>
      <c r="C801" s="106">
        <v>0</v>
      </c>
      <c r="D801" s="106">
        <v>0</v>
      </c>
      <c r="E801" s="106">
        <v>1</v>
      </c>
      <c r="F801" s="106">
        <v>8</v>
      </c>
      <c r="G801" s="106">
        <v>10</v>
      </c>
      <c r="H801" s="106">
        <v>4</v>
      </c>
      <c r="I801" s="106">
        <v>0</v>
      </c>
      <c r="J801" s="106">
        <v>0</v>
      </c>
      <c r="K801" s="106">
        <v>0</v>
      </c>
      <c r="L801" s="106">
        <v>0</v>
      </c>
      <c r="M801" s="106">
        <v>0</v>
      </c>
      <c r="N801" s="106">
        <v>0</v>
      </c>
      <c r="O801" s="106">
        <v>0</v>
      </c>
      <c r="P801" s="106">
        <v>0</v>
      </c>
      <c r="Q801" s="106">
        <v>0</v>
      </c>
      <c r="R801" s="106">
        <v>0</v>
      </c>
      <c r="S801" s="106">
        <v>0</v>
      </c>
      <c r="T801" s="106">
        <v>0</v>
      </c>
      <c r="U801" s="106">
        <v>0</v>
      </c>
      <c r="V801" s="106">
        <v>26.3</v>
      </c>
      <c r="W801" s="106">
        <v>30.6</v>
      </c>
      <c r="X801" s="216"/>
    </row>
    <row r="802" spans="1:24" ht="13.5" customHeight="1" x14ac:dyDescent="0.25">
      <c r="A802" s="154">
        <v>0.65625</v>
      </c>
      <c r="B802" s="106">
        <v>29</v>
      </c>
      <c r="C802" s="106">
        <v>0</v>
      </c>
      <c r="D802" s="106">
        <v>0</v>
      </c>
      <c r="E802" s="106">
        <v>2</v>
      </c>
      <c r="F802" s="106">
        <v>7</v>
      </c>
      <c r="G802" s="106">
        <v>15</v>
      </c>
      <c r="H802" s="106">
        <v>4</v>
      </c>
      <c r="I802" s="106">
        <v>1</v>
      </c>
      <c r="J802" s="106">
        <v>0</v>
      </c>
      <c r="K802" s="106">
        <v>0</v>
      </c>
      <c r="L802" s="106">
        <v>0</v>
      </c>
      <c r="M802" s="106">
        <v>0</v>
      </c>
      <c r="N802" s="106">
        <v>0</v>
      </c>
      <c r="O802" s="106">
        <v>0</v>
      </c>
      <c r="P802" s="106">
        <v>0</v>
      </c>
      <c r="Q802" s="106">
        <v>0</v>
      </c>
      <c r="R802" s="106">
        <v>0</v>
      </c>
      <c r="S802" s="106">
        <v>0</v>
      </c>
      <c r="T802" s="106">
        <v>0</v>
      </c>
      <c r="U802" s="106">
        <v>0</v>
      </c>
      <c r="V802" s="106">
        <v>26.7</v>
      </c>
      <c r="W802" s="106">
        <v>31.4</v>
      </c>
      <c r="X802" s="216"/>
    </row>
    <row r="803" spans="1:24" ht="13.5" customHeight="1" x14ac:dyDescent="0.25">
      <c r="A803" s="154">
        <v>0.66666666666666696</v>
      </c>
      <c r="B803" s="106">
        <v>34</v>
      </c>
      <c r="C803" s="106">
        <v>0</v>
      </c>
      <c r="D803" s="106">
        <v>0</v>
      </c>
      <c r="E803" s="106">
        <v>1</v>
      </c>
      <c r="F803" s="106">
        <v>8</v>
      </c>
      <c r="G803" s="106">
        <v>16</v>
      </c>
      <c r="H803" s="106">
        <v>8</v>
      </c>
      <c r="I803" s="106">
        <v>1</v>
      </c>
      <c r="J803" s="106">
        <v>0</v>
      </c>
      <c r="K803" s="106">
        <v>0</v>
      </c>
      <c r="L803" s="106">
        <v>0</v>
      </c>
      <c r="M803" s="106">
        <v>0</v>
      </c>
      <c r="N803" s="106">
        <v>0</v>
      </c>
      <c r="O803" s="106">
        <v>0</v>
      </c>
      <c r="P803" s="106">
        <v>0</v>
      </c>
      <c r="Q803" s="106">
        <v>0</v>
      </c>
      <c r="R803" s="106">
        <v>0</v>
      </c>
      <c r="S803" s="106">
        <v>0</v>
      </c>
      <c r="T803" s="106">
        <v>0</v>
      </c>
      <c r="U803" s="106">
        <v>0</v>
      </c>
      <c r="V803" s="106">
        <v>27.3</v>
      </c>
      <c r="W803" s="106">
        <v>31</v>
      </c>
      <c r="X803" s="216"/>
    </row>
    <row r="804" spans="1:24" ht="13.5" customHeight="1" x14ac:dyDescent="0.25">
      <c r="A804" s="154">
        <v>0.67708333333333304</v>
      </c>
      <c r="B804" s="106">
        <v>27</v>
      </c>
      <c r="C804" s="106">
        <v>0</v>
      </c>
      <c r="D804" s="106">
        <v>0</v>
      </c>
      <c r="E804" s="106">
        <v>1</v>
      </c>
      <c r="F804" s="106">
        <v>3</v>
      </c>
      <c r="G804" s="106">
        <v>14</v>
      </c>
      <c r="H804" s="106">
        <v>6</v>
      </c>
      <c r="I804" s="106">
        <v>3</v>
      </c>
      <c r="J804" s="106">
        <v>0</v>
      </c>
      <c r="K804" s="106">
        <v>0</v>
      </c>
      <c r="L804" s="106">
        <v>0</v>
      </c>
      <c r="M804" s="106">
        <v>0</v>
      </c>
      <c r="N804" s="106">
        <v>0</v>
      </c>
      <c r="O804" s="106">
        <v>0</v>
      </c>
      <c r="P804" s="106">
        <v>0</v>
      </c>
      <c r="Q804" s="106">
        <v>0</v>
      </c>
      <c r="R804" s="106">
        <v>0</v>
      </c>
      <c r="S804" s="106">
        <v>0</v>
      </c>
      <c r="T804" s="106">
        <v>0</v>
      </c>
      <c r="U804" s="106">
        <v>0</v>
      </c>
      <c r="V804" s="106">
        <v>28.4</v>
      </c>
      <c r="W804" s="106">
        <v>34.299999999999997</v>
      </c>
      <c r="X804" s="216"/>
    </row>
    <row r="805" spans="1:24" ht="13.5" customHeight="1" x14ac:dyDescent="0.25">
      <c r="A805" s="154">
        <v>0.6875</v>
      </c>
      <c r="B805" s="106">
        <v>37</v>
      </c>
      <c r="C805" s="106">
        <v>0</v>
      </c>
      <c r="D805" s="106">
        <v>0</v>
      </c>
      <c r="E805" s="106">
        <v>0</v>
      </c>
      <c r="F805" s="106">
        <v>8</v>
      </c>
      <c r="G805" s="106">
        <v>23</v>
      </c>
      <c r="H805" s="106">
        <v>5</v>
      </c>
      <c r="I805" s="106">
        <v>1</v>
      </c>
      <c r="J805" s="106">
        <v>0</v>
      </c>
      <c r="K805" s="106">
        <v>0</v>
      </c>
      <c r="L805" s="106">
        <v>0</v>
      </c>
      <c r="M805" s="106">
        <v>0</v>
      </c>
      <c r="N805" s="106">
        <v>0</v>
      </c>
      <c r="O805" s="106">
        <v>0</v>
      </c>
      <c r="P805" s="106">
        <v>0</v>
      </c>
      <c r="Q805" s="106">
        <v>0</v>
      </c>
      <c r="R805" s="106">
        <v>0</v>
      </c>
      <c r="S805" s="106">
        <v>0</v>
      </c>
      <c r="T805" s="106">
        <v>0</v>
      </c>
      <c r="U805" s="106">
        <v>0</v>
      </c>
      <c r="V805" s="106">
        <v>27.3</v>
      </c>
      <c r="W805" s="106">
        <v>30.6</v>
      </c>
      <c r="X805" s="216"/>
    </row>
    <row r="806" spans="1:24" ht="13.5" customHeight="1" x14ac:dyDescent="0.25">
      <c r="A806" s="154">
        <v>0.69791666666666696</v>
      </c>
      <c r="B806" s="106">
        <v>29</v>
      </c>
      <c r="C806" s="106">
        <v>0</v>
      </c>
      <c r="D806" s="106">
        <v>0</v>
      </c>
      <c r="E806" s="106">
        <v>0</v>
      </c>
      <c r="F806" s="106">
        <v>4</v>
      </c>
      <c r="G806" s="106">
        <v>15</v>
      </c>
      <c r="H806" s="106">
        <v>10</v>
      </c>
      <c r="I806" s="106">
        <v>0</v>
      </c>
      <c r="J806" s="106">
        <v>0</v>
      </c>
      <c r="K806" s="106">
        <v>0</v>
      </c>
      <c r="L806" s="106">
        <v>0</v>
      </c>
      <c r="M806" s="106">
        <v>0</v>
      </c>
      <c r="N806" s="106">
        <v>0</v>
      </c>
      <c r="O806" s="106">
        <v>0</v>
      </c>
      <c r="P806" s="106">
        <v>0</v>
      </c>
      <c r="Q806" s="106">
        <v>0</v>
      </c>
      <c r="R806" s="106">
        <v>0</v>
      </c>
      <c r="S806" s="106">
        <v>0</v>
      </c>
      <c r="T806" s="106">
        <v>0</v>
      </c>
      <c r="U806" s="106">
        <v>0</v>
      </c>
      <c r="V806" s="106">
        <v>28.7</v>
      </c>
      <c r="W806" s="106">
        <v>31.7</v>
      </c>
      <c r="X806" s="216"/>
    </row>
    <row r="807" spans="1:24" ht="13.5" customHeight="1" x14ac:dyDescent="0.25">
      <c r="A807" s="154">
        <v>0.70833333333333304</v>
      </c>
      <c r="B807" s="106">
        <v>29</v>
      </c>
      <c r="C807" s="106">
        <v>0</v>
      </c>
      <c r="D807" s="106">
        <v>0</v>
      </c>
      <c r="E807" s="106">
        <v>0</v>
      </c>
      <c r="F807" s="106">
        <v>10</v>
      </c>
      <c r="G807" s="106">
        <v>14</v>
      </c>
      <c r="H807" s="106">
        <v>4</v>
      </c>
      <c r="I807" s="106">
        <v>1</v>
      </c>
      <c r="J807" s="106">
        <v>0</v>
      </c>
      <c r="K807" s="106">
        <v>0</v>
      </c>
      <c r="L807" s="106">
        <v>0</v>
      </c>
      <c r="M807" s="106">
        <v>0</v>
      </c>
      <c r="N807" s="106">
        <v>0</v>
      </c>
      <c r="O807" s="106">
        <v>0</v>
      </c>
      <c r="P807" s="106">
        <v>0</v>
      </c>
      <c r="Q807" s="106">
        <v>0</v>
      </c>
      <c r="R807" s="106">
        <v>0</v>
      </c>
      <c r="S807" s="106">
        <v>0</v>
      </c>
      <c r="T807" s="106">
        <v>0</v>
      </c>
      <c r="U807" s="106">
        <v>0</v>
      </c>
      <c r="V807" s="106">
        <v>26.7</v>
      </c>
      <c r="W807" s="106">
        <v>30.7</v>
      </c>
      <c r="X807" s="216"/>
    </row>
    <row r="808" spans="1:24" ht="13.5" customHeight="1" x14ac:dyDescent="0.25">
      <c r="A808" s="154">
        <v>0.71875</v>
      </c>
      <c r="B808" s="106">
        <v>21</v>
      </c>
      <c r="C808" s="106">
        <v>0</v>
      </c>
      <c r="D808" s="106">
        <v>0</v>
      </c>
      <c r="E808" s="106">
        <v>0</v>
      </c>
      <c r="F808" s="106">
        <v>7</v>
      </c>
      <c r="G808" s="106">
        <v>12</v>
      </c>
      <c r="H808" s="106">
        <v>2</v>
      </c>
      <c r="I808" s="106">
        <v>0</v>
      </c>
      <c r="J808" s="106">
        <v>0</v>
      </c>
      <c r="K808" s="106">
        <v>0</v>
      </c>
      <c r="L808" s="106">
        <v>0</v>
      </c>
      <c r="M808" s="106">
        <v>0</v>
      </c>
      <c r="N808" s="106">
        <v>0</v>
      </c>
      <c r="O808" s="106">
        <v>0</v>
      </c>
      <c r="P808" s="106">
        <v>0</v>
      </c>
      <c r="Q808" s="106">
        <v>0</v>
      </c>
      <c r="R808" s="106">
        <v>0</v>
      </c>
      <c r="S808" s="106">
        <v>0</v>
      </c>
      <c r="T808" s="106">
        <v>0</v>
      </c>
      <c r="U808" s="106">
        <v>0</v>
      </c>
      <c r="V808" s="106">
        <v>26.2</v>
      </c>
      <c r="W808" s="106">
        <v>29.1</v>
      </c>
      <c r="X808" s="216"/>
    </row>
    <row r="809" spans="1:24" ht="13.5" customHeight="1" x14ac:dyDescent="0.25">
      <c r="A809" s="154">
        <v>0.72916666666666696</v>
      </c>
      <c r="B809" s="106">
        <v>44</v>
      </c>
      <c r="C809" s="106">
        <v>0</v>
      </c>
      <c r="D809" s="106">
        <v>0</v>
      </c>
      <c r="E809" s="106">
        <v>3</v>
      </c>
      <c r="F809" s="106">
        <v>9</v>
      </c>
      <c r="G809" s="106">
        <v>22</v>
      </c>
      <c r="H809" s="106">
        <v>6</v>
      </c>
      <c r="I809" s="106">
        <v>4</v>
      </c>
      <c r="J809" s="106">
        <v>0</v>
      </c>
      <c r="K809" s="106">
        <v>0</v>
      </c>
      <c r="L809" s="106">
        <v>0</v>
      </c>
      <c r="M809" s="106">
        <v>0</v>
      </c>
      <c r="N809" s="106">
        <v>0</v>
      </c>
      <c r="O809" s="106">
        <v>0</v>
      </c>
      <c r="P809" s="106">
        <v>0</v>
      </c>
      <c r="Q809" s="106">
        <v>0</v>
      </c>
      <c r="R809" s="106">
        <v>0</v>
      </c>
      <c r="S809" s="106">
        <v>0</v>
      </c>
      <c r="T809" s="106">
        <v>0</v>
      </c>
      <c r="U809" s="106">
        <v>0</v>
      </c>
      <c r="V809" s="106">
        <v>27.2</v>
      </c>
      <c r="W809" s="106">
        <v>32.4</v>
      </c>
      <c r="X809" s="216"/>
    </row>
    <row r="810" spans="1:24" ht="13.5" customHeight="1" x14ac:dyDescent="0.25">
      <c r="A810" s="154">
        <v>0.73958333333333304</v>
      </c>
      <c r="B810" s="106">
        <v>31</v>
      </c>
      <c r="C810" s="106">
        <v>0</v>
      </c>
      <c r="D810" s="106">
        <v>0</v>
      </c>
      <c r="E810" s="106">
        <v>2</v>
      </c>
      <c r="F810" s="106">
        <v>4</v>
      </c>
      <c r="G810" s="106">
        <v>21</v>
      </c>
      <c r="H810" s="106">
        <v>4</v>
      </c>
      <c r="I810" s="106">
        <v>0</v>
      </c>
      <c r="J810" s="106">
        <v>0</v>
      </c>
      <c r="K810" s="106">
        <v>0</v>
      </c>
      <c r="L810" s="106">
        <v>0</v>
      </c>
      <c r="M810" s="106">
        <v>0</v>
      </c>
      <c r="N810" s="106">
        <v>0</v>
      </c>
      <c r="O810" s="106">
        <v>0</v>
      </c>
      <c r="P810" s="106">
        <v>0</v>
      </c>
      <c r="Q810" s="106">
        <v>0</v>
      </c>
      <c r="R810" s="106">
        <v>0</v>
      </c>
      <c r="S810" s="106">
        <v>0</v>
      </c>
      <c r="T810" s="106">
        <v>0</v>
      </c>
      <c r="U810" s="106">
        <v>0</v>
      </c>
      <c r="V810" s="106">
        <v>26.8</v>
      </c>
      <c r="W810" s="106">
        <v>30.1</v>
      </c>
      <c r="X810" s="216"/>
    </row>
    <row r="811" spans="1:24" ht="13.5" customHeight="1" x14ac:dyDescent="0.25">
      <c r="A811" s="154">
        <v>0.75</v>
      </c>
      <c r="B811" s="106">
        <v>30</v>
      </c>
      <c r="C811" s="106">
        <v>0</v>
      </c>
      <c r="D811" s="106">
        <v>0</v>
      </c>
      <c r="E811" s="106">
        <v>0</v>
      </c>
      <c r="F811" s="106">
        <v>4</v>
      </c>
      <c r="G811" s="106">
        <v>19</v>
      </c>
      <c r="H811" s="106">
        <v>7</v>
      </c>
      <c r="I811" s="106">
        <v>0</v>
      </c>
      <c r="J811" s="106">
        <v>0</v>
      </c>
      <c r="K811" s="106">
        <v>0</v>
      </c>
      <c r="L811" s="106">
        <v>0</v>
      </c>
      <c r="M811" s="106">
        <v>0</v>
      </c>
      <c r="N811" s="106">
        <v>0</v>
      </c>
      <c r="O811" s="106">
        <v>0</v>
      </c>
      <c r="P811" s="106">
        <v>0</v>
      </c>
      <c r="Q811" s="106">
        <v>0</v>
      </c>
      <c r="R811" s="106">
        <v>0</v>
      </c>
      <c r="S811" s="106">
        <v>0</v>
      </c>
      <c r="T811" s="106">
        <v>0</v>
      </c>
      <c r="U811" s="106">
        <v>0</v>
      </c>
      <c r="V811" s="106">
        <v>28</v>
      </c>
      <c r="W811" s="106">
        <v>32.1</v>
      </c>
      <c r="X811" s="216"/>
    </row>
    <row r="812" spans="1:24" ht="13.5" customHeight="1" x14ac:dyDescent="0.25">
      <c r="A812" s="154">
        <v>0.76041666666666696</v>
      </c>
      <c r="B812" s="106">
        <v>27</v>
      </c>
      <c r="C812" s="106">
        <v>0</v>
      </c>
      <c r="D812" s="106">
        <v>0</v>
      </c>
      <c r="E812" s="106">
        <v>1</v>
      </c>
      <c r="F812" s="106">
        <v>3</v>
      </c>
      <c r="G812" s="106">
        <v>12</v>
      </c>
      <c r="H812" s="106">
        <v>10</v>
      </c>
      <c r="I812" s="106">
        <v>1</v>
      </c>
      <c r="J812" s="106">
        <v>0</v>
      </c>
      <c r="K812" s="106">
        <v>0</v>
      </c>
      <c r="L812" s="106">
        <v>0</v>
      </c>
      <c r="M812" s="106">
        <v>0</v>
      </c>
      <c r="N812" s="106">
        <v>0</v>
      </c>
      <c r="O812" s="106">
        <v>0</v>
      </c>
      <c r="P812" s="106">
        <v>0</v>
      </c>
      <c r="Q812" s="106">
        <v>0</v>
      </c>
      <c r="R812" s="106">
        <v>0</v>
      </c>
      <c r="S812" s="106">
        <v>0</v>
      </c>
      <c r="T812" s="106">
        <v>0</v>
      </c>
      <c r="U812" s="106">
        <v>0</v>
      </c>
      <c r="V812" s="106">
        <v>28.8</v>
      </c>
      <c r="W812" s="106">
        <v>31.7</v>
      </c>
      <c r="X812" s="216"/>
    </row>
    <row r="813" spans="1:24" ht="13.5" customHeight="1" x14ac:dyDescent="0.25">
      <c r="A813" s="154">
        <v>0.77083333333333304</v>
      </c>
      <c r="B813" s="106">
        <v>14</v>
      </c>
      <c r="C813" s="106">
        <v>0</v>
      </c>
      <c r="D813" s="106">
        <v>0</v>
      </c>
      <c r="E813" s="106">
        <v>0</v>
      </c>
      <c r="F813" s="106">
        <v>1</v>
      </c>
      <c r="G813" s="106">
        <v>8</v>
      </c>
      <c r="H813" s="106">
        <v>5</v>
      </c>
      <c r="I813" s="106">
        <v>0</v>
      </c>
      <c r="J813" s="106">
        <v>0</v>
      </c>
      <c r="K813" s="106">
        <v>0</v>
      </c>
      <c r="L813" s="106">
        <v>0</v>
      </c>
      <c r="M813" s="106">
        <v>0</v>
      </c>
      <c r="N813" s="106">
        <v>0</v>
      </c>
      <c r="O813" s="106">
        <v>0</v>
      </c>
      <c r="P813" s="106">
        <v>0</v>
      </c>
      <c r="Q813" s="106">
        <v>0</v>
      </c>
      <c r="R813" s="106">
        <v>0</v>
      </c>
      <c r="S813" s="106">
        <v>0</v>
      </c>
      <c r="T813" s="106">
        <v>0</v>
      </c>
      <c r="U813" s="106">
        <v>0</v>
      </c>
      <c r="V813" s="106">
        <v>28.9</v>
      </c>
      <c r="W813" s="106">
        <v>33</v>
      </c>
      <c r="X813" s="216"/>
    </row>
    <row r="814" spans="1:24" ht="13.5" customHeight="1" x14ac:dyDescent="0.25">
      <c r="A814" s="154">
        <v>0.78125</v>
      </c>
      <c r="B814" s="106">
        <v>13</v>
      </c>
      <c r="C814" s="106">
        <v>0</v>
      </c>
      <c r="D814" s="106">
        <v>0</v>
      </c>
      <c r="E814" s="106">
        <v>0</v>
      </c>
      <c r="F814" s="106">
        <v>1</v>
      </c>
      <c r="G814" s="106">
        <v>8</v>
      </c>
      <c r="H814" s="106">
        <v>2</v>
      </c>
      <c r="I814" s="106">
        <v>2</v>
      </c>
      <c r="J814" s="106">
        <v>0</v>
      </c>
      <c r="K814" s="106">
        <v>0</v>
      </c>
      <c r="L814" s="106">
        <v>0</v>
      </c>
      <c r="M814" s="106">
        <v>0</v>
      </c>
      <c r="N814" s="106">
        <v>0</v>
      </c>
      <c r="O814" s="106">
        <v>0</v>
      </c>
      <c r="P814" s="106">
        <v>0</v>
      </c>
      <c r="Q814" s="106">
        <v>0</v>
      </c>
      <c r="R814" s="106">
        <v>0</v>
      </c>
      <c r="S814" s="106">
        <v>0</v>
      </c>
      <c r="T814" s="106">
        <v>0</v>
      </c>
      <c r="U814" s="106">
        <v>0</v>
      </c>
      <c r="V814" s="106">
        <v>29.6</v>
      </c>
      <c r="W814" s="106">
        <v>37.6</v>
      </c>
      <c r="X814" s="216"/>
    </row>
    <row r="815" spans="1:24" ht="13.5" customHeight="1" x14ac:dyDescent="0.25">
      <c r="A815" s="154">
        <v>0.79166666666666696</v>
      </c>
      <c r="B815" s="106">
        <v>12</v>
      </c>
      <c r="C815" s="106">
        <v>0</v>
      </c>
      <c r="D815" s="106">
        <v>0</v>
      </c>
      <c r="E815" s="106">
        <v>0</v>
      </c>
      <c r="F815" s="106">
        <v>1</v>
      </c>
      <c r="G815" s="106">
        <v>3</v>
      </c>
      <c r="H815" s="106">
        <v>7</v>
      </c>
      <c r="I815" s="106">
        <v>1</v>
      </c>
      <c r="J815" s="106">
        <v>0</v>
      </c>
      <c r="K815" s="106">
        <v>0</v>
      </c>
      <c r="L815" s="106">
        <v>0</v>
      </c>
      <c r="M815" s="106">
        <v>0</v>
      </c>
      <c r="N815" s="106">
        <v>0</v>
      </c>
      <c r="O815" s="106">
        <v>0</v>
      </c>
      <c r="P815" s="106">
        <v>0</v>
      </c>
      <c r="Q815" s="106">
        <v>0</v>
      </c>
      <c r="R815" s="106">
        <v>0</v>
      </c>
      <c r="S815" s="106">
        <v>0</v>
      </c>
      <c r="T815" s="106">
        <v>0</v>
      </c>
      <c r="U815" s="106">
        <v>0</v>
      </c>
      <c r="V815" s="106">
        <v>31.2</v>
      </c>
      <c r="W815" s="106">
        <v>34.5</v>
      </c>
      <c r="X815" s="216"/>
    </row>
    <row r="816" spans="1:24" ht="13.5" customHeight="1" x14ac:dyDescent="0.25">
      <c r="A816" s="154">
        <v>0.80208333333333304</v>
      </c>
      <c r="B816" s="106">
        <v>13</v>
      </c>
      <c r="C816" s="106">
        <v>0</v>
      </c>
      <c r="D816" s="106">
        <v>0</v>
      </c>
      <c r="E816" s="106">
        <v>0</v>
      </c>
      <c r="F816" s="106">
        <v>1</v>
      </c>
      <c r="G816" s="106">
        <v>5</v>
      </c>
      <c r="H816" s="106">
        <v>6</v>
      </c>
      <c r="I816" s="106">
        <v>1</v>
      </c>
      <c r="J816" s="106">
        <v>0</v>
      </c>
      <c r="K816" s="106">
        <v>0</v>
      </c>
      <c r="L816" s="106">
        <v>0</v>
      </c>
      <c r="M816" s="106">
        <v>0</v>
      </c>
      <c r="N816" s="106">
        <v>0</v>
      </c>
      <c r="O816" s="106">
        <v>0</v>
      </c>
      <c r="P816" s="106">
        <v>0</v>
      </c>
      <c r="Q816" s="106">
        <v>0</v>
      </c>
      <c r="R816" s="106">
        <v>0</v>
      </c>
      <c r="S816" s="106">
        <v>0</v>
      </c>
      <c r="T816" s="106">
        <v>0</v>
      </c>
      <c r="U816" s="106">
        <v>0</v>
      </c>
      <c r="V816" s="106">
        <v>29.1</v>
      </c>
      <c r="W816" s="106">
        <v>32.5</v>
      </c>
      <c r="X816" s="216"/>
    </row>
    <row r="817" spans="1:24" ht="13.5" customHeight="1" x14ac:dyDescent="0.25">
      <c r="A817" s="154">
        <v>0.8125</v>
      </c>
      <c r="B817" s="106">
        <v>16</v>
      </c>
      <c r="C817" s="106">
        <v>0</v>
      </c>
      <c r="D817" s="106">
        <v>0</v>
      </c>
      <c r="E817" s="106">
        <v>1</v>
      </c>
      <c r="F817" s="106">
        <v>4</v>
      </c>
      <c r="G817" s="106">
        <v>9</v>
      </c>
      <c r="H817" s="106">
        <v>2</v>
      </c>
      <c r="I817" s="106">
        <v>0</v>
      </c>
      <c r="J817" s="106">
        <v>0</v>
      </c>
      <c r="K817" s="106">
        <v>0</v>
      </c>
      <c r="L817" s="106">
        <v>0</v>
      </c>
      <c r="M817" s="106">
        <v>0</v>
      </c>
      <c r="N817" s="106">
        <v>0</v>
      </c>
      <c r="O817" s="106">
        <v>0</v>
      </c>
      <c r="P817" s="106">
        <v>0</v>
      </c>
      <c r="Q817" s="106">
        <v>0</v>
      </c>
      <c r="R817" s="106">
        <v>0</v>
      </c>
      <c r="S817" s="106">
        <v>0</v>
      </c>
      <c r="T817" s="106">
        <v>0</v>
      </c>
      <c r="U817" s="106">
        <v>0</v>
      </c>
      <c r="V817" s="106">
        <v>27</v>
      </c>
      <c r="W817" s="106">
        <v>30.4</v>
      </c>
      <c r="X817" s="216"/>
    </row>
    <row r="818" spans="1:24" ht="13.5" customHeight="1" x14ac:dyDescent="0.25">
      <c r="A818" s="154">
        <v>0.82291666666666696</v>
      </c>
      <c r="B818" s="106">
        <v>12</v>
      </c>
      <c r="C818" s="106">
        <v>0</v>
      </c>
      <c r="D818" s="106">
        <v>0</v>
      </c>
      <c r="E818" s="106">
        <v>0</v>
      </c>
      <c r="F818" s="106">
        <v>1</v>
      </c>
      <c r="G818" s="106">
        <v>10</v>
      </c>
      <c r="H818" s="106">
        <v>1</v>
      </c>
      <c r="I818" s="106">
        <v>0</v>
      </c>
      <c r="J818" s="106">
        <v>0</v>
      </c>
      <c r="K818" s="106">
        <v>0</v>
      </c>
      <c r="L818" s="106">
        <v>0</v>
      </c>
      <c r="M818" s="106">
        <v>0</v>
      </c>
      <c r="N818" s="106">
        <v>0</v>
      </c>
      <c r="O818" s="106">
        <v>0</v>
      </c>
      <c r="P818" s="106">
        <v>0</v>
      </c>
      <c r="Q818" s="106">
        <v>0</v>
      </c>
      <c r="R818" s="106">
        <v>0</v>
      </c>
      <c r="S818" s="106">
        <v>0</v>
      </c>
      <c r="T818" s="106">
        <v>0</v>
      </c>
      <c r="U818" s="106">
        <v>0</v>
      </c>
      <c r="V818" s="106">
        <v>27.2</v>
      </c>
      <c r="W818" s="106">
        <v>28.9</v>
      </c>
      <c r="X818" s="216"/>
    </row>
    <row r="819" spans="1:24" ht="13.5" customHeight="1" x14ac:dyDescent="0.25">
      <c r="A819" s="154">
        <v>0.83333333333333304</v>
      </c>
      <c r="B819" s="106">
        <v>10</v>
      </c>
      <c r="C819" s="106">
        <v>0</v>
      </c>
      <c r="D819" s="106">
        <v>0</v>
      </c>
      <c r="E819" s="106">
        <v>0</v>
      </c>
      <c r="F819" s="106">
        <v>3</v>
      </c>
      <c r="G819" s="106">
        <v>4</v>
      </c>
      <c r="H819" s="106">
        <v>3</v>
      </c>
      <c r="I819" s="106">
        <v>0</v>
      </c>
      <c r="J819" s="106">
        <v>0</v>
      </c>
      <c r="K819" s="106">
        <v>0</v>
      </c>
      <c r="L819" s="106">
        <v>0</v>
      </c>
      <c r="M819" s="106">
        <v>0</v>
      </c>
      <c r="N819" s="106">
        <v>0</v>
      </c>
      <c r="O819" s="106">
        <v>0</v>
      </c>
      <c r="P819" s="106">
        <v>0</v>
      </c>
      <c r="Q819" s="106">
        <v>0</v>
      </c>
      <c r="R819" s="106">
        <v>0</v>
      </c>
      <c r="S819" s="106">
        <v>0</v>
      </c>
      <c r="T819" s="106">
        <v>0</v>
      </c>
      <c r="U819" s="106">
        <v>0</v>
      </c>
      <c r="V819" s="106">
        <v>27</v>
      </c>
      <c r="W819" s="106" t="s">
        <v>192</v>
      </c>
      <c r="X819" s="216"/>
    </row>
    <row r="820" spans="1:24" ht="13.5" customHeight="1" x14ac:dyDescent="0.25">
      <c r="A820" s="154">
        <v>0.84375</v>
      </c>
      <c r="B820" s="106">
        <v>8</v>
      </c>
      <c r="C820" s="106">
        <v>0</v>
      </c>
      <c r="D820" s="106">
        <v>0</v>
      </c>
      <c r="E820" s="106">
        <v>0</v>
      </c>
      <c r="F820" s="106">
        <v>1</v>
      </c>
      <c r="G820" s="106">
        <v>3</v>
      </c>
      <c r="H820" s="106">
        <v>3</v>
      </c>
      <c r="I820" s="106">
        <v>1</v>
      </c>
      <c r="J820" s="106">
        <v>0</v>
      </c>
      <c r="K820" s="106">
        <v>0</v>
      </c>
      <c r="L820" s="106">
        <v>0</v>
      </c>
      <c r="M820" s="106">
        <v>0</v>
      </c>
      <c r="N820" s="106">
        <v>0</v>
      </c>
      <c r="O820" s="106">
        <v>0</v>
      </c>
      <c r="P820" s="106">
        <v>0</v>
      </c>
      <c r="Q820" s="106">
        <v>0</v>
      </c>
      <c r="R820" s="106">
        <v>0</v>
      </c>
      <c r="S820" s="106">
        <v>0</v>
      </c>
      <c r="T820" s="106">
        <v>0</v>
      </c>
      <c r="U820" s="106">
        <v>0</v>
      </c>
      <c r="V820" s="106">
        <v>29.7</v>
      </c>
      <c r="W820" s="106" t="s">
        <v>192</v>
      </c>
      <c r="X820" s="216"/>
    </row>
    <row r="821" spans="1:24" ht="13.5" customHeight="1" x14ac:dyDescent="0.25">
      <c r="A821" s="154">
        <v>0.85416666666666696</v>
      </c>
      <c r="B821" s="106">
        <v>5</v>
      </c>
      <c r="C821" s="106">
        <v>0</v>
      </c>
      <c r="D821" s="106">
        <v>0</v>
      </c>
      <c r="E821" s="106">
        <v>0</v>
      </c>
      <c r="F821" s="106">
        <v>2</v>
      </c>
      <c r="G821" s="106">
        <v>2</v>
      </c>
      <c r="H821" s="106">
        <v>1</v>
      </c>
      <c r="I821" s="106">
        <v>0</v>
      </c>
      <c r="J821" s="106">
        <v>0</v>
      </c>
      <c r="K821" s="106">
        <v>0</v>
      </c>
      <c r="L821" s="106">
        <v>0</v>
      </c>
      <c r="M821" s="106">
        <v>0</v>
      </c>
      <c r="N821" s="106">
        <v>0</v>
      </c>
      <c r="O821" s="106">
        <v>0</v>
      </c>
      <c r="P821" s="106">
        <v>0</v>
      </c>
      <c r="Q821" s="106">
        <v>0</v>
      </c>
      <c r="R821" s="106">
        <v>0</v>
      </c>
      <c r="S821" s="106">
        <v>0</v>
      </c>
      <c r="T821" s="106">
        <v>0</v>
      </c>
      <c r="U821" s="106">
        <v>0</v>
      </c>
      <c r="V821" s="106">
        <v>26.5</v>
      </c>
      <c r="W821" s="106" t="s">
        <v>192</v>
      </c>
      <c r="X821" s="216"/>
    </row>
    <row r="822" spans="1:24" ht="13.5" customHeight="1" x14ac:dyDescent="0.25">
      <c r="A822" s="154">
        <v>0.86458333333333304</v>
      </c>
      <c r="B822" s="106">
        <v>7</v>
      </c>
      <c r="C822" s="106">
        <v>0</v>
      </c>
      <c r="D822" s="106">
        <v>0</v>
      </c>
      <c r="E822" s="106">
        <v>1</v>
      </c>
      <c r="F822" s="106">
        <v>2</v>
      </c>
      <c r="G822" s="106">
        <v>3</v>
      </c>
      <c r="H822" s="106">
        <v>1</v>
      </c>
      <c r="I822" s="106">
        <v>0</v>
      </c>
      <c r="J822" s="106">
        <v>0</v>
      </c>
      <c r="K822" s="106">
        <v>0</v>
      </c>
      <c r="L822" s="106">
        <v>0</v>
      </c>
      <c r="M822" s="106">
        <v>0</v>
      </c>
      <c r="N822" s="106">
        <v>0</v>
      </c>
      <c r="O822" s="106">
        <v>0</v>
      </c>
      <c r="P822" s="106">
        <v>0</v>
      </c>
      <c r="Q822" s="106">
        <v>0</v>
      </c>
      <c r="R822" s="106">
        <v>0</v>
      </c>
      <c r="S822" s="106">
        <v>0</v>
      </c>
      <c r="T822" s="106">
        <v>0</v>
      </c>
      <c r="U822" s="106">
        <v>0</v>
      </c>
      <c r="V822" s="106">
        <v>24.9</v>
      </c>
      <c r="W822" s="106" t="s">
        <v>192</v>
      </c>
      <c r="X822" s="216"/>
    </row>
    <row r="823" spans="1:24" ht="13.5" customHeight="1" x14ac:dyDescent="0.25">
      <c r="A823" s="154">
        <v>0.875</v>
      </c>
      <c r="B823" s="106">
        <v>3</v>
      </c>
      <c r="C823" s="106">
        <v>0</v>
      </c>
      <c r="D823" s="106">
        <v>0</v>
      </c>
      <c r="E823" s="106">
        <v>0</v>
      </c>
      <c r="F823" s="106">
        <v>1</v>
      </c>
      <c r="G823" s="106">
        <v>0</v>
      </c>
      <c r="H823" s="106">
        <v>2</v>
      </c>
      <c r="I823" s="106">
        <v>0</v>
      </c>
      <c r="J823" s="106">
        <v>0</v>
      </c>
      <c r="K823" s="106">
        <v>0</v>
      </c>
      <c r="L823" s="106">
        <v>0</v>
      </c>
      <c r="M823" s="106">
        <v>0</v>
      </c>
      <c r="N823" s="106">
        <v>0</v>
      </c>
      <c r="O823" s="106">
        <v>0</v>
      </c>
      <c r="P823" s="106">
        <v>0</v>
      </c>
      <c r="Q823" s="106">
        <v>0</v>
      </c>
      <c r="R823" s="106">
        <v>0</v>
      </c>
      <c r="S823" s="106">
        <v>0</v>
      </c>
      <c r="T823" s="106">
        <v>0</v>
      </c>
      <c r="U823" s="106">
        <v>0</v>
      </c>
      <c r="V823" s="106">
        <v>28</v>
      </c>
      <c r="W823" s="106" t="s">
        <v>192</v>
      </c>
      <c r="X823" s="216"/>
    </row>
    <row r="824" spans="1:24" ht="13.5" customHeight="1" x14ac:dyDescent="0.25">
      <c r="A824" s="154">
        <v>0.88541666666666696</v>
      </c>
      <c r="B824" s="106">
        <v>1</v>
      </c>
      <c r="C824" s="106">
        <v>0</v>
      </c>
      <c r="D824" s="106">
        <v>0</v>
      </c>
      <c r="E824" s="106">
        <v>0</v>
      </c>
      <c r="F824" s="106">
        <v>0</v>
      </c>
      <c r="G824" s="106">
        <v>0</v>
      </c>
      <c r="H824" s="106">
        <v>1</v>
      </c>
      <c r="I824" s="106">
        <v>0</v>
      </c>
      <c r="J824" s="106">
        <v>0</v>
      </c>
      <c r="K824" s="106">
        <v>0</v>
      </c>
      <c r="L824" s="106">
        <v>0</v>
      </c>
      <c r="M824" s="106">
        <v>0</v>
      </c>
      <c r="N824" s="106">
        <v>0</v>
      </c>
      <c r="O824" s="106">
        <v>0</v>
      </c>
      <c r="P824" s="106">
        <v>0</v>
      </c>
      <c r="Q824" s="106">
        <v>0</v>
      </c>
      <c r="R824" s="106">
        <v>0</v>
      </c>
      <c r="S824" s="106">
        <v>0</v>
      </c>
      <c r="T824" s="106">
        <v>0</v>
      </c>
      <c r="U824" s="106">
        <v>0</v>
      </c>
      <c r="V824" s="106">
        <v>31.8</v>
      </c>
      <c r="W824" s="106" t="s">
        <v>192</v>
      </c>
      <c r="X824" s="216"/>
    </row>
    <row r="825" spans="1:24" ht="13.5" customHeight="1" x14ac:dyDescent="0.25">
      <c r="A825" s="154">
        <v>0.89583333333333304</v>
      </c>
      <c r="B825" s="106">
        <v>2</v>
      </c>
      <c r="C825" s="106">
        <v>0</v>
      </c>
      <c r="D825" s="106">
        <v>0</v>
      </c>
      <c r="E825" s="106">
        <v>0</v>
      </c>
      <c r="F825" s="106">
        <v>0</v>
      </c>
      <c r="G825" s="106">
        <v>2</v>
      </c>
      <c r="H825" s="106">
        <v>0</v>
      </c>
      <c r="I825" s="106">
        <v>0</v>
      </c>
      <c r="J825" s="106">
        <v>0</v>
      </c>
      <c r="K825" s="106">
        <v>0</v>
      </c>
      <c r="L825" s="106">
        <v>0</v>
      </c>
      <c r="M825" s="106">
        <v>0</v>
      </c>
      <c r="N825" s="106">
        <v>0</v>
      </c>
      <c r="O825" s="106">
        <v>0</v>
      </c>
      <c r="P825" s="106">
        <v>0</v>
      </c>
      <c r="Q825" s="106">
        <v>0</v>
      </c>
      <c r="R825" s="106">
        <v>0</v>
      </c>
      <c r="S825" s="106">
        <v>0</v>
      </c>
      <c r="T825" s="106">
        <v>0</v>
      </c>
      <c r="U825" s="106">
        <v>0</v>
      </c>
      <c r="V825" s="106">
        <v>28.8</v>
      </c>
      <c r="W825" s="106" t="s">
        <v>192</v>
      </c>
      <c r="X825" s="216"/>
    </row>
    <row r="826" spans="1:24" ht="13.5" customHeight="1" x14ac:dyDescent="0.25">
      <c r="A826" s="154">
        <v>0.90625</v>
      </c>
      <c r="B826" s="106">
        <v>4</v>
      </c>
      <c r="C826" s="106">
        <v>0</v>
      </c>
      <c r="D826" s="106">
        <v>0</v>
      </c>
      <c r="E826" s="106">
        <v>0</v>
      </c>
      <c r="F826" s="106">
        <v>1</v>
      </c>
      <c r="G826" s="106">
        <v>2</v>
      </c>
      <c r="H826" s="106">
        <v>1</v>
      </c>
      <c r="I826" s="106">
        <v>0</v>
      </c>
      <c r="J826" s="106">
        <v>0</v>
      </c>
      <c r="K826" s="106">
        <v>0</v>
      </c>
      <c r="L826" s="106">
        <v>0</v>
      </c>
      <c r="M826" s="106">
        <v>0</v>
      </c>
      <c r="N826" s="106">
        <v>0</v>
      </c>
      <c r="O826" s="106">
        <v>0</v>
      </c>
      <c r="P826" s="106">
        <v>0</v>
      </c>
      <c r="Q826" s="106">
        <v>0</v>
      </c>
      <c r="R826" s="106">
        <v>0</v>
      </c>
      <c r="S826" s="106">
        <v>0</v>
      </c>
      <c r="T826" s="106">
        <v>0</v>
      </c>
      <c r="U826" s="106">
        <v>0</v>
      </c>
      <c r="V826" s="106">
        <v>27.4</v>
      </c>
      <c r="W826" s="106" t="s">
        <v>192</v>
      </c>
      <c r="X826" s="216"/>
    </row>
    <row r="827" spans="1:24" ht="13.5" customHeight="1" x14ac:dyDescent="0.25">
      <c r="A827" s="154">
        <v>0.91666666666666696</v>
      </c>
      <c r="B827" s="106">
        <v>2</v>
      </c>
      <c r="C827" s="106">
        <v>0</v>
      </c>
      <c r="D827" s="106">
        <v>0</v>
      </c>
      <c r="E827" s="106">
        <v>0</v>
      </c>
      <c r="F827" s="106">
        <v>0</v>
      </c>
      <c r="G827" s="106">
        <v>0</v>
      </c>
      <c r="H827" s="106">
        <v>1</v>
      </c>
      <c r="I827" s="106">
        <v>0</v>
      </c>
      <c r="J827" s="106">
        <v>1</v>
      </c>
      <c r="K827" s="106">
        <v>0</v>
      </c>
      <c r="L827" s="106">
        <v>0</v>
      </c>
      <c r="M827" s="106">
        <v>0</v>
      </c>
      <c r="N827" s="106">
        <v>0</v>
      </c>
      <c r="O827" s="106">
        <v>0</v>
      </c>
      <c r="P827" s="106">
        <v>0</v>
      </c>
      <c r="Q827" s="106">
        <v>0</v>
      </c>
      <c r="R827" s="106">
        <v>0</v>
      </c>
      <c r="S827" s="106">
        <v>0</v>
      </c>
      <c r="T827" s="106">
        <v>0</v>
      </c>
      <c r="U827" s="106">
        <v>0</v>
      </c>
      <c r="V827" s="106">
        <v>37.200000000000003</v>
      </c>
      <c r="W827" s="106" t="s">
        <v>192</v>
      </c>
      <c r="X827" s="216"/>
    </row>
    <row r="828" spans="1:24" ht="13.5" customHeight="1" x14ac:dyDescent="0.25">
      <c r="A828" s="154">
        <v>0.92708333333333304</v>
      </c>
      <c r="B828" s="106">
        <v>0</v>
      </c>
      <c r="C828" s="106">
        <v>0</v>
      </c>
      <c r="D828" s="106">
        <v>0</v>
      </c>
      <c r="E828" s="106">
        <v>0</v>
      </c>
      <c r="F828" s="106">
        <v>0</v>
      </c>
      <c r="G828" s="106">
        <v>0</v>
      </c>
      <c r="H828" s="106">
        <v>0</v>
      </c>
      <c r="I828" s="106">
        <v>0</v>
      </c>
      <c r="J828" s="106">
        <v>0</v>
      </c>
      <c r="K828" s="106">
        <v>0</v>
      </c>
      <c r="L828" s="106">
        <v>0</v>
      </c>
      <c r="M828" s="106">
        <v>0</v>
      </c>
      <c r="N828" s="106">
        <v>0</v>
      </c>
      <c r="O828" s="106">
        <v>0</v>
      </c>
      <c r="P828" s="106">
        <v>0</v>
      </c>
      <c r="Q828" s="106">
        <v>0</v>
      </c>
      <c r="R828" s="106">
        <v>0</v>
      </c>
      <c r="S828" s="106">
        <v>0</v>
      </c>
      <c r="T828" s="106">
        <v>0</v>
      </c>
      <c r="U828" s="106">
        <v>0</v>
      </c>
      <c r="V828" s="106" t="s">
        <v>192</v>
      </c>
      <c r="W828" s="106" t="s">
        <v>192</v>
      </c>
      <c r="X828" s="216"/>
    </row>
    <row r="829" spans="1:24" ht="13.5" customHeight="1" x14ac:dyDescent="0.25">
      <c r="A829" s="154">
        <v>0.9375</v>
      </c>
      <c r="B829" s="106">
        <v>1</v>
      </c>
      <c r="C829" s="106">
        <v>0</v>
      </c>
      <c r="D829" s="106">
        <v>0</v>
      </c>
      <c r="E829" s="106">
        <v>1</v>
      </c>
      <c r="F829" s="106">
        <v>0</v>
      </c>
      <c r="G829" s="106">
        <v>0</v>
      </c>
      <c r="H829" s="106">
        <v>0</v>
      </c>
      <c r="I829" s="106">
        <v>0</v>
      </c>
      <c r="J829" s="106">
        <v>0</v>
      </c>
      <c r="K829" s="106">
        <v>0</v>
      </c>
      <c r="L829" s="106">
        <v>0</v>
      </c>
      <c r="M829" s="106">
        <v>0</v>
      </c>
      <c r="N829" s="106">
        <v>0</v>
      </c>
      <c r="O829" s="106">
        <v>0</v>
      </c>
      <c r="P829" s="106">
        <v>0</v>
      </c>
      <c r="Q829" s="106">
        <v>0</v>
      </c>
      <c r="R829" s="106">
        <v>0</v>
      </c>
      <c r="S829" s="106">
        <v>0</v>
      </c>
      <c r="T829" s="106">
        <v>0</v>
      </c>
      <c r="U829" s="106">
        <v>0</v>
      </c>
      <c r="V829" s="106">
        <v>19.3</v>
      </c>
      <c r="W829" s="106" t="s">
        <v>192</v>
      </c>
      <c r="X829" s="216"/>
    </row>
    <row r="830" spans="1:24" ht="13.5" customHeight="1" x14ac:dyDescent="0.25">
      <c r="A830" s="154">
        <v>0.94791666666666696</v>
      </c>
      <c r="B830" s="106">
        <v>1</v>
      </c>
      <c r="C830" s="106">
        <v>0</v>
      </c>
      <c r="D830" s="106">
        <v>0</v>
      </c>
      <c r="E830" s="106">
        <v>0</v>
      </c>
      <c r="F830" s="106">
        <v>0</v>
      </c>
      <c r="G830" s="106">
        <v>1</v>
      </c>
      <c r="H830" s="106">
        <v>0</v>
      </c>
      <c r="I830" s="106">
        <v>0</v>
      </c>
      <c r="J830" s="106">
        <v>0</v>
      </c>
      <c r="K830" s="106">
        <v>0</v>
      </c>
      <c r="L830" s="106">
        <v>0</v>
      </c>
      <c r="M830" s="106">
        <v>0</v>
      </c>
      <c r="N830" s="106">
        <v>0</v>
      </c>
      <c r="O830" s="106">
        <v>0</v>
      </c>
      <c r="P830" s="106">
        <v>0</v>
      </c>
      <c r="Q830" s="106">
        <v>0</v>
      </c>
      <c r="R830" s="106">
        <v>0</v>
      </c>
      <c r="S830" s="106">
        <v>0</v>
      </c>
      <c r="T830" s="106">
        <v>0</v>
      </c>
      <c r="U830" s="106">
        <v>0</v>
      </c>
      <c r="V830" s="106">
        <v>25.1</v>
      </c>
      <c r="W830" s="106" t="s">
        <v>192</v>
      </c>
      <c r="X830" s="216"/>
    </row>
    <row r="831" spans="1:24" ht="13.5" customHeight="1" x14ac:dyDescent="0.25">
      <c r="A831" s="154">
        <v>0.95833333333333304</v>
      </c>
      <c r="B831" s="106">
        <v>2</v>
      </c>
      <c r="C831" s="106">
        <v>0</v>
      </c>
      <c r="D831" s="106">
        <v>0</v>
      </c>
      <c r="E831" s="106">
        <v>0</v>
      </c>
      <c r="F831" s="106">
        <v>0</v>
      </c>
      <c r="G831" s="106">
        <v>0</v>
      </c>
      <c r="H831" s="106">
        <v>1</v>
      </c>
      <c r="I831" s="106">
        <v>1</v>
      </c>
      <c r="J831" s="106">
        <v>0</v>
      </c>
      <c r="K831" s="106">
        <v>0</v>
      </c>
      <c r="L831" s="106">
        <v>0</v>
      </c>
      <c r="M831" s="106">
        <v>0</v>
      </c>
      <c r="N831" s="106">
        <v>0</v>
      </c>
      <c r="O831" s="106">
        <v>0</v>
      </c>
      <c r="P831" s="106">
        <v>0</v>
      </c>
      <c r="Q831" s="106">
        <v>0</v>
      </c>
      <c r="R831" s="106">
        <v>0</v>
      </c>
      <c r="S831" s="106">
        <v>0</v>
      </c>
      <c r="T831" s="106">
        <v>0</v>
      </c>
      <c r="U831" s="106">
        <v>0</v>
      </c>
      <c r="V831" s="106">
        <v>35.4</v>
      </c>
      <c r="W831" s="106" t="s">
        <v>192</v>
      </c>
      <c r="X831" s="216"/>
    </row>
    <row r="832" spans="1:24" ht="13.5" customHeight="1" x14ac:dyDescent="0.25">
      <c r="A832" s="154">
        <v>0.96875</v>
      </c>
      <c r="B832" s="106">
        <v>0</v>
      </c>
      <c r="C832" s="106">
        <v>0</v>
      </c>
      <c r="D832" s="106">
        <v>0</v>
      </c>
      <c r="E832" s="106">
        <v>0</v>
      </c>
      <c r="F832" s="106">
        <v>0</v>
      </c>
      <c r="G832" s="106">
        <v>0</v>
      </c>
      <c r="H832" s="106">
        <v>0</v>
      </c>
      <c r="I832" s="106">
        <v>0</v>
      </c>
      <c r="J832" s="106">
        <v>0</v>
      </c>
      <c r="K832" s="106">
        <v>0</v>
      </c>
      <c r="L832" s="106">
        <v>0</v>
      </c>
      <c r="M832" s="106">
        <v>0</v>
      </c>
      <c r="N832" s="106">
        <v>0</v>
      </c>
      <c r="O832" s="106">
        <v>0</v>
      </c>
      <c r="P832" s="106">
        <v>0</v>
      </c>
      <c r="Q832" s="106">
        <v>0</v>
      </c>
      <c r="R832" s="106">
        <v>0</v>
      </c>
      <c r="S832" s="106">
        <v>0</v>
      </c>
      <c r="T832" s="106">
        <v>0</v>
      </c>
      <c r="U832" s="106">
        <v>0</v>
      </c>
      <c r="V832" s="106" t="s">
        <v>192</v>
      </c>
      <c r="W832" s="106" t="s">
        <v>192</v>
      </c>
      <c r="X832" s="216"/>
    </row>
    <row r="833" spans="1:24" ht="13.5" customHeight="1" x14ac:dyDescent="0.25">
      <c r="A833" s="154">
        <v>0.97916666666666696</v>
      </c>
      <c r="B833" s="106">
        <v>1</v>
      </c>
      <c r="C833" s="106">
        <v>0</v>
      </c>
      <c r="D833" s="106">
        <v>0</v>
      </c>
      <c r="E833" s="106">
        <v>0</v>
      </c>
      <c r="F833" s="106">
        <v>0</v>
      </c>
      <c r="G833" s="106">
        <v>1</v>
      </c>
      <c r="H833" s="106">
        <v>0</v>
      </c>
      <c r="I833" s="106">
        <v>0</v>
      </c>
      <c r="J833" s="106">
        <v>0</v>
      </c>
      <c r="K833" s="106">
        <v>0</v>
      </c>
      <c r="L833" s="106">
        <v>0</v>
      </c>
      <c r="M833" s="106">
        <v>0</v>
      </c>
      <c r="N833" s="106">
        <v>0</v>
      </c>
      <c r="O833" s="106">
        <v>0</v>
      </c>
      <c r="P833" s="106">
        <v>0</v>
      </c>
      <c r="Q833" s="106">
        <v>0</v>
      </c>
      <c r="R833" s="106">
        <v>0</v>
      </c>
      <c r="S833" s="106">
        <v>0</v>
      </c>
      <c r="T833" s="106">
        <v>0</v>
      </c>
      <c r="U833" s="106">
        <v>0</v>
      </c>
      <c r="V833" s="106">
        <v>27</v>
      </c>
      <c r="W833" s="106" t="s">
        <v>192</v>
      </c>
      <c r="X833" s="216"/>
    </row>
    <row r="834" spans="1:24" ht="13.5" customHeight="1" thickBot="1" x14ac:dyDescent="0.3">
      <c r="A834" s="155">
        <v>0.98958333333333304</v>
      </c>
      <c r="B834" s="108">
        <v>2</v>
      </c>
      <c r="C834" s="108">
        <v>0</v>
      </c>
      <c r="D834" s="108">
        <v>0</v>
      </c>
      <c r="E834" s="108">
        <v>0</v>
      </c>
      <c r="F834" s="108">
        <v>0</v>
      </c>
      <c r="G834" s="108">
        <v>1</v>
      </c>
      <c r="H834" s="108">
        <v>1</v>
      </c>
      <c r="I834" s="108">
        <v>0</v>
      </c>
      <c r="J834" s="108">
        <v>0</v>
      </c>
      <c r="K834" s="108">
        <v>0</v>
      </c>
      <c r="L834" s="108">
        <v>0</v>
      </c>
      <c r="M834" s="108">
        <v>0</v>
      </c>
      <c r="N834" s="108">
        <v>0</v>
      </c>
      <c r="O834" s="108">
        <v>0</v>
      </c>
      <c r="P834" s="108">
        <v>0</v>
      </c>
      <c r="Q834" s="108">
        <v>0</v>
      </c>
      <c r="R834" s="108">
        <v>0</v>
      </c>
      <c r="S834" s="108">
        <v>0</v>
      </c>
      <c r="T834" s="108">
        <v>0</v>
      </c>
      <c r="U834" s="108">
        <v>0</v>
      </c>
      <c r="V834" s="108">
        <v>28.9</v>
      </c>
      <c r="W834" s="108" t="s">
        <v>192</v>
      </c>
      <c r="X834" s="216"/>
    </row>
    <row r="835" spans="1:24" ht="13.5" customHeight="1" thickTop="1" x14ac:dyDescent="0.25">
      <c r="A835" s="269" t="s">
        <v>111</v>
      </c>
      <c r="B835" s="107">
        <f>SUM(B767:B814)</f>
        <v>1217</v>
      </c>
      <c r="C835" s="107">
        <f t="shared" ref="C835:U835" si="28">SUM(C767:C814)</f>
        <v>2</v>
      </c>
      <c r="D835" s="107">
        <f t="shared" si="28"/>
        <v>8</v>
      </c>
      <c r="E835" s="107">
        <f t="shared" si="28"/>
        <v>46</v>
      </c>
      <c r="F835" s="107">
        <f t="shared" si="28"/>
        <v>279</v>
      </c>
      <c r="G835" s="107">
        <f t="shared" si="28"/>
        <v>646</v>
      </c>
      <c r="H835" s="107">
        <f t="shared" si="28"/>
        <v>206</v>
      </c>
      <c r="I835" s="107">
        <f t="shared" si="28"/>
        <v>29</v>
      </c>
      <c r="J835" s="107">
        <f t="shared" si="28"/>
        <v>1</v>
      </c>
      <c r="K835" s="107">
        <f t="shared" si="28"/>
        <v>0</v>
      </c>
      <c r="L835" s="107">
        <f t="shared" si="28"/>
        <v>0</v>
      </c>
      <c r="M835" s="107">
        <f t="shared" si="28"/>
        <v>0</v>
      </c>
      <c r="N835" s="107">
        <f t="shared" si="28"/>
        <v>0</v>
      </c>
      <c r="O835" s="107">
        <f t="shared" si="28"/>
        <v>0</v>
      </c>
      <c r="P835" s="107">
        <f t="shared" si="28"/>
        <v>0</v>
      </c>
      <c r="Q835" s="107">
        <f t="shared" si="28"/>
        <v>0</v>
      </c>
      <c r="R835" s="107">
        <f t="shared" si="28"/>
        <v>0</v>
      </c>
      <c r="S835" s="107">
        <f t="shared" si="28"/>
        <v>0</v>
      </c>
      <c r="T835" s="107">
        <f t="shared" si="28"/>
        <v>0</v>
      </c>
      <c r="U835" s="107">
        <f t="shared" si="28"/>
        <v>0</v>
      </c>
      <c r="V835" s="107">
        <v>26.9</v>
      </c>
      <c r="W835" s="107">
        <v>30.9</v>
      </c>
      <c r="X835" s="216"/>
    </row>
    <row r="836" spans="1:24" ht="13.5" customHeight="1" x14ac:dyDescent="0.25">
      <c r="A836" s="270" t="s">
        <v>112</v>
      </c>
      <c r="B836" s="106">
        <f>SUM(B763:B826)</f>
        <v>1364</v>
      </c>
      <c r="C836" s="106">
        <f t="shared" ref="C836:U836" si="29">SUM(C763:C826)</f>
        <v>2</v>
      </c>
      <c r="D836" s="106">
        <f t="shared" si="29"/>
        <v>8</v>
      </c>
      <c r="E836" s="106">
        <f t="shared" si="29"/>
        <v>48</v>
      </c>
      <c r="F836" s="106">
        <f t="shared" si="29"/>
        <v>300</v>
      </c>
      <c r="G836" s="106">
        <f t="shared" si="29"/>
        <v>718</v>
      </c>
      <c r="H836" s="106">
        <f t="shared" si="29"/>
        <v>251</v>
      </c>
      <c r="I836" s="106">
        <f t="shared" si="29"/>
        <v>36</v>
      </c>
      <c r="J836" s="106">
        <f t="shared" si="29"/>
        <v>1</v>
      </c>
      <c r="K836" s="106">
        <f t="shared" si="29"/>
        <v>0</v>
      </c>
      <c r="L836" s="106">
        <f t="shared" si="29"/>
        <v>0</v>
      </c>
      <c r="M836" s="106">
        <f t="shared" si="29"/>
        <v>0</v>
      </c>
      <c r="N836" s="106">
        <f t="shared" si="29"/>
        <v>0</v>
      </c>
      <c r="O836" s="106">
        <f t="shared" si="29"/>
        <v>0</v>
      </c>
      <c r="P836" s="106">
        <f t="shared" si="29"/>
        <v>0</v>
      </c>
      <c r="Q836" s="106">
        <f t="shared" si="29"/>
        <v>0</v>
      </c>
      <c r="R836" s="106">
        <f t="shared" si="29"/>
        <v>0</v>
      </c>
      <c r="S836" s="106">
        <f t="shared" si="29"/>
        <v>0</v>
      </c>
      <c r="T836" s="106">
        <f t="shared" si="29"/>
        <v>0</v>
      </c>
      <c r="U836" s="106">
        <f t="shared" si="29"/>
        <v>0</v>
      </c>
      <c r="V836" s="106">
        <v>27.1</v>
      </c>
      <c r="W836" s="106">
        <v>31</v>
      </c>
      <c r="X836" s="216"/>
    </row>
    <row r="837" spans="1:24" ht="13.5" customHeight="1" x14ac:dyDescent="0.25">
      <c r="A837" s="106" t="s">
        <v>113</v>
      </c>
      <c r="B837" s="106">
        <f>SUM(B763:B834)</f>
        <v>1373</v>
      </c>
      <c r="C837" s="106">
        <f t="shared" ref="C837:U837" si="30">SUM(C763:C834)</f>
        <v>2</v>
      </c>
      <c r="D837" s="106">
        <f t="shared" si="30"/>
        <v>8</v>
      </c>
      <c r="E837" s="106">
        <f t="shared" si="30"/>
        <v>49</v>
      </c>
      <c r="F837" s="106">
        <f t="shared" si="30"/>
        <v>300</v>
      </c>
      <c r="G837" s="106">
        <f t="shared" si="30"/>
        <v>721</v>
      </c>
      <c r="H837" s="106">
        <f t="shared" si="30"/>
        <v>254</v>
      </c>
      <c r="I837" s="106">
        <f t="shared" si="30"/>
        <v>37</v>
      </c>
      <c r="J837" s="106">
        <f t="shared" si="30"/>
        <v>2</v>
      </c>
      <c r="K837" s="106">
        <f t="shared" si="30"/>
        <v>0</v>
      </c>
      <c r="L837" s="106">
        <f t="shared" si="30"/>
        <v>0</v>
      </c>
      <c r="M837" s="106">
        <f t="shared" si="30"/>
        <v>0</v>
      </c>
      <c r="N837" s="106">
        <f t="shared" si="30"/>
        <v>0</v>
      </c>
      <c r="O837" s="106">
        <f t="shared" si="30"/>
        <v>0</v>
      </c>
      <c r="P837" s="106">
        <f t="shared" si="30"/>
        <v>0</v>
      </c>
      <c r="Q837" s="106">
        <f t="shared" si="30"/>
        <v>0</v>
      </c>
      <c r="R837" s="106">
        <f t="shared" si="30"/>
        <v>0</v>
      </c>
      <c r="S837" s="106">
        <f t="shared" si="30"/>
        <v>0</v>
      </c>
      <c r="T837" s="106">
        <f t="shared" si="30"/>
        <v>0</v>
      </c>
      <c r="U837" s="106">
        <f t="shared" si="30"/>
        <v>0</v>
      </c>
      <c r="V837" s="106">
        <v>27.1</v>
      </c>
      <c r="W837" s="106">
        <v>31</v>
      </c>
      <c r="X837" s="216"/>
    </row>
    <row r="838" spans="1:24" ht="13.5" customHeight="1" thickBot="1" x14ac:dyDescent="0.3">
      <c r="A838" s="108" t="s">
        <v>114</v>
      </c>
      <c r="B838" s="108">
        <f>SUM(B739:B834)</f>
        <v>1402</v>
      </c>
      <c r="C838" s="108">
        <f t="shared" ref="C838:U838" si="31">SUM(C739:C834)</f>
        <v>2</v>
      </c>
      <c r="D838" s="108">
        <f t="shared" si="31"/>
        <v>9</v>
      </c>
      <c r="E838" s="108">
        <f t="shared" si="31"/>
        <v>52</v>
      </c>
      <c r="F838" s="108">
        <f t="shared" si="31"/>
        <v>303</v>
      </c>
      <c r="G838" s="108">
        <f t="shared" si="31"/>
        <v>734</v>
      </c>
      <c r="H838" s="108">
        <f t="shared" si="31"/>
        <v>261</v>
      </c>
      <c r="I838" s="108">
        <f t="shared" si="31"/>
        <v>39</v>
      </c>
      <c r="J838" s="108">
        <f t="shared" si="31"/>
        <v>2</v>
      </c>
      <c r="K838" s="108">
        <f t="shared" si="31"/>
        <v>0</v>
      </c>
      <c r="L838" s="108">
        <f t="shared" si="31"/>
        <v>0</v>
      </c>
      <c r="M838" s="108">
        <f t="shared" si="31"/>
        <v>0</v>
      </c>
      <c r="N838" s="108">
        <f t="shared" si="31"/>
        <v>0</v>
      </c>
      <c r="O838" s="108">
        <f t="shared" si="31"/>
        <v>0</v>
      </c>
      <c r="P838" s="108">
        <f t="shared" si="31"/>
        <v>0</v>
      </c>
      <c r="Q838" s="108">
        <f t="shared" si="31"/>
        <v>0</v>
      </c>
      <c r="R838" s="108">
        <f t="shared" si="31"/>
        <v>0</v>
      </c>
      <c r="S838" s="108">
        <f t="shared" si="31"/>
        <v>0</v>
      </c>
      <c r="T838" s="108">
        <f t="shared" si="31"/>
        <v>0</v>
      </c>
      <c r="U838" s="108">
        <f t="shared" si="31"/>
        <v>0</v>
      </c>
      <c r="V838" s="108">
        <v>27.1</v>
      </c>
      <c r="W838" s="108">
        <v>31.1</v>
      </c>
      <c r="X838" s="216"/>
    </row>
    <row r="839" spans="1:24" ht="13.5" customHeight="1" thickTop="1"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216"/>
    </row>
    <row r="840" spans="1:24" ht="13.5" customHeight="1" thickBot="1" x14ac:dyDescent="0.3">
      <c r="A840" s="110" t="s">
        <v>9</v>
      </c>
      <c r="B840" s="434" t="str">
        <f>TEXT(C840,"dddd")</f>
        <v>Tuesday</v>
      </c>
      <c r="C840" s="109">
        <f>C736+1</f>
        <v>45475</v>
      </c>
      <c r="D840" s="110"/>
      <c r="E840" s="110"/>
      <c r="F840" s="110"/>
      <c r="G840" s="110"/>
      <c r="H840" s="110"/>
      <c r="I840" s="110"/>
      <c r="J840" s="110"/>
      <c r="K840" s="110"/>
      <c r="L840" s="110"/>
      <c r="M840" s="110"/>
      <c r="N840" s="110"/>
      <c r="O840" s="110"/>
      <c r="P840" s="110"/>
      <c r="Q840" s="110"/>
      <c r="R840" s="110"/>
      <c r="S840" s="110"/>
      <c r="T840" s="110"/>
      <c r="U840" s="110"/>
      <c r="V840" s="110"/>
      <c r="W840" s="110"/>
      <c r="X840" s="216"/>
    </row>
    <row r="841" spans="1:24" ht="13.5" customHeight="1" thickTop="1" thickBot="1" x14ac:dyDescent="0.3">
      <c r="A841" s="110"/>
      <c r="B841" s="551" t="s">
        <v>90</v>
      </c>
      <c r="C841" s="552"/>
      <c r="D841" s="552"/>
      <c r="E841" s="552"/>
      <c r="F841" s="552"/>
      <c r="G841" s="552"/>
      <c r="H841" s="552"/>
      <c r="I841" s="552"/>
      <c r="J841" s="552"/>
      <c r="K841" s="552"/>
      <c r="L841" s="552"/>
      <c r="M841" s="552"/>
      <c r="N841" s="552"/>
      <c r="O841" s="552"/>
      <c r="P841" s="552"/>
      <c r="Q841" s="552"/>
      <c r="R841" s="552"/>
      <c r="S841" s="552"/>
      <c r="T841" s="552"/>
      <c r="U841" s="552"/>
      <c r="V841" s="552"/>
      <c r="W841" s="553"/>
      <c r="X841" s="216"/>
    </row>
    <row r="842" spans="1:24" ht="13.5" customHeight="1" thickTop="1" thickBot="1" x14ac:dyDescent="0.3">
      <c r="A842" s="153" t="s">
        <v>50</v>
      </c>
      <c r="B842" s="153" t="s">
        <v>30</v>
      </c>
      <c r="C842" s="271" t="s">
        <v>91</v>
      </c>
      <c r="D842" s="271" t="s">
        <v>92</v>
      </c>
      <c r="E842" s="271" t="s">
        <v>93</v>
      </c>
      <c r="F842" s="271" t="s">
        <v>94</v>
      </c>
      <c r="G842" s="271" t="s">
        <v>95</v>
      </c>
      <c r="H842" s="271" t="s">
        <v>96</v>
      </c>
      <c r="I842" s="271" t="s">
        <v>97</v>
      </c>
      <c r="J842" s="271" t="s">
        <v>98</v>
      </c>
      <c r="K842" s="271" t="s">
        <v>99</v>
      </c>
      <c r="L842" s="271" t="s">
        <v>100</v>
      </c>
      <c r="M842" s="271" t="s">
        <v>101</v>
      </c>
      <c r="N842" s="271" t="s">
        <v>102</v>
      </c>
      <c r="O842" s="271" t="s">
        <v>103</v>
      </c>
      <c r="P842" s="271" t="s">
        <v>104</v>
      </c>
      <c r="Q842" s="271" t="s">
        <v>105</v>
      </c>
      <c r="R842" s="271" t="s">
        <v>106</v>
      </c>
      <c r="S842" s="271" t="s">
        <v>107</v>
      </c>
      <c r="T842" s="271" t="s">
        <v>108</v>
      </c>
      <c r="U842" s="271" t="s">
        <v>109</v>
      </c>
      <c r="V842" s="153" t="s">
        <v>88</v>
      </c>
      <c r="W842" s="153" t="s">
        <v>110</v>
      </c>
      <c r="X842" s="216"/>
    </row>
    <row r="843" spans="1:24" ht="13.5" customHeight="1" thickTop="1" x14ac:dyDescent="0.25">
      <c r="A843" s="262">
        <v>0</v>
      </c>
      <c r="B843" s="107">
        <v>1</v>
      </c>
      <c r="C843" s="107">
        <v>0</v>
      </c>
      <c r="D843" s="107">
        <v>0</v>
      </c>
      <c r="E843" s="107">
        <v>1</v>
      </c>
      <c r="F843" s="107">
        <v>0</v>
      </c>
      <c r="G843" s="107">
        <v>0</v>
      </c>
      <c r="H843" s="107">
        <v>0</v>
      </c>
      <c r="I843" s="107">
        <v>0</v>
      </c>
      <c r="J843" s="107">
        <v>0</v>
      </c>
      <c r="K843" s="107">
        <v>0</v>
      </c>
      <c r="L843" s="107">
        <v>0</v>
      </c>
      <c r="M843" s="107">
        <v>0</v>
      </c>
      <c r="N843" s="107">
        <v>0</v>
      </c>
      <c r="O843" s="107">
        <v>0</v>
      </c>
      <c r="P843" s="107">
        <v>0</v>
      </c>
      <c r="Q843" s="107">
        <v>0</v>
      </c>
      <c r="R843" s="107">
        <v>0</v>
      </c>
      <c r="S843" s="107">
        <v>0</v>
      </c>
      <c r="T843" s="107">
        <v>0</v>
      </c>
      <c r="U843" s="107">
        <v>0</v>
      </c>
      <c r="V843" s="107">
        <v>18.2</v>
      </c>
      <c r="W843" s="107" t="s">
        <v>192</v>
      </c>
      <c r="X843" s="216"/>
    </row>
    <row r="844" spans="1:24" ht="13.5" customHeight="1" x14ac:dyDescent="0.25">
      <c r="A844" s="154">
        <v>1.0416666666666666E-2</v>
      </c>
      <c r="B844" s="106">
        <v>2</v>
      </c>
      <c r="C844" s="106">
        <v>0</v>
      </c>
      <c r="D844" s="106">
        <v>0</v>
      </c>
      <c r="E844" s="106">
        <v>0</v>
      </c>
      <c r="F844" s="106">
        <v>0</v>
      </c>
      <c r="G844" s="106">
        <v>1</v>
      </c>
      <c r="H844" s="106">
        <v>1</v>
      </c>
      <c r="I844" s="106">
        <v>0</v>
      </c>
      <c r="J844" s="106">
        <v>0</v>
      </c>
      <c r="K844" s="106">
        <v>0</v>
      </c>
      <c r="L844" s="106">
        <v>0</v>
      </c>
      <c r="M844" s="106">
        <v>0</v>
      </c>
      <c r="N844" s="106">
        <v>0</v>
      </c>
      <c r="O844" s="106">
        <v>0</v>
      </c>
      <c r="P844" s="106">
        <v>0</v>
      </c>
      <c r="Q844" s="106">
        <v>0</v>
      </c>
      <c r="R844" s="106">
        <v>0</v>
      </c>
      <c r="S844" s="106">
        <v>0</v>
      </c>
      <c r="T844" s="106">
        <v>0</v>
      </c>
      <c r="U844" s="106">
        <v>0</v>
      </c>
      <c r="V844" s="106">
        <v>29.3</v>
      </c>
      <c r="W844" s="106" t="s">
        <v>192</v>
      </c>
      <c r="X844" s="216"/>
    </row>
    <row r="845" spans="1:24" ht="13.5" customHeight="1" x14ac:dyDescent="0.25">
      <c r="A845" s="154">
        <v>2.0833333333333332E-2</v>
      </c>
      <c r="B845" s="106">
        <v>0</v>
      </c>
      <c r="C845" s="106">
        <v>0</v>
      </c>
      <c r="D845" s="106">
        <v>0</v>
      </c>
      <c r="E845" s="106">
        <v>0</v>
      </c>
      <c r="F845" s="106">
        <v>0</v>
      </c>
      <c r="G845" s="106">
        <v>0</v>
      </c>
      <c r="H845" s="106">
        <v>0</v>
      </c>
      <c r="I845" s="106">
        <v>0</v>
      </c>
      <c r="J845" s="106">
        <v>0</v>
      </c>
      <c r="K845" s="106">
        <v>0</v>
      </c>
      <c r="L845" s="106">
        <v>0</v>
      </c>
      <c r="M845" s="106">
        <v>0</v>
      </c>
      <c r="N845" s="106">
        <v>0</v>
      </c>
      <c r="O845" s="106">
        <v>0</v>
      </c>
      <c r="P845" s="106">
        <v>0</v>
      </c>
      <c r="Q845" s="106">
        <v>0</v>
      </c>
      <c r="R845" s="106">
        <v>0</v>
      </c>
      <c r="S845" s="106">
        <v>0</v>
      </c>
      <c r="T845" s="106">
        <v>0</v>
      </c>
      <c r="U845" s="106">
        <v>0</v>
      </c>
      <c r="V845" s="106" t="s">
        <v>192</v>
      </c>
      <c r="W845" s="106" t="s">
        <v>192</v>
      </c>
      <c r="X845" s="216"/>
    </row>
    <row r="846" spans="1:24" ht="13.5" customHeight="1" x14ac:dyDescent="0.25">
      <c r="A846" s="154">
        <v>3.125E-2</v>
      </c>
      <c r="B846" s="106">
        <v>1</v>
      </c>
      <c r="C846" s="106">
        <v>0</v>
      </c>
      <c r="D846" s="106">
        <v>0</v>
      </c>
      <c r="E846" s="106">
        <v>0</v>
      </c>
      <c r="F846" s="106">
        <v>0</v>
      </c>
      <c r="G846" s="106">
        <v>0</v>
      </c>
      <c r="H846" s="106">
        <v>0</v>
      </c>
      <c r="I846" s="106">
        <v>1</v>
      </c>
      <c r="J846" s="106">
        <v>0</v>
      </c>
      <c r="K846" s="106">
        <v>0</v>
      </c>
      <c r="L846" s="106">
        <v>0</v>
      </c>
      <c r="M846" s="106">
        <v>0</v>
      </c>
      <c r="N846" s="106">
        <v>0</v>
      </c>
      <c r="O846" s="106">
        <v>0</v>
      </c>
      <c r="P846" s="106">
        <v>0</v>
      </c>
      <c r="Q846" s="106">
        <v>0</v>
      </c>
      <c r="R846" s="106">
        <v>0</v>
      </c>
      <c r="S846" s="106">
        <v>0</v>
      </c>
      <c r="T846" s="106">
        <v>0</v>
      </c>
      <c r="U846" s="106">
        <v>0</v>
      </c>
      <c r="V846" s="106">
        <v>35.299999999999997</v>
      </c>
      <c r="W846" s="106" t="s">
        <v>192</v>
      </c>
      <c r="X846" s="216"/>
    </row>
    <row r="847" spans="1:24" ht="13.5" customHeight="1" x14ac:dyDescent="0.25">
      <c r="A847" s="154">
        <v>4.1666666666666664E-2</v>
      </c>
      <c r="B847" s="106">
        <v>0</v>
      </c>
      <c r="C847" s="106">
        <v>0</v>
      </c>
      <c r="D847" s="106">
        <v>0</v>
      </c>
      <c r="E847" s="106">
        <v>0</v>
      </c>
      <c r="F847" s="106">
        <v>0</v>
      </c>
      <c r="G847" s="106">
        <v>0</v>
      </c>
      <c r="H847" s="106">
        <v>0</v>
      </c>
      <c r="I847" s="106">
        <v>0</v>
      </c>
      <c r="J847" s="106">
        <v>0</v>
      </c>
      <c r="K847" s="106">
        <v>0</v>
      </c>
      <c r="L847" s="106">
        <v>0</v>
      </c>
      <c r="M847" s="106">
        <v>0</v>
      </c>
      <c r="N847" s="106">
        <v>0</v>
      </c>
      <c r="O847" s="106">
        <v>0</v>
      </c>
      <c r="P847" s="106">
        <v>0</v>
      </c>
      <c r="Q847" s="106">
        <v>0</v>
      </c>
      <c r="R847" s="106">
        <v>0</v>
      </c>
      <c r="S847" s="106">
        <v>0</v>
      </c>
      <c r="T847" s="106">
        <v>0</v>
      </c>
      <c r="U847" s="106">
        <v>0</v>
      </c>
      <c r="V847" s="106" t="s">
        <v>192</v>
      </c>
      <c r="W847" s="106" t="s">
        <v>192</v>
      </c>
      <c r="X847" s="216"/>
    </row>
    <row r="848" spans="1:24" ht="13.5" customHeight="1" x14ac:dyDescent="0.25">
      <c r="A848" s="154">
        <v>5.2083333333333336E-2</v>
      </c>
      <c r="B848" s="106">
        <v>1</v>
      </c>
      <c r="C848" s="106">
        <v>0</v>
      </c>
      <c r="D848" s="106">
        <v>0</v>
      </c>
      <c r="E848" s="106">
        <v>0</v>
      </c>
      <c r="F848" s="106">
        <v>0</v>
      </c>
      <c r="G848" s="106">
        <v>0</v>
      </c>
      <c r="H848" s="106">
        <v>1</v>
      </c>
      <c r="I848" s="106">
        <v>0</v>
      </c>
      <c r="J848" s="106">
        <v>0</v>
      </c>
      <c r="K848" s="106">
        <v>0</v>
      </c>
      <c r="L848" s="106">
        <v>0</v>
      </c>
      <c r="M848" s="106">
        <v>0</v>
      </c>
      <c r="N848" s="106">
        <v>0</v>
      </c>
      <c r="O848" s="106">
        <v>0</v>
      </c>
      <c r="P848" s="106">
        <v>0</v>
      </c>
      <c r="Q848" s="106">
        <v>0</v>
      </c>
      <c r="R848" s="106">
        <v>0</v>
      </c>
      <c r="S848" s="106">
        <v>0</v>
      </c>
      <c r="T848" s="106">
        <v>0</v>
      </c>
      <c r="U848" s="106">
        <v>0</v>
      </c>
      <c r="V848" s="106">
        <v>31.4</v>
      </c>
      <c r="W848" s="106" t="s">
        <v>192</v>
      </c>
      <c r="X848" s="216"/>
    </row>
    <row r="849" spans="1:24" ht="13.5" customHeight="1" x14ac:dyDescent="0.25">
      <c r="A849" s="154">
        <v>6.25E-2</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c r="T849" s="106">
        <v>0</v>
      </c>
      <c r="U849" s="106">
        <v>0</v>
      </c>
      <c r="V849" s="106" t="s">
        <v>192</v>
      </c>
      <c r="W849" s="106" t="s">
        <v>192</v>
      </c>
      <c r="X849" s="216"/>
    </row>
    <row r="850" spans="1:24" ht="13.5" customHeight="1" x14ac:dyDescent="0.25">
      <c r="A850" s="154">
        <v>7.2916666666666699E-2</v>
      </c>
      <c r="B850" s="106">
        <v>1</v>
      </c>
      <c r="C850" s="106">
        <v>0</v>
      </c>
      <c r="D850" s="106">
        <v>0</v>
      </c>
      <c r="E850" s="106">
        <v>0</v>
      </c>
      <c r="F850" s="106">
        <v>0</v>
      </c>
      <c r="G850" s="106">
        <v>1</v>
      </c>
      <c r="H850" s="106">
        <v>0</v>
      </c>
      <c r="I850" s="106">
        <v>0</v>
      </c>
      <c r="J850" s="106">
        <v>0</v>
      </c>
      <c r="K850" s="106">
        <v>0</v>
      </c>
      <c r="L850" s="106">
        <v>0</v>
      </c>
      <c r="M850" s="106">
        <v>0</v>
      </c>
      <c r="N850" s="106">
        <v>0</v>
      </c>
      <c r="O850" s="106">
        <v>0</v>
      </c>
      <c r="P850" s="106">
        <v>0</v>
      </c>
      <c r="Q850" s="106">
        <v>0</v>
      </c>
      <c r="R850" s="106">
        <v>0</v>
      </c>
      <c r="S850" s="106">
        <v>0</v>
      </c>
      <c r="T850" s="106">
        <v>0</v>
      </c>
      <c r="U850" s="106">
        <v>0</v>
      </c>
      <c r="V850" s="106">
        <v>27.3</v>
      </c>
      <c r="W850" s="106" t="s">
        <v>192</v>
      </c>
      <c r="X850" s="216"/>
    </row>
    <row r="851" spans="1:24" ht="13.5" customHeight="1" x14ac:dyDescent="0.25">
      <c r="A851" s="154">
        <v>8.3333333333333301E-2</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c r="T851" s="106">
        <v>0</v>
      </c>
      <c r="U851" s="106">
        <v>0</v>
      </c>
      <c r="V851" s="106" t="s">
        <v>192</v>
      </c>
      <c r="W851" s="106" t="s">
        <v>192</v>
      </c>
      <c r="X851" s="216"/>
    </row>
    <row r="852" spans="1:24" ht="13.5" customHeight="1" x14ac:dyDescent="0.25">
      <c r="A852" s="154">
        <v>9.375E-2</v>
      </c>
      <c r="B852" s="106">
        <v>0</v>
      </c>
      <c r="C852" s="106">
        <v>0</v>
      </c>
      <c r="D852" s="106">
        <v>0</v>
      </c>
      <c r="E852" s="106">
        <v>0</v>
      </c>
      <c r="F852" s="106">
        <v>0</v>
      </c>
      <c r="G852" s="106">
        <v>0</v>
      </c>
      <c r="H852" s="106">
        <v>0</v>
      </c>
      <c r="I852" s="106">
        <v>0</v>
      </c>
      <c r="J852" s="106">
        <v>0</v>
      </c>
      <c r="K852" s="106">
        <v>0</v>
      </c>
      <c r="L852" s="106">
        <v>0</v>
      </c>
      <c r="M852" s="106">
        <v>0</v>
      </c>
      <c r="N852" s="106">
        <v>0</v>
      </c>
      <c r="O852" s="106">
        <v>0</v>
      </c>
      <c r="P852" s="106">
        <v>0</v>
      </c>
      <c r="Q852" s="106">
        <v>0</v>
      </c>
      <c r="R852" s="106">
        <v>0</v>
      </c>
      <c r="S852" s="106">
        <v>0</v>
      </c>
      <c r="T852" s="106">
        <v>0</v>
      </c>
      <c r="U852" s="106">
        <v>0</v>
      </c>
      <c r="V852" s="106" t="s">
        <v>192</v>
      </c>
      <c r="W852" s="106" t="s">
        <v>192</v>
      </c>
      <c r="X852" s="216"/>
    </row>
    <row r="853" spans="1:24" ht="13.5" customHeight="1" x14ac:dyDescent="0.25">
      <c r="A853" s="154">
        <v>0.104166666666667</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c r="T853" s="106">
        <v>0</v>
      </c>
      <c r="U853" s="106">
        <v>0</v>
      </c>
      <c r="V853" s="106" t="s">
        <v>192</v>
      </c>
      <c r="W853" s="106" t="s">
        <v>192</v>
      </c>
      <c r="X853" s="216"/>
    </row>
    <row r="854" spans="1:24" ht="13.5" customHeight="1" x14ac:dyDescent="0.25">
      <c r="A854" s="154">
        <v>0.114583333333333</v>
      </c>
      <c r="B854" s="106">
        <v>0</v>
      </c>
      <c r="C854" s="106">
        <v>0</v>
      </c>
      <c r="D854" s="106">
        <v>0</v>
      </c>
      <c r="E854" s="106">
        <v>0</v>
      </c>
      <c r="F854" s="106">
        <v>0</v>
      </c>
      <c r="G854" s="106">
        <v>0</v>
      </c>
      <c r="H854" s="106">
        <v>0</v>
      </c>
      <c r="I854" s="106">
        <v>0</v>
      </c>
      <c r="J854" s="106">
        <v>0</v>
      </c>
      <c r="K854" s="106">
        <v>0</v>
      </c>
      <c r="L854" s="106">
        <v>0</v>
      </c>
      <c r="M854" s="106">
        <v>0</v>
      </c>
      <c r="N854" s="106">
        <v>0</v>
      </c>
      <c r="O854" s="106">
        <v>0</v>
      </c>
      <c r="P854" s="106">
        <v>0</v>
      </c>
      <c r="Q854" s="106">
        <v>0</v>
      </c>
      <c r="R854" s="106">
        <v>0</v>
      </c>
      <c r="S854" s="106">
        <v>0</v>
      </c>
      <c r="T854" s="106">
        <v>0</v>
      </c>
      <c r="U854" s="106">
        <v>0</v>
      </c>
      <c r="V854" s="106" t="s">
        <v>192</v>
      </c>
      <c r="W854" s="106" t="s">
        <v>192</v>
      </c>
      <c r="X854" s="216"/>
    </row>
    <row r="855" spans="1:24" ht="13.5" customHeight="1" x14ac:dyDescent="0.25">
      <c r="A855" s="154">
        <v>0.125</v>
      </c>
      <c r="B855" s="106">
        <v>1</v>
      </c>
      <c r="C855" s="106">
        <v>0</v>
      </c>
      <c r="D855" s="106">
        <v>0</v>
      </c>
      <c r="E855" s="106">
        <v>0</v>
      </c>
      <c r="F855" s="106">
        <v>0</v>
      </c>
      <c r="G855" s="106">
        <v>0</v>
      </c>
      <c r="H855" s="106">
        <v>0</v>
      </c>
      <c r="I855" s="106">
        <v>0</v>
      </c>
      <c r="J855" s="106">
        <v>1</v>
      </c>
      <c r="K855" s="106">
        <v>0</v>
      </c>
      <c r="L855" s="106">
        <v>0</v>
      </c>
      <c r="M855" s="106">
        <v>0</v>
      </c>
      <c r="N855" s="106">
        <v>0</v>
      </c>
      <c r="O855" s="106">
        <v>0</v>
      </c>
      <c r="P855" s="106">
        <v>0</v>
      </c>
      <c r="Q855" s="106">
        <v>0</v>
      </c>
      <c r="R855" s="106">
        <v>0</v>
      </c>
      <c r="S855" s="106">
        <v>0</v>
      </c>
      <c r="T855" s="106">
        <v>0</v>
      </c>
      <c r="U855" s="106">
        <v>0</v>
      </c>
      <c r="V855" s="106">
        <v>41.2</v>
      </c>
      <c r="W855" s="106" t="s">
        <v>192</v>
      </c>
      <c r="X855" s="216"/>
    </row>
    <row r="856" spans="1:24" ht="13.5" customHeight="1" x14ac:dyDescent="0.25">
      <c r="A856" s="154">
        <v>0.13541666666666699</v>
      </c>
      <c r="B856" s="106">
        <v>0</v>
      </c>
      <c r="C856" s="106">
        <v>0</v>
      </c>
      <c r="D856" s="106">
        <v>0</v>
      </c>
      <c r="E856" s="106">
        <v>0</v>
      </c>
      <c r="F856" s="106">
        <v>0</v>
      </c>
      <c r="G856" s="106">
        <v>0</v>
      </c>
      <c r="H856" s="106">
        <v>0</v>
      </c>
      <c r="I856" s="106">
        <v>0</v>
      </c>
      <c r="J856" s="106">
        <v>0</v>
      </c>
      <c r="K856" s="106">
        <v>0</v>
      </c>
      <c r="L856" s="106">
        <v>0</v>
      </c>
      <c r="M856" s="106">
        <v>0</v>
      </c>
      <c r="N856" s="106">
        <v>0</v>
      </c>
      <c r="O856" s="106">
        <v>0</v>
      </c>
      <c r="P856" s="106">
        <v>0</v>
      </c>
      <c r="Q856" s="106">
        <v>0</v>
      </c>
      <c r="R856" s="106">
        <v>0</v>
      </c>
      <c r="S856" s="106">
        <v>0</v>
      </c>
      <c r="T856" s="106">
        <v>0</v>
      </c>
      <c r="U856" s="106">
        <v>0</v>
      </c>
      <c r="V856" s="106" t="s">
        <v>192</v>
      </c>
      <c r="W856" s="106" t="s">
        <v>192</v>
      </c>
      <c r="X856" s="216"/>
    </row>
    <row r="857" spans="1:24" ht="13.5" customHeight="1" x14ac:dyDescent="0.25">
      <c r="A857" s="154">
        <v>0.14583333333333301</v>
      </c>
      <c r="B857" s="106">
        <v>0</v>
      </c>
      <c r="C857" s="106">
        <v>0</v>
      </c>
      <c r="D857" s="106">
        <v>0</v>
      </c>
      <c r="E857" s="106">
        <v>0</v>
      </c>
      <c r="F857" s="106">
        <v>0</v>
      </c>
      <c r="G857" s="106">
        <v>0</v>
      </c>
      <c r="H857" s="106">
        <v>0</v>
      </c>
      <c r="I857" s="106">
        <v>0</v>
      </c>
      <c r="J857" s="106">
        <v>0</v>
      </c>
      <c r="K857" s="106">
        <v>0</v>
      </c>
      <c r="L857" s="106">
        <v>0</v>
      </c>
      <c r="M857" s="106">
        <v>0</v>
      </c>
      <c r="N857" s="106">
        <v>0</v>
      </c>
      <c r="O857" s="106">
        <v>0</v>
      </c>
      <c r="P857" s="106">
        <v>0</v>
      </c>
      <c r="Q857" s="106">
        <v>0</v>
      </c>
      <c r="R857" s="106">
        <v>0</v>
      </c>
      <c r="S857" s="106">
        <v>0</v>
      </c>
      <c r="T857" s="106">
        <v>0</v>
      </c>
      <c r="U857" s="106">
        <v>0</v>
      </c>
      <c r="V857" s="106" t="s">
        <v>192</v>
      </c>
      <c r="W857" s="106" t="s">
        <v>192</v>
      </c>
      <c r="X857" s="216"/>
    </row>
    <row r="858" spans="1:24" ht="13.5" customHeight="1" x14ac:dyDescent="0.25">
      <c r="A858" s="154">
        <v>0.15625</v>
      </c>
      <c r="B858" s="106">
        <v>2</v>
      </c>
      <c r="C858" s="106">
        <v>0</v>
      </c>
      <c r="D858" s="106">
        <v>0</v>
      </c>
      <c r="E858" s="106">
        <v>1</v>
      </c>
      <c r="F858" s="106">
        <v>0</v>
      </c>
      <c r="G858" s="106">
        <v>1</v>
      </c>
      <c r="H858" s="106">
        <v>0</v>
      </c>
      <c r="I858" s="106">
        <v>0</v>
      </c>
      <c r="J858" s="106">
        <v>0</v>
      </c>
      <c r="K858" s="106">
        <v>0</v>
      </c>
      <c r="L858" s="106">
        <v>0</v>
      </c>
      <c r="M858" s="106">
        <v>0</v>
      </c>
      <c r="N858" s="106">
        <v>0</v>
      </c>
      <c r="O858" s="106">
        <v>0</v>
      </c>
      <c r="P858" s="106">
        <v>0</v>
      </c>
      <c r="Q858" s="106">
        <v>0</v>
      </c>
      <c r="R858" s="106">
        <v>0</v>
      </c>
      <c r="S858" s="106">
        <v>0</v>
      </c>
      <c r="T858" s="106">
        <v>0</v>
      </c>
      <c r="U858" s="106">
        <v>0</v>
      </c>
      <c r="V858" s="106">
        <v>23</v>
      </c>
      <c r="W858" s="106" t="s">
        <v>192</v>
      </c>
      <c r="X858" s="216"/>
    </row>
    <row r="859" spans="1:24" ht="13.5" customHeight="1" x14ac:dyDescent="0.25">
      <c r="A859" s="154">
        <v>0.16666666666666699</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c r="T859" s="106">
        <v>0</v>
      </c>
      <c r="U859" s="106">
        <v>0</v>
      </c>
      <c r="V859" s="106" t="s">
        <v>192</v>
      </c>
      <c r="W859" s="106" t="s">
        <v>192</v>
      </c>
      <c r="X859" s="216"/>
    </row>
    <row r="860" spans="1:24" ht="13.5" customHeight="1" x14ac:dyDescent="0.25">
      <c r="A860" s="154">
        <v>0.17708333333333301</v>
      </c>
      <c r="B860" s="106">
        <v>0</v>
      </c>
      <c r="C860" s="106">
        <v>0</v>
      </c>
      <c r="D860" s="106">
        <v>0</v>
      </c>
      <c r="E860" s="106">
        <v>0</v>
      </c>
      <c r="F860" s="106">
        <v>0</v>
      </c>
      <c r="G860" s="106">
        <v>0</v>
      </c>
      <c r="H860" s="106">
        <v>0</v>
      </c>
      <c r="I860" s="106">
        <v>0</v>
      </c>
      <c r="J860" s="106">
        <v>0</v>
      </c>
      <c r="K860" s="106">
        <v>0</v>
      </c>
      <c r="L860" s="106">
        <v>0</v>
      </c>
      <c r="M860" s="106">
        <v>0</v>
      </c>
      <c r="N860" s="106">
        <v>0</v>
      </c>
      <c r="O860" s="106">
        <v>0</v>
      </c>
      <c r="P860" s="106">
        <v>0</v>
      </c>
      <c r="Q860" s="106">
        <v>0</v>
      </c>
      <c r="R860" s="106">
        <v>0</v>
      </c>
      <c r="S860" s="106">
        <v>0</v>
      </c>
      <c r="T860" s="106">
        <v>0</v>
      </c>
      <c r="U860" s="106">
        <v>0</v>
      </c>
      <c r="V860" s="106" t="s">
        <v>192</v>
      </c>
      <c r="W860" s="106" t="s">
        <v>192</v>
      </c>
      <c r="X860" s="216"/>
    </row>
    <row r="861" spans="1:24" ht="13.5" customHeight="1" x14ac:dyDescent="0.25">
      <c r="A861" s="154">
        <v>0.1875</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c r="T861" s="106">
        <v>0</v>
      </c>
      <c r="U861" s="106">
        <v>0</v>
      </c>
      <c r="V861" s="106" t="s">
        <v>192</v>
      </c>
      <c r="W861" s="106" t="s">
        <v>192</v>
      </c>
      <c r="X861" s="216"/>
    </row>
    <row r="862" spans="1:24" ht="13.5" customHeight="1" x14ac:dyDescent="0.25">
      <c r="A862" s="154">
        <v>0.19791666666666699</v>
      </c>
      <c r="B862" s="106">
        <v>3</v>
      </c>
      <c r="C862" s="106">
        <v>0</v>
      </c>
      <c r="D862" s="106">
        <v>0</v>
      </c>
      <c r="E862" s="106">
        <v>0</v>
      </c>
      <c r="F862" s="106">
        <v>0</v>
      </c>
      <c r="G862" s="106">
        <v>2</v>
      </c>
      <c r="H862" s="106">
        <v>1</v>
      </c>
      <c r="I862" s="106">
        <v>0</v>
      </c>
      <c r="J862" s="106">
        <v>0</v>
      </c>
      <c r="K862" s="106">
        <v>0</v>
      </c>
      <c r="L862" s="106">
        <v>0</v>
      </c>
      <c r="M862" s="106">
        <v>0</v>
      </c>
      <c r="N862" s="106">
        <v>0</v>
      </c>
      <c r="O862" s="106">
        <v>0</v>
      </c>
      <c r="P862" s="106">
        <v>0</v>
      </c>
      <c r="Q862" s="106">
        <v>0</v>
      </c>
      <c r="R862" s="106">
        <v>0</v>
      </c>
      <c r="S862" s="106">
        <v>0</v>
      </c>
      <c r="T862" s="106">
        <v>0</v>
      </c>
      <c r="U862" s="106">
        <v>0</v>
      </c>
      <c r="V862" s="106">
        <v>29.7</v>
      </c>
      <c r="W862" s="106" t="s">
        <v>192</v>
      </c>
      <c r="X862" s="216"/>
    </row>
    <row r="863" spans="1:24" ht="13.5" customHeight="1" x14ac:dyDescent="0.25">
      <c r="A863" s="154">
        <v>0.20833333333333301</v>
      </c>
      <c r="B863" s="106">
        <v>0</v>
      </c>
      <c r="C863" s="106">
        <v>0</v>
      </c>
      <c r="D863" s="106">
        <v>0</v>
      </c>
      <c r="E863" s="106">
        <v>0</v>
      </c>
      <c r="F863" s="106">
        <v>0</v>
      </c>
      <c r="G863" s="106">
        <v>0</v>
      </c>
      <c r="H863" s="106">
        <v>0</v>
      </c>
      <c r="I863" s="106">
        <v>0</v>
      </c>
      <c r="J863" s="106">
        <v>0</v>
      </c>
      <c r="K863" s="106">
        <v>0</v>
      </c>
      <c r="L863" s="106">
        <v>0</v>
      </c>
      <c r="M863" s="106">
        <v>0</v>
      </c>
      <c r="N863" s="106">
        <v>0</v>
      </c>
      <c r="O863" s="106">
        <v>0</v>
      </c>
      <c r="P863" s="106">
        <v>0</v>
      </c>
      <c r="Q863" s="106">
        <v>0</v>
      </c>
      <c r="R863" s="106">
        <v>0</v>
      </c>
      <c r="S863" s="106">
        <v>0</v>
      </c>
      <c r="T863" s="106">
        <v>0</v>
      </c>
      <c r="U863" s="106">
        <v>0</v>
      </c>
      <c r="V863" s="106" t="s">
        <v>192</v>
      </c>
      <c r="W863" s="106" t="s">
        <v>192</v>
      </c>
      <c r="X863" s="216"/>
    </row>
    <row r="864" spans="1:24" ht="13.5" customHeight="1" x14ac:dyDescent="0.25">
      <c r="A864" s="154">
        <v>0.21875</v>
      </c>
      <c r="B864" s="106">
        <v>3</v>
      </c>
      <c r="C864" s="106">
        <v>0</v>
      </c>
      <c r="D864" s="106">
        <v>0</v>
      </c>
      <c r="E864" s="106">
        <v>0</v>
      </c>
      <c r="F864" s="106">
        <v>1</v>
      </c>
      <c r="G864" s="106">
        <v>1</v>
      </c>
      <c r="H864" s="106">
        <v>1</v>
      </c>
      <c r="I864" s="106">
        <v>0</v>
      </c>
      <c r="J864" s="106">
        <v>0</v>
      </c>
      <c r="K864" s="106">
        <v>0</v>
      </c>
      <c r="L864" s="106">
        <v>0</v>
      </c>
      <c r="M864" s="106">
        <v>0</v>
      </c>
      <c r="N864" s="106">
        <v>0</v>
      </c>
      <c r="O864" s="106">
        <v>0</v>
      </c>
      <c r="P864" s="106">
        <v>0</v>
      </c>
      <c r="Q864" s="106">
        <v>0</v>
      </c>
      <c r="R864" s="106">
        <v>0</v>
      </c>
      <c r="S864" s="106">
        <v>0</v>
      </c>
      <c r="T864" s="106">
        <v>0</v>
      </c>
      <c r="U864" s="106">
        <v>0</v>
      </c>
      <c r="V864" s="106">
        <v>28.7</v>
      </c>
      <c r="W864" s="106" t="s">
        <v>192</v>
      </c>
      <c r="X864" s="216"/>
    </row>
    <row r="865" spans="1:24" ht="13.5" customHeight="1" x14ac:dyDescent="0.25">
      <c r="A865" s="154">
        <v>0.22916666666666699</v>
      </c>
      <c r="B865" s="106">
        <v>3</v>
      </c>
      <c r="C865" s="106">
        <v>0</v>
      </c>
      <c r="D865" s="106">
        <v>1</v>
      </c>
      <c r="E865" s="106">
        <v>0</v>
      </c>
      <c r="F865" s="106">
        <v>1</v>
      </c>
      <c r="G865" s="106">
        <v>1</v>
      </c>
      <c r="H865" s="106">
        <v>0</v>
      </c>
      <c r="I865" s="106">
        <v>0</v>
      </c>
      <c r="J865" s="106">
        <v>0</v>
      </c>
      <c r="K865" s="106">
        <v>0</v>
      </c>
      <c r="L865" s="106">
        <v>0</v>
      </c>
      <c r="M865" s="106">
        <v>0</v>
      </c>
      <c r="N865" s="106">
        <v>0</v>
      </c>
      <c r="O865" s="106">
        <v>0</v>
      </c>
      <c r="P865" s="106">
        <v>0</v>
      </c>
      <c r="Q865" s="106">
        <v>0</v>
      </c>
      <c r="R865" s="106">
        <v>0</v>
      </c>
      <c r="S865" s="106">
        <v>0</v>
      </c>
      <c r="T865" s="106">
        <v>0</v>
      </c>
      <c r="U865" s="106">
        <v>0</v>
      </c>
      <c r="V865" s="106">
        <v>22.2</v>
      </c>
      <c r="W865" s="106" t="s">
        <v>192</v>
      </c>
      <c r="X865" s="216"/>
    </row>
    <row r="866" spans="1:24" ht="13.5" customHeight="1" x14ac:dyDescent="0.25">
      <c r="A866" s="154">
        <v>0.23958333333333301</v>
      </c>
      <c r="B866" s="106">
        <v>3</v>
      </c>
      <c r="C866" s="106">
        <v>0</v>
      </c>
      <c r="D866" s="106">
        <v>0</v>
      </c>
      <c r="E866" s="106">
        <v>0</v>
      </c>
      <c r="F866" s="106">
        <v>0</v>
      </c>
      <c r="G866" s="106">
        <v>2</v>
      </c>
      <c r="H866" s="106">
        <v>0</v>
      </c>
      <c r="I866" s="106">
        <v>1</v>
      </c>
      <c r="J866" s="106">
        <v>0</v>
      </c>
      <c r="K866" s="106">
        <v>0</v>
      </c>
      <c r="L866" s="106">
        <v>0</v>
      </c>
      <c r="M866" s="106">
        <v>0</v>
      </c>
      <c r="N866" s="106">
        <v>0</v>
      </c>
      <c r="O866" s="106">
        <v>0</v>
      </c>
      <c r="P866" s="106">
        <v>0</v>
      </c>
      <c r="Q866" s="106">
        <v>0</v>
      </c>
      <c r="R866" s="106">
        <v>0</v>
      </c>
      <c r="S866" s="106">
        <v>0</v>
      </c>
      <c r="T866" s="106">
        <v>0</v>
      </c>
      <c r="U866" s="106">
        <v>0</v>
      </c>
      <c r="V866" s="106">
        <v>30</v>
      </c>
      <c r="W866" s="106" t="s">
        <v>192</v>
      </c>
      <c r="X866" s="216"/>
    </row>
    <row r="867" spans="1:24" ht="13.5" customHeight="1" x14ac:dyDescent="0.25">
      <c r="A867" s="154">
        <v>0.25</v>
      </c>
      <c r="B867" s="106">
        <v>7</v>
      </c>
      <c r="C867" s="106">
        <v>0</v>
      </c>
      <c r="D867" s="106">
        <v>0</v>
      </c>
      <c r="E867" s="106">
        <v>0</v>
      </c>
      <c r="F867" s="106">
        <v>1</v>
      </c>
      <c r="G867" s="106">
        <v>3</v>
      </c>
      <c r="H867" s="106">
        <v>3</v>
      </c>
      <c r="I867" s="106">
        <v>0</v>
      </c>
      <c r="J867" s="106">
        <v>0</v>
      </c>
      <c r="K867" s="106">
        <v>0</v>
      </c>
      <c r="L867" s="106">
        <v>0</v>
      </c>
      <c r="M867" s="106">
        <v>0</v>
      </c>
      <c r="N867" s="106">
        <v>0</v>
      </c>
      <c r="O867" s="106">
        <v>0</v>
      </c>
      <c r="P867" s="106">
        <v>0</v>
      </c>
      <c r="Q867" s="106">
        <v>0</v>
      </c>
      <c r="R867" s="106">
        <v>0</v>
      </c>
      <c r="S867" s="106">
        <v>0</v>
      </c>
      <c r="T867" s="106">
        <v>0</v>
      </c>
      <c r="U867" s="106">
        <v>0</v>
      </c>
      <c r="V867" s="106">
        <v>29.1</v>
      </c>
      <c r="W867" s="106" t="s">
        <v>192</v>
      </c>
      <c r="X867" s="216"/>
    </row>
    <row r="868" spans="1:24" ht="13.5" customHeight="1" x14ac:dyDescent="0.25">
      <c r="A868" s="154">
        <v>0.26041666666666702</v>
      </c>
      <c r="B868" s="106">
        <v>14</v>
      </c>
      <c r="C868" s="106">
        <v>0</v>
      </c>
      <c r="D868" s="106">
        <v>0</v>
      </c>
      <c r="E868" s="106">
        <v>1</v>
      </c>
      <c r="F868" s="106">
        <v>0</v>
      </c>
      <c r="G868" s="106">
        <v>10</v>
      </c>
      <c r="H868" s="106">
        <v>3</v>
      </c>
      <c r="I868" s="106">
        <v>0</v>
      </c>
      <c r="J868" s="106">
        <v>0</v>
      </c>
      <c r="K868" s="106">
        <v>0</v>
      </c>
      <c r="L868" s="106">
        <v>0</v>
      </c>
      <c r="M868" s="106">
        <v>0</v>
      </c>
      <c r="N868" s="106">
        <v>0</v>
      </c>
      <c r="O868" s="106">
        <v>0</v>
      </c>
      <c r="P868" s="106">
        <v>0</v>
      </c>
      <c r="Q868" s="106">
        <v>0</v>
      </c>
      <c r="R868" s="106">
        <v>0</v>
      </c>
      <c r="S868" s="106">
        <v>0</v>
      </c>
      <c r="T868" s="106">
        <v>0</v>
      </c>
      <c r="U868" s="106">
        <v>0</v>
      </c>
      <c r="V868" s="106">
        <v>28.3</v>
      </c>
      <c r="W868" s="106">
        <v>30.6</v>
      </c>
      <c r="X868" s="216"/>
    </row>
    <row r="869" spans="1:24" ht="13.5" customHeight="1" x14ac:dyDescent="0.25">
      <c r="A869" s="154">
        <v>0.27083333333333298</v>
      </c>
      <c r="B869" s="106">
        <v>18</v>
      </c>
      <c r="C869" s="106">
        <v>0</v>
      </c>
      <c r="D869" s="106">
        <v>0</v>
      </c>
      <c r="E869" s="106">
        <v>0</v>
      </c>
      <c r="F869" s="106">
        <v>2</v>
      </c>
      <c r="G869" s="106">
        <v>10</v>
      </c>
      <c r="H869" s="106">
        <v>5</v>
      </c>
      <c r="I869" s="106">
        <v>1</v>
      </c>
      <c r="J869" s="106">
        <v>0</v>
      </c>
      <c r="K869" s="106">
        <v>0</v>
      </c>
      <c r="L869" s="106">
        <v>0</v>
      </c>
      <c r="M869" s="106">
        <v>0</v>
      </c>
      <c r="N869" s="106">
        <v>0</v>
      </c>
      <c r="O869" s="106">
        <v>0</v>
      </c>
      <c r="P869" s="106">
        <v>0</v>
      </c>
      <c r="Q869" s="106">
        <v>0</v>
      </c>
      <c r="R869" s="106">
        <v>0</v>
      </c>
      <c r="S869" s="106">
        <v>0</v>
      </c>
      <c r="T869" s="106">
        <v>0</v>
      </c>
      <c r="U869" s="106">
        <v>0</v>
      </c>
      <c r="V869" s="106">
        <v>28.6</v>
      </c>
      <c r="W869" s="106">
        <v>31.8</v>
      </c>
      <c r="X869" s="216"/>
    </row>
    <row r="870" spans="1:24" ht="13.5" customHeight="1" x14ac:dyDescent="0.25">
      <c r="A870" s="154">
        <v>0.28125</v>
      </c>
      <c r="B870" s="106">
        <v>15</v>
      </c>
      <c r="C870" s="106">
        <v>0</v>
      </c>
      <c r="D870" s="106">
        <v>0</v>
      </c>
      <c r="E870" s="106">
        <v>0</v>
      </c>
      <c r="F870" s="106">
        <v>3</v>
      </c>
      <c r="G870" s="106">
        <v>7</v>
      </c>
      <c r="H870" s="106">
        <v>5</v>
      </c>
      <c r="I870" s="106">
        <v>0</v>
      </c>
      <c r="J870" s="106">
        <v>0</v>
      </c>
      <c r="K870" s="106">
        <v>0</v>
      </c>
      <c r="L870" s="106">
        <v>0</v>
      </c>
      <c r="M870" s="106">
        <v>0</v>
      </c>
      <c r="N870" s="106">
        <v>0</v>
      </c>
      <c r="O870" s="106">
        <v>0</v>
      </c>
      <c r="P870" s="106">
        <v>0</v>
      </c>
      <c r="Q870" s="106">
        <v>0</v>
      </c>
      <c r="R870" s="106">
        <v>0</v>
      </c>
      <c r="S870" s="106">
        <v>0</v>
      </c>
      <c r="T870" s="106">
        <v>0</v>
      </c>
      <c r="U870" s="106">
        <v>0</v>
      </c>
      <c r="V870" s="106">
        <v>28.2</v>
      </c>
      <c r="W870" s="106">
        <v>32.4</v>
      </c>
      <c r="X870" s="216"/>
    </row>
    <row r="871" spans="1:24" ht="13.5" customHeight="1" x14ac:dyDescent="0.25">
      <c r="A871" s="154">
        <v>0.29166666666666702</v>
      </c>
      <c r="B871" s="106">
        <v>10</v>
      </c>
      <c r="C871" s="106">
        <v>0</v>
      </c>
      <c r="D871" s="106">
        <v>0</v>
      </c>
      <c r="E871" s="106">
        <v>0</v>
      </c>
      <c r="F871" s="106">
        <v>0</v>
      </c>
      <c r="G871" s="106">
        <v>5</v>
      </c>
      <c r="H871" s="106">
        <v>4</v>
      </c>
      <c r="I871" s="106">
        <v>1</v>
      </c>
      <c r="J871" s="106">
        <v>0</v>
      </c>
      <c r="K871" s="106">
        <v>0</v>
      </c>
      <c r="L871" s="106">
        <v>0</v>
      </c>
      <c r="M871" s="106">
        <v>0</v>
      </c>
      <c r="N871" s="106">
        <v>0</v>
      </c>
      <c r="O871" s="106">
        <v>0</v>
      </c>
      <c r="P871" s="106">
        <v>0</v>
      </c>
      <c r="Q871" s="106">
        <v>0</v>
      </c>
      <c r="R871" s="106">
        <v>0</v>
      </c>
      <c r="S871" s="106">
        <v>0</v>
      </c>
      <c r="T871" s="106">
        <v>0</v>
      </c>
      <c r="U871" s="106">
        <v>0</v>
      </c>
      <c r="V871" s="106">
        <v>30.5</v>
      </c>
      <c r="W871" s="106" t="s">
        <v>192</v>
      </c>
      <c r="X871" s="216"/>
    </row>
    <row r="872" spans="1:24" ht="13.5" customHeight="1" x14ac:dyDescent="0.25">
      <c r="A872" s="154">
        <v>0.30208333333333298</v>
      </c>
      <c r="B872" s="106">
        <v>16</v>
      </c>
      <c r="C872" s="106">
        <v>0</v>
      </c>
      <c r="D872" s="106">
        <v>0</v>
      </c>
      <c r="E872" s="106">
        <v>0</v>
      </c>
      <c r="F872" s="106">
        <v>3</v>
      </c>
      <c r="G872" s="106">
        <v>9</v>
      </c>
      <c r="H872" s="106">
        <v>4</v>
      </c>
      <c r="I872" s="106">
        <v>0</v>
      </c>
      <c r="J872" s="106">
        <v>0</v>
      </c>
      <c r="K872" s="106">
        <v>0</v>
      </c>
      <c r="L872" s="106">
        <v>0</v>
      </c>
      <c r="M872" s="106">
        <v>0</v>
      </c>
      <c r="N872" s="106">
        <v>0</v>
      </c>
      <c r="O872" s="106">
        <v>0</v>
      </c>
      <c r="P872" s="106">
        <v>0</v>
      </c>
      <c r="Q872" s="106">
        <v>0</v>
      </c>
      <c r="R872" s="106">
        <v>0</v>
      </c>
      <c r="S872" s="106">
        <v>0</v>
      </c>
      <c r="T872" s="106">
        <v>0</v>
      </c>
      <c r="U872" s="106">
        <v>0</v>
      </c>
      <c r="V872" s="106">
        <v>28.2</v>
      </c>
      <c r="W872" s="106">
        <v>31.7</v>
      </c>
      <c r="X872" s="216"/>
    </row>
    <row r="873" spans="1:24" ht="13.5" customHeight="1" x14ac:dyDescent="0.25">
      <c r="A873" s="154">
        <v>0.3125</v>
      </c>
      <c r="B873" s="106">
        <v>37</v>
      </c>
      <c r="C873" s="106">
        <v>0</v>
      </c>
      <c r="D873" s="106">
        <v>0</v>
      </c>
      <c r="E873" s="106">
        <v>0</v>
      </c>
      <c r="F873" s="106">
        <v>8</v>
      </c>
      <c r="G873" s="106">
        <v>16</v>
      </c>
      <c r="H873" s="106">
        <v>10</v>
      </c>
      <c r="I873" s="106">
        <v>2</v>
      </c>
      <c r="J873" s="106">
        <v>1</v>
      </c>
      <c r="K873" s="106">
        <v>0</v>
      </c>
      <c r="L873" s="106">
        <v>0</v>
      </c>
      <c r="M873" s="106">
        <v>0</v>
      </c>
      <c r="N873" s="106">
        <v>0</v>
      </c>
      <c r="O873" s="106">
        <v>0</v>
      </c>
      <c r="P873" s="106">
        <v>0</v>
      </c>
      <c r="Q873" s="106">
        <v>0</v>
      </c>
      <c r="R873" s="106">
        <v>0</v>
      </c>
      <c r="S873" s="106">
        <v>0</v>
      </c>
      <c r="T873" s="106">
        <v>0</v>
      </c>
      <c r="U873" s="106">
        <v>0</v>
      </c>
      <c r="V873" s="106">
        <v>28.9</v>
      </c>
      <c r="W873" s="106">
        <v>33.799999999999997</v>
      </c>
      <c r="X873" s="216"/>
    </row>
    <row r="874" spans="1:24" ht="13.5" customHeight="1" x14ac:dyDescent="0.25">
      <c r="A874" s="154">
        <v>0.32291666666666702</v>
      </c>
      <c r="B874" s="106">
        <v>24</v>
      </c>
      <c r="C874" s="106">
        <v>0</v>
      </c>
      <c r="D874" s="106">
        <v>0</v>
      </c>
      <c r="E874" s="106">
        <v>3</v>
      </c>
      <c r="F874" s="106">
        <v>7</v>
      </c>
      <c r="G874" s="106">
        <v>8</v>
      </c>
      <c r="H874" s="106">
        <v>5</v>
      </c>
      <c r="I874" s="106">
        <v>1</v>
      </c>
      <c r="J874" s="106">
        <v>0</v>
      </c>
      <c r="K874" s="106">
        <v>0</v>
      </c>
      <c r="L874" s="106">
        <v>0</v>
      </c>
      <c r="M874" s="106">
        <v>0</v>
      </c>
      <c r="N874" s="106">
        <v>0</v>
      </c>
      <c r="O874" s="106">
        <v>0</v>
      </c>
      <c r="P874" s="106">
        <v>0</v>
      </c>
      <c r="Q874" s="106">
        <v>0</v>
      </c>
      <c r="R874" s="106">
        <v>0</v>
      </c>
      <c r="S874" s="106">
        <v>0</v>
      </c>
      <c r="T874" s="106">
        <v>0</v>
      </c>
      <c r="U874" s="106">
        <v>0</v>
      </c>
      <c r="V874" s="106">
        <v>25.8</v>
      </c>
      <c r="W874" s="106">
        <v>30.3</v>
      </c>
      <c r="X874" s="216"/>
    </row>
    <row r="875" spans="1:24" ht="13.5" customHeight="1" x14ac:dyDescent="0.25">
      <c r="A875" s="154">
        <v>0.33333333333333298</v>
      </c>
      <c r="B875" s="106">
        <v>27</v>
      </c>
      <c r="C875" s="106">
        <v>0</v>
      </c>
      <c r="D875" s="106">
        <v>0</v>
      </c>
      <c r="E875" s="106">
        <v>0</v>
      </c>
      <c r="F875" s="106">
        <v>5</v>
      </c>
      <c r="G875" s="106">
        <v>16</v>
      </c>
      <c r="H875" s="106">
        <v>5</v>
      </c>
      <c r="I875" s="106">
        <v>1</v>
      </c>
      <c r="J875" s="106">
        <v>0</v>
      </c>
      <c r="K875" s="106">
        <v>0</v>
      </c>
      <c r="L875" s="106">
        <v>0</v>
      </c>
      <c r="M875" s="106">
        <v>0</v>
      </c>
      <c r="N875" s="106">
        <v>0</v>
      </c>
      <c r="O875" s="106">
        <v>0</v>
      </c>
      <c r="P875" s="106">
        <v>0</v>
      </c>
      <c r="Q875" s="106">
        <v>0</v>
      </c>
      <c r="R875" s="106">
        <v>0</v>
      </c>
      <c r="S875" s="106">
        <v>0</v>
      </c>
      <c r="T875" s="106">
        <v>0</v>
      </c>
      <c r="U875" s="106">
        <v>0</v>
      </c>
      <c r="V875" s="106">
        <v>28.4</v>
      </c>
      <c r="W875" s="106">
        <v>32.1</v>
      </c>
      <c r="X875" s="216"/>
    </row>
    <row r="876" spans="1:24" ht="13.5" customHeight="1" x14ac:dyDescent="0.25">
      <c r="A876" s="154">
        <v>0.34375</v>
      </c>
      <c r="B876" s="106">
        <v>33</v>
      </c>
      <c r="C876" s="106">
        <v>0</v>
      </c>
      <c r="D876" s="106">
        <v>0</v>
      </c>
      <c r="E876" s="106">
        <v>0</v>
      </c>
      <c r="F876" s="106">
        <v>6</v>
      </c>
      <c r="G876" s="106">
        <v>19</v>
      </c>
      <c r="H876" s="106">
        <v>6</v>
      </c>
      <c r="I876" s="106">
        <v>2</v>
      </c>
      <c r="J876" s="106">
        <v>0</v>
      </c>
      <c r="K876" s="106">
        <v>0</v>
      </c>
      <c r="L876" s="106">
        <v>0</v>
      </c>
      <c r="M876" s="106">
        <v>0</v>
      </c>
      <c r="N876" s="106">
        <v>0</v>
      </c>
      <c r="O876" s="106">
        <v>0</v>
      </c>
      <c r="P876" s="106">
        <v>0</v>
      </c>
      <c r="Q876" s="106">
        <v>0</v>
      </c>
      <c r="R876" s="106">
        <v>0</v>
      </c>
      <c r="S876" s="106">
        <v>0</v>
      </c>
      <c r="T876" s="106">
        <v>0</v>
      </c>
      <c r="U876" s="106">
        <v>0</v>
      </c>
      <c r="V876" s="106">
        <v>28.5</v>
      </c>
      <c r="W876" s="106">
        <v>32.4</v>
      </c>
      <c r="X876" s="216"/>
    </row>
    <row r="877" spans="1:24" ht="13.5" customHeight="1" x14ac:dyDescent="0.25">
      <c r="A877" s="154">
        <v>0.35416666666666702</v>
      </c>
      <c r="B877" s="106">
        <v>33</v>
      </c>
      <c r="C877" s="106">
        <v>0</v>
      </c>
      <c r="D877" s="106">
        <v>0</v>
      </c>
      <c r="E877" s="106">
        <v>0</v>
      </c>
      <c r="F877" s="106">
        <v>3</v>
      </c>
      <c r="G877" s="106">
        <v>22</v>
      </c>
      <c r="H877" s="106">
        <v>7</v>
      </c>
      <c r="I877" s="106">
        <v>1</v>
      </c>
      <c r="J877" s="106">
        <v>0</v>
      </c>
      <c r="K877" s="106">
        <v>0</v>
      </c>
      <c r="L877" s="106">
        <v>0</v>
      </c>
      <c r="M877" s="106">
        <v>0</v>
      </c>
      <c r="N877" s="106">
        <v>0</v>
      </c>
      <c r="O877" s="106">
        <v>0</v>
      </c>
      <c r="P877" s="106">
        <v>0</v>
      </c>
      <c r="Q877" s="106">
        <v>0</v>
      </c>
      <c r="R877" s="106">
        <v>0</v>
      </c>
      <c r="S877" s="106">
        <v>0</v>
      </c>
      <c r="T877" s="106">
        <v>0</v>
      </c>
      <c r="U877" s="106">
        <v>0</v>
      </c>
      <c r="V877" s="106">
        <v>28.8</v>
      </c>
      <c r="W877" s="106">
        <v>33.4</v>
      </c>
      <c r="X877" s="216"/>
    </row>
    <row r="878" spans="1:24" ht="13.5" customHeight="1" x14ac:dyDescent="0.25">
      <c r="A878" s="154">
        <v>0.36458333333333298</v>
      </c>
      <c r="B878" s="106">
        <v>25</v>
      </c>
      <c r="C878" s="106">
        <v>0</v>
      </c>
      <c r="D878" s="106">
        <v>0</v>
      </c>
      <c r="E878" s="106">
        <v>1</v>
      </c>
      <c r="F878" s="106">
        <v>7</v>
      </c>
      <c r="G878" s="106">
        <v>10</v>
      </c>
      <c r="H878" s="106">
        <v>6</v>
      </c>
      <c r="I878" s="106">
        <v>1</v>
      </c>
      <c r="J878" s="106">
        <v>0</v>
      </c>
      <c r="K878" s="106">
        <v>0</v>
      </c>
      <c r="L878" s="106">
        <v>0</v>
      </c>
      <c r="M878" s="106">
        <v>0</v>
      </c>
      <c r="N878" s="106">
        <v>0</v>
      </c>
      <c r="O878" s="106">
        <v>0</v>
      </c>
      <c r="P878" s="106">
        <v>0</v>
      </c>
      <c r="Q878" s="106">
        <v>0</v>
      </c>
      <c r="R878" s="106">
        <v>0</v>
      </c>
      <c r="S878" s="106">
        <v>0</v>
      </c>
      <c r="T878" s="106">
        <v>0</v>
      </c>
      <c r="U878" s="106">
        <v>0</v>
      </c>
      <c r="V878" s="106">
        <v>27.6</v>
      </c>
      <c r="W878" s="106">
        <v>33.1</v>
      </c>
      <c r="X878" s="216"/>
    </row>
    <row r="879" spans="1:24" ht="13.5" customHeight="1" x14ac:dyDescent="0.25">
      <c r="A879" s="154">
        <v>0.375</v>
      </c>
      <c r="B879" s="106">
        <v>21</v>
      </c>
      <c r="C879" s="106">
        <v>0</v>
      </c>
      <c r="D879" s="106">
        <v>0</v>
      </c>
      <c r="E879" s="106">
        <v>0</v>
      </c>
      <c r="F879" s="106">
        <v>5</v>
      </c>
      <c r="G879" s="106">
        <v>11</v>
      </c>
      <c r="H879" s="106">
        <v>5</v>
      </c>
      <c r="I879" s="106">
        <v>0</v>
      </c>
      <c r="J879" s="106">
        <v>0</v>
      </c>
      <c r="K879" s="106">
        <v>0</v>
      </c>
      <c r="L879" s="106">
        <v>0</v>
      </c>
      <c r="M879" s="106">
        <v>0</v>
      </c>
      <c r="N879" s="106">
        <v>0</v>
      </c>
      <c r="O879" s="106">
        <v>0</v>
      </c>
      <c r="P879" s="106">
        <v>0</v>
      </c>
      <c r="Q879" s="106">
        <v>0</v>
      </c>
      <c r="R879" s="106">
        <v>0</v>
      </c>
      <c r="S879" s="106">
        <v>0</v>
      </c>
      <c r="T879" s="106">
        <v>0</v>
      </c>
      <c r="U879" s="106">
        <v>0</v>
      </c>
      <c r="V879" s="106">
        <v>27.6</v>
      </c>
      <c r="W879" s="106">
        <v>31.7</v>
      </c>
      <c r="X879" s="216"/>
    </row>
    <row r="880" spans="1:24" ht="13.5" customHeight="1" x14ac:dyDescent="0.25">
      <c r="A880" s="154">
        <v>0.38541666666666702</v>
      </c>
      <c r="B880" s="106">
        <v>15</v>
      </c>
      <c r="C880" s="106">
        <v>0</v>
      </c>
      <c r="D880" s="106">
        <v>0</v>
      </c>
      <c r="E880" s="106">
        <v>0</v>
      </c>
      <c r="F880" s="106">
        <v>4</v>
      </c>
      <c r="G880" s="106">
        <v>9</v>
      </c>
      <c r="H880" s="106">
        <v>1</v>
      </c>
      <c r="I880" s="106">
        <v>1</v>
      </c>
      <c r="J880" s="106">
        <v>0</v>
      </c>
      <c r="K880" s="106">
        <v>0</v>
      </c>
      <c r="L880" s="106">
        <v>0</v>
      </c>
      <c r="M880" s="106">
        <v>0</v>
      </c>
      <c r="N880" s="106">
        <v>0</v>
      </c>
      <c r="O880" s="106">
        <v>0</v>
      </c>
      <c r="P880" s="106">
        <v>0</v>
      </c>
      <c r="Q880" s="106">
        <v>0</v>
      </c>
      <c r="R880" s="106">
        <v>0</v>
      </c>
      <c r="S880" s="106">
        <v>0</v>
      </c>
      <c r="T880" s="106">
        <v>0</v>
      </c>
      <c r="U880" s="106">
        <v>0</v>
      </c>
      <c r="V880" s="106">
        <v>27.4</v>
      </c>
      <c r="W880" s="106">
        <v>32.5</v>
      </c>
      <c r="X880" s="216"/>
    </row>
    <row r="881" spans="1:24" ht="13.5" customHeight="1" x14ac:dyDescent="0.25">
      <c r="A881" s="154">
        <v>0.39583333333333298</v>
      </c>
      <c r="B881" s="106">
        <v>23</v>
      </c>
      <c r="C881" s="106">
        <v>0</v>
      </c>
      <c r="D881" s="106">
        <v>0</v>
      </c>
      <c r="E881" s="106">
        <v>1</v>
      </c>
      <c r="F881" s="106">
        <v>8</v>
      </c>
      <c r="G881" s="106">
        <v>13</v>
      </c>
      <c r="H881" s="106">
        <v>0</v>
      </c>
      <c r="I881" s="106">
        <v>1</v>
      </c>
      <c r="J881" s="106">
        <v>0</v>
      </c>
      <c r="K881" s="106">
        <v>0</v>
      </c>
      <c r="L881" s="106">
        <v>0</v>
      </c>
      <c r="M881" s="106">
        <v>0</v>
      </c>
      <c r="N881" s="106">
        <v>0</v>
      </c>
      <c r="O881" s="106">
        <v>0</v>
      </c>
      <c r="P881" s="106">
        <v>0</v>
      </c>
      <c r="Q881" s="106">
        <v>0</v>
      </c>
      <c r="R881" s="106">
        <v>0</v>
      </c>
      <c r="S881" s="106">
        <v>0</v>
      </c>
      <c r="T881" s="106">
        <v>0</v>
      </c>
      <c r="U881" s="106">
        <v>0</v>
      </c>
      <c r="V881" s="106">
        <v>26.2</v>
      </c>
      <c r="W881" s="106">
        <v>29.3</v>
      </c>
      <c r="X881" s="216"/>
    </row>
    <row r="882" spans="1:24" ht="13.5" customHeight="1" x14ac:dyDescent="0.25">
      <c r="A882" s="154">
        <v>0.40625</v>
      </c>
      <c r="B882" s="106">
        <v>20</v>
      </c>
      <c r="C882" s="106">
        <v>0</v>
      </c>
      <c r="D882" s="106">
        <v>0</v>
      </c>
      <c r="E882" s="106">
        <v>0</v>
      </c>
      <c r="F882" s="106">
        <v>7</v>
      </c>
      <c r="G882" s="106">
        <v>10</v>
      </c>
      <c r="H882" s="106">
        <v>3</v>
      </c>
      <c r="I882" s="106">
        <v>0</v>
      </c>
      <c r="J882" s="106">
        <v>0</v>
      </c>
      <c r="K882" s="106">
        <v>0</v>
      </c>
      <c r="L882" s="106">
        <v>0</v>
      </c>
      <c r="M882" s="106">
        <v>0</v>
      </c>
      <c r="N882" s="106">
        <v>0</v>
      </c>
      <c r="O882" s="106">
        <v>0</v>
      </c>
      <c r="P882" s="106">
        <v>0</v>
      </c>
      <c r="Q882" s="106">
        <v>0</v>
      </c>
      <c r="R882" s="106">
        <v>0</v>
      </c>
      <c r="S882" s="106">
        <v>0</v>
      </c>
      <c r="T882" s="106">
        <v>0</v>
      </c>
      <c r="U882" s="106">
        <v>0</v>
      </c>
      <c r="V882" s="106">
        <v>26.1</v>
      </c>
      <c r="W882" s="106">
        <v>30</v>
      </c>
      <c r="X882" s="216"/>
    </row>
    <row r="883" spans="1:24" ht="13.5" customHeight="1" x14ac:dyDescent="0.25">
      <c r="A883" s="154">
        <v>0.41666666666666702</v>
      </c>
      <c r="B883" s="106">
        <v>20</v>
      </c>
      <c r="C883" s="106">
        <v>0</v>
      </c>
      <c r="D883" s="106">
        <v>0</v>
      </c>
      <c r="E883" s="106">
        <v>0</v>
      </c>
      <c r="F883" s="106">
        <v>8</v>
      </c>
      <c r="G883" s="106">
        <v>8</v>
      </c>
      <c r="H883" s="106">
        <v>4</v>
      </c>
      <c r="I883" s="106">
        <v>0</v>
      </c>
      <c r="J883" s="106">
        <v>0</v>
      </c>
      <c r="K883" s="106">
        <v>0</v>
      </c>
      <c r="L883" s="106">
        <v>0</v>
      </c>
      <c r="M883" s="106">
        <v>0</v>
      </c>
      <c r="N883" s="106">
        <v>0</v>
      </c>
      <c r="O883" s="106">
        <v>0</v>
      </c>
      <c r="P883" s="106">
        <v>0</v>
      </c>
      <c r="Q883" s="106">
        <v>0</v>
      </c>
      <c r="R883" s="106">
        <v>0</v>
      </c>
      <c r="S883" s="106">
        <v>0</v>
      </c>
      <c r="T883" s="106">
        <v>0</v>
      </c>
      <c r="U883" s="106">
        <v>0</v>
      </c>
      <c r="V883" s="106">
        <v>26.5</v>
      </c>
      <c r="W883" s="106">
        <v>31.1</v>
      </c>
      <c r="X883" s="216"/>
    </row>
    <row r="884" spans="1:24" ht="13.5" customHeight="1" x14ac:dyDescent="0.25">
      <c r="A884" s="154">
        <v>0.42708333333333298</v>
      </c>
      <c r="B884" s="106">
        <v>23</v>
      </c>
      <c r="C884" s="106">
        <v>0</v>
      </c>
      <c r="D884" s="106">
        <v>0</v>
      </c>
      <c r="E884" s="106">
        <v>1</v>
      </c>
      <c r="F884" s="106">
        <v>5</v>
      </c>
      <c r="G884" s="106">
        <v>13</v>
      </c>
      <c r="H884" s="106">
        <v>3</v>
      </c>
      <c r="I884" s="106">
        <v>1</v>
      </c>
      <c r="J884" s="106">
        <v>0</v>
      </c>
      <c r="K884" s="106">
        <v>0</v>
      </c>
      <c r="L884" s="106">
        <v>0</v>
      </c>
      <c r="M884" s="106">
        <v>0</v>
      </c>
      <c r="N884" s="106">
        <v>0</v>
      </c>
      <c r="O884" s="106">
        <v>0</v>
      </c>
      <c r="P884" s="106">
        <v>0</v>
      </c>
      <c r="Q884" s="106">
        <v>0</v>
      </c>
      <c r="R884" s="106">
        <v>0</v>
      </c>
      <c r="S884" s="106">
        <v>0</v>
      </c>
      <c r="T884" s="106">
        <v>0</v>
      </c>
      <c r="U884" s="106">
        <v>0</v>
      </c>
      <c r="V884" s="106">
        <v>27</v>
      </c>
      <c r="W884" s="106">
        <v>31.3</v>
      </c>
      <c r="X884" s="216"/>
    </row>
    <row r="885" spans="1:24" ht="13.5" customHeight="1" x14ac:dyDescent="0.25">
      <c r="A885" s="154">
        <v>0.4375</v>
      </c>
      <c r="B885" s="106">
        <v>26</v>
      </c>
      <c r="C885" s="106">
        <v>0</v>
      </c>
      <c r="D885" s="106">
        <v>0</v>
      </c>
      <c r="E885" s="106">
        <v>2</v>
      </c>
      <c r="F885" s="106">
        <v>8</v>
      </c>
      <c r="G885" s="106">
        <v>12</v>
      </c>
      <c r="H885" s="106">
        <v>2</v>
      </c>
      <c r="I885" s="106">
        <v>2</v>
      </c>
      <c r="J885" s="106">
        <v>0</v>
      </c>
      <c r="K885" s="106">
        <v>0</v>
      </c>
      <c r="L885" s="106">
        <v>0</v>
      </c>
      <c r="M885" s="106">
        <v>0</v>
      </c>
      <c r="N885" s="106">
        <v>0</v>
      </c>
      <c r="O885" s="106">
        <v>0</v>
      </c>
      <c r="P885" s="106">
        <v>0</v>
      </c>
      <c r="Q885" s="106">
        <v>0</v>
      </c>
      <c r="R885" s="106">
        <v>0</v>
      </c>
      <c r="S885" s="106">
        <v>0</v>
      </c>
      <c r="T885" s="106">
        <v>0</v>
      </c>
      <c r="U885" s="106">
        <v>0</v>
      </c>
      <c r="V885" s="106">
        <v>26.3</v>
      </c>
      <c r="W885" s="106">
        <v>31</v>
      </c>
      <c r="X885" s="216"/>
    </row>
    <row r="886" spans="1:24" ht="13.5" customHeight="1" x14ac:dyDescent="0.25">
      <c r="A886" s="154">
        <v>0.44791666666666702</v>
      </c>
      <c r="B886" s="106">
        <v>16</v>
      </c>
      <c r="C886" s="106">
        <v>0</v>
      </c>
      <c r="D886" s="106">
        <v>0</v>
      </c>
      <c r="E886" s="106">
        <v>2</v>
      </c>
      <c r="F886" s="106">
        <v>5</v>
      </c>
      <c r="G886" s="106">
        <v>8</v>
      </c>
      <c r="H886" s="106">
        <v>1</v>
      </c>
      <c r="I886" s="106">
        <v>0</v>
      </c>
      <c r="J886" s="106">
        <v>0</v>
      </c>
      <c r="K886" s="106">
        <v>0</v>
      </c>
      <c r="L886" s="106">
        <v>0</v>
      </c>
      <c r="M886" s="106">
        <v>0</v>
      </c>
      <c r="N886" s="106">
        <v>0</v>
      </c>
      <c r="O886" s="106">
        <v>0</v>
      </c>
      <c r="P886" s="106">
        <v>0</v>
      </c>
      <c r="Q886" s="106">
        <v>0</v>
      </c>
      <c r="R886" s="106">
        <v>0</v>
      </c>
      <c r="S886" s="106">
        <v>0</v>
      </c>
      <c r="T886" s="106">
        <v>0</v>
      </c>
      <c r="U886" s="106">
        <v>0</v>
      </c>
      <c r="V886" s="106">
        <v>25.6</v>
      </c>
      <c r="W886" s="106">
        <v>29.3</v>
      </c>
      <c r="X886" s="216"/>
    </row>
    <row r="887" spans="1:24" ht="13.5" customHeight="1" x14ac:dyDescent="0.25">
      <c r="A887" s="154">
        <v>0.45833333333333298</v>
      </c>
      <c r="B887" s="106">
        <v>23</v>
      </c>
      <c r="C887" s="106">
        <v>1</v>
      </c>
      <c r="D887" s="106">
        <v>0</v>
      </c>
      <c r="E887" s="106">
        <v>0</v>
      </c>
      <c r="F887" s="106">
        <v>6</v>
      </c>
      <c r="G887" s="106">
        <v>10</v>
      </c>
      <c r="H887" s="106">
        <v>5</v>
      </c>
      <c r="I887" s="106">
        <v>1</v>
      </c>
      <c r="J887" s="106">
        <v>0</v>
      </c>
      <c r="K887" s="106">
        <v>0</v>
      </c>
      <c r="L887" s="106">
        <v>0</v>
      </c>
      <c r="M887" s="106">
        <v>0</v>
      </c>
      <c r="N887" s="106">
        <v>0</v>
      </c>
      <c r="O887" s="106">
        <v>0</v>
      </c>
      <c r="P887" s="106">
        <v>0</v>
      </c>
      <c r="Q887" s="106">
        <v>0</v>
      </c>
      <c r="R887" s="106">
        <v>0</v>
      </c>
      <c r="S887" s="106">
        <v>0</v>
      </c>
      <c r="T887" s="106">
        <v>0</v>
      </c>
      <c r="U887" s="106">
        <v>0</v>
      </c>
      <c r="V887" s="106">
        <v>26.6</v>
      </c>
      <c r="W887" s="106">
        <v>31.2</v>
      </c>
      <c r="X887" s="216"/>
    </row>
    <row r="888" spans="1:24" ht="13.5" customHeight="1" x14ac:dyDescent="0.25">
      <c r="A888" s="154">
        <v>0.46875</v>
      </c>
      <c r="B888" s="106">
        <v>11</v>
      </c>
      <c r="C888" s="106">
        <v>0</v>
      </c>
      <c r="D888" s="106">
        <v>0</v>
      </c>
      <c r="E888" s="106">
        <v>0</v>
      </c>
      <c r="F888" s="106">
        <v>2</v>
      </c>
      <c r="G888" s="106">
        <v>6</v>
      </c>
      <c r="H888" s="106">
        <v>2</v>
      </c>
      <c r="I888" s="106">
        <v>1</v>
      </c>
      <c r="J888" s="106">
        <v>0</v>
      </c>
      <c r="K888" s="106">
        <v>0</v>
      </c>
      <c r="L888" s="106">
        <v>0</v>
      </c>
      <c r="M888" s="106">
        <v>0</v>
      </c>
      <c r="N888" s="106">
        <v>0</v>
      </c>
      <c r="O888" s="106">
        <v>0</v>
      </c>
      <c r="P888" s="106">
        <v>0</v>
      </c>
      <c r="Q888" s="106">
        <v>0</v>
      </c>
      <c r="R888" s="106">
        <v>0</v>
      </c>
      <c r="S888" s="106">
        <v>0</v>
      </c>
      <c r="T888" s="106">
        <v>0</v>
      </c>
      <c r="U888" s="106">
        <v>0</v>
      </c>
      <c r="V888" s="106">
        <v>28</v>
      </c>
      <c r="W888" s="106">
        <v>32.1</v>
      </c>
      <c r="X888" s="216"/>
    </row>
    <row r="889" spans="1:24" ht="13.5" customHeight="1" x14ac:dyDescent="0.25">
      <c r="A889" s="154">
        <v>0.47916666666666702</v>
      </c>
      <c r="B889" s="106">
        <v>20</v>
      </c>
      <c r="C889" s="106">
        <v>0</v>
      </c>
      <c r="D889" s="106">
        <v>1</v>
      </c>
      <c r="E889" s="106">
        <v>0</v>
      </c>
      <c r="F889" s="106">
        <v>5</v>
      </c>
      <c r="G889" s="106">
        <v>11</v>
      </c>
      <c r="H889" s="106">
        <v>3</v>
      </c>
      <c r="I889" s="106">
        <v>0</v>
      </c>
      <c r="J889" s="106">
        <v>0</v>
      </c>
      <c r="K889" s="106">
        <v>0</v>
      </c>
      <c r="L889" s="106">
        <v>0</v>
      </c>
      <c r="M889" s="106">
        <v>0</v>
      </c>
      <c r="N889" s="106">
        <v>0</v>
      </c>
      <c r="O889" s="106">
        <v>0</v>
      </c>
      <c r="P889" s="106">
        <v>0</v>
      </c>
      <c r="Q889" s="106">
        <v>0</v>
      </c>
      <c r="R889" s="106">
        <v>0</v>
      </c>
      <c r="S889" s="106">
        <v>0</v>
      </c>
      <c r="T889" s="106">
        <v>0</v>
      </c>
      <c r="U889" s="106">
        <v>0</v>
      </c>
      <c r="V889" s="106">
        <v>26.6</v>
      </c>
      <c r="W889" s="106">
        <v>30.3</v>
      </c>
      <c r="X889" s="216"/>
    </row>
    <row r="890" spans="1:24" ht="13.5" customHeight="1" x14ac:dyDescent="0.25">
      <c r="A890" s="154">
        <v>0.48958333333333298</v>
      </c>
      <c r="B890" s="106">
        <v>26</v>
      </c>
      <c r="C890" s="106">
        <v>0</v>
      </c>
      <c r="D890" s="106">
        <v>0</v>
      </c>
      <c r="E890" s="106">
        <v>0</v>
      </c>
      <c r="F890" s="106">
        <v>16</v>
      </c>
      <c r="G890" s="106">
        <v>7</v>
      </c>
      <c r="H890" s="106">
        <v>3</v>
      </c>
      <c r="I890" s="106">
        <v>0</v>
      </c>
      <c r="J890" s="106">
        <v>0</v>
      </c>
      <c r="K890" s="106">
        <v>0</v>
      </c>
      <c r="L890" s="106">
        <v>0</v>
      </c>
      <c r="M890" s="106">
        <v>0</v>
      </c>
      <c r="N890" s="106">
        <v>0</v>
      </c>
      <c r="O890" s="106">
        <v>0</v>
      </c>
      <c r="P890" s="106">
        <v>0</v>
      </c>
      <c r="Q890" s="106">
        <v>0</v>
      </c>
      <c r="R890" s="106">
        <v>0</v>
      </c>
      <c r="S890" s="106">
        <v>0</v>
      </c>
      <c r="T890" s="106">
        <v>0</v>
      </c>
      <c r="U890" s="106">
        <v>0</v>
      </c>
      <c r="V890" s="106">
        <v>25.4</v>
      </c>
      <c r="W890" s="106">
        <v>27.8</v>
      </c>
      <c r="X890" s="216"/>
    </row>
    <row r="891" spans="1:24" ht="13.5" customHeight="1" x14ac:dyDescent="0.25">
      <c r="A891" s="154">
        <v>0.5</v>
      </c>
      <c r="B891" s="106">
        <v>20</v>
      </c>
      <c r="C891" s="106">
        <v>0</v>
      </c>
      <c r="D891" s="106">
        <v>1</v>
      </c>
      <c r="E891" s="106">
        <v>0</v>
      </c>
      <c r="F891" s="106">
        <v>6</v>
      </c>
      <c r="G891" s="106">
        <v>12</v>
      </c>
      <c r="H891" s="106">
        <v>0</v>
      </c>
      <c r="I891" s="106">
        <v>1</v>
      </c>
      <c r="J891" s="106">
        <v>0</v>
      </c>
      <c r="K891" s="106">
        <v>0</v>
      </c>
      <c r="L891" s="106">
        <v>0</v>
      </c>
      <c r="M891" s="106">
        <v>0</v>
      </c>
      <c r="N891" s="106">
        <v>0</v>
      </c>
      <c r="O891" s="106">
        <v>0</v>
      </c>
      <c r="P891" s="106">
        <v>0</v>
      </c>
      <c r="Q891" s="106">
        <v>0</v>
      </c>
      <c r="R891" s="106">
        <v>0</v>
      </c>
      <c r="S891" s="106">
        <v>0</v>
      </c>
      <c r="T891" s="106">
        <v>0</v>
      </c>
      <c r="U891" s="106">
        <v>0</v>
      </c>
      <c r="V891" s="106">
        <v>25.8</v>
      </c>
      <c r="W891" s="106">
        <v>29.1</v>
      </c>
      <c r="X891" s="216"/>
    </row>
    <row r="892" spans="1:24" ht="13.5" customHeight="1" x14ac:dyDescent="0.25">
      <c r="A892" s="154">
        <v>0.51041666666666696</v>
      </c>
      <c r="B892" s="106">
        <v>18</v>
      </c>
      <c r="C892" s="106">
        <v>0</v>
      </c>
      <c r="D892" s="106">
        <v>0</v>
      </c>
      <c r="E892" s="106">
        <v>0</v>
      </c>
      <c r="F892" s="106">
        <v>8</v>
      </c>
      <c r="G892" s="106">
        <v>8</v>
      </c>
      <c r="H892" s="106">
        <v>2</v>
      </c>
      <c r="I892" s="106">
        <v>0</v>
      </c>
      <c r="J892" s="106">
        <v>0</v>
      </c>
      <c r="K892" s="106">
        <v>0</v>
      </c>
      <c r="L892" s="106">
        <v>0</v>
      </c>
      <c r="M892" s="106">
        <v>0</v>
      </c>
      <c r="N892" s="106">
        <v>0</v>
      </c>
      <c r="O892" s="106">
        <v>0</v>
      </c>
      <c r="P892" s="106">
        <v>0</v>
      </c>
      <c r="Q892" s="106">
        <v>0</v>
      </c>
      <c r="R892" s="106">
        <v>0</v>
      </c>
      <c r="S892" s="106">
        <v>0</v>
      </c>
      <c r="T892" s="106">
        <v>0</v>
      </c>
      <c r="U892" s="106">
        <v>0</v>
      </c>
      <c r="V892" s="106">
        <v>25.5</v>
      </c>
      <c r="W892" s="106">
        <v>29.7</v>
      </c>
      <c r="X892" s="216"/>
    </row>
    <row r="893" spans="1:24" ht="13.5" customHeight="1" x14ac:dyDescent="0.25">
      <c r="A893" s="154">
        <v>0.52083333333333304</v>
      </c>
      <c r="B893" s="106">
        <v>26</v>
      </c>
      <c r="C893" s="106">
        <v>0</v>
      </c>
      <c r="D893" s="106">
        <v>0</v>
      </c>
      <c r="E893" s="106">
        <v>0</v>
      </c>
      <c r="F893" s="106">
        <v>11</v>
      </c>
      <c r="G893" s="106">
        <v>13</v>
      </c>
      <c r="H893" s="106">
        <v>2</v>
      </c>
      <c r="I893" s="106">
        <v>0</v>
      </c>
      <c r="J893" s="106">
        <v>0</v>
      </c>
      <c r="K893" s="106">
        <v>0</v>
      </c>
      <c r="L893" s="106">
        <v>0</v>
      </c>
      <c r="M893" s="106">
        <v>0</v>
      </c>
      <c r="N893" s="106">
        <v>0</v>
      </c>
      <c r="O893" s="106">
        <v>0</v>
      </c>
      <c r="P893" s="106">
        <v>0</v>
      </c>
      <c r="Q893" s="106">
        <v>0</v>
      </c>
      <c r="R893" s="106">
        <v>0</v>
      </c>
      <c r="S893" s="106">
        <v>0</v>
      </c>
      <c r="T893" s="106">
        <v>0</v>
      </c>
      <c r="U893" s="106">
        <v>0</v>
      </c>
      <c r="V893" s="106">
        <v>25.9</v>
      </c>
      <c r="W893" s="106">
        <v>28.7</v>
      </c>
      <c r="X893" s="216"/>
    </row>
    <row r="894" spans="1:24" ht="13.5" customHeight="1" x14ac:dyDescent="0.25">
      <c r="A894" s="154">
        <v>0.53125</v>
      </c>
      <c r="B894" s="106">
        <v>24</v>
      </c>
      <c r="C894" s="106">
        <v>0</v>
      </c>
      <c r="D894" s="106">
        <v>0</v>
      </c>
      <c r="E894" s="106">
        <v>1</v>
      </c>
      <c r="F894" s="106">
        <v>6</v>
      </c>
      <c r="G894" s="106">
        <v>11</v>
      </c>
      <c r="H894" s="106">
        <v>6</v>
      </c>
      <c r="I894" s="106">
        <v>0</v>
      </c>
      <c r="J894" s="106">
        <v>0</v>
      </c>
      <c r="K894" s="106">
        <v>0</v>
      </c>
      <c r="L894" s="106">
        <v>0</v>
      </c>
      <c r="M894" s="106">
        <v>0</v>
      </c>
      <c r="N894" s="106">
        <v>0</v>
      </c>
      <c r="O894" s="106">
        <v>0</v>
      </c>
      <c r="P894" s="106">
        <v>0</v>
      </c>
      <c r="Q894" s="106">
        <v>0</v>
      </c>
      <c r="R894" s="106">
        <v>0</v>
      </c>
      <c r="S894" s="106">
        <v>0</v>
      </c>
      <c r="T894" s="106">
        <v>0</v>
      </c>
      <c r="U894" s="106">
        <v>0</v>
      </c>
      <c r="V894" s="106">
        <v>27.2</v>
      </c>
      <c r="W894" s="106">
        <v>31.8</v>
      </c>
      <c r="X894" s="216"/>
    </row>
    <row r="895" spans="1:24" ht="13.5" customHeight="1" x14ac:dyDescent="0.25">
      <c r="A895" s="154">
        <v>0.54166666666666696</v>
      </c>
      <c r="B895" s="106">
        <v>21</v>
      </c>
      <c r="C895" s="106">
        <v>0</v>
      </c>
      <c r="D895" s="106">
        <v>0</v>
      </c>
      <c r="E895" s="106">
        <v>1</v>
      </c>
      <c r="F895" s="106">
        <v>4</v>
      </c>
      <c r="G895" s="106">
        <v>12</v>
      </c>
      <c r="H895" s="106">
        <v>4</v>
      </c>
      <c r="I895" s="106">
        <v>0</v>
      </c>
      <c r="J895" s="106">
        <v>0</v>
      </c>
      <c r="K895" s="106">
        <v>0</v>
      </c>
      <c r="L895" s="106">
        <v>0</v>
      </c>
      <c r="M895" s="106">
        <v>0</v>
      </c>
      <c r="N895" s="106">
        <v>0</v>
      </c>
      <c r="O895" s="106">
        <v>0</v>
      </c>
      <c r="P895" s="106">
        <v>0</v>
      </c>
      <c r="Q895" s="106">
        <v>0</v>
      </c>
      <c r="R895" s="106">
        <v>0</v>
      </c>
      <c r="S895" s="106">
        <v>0</v>
      </c>
      <c r="T895" s="106">
        <v>0</v>
      </c>
      <c r="U895" s="106">
        <v>0</v>
      </c>
      <c r="V895" s="106">
        <v>26.9</v>
      </c>
      <c r="W895" s="106">
        <v>30.8</v>
      </c>
      <c r="X895" s="216"/>
    </row>
    <row r="896" spans="1:24" ht="13.5" customHeight="1" x14ac:dyDescent="0.25">
      <c r="A896" s="154">
        <v>0.55208333333333304</v>
      </c>
      <c r="B896" s="106">
        <v>31</v>
      </c>
      <c r="C896" s="106">
        <v>0</v>
      </c>
      <c r="D896" s="106">
        <v>0</v>
      </c>
      <c r="E896" s="106">
        <v>6</v>
      </c>
      <c r="F896" s="106">
        <v>10</v>
      </c>
      <c r="G896" s="106">
        <v>11</v>
      </c>
      <c r="H896" s="106">
        <v>4</v>
      </c>
      <c r="I896" s="106">
        <v>0</v>
      </c>
      <c r="J896" s="106">
        <v>0</v>
      </c>
      <c r="K896" s="106">
        <v>0</v>
      </c>
      <c r="L896" s="106">
        <v>0</v>
      </c>
      <c r="M896" s="106">
        <v>0</v>
      </c>
      <c r="N896" s="106">
        <v>0</v>
      </c>
      <c r="O896" s="106">
        <v>0</v>
      </c>
      <c r="P896" s="106">
        <v>0</v>
      </c>
      <c r="Q896" s="106">
        <v>0</v>
      </c>
      <c r="R896" s="106">
        <v>0</v>
      </c>
      <c r="S896" s="106">
        <v>0</v>
      </c>
      <c r="T896" s="106">
        <v>0</v>
      </c>
      <c r="U896" s="106">
        <v>0</v>
      </c>
      <c r="V896" s="106">
        <v>24.3</v>
      </c>
      <c r="W896" s="106">
        <v>29.8</v>
      </c>
      <c r="X896" s="216"/>
    </row>
    <row r="897" spans="1:24" ht="13.5" customHeight="1" x14ac:dyDescent="0.25">
      <c r="A897" s="154">
        <v>0.5625</v>
      </c>
      <c r="B897" s="106">
        <v>19</v>
      </c>
      <c r="C897" s="106">
        <v>0</v>
      </c>
      <c r="D897" s="106">
        <v>0</v>
      </c>
      <c r="E897" s="106">
        <v>0</v>
      </c>
      <c r="F897" s="106">
        <v>5</v>
      </c>
      <c r="G897" s="106">
        <v>12</v>
      </c>
      <c r="H897" s="106">
        <v>0</v>
      </c>
      <c r="I897" s="106">
        <v>2</v>
      </c>
      <c r="J897" s="106">
        <v>0</v>
      </c>
      <c r="K897" s="106">
        <v>0</v>
      </c>
      <c r="L897" s="106">
        <v>0</v>
      </c>
      <c r="M897" s="106">
        <v>0</v>
      </c>
      <c r="N897" s="106">
        <v>0</v>
      </c>
      <c r="O897" s="106">
        <v>0</v>
      </c>
      <c r="P897" s="106">
        <v>0</v>
      </c>
      <c r="Q897" s="106">
        <v>0</v>
      </c>
      <c r="R897" s="106">
        <v>0</v>
      </c>
      <c r="S897" s="106">
        <v>0</v>
      </c>
      <c r="T897" s="106">
        <v>0</v>
      </c>
      <c r="U897" s="106">
        <v>0</v>
      </c>
      <c r="V897" s="106">
        <v>27.5</v>
      </c>
      <c r="W897" s="106">
        <v>30</v>
      </c>
      <c r="X897" s="216"/>
    </row>
    <row r="898" spans="1:24" ht="13.5" customHeight="1" x14ac:dyDescent="0.25">
      <c r="A898" s="154">
        <v>0.57291666666666696</v>
      </c>
      <c r="B898" s="106">
        <v>25</v>
      </c>
      <c r="C898" s="106">
        <v>0</v>
      </c>
      <c r="D898" s="106">
        <v>1</v>
      </c>
      <c r="E898" s="106">
        <v>0</v>
      </c>
      <c r="F898" s="106">
        <v>7</v>
      </c>
      <c r="G898" s="106">
        <v>11</v>
      </c>
      <c r="H898" s="106">
        <v>6</v>
      </c>
      <c r="I898" s="106">
        <v>0</v>
      </c>
      <c r="J898" s="106">
        <v>0</v>
      </c>
      <c r="K898" s="106">
        <v>0</v>
      </c>
      <c r="L898" s="106">
        <v>0</v>
      </c>
      <c r="M898" s="106">
        <v>0</v>
      </c>
      <c r="N898" s="106">
        <v>0</v>
      </c>
      <c r="O898" s="106">
        <v>0</v>
      </c>
      <c r="P898" s="106">
        <v>0</v>
      </c>
      <c r="Q898" s="106">
        <v>0</v>
      </c>
      <c r="R898" s="106">
        <v>0</v>
      </c>
      <c r="S898" s="106">
        <v>0</v>
      </c>
      <c r="T898" s="106">
        <v>0</v>
      </c>
      <c r="U898" s="106">
        <v>0</v>
      </c>
      <c r="V898" s="106">
        <v>26.4</v>
      </c>
      <c r="W898" s="106">
        <v>30.5</v>
      </c>
      <c r="X898" s="216"/>
    </row>
    <row r="899" spans="1:24" ht="13.5" customHeight="1" x14ac:dyDescent="0.25">
      <c r="A899" s="154">
        <v>0.58333333333333304</v>
      </c>
      <c r="B899" s="106">
        <v>28</v>
      </c>
      <c r="C899" s="106">
        <v>0</v>
      </c>
      <c r="D899" s="106">
        <v>0</v>
      </c>
      <c r="E899" s="106">
        <v>1</v>
      </c>
      <c r="F899" s="106">
        <v>9</v>
      </c>
      <c r="G899" s="106">
        <v>14</v>
      </c>
      <c r="H899" s="106">
        <v>4</v>
      </c>
      <c r="I899" s="106">
        <v>0</v>
      </c>
      <c r="J899" s="106">
        <v>0</v>
      </c>
      <c r="K899" s="106">
        <v>0</v>
      </c>
      <c r="L899" s="106">
        <v>0</v>
      </c>
      <c r="M899" s="106">
        <v>0</v>
      </c>
      <c r="N899" s="106">
        <v>0</v>
      </c>
      <c r="O899" s="106">
        <v>0</v>
      </c>
      <c r="P899" s="106">
        <v>0</v>
      </c>
      <c r="Q899" s="106">
        <v>0</v>
      </c>
      <c r="R899" s="106">
        <v>0</v>
      </c>
      <c r="S899" s="106">
        <v>0</v>
      </c>
      <c r="T899" s="106">
        <v>0</v>
      </c>
      <c r="U899" s="106">
        <v>0</v>
      </c>
      <c r="V899" s="106">
        <v>26.2</v>
      </c>
      <c r="W899" s="106">
        <v>30.3</v>
      </c>
      <c r="X899" s="216"/>
    </row>
    <row r="900" spans="1:24" ht="13.5" customHeight="1" x14ac:dyDescent="0.25">
      <c r="A900" s="154">
        <v>0.59375</v>
      </c>
      <c r="B900" s="106">
        <v>27</v>
      </c>
      <c r="C900" s="106">
        <v>0</v>
      </c>
      <c r="D900" s="106">
        <v>0</v>
      </c>
      <c r="E900" s="106">
        <v>0</v>
      </c>
      <c r="F900" s="106">
        <v>7</v>
      </c>
      <c r="G900" s="106">
        <v>16</v>
      </c>
      <c r="H900" s="106">
        <v>2</v>
      </c>
      <c r="I900" s="106">
        <v>2</v>
      </c>
      <c r="J900" s="106">
        <v>0</v>
      </c>
      <c r="K900" s="106">
        <v>0</v>
      </c>
      <c r="L900" s="106">
        <v>0</v>
      </c>
      <c r="M900" s="106">
        <v>0</v>
      </c>
      <c r="N900" s="106">
        <v>0</v>
      </c>
      <c r="O900" s="106">
        <v>0</v>
      </c>
      <c r="P900" s="106">
        <v>0</v>
      </c>
      <c r="Q900" s="106">
        <v>0</v>
      </c>
      <c r="R900" s="106">
        <v>0</v>
      </c>
      <c r="S900" s="106">
        <v>0</v>
      </c>
      <c r="T900" s="106">
        <v>0</v>
      </c>
      <c r="U900" s="106">
        <v>0</v>
      </c>
      <c r="V900" s="106">
        <v>27.2</v>
      </c>
      <c r="W900" s="106">
        <v>30.5</v>
      </c>
      <c r="X900" s="216"/>
    </row>
    <row r="901" spans="1:24" ht="13.5" customHeight="1" x14ac:dyDescent="0.25">
      <c r="A901" s="154">
        <v>0.60416666666666696</v>
      </c>
      <c r="B901" s="106">
        <v>23</v>
      </c>
      <c r="C901" s="106">
        <v>0</v>
      </c>
      <c r="D901" s="106">
        <v>0</v>
      </c>
      <c r="E901" s="106">
        <v>2</v>
      </c>
      <c r="F901" s="106">
        <v>4</v>
      </c>
      <c r="G901" s="106">
        <v>12</v>
      </c>
      <c r="H901" s="106">
        <v>3</v>
      </c>
      <c r="I901" s="106">
        <v>2</v>
      </c>
      <c r="J901" s="106">
        <v>0</v>
      </c>
      <c r="K901" s="106">
        <v>0</v>
      </c>
      <c r="L901" s="106">
        <v>0</v>
      </c>
      <c r="M901" s="106">
        <v>0</v>
      </c>
      <c r="N901" s="106">
        <v>0</v>
      </c>
      <c r="O901" s="106">
        <v>0</v>
      </c>
      <c r="P901" s="106">
        <v>0</v>
      </c>
      <c r="Q901" s="106">
        <v>0</v>
      </c>
      <c r="R901" s="106">
        <v>0</v>
      </c>
      <c r="S901" s="106">
        <v>0</v>
      </c>
      <c r="T901" s="106">
        <v>0</v>
      </c>
      <c r="U901" s="106">
        <v>0</v>
      </c>
      <c r="V901" s="106">
        <v>27.2</v>
      </c>
      <c r="W901" s="106">
        <v>32.299999999999997</v>
      </c>
      <c r="X901" s="216"/>
    </row>
    <row r="902" spans="1:24" ht="13.5" customHeight="1" x14ac:dyDescent="0.25">
      <c r="A902" s="154">
        <v>0.61458333333333304</v>
      </c>
      <c r="B902" s="106">
        <v>22</v>
      </c>
      <c r="C902" s="106">
        <v>0</v>
      </c>
      <c r="D902" s="106">
        <v>1</v>
      </c>
      <c r="E902" s="106">
        <v>0</v>
      </c>
      <c r="F902" s="106">
        <v>3</v>
      </c>
      <c r="G902" s="106">
        <v>12</v>
      </c>
      <c r="H902" s="106">
        <v>5</v>
      </c>
      <c r="I902" s="106">
        <v>0</v>
      </c>
      <c r="J902" s="106">
        <v>1</v>
      </c>
      <c r="K902" s="106">
        <v>0</v>
      </c>
      <c r="L902" s="106">
        <v>0</v>
      </c>
      <c r="M902" s="106">
        <v>0</v>
      </c>
      <c r="N902" s="106">
        <v>0</v>
      </c>
      <c r="O902" s="106">
        <v>0</v>
      </c>
      <c r="P902" s="106">
        <v>0</v>
      </c>
      <c r="Q902" s="106">
        <v>0</v>
      </c>
      <c r="R902" s="106">
        <v>0</v>
      </c>
      <c r="S902" s="106">
        <v>0</v>
      </c>
      <c r="T902" s="106">
        <v>0</v>
      </c>
      <c r="U902" s="106">
        <v>0</v>
      </c>
      <c r="V902" s="106">
        <v>27.9</v>
      </c>
      <c r="W902" s="106">
        <v>31.2</v>
      </c>
      <c r="X902" s="216"/>
    </row>
    <row r="903" spans="1:24" ht="13.5" customHeight="1" x14ac:dyDescent="0.25">
      <c r="A903" s="154">
        <v>0.625</v>
      </c>
      <c r="B903" s="106">
        <v>42</v>
      </c>
      <c r="C903" s="106">
        <v>0</v>
      </c>
      <c r="D903" s="106">
        <v>0</v>
      </c>
      <c r="E903" s="106">
        <v>1</v>
      </c>
      <c r="F903" s="106">
        <v>11</v>
      </c>
      <c r="G903" s="106">
        <v>20</v>
      </c>
      <c r="H903" s="106">
        <v>10</v>
      </c>
      <c r="I903" s="106">
        <v>0</v>
      </c>
      <c r="J903" s="106">
        <v>0</v>
      </c>
      <c r="K903" s="106">
        <v>0</v>
      </c>
      <c r="L903" s="106">
        <v>0</v>
      </c>
      <c r="M903" s="106">
        <v>0</v>
      </c>
      <c r="N903" s="106">
        <v>0</v>
      </c>
      <c r="O903" s="106">
        <v>0</v>
      </c>
      <c r="P903" s="106">
        <v>0</v>
      </c>
      <c r="Q903" s="106">
        <v>0</v>
      </c>
      <c r="R903" s="106">
        <v>0</v>
      </c>
      <c r="S903" s="106">
        <v>0</v>
      </c>
      <c r="T903" s="106">
        <v>0</v>
      </c>
      <c r="U903" s="106">
        <v>0</v>
      </c>
      <c r="V903" s="106">
        <v>26.8</v>
      </c>
      <c r="W903" s="106">
        <v>30.7</v>
      </c>
      <c r="X903" s="216"/>
    </row>
    <row r="904" spans="1:24" ht="13.5" customHeight="1" x14ac:dyDescent="0.25">
      <c r="A904" s="154">
        <v>0.63541666666666696</v>
      </c>
      <c r="B904" s="106">
        <v>27</v>
      </c>
      <c r="C904" s="106">
        <v>0</v>
      </c>
      <c r="D904" s="106">
        <v>0</v>
      </c>
      <c r="E904" s="106">
        <v>1</v>
      </c>
      <c r="F904" s="106">
        <v>8</v>
      </c>
      <c r="G904" s="106">
        <v>13</v>
      </c>
      <c r="H904" s="106">
        <v>5</v>
      </c>
      <c r="I904" s="106">
        <v>0</v>
      </c>
      <c r="J904" s="106">
        <v>0</v>
      </c>
      <c r="K904" s="106">
        <v>0</v>
      </c>
      <c r="L904" s="106">
        <v>0</v>
      </c>
      <c r="M904" s="106">
        <v>0</v>
      </c>
      <c r="N904" s="106">
        <v>0</v>
      </c>
      <c r="O904" s="106">
        <v>0</v>
      </c>
      <c r="P904" s="106">
        <v>0</v>
      </c>
      <c r="Q904" s="106">
        <v>0</v>
      </c>
      <c r="R904" s="106">
        <v>0</v>
      </c>
      <c r="S904" s="106">
        <v>0</v>
      </c>
      <c r="T904" s="106">
        <v>0</v>
      </c>
      <c r="U904" s="106">
        <v>0</v>
      </c>
      <c r="V904" s="106">
        <v>26.6</v>
      </c>
      <c r="W904" s="106">
        <v>30.6</v>
      </c>
      <c r="X904" s="216"/>
    </row>
    <row r="905" spans="1:24" ht="13.5" customHeight="1" x14ac:dyDescent="0.25">
      <c r="A905" s="154">
        <v>0.64583333333333304</v>
      </c>
      <c r="B905" s="106">
        <v>25</v>
      </c>
      <c r="C905" s="106">
        <v>0</v>
      </c>
      <c r="D905" s="106">
        <v>0</v>
      </c>
      <c r="E905" s="106">
        <v>0</v>
      </c>
      <c r="F905" s="106">
        <v>8</v>
      </c>
      <c r="G905" s="106">
        <v>10</v>
      </c>
      <c r="H905" s="106">
        <v>6</v>
      </c>
      <c r="I905" s="106">
        <v>1</v>
      </c>
      <c r="J905" s="106">
        <v>0</v>
      </c>
      <c r="K905" s="106">
        <v>0</v>
      </c>
      <c r="L905" s="106">
        <v>0</v>
      </c>
      <c r="M905" s="106">
        <v>0</v>
      </c>
      <c r="N905" s="106">
        <v>0</v>
      </c>
      <c r="O905" s="106">
        <v>0</v>
      </c>
      <c r="P905" s="106">
        <v>0</v>
      </c>
      <c r="Q905" s="106">
        <v>0</v>
      </c>
      <c r="R905" s="106">
        <v>0</v>
      </c>
      <c r="S905" s="106">
        <v>0</v>
      </c>
      <c r="T905" s="106">
        <v>0</v>
      </c>
      <c r="U905" s="106">
        <v>0</v>
      </c>
      <c r="V905" s="106">
        <v>27.7</v>
      </c>
      <c r="W905" s="106">
        <v>31.9</v>
      </c>
      <c r="X905" s="216"/>
    </row>
    <row r="906" spans="1:24" ht="13.5" customHeight="1" x14ac:dyDescent="0.25">
      <c r="A906" s="154">
        <v>0.65625</v>
      </c>
      <c r="B906" s="106">
        <v>31</v>
      </c>
      <c r="C906" s="106">
        <v>0</v>
      </c>
      <c r="D906" s="106">
        <v>0</v>
      </c>
      <c r="E906" s="106">
        <v>0</v>
      </c>
      <c r="F906" s="106">
        <v>7</v>
      </c>
      <c r="G906" s="106">
        <v>20</v>
      </c>
      <c r="H906" s="106">
        <v>4</v>
      </c>
      <c r="I906" s="106">
        <v>0</v>
      </c>
      <c r="J906" s="106">
        <v>0</v>
      </c>
      <c r="K906" s="106">
        <v>0</v>
      </c>
      <c r="L906" s="106">
        <v>0</v>
      </c>
      <c r="M906" s="106">
        <v>0</v>
      </c>
      <c r="N906" s="106">
        <v>0</v>
      </c>
      <c r="O906" s="106">
        <v>0</v>
      </c>
      <c r="P906" s="106">
        <v>0</v>
      </c>
      <c r="Q906" s="106">
        <v>0</v>
      </c>
      <c r="R906" s="106">
        <v>0</v>
      </c>
      <c r="S906" s="106">
        <v>0</v>
      </c>
      <c r="T906" s="106">
        <v>0</v>
      </c>
      <c r="U906" s="106">
        <v>0</v>
      </c>
      <c r="V906" s="106">
        <v>27.5</v>
      </c>
      <c r="W906" s="106">
        <v>30.2</v>
      </c>
      <c r="X906" s="216"/>
    </row>
    <row r="907" spans="1:24" ht="13.5" customHeight="1" x14ac:dyDescent="0.25">
      <c r="A907" s="154">
        <v>0.66666666666666696</v>
      </c>
      <c r="B907" s="106">
        <v>32</v>
      </c>
      <c r="C907" s="106">
        <v>0</v>
      </c>
      <c r="D907" s="106">
        <v>0</v>
      </c>
      <c r="E907" s="106">
        <v>0</v>
      </c>
      <c r="F907" s="106">
        <v>3</v>
      </c>
      <c r="G907" s="106">
        <v>23</v>
      </c>
      <c r="H907" s="106">
        <v>6</v>
      </c>
      <c r="I907" s="106">
        <v>0</v>
      </c>
      <c r="J907" s="106">
        <v>0</v>
      </c>
      <c r="K907" s="106">
        <v>0</v>
      </c>
      <c r="L907" s="106">
        <v>0</v>
      </c>
      <c r="M907" s="106">
        <v>0</v>
      </c>
      <c r="N907" s="106">
        <v>0</v>
      </c>
      <c r="O907" s="106">
        <v>0</v>
      </c>
      <c r="P907" s="106">
        <v>0</v>
      </c>
      <c r="Q907" s="106">
        <v>0</v>
      </c>
      <c r="R907" s="106">
        <v>0</v>
      </c>
      <c r="S907" s="106">
        <v>0</v>
      </c>
      <c r="T907" s="106">
        <v>0</v>
      </c>
      <c r="U907" s="106">
        <v>0</v>
      </c>
      <c r="V907" s="106">
        <v>28.2</v>
      </c>
      <c r="W907" s="106">
        <v>30.7</v>
      </c>
      <c r="X907" s="216"/>
    </row>
    <row r="908" spans="1:24" ht="13.5" customHeight="1" x14ac:dyDescent="0.25">
      <c r="A908" s="154">
        <v>0.67708333333333304</v>
      </c>
      <c r="B908" s="106">
        <v>32</v>
      </c>
      <c r="C908" s="106">
        <v>0</v>
      </c>
      <c r="D908" s="106">
        <v>2</v>
      </c>
      <c r="E908" s="106">
        <v>3</v>
      </c>
      <c r="F908" s="106">
        <v>5</v>
      </c>
      <c r="G908" s="106">
        <v>17</v>
      </c>
      <c r="H908" s="106">
        <v>4</v>
      </c>
      <c r="I908" s="106">
        <v>1</v>
      </c>
      <c r="J908" s="106">
        <v>0</v>
      </c>
      <c r="K908" s="106">
        <v>0</v>
      </c>
      <c r="L908" s="106">
        <v>0</v>
      </c>
      <c r="M908" s="106">
        <v>0</v>
      </c>
      <c r="N908" s="106">
        <v>0</v>
      </c>
      <c r="O908" s="106">
        <v>0</v>
      </c>
      <c r="P908" s="106">
        <v>0</v>
      </c>
      <c r="Q908" s="106">
        <v>0</v>
      </c>
      <c r="R908" s="106">
        <v>0</v>
      </c>
      <c r="S908" s="106">
        <v>0</v>
      </c>
      <c r="T908" s="106">
        <v>0</v>
      </c>
      <c r="U908" s="106">
        <v>0</v>
      </c>
      <c r="V908" s="106">
        <v>25.8</v>
      </c>
      <c r="W908" s="106">
        <v>30.5</v>
      </c>
      <c r="X908" s="216"/>
    </row>
    <row r="909" spans="1:24" ht="13.5" customHeight="1" x14ac:dyDescent="0.25">
      <c r="A909" s="154">
        <v>0.6875</v>
      </c>
      <c r="B909" s="106">
        <v>44</v>
      </c>
      <c r="C909" s="106">
        <v>1</v>
      </c>
      <c r="D909" s="106">
        <v>1</v>
      </c>
      <c r="E909" s="106">
        <v>2</v>
      </c>
      <c r="F909" s="106">
        <v>9</v>
      </c>
      <c r="G909" s="106">
        <v>25</v>
      </c>
      <c r="H909" s="106">
        <v>5</v>
      </c>
      <c r="I909" s="106">
        <v>0</v>
      </c>
      <c r="J909" s="106">
        <v>1</v>
      </c>
      <c r="K909" s="106">
        <v>0</v>
      </c>
      <c r="L909" s="106">
        <v>0</v>
      </c>
      <c r="M909" s="106">
        <v>0</v>
      </c>
      <c r="N909" s="106">
        <v>0</v>
      </c>
      <c r="O909" s="106">
        <v>0</v>
      </c>
      <c r="P909" s="106">
        <v>0</v>
      </c>
      <c r="Q909" s="106">
        <v>0</v>
      </c>
      <c r="R909" s="106">
        <v>0</v>
      </c>
      <c r="S909" s="106">
        <v>0</v>
      </c>
      <c r="T909" s="106">
        <v>0</v>
      </c>
      <c r="U909" s="106">
        <v>0</v>
      </c>
      <c r="V909" s="106">
        <v>26.4</v>
      </c>
      <c r="W909" s="106">
        <v>29.8</v>
      </c>
      <c r="X909" s="216"/>
    </row>
    <row r="910" spans="1:24" ht="13.5" customHeight="1" x14ac:dyDescent="0.25">
      <c r="A910" s="154">
        <v>0.69791666666666696</v>
      </c>
      <c r="B910" s="106">
        <v>33</v>
      </c>
      <c r="C910" s="106">
        <v>0</v>
      </c>
      <c r="D910" s="106">
        <v>0</v>
      </c>
      <c r="E910" s="106">
        <v>0</v>
      </c>
      <c r="F910" s="106">
        <v>2</v>
      </c>
      <c r="G910" s="106">
        <v>20</v>
      </c>
      <c r="H910" s="106">
        <v>10</v>
      </c>
      <c r="I910" s="106">
        <v>1</v>
      </c>
      <c r="J910" s="106">
        <v>0</v>
      </c>
      <c r="K910" s="106">
        <v>0</v>
      </c>
      <c r="L910" s="106">
        <v>0</v>
      </c>
      <c r="M910" s="106">
        <v>0</v>
      </c>
      <c r="N910" s="106">
        <v>0</v>
      </c>
      <c r="O910" s="106">
        <v>0</v>
      </c>
      <c r="P910" s="106">
        <v>0</v>
      </c>
      <c r="Q910" s="106">
        <v>0</v>
      </c>
      <c r="R910" s="106">
        <v>0</v>
      </c>
      <c r="S910" s="106">
        <v>0</v>
      </c>
      <c r="T910" s="106">
        <v>0</v>
      </c>
      <c r="U910" s="106">
        <v>0</v>
      </c>
      <c r="V910" s="106">
        <v>28.7</v>
      </c>
      <c r="W910" s="106">
        <v>31.1</v>
      </c>
      <c r="X910" s="216"/>
    </row>
    <row r="911" spans="1:24" ht="13.5" customHeight="1" x14ac:dyDescent="0.25">
      <c r="A911" s="154">
        <v>0.70833333333333304</v>
      </c>
      <c r="B911" s="106">
        <v>44</v>
      </c>
      <c r="C911" s="106">
        <v>0</v>
      </c>
      <c r="D911" s="106">
        <v>0</v>
      </c>
      <c r="E911" s="106">
        <v>0</v>
      </c>
      <c r="F911" s="106">
        <v>7</v>
      </c>
      <c r="G911" s="106">
        <v>25</v>
      </c>
      <c r="H911" s="106">
        <v>12</v>
      </c>
      <c r="I911" s="106">
        <v>0</v>
      </c>
      <c r="J911" s="106">
        <v>0</v>
      </c>
      <c r="K911" s="106">
        <v>0</v>
      </c>
      <c r="L911" s="106">
        <v>0</v>
      </c>
      <c r="M911" s="106">
        <v>0</v>
      </c>
      <c r="N911" s="106">
        <v>0</v>
      </c>
      <c r="O911" s="106">
        <v>0</v>
      </c>
      <c r="P911" s="106">
        <v>0</v>
      </c>
      <c r="Q911" s="106">
        <v>0</v>
      </c>
      <c r="R911" s="106">
        <v>0</v>
      </c>
      <c r="S911" s="106">
        <v>0</v>
      </c>
      <c r="T911" s="106">
        <v>0</v>
      </c>
      <c r="U911" s="106">
        <v>0</v>
      </c>
      <c r="V911" s="106">
        <v>28</v>
      </c>
      <c r="W911" s="106">
        <v>31.6</v>
      </c>
      <c r="X911" s="216"/>
    </row>
    <row r="912" spans="1:24" ht="13.5" customHeight="1" x14ac:dyDescent="0.25">
      <c r="A912" s="154">
        <v>0.71875</v>
      </c>
      <c r="B912" s="106">
        <v>24</v>
      </c>
      <c r="C912" s="106">
        <v>0</v>
      </c>
      <c r="D912" s="106">
        <v>0</v>
      </c>
      <c r="E912" s="106">
        <v>1</v>
      </c>
      <c r="F912" s="106">
        <v>3</v>
      </c>
      <c r="G912" s="106">
        <v>16</v>
      </c>
      <c r="H912" s="106">
        <v>3</v>
      </c>
      <c r="I912" s="106">
        <v>1</v>
      </c>
      <c r="J912" s="106">
        <v>0</v>
      </c>
      <c r="K912" s="106">
        <v>0</v>
      </c>
      <c r="L912" s="106">
        <v>0</v>
      </c>
      <c r="M912" s="106">
        <v>0</v>
      </c>
      <c r="N912" s="106">
        <v>0</v>
      </c>
      <c r="O912" s="106">
        <v>0</v>
      </c>
      <c r="P912" s="106">
        <v>0</v>
      </c>
      <c r="Q912" s="106">
        <v>0</v>
      </c>
      <c r="R912" s="106">
        <v>0</v>
      </c>
      <c r="S912" s="106">
        <v>0</v>
      </c>
      <c r="T912" s="106">
        <v>0</v>
      </c>
      <c r="U912" s="106">
        <v>0</v>
      </c>
      <c r="V912" s="106">
        <v>27.7</v>
      </c>
      <c r="W912" s="106">
        <v>32.200000000000003</v>
      </c>
      <c r="X912" s="216"/>
    </row>
    <row r="913" spans="1:24" ht="13.5" customHeight="1" x14ac:dyDescent="0.25">
      <c r="A913" s="154">
        <v>0.72916666666666696</v>
      </c>
      <c r="B913" s="106">
        <v>32</v>
      </c>
      <c r="C913" s="106">
        <v>0</v>
      </c>
      <c r="D913" s="106">
        <v>0</v>
      </c>
      <c r="E913" s="106">
        <v>0</v>
      </c>
      <c r="F913" s="106">
        <v>7</v>
      </c>
      <c r="G913" s="106">
        <v>17</v>
      </c>
      <c r="H913" s="106">
        <v>7</v>
      </c>
      <c r="I913" s="106">
        <v>1</v>
      </c>
      <c r="J913" s="106">
        <v>0</v>
      </c>
      <c r="K913" s="106">
        <v>0</v>
      </c>
      <c r="L913" s="106">
        <v>0</v>
      </c>
      <c r="M913" s="106">
        <v>0</v>
      </c>
      <c r="N913" s="106">
        <v>0</v>
      </c>
      <c r="O913" s="106">
        <v>0</v>
      </c>
      <c r="P913" s="106">
        <v>0</v>
      </c>
      <c r="Q913" s="106">
        <v>0</v>
      </c>
      <c r="R913" s="106">
        <v>0</v>
      </c>
      <c r="S913" s="106">
        <v>0</v>
      </c>
      <c r="T913" s="106">
        <v>0</v>
      </c>
      <c r="U913" s="106">
        <v>0</v>
      </c>
      <c r="V913" s="106">
        <v>27.6</v>
      </c>
      <c r="W913" s="106">
        <v>31.1</v>
      </c>
      <c r="X913" s="216"/>
    </row>
    <row r="914" spans="1:24" ht="13.5" customHeight="1" x14ac:dyDescent="0.25">
      <c r="A914" s="154">
        <v>0.73958333333333304</v>
      </c>
      <c r="B914" s="106">
        <v>40</v>
      </c>
      <c r="C914" s="106">
        <v>0</v>
      </c>
      <c r="D914" s="106">
        <v>0</v>
      </c>
      <c r="E914" s="106">
        <v>0</v>
      </c>
      <c r="F914" s="106">
        <v>4</v>
      </c>
      <c r="G914" s="106">
        <v>28</v>
      </c>
      <c r="H914" s="106">
        <v>7</v>
      </c>
      <c r="I914" s="106">
        <v>1</v>
      </c>
      <c r="J914" s="106">
        <v>0</v>
      </c>
      <c r="K914" s="106">
        <v>0</v>
      </c>
      <c r="L914" s="106">
        <v>0</v>
      </c>
      <c r="M914" s="106">
        <v>0</v>
      </c>
      <c r="N914" s="106">
        <v>0</v>
      </c>
      <c r="O914" s="106">
        <v>0</v>
      </c>
      <c r="P914" s="106">
        <v>0</v>
      </c>
      <c r="Q914" s="106">
        <v>0</v>
      </c>
      <c r="R914" s="106">
        <v>0</v>
      </c>
      <c r="S914" s="106">
        <v>0</v>
      </c>
      <c r="T914" s="106">
        <v>0</v>
      </c>
      <c r="U914" s="106">
        <v>0</v>
      </c>
      <c r="V914" s="106">
        <v>28</v>
      </c>
      <c r="W914" s="106">
        <v>31.8</v>
      </c>
      <c r="X914" s="216"/>
    </row>
    <row r="915" spans="1:24" ht="13.5" customHeight="1" x14ac:dyDescent="0.25">
      <c r="A915" s="154">
        <v>0.75</v>
      </c>
      <c r="B915" s="106">
        <v>39</v>
      </c>
      <c r="C915" s="106">
        <v>0</v>
      </c>
      <c r="D915" s="106">
        <v>0</v>
      </c>
      <c r="E915" s="106">
        <v>0</v>
      </c>
      <c r="F915" s="106">
        <v>6</v>
      </c>
      <c r="G915" s="106">
        <v>17</v>
      </c>
      <c r="H915" s="106">
        <v>15</v>
      </c>
      <c r="I915" s="106">
        <v>1</v>
      </c>
      <c r="J915" s="106">
        <v>0</v>
      </c>
      <c r="K915" s="106">
        <v>0</v>
      </c>
      <c r="L915" s="106">
        <v>0</v>
      </c>
      <c r="M915" s="106">
        <v>0</v>
      </c>
      <c r="N915" s="106">
        <v>0</v>
      </c>
      <c r="O915" s="106">
        <v>0</v>
      </c>
      <c r="P915" s="106">
        <v>0</v>
      </c>
      <c r="Q915" s="106">
        <v>0</v>
      </c>
      <c r="R915" s="106">
        <v>0</v>
      </c>
      <c r="S915" s="106">
        <v>0</v>
      </c>
      <c r="T915" s="106">
        <v>0</v>
      </c>
      <c r="U915" s="106">
        <v>0</v>
      </c>
      <c r="V915" s="106">
        <v>29</v>
      </c>
      <c r="W915" s="106">
        <v>32.6</v>
      </c>
      <c r="X915" s="216"/>
    </row>
    <row r="916" spans="1:24" ht="13.5" customHeight="1" x14ac:dyDescent="0.25">
      <c r="A916" s="154">
        <v>0.76041666666666696</v>
      </c>
      <c r="B916" s="106">
        <v>18</v>
      </c>
      <c r="C916" s="106">
        <v>0</v>
      </c>
      <c r="D916" s="106">
        <v>0</v>
      </c>
      <c r="E916" s="106">
        <v>2</v>
      </c>
      <c r="F916" s="106">
        <v>2</v>
      </c>
      <c r="G916" s="106">
        <v>8</v>
      </c>
      <c r="H916" s="106">
        <v>6</v>
      </c>
      <c r="I916" s="106">
        <v>0</v>
      </c>
      <c r="J916" s="106">
        <v>0</v>
      </c>
      <c r="K916" s="106">
        <v>0</v>
      </c>
      <c r="L916" s="106">
        <v>0</v>
      </c>
      <c r="M916" s="106">
        <v>0</v>
      </c>
      <c r="N916" s="106">
        <v>0</v>
      </c>
      <c r="O916" s="106">
        <v>0</v>
      </c>
      <c r="P916" s="106">
        <v>0</v>
      </c>
      <c r="Q916" s="106">
        <v>0</v>
      </c>
      <c r="R916" s="106">
        <v>0</v>
      </c>
      <c r="S916" s="106">
        <v>0</v>
      </c>
      <c r="T916" s="106">
        <v>0</v>
      </c>
      <c r="U916" s="106">
        <v>0</v>
      </c>
      <c r="V916" s="106">
        <v>27.3</v>
      </c>
      <c r="W916" s="106">
        <v>33.200000000000003</v>
      </c>
      <c r="X916" s="216"/>
    </row>
    <row r="917" spans="1:24" ht="13.5" customHeight="1" x14ac:dyDescent="0.25">
      <c r="A917" s="154">
        <v>0.77083333333333304</v>
      </c>
      <c r="B917" s="106">
        <v>27</v>
      </c>
      <c r="C917" s="106">
        <v>0</v>
      </c>
      <c r="D917" s="106">
        <v>0</v>
      </c>
      <c r="E917" s="106">
        <v>2</v>
      </c>
      <c r="F917" s="106">
        <v>2</v>
      </c>
      <c r="G917" s="106">
        <v>13</v>
      </c>
      <c r="H917" s="106">
        <v>10</v>
      </c>
      <c r="I917" s="106">
        <v>0</v>
      </c>
      <c r="J917" s="106">
        <v>0</v>
      </c>
      <c r="K917" s="106">
        <v>0</v>
      </c>
      <c r="L917" s="106">
        <v>0</v>
      </c>
      <c r="M917" s="106">
        <v>0</v>
      </c>
      <c r="N917" s="106">
        <v>0</v>
      </c>
      <c r="O917" s="106">
        <v>0</v>
      </c>
      <c r="P917" s="106">
        <v>0</v>
      </c>
      <c r="Q917" s="106">
        <v>0</v>
      </c>
      <c r="R917" s="106">
        <v>0</v>
      </c>
      <c r="S917" s="106">
        <v>0</v>
      </c>
      <c r="T917" s="106">
        <v>0</v>
      </c>
      <c r="U917" s="106">
        <v>0</v>
      </c>
      <c r="V917" s="106">
        <v>28.1</v>
      </c>
      <c r="W917" s="106">
        <v>32.4</v>
      </c>
      <c r="X917" s="216"/>
    </row>
    <row r="918" spans="1:24" ht="13.5" customHeight="1" x14ac:dyDescent="0.25">
      <c r="A918" s="154">
        <v>0.78125</v>
      </c>
      <c r="B918" s="106">
        <v>13</v>
      </c>
      <c r="C918" s="106">
        <v>0</v>
      </c>
      <c r="D918" s="106">
        <v>0</v>
      </c>
      <c r="E918" s="106">
        <v>0</v>
      </c>
      <c r="F918" s="106">
        <v>4</v>
      </c>
      <c r="G918" s="106">
        <v>5</v>
      </c>
      <c r="H918" s="106">
        <v>2</v>
      </c>
      <c r="I918" s="106">
        <v>2</v>
      </c>
      <c r="J918" s="106">
        <v>0</v>
      </c>
      <c r="K918" s="106">
        <v>0</v>
      </c>
      <c r="L918" s="106">
        <v>0</v>
      </c>
      <c r="M918" s="106">
        <v>0</v>
      </c>
      <c r="N918" s="106">
        <v>0</v>
      </c>
      <c r="O918" s="106">
        <v>0</v>
      </c>
      <c r="P918" s="106">
        <v>0</v>
      </c>
      <c r="Q918" s="106">
        <v>0</v>
      </c>
      <c r="R918" s="106">
        <v>0</v>
      </c>
      <c r="S918" s="106">
        <v>0</v>
      </c>
      <c r="T918" s="106">
        <v>0</v>
      </c>
      <c r="U918" s="106">
        <v>0</v>
      </c>
      <c r="V918" s="106">
        <v>28.7</v>
      </c>
      <c r="W918" s="106">
        <v>35.700000000000003</v>
      </c>
      <c r="X918" s="216"/>
    </row>
    <row r="919" spans="1:24" ht="13.5" customHeight="1" x14ac:dyDescent="0.25">
      <c r="A919" s="154">
        <v>0.79166666666666696</v>
      </c>
      <c r="B919" s="106">
        <v>17</v>
      </c>
      <c r="C919" s="106">
        <v>0</v>
      </c>
      <c r="D919" s="106">
        <v>0</v>
      </c>
      <c r="E919" s="106">
        <v>0</v>
      </c>
      <c r="F919" s="106">
        <v>3</v>
      </c>
      <c r="G919" s="106">
        <v>13</v>
      </c>
      <c r="H919" s="106">
        <v>0</v>
      </c>
      <c r="I919" s="106">
        <v>1</v>
      </c>
      <c r="J919" s="106">
        <v>0</v>
      </c>
      <c r="K919" s="106">
        <v>0</v>
      </c>
      <c r="L919" s="106">
        <v>0</v>
      </c>
      <c r="M919" s="106">
        <v>0</v>
      </c>
      <c r="N919" s="106">
        <v>0</v>
      </c>
      <c r="O919" s="106">
        <v>0</v>
      </c>
      <c r="P919" s="106">
        <v>0</v>
      </c>
      <c r="Q919" s="106">
        <v>0</v>
      </c>
      <c r="R919" s="106">
        <v>0</v>
      </c>
      <c r="S919" s="106">
        <v>0</v>
      </c>
      <c r="T919" s="106">
        <v>0</v>
      </c>
      <c r="U919" s="106">
        <v>0</v>
      </c>
      <c r="V919" s="106">
        <v>28</v>
      </c>
      <c r="W919" s="106">
        <v>29.7</v>
      </c>
      <c r="X919" s="216"/>
    </row>
    <row r="920" spans="1:24" ht="13.5" customHeight="1" x14ac:dyDescent="0.25">
      <c r="A920" s="154">
        <v>0.80208333333333304</v>
      </c>
      <c r="B920" s="106">
        <v>12</v>
      </c>
      <c r="C920" s="106">
        <v>0</v>
      </c>
      <c r="D920" s="106">
        <v>0</v>
      </c>
      <c r="E920" s="106">
        <v>0</v>
      </c>
      <c r="F920" s="106">
        <v>1</v>
      </c>
      <c r="G920" s="106">
        <v>4</v>
      </c>
      <c r="H920" s="106">
        <v>6</v>
      </c>
      <c r="I920" s="106">
        <v>1</v>
      </c>
      <c r="J920" s="106">
        <v>0</v>
      </c>
      <c r="K920" s="106">
        <v>0</v>
      </c>
      <c r="L920" s="106">
        <v>0</v>
      </c>
      <c r="M920" s="106">
        <v>0</v>
      </c>
      <c r="N920" s="106">
        <v>0</v>
      </c>
      <c r="O920" s="106">
        <v>0</v>
      </c>
      <c r="P920" s="106">
        <v>0</v>
      </c>
      <c r="Q920" s="106">
        <v>0</v>
      </c>
      <c r="R920" s="106">
        <v>0</v>
      </c>
      <c r="S920" s="106">
        <v>0</v>
      </c>
      <c r="T920" s="106">
        <v>0</v>
      </c>
      <c r="U920" s="106">
        <v>0</v>
      </c>
      <c r="V920" s="106">
        <v>30.1</v>
      </c>
      <c r="W920" s="106">
        <v>34.9</v>
      </c>
      <c r="X920" s="216"/>
    </row>
    <row r="921" spans="1:24" ht="13.5" customHeight="1" x14ac:dyDescent="0.25">
      <c r="A921" s="154">
        <v>0.8125</v>
      </c>
      <c r="B921" s="106">
        <v>20</v>
      </c>
      <c r="C921" s="106">
        <v>0</v>
      </c>
      <c r="D921" s="106">
        <v>0</v>
      </c>
      <c r="E921" s="106">
        <v>0</v>
      </c>
      <c r="F921" s="106">
        <v>3</v>
      </c>
      <c r="G921" s="106">
        <v>14</v>
      </c>
      <c r="H921" s="106">
        <v>0</v>
      </c>
      <c r="I921" s="106">
        <v>3</v>
      </c>
      <c r="J921" s="106">
        <v>0</v>
      </c>
      <c r="K921" s="106">
        <v>0</v>
      </c>
      <c r="L921" s="106">
        <v>0</v>
      </c>
      <c r="M921" s="106">
        <v>0</v>
      </c>
      <c r="N921" s="106">
        <v>0</v>
      </c>
      <c r="O921" s="106">
        <v>0</v>
      </c>
      <c r="P921" s="106">
        <v>0</v>
      </c>
      <c r="Q921" s="106">
        <v>0</v>
      </c>
      <c r="R921" s="106">
        <v>0</v>
      </c>
      <c r="S921" s="106">
        <v>0</v>
      </c>
      <c r="T921" s="106">
        <v>0</v>
      </c>
      <c r="U921" s="106">
        <v>0</v>
      </c>
      <c r="V921" s="106">
        <v>28.5</v>
      </c>
      <c r="W921" s="106">
        <v>35.6</v>
      </c>
      <c r="X921" s="216"/>
    </row>
    <row r="922" spans="1:24" ht="13.5" customHeight="1" x14ac:dyDescent="0.25">
      <c r="A922" s="154">
        <v>0.82291666666666696</v>
      </c>
      <c r="B922" s="106">
        <v>10</v>
      </c>
      <c r="C922" s="106">
        <v>0</v>
      </c>
      <c r="D922" s="106">
        <v>1</v>
      </c>
      <c r="E922" s="106">
        <v>1</v>
      </c>
      <c r="F922" s="106">
        <v>2</v>
      </c>
      <c r="G922" s="106">
        <v>5</v>
      </c>
      <c r="H922" s="106">
        <v>1</v>
      </c>
      <c r="I922" s="106">
        <v>0</v>
      </c>
      <c r="J922" s="106">
        <v>0</v>
      </c>
      <c r="K922" s="106">
        <v>0</v>
      </c>
      <c r="L922" s="106">
        <v>0</v>
      </c>
      <c r="M922" s="106">
        <v>0</v>
      </c>
      <c r="N922" s="106">
        <v>0</v>
      </c>
      <c r="O922" s="106">
        <v>0</v>
      </c>
      <c r="P922" s="106">
        <v>0</v>
      </c>
      <c r="Q922" s="106">
        <v>0</v>
      </c>
      <c r="R922" s="106">
        <v>0</v>
      </c>
      <c r="S922" s="106">
        <v>0</v>
      </c>
      <c r="T922" s="106">
        <v>0</v>
      </c>
      <c r="U922" s="106">
        <v>0</v>
      </c>
      <c r="V922" s="106">
        <v>25.1</v>
      </c>
      <c r="W922" s="106" t="s">
        <v>192</v>
      </c>
      <c r="X922" s="216"/>
    </row>
    <row r="923" spans="1:24" ht="13.5" customHeight="1" x14ac:dyDescent="0.25">
      <c r="A923" s="154">
        <v>0.83333333333333304</v>
      </c>
      <c r="B923" s="106">
        <v>7</v>
      </c>
      <c r="C923" s="106">
        <v>0</v>
      </c>
      <c r="D923" s="106">
        <v>0</v>
      </c>
      <c r="E923" s="106">
        <v>0</v>
      </c>
      <c r="F923" s="106">
        <v>1</v>
      </c>
      <c r="G923" s="106">
        <v>5</v>
      </c>
      <c r="H923" s="106">
        <v>1</v>
      </c>
      <c r="I923" s="106">
        <v>0</v>
      </c>
      <c r="J923" s="106">
        <v>0</v>
      </c>
      <c r="K923" s="106">
        <v>0</v>
      </c>
      <c r="L923" s="106">
        <v>0</v>
      </c>
      <c r="M923" s="106">
        <v>0</v>
      </c>
      <c r="N923" s="106">
        <v>0</v>
      </c>
      <c r="O923" s="106">
        <v>0</v>
      </c>
      <c r="P923" s="106">
        <v>0</v>
      </c>
      <c r="Q923" s="106">
        <v>0</v>
      </c>
      <c r="R923" s="106">
        <v>0</v>
      </c>
      <c r="S923" s="106">
        <v>0</v>
      </c>
      <c r="T923" s="106">
        <v>0</v>
      </c>
      <c r="U923" s="106">
        <v>0</v>
      </c>
      <c r="V923" s="106">
        <v>27.5</v>
      </c>
      <c r="W923" s="106" t="s">
        <v>192</v>
      </c>
      <c r="X923" s="216"/>
    </row>
    <row r="924" spans="1:24" ht="13.5" customHeight="1" x14ac:dyDescent="0.25">
      <c r="A924" s="154">
        <v>0.84375</v>
      </c>
      <c r="B924" s="106">
        <v>16</v>
      </c>
      <c r="C924" s="106">
        <v>0</v>
      </c>
      <c r="D924" s="106">
        <v>0</v>
      </c>
      <c r="E924" s="106">
        <v>0</v>
      </c>
      <c r="F924" s="106">
        <v>4</v>
      </c>
      <c r="G924" s="106">
        <v>10</v>
      </c>
      <c r="H924" s="106">
        <v>1</v>
      </c>
      <c r="I924" s="106">
        <v>1</v>
      </c>
      <c r="J924" s="106">
        <v>0</v>
      </c>
      <c r="K924" s="106">
        <v>0</v>
      </c>
      <c r="L924" s="106">
        <v>0</v>
      </c>
      <c r="M924" s="106">
        <v>0</v>
      </c>
      <c r="N924" s="106">
        <v>0</v>
      </c>
      <c r="O924" s="106">
        <v>0</v>
      </c>
      <c r="P924" s="106">
        <v>0</v>
      </c>
      <c r="Q924" s="106">
        <v>0</v>
      </c>
      <c r="R924" s="106">
        <v>0</v>
      </c>
      <c r="S924" s="106">
        <v>0</v>
      </c>
      <c r="T924" s="106">
        <v>0</v>
      </c>
      <c r="U924" s="106">
        <v>0</v>
      </c>
      <c r="V924" s="106">
        <v>27.3</v>
      </c>
      <c r="W924" s="106">
        <v>30.1</v>
      </c>
      <c r="X924" s="216"/>
    </row>
    <row r="925" spans="1:24" ht="13.5" customHeight="1" x14ac:dyDescent="0.25">
      <c r="A925" s="154">
        <v>0.85416666666666696</v>
      </c>
      <c r="B925" s="106">
        <v>6</v>
      </c>
      <c r="C925" s="106">
        <v>0</v>
      </c>
      <c r="D925" s="106">
        <v>0</v>
      </c>
      <c r="E925" s="106">
        <v>1</v>
      </c>
      <c r="F925" s="106">
        <v>2</v>
      </c>
      <c r="G925" s="106">
        <v>1</v>
      </c>
      <c r="H925" s="106">
        <v>2</v>
      </c>
      <c r="I925" s="106">
        <v>0</v>
      </c>
      <c r="J925" s="106">
        <v>0</v>
      </c>
      <c r="K925" s="106">
        <v>0</v>
      </c>
      <c r="L925" s="106">
        <v>0</v>
      </c>
      <c r="M925" s="106">
        <v>0</v>
      </c>
      <c r="N925" s="106">
        <v>0</v>
      </c>
      <c r="O925" s="106">
        <v>0</v>
      </c>
      <c r="P925" s="106">
        <v>0</v>
      </c>
      <c r="Q925" s="106">
        <v>0</v>
      </c>
      <c r="R925" s="106">
        <v>0</v>
      </c>
      <c r="S925" s="106">
        <v>0</v>
      </c>
      <c r="T925" s="106">
        <v>0</v>
      </c>
      <c r="U925" s="106">
        <v>0</v>
      </c>
      <c r="V925" s="106">
        <v>26.5</v>
      </c>
      <c r="W925" s="106" t="s">
        <v>192</v>
      </c>
      <c r="X925" s="216"/>
    </row>
    <row r="926" spans="1:24" ht="13.5" customHeight="1" x14ac:dyDescent="0.25">
      <c r="A926" s="154">
        <v>0.86458333333333304</v>
      </c>
      <c r="B926" s="106">
        <v>10</v>
      </c>
      <c r="C926" s="106">
        <v>0</v>
      </c>
      <c r="D926" s="106">
        <v>0</v>
      </c>
      <c r="E926" s="106">
        <v>0</v>
      </c>
      <c r="F926" s="106">
        <v>1</v>
      </c>
      <c r="G926" s="106">
        <v>8</v>
      </c>
      <c r="H926" s="106">
        <v>1</v>
      </c>
      <c r="I926" s="106">
        <v>0</v>
      </c>
      <c r="J926" s="106">
        <v>0</v>
      </c>
      <c r="K926" s="106">
        <v>0</v>
      </c>
      <c r="L926" s="106">
        <v>0</v>
      </c>
      <c r="M926" s="106">
        <v>0</v>
      </c>
      <c r="N926" s="106">
        <v>0</v>
      </c>
      <c r="O926" s="106">
        <v>0</v>
      </c>
      <c r="P926" s="106">
        <v>0</v>
      </c>
      <c r="Q926" s="106">
        <v>0</v>
      </c>
      <c r="R926" s="106">
        <v>0</v>
      </c>
      <c r="S926" s="106">
        <v>0</v>
      </c>
      <c r="T926" s="106">
        <v>0</v>
      </c>
      <c r="U926" s="106">
        <v>0</v>
      </c>
      <c r="V926" s="106">
        <v>27.2</v>
      </c>
      <c r="W926" s="106" t="s">
        <v>192</v>
      </c>
      <c r="X926" s="216"/>
    </row>
    <row r="927" spans="1:24" ht="13.5" customHeight="1" x14ac:dyDescent="0.25">
      <c r="A927" s="154">
        <v>0.875</v>
      </c>
      <c r="B927" s="106">
        <v>4</v>
      </c>
      <c r="C927" s="106">
        <v>0</v>
      </c>
      <c r="D927" s="106">
        <v>0</v>
      </c>
      <c r="E927" s="106">
        <v>0</v>
      </c>
      <c r="F927" s="106">
        <v>0</v>
      </c>
      <c r="G927" s="106">
        <v>1</v>
      </c>
      <c r="H927" s="106">
        <v>3</v>
      </c>
      <c r="I927" s="106">
        <v>0</v>
      </c>
      <c r="J927" s="106">
        <v>0</v>
      </c>
      <c r="K927" s="106">
        <v>0</v>
      </c>
      <c r="L927" s="106">
        <v>0</v>
      </c>
      <c r="M927" s="106">
        <v>0</v>
      </c>
      <c r="N927" s="106">
        <v>0</v>
      </c>
      <c r="O927" s="106">
        <v>0</v>
      </c>
      <c r="P927" s="106">
        <v>0</v>
      </c>
      <c r="Q927" s="106">
        <v>0</v>
      </c>
      <c r="R927" s="106">
        <v>0</v>
      </c>
      <c r="S927" s="106">
        <v>0</v>
      </c>
      <c r="T927" s="106">
        <v>0</v>
      </c>
      <c r="U927" s="106">
        <v>0</v>
      </c>
      <c r="V927" s="106">
        <v>30.5</v>
      </c>
      <c r="W927" s="106" t="s">
        <v>192</v>
      </c>
      <c r="X927" s="216"/>
    </row>
    <row r="928" spans="1:24" ht="13.5" customHeight="1" x14ac:dyDescent="0.25">
      <c r="A928" s="154">
        <v>0.88541666666666696</v>
      </c>
      <c r="B928" s="106">
        <v>5</v>
      </c>
      <c r="C928" s="106">
        <v>0</v>
      </c>
      <c r="D928" s="106">
        <v>0</v>
      </c>
      <c r="E928" s="106">
        <v>0</v>
      </c>
      <c r="F928" s="106">
        <v>1</v>
      </c>
      <c r="G928" s="106">
        <v>1</v>
      </c>
      <c r="H928" s="106">
        <v>3</v>
      </c>
      <c r="I928" s="106">
        <v>0</v>
      </c>
      <c r="J928" s="106">
        <v>0</v>
      </c>
      <c r="K928" s="106">
        <v>0</v>
      </c>
      <c r="L928" s="106">
        <v>0</v>
      </c>
      <c r="M928" s="106">
        <v>0</v>
      </c>
      <c r="N928" s="106">
        <v>0</v>
      </c>
      <c r="O928" s="106">
        <v>0</v>
      </c>
      <c r="P928" s="106">
        <v>0</v>
      </c>
      <c r="Q928" s="106">
        <v>0</v>
      </c>
      <c r="R928" s="106">
        <v>0</v>
      </c>
      <c r="S928" s="106">
        <v>0</v>
      </c>
      <c r="T928" s="106">
        <v>0</v>
      </c>
      <c r="U928" s="106">
        <v>0</v>
      </c>
      <c r="V928" s="106">
        <v>30.1</v>
      </c>
      <c r="W928" s="106" t="s">
        <v>192</v>
      </c>
      <c r="X928" s="216"/>
    </row>
    <row r="929" spans="1:24" ht="13.5" customHeight="1" x14ac:dyDescent="0.25">
      <c r="A929" s="154">
        <v>0.89583333333333304</v>
      </c>
      <c r="B929" s="106">
        <v>8</v>
      </c>
      <c r="C929" s="106">
        <v>0</v>
      </c>
      <c r="D929" s="106">
        <v>0</v>
      </c>
      <c r="E929" s="106">
        <v>0</v>
      </c>
      <c r="F929" s="106">
        <v>1</v>
      </c>
      <c r="G929" s="106">
        <v>4</v>
      </c>
      <c r="H929" s="106">
        <v>3</v>
      </c>
      <c r="I929" s="106">
        <v>0</v>
      </c>
      <c r="J929" s="106">
        <v>0</v>
      </c>
      <c r="K929" s="106">
        <v>0</v>
      </c>
      <c r="L929" s="106">
        <v>0</v>
      </c>
      <c r="M929" s="106">
        <v>0</v>
      </c>
      <c r="N929" s="106">
        <v>0</v>
      </c>
      <c r="O929" s="106">
        <v>0</v>
      </c>
      <c r="P929" s="106">
        <v>0</v>
      </c>
      <c r="Q929" s="106">
        <v>0</v>
      </c>
      <c r="R929" s="106">
        <v>0</v>
      </c>
      <c r="S929" s="106">
        <v>0</v>
      </c>
      <c r="T929" s="106">
        <v>0</v>
      </c>
      <c r="U929" s="106">
        <v>0</v>
      </c>
      <c r="V929" s="106">
        <v>28.4</v>
      </c>
      <c r="W929" s="106" t="s">
        <v>192</v>
      </c>
      <c r="X929" s="216"/>
    </row>
    <row r="930" spans="1:24" ht="13.5" customHeight="1" x14ac:dyDescent="0.25">
      <c r="A930" s="154">
        <v>0.90625</v>
      </c>
      <c r="B930" s="106">
        <v>2</v>
      </c>
      <c r="C930" s="106">
        <v>0</v>
      </c>
      <c r="D930" s="106">
        <v>0</v>
      </c>
      <c r="E930" s="106">
        <v>0</v>
      </c>
      <c r="F930" s="106">
        <v>1</v>
      </c>
      <c r="G930" s="106">
        <v>0</v>
      </c>
      <c r="H930" s="106">
        <v>1</v>
      </c>
      <c r="I930" s="106">
        <v>0</v>
      </c>
      <c r="J930" s="106">
        <v>0</v>
      </c>
      <c r="K930" s="106">
        <v>0</v>
      </c>
      <c r="L930" s="106">
        <v>0</v>
      </c>
      <c r="M930" s="106">
        <v>0</v>
      </c>
      <c r="N930" s="106">
        <v>0</v>
      </c>
      <c r="O930" s="106">
        <v>0</v>
      </c>
      <c r="P930" s="106">
        <v>0</v>
      </c>
      <c r="Q930" s="106">
        <v>0</v>
      </c>
      <c r="R930" s="106">
        <v>0</v>
      </c>
      <c r="S930" s="106">
        <v>0</v>
      </c>
      <c r="T930" s="106">
        <v>0</v>
      </c>
      <c r="U930" s="106">
        <v>0</v>
      </c>
      <c r="V930" s="106">
        <v>27.3</v>
      </c>
      <c r="W930" s="106" t="s">
        <v>192</v>
      </c>
      <c r="X930" s="216"/>
    </row>
    <row r="931" spans="1:24" ht="13.5" customHeight="1" x14ac:dyDescent="0.25">
      <c r="A931" s="154">
        <v>0.91666666666666696</v>
      </c>
      <c r="B931" s="106">
        <v>5</v>
      </c>
      <c r="C931" s="106">
        <v>0</v>
      </c>
      <c r="D931" s="106">
        <v>0</v>
      </c>
      <c r="E931" s="106">
        <v>0</v>
      </c>
      <c r="F931" s="106">
        <v>1</v>
      </c>
      <c r="G931" s="106">
        <v>2</v>
      </c>
      <c r="H931" s="106">
        <v>2</v>
      </c>
      <c r="I931" s="106">
        <v>0</v>
      </c>
      <c r="J931" s="106">
        <v>0</v>
      </c>
      <c r="K931" s="106">
        <v>0</v>
      </c>
      <c r="L931" s="106">
        <v>0</v>
      </c>
      <c r="M931" s="106">
        <v>0</v>
      </c>
      <c r="N931" s="106">
        <v>0</v>
      </c>
      <c r="O931" s="106">
        <v>0</v>
      </c>
      <c r="P931" s="106">
        <v>0</v>
      </c>
      <c r="Q931" s="106">
        <v>0</v>
      </c>
      <c r="R931" s="106">
        <v>0</v>
      </c>
      <c r="S931" s="106">
        <v>0</v>
      </c>
      <c r="T931" s="106">
        <v>0</v>
      </c>
      <c r="U931" s="106">
        <v>0</v>
      </c>
      <c r="V931" s="106">
        <v>28.4</v>
      </c>
      <c r="W931" s="106" t="s">
        <v>192</v>
      </c>
      <c r="X931" s="216"/>
    </row>
    <row r="932" spans="1:24" ht="13.5" customHeight="1" x14ac:dyDescent="0.25">
      <c r="A932" s="154">
        <v>0.92708333333333304</v>
      </c>
      <c r="B932" s="106">
        <v>4</v>
      </c>
      <c r="C932" s="106">
        <v>0</v>
      </c>
      <c r="D932" s="106">
        <v>0</v>
      </c>
      <c r="E932" s="106">
        <v>0</v>
      </c>
      <c r="F932" s="106">
        <v>0</v>
      </c>
      <c r="G932" s="106">
        <v>2</v>
      </c>
      <c r="H932" s="106">
        <v>2</v>
      </c>
      <c r="I932" s="106">
        <v>0</v>
      </c>
      <c r="J932" s="106">
        <v>0</v>
      </c>
      <c r="K932" s="106">
        <v>0</v>
      </c>
      <c r="L932" s="106">
        <v>0</v>
      </c>
      <c r="M932" s="106">
        <v>0</v>
      </c>
      <c r="N932" s="106">
        <v>0</v>
      </c>
      <c r="O932" s="106">
        <v>0</v>
      </c>
      <c r="P932" s="106">
        <v>0</v>
      </c>
      <c r="Q932" s="106">
        <v>0</v>
      </c>
      <c r="R932" s="106">
        <v>0</v>
      </c>
      <c r="S932" s="106">
        <v>0</v>
      </c>
      <c r="T932" s="106">
        <v>0</v>
      </c>
      <c r="U932" s="106">
        <v>0</v>
      </c>
      <c r="V932" s="106">
        <v>31</v>
      </c>
      <c r="W932" s="106" t="s">
        <v>192</v>
      </c>
      <c r="X932" s="216"/>
    </row>
    <row r="933" spans="1:24" ht="13.5" customHeight="1" x14ac:dyDescent="0.25">
      <c r="A933" s="154">
        <v>0.9375</v>
      </c>
      <c r="B933" s="106">
        <v>2</v>
      </c>
      <c r="C933" s="106">
        <v>0</v>
      </c>
      <c r="D933" s="106">
        <v>0</v>
      </c>
      <c r="E933" s="106">
        <v>0</v>
      </c>
      <c r="F933" s="106">
        <v>0</v>
      </c>
      <c r="G933" s="106">
        <v>1</v>
      </c>
      <c r="H933" s="106">
        <v>1</v>
      </c>
      <c r="I933" s="106">
        <v>0</v>
      </c>
      <c r="J933" s="106">
        <v>0</v>
      </c>
      <c r="K933" s="106">
        <v>0</v>
      </c>
      <c r="L933" s="106">
        <v>0</v>
      </c>
      <c r="M933" s="106">
        <v>0</v>
      </c>
      <c r="N933" s="106">
        <v>0</v>
      </c>
      <c r="O933" s="106">
        <v>0</v>
      </c>
      <c r="P933" s="106">
        <v>0</v>
      </c>
      <c r="Q933" s="106">
        <v>0</v>
      </c>
      <c r="R933" s="106">
        <v>0</v>
      </c>
      <c r="S933" s="106">
        <v>0</v>
      </c>
      <c r="T933" s="106">
        <v>0</v>
      </c>
      <c r="U933" s="106">
        <v>0</v>
      </c>
      <c r="V933" s="106">
        <v>28.7</v>
      </c>
      <c r="W933" s="106" t="s">
        <v>192</v>
      </c>
      <c r="X933" s="216"/>
    </row>
    <row r="934" spans="1:24" ht="13.5" customHeight="1" x14ac:dyDescent="0.25">
      <c r="A934" s="154">
        <v>0.94791666666666696</v>
      </c>
      <c r="B934" s="106">
        <v>0</v>
      </c>
      <c r="C934" s="106">
        <v>0</v>
      </c>
      <c r="D934" s="106">
        <v>0</v>
      </c>
      <c r="E934" s="106">
        <v>0</v>
      </c>
      <c r="F934" s="106">
        <v>0</v>
      </c>
      <c r="G934" s="106">
        <v>0</v>
      </c>
      <c r="H934" s="106">
        <v>0</v>
      </c>
      <c r="I934" s="106">
        <v>0</v>
      </c>
      <c r="J934" s="106">
        <v>0</v>
      </c>
      <c r="K934" s="106">
        <v>0</v>
      </c>
      <c r="L934" s="106">
        <v>0</v>
      </c>
      <c r="M934" s="106">
        <v>0</v>
      </c>
      <c r="N934" s="106">
        <v>0</v>
      </c>
      <c r="O934" s="106">
        <v>0</v>
      </c>
      <c r="P934" s="106">
        <v>0</v>
      </c>
      <c r="Q934" s="106">
        <v>0</v>
      </c>
      <c r="R934" s="106">
        <v>0</v>
      </c>
      <c r="S934" s="106">
        <v>0</v>
      </c>
      <c r="T934" s="106">
        <v>0</v>
      </c>
      <c r="U934" s="106">
        <v>0</v>
      </c>
      <c r="V934" s="106" t="s">
        <v>192</v>
      </c>
      <c r="W934" s="106" t="s">
        <v>192</v>
      </c>
      <c r="X934" s="216"/>
    </row>
    <row r="935" spans="1:24" ht="13.5" customHeight="1" x14ac:dyDescent="0.25">
      <c r="A935" s="154">
        <v>0.95833333333333304</v>
      </c>
      <c r="B935" s="106">
        <v>2</v>
      </c>
      <c r="C935" s="106">
        <v>0</v>
      </c>
      <c r="D935" s="106">
        <v>0</v>
      </c>
      <c r="E935" s="106">
        <v>0</v>
      </c>
      <c r="F935" s="106">
        <v>1</v>
      </c>
      <c r="G935" s="106">
        <v>0</v>
      </c>
      <c r="H935" s="106">
        <v>1</v>
      </c>
      <c r="I935" s="106">
        <v>0</v>
      </c>
      <c r="J935" s="106">
        <v>0</v>
      </c>
      <c r="K935" s="106">
        <v>0</v>
      </c>
      <c r="L935" s="106">
        <v>0</v>
      </c>
      <c r="M935" s="106">
        <v>0</v>
      </c>
      <c r="N935" s="106">
        <v>0</v>
      </c>
      <c r="O935" s="106">
        <v>0</v>
      </c>
      <c r="P935" s="106">
        <v>0</v>
      </c>
      <c r="Q935" s="106">
        <v>0</v>
      </c>
      <c r="R935" s="106">
        <v>0</v>
      </c>
      <c r="S935" s="106">
        <v>0</v>
      </c>
      <c r="T935" s="106">
        <v>0</v>
      </c>
      <c r="U935" s="106">
        <v>0</v>
      </c>
      <c r="V935" s="106">
        <v>27.8</v>
      </c>
      <c r="W935" s="106" t="s">
        <v>192</v>
      </c>
      <c r="X935" s="216"/>
    </row>
    <row r="936" spans="1:24" ht="13.5" customHeight="1" x14ac:dyDescent="0.25">
      <c r="A936" s="154">
        <v>0.96875</v>
      </c>
      <c r="B936" s="106">
        <v>1</v>
      </c>
      <c r="C936" s="106">
        <v>0</v>
      </c>
      <c r="D936" s="106">
        <v>0</v>
      </c>
      <c r="E936" s="106">
        <v>0</v>
      </c>
      <c r="F936" s="106">
        <v>0</v>
      </c>
      <c r="G936" s="106">
        <v>1</v>
      </c>
      <c r="H936" s="106">
        <v>0</v>
      </c>
      <c r="I936" s="106">
        <v>0</v>
      </c>
      <c r="J936" s="106">
        <v>0</v>
      </c>
      <c r="K936" s="106">
        <v>0</v>
      </c>
      <c r="L936" s="106">
        <v>0</v>
      </c>
      <c r="M936" s="106">
        <v>0</v>
      </c>
      <c r="N936" s="106">
        <v>0</v>
      </c>
      <c r="O936" s="106">
        <v>0</v>
      </c>
      <c r="P936" s="106">
        <v>0</v>
      </c>
      <c r="Q936" s="106">
        <v>0</v>
      </c>
      <c r="R936" s="106">
        <v>0</v>
      </c>
      <c r="S936" s="106">
        <v>0</v>
      </c>
      <c r="T936" s="106">
        <v>0</v>
      </c>
      <c r="U936" s="106">
        <v>0</v>
      </c>
      <c r="V936" s="106">
        <v>29.1</v>
      </c>
      <c r="W936" s="106" t="s">
        <v>192</v>
      </c>
      <c r="X936" s="216"/>
    </row>
    <row r="937" spans="1:24" ht="13.5" customHeight="1" x14ac:dyDescent="0.25">
      <c r="A937" s="154">
        <v>0.97916666666666696</v>
      </c>
      <c r="B937" s="106">
        <v>0</v>
      </c>
      <c r="C937" s="106">
        <v>0</v>
      </c>
      <c r="D937" s="106">
        <v>0</v>
      </c>
      <c r="E937" s="106">
        <v>0</v>
      </c>
      <c r="F937" s="106">
        <v>0</v>
      </c>
      <c r="G937" s="106">
        <v>0</v>
      </c>
      <c r="H937" s="106">
        <v>0</v>
      </c>
      <c r="I937" s="106">
        <v>0</v>
      </c>
      <c r="J937" s="106">
        <v>0</v>
      </c>
      <c r="K937" s="106">
        <v>0</v>
      </c>
      <c r="L937" s="106">
        <v>0</v>
      </c>
      <c r="M937" s="106">
        <v>0</v>
      </c>
      <c r="N937" s="106">
        <v>0</v>
      </c>
      <c r="O937" s="106">
        <v>0</v>
      </c>
      <c r="P937" s="106">
        <v>0</v>
      </c>
      <c r="Q937" s="106">
        <v>0</v>
      </c>
      <c r="R937" s="106">
        <v>0</v>
      </c>
      <c r="S937" s="106">
        <v>0</v>
      </c>
      <c r="T937" s="106">
        <v>0</v>
      </c>
      <c r="U937" s="106">
        <v>0</v>
      </c>
      <c r="V937" s="106" t="s">
        <v>192</v>
      </c>
      <c r="W937" s="106" t="s">
        <v>192</v>
      </c>
      <c r="X937" s="216"/>
    </row>
    <row r="938" spans="1:24" ht="13.5" customHeight="1" thickBot="1" x14ac:dyDescent="0.3">
      <c r="A938" s="155">
        <v>0.98958333333333304</v>
      </c>
      <c r="B938" s="108">
        <v>1</v>
      </c>
      <c r="C938" s="108">
        <v>0</v>
      </c>
      <c r="D938" s="108">
        <v>0</v>
      </c>
      <c r="E938" s="108">
        <v>0</v>
      </c>
      <c r="F938" s="108">
        <v>0</v>
      </c>
      <c r="G938" s="108">
        <v>0</v>
      </c>
      <c r="H938" s="108">
        <v>1</v>
      </c>
      <c r="I938" s="108">
        <v>0</v>
      </c>
      <c r="J938" s="108">
        <v>0</v>
      </c>
      <c r="K938" s="108">
        <v>0</v>
      </c>
      <c r="L938" s="108">
        <v>0</v>
      </c>
      <c r="M938" s="108">
        <v>0</v>
      </c>
      <c r="N938" s="108">
        <v>0</v>
      </c>
      <c r="O938" s="108">
        <v>0</v>
      </c>
      <c r="P938" s="108">
        <v>0</v>
      </c>
      <c r="Q938" s="108">
        <v>0</v>
      </c>
      <c r="R938" s="108">
        <v>0</v>
      </c>
      <c r="S938" s="108">
        <v>0</v>
      </c>
      <c r="T938" s="108">
        <v>0</v>
      </c>
      <c r="U938" s="108">
        <v>0</v>
      </c>
      <c r="V938" s="108">
        <v>32</v>
      </c>
      <c r="W938" s="108" t="s">
        <v>192</v>
      </c>
      <c r="X938" s="216"/>
    </row>
    <row r="939" spans="1:24" ht="13.5" customHeight="1" thickTop="1" x14ac:dyDescent="0.25">
      <c r="A939" s="269" t="s">
        <v>111</v>
      </c>
      <c r="B939" s="107">
        <f>SUM(B871:B918)</f>
        <v>1236</v>
      </c>
      <c r="C939" s="107">
        <f t="shared" ref="C939:U939" si="32">SUM(C871:C918)</f>
        <v>2</v>
      </c>
      <c r="D939" s="107">
        <f t="shared" si="32"/>
        <v>7</v>
      </c>
      <c r="E939" s="107">
        <f t="shared" si="32"/>
        <v>33</v>
      </c>
      <c r="F939" s="107">
        <f t="shared" si="32"/>
        <v>286</v>
      </c>
      <c r="G939" s="107">
        <f t="shared" si="32"/>
        <v>644</v>
      </c>
      <c r="H939" s="107">
        <f t="shared" si="32"/>
        <v>229</v>
      </c>
      <c r="I939" s="107">
        <f t="shared" si="32"/>
        <v>32</v>
      </c>
      <c r="J939" s="107">
        <f t="shared" si="32"/>
        <v>3</v>
      </c>
      <c r="K939" s="107">
        <f t="shared" si="32"/>
        <v>0</v>
      </c>
      <c r="L939" s="107">
        <f t="shared" si="32"/>
        <v>0</v>
      </c>
      <c r="M939" s="107">
        <f t="shared" si="32"/>
        <v>0</v>
      </c>
      <c r="N939" s="107">
        <f t="shared" si="32"/>
        <v>0</v>
      </c>
      <c r="O939" s="107">
        <f t="shared" si="32"/>
        <v>0</v>
      </c>
      <c r="P939" s="107">
        <f t="shared" si="32"/>
        <v>0</v>
      </c>
      <c r="Q939" s="107">
        <f t="shared" si="32"/>
        <v>0</v>
      </c>
      <c r="R939" s="107">
        <f t="shared" si="32"/>
        <v>0</v>
      </c>
      <c r="S939" s="107">
        <f t="shared" si="32"/>
        <v>0</v>
      </c>
      <c r="T939" s="107">
        <f t="shared" si="32"/>
        <v>0</v>
      </c>
      <c r="U939" s="107">
        <f t="shared" si="32"/>
        <v>0</v>
      </c>
      <c r="V939" s="107">
        <v>27.2</v>
      </c>
      <c r="W939" s="107">
        <v>31.1</v>
      </c>
      <c r="X939" s="216"/>
    </row>
    <row r="940" spans="1:24" ht="13.5" customHeight="1" x14ac:dyDescent="0.25">
      <c r="A940" s="270" t="s">
        <v>112</v>
      </c>
      <c r="B940" s="106">
        <f>SUM(B867:B930)</f>
        <v>1407</v>
      </c>
      <c r="C940" s="106">
        <f t="shared" ref="C940:U940" si="33">SUM(C867:C930)</f>
        <v>2</v>
      </c>
      <c r="D940" s="106">
        <f t="shared" si="33"/>
        <v>8</v>
      </c>
      <c r="E940" s="106">
        <f t="shared" si="33"/>
        <v>36</v>
      </c>
      <c r="F940" s="106">
        <f t="shared" si="33"/>
        <v>312</v>
      </c>
      <c r="G940" s="106">
        <f t="shared" si="33"/>
        <v>740</v>
      </c>
      <c r="H940" s="106">
        <f t="shared" si="33"/>
        <v>267</v>
      </c>
      <c r="I940" s="106">
        <f t="shared" si="33"/>
        <v>39</v>
      </c>
      <c r="J940" s="106">
        <f t="shared" si="33"/>
        <v>3</v>
      </c>
      <c r="K940" s="106">
        <f t="shared" si="33"/>
        <v>0</v>
      </c>
      <c r="L940" s="106">
        <f t="shared" si="33"/>
        <v>0</v>
      </c>
      <c r="M940" s="106">
        <f t="shared" si="33"/>
        <v>0</v>
      </c>
      <c r="N940" s="106">
        <f t="shared" si="33"/>
        <v>0</v>
      </c>
      <c r="O940" s="106">
        <f t="shared" si="33"/>
        <v>0</v>
      </c>
      <c r="P940" s="106">
        <f t="shared" si="33"/>
        <v>0</v>
      </c>
      <c r="Q940" s="106">
        <f t="shared" si="33"/>
        <v>0</v>
      </c>
      <c r="R940" s="106">
        <f t="shared" si="33"/>
        <v>0</v>
      </c>
      <c r="S940" s="106">
        <f t="shared" si="33"/>
        <v>0</v>
      </c>
      <c r="T940" s="106">
        <f t="shared" si="33"/>
        <v>0</v>
      </c>
      <c r="U940" s="106">
        <f t="shared" si="33"/>
        <v>0</v>
      </c>
      <c r="V940" s="106">
        <v>27.3</v>
      </c>
      <c r="W940" s="106">
        <v>31.1</v>
      </c>
      <c r="X940" s="216"/>
    </row>
    <row r="941" spans="1:24" ht="13.5" customHeight="1" x14ac:dyDescent="0.25">
      <c r="A941" s="106" t="s">
        <v>113</v>
      </c>
      <c r="B941" s="106">
        <f>SUM(B867:B938)</f>
        <v>1422</v>
      </c>
      <c r="C941" s="106">
        <f t="shared" ref="C941:U941" si="34">SUM(C867:C938)</f>
        <v>2</v>
      </c>
      <c r="D941" s="106">
        <f t="shared" si="34"/>
        <v>8</v>
      </c>
      <c r="E941" s="106">
        <f t="shared" si="34"/>
        <v>36</v>
      </c>
      <c r="F941" s="106">
        <f t="shared" si="34"/>
        <v>314</v>
      </c>
      <c r="G941" s="106">
        <f t="shared" si="34"/>
        <v>746</v>
      </c>
      <c r="H941" s="106">
        <f t="shared" si="34"/>
        <v>274</v>
      </c>
      <c r="I941" s="106">
        <f t="shared" si="34"/>
        <v>39</v>
      </c>
      <c r="J941" s="106">
        <f t="shared" si="34"/>
        <v>3</v>
      </c>
      <c r="K941" s="106">
        <f t="shared" si="34"/>
        <v>0</v>
      </c>
      <c r="L941" s="106">
        <f t="shared" si="34"/>
        <v>0</v>
      </c>
      <c r="M941" s="106">
        <f t="shared" si="34"/>
        <v>0</v>
      </c>
      <c r="N941" s="106">
        <f t="shared" si="34"/>
        <v>0</v>
      </c>
      <c r="O941" s="106">
        <f t="shared" si="34"/>
        <v>0</v>
      </c>
      <c r="P941" s="106">
        <f t="shared" si="34"/>
        <v>0</v>
      </c>
      <c r="Q941" s="106">
        <f t="shared" si="34"/>
        <v>0</v>
      </c>
      <c r="R941" s="106">
        <f t="shared" si="34"/>
        <v>0</v>
      </c>
      <c r="S941" s="106">
        <f t="shared" si="34"/>
        <v>0</v>
      </c>
      <c r="T941" s="106">
        <f t="shared" si="34"/>
        <v>0</v>
      </c>
      <c r="U941" s="106">
        <f t="shared" si="34"/>
        <v>0</v>
      </c>
      <c r="V941" s="106">
        <v>27.4</v>
      </c>
      <c r="W941" s="106">
        <v>31.1</v>
      </c>
      <c r="X941" s="216"/>
    </row>
    <row r="942" spans="1:24" ht="13.5" customHeight="1" thickBot="1" x14ac:dyDescent="0.3">
      <c r="A942" s="108" t="s">
        <v>114</v>
      </c>
      <c r="B942" s="108">
        <f>SUM(B843:B938)</f>
        <v>1443</v>
      </c>
      <c r="C942" s="108">
        <f t="shared" ref="C942:U942" si="35">SUM(C843:C938)</f>
        <v>2</v>
      </c>
      <c r="D942" s="108">
        <f t="shared" si="35"/>
        <v>9</v>
      </c>
      <c r="E942" s="108">
        <f t="shared" si="35"/>
        <v>38</v>
      </c>
      <c r="F942" s="108">
        <f t="shared" si="35"/>
        <v>316</v>
      </c>
      <c r="G942" s="108">
        <f t="shared" si="35"/>
        <v>755</v>
      </c>
      <c r="H942" s="108">
        <f t="shared" si="35"/>
        <v>278</v>
      </c>
      <c r="I942" s="108">
        <f t="shared" si="35"/>
        <v>41</v>
      </c>
      <c r="J942" s="108">
        <f t="shared" si="35"/>
        <v>4</v>
      </c>
      <c r="K942" s="108">
        <f t="shared" si="35"/>
        <v>0</v>
      </c>
      <c r="L942" s="108">
        <f t="shared" si="35"/>
        <v>0</v>
      </c>
      <c r="M942" s="108">
        <f t="shared" si="35"/>
        <v>0</v>
      </c>
      <c r="N942" s="108">
        <f t="shared" si="35"/>
        <v>0</v>
      </c>
      <c r="O942" s="108">
        <f t="shared" si="35"/>
        <v>0</v>
      </c>
      <c r="P942" s="108">
        <f t="shared" si="35"/>
        <v>0</v>
      </c>
      <c r="Q942" s="108">
        <f t="shared" si="35"/>
        <v>0</v>
      </c>
      <c r="R942" s="108">
        <f t="shared" si="35"/>
        <v>0</v>
      </c>
      <c r="S942" s="108">
        <f t="shared" si="35"/>
        <v>0</v>
      </c>
      <c r="T942" s="108">
        <f t="shared" si="35"/>
        <v>0</v>
      </c>
      <c r="U942" s="108">
        <f t="shared" si="35"/>
        <v>0</v>
      </c>
      <c r="V942" s="108">
        <v>27.4</v>
      </c>
      <c r="W942" s="108">
        <v>31.3</v>
      </c>
      <c r="X942" s="216"/>
    </row>
    <row r="943" spans="1:24" ht="13.5" customHeight="1" thickTop="1"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216"/>
    </row>
    <row r="944" spans="1:24" ht="13.5" customHeight="1" thickBot="1" x14ac:dyDescent="0.3">
      <c r="A944" s="110" t="s">
        <v>9</v>
      </c>
      <c r="B944" s="434" t="str">
        <f>TEXT(C944,"dddd")</f>
        <v>Wednesday</v>
      </c>
      <c r="C944" s="109">
        <f>C840+1</f>
        <v>45476</v>
      </c>
      <c r="D944" s="110"/>
      <c r="E944" s="110"/>
      <c r="F944" s="110"/>
      <c r="G944" s="110"/>
      <c r="H944" s="110"/>
      <c r="I944" s="110"/>
      <c r="J944" s="110"/>
      <c r="K944" s="110"/>
      <c r="L944" s="110"/>
      <c r="M944" s="110"/>
      <c r="N944" s="110"/>
      <c r="O944" s="110"/>
      <c r="P944" s="110"/>
      <c r="Q944" s="110"/>
      <c r="R944" s="110"/>
      <c r="S944" s="110"/>
      <c r="T944" s="110"/>
      <c r="U944" s="110"/>
      <c r="V944" s="110"/>
      <c r="W944" s="110"/>
      <c r="X944" s="216"/>
    </row>
    <row r="945" spans="1:24" ht="13.5" customHeight="1" thickTop="1" thickBot="1" x14ac:dyDescent="0.3">
      <c r="A945" s="110"/>
      <c r="B945" s="551" t="s">
        <v>90</v>
      </c>
      <c r="C945" s="552"/>
      <c r="D945" s="552"/>
      <c r="E945" s="552"/>
      <c r="F945" s="552"/>
      <c r="G945" s="552"/>
      <c r="H945" s="552"/>
      <c r="I945" s="552"/>
      <c r="J945" s="552"/>
      <c r="K945" s="552"/>
      <c r="L945" s="552"/>
      <c r="M945" s="552"/>
      <c r="N945" s="552"/>
      <c r="O945" s="552"/>
      <c r="P945" s="552"/>
      <c r="Q945" s="552"/>
      <c r="R945" s="552"/>
      <c r="S945" s="552"/>
      <c r="T945" s="552"/>
      <c r="U945" s="552"/>
      <c r="V945" s="552"/>
      <c r="W945" s="553"/>
      <c r="X945" s="216"/>
    </row>
    <row r="946" spans="1:24" ht="13.5" customHeight="1" thickTop="1" thickBot="1" x14ac:dyDescent="0.3">
      <c r="A946" s="153" t="s">
        <v>50</v>
      </c>
      <c r="B946" s="153" t="s">
        <v>30</v>
      </c>
      <c r="C946" s="271" t="s">
        <v>91</v>
      </c>
      <c r="D946" s="271" t="s">
        <v>92</v>
      </c>
      <c r="E946" s="271" t="s">
        <v>93</v>
      </c>
      <c r="F946" s="271" t="s">
        <v>94</v>
      </c>
      <c r="G946" s="271" t="s">
        <v>95</v>
      </c>
      <c r="H946" s="271" t="s">
        <v>96</v>
      </c>
      <c r="I946" s="271" t="s">
        <v>97</v>
      </c>
      <c r="J946" s="271" t="s">
        <v>98</v>
      </c>
      <c r="K946" s="271" t="s">
        <v>99</v>
      </c>
      <c r="L946" s="271" t="s">
        <v>100</v>
      </c>
      <c r="M946" s="271" t="s">
        <v>101</v>
      </c>
      <c r="N946" s="271" t="s">
        <v>102</v>
      </c>
      <c r="O946" s="271" t="s">
        <v>103</v>
      </c>
      <c r="P946" s="271" t="s">
        <v>104</v>
      </c>
      <c r="Q946" s="271" t="s">
        <v>105</v>
      </c>
      <c r="R946" s="271" t="s">
        <v>106</v>
      </c>
      <c r="S946" s="271" t="s">
        <v>107</v>
      </c>
      <c r="T946" s="271" t="s">
        <v>108</v>
      </c>
      <c r="U946" s="271" t="s">
        <v>109</v>
      </c>
      <c r="V946" s="153" t="s">
        <v>88</v>
      </c>
      <c r="W946" s="153" t="s">
        <v>110</v>
      </c>
      <c r="X946" s="216"/>
    </row>
    <row r="947" spans="1:24" ht="13.5" customHeight="1" thickTop="1" x14ac:dyDescent="0.25">
      <c r="A947" s="262">
        <v>0</v>
      </c>
      <c r="B947" s="107">
        <v>1</v>
      </c>
      <c r="C947" s="107">
        <v>0</v>
      </c>
      <c r="D947" s="107">
        <v>0</v>
      </c>
      <c r="E947" s="107">
        <v>1</v>
      </c>
      <c r="F947" s="107">
        <v>0</v>
      </c>
      <c r="G947" s="107">
        <v>0</v>
      </c>
      <c r="H947" s="107">
        <v>0</v>
      </c>
      <c r="I947" s="107">
        <v>0</v>
      </c>
      <c r="J947" s="107">
        <v>0</v>
      </c>
      <c r="K947" s="107">
        <v>0</v>
      </c>
      <c r="L947" s="107">
        <v>0</v>
      </c>
      <c r="M947" s="107">
        <v>0</v>
      </c>
      <c r="N947" s="107">
        <v>0</v>
      </c>
      <c r="O947" s="107">
        <v>0</v>
      </c>
      <c r="P947" s="107">
        <v>0</v>
      </c>
      <c r="Q947" s="107">
        <v>0</v>
      </c>
      <c r="R947" s="107">
        <v>0</v>
      </c>
      <c r="S947" s="107">
        <v>0</v>
      </c>
      <c r="T947" s="107">
        <v>0</v>
      </c>
      <c r="U947" s="107">
        <v>0</v>
      </c>
      <c r="V947" s="107">
        <v>15.3</v>
      </c>
      <c r="W947" s="107" t="s">
        <v>192</v>
      </c>
      <c r="X947" s="216"/>
    </row>
    <row r="948" spans="1:24" ht="13.5" customHeight="1" x14ac:dyDescent="0.25">
      <c r="A948" s="154">
        <v>1.0416666666666666E-2</v>
      </c>
      <c r="B948" s="106">
        <v>2</v>
      </c>
      <c r="C948" s="106">
        <v>0</v>
      </c>
      <c r="D948" s="106">
        <v>0</v>
      </c>
      <c r="E948" s="106">
        <v>0</v>
      </c>
      <c r="F948" s="106">
        <v>1</v>
      </c>
      <c r="G948" s="106">
        <v>0</v>
      </c>
      <c r="H948" s="106">
        <v>0</v>
      </c>
      <c r="I948" s="106">
        <v>0</v>
      </c>
      <c r="J948" s="106">
        <v>1</v>
      </c>
      <c r="K948" s="106">
        <v>0</v>
      </c>
      <c r="L948" s="106">
        <v>0</v>
      </c>
      <c r="M948" s="106">
        <v>0</v>
      </c>
      <c r="N948" s="106">
        <v>0</v>
      </c>
      <c r="O948" s="106">
        <v>0</v>
      </c>
      <c r="P948" s="106">
        <v>0</v>
      </c>
      <c r="Q948" s="106">
        <v>0</v>
      </c>
      <c r="R948" s="106">
        <v>0</v>
      </c>
      <c r="S948" s="106">
        <v>0</v>
      </c>
      <c r="T948" s="106">
        <v>0</v>
      </c>
      <c r="U948" s="106">
        <v>0</v>
      </c>
      <c r="V948" s="106">
        <v>32.5</v>
      </c>
      <c r="W948" s="106" t="s">
        <v>192</v>
      </c>
      <c r="X948" s="216"/>
    </row>
    <row r="949" spans="1:24" ht="13.5" customHeight="1" x14ac:dyDescent="0.25">
      <c r="A949" s="154">
        <v>2.0833333333333332E-2</v>
      </c>
      <c r="B949" s="106">
        <v>0</v>
      </c>
      <c r="C949" s="106">
        <v>0</v>
      </c>
      <c r="D949" s="106">
        <v>0</v>
      </c>
      <c r="E949" s="106">
        <v>0</v>
      </c>
      <c r="F949" s="106">
        <v>0</v>
      </c>
      <c r="G949" s="106">
        <v>0</v>
      </c>
      <c r="H949" s="106">
        <v>0</v>
      </c>
      <c r="I949" s="106">
        <v>0</v>
      </c>
      <c r="J949" s="106">
        <v>0</v>
      </c>
      <c r="K949" s="106">
        <v>0</v>
      </c>
      <c r="L949" s="106">
        <v>0</v>
      </c>
      <c r="M949" s="106">
        <v>0</v>
      </c>
      <c r="N949" s="106">
        <v>0</v>
      </c>
      <c r="O949" s="106">
        <v>0</v>
      </c>
      <c r="P949" s="106">
        <v>0</v>
      </c>
      <c r="Q949" s="106">
        <v>0</v>
      </c>
      <c r="R949" s="106">
        <v>0</v>
      </c>
      <c r="S949" s="106">
        <v>0</v>
      </c>
      <c r="T949" s="106">
        <v>0</v>
      </c>
      <c r="U949" s="106">
        <v>0</v>
      </c>
      <c r="V949" s="106" t="s">
        <v>192</v>
      </c>
      <c r="W949" s="106" t="s">
        <v>192</v>
      </c>
      <c r="X949" s="216"/>
    </row>
    <row r="950" spans="1:24" ht="13.5" customHeight="1" x14ac:dyDescent="0.25">
      <c r="A950" s="154">
        <v>3.125E-2</v>
      </c>
      <c r="B950" s="106">
        <v>0</v>
      </c>
      <c r="C950" s="106">
        <v>0</v>
      </c>
      <c r="D950" s="106">
        <v>0</v>
      </c>
      <c r="E950" s="106">
        <v>0</v>
      </c>
      <c r="F950" s="106">
        <v>0</v>
      </c>
      <c r="G950" s="106">
        <v>0</v>
      </c>
      <c r="H950" s="106">
        <v>0</v>
      </c>
      <c r="I950" s="106">
        <v>0</v>
      </c>
      <c r="J950" s="106">
        <v>0</v>
      </c>
      <c r="K950" s="106">
        <v>0</v>
      </c>
      <c r="L950" s="106">
        <v>0</v>
      </c>
      <c r="M950" s="106">
        <v>0</v>
      </c>
      <c r="N950" s="106">
        <v>0</v>
      </c>
      <c r="O950" s="106">
        <v>0</v>
      </c>
      <c r="P950" s="106">
        <v>0</v>
      </c>
      <c r="Q950" s="106">
        <v>0</v>
      </c>
      <c r="R950" s="106">
        <v>0</v>
      </c>
      <c r="S950" s="106">
        <v>0</v>
      </c>
      <c r="T950" s="106">
        <v>0</v>
      </c>
      <c r="U950" s="106">
        <v>0</v>
      </c>
      <c r="V950" s="106" t="s">
        <v>192</v>
      </c>
      <c r="W950" s="106" t="s">
        <v>192</v>
      </c>
      <c r="X950" s="216"/>
    </row>
    <row r="951" spans="1:24" ht="13.5" customHeight="1" x14ac:dyDescent="0.25">
      <c r="A951" s="154">
        <v>4.1666666666666664E-2</v>
      </c>
      <c r="B951" s="106">
        <v>1</v>
      </c>
      <c r="C951" s="106">
        <v>0</v>
      </c>
      <c r="D951" s="106">
        <v>0</v>
      </c>
      <c r="E951" s="106">
        <v>0</v>
      </c>
      <c r="F951" s="106">
        <v>0</v>
      </c>
      <c r="G951" s="106">
        <v>1</v>
      </c>
      <c r="H951" s="106">
        <v>0</v>
      </c>
      <c r="I951" s="106">
        <v>0</v>
      </c>
      <c r="J951" s="106">
        <v>0</v>
      </c>
      <c r="K951" s="106">
        <v>0</v>
      </c>
      <c r="L951" s="106">
        <v>0</v>
      </c>
      <c r="M951" s="106">
        <v>0</v>
      </c>
      <c r="N951" s="106">
        <v>0</v>
      </c>
      <c r="O951" s="106">
        <v>0</v>
      </c>
      <c r="P951" s="106">
        <v>0</v>
      </c>
      <c r="Q951" s="106">
        <v>0</v>
      </c>
      <c r="R951" s="106">
        <v>0</v>
      </c>
      <c r="S951" s="106">
        <v>0</v>
      </c>
      <c r="T951" s="106">
        <v>0</v>
      </c>
      <c r="U951" s="106">
        <v>0</v>
      </c>
      <c r="V951" s="106">
        <v>26.7</v>
      </c>
      <c r="W951" s="106" t="s">
        <v>192</v>
      </c>
      <c r="X951" s="216"/>
    </row>
    <row r="952" spans="1:24" ht="13.5" customHeight="1" x14ac:dyDescent="0.25">
      <c r="A952" s="154">
        <v>5.2083333333333336E-2</v>
      </c>
      <c r="B952" s="106">
        <v>0</v>
      </c>
      <c r="C952" s="106">
        <v>0</v>
      </c>
      <c r="D952" s="106">
        <v>0</v>
      </c>
      <c r="E952" s="106">
        <v>0</v>
      </c>
      <c r="F952" s="106">
        <v>0</v>
      </c>
      <c r="G952" s="106">
        <v>0</v>
      </c>
      <c r="H952" s="106">
        <v>0</v>
      </c>
      <c r="I952" s="106">
        <v>0</v>
      </c>
      <c r="J952" s="106">
        <v>0</v>
      </c>
      <c r="K952" s="106">
        <v>0</v>
      </c>
      <c r="L952" s="106">
        <v>0</v>
      </c>
      <c r="M952" s="106">
        <v>0</v>
      </c>
      <c r="N952" s="106">
        <v>0</v>
      </c>
      <c r="O952" s="106">
        <v>0</v>
      </c>
      <c r="P952" s="106">
        <v>0</v>
      </c>
      <c r="Q952" s="106">
        <v>0</v>
      </c>
      <c r="R952" s="106">
        <v>0</v>
      </c>
      <c r="S952" s="106">
        <v>0</v>
      </c>
      <c r="T952" s="106">
        <v>0</v>
      </c>
      <c r="U952" s="106">
        <v>0</v>
      </c>
      <c r="V952" s="106" t="s">
        <v>192</v>
      </c>
      <c r="W952" s="106" t="s">
        <v>192</v>
      </c>
      <c r="X952" s="216"/>
    </row>
    <row r="953" spans="1:24" ht="13.5" customHeight="1" x14ac:dyDescent="0.25">
      <c r="A953" s="154">
        <v>6.25E-2</v>
      </c>
      <c r="B953" s="106">
        <v>1</v>
      </c>
      <c r="C953" s="106">
        <v>0</v>
      </c>
      <c r="D953" s="106">
        <v>0</v>
      </c>
      <c r="E953" s="106">
        <v>1</v>
      </c>
      <c r="F953" s="106">
        <v>0</v>
      </c>
      <c r="G953" s="106">
        <v>0</v>
      </c>
      <c r="H953" s="106">
        <v>0</v>
      </c>
      <c r="I953" s="106">
        <v>0</v>
      </c>
      <c r="J953" s="106">
        <v>0</v>
      </c>
      <c r="K953" s="106">
        <v>0</v>
      </c>
      <c r="L953" s="106">
        <v>0</v>
      </c>
      <c r="M953" s="106">
        <v>0</v>
      </c>
      <c r="N953" s="106">
        <v>0</v>
      </c>
      <c r="O953" s="106">
        <v>0</v>
      </c>
      <c r="P953" s="106">
        <v>0</v>
      </c>
      <c r="Q953" s="106">
        <v>0</v>
      </c>
      <c r="R953" s="106">
        <v>0</v>
      </c>
      <c r="S953" s="106">
        <v>0</v>
      </c>
      <c r="T953" s="106">
        <v>0</v>
      </c>
      <c r="U953" s="106">
        <v>0</v>
      </c>
      <c r="V953" s="106">
        <v>17.100000000000001</v>
      </c>
      <c r="W953" s="106" t="s">
        <v>192</v>
      </c>
      <c r="X953" s="216"/>
    </row>
    <row r="954" spans="1:24" ht="13.5" customHeight="1" x14ac:dyDescent="0.25">
      <c r="A954" s="154">
        <v>7.2916666666666699E-2</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c r="T954" s="106">
        <v>0</v>
      </c>
      <c r="U954" s="106">
        <v>0</v>
      </c>
      <c r="V954" s="106" t="s">
        <v>192</v>
      </c>
      <c r="W954" s="106" t="s">
        <v>192</v>
      </c>
      <c r="X954" s="216"/>
    </row>
    <row r="955" spans="1:24" ht="13.5" customHeight="1" x14ac:dyDescent="0.25">
      <c r="A955" s="154">
        <v>8.3333333333333301E-2</v>
      </c>
      <c r="B955" s="106">
        <v>0</v>
      </c>
      <c r="C955" s="106">
        <v>0</v>
      </c>
      <c r="D955" s="106">
        <v>0</v>
      </c>
      <c r="E955" s="106">
        <v>0</v>
      </c>
      <c r="F955" s="106">
        <v>0</v>
      </c>
      <c r="G955" s="106">
        <v>0</v>
      </c>
      <c r="H955" s="106">
        <v>0</v>
      </c>
      <c r="I955" s="106">
        <v>0</v>
      </c>
      <c r="J955" s="106">
        <v>0</v>
      </c>
      <c r="K955" s="106">
        <v>0</v>
      </c>
      <c r="L955" s="106">
        <v>0</v>
      </c>
      <c r="M955" s="106">
        <v>0</v>
      </c>
      <c r="N955" s="106">
        <v>0</v>
      </c>
      <c r="O955" s="106">
        <v>0</v>
      </c>
      <c r="P955" s="106">
        <v>0</v>
      </c>
      <c r="Q955" s="106">
        <v>0</v>
      </c>
      <c r="R955" s="106">
        <v>0</v>
      </c>
      <c r="S955" s="106">
        <v>0</v>
      </c>
      <c r="T955" s="106">
        <v>0</v>
      </c>
      <c r="U955" s="106">
        <v>0</v>
      </c>
      <c r="V955" s="106" t="s">
        <v>192</v>
      </c>
      <c r="W955" s="106" t="s">
        <v>192</v>
      </c>
      <c r="X955" s="216"/>
    </row>
    <row r="956" spans="1:24" ht="13.5" customHeight="1" x14ac:dyDescent="0.25">
      <c r="A956" s="154">
        <v>9.375E-2</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c r="T956" s="106">
        <v>0</v>
      </c>
      <c r="U956" s="106">
        <v>0</v>
      </c>
      <c r="V956" s="106" t="s">
        <v>192</v>
      </c>
      <c r="W956" s="106" t="s">
        <v>192</v>
      </c>
      <c r="X956" s="216"/>
    </row>
    <row r="957" spans="1:24" ht="13.5" customHeight="1" x14ac:dyDescent="0.25">
      <c r="A957" s="154">
        <v>0.104166666666667</v>
      </c>
      <c r="B957" s="106">
        <v>1</v>
      </c>
      <c r="C957" s="106">
        <v>0</v>
      </c>
      <c r="D957" s="106">
        <v>0</v>
      </c>
      <c r="E957" s="106">
        <v>0</v>
      </c>
      <c r="F957" s="106">
        <v>0</v>
      </c>
      <c r="G957" s="106">
        <v>1</v>
      </c>
      <c r="H957" s="106">
        <v>0</v>
      </c>
      <c r="I957" s="106">
        <v>0</v>
      </c>
      <c r="J957" s="106">
        <v>0</v>
      </c>
      <c r="K957" s="106">
        <v>0</v>
      </c>
      <c r="L957" s="106">
        <v>0</v>
      </c>
      <c r="M957" s="106">
        <v>0</v>
      </c>
      <c r="N957" s="106">
        <v>0</v>
      </c>
      <c r="O957" s="106">
        <v>0</v>
      </c>
      <c r="P957" s="106">
        <v>0</v>
      </c>
      <c r="Q957" s="106">
        <v>0</v>
      </c>
      <c r="R957" s="106">
        <v>0</v>
      </c>
      <c r="S957" s="106">
        <v>0</v>
      </c>
      <c r="T957" s="106">
        <v>0</v>
      </c>
      <c r="U957" s="106">
        <v>0</v>
      </c>
      <c r="V957" s="106">
        <v>26.6</v>
      </c>
      <c r="W957" s="106" t="s">
        <v>192</v>
      </c>
      <c r="X957" s="216"/>
    </row>
    <row r="958" spans="1:24" ht="13.5" customHeight="1" x14ac:dyDescent="0.25">
      <c r="A958" s="154">
        <v>0.114583333333333</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c r="T958" s="106">
        <v>0</v>
      </c>
      <c r="U958" s="106">
        <v>0</v>
      </c>
      <c r="V958" s="106" t="s">
        <v>192</v>
      </c>
      <c r="W958" s="106" t="s">
        <v>192</v>
      </c>
      <c r="X958" s="216"/>
    </row>
    <row r="959" spans="1:24" ht="13.5" customHeight="1" x14ac:dyDescent="0.25">
      <c r="A959" s="154">
        <v>0.125</v>
      </c>
      <c r="B959" s="106">
        <v>0</v>
      </c>
      <c r="C959" s="106">
        <v>0</v>
      </c>
      <c r="D959" s="106">
        <v>0</v>
      </c>
      <c r="E959" s="106">
        <v>0</v>
      </c>
      <c r="F959" s="106">
        <v>0</v>
      </c>
      <c r="G959" s="106">
        <v>0</v>
      </c>
      <c r="H959" s="106">
        <v>0</v>
      </c>
      <c r="I959" s="106">
        <v>0</v>
      </c>
      <c r="J959" s="106">
        <v>0</v>
      </c>
      <c r="K959" s="106">
        <v>0</v>
      </c>
      <c r="L959" s="106">
        <v>0</v>
      </c>
      <c r="M959" s="106">
        <v>0</v>
      </c>
      <c r="N959" s="106">
        <v>0</v>
      </c>
      <c r="O959" s="106">
        <v>0</v>
      </c>
      <c r="P959" s="106">
        <v>0</v>
      </c>
      <c r="Q959" s="106">
        <v>0</v>
      </c>
      <c r="R959" s="106">
        <v>0</v>
      </c>
      <c r="S959" s="106">
        <v>0</v>
      </c>
      <c r="T959" s="106">
        <v>0</v>
      </c>
      <c r="U959" s="106">
        <v>0</v>
      </c>
      <c r="V959" s="106" t="s">
        <v>192</v>
      </c>
      <c r="W959" s="106" t="s">
        <v>192</v>
      </c>
      <c r="X959" s="216"/>
    </row>
    <row r="960" spans="1:24" ht="13.5" customHeight="1" x14ac:dyDescent="0.25">
      <c r="A960" s="154">
        <v>0.13541666666666699</v>
      </c>
      <c r="B960" s="106">
        <v>1</v>
      </c>
      <c r="C960" s="106">
        <v>0</v>
      </c>
      <c r="D960" s="106">
        <v>0</v>
      </c>
      <c r="E960" s="106">
        <v>0</v>
      </c>
      <c r="F960" s="106">
        <v>0</v>
      </c>
      <c r="G960" s="106">
        <v>1</v>
      </c>
      <c r="H960" s="106">
        <v>0</v>
      </c>
      <c r="I960" s="106">
        <v>0</v>
      </c>
      <c r="J960" s="106">
        <v>0</v>
      </c>
      <c r="K960" s="106">
        <v>0</v>
      </c>
      <c r="L960" s="106">
        <v>0</v>
      </c>
      <c r="M960" s="106">
        <v>0</v>
      </c>
      <c r="N960" s="106">
        <v>0</v>
      </c>
      <c r="O960" s="106">
        <v>0</v>
      </c>
      <c r="P960" s="106">
        <v>0</v>
      </c>
      <c r="Q960" s="106">
        <v>0</v>
      </c>
      <c r="R960" s="106">
        <v>0</v>
      </c>
      <c r="S960" s="106">
        <v>0</v>
      </c>
      <c r="T960" s="106">
        <v>0</v>
      </c>
      <c r="U960" s="106">
        <v>0</v>
      </c>
      <c r="V960" s="106">
        <v>29.4</v>
      </c>
      <c r="W960" s="106" t="s">
        <v>192</v>
      </c>
      <c r="X960" s="216"/>
    </row>
    <row r="961" spans="1:24" ht="13.5" customHeight="1" x14ac:dyDescent="0.25">
      <c r="A961" s="154">
        <v>0.14583333333333301</v>
      </c>
      <c r="B961" s="106">
        <v>0</v>
      </c>
      <c r="C961" s="106">
        <v>0</v>
      </c>
      <c r="D961" s="106">
        <v>0</v>
      </c>
      <c r="E961" s="106">
        <v>0</v>
      </c>
      <c r="F961" s="106">
        <v>0</v>
      </c>
      <c r="G961" s="106">
        <v>0</v>
      </c>
      <c r="H961" s="106">
        <v>0</v>
      </c>
      <c r="I961" s="106">
        <v>0</v>
      </c>
      <c r="J961" s="106">
        <v>0</v>
      </c>
      <c r="K961" s="106">
        <v>0</v>
      </c>
      <c r="L961" s="106">
        <v>0</v>
      </c>
      <c r="M961" s="106">
        <v>0</v>
      </c>
      <c r="N961" s="106">
        <v>0</v>
      </c>
      <c r="O961" s="106">
        <v>0</v>
      </c>
      <c r="P961" s="106">
        <v>0</v>
      </c>
      <c r="Q961" s="106">
        <v>0</v>
      </c>
      <c r="R961" s="106">
        <v>0</v>
      </c>
      <c r="S961" s="106">
        <v>0</v>
      </c>
      <c r="T961" s="106">
        <v>0</v>
      </c>
      <c r="U961" s="106">
        <v>0</v>
      </c>
      <c r="V961" s="106" t="s">
        <v>192</v>
      </c>
      <c r="W961" s="106" t="s">
        <v>192</v>
      </c>
      <c r="X961" s="216"/>
    </row>
    <row r="962" spans="1:24" ht="13.5" customHeight="1" x14ac:dyDescent="0.25">
      <c r="A962" s="154">
        <v>0.15625</v>
      </c>
      <c r="B962" s="106">
        <v>0</v>
      </c>
      <c r="C962" s="106">
        <v>0</v>
      </c>
      <c r="D962" s="106">
        <v>0</v>
      </c>
      <c r="E962" s="106">
        <v>0</v>
      </c>
      <c r="F962" s="106">
        <v>0</v>
      </c>
      <c r="G962" s="106">
        <v>0</v>
      </c>
      <c r="H962" s="106">
        <v>0</v>
      </c>
      <c r="I962" s="106">
        <v>0</v>
      </c>
      <c r="J962" s="106">
        <v>0</v>
      </c>
      <c r="K962" s="106">
        <v>0</v>
      </c>
      <c r="L962" s="106">
        <v>0</v>
      </c>
      <c r="M962" s="106">
        <v>0</v>
      </c>
      <c r="N962" s="106">
        <v>0</v>
      </c>
      <c r="O962" s="106">
        <v>0</v>
      </c>
      <c r="P962" s="106">
        <v>0</v>
      </c>
      <c r="Q962" s="106">
        <v>0</v>
      </c>
      <c r="R962" s="106">
        <v>0</v>
      </c>
      <c r="S962" s="106">
        <v>0</v>
      </c>
      <c r="T962" s="106">
        <v>0</v>
      </c>
      <c r="U962" s="106">
        <v>0</v>
      </c>
      <c r="V962" s="106" t="s">
        <v>192</v>
      </c>
      <c r="W962" s="106" t="s">
        <v>192</v>
      </c>
      <c r="X962" s="216"/>
    </row>
    <row r="963" spans="1:24" ht="13.5" customHeight="1" x14ac:dyDescent="0.25">
      <c r="A963" s="154">
        <v>0.16666666666666699</v>
      </c>
      <c r="B963" s="106">
        <v>1</v>
      </c>
      <c r="C963" s="106">
        <v>0</v>
      </c>
      <c r="D963" s="106">
        <v>0</v>
      </c>
      <c r="E963" s="106">
        <v>0</v>
      </c>
      <c r="F963" s="106">
        <v>1</v>
      </c>
      <c r="G963" s="106">
        <v>0</v>
      </c>
      <c r="H963" s="106">
        <v>0</v>
      </c>
      <c r="I963" s="106">
        <v>0</v>
      </c>
      <c r="J963" s="106">
        <v>0</v>
      </c>
      <c r="K963" s="106">
        <v>0</v>
      </c>
      <c r="L963" s="106">
        <v>0</v>
      </c>
      <c r="M963" s="106">
        <v>0</v>
      </c>
      <c r="N963" s="106">
        <v>0</v>
      </c>
      <c r="O963" s="106">
        <v>0</v>
      </c>
      <c r="P963" s="106">
        <v>0</v>
      </c>
      <c r="Q963" s="106">
        <v>0</v>
      </c>
      <c r="R963" s="106">
        <v>0</v>
      </c>
      <c r="S963" s="106">
        <v>0</v>
      </c>
      <c r="T963" s="106">
        <v>0</v>
      </c>
      <c r="U963" s="106">
        <v>0</v>
      </c>
      <c r="V963" s="106">
        <v>21.8</v>
      </c>
      <c r="W963" s="106" t="s">
        <v>192</v>
      </c>
      <c r="X963" s="216"/>
    </row>
    <row r="964" spans="1:24" ht="13.5" customHeight="1" x14ac:dyDescent="0.25">
      <c r="A964" s="154">
        <v>0.17708333333333301</v>
      </c>
      <c r="B964" s="106">
        <v>0</v>
      </c>
      <c r="C964" s="106">
        <v>0</v>
      </c>
      <c r="D964" s="106">
        <v>0</v>
      </c>
      <c r="E964" s="106">
        <v>0</v>
      </c>
      <c r="F964" s="106">
        <v>0</v>
      </c>
      <c r="G964" s="106">
        <v>0</v>
      </c>
      <c r="H964" s="106">
        <v>0</v>
      </c>
      <c r="I964" s="106">
        <v>0</v>
      </c>
      <c r="J964" s="106">
        <v>0</v>
      </c>
      <c r="K964" s="106">
        <v>0</v>
      </c>
      <c r="L964" s="106">
        <v>0</v>
      </c>
      <c r="M964" s="106">
        <v>0</v>
      </c>
      <c r="N964" s="106">
        <v>0</v>
      </c>
      <c r="O964" s="106">
        <v>0</v>
      </c>
      <c r="P964" s="106">
        <v>0</v>
      </c>
      <c r="Q964" s="106">
        <v>0</v>
      </c>
      <c r="R964" s="106">
        <v>0</v>
      </c>
      <c r="S964" s="106">
        <v>0</v>
      </c>
      <c r="T964" s="106">
        <v>0</v>
      </c>
      <c r="U964" s="106">
        <v>0</v>
      </c>
      <c r="V964" s="106" t="s">
        <v>192</v>
      </c>
      <c r="W964" s="106" t="s">
        <v>192</v>
      </c>
      <c r="X964" s="216"/>
    </row>
    <row r="965" spans="1:24" ht="13.5" customHeight="1" x14ac:dyDescent="0.25">
      <c r="A965" s="154">
        <v>0.1875</v>
      </c>
      <c r="B965" s="106">
        <v>1</v>
      </c>
      <c r="C965" s="106">
        <v>0</v>
      </c>
      <c r="D965" s="106">
        <v>0</v>
      </c>
      <c r="E965" s="106">
        <v>0</v>
      </c>
      <c r="F965" s="106">
        <v>0</v>
      </c>
      <c r="G965" s="106">
        <v>1</v>
      </c>
      <c r="H965" s="106">
        <v>0</v>
      </c>
      <c r="I965" s="106">
        <v>0</v>
      </c>
      <c r="J965" s="106">
        <v>0</v>
      </c>
      <c r="K965" s="106">
        <v>0</v>
      </c>
      <c r="L965" s="106">
        <v>0</v>
      </c>
      <c r="M965" s="106">
        <v>0</v>
      </c>
      <c r="N965" s="106">
        <v>0</v>
      </c>
      <c r="O965" s="106">
        <v>0</v>
      </c>
      <c r="P965" s="106">
        <v>0</v>
      </c>
      <c r="Q965" s="106">
        <v>0</v>
      </c>
      <c r="R965" s="106">
        <v>0</v>
      </c>
      <c r="S965" s="106">
        <v>0</v>
      </c>
      <c r="T965" s="106">
        <v>0</v>
      </c>
      <c r="U965" s="106">
        <v>0</v>
      </c>
      <c r="V965" s="106">
        <v>27.7</v>
      </c>
      <c r="W965" s="106" t="s">
        <v>192</v>
      </c>
      <c r="X965" s="216"/>
    </row>
    <row r="966" spans="1:24" ht="13.5" customHeight="1" x14ac:dyDescent="0.25">
      <c r="A966" s="154">
        <v>0.19791666666666699</v>
      </c>
      <c r="B966" s="106">
        <v>2</v>
      </c>
      <c r="C966" s="106">
        <v>0</v>
      </c>
      <c r="D966" s="106">
        <v>0</v>
      </c>
      <c r="E966" s="106">
        <v>0</v>
      </c>
      <c r="F966" s="106">
        <v>1</v>
      </c>
      <c r="G966" s="106">
        <v>1</v>
      </c>
      <c r="H966" s="106">
        <v>0</v>
      </c>
      <c r="I966" s="106">
        <v>0</v>
      </c>
      <c r="J966" s="106">
        <v>0</v>
      </c>
      <c r="K966" s="106">
        <v>0</v>
      </c>
      <c r="L966" s="106">
        <v>0</v>
      </c>
      <c r="M966" s="106">
        <v>0</v>
      </c>
      <c r="N966" s="106">
        <v>0</v>
      </c>
      <c r="O966" s="106">
        <v>0</v>
      </c>
      <c r="P966" s="106">
        <v>0</v>
      </c>
      <c r="Q966" s="106">
        <v>0</v>
      </c>
      <c r="R966" s="106">
        <v>0</v>
      </c>
      <c r="S966" s="106">
        <v>0</v>
      </c>
      <c r="T966" s="106">
        <v>0</v>
      </c>
      <c r="U966" s="106">
        <v>0</v>
      </c>
      <c r="V966" s="106">
        <v>26.7</v>
      </c>
      <c r="W966" s="106" t="s">
        <v>192</v>
      </c>
      <c r="X966" s="216"/>
    </row>
    <row r="967" spans="1:24" ht="13.5" customHeight="1" x14ac:dyDescent="0.25">
      <c r="A967" s="154">
        <v>0.20833333333333301</v>
      </c>
      <c r="B967" s="106">
        <v>1</v>
      </c>
      <c r="C967" s="106">
        <v>0</v>
      </c>
      <c r="D967" s="106">
        <v>0</v>
      </c>
      <c r="E967" s="106">
        <v>0</v>
      </c>
      <c r="F967" s="106">
        <v>0</v>
      </c>
      <c r="G967" s="106">
        <v>1</v>
      </c>
      <c r="H967" s="106">
        <v>0</v>
      </c>
      <c r="I967" s="106">
        <v>0</v>
      </c>
      <c r="J967" s="106">
        <v>0</v>
      </c>
      <c r="K967" s="106">
        <v>0</v>
      </c>
      <c r="L967" s="106">
        <v>0</v>
      </c>
      <c r="M967" s="106">
        <v>0</v>
      </c>
      <c r="N967" s="106">
        <v>0</v>
      </c>
      <c r="O967" s="106">
        <v>0</v>
      </c>
      <c r="P967" s="106">
        <v>0</v>
      </c>
      <c r="Q967" s="106">
        <v>0</v>
      </c>
      <c r="R967" s="106">
        <v>0</v>
      </c>
      <c r="S967" s="106">
        <v>0</v>
      </c>
      <c r="T967" s="106">
        <v>0</v>
      </c>
      <c r="U967" s="106">
        <v>0</v>
      </c>
      <c r="V967" s="106">
        <v>27.7</v>
      </c>
      <c r="W967" s="106" t="s">
        <v>192</v>
      </c>
      <c r="X967" s="216"/>
    </row>
    <row r="968" spans="1:24" ht="13.5" customHeight="1" x14ac:dyDescent="0.25">
      <c r="A968" s="154">
        <v>0.21875</v>
      </c>
      <c r="B968" s="106">
        <v>2</v>
      </c>
      <c r="C968" s="106">
        <v>0</v>
      </c>
      <c r="D968" s="106">
        <v>0</v>
      </c>
      <c r="E968" s="106">
        <v>0</v>
      </c>
      <c r="F968" s="106">
        <v>1</v>
      </c>
      <c r="G968" s="106">
        <v>0</v>
      </c>
      <c r="H968" s="106">
        <v>0</v>
      </c>
      <c r="I968" s="106">
        <v>1</v>
      </c>
      <c r="J968" s="106">
        <v>0</v>
      </c>
      <c r="K968" s="106">
        <v>0</v>
      </c>
      <c r="L968" s="106">
        <v>0</v>
      </c>
      <c r="M968" s="106">
        <v>0</v>
      </c>
      <c r="N968" s="106">
        <v>0</v>
      </c>
      <c r="O968" s="106">
        <v>0</v>
      </c>
      <c r="P968" s="106">
        <v>0</v>
      </c>
      <c r="Q968" s="106">
        <v>0</v>
      </c>
      <c r="R968" s="106">
        <v>0</v>
      </c>
      <c r="S968" s="106">
        <v>0</v>
      </c>
      <c r="T968" s="106">
        <v>0</v>
      </c>
      <c r="U968" s="106">
        <v>0</v>
      </c>
      <c r="V968" s="106">
        <v>28.7</v>
      </c>
      <c r="W968" s="106" t="s">
        <v>192</v>
      </c>
      <c r="X968" s="216"/>
    </row>
    <row r="969" spans="1:24" ht="13.5" customHeight="1" x14ac:dyDescent="0.25">
      <c r="A969" s="154">
        <v>0.22916666666666699</v>
      </c>
      <c r="B969" s="106">
        <v>4</v>
      </c>
      <c r="C969" s="106">
        <v>0</v>
      </c>
      <c r="D969" s="106">
        <v>0</v>
      </c>
      <c r="E969" s="106">
        <v>0</v>
      </c>
      <c r="F969" s="106">
        <v>0</v>
      </c>
      <c r="G969" s="106">
        <v>1</v>
      </c>
      <c r="H969" s="106">
        <v>3</v>
      </c>
      <c r="I969" s="106">
        <v>0</v>
      </c>
      <c r="J969" s="106">
        <v>0</v>
      </c>
      <c r="K969" s="106">
        <v>0</v>
      </c>
      <c r="L969" s="106">
        <v>0</v>
      </c>
      <c r="M969" s="106">
        <v>0</v>
      </c>
      <c r="N969" s="106">
        <v>0</v>
      </c>
      <c r="O969" s="106">
        <v>0</v>
      </c>
      <c r="P969" s="106">
        <v>0</v>
      </c>
      <c r="Q969" s="106">
        <v>0</v>
      </c>
      <c r="R969" s="106">
        <v>0</v>
      </c>
      <c r="S969" s="106">
        <v>0</v>
      </c>
      <c r="T969" s="106">
        <v>0</v>
      </c>
      <c r="U969" s="106">
        <v>0</v>
      </c>
      <c r="V969" s="106">
        <v>29.8</v>
      </c>
      <c r="W969" s="106" t="s">
        <v>192</v>
      </c>
      <c r="X969" s="216"/>
    </row>
    <row r="970" spans="1:24" ht="13.5" customHeight="1" x14ac:dyDescent="0.25">
      <c r="A970" s="154">
        <v>0.23958333333333301</v>
      </c>
      <c r="B970" s="106">
        <v>6</v>
      </c>
      <c r="C970" s="106">
        <v>0</v>
      </c>
      <c r="D970" s="106">
        <v>0</v>
      </c>
      <c r="E970" s="106">
        <v>0</v>
      </c>
      <c r="F970" s="106">
        <v>1</v>
      </c>
      <c r="G970" s="106">
        <v>3</v>
      </c>
      <c r="H970" s="106">
        <v>2</v>
      </c>
      <c r="I970" s="106">
        <v>0</v>
      </c>
      <c r="J970" s="106">
        <v>0</v>
      </c>
      <c r="K970" s="106">
        <v>0</v>
      </c>
      <c r="L970" s="106">
        <v>0</v>
      </c>
      <c r="M970" s="106">
        <v>0</v>
      </c>
      <c r="N970" s="106">
        <v>0</v>
      </c>
      <c r="O970" s="106">
        <v>0</v>
      </c>
      <c r="P970" s="106">
        <v>0</v>
      </c>
      <c r="Q970" s="106">
        <v>0</v>
      </c>
      <c r="R970" s="106">
        <v>0</v>
      </c>
      <c r="S970" s="106">
        <v>0</v>
      </c>
      <c r="T970" s="106">
        <v>0</v>
      </c>
      <c r="U970" s="106">
        <v>0</v>
      </c>
      <c r="V970" s="106">
        <v>28.9</v>
      </c>
      <c r="W970" s="106" t="s">
        <v>192</v>
      </c>
      <c r="X970" s="216"/>
    </row>
    <row r="971" spans="1:24" ht="13.5" customHeight="1" x14ac:dyDescent="0.25">
      <c r="A971" s="154">
        <v>0.25</v>
      </c>
      <c r="B971" s="106">
        <v>8</v>
      </c>
      <c r="C971" s="106">
        <v>0</v>
      </c>
      <c r="D971" s="106">
        <v>0</v>
      </c>
      <c r="E971" s="106">
        <v>0</v>
      </c>
      <c r="F971" s="106">
        <v>1</v>
      </c>
      <c r="G971" s="106">
        <v>4</v>
      </c>
      <c r="H971" s="106">
        <v>2</v>
      </c>
      <c r="I971" s="106">
        <v>1</v>
      </c>
      <c r="J971" s="106">
        <v>0</v>
      </c>
      <c r="K971" s="106">
        <v>0</v>
      </c>
      <c r="L971" s="106">
        <v>0</v>
      </c>
      <c r="M971" s="106">
        <v>0</v>
      </c>
      <c r="N971" s="106">
        <v>0</v>
      </c>
      <c r="O971" s="106">
        <v>0</v>
      </c>
      <c r="P971" s="106">
        <v>0</v>
      </c>
      <c r="Q971" s="106">
        <v>0</v>
      </c>
      <c r="R971" s="106">
        <v>0</v>
      </c>
      <c r="S971" s="106">
        <v>0</v>
      </c>
      <c r="T971" s="106">
        <v>0</v>
      </c>
      <c r="U971" s="106">
        <v>0</v>
      </c>
      <c r="V971" s="106">
        <v>30.1</v>
      </c>
      <c r="W971" s="106" t="s">
        <v>192</v>
      </c>
      <c r="X971" s="216"/>
    </row>
    <row r="972" spans="1:24" ht="13.5" customHeight="1" x14ac:dyDescent="0.25">
      <c r="A972" s="154">
        <v>0.26041666666666702</v>
      </c>
      <c r="B972" s="106">
        <v>9</v>
      </c>
      <c r="C972" s="106">
        <v>0</v>
      </c>
      <c r="D972" s="106">
        <v>0</v>
      </c>
      <c r="E972" s="106">
        <v>0</v>
      </c>
      <c r="F972" s="106">
        <v>1</v>
      </c>
      <c r="G972" s="106">
        <v>4</v>
      </c>
      <c r="H972" s="106">
        <v>3</v>
      </c>
      <c r="I972" s="106">
        <v>1</v>
      </c>
      <c r="J972" s="106">
        <v>0</v>
      </c>
      <c r="K972" s="106">
        <v>0</v>
      </c>
      <c r="L972" s="106">
        <v>0</v>
      </c>
      <c r="M972" s="106">
        <v>0</v>
      </c>
      <c r="N972" s="106">
        <v>0</v>
      </c>
      <c r="O972" s="106">
        <v>0</v>
      </c>
      <c r="P972" s="106">
        <v>0</v>
      </c>
      <c r="Q972" s="106">
        <v>0</v>
      </c>
      <c r="R972" s="106">
        <v>0</v>
      </c>
      <c r="S972" s="106">
        <v>0</v>
      </c>
      <c r="T972" s="106">
        <v>0</v>
      </c>
      <c r="U972" s="106">
        <v>0</v>
      </c>
      <c r="V972" s="106">
        <v>29.7</v>
      </c>
      <c r="W972" s="106" t="s">
        <v>192</v>
      </c>
      <c r="X972" s="216"/>
    </row>
    <row r="973" spans="1:24" ht="13.5" customHeight="1" x14ac:dyDescent="0.25">
      <c r="A973" s="154">
        <v>0.27083333333333298</v>
      </c>
      <c r="B973" s="106">
        <v>12</v>
      </c>
      <c r="C973" s="106">
        <v>0</v>
      </c>
      <c r="D973" s="106">
        <v>0</v>
      </c>
      <c r="E973" s="106">
        <v>0</v>
      </c>
      <c r="F973" s="106">
        <v>4</v>
      </c>
      <c r="G973" s="106">
        <v>5</v>
      </c>
      <c r="H973" s="106">
        <v>2</v>
      </c>
      <c r="I973" s="106">
        <v>1</v>
      </c>
      <c r="J973" s="106">
        <v>0</v>
      </c>
      <c r="K973" s="106">
        <v>0</v>
      </c>
      <c r="L973" s="106">
        <v>0</v>
      </c>
      <c r="M973" s="106">
        <v>0</v>
      </c>
      <c r="N973" s="106">
        <v>0</v>
      </c>
      <c r="O973" s="106">
        <v>0</v>
      </c>
      <c r="P973" s="106">
        <v>0</v>
      </c>
      <c r="Q973" s="106">
        <v>0</v>
      </c>
      <c r="R973" s="106">
        <v>0</v>
      </c>
      <c r="S973" s="106">
        <v>0</v>
      </c>
      <c r="T973" s="106">
        <v>0</v>
      </c>
      <c r="U973" s="106">
        <v>0</v>
      </c>
      <c r="V973" s="106">
        <v>27.7</v>
      </c>
      <c r="W973" s="106">
        <v>34.9</v>
      </c>
      <c r="X973" s="216"/>
    </row>
    <row r="974" spans="1:24" ht="13.5" customHeight="1" x14ac:dyDescent="0.25">
      <c r="A974" s="154">
        <v>0.28125</v>
      </c>
      <c r="B974" s="106">
        <v>19</v>
      </c>
      <c r="C974" s="106">
        <v>0</v>
      </c>
      <c r="D974" s="106">
        <v>0</v>
      </c>
      <c r="E974" s="106">
        <v>0</v>
      </c>
      <c r="F974" s="106">
        <v>0</v>
      </c>
      <c r="G974" s="106">
        <v>16</v>
      </c>
      <c r="H974" s="106">
        <v>3</v>
      </c>
      <c r="I974" s="106">
        <v>0</v>
      </c>
      <c r="J974" s="106">
        <v>0</v>
      </c>
      <c r="K974" s="106">
        <v>0</v>
      </c>
      <c r="L974" s="106">
        <v>0</v>
      </c>
      <c r="M974" s="106">
        <v>0</v>
      </c>
      <c r="N974" s="106">
        <v>0</v>
      </c>
      <c r="O974" s="106">
        <v>0</v>
      </c>
      <c r="P974" s="106">
        <v>0</v>
      </c>
      <c r="Q974" s="106">
        <v>0</v>
      </c>
      <c r="R974" s="106">
        <v>0</v>
      </c>
      <c r="S974" s="106">
        <v>0</v>
      </c>
      <c r="T974" s="106">
        <v>0</v>
      </c>
      <c r="U974" s="106">
        <v>0</v>
      </c>
      <c r="V974" s="106">
        <v>28.7</v>
      </c>
      <c r="W974" s="106">
        <v>30.1</v>
      </c>
      <c r="X974" s="216"/>
    </row>
    <row r="975" spans="1:24" ht="13.5" customHeight="1" x14ac:dyDescent="0.25">
      <c r="A975" s="154">
        <v>0.29166666666666702</v>
      </c>
      <c r="B975" s="106">
        <v>14</v>
      </c>
      <c r="C975" s="106">
        <v>0</v>
      </c>
      <c r="D975" s="106">
        <v>0</v>
      </c>
      <c r="E975" s="106">
        <v>0</v>
      </c>
      <c r="F975" s="106">
        <v>0</v>
      </c>
      <c r="G975" s="106">
        <v>6</v>
      </c>
      <c r="H975" s="106">
        <v>6</v>
      </c>
      <c r="I975" s="106">
        <v>2</v>
      </c>
      <c r="J975" s="106">
        <v>0</v>
      </c>
      <c r="K975" s="106">
        <v>0</v>
      </c>
      <c r="L975" s="106">
        <v>0</v>
      </c>
      <c r="M975" s="106">
        <v>0</v>
      </c>
      <c r="N975" s="106">
        <v>0</v>
      </c>
      <c r="O975" s="106">
        <v>0</v>
      </c>
      <c r="P975" s="106">
        <v>0</v>
      </c>
      <c r="Q975" s="106">
        <v>0</v>
      </c>
      <c r="R975" s="106">
        <v>0</v>
      </c>
      <c r="S975" s="106">
        <v>0</v>
      </c>
      <c r="T975" s="106">
        <v>0</v>
      </c>
      <c r="U975" s="106">
        <v>0</v>
      </c>
      <c r="V975" s="106">
        <v>30.7</v>
      </c>
      <c r="W975" s="106">
        <v>34.5</v>
      </c>
      <c r="X975" s="216"/>
    </row>
    <row r="976" spans="1:24" ht="13.5" customHeight="1" x14ac:dyDescent="0.25">
      <c r="A976" s="154">
        <v>0.30208333333333298</v>
      </c>
      <c r="B976" s="106">
        <v>21</v>
      </c>
      <c r="C976" s="106">
        <v>0</v>
      </c>
      <c r="D976" s="106">
        <v>0</v>
      </c>
      <c r="E976" s="106">
        <v>1</v>
      </c>
      <c r="F976" s="106">
        <v>8</v>
      </c>
      <c r="G976" s="106">
        <v>8</v>
      </c>
      <c r="H976" s="106">
        <v>3</v>
      </c>
      <c r="I976" s="106">
        <v>1</v>
      </c>
      <c r="J976" s="106">
        <v>0</v>
      </c>
      <c r="K976" s="106">
        <v>0</v>
      </c>
      <c r="L976" s="106">
        <v>0</v>
      </c>
      <c r="M976" s="106">
        <v>0</v>
      </c>
      <c r="N976" s="106">
        <v>0</v>
      </c>
      <c r="O976" s="106">
        <v>0</v>
      </c>
      <c r="P976" s="106">
        <v>0</v>
      </c>
      <c r="Q976" s="106">
        <v>0</v>
      </c>
      <c r="R976" s="106">
        <v>0</v>
      </c>
      <c r="S976" s="106">
        <v>0</v>
      </c>
      <c r="T976" s="106">
        <v>0</v>
      </c>
      <c r="U976" s="106">
        <v>0</v>
      </c>
      <c r="V976" s="106">
        <v>26.4</v>
      </c>
      <c r="W976" s="106">
        <v>30.8</v>
      </c>
      <c r="X976" s="216"/>
    </row>
    <row r="977" spans="1:24" ht="13.5" customHeight="1" x14ac:dyDescent="0.25">
      <c r="A977" s="154">
        <v>0.3125</v>
      </c>
      <c r="B977" s="106">
        <v>26</v>
      </c>
      <c r="C977" s="106">
        <v>0</v>
      </c>
      <c r="D977" s="106">
        <v>0</v>
      </c>
      <c r="E977" s="106">
        <v>0</v>
      </c>
      <c r="F977" s="106">
        <v>8</v>
      </c>
      <c r="G977" s="106">
        <v>15</v>
      </c>
      <c r="H977" s="106">
        <v>3</v>
      </c>
      <c r="I977" s="106">
        <v>0</v>
      </c>
      <c r="J977" s="106">
        <v>0</v>
      </c>
      <c r="K977" s="106">
        <v>0</v>
      </c>
      <c r="L977" s="106">
        <v>0</v>
      </c>
      <c r="M977" s="106">
        <v>0</v>
      </c>
      <c r="N977" s="106">
        <v>0</v>
      </c>
      <c r="O977" s="106">
        <v>0</v>
      </c>
      <c r="P977" s="106">
        <v>0</v>
      </c>
      <c r="Q977" s="106">
        <v>0</v>
      </c>
      <c r="R977" s="106">
        <v>0</v>
      </c>
      <c r="S977" s="106">
        <v>0</v>
      </c>
      <c r="T977" s="106">
        <v>0</v>
      </c>
      <c r="U977" s="106">
        <v>0</v>
      </c>
      <c r="V977" s="106">
        <v>27</v>
      </c>
      <c r="W977" s="106">
        <v>29.9</v>
      </c>
      <c r="X977" s="216"/>
    </row>
    <row r="978" spans="1:24" ht="13.5" customHeight="1" x14ac:dyDescent="0.25">
      <c r="A978" s="154">
        <v>0.32291666666666702</v>
      </c>
      <c r="B978" s="106">
        <v>30</v>
      </c>
      <c r="C978" s="106">
        <v>0</v>
      </c>
      <c r="D978" s="106">
        <v>0</v>
      </c>
      <c r="E978" s="106">
        <v>0</v>
      </c>
      <c r="F978" s="106">
        <v>0</v>
      </c>
      <c r="G978" s="106">
        <v>18</v>
      </c>
      <c r="H978" s="106">
        <v>11</v>
      </c>
      <c r="I978" s="106">
        <v>1</v>
      </c>
      <c r="J978" s="106">
        <v>0</v>
      </c>
      <c r="K978" s="106">
        <v>0</v>
      </c>
      <c r="L978" s="106">
        <v>0</v>
      </c>
      <c r="M978" s="106">
        <v>0</v>
      </c>
      <c r="N978" s="106">
        <v>0</v>
      </c>
      <c r="O978" s="106">
        <v>0</v>
      </c>
      <c r="P978" s="106">
        <v>0</v>
      </c>
      <c r="Q978" s="106">
        <v>0</v>
      </c>
      <c r="R978" s="106">
        <v>0</v>
      </c>
      <c r="S978" s="106">
        <v>0</v>
      </c>
      <c r="T978" s="106">
        <v>0</v>
      </c>
      <c r="U978" s="106">
        <v>0</v>
      </c>
      <c r="V978" s="106">
        <v>29.5</v>
      </c>
      <c r="W978" s="106">
        <v>31.7</v>
      </c>
      <c r="X978" s="216"/>
    </row>
    <row r="979" spans="1:24" ht="13.5" customHeight="1" x14ac:dyDescent="0.25">
      <c r="A979" s="154">
        <v>0.33333333333333298</v>
      </c>
      <c r="B979" s="106">
        <v>38</v>
      </c>
      <c r="C979" s="106">
        <v>0</v>
      </c>
      <c r="D979" s="106">
        <v>0</v>
      </c>
      <c r="E979" s="106">
        <v>0</v>
      </c>
      <c r="F979" s="106">
        <v>7</v>
      </c>
      <c r="G979" s="106">
        <v>19</v>
      </c>
      <c r="H979" s="106">
        <v>11</v>
      </c>
      <c r="I979" s="106">
        <v>1</v>
      </c>
      <c r="J979" s="106">
        <v>0</v>
      </c>
      <c r="K979" s="106">
        <v>0</v>
      </c>
      <c r="L979" s="106">
        <v>0</v>
      </c>
      <c r="M979" s="106">
        <v>0</v>
      </c>
      <c r="N979" s="106">
        <v>0</v>
      </c>
      <c r="O979" s="106">
        <v>0</v>
      </c>
      <c r="P979" s="106">
        <v>0</v>
      </c>
      <c r="Q979" s="106">
        <v>0</v>
      </c>
      <c r="R979" s="106">
        <v>0</v>
      </c>
      <c r="S979" s="106">
        <v>0</v>
      </c>
      <c r="T979" s="106">
        <v>0</v>
      </c>
      <c r="U979" s="106">
        <v>0</v>
      </c>
      <c r="V979" s="106">
        <v>28.3</v>
      </c>
      <c r="W979" s="106">
        <v>32</v>
      </c>
      <c r="X979" s="216"/>
    </row>
    <row r="980" spans="1:24" ht="13.5" customHeight="1" x14ac:dyDescent="0.25">
      <c r="A980" s="154">
        <v>0.34375</v>
      </c>
      <c r="B980" s="106">
        <v>32</v>
      </c>
      <c r="C980" s="106">
        <v>0</v>
      </c>
      <c r="D980" s="106">
        <v>1</v>
      </c>
      <c r="E980" s="106">
        <v>0</v>
      </c>
      <c r="F980" s="106">
        <v>4</v>
      </c>
      <c r="G980" s="106">
        <v>24</v>
      </c>
      <c r="H980" s="106">
        <v>3</v>
      </c>
      <c r="I980" s="106">
        <v>0</v>
      </c>
      <c r="J980" s="106">
        <v>0</v>
      </c>
      <c r="K980" s="106">
        <v>0</v>
      </c>
      <c r="L980" s="106">
        <v>0</v>
      </c>
      <c r="M980" s="106">
        <v>0</v>
      </c>
      <c r="N980" s="106">
        <v>0</v>
      </c>
      <c r="O980" s="106">
        <v>0</v>
      </c>
      <c r="P980" s="106">
        <v>0</v>
      </c>
      <c r="Q980" s="106">
        <v>0</v>
      </c>
      <c r="R980" s="106">
        <v>0</v>
      </c>
      <c r="S980" s="106">
        <v>0</v>
      </c>
      <c r="T980" s="106">
        <v>0</v>
      </c>
      <c r="U980" s="106">
        <v>0</v>
      </c>
      <c r="V980" s="106">
        <v>27.2</v>
      </c>
      <c r="W980" s="106">
        <v>29.7</v>
      </c>
      <c r="X980" s="216"/>
    </row>
    <row r="981" spans="1:24" ht="13.5" customHeight="1" x14ac:dyDescent="0.25">
      <c r="A981" s="154">
        <v>0.35416666666666702</v>
      </c>
      <c r="B981" s="106">
        <v>56</v>
      </c>
      <c r="C981" s="106">
        <v>1</v>
      </c>
      <c r="D981" s="106">
        <v>0</v>
      </c>
      <c r="E981" s="106">
        <v>6</v>
      </c>
      <c r="F981" s="106">
        <v>15</v>
      </c>
      <c r="G981" s="106">
        <v>21</v>
      </c>
      <c r="H981" s="106">
        <v>12</v>
      </c>
      <c r="I981" s="106">
        <v>1</v>
      </c>
      <c r="J981" s="106">
        <v>0</v>
      </c>
      <c r="K981" s="106">
        <v>0</v>
      </c>
      <c r="L981" s="106">
        <v>0</v>
      </c>
      <c r="M981" s="106">
        <v>0</v>
      </c>
      <c r="N981" s="106">
        <v>0</v>
      </c>
      <c r="O981" s="106">
        <v>0</v>
      </c>
      <c r="P981" s="106">
        <v>0</v>
      </c>
      <c r="Q981" s="106">
        <v>0</v>
      </c>
      <c r="R981" s="106">
        <v>0</v>
      </c>
      <c r="S981" s="106">
        <v>0</v>
      </c>
      <c r="T981" s="106">
        <v>0</v>
      </c>
      <c r="U981" s="106">
        <v>0</v>
      </c>
      <c r="V981" s="106">
        <v>26.4</v>
      </c>
      <c r="W981" s="106">
        <v>31.9</v>
      </c>
      <c r="X981" s="216"/>
    </row>
    <row r="982" spans="1:24" ht="13.5" customHeight="1" x14ac:dyDescent="0.25">
      <c r="A982" s="154">
        <v>0.36458333333333298</v>
      </c>
      <c r="B982" s="106">
        <v>31</v>
      </c>
      <c r="C982" s="106">
        <v>0</v>
      </c>
      <c r="D982" s="106">
        <v>0</v>
      </c>
      <c r="E982" s="106">
        <v>0</v>
      </c>
      <c r="F982" s="106">
        <v>8</v>
      </c>
      <c r="G982" s="106">
        <v>14</v>
      </c>
      <c r="H982" s="106">
        <v>8</v>
      </c>
      <c r="I982" s="106">
        <v>1</v>
      </c>
      <c r="J982" s="106">
        <v>0</v>
      </c>
      <c r="K982" s="106">
        <v>0</v>
      </c>
      <c r="L982" s="106">
        <v>0</v>
      </c>
      <c r="M982" s="106">
        <v>0</v>
      </c>
      <c r="N982" s="106">
        <v>0</v>
      </c>
      <c r="O982" s="106">
        <v>0</v>
      </c>
      <c r="P982" s="106">
        <v>0</v>
      </c>
      <c r="Q982" s="106">
        <v>0</v>
      </c>
      <c r="R982" s="106">
        <v>0</v>
      </c>
      <c r="S982" s="106">
        <v>0</v>
      </c>
      <c r="T982" s="106">
        <v>0</v>
      </c>
      <c r="U982" s="106">
        <v>0</v>
      </c>
      <c r="V982" s="106">
        <v>27.7</v>
      </c>
      <c r="W982" s="106">
        <v>31.4</v>
      </c>
      <c r="X982" s="216"/>
    </row>
    <row r="983" spans="1:24" ht="13.5" customHeight="1" x14ac:dyDescent="0.25">
      <c r="A983" s="154">
        <v>0.375</v>
      </c>
      <c r="B983" s="106">
        <v>22</v>
      </c>
      <c r="C983" s="106">
        <v>0</v>
      </c>
      <c r="D983" s="106">
        <v>0</v>
      </c>
      <c r="E983" s="106">
        <v>0</v>
      </c>
      <c r="F983" s="106">
        <v>10</v>
      </c>
      <c r="G983" s="106">
        <v>10</v>
      </c>
      <c r="H983" s="106">
        <v>2</v>
      </c>
      <c r="I983" s="106">
        <v>0</v>
      </c>
      <c r="J983" s="106">
        <v>0</v>
      </c>
      <c r="K983" s="106">
        <v>0</v>
      </c>
      <c r="L983" s="106">
        <v>0</v>
      </c>
      <c r="M983" s="106">
        <v>0</v>
      </c>
      <c r="N983" s="106">
        <v>0</v>
      </c>
      <c r="O983" s="106">
        <v>0</v>
      </c>
      <c r="P983" s="106">
        <v>0</v>
      </c>
      <c r="Q983" s="106">
        <v>0</v>
      </c>
      <c r="R983" s="106">
        <v>0</v>
      </c>
      <c r="S983" s="106">
        <v>0</v>
      </c>
      <c r="T983" s="106">
        <v>0</v>
      </c>
      <c r="U983" s="106">
        <v>0</v>
      </c>
      <c r="V983" s="106">
        <v>26</v>
      </c>
      <c r="W983" s="106">
        <v>28.7</v>
      </c>
      <c r="X983" s="216"/>
    </row>
    <row r="984" spans="1:24" ht="13.5" customHeight="1" x14ac:dyDescent="0.25">
      <c r="A984" s="154">
        <v>0.38541666666666702</v>
      </c>
      <c r="B984" s="106">
        <v>24</v>
      </c>
      <c r="C984" s="106">
        <v>0</v>
      </c>
      <c r="D984" s="106">
        <v>0</v>
      </c>
      <c r="E984" s="106">
        <v>1</v>
      </c>
      <c r="F984" s="106">
        <v>11</v>
      </c>
      <c r="G984" s="106">
        <v>8</v>
      </c>
      <c r="H984" s="106">
        <v>2</v>
      </c>
      <c r="I984" s="106">
        <v>2</v>
      </c>
      <c r="J984" s="106">
        <v>0</v>
      </c>
      <c r="K984" s="106">
        <v>0</v>
      </c>
      <c r="L984" s="106">
        <v>0</v>
      </c>
      <c r="M984" s="106">
        <v>0</v>
      </c>
      <c r="N984" s="106">
        <v>0</v>
      </c>
      <c r="O984" s="106">
        <v>0</v>
      </c>
      <c r="P984" s="106">
        <v>0</v>
      </c>
      <c r="Q984" s="106">
        <v>0</v>
      </c>
      <c r="R984" s="106">
        <v>0</v>
      </c>
      <c r="S984" s="106">
        <v>0</v>
      </c>
      <c r="T984" s="106">
        <v>0</v>
      </c>
      <c r="U984" s="106">
        <v>0</v>
      </c>
      <c r="V984" s="106">
        <v>25.8</v>
      </c>
      <c r="W984" s="106">
        <v>31.8</v>
      </c>
      <c r="X984" s="216"/>
    </row>
    <row r="985" spans="1:24" ht="13.5" customHeight="1" x14ac:dyDescent="0.25">
      <c r="A985" s="154">
        <v>0.39583333333333298</v>
      </c>
      <c r="B985" s="106">
        <v>18</v>
      </c>
      <c r="C985" s="106">
        <v>0</v>
      </c>
      <c r="D985" s="106">
        <v>1</v>
      </c>
      <c r="E985" s="106">
        <v>1</v>
      </c>
      <c r="F985" s="106">
        <v>10</v>
      </c>
      <c r="G985" s="106">
        <v>6</v>
      </c>
      <c r="H985" s="106">
        <v>0</v>
      </c>
      <c r="I985" s="106">
        <v>0</v>
      </c>
      <c r="J985" s="106">
        <v>0</v>
      </c>
      <c r="K985" s="106">
        <v>0</v>
      </c>
      <c r="L985" s="106">
        <v>0</v>
      </c>
      <c r="M985" s="106">
        <v>0</v>
      </c>
      <c r="N985" s="106">
        <v>0</v>
      </c>
      <c r="O985" s="106">
        <v>0</v>
      </c>
      <c r="P985" s="106">
        <v>0</v>
      </c>
      <c r="Q985" s="106">
        <v>0</v>
      </c>
      <c r="R985" s="106">
        <v>0</v>
      </c>
      <c r="S985" s="106">
        <v>0</v>
      </c>
      <c r="T985" s="106">
        <v>0</v>
      </c>
      <c r="U985" s="106">
        <v>0</v>
      </c>
      <c r="V985" s="106">
        <v>23.9</v>
      </c>
      <c r="W985" s="106">
        <v>28.2</v>
      </c>
      <c r="X985" s="216"/>
    </row>
    <row r="986" spans="1:24" ht="13.5" customHeight="1" x14ac:dyDescent="0.25">
      <c r="A986" s="154">
        <v>0.40625</v>
      </c>
      <c r="B986" s="106">
        <v>9</v>
      </c>
      <c r="C986" s="106">
        <v>0</v>
      </c>
      <c r="D986" s="106">
        <v>0</v>
      </c>
      <c r="E986" s="106">
        <v>0</v>
      </c>
      <c r="F986" s="106">
        <v>5</v>
      </c>
      <c r="G986" s="106">
        <v>3</v>
      </c>
      <c r="H986" s="106">
        <v>1</v>
      </c>
      <c r="I986" s="106">
        <v>0</v>
      </c>
      <c r="J986" s="106">
        <v>0</v>
      </c>
      <c r="K986" s="106">
        <v>0</v>
      </c>
      <c r="L986" s="106">
        <v>0</v>
      </c>
      <c r="M986" s="106">
        <v>0</v>
      </c>
      <c r="N986" s="106">
        <v>0</v>
      </c>
      <c r="O986" s="106">
        <v>0</v>
      </c>
      <c r="P986" s="106">
        <v>0</v>
      </c>
      <c r="Q986" s="106">
        <v>0</v>
      </c>
      <c r="R986" s="106">
        <v>0</v>
      </c>
      <c r="S986" s="106">
        <v>0</v>
      </c>
      <c r="T986" s="106">
        <v>0</v>
      </c>
      <c r="U986" s="106">
        <v>0</v>
      </c>
      <c r="V986" s="106">
        <v>25.7</v>
      </c>
      <c r="W986" s="106" t="s">
        <v>192</v>
      </c>
      <c r="X986" s="216"/>
    </row>
    <row r="987" spans="1:24" ht="13.5" customHeight="1" x14ac:dyDescent="0.25">
      <c r="A987" s="154">
        <v>0.41666666666666702</v>
      </c>
      <c r="B987" s="106">
        <v>15</v>
      </c>
      <c r="C987" s="106">
        <v>0</v>
      </c>
      <c r="D987" s="106">
        <v>0</v>
      </c>
      <c r="E987" s="106">
        <v>1</v>
      </c>
      <c r="F987" s="106">
        <v>7</v>
      </c>
      <c r="G987" s="106">
        <v>5</v>
      </c>
      <c r="H987" s="106">
        <v>2</v>
      </c>
      <c r="I987" s="106">
        <v>0</v>
      </c>
      <c r="J987" s="106">
        <v>0</v>
      </c>
      <c r="K987" s="106">
        <v>0</v>
      </c>
      <c r="L987" s="106">
        <v>0</v>
      </c>
      <c r="M987" s="106">
        <v>0</v>
      </c>
      <c r="N987" s="106">
        <v>0</v>
      </c>
      <c r="O987" s="106">
        <v>0</v>
      </c>
      <c r="P987" s="106">
        <v>0</v>
      </c>
      <c r="Q987" s="106">
        <v>0</v>
      </c>
      <c r="R987" s="106">
        <v>0</v>
      </c>
      <c r="S987" s="106">
        <v>0</v>
      </c>
      <c r="T987" s="106">
        <v>0</v>
      </c>
      <c r="U987" s="106">
        <v>0</v>
      </c>
      <c r="V987" s="106">
        <v>25.6</v>
      </c>
      <c r="W987" s="106">
        <v>30</v>
      </c>
      <c r="X987" s="216"/>
    </row>
    <row r="988" spans="1:24" ht="13.5" customHeight="1" x14ac:dyDescent="0.25">
      <c r="A988" s="154">
        <v>0.42708333333333298</v>
      </c>
      <c r="B988" s="106">
        <v>27</v>
      </c>
      <c r="C988" s="106">
        <v>0</v>
      </c>
      <c r="D988" s="106">
        <v>0</v>
      </c>
      <c r="E988" s="106">
        <v>1</v>
      </c>
      <c r="F988" s="106">
        <v>6</v>
      </c>
      <c r="G988" s="106">
        <v>17</v>
      </c>
      <c r="H988" s="106">
        <v>2</v>
      </c>
      <c r="I988" s="106">
        <v>1</v>
      </c>
      <c r="J988" s="106">
        <v>0</v>
      </c>
      <c r="K988" s="106">
        <v>0</v>
      </c>
      <c r="L988" s="106">
        <v>0</v>
      </c>
      <c r="M988" s="106">
        <v>0</v>
      </c>
      <c r="N988" s="106">
        <v>0</v>
      </c>
      <c r="O988" s="106">
        <v>0</v>
      </c>
      <c r="P988" s="106">
        <v>0</v>
      </c>
      <c r="Q988" s="106">
        <v>0</v>
      </c>
      <c r="R988" s="106">
        <v>0</v>
      </c>
      <c r="S988" s="106">
        <v>0</v>
      </c>
      <c r="T988" s="106">
        <v>0</v>
      </c>
      <c r="U988" s="106">
        <v>0</v>
      </c>
      <c r="V988" s="106">
        <v>27.1</v>
      </c>
      <c r="W988" s="106">
        <v>29.8</v>
      </c>
      <c r="X988" s="216"/>
    </row>
    <row r="989" spans="1:24" ht="13.5" customHeight="1" x14ac:dyDescent="0.25">
      <c r="A989" s="154">
        <v>0.4375</v>
      </c>
      <c r="B989" s="106">
        <v>24</v>
      </c>
      <c r="C989" s="106">
        <v>0</v>
      </c>
      <c r="D989" s="106">
        <v>0</v>
      </c>
      <c r="E989" s="106">
        <v>0</v>
      </c>
      <c r="F989" s="106">
        <v>8</v>
      </c>
      <c r="G989" s="106">
        <v>14</v>
      </c>
      <c r="H989" s="106">
        <v>2</v>
      </c>
      <c r="I989" s="106">
        <v>0</v>
      </c>
      <c r="J989" s="106">
        <v>0</v>
      </c>
      <c r="K989" s="106">
        <v>0</v>
      </c>
      <c r="L989" s="106">
        <v>0</v>
      </c>
      <c r="M989" s="106">
        <v>0</v>
      </c>
      <c r="N989" s="106">
        <v>0</v>
      </c>
      <c r="O989" s="106">
        <v>0</v>
      </c>
      <c r="P989" s="106">
        <v>0</v>
      </c>
      <c r="Q989" s="106">
        <v>0</v>
      </c>
      <c r="R989" s="106">
        <v>0</v>
      </c>
      <c r="S989" s="106">
        <v>0</v>
      </c>
      <c r="T989" s="106">
        <v>0</v>
      </c>
      <c r="U989" s="106">
        <v>0</v>
      </c>
      <c r="V989" s="106">
        <v>26.4</v>
      </c>
      <c r="W989" s="106">
        <v>29.1</v>
      </c>
      <c r="X989" s="216"/>
    </row>
    <row r="990" spans="1:24" ht="13.5" customHeight="1" x14ac:dyDescent="0.25">
      <c r="A990" s="154">
        <v>0.44791666666666702</v>
      </c>
      <c r="B990" s="106">
        <v>14</v>
      </c>
      <c r="C990" s="106">
        <v>0</v>
      </c>
      <c r="D990" s="106">
        <v>0</v>
      </c>
      <c r="E990" s="106">
        <v>0</v>
      </c>
      <c r="F990" s="106">
        <v>2</v>
      </c>
      <c r="G990" s="106">
        <v>9</v>
      </c>
      <c r="H990" s="106">
        <v>3</v>
      </c>
      <c r="I990" s="106">
        <v>0</v>
      </c>
      <c r="J990" s="106">
        <v>0</v>
      </c>
      <c r="K990" s="106">
        <v>0</v>
      </c>
      <c r="L990" s="106">
        <v>0</v>
      </c>
      <c r="M990" s="106">
        <v>0</v>
      </c>
      <c r="N990" s="106">
        <v>0</v>
      </c>
      <c r="O990" s="106">
        <v>0</v>
      </c>
      <c r="P990" s="106">
        <v>0</v>
      </c>
      <c r="Q990" s="106">
        <v>0</v>
      </c>
      <c r="R990" s="106">
        <v>0</v>
      </c>
      <c r="S990" s="106">
        <v>0</v>
      </c>
      <c r="T990" s="106">
        <v>0</v>
      </c>
      <c r="U990" s="106">
        <v>0</v>
      </c>
      <c r="V990" s="106">
        <v>28.5</v>
      </c>
      <c r="W990" s="106">
        <v>32.4</v>
      </c>
      <c r="X990" s="216"/>
    </row>
    <row r="991" spans="1:24" ht="13.5" customHeight="1" x14ac:dyDescent="0.25">
      <c r="A991" s="154">
        <v>0.45833333333333298</v>
      </c>
      <c r="B991" s="106">
        <v>25</v>
      </c>
      <c r="C991" s="106">
        <v>0</v>
      </c>
      <c r="D991" s="106">
        <v>1</v>
      </c>
      <c r="E991" s="106">
        <v>0</v>
      </c>
      <c r="F991" s="106">
        <v>6</v>
      </c>
      <c r="G991" s="106">
        <v>15</v>
      </c>
      <c r="H991" s="106">
        <v>3</v>
      </c>
      <c r="I991" s="106">
        <v>0</v>
      </c>
      <c r="J991" s="106">
        <v>0</v>
      </c>
      <c r="K991" s="106">
        <v>0</v>
      </c>
      <c r="L991" s="106">
        <v>0</v>
      </c>
      <c r="M991" s="106">
        <v>0</v>
      </c>
      <c r="N991" s="106">
        <v>0</v>
      </c>
      <c r="O991" s="106">
        <v>0</v>
      </c>
      <c r="P991" s="106">
        <v>0</v>
      </c>
      <c r="Q991" s="106">
        <v>0</v>
      </c>
      <c r="R991" s="106">
        <v>0</v>
      </c>
      <c r="S991" s="106">
        <v>0</v>
      </c>
      <c r="T991" s="106">
        <v>0</v>
      </c>
      <c r="U991" s="106">
        <v>0</v>
      </c>
      <c r="V991" s="106">
        <v>26</v>
      </c>
      <c r="W991" s="106">
        <v>29.5</v>
      </c>
      <c r="X991" s="216"/>
    </row>
    <row r="992" spans="1:24" ht="13.5" customHeight="1" x14ac:dyDescent="0.25">
      <c r="A992" s="154">
        <v>0.46875</v>
      </c>
      <c r="B992" s="106">
        <v>21</v>
      </c>
      <c r="C992" s="106">
        <v>0</v>
      </c>
      <c r="D992" s="106">
        <v>1</v>
      </c>
      <c r="E992" s="106">
        <v>1</v>
      </c>
      <c r="F992" s="106">
        <v>15</v>
      </c>
      <c r="G992" s="106">
        <v>1</v>
      </c>
      <c r="H992" s="106">
        <v>3</v>
      </c>
      <c r="I992" s="106">
        <v>0</v>
      </c>
      <c r="J992" s="106">
        <v>0</v>
      </c>
      <c r="K992" s="106">
        <v>0</v>
      </c>
      <c r="L992" s="106">
        <v>0</v>
      </c>
      <c r="M992" s="106">
        <v>0</v>
      </c>
      <c r="N992" s="106">
        <v>0</v>
      </c>
      <c r="O992" s="106">
        <v>0</v>
      </c>
      <c r="P992" s="106">
        <v>0</v>
      </c>
      <c r="Q992" s="106">
        <v>0</v>
      </c>
      <c r="R992" s="106">
        <v>0</v>
      </c>
      <c r="S992" s="106">
        <v>0</v>
      </c>
      <c r="T992" s="106">
        <v>0</v>
      </c>
      <c r="U992" s="106">
        <v>0</v>
      </c>
      <c r="V992" s="106">
        <v>23.7</v>
      </c>
      <c r="W992" s="106">
        <v>29</v>
      </c>
      <c r="X992" s="216"/>
    </row>
    <row r="993" spans="1:24" ht="13.5" customHeight="1" x14ac:dyDescent="0.25">
      <c r="A993" s="154">
        <v>0.47916666666666702</v>
      </c>
      <c r="B993" s="106">
        <v>28</v>
      </c>
      <c r="C993" s="106">
        <v>0</v>
      </c>
      <c r="D993" s="106">
        <v>2</v>
      </c>
      <c r="E993" s="106">
        <v>7</v>
      </c>
      <c r="F993" s="106">
        <v>15</v>
      </c>
      <c r="G993" s="106">
        <v>4</v>
      </c>
      <c r="H993" s="106">
        <v>0</v>
      </c>
      <c r="I993" s="106">
        <v>0</v>
      </c>
      <c r="J993" s="106">
        <v>0</v>
      </c>
      <c r="K993" s="106">
        <v>0</v>
      </c>
      <c r="L993" s="106">
        <v>0</v>
      </c>
      <c r="M993" s="106">
        <v>0</v>
      </c>
      <c r="N993" s="106">
        <v>0</v>
      </c>
      <c r="O993" s="106">
        <v>0</v>
      </c>
      <c r="P993" s="106">
        <v>0</v>
      </c>
      <c r="Q993" s="106">
        <v>0</v>
      </c>
      <c r="R993" s="106">
        <v>0</v>
      </c>
      <c r="S993" s="106">
        <v>0</v>
      </c>
      <c r="T993" s="106">
        <v>0</v>
      </c>
      <c r="U993" s="106">
        <v>0</v>
      </c>
      <c r="V993" s="106">
        <v>21.4</v>
      </c>
      <c r="W993" s="106">
        <v>24.9</v>
      </c>
      <c r="X993" s="216"/>
    </row>
    <row r="994" spans="1:24" ht="13.5" customHeight="1" x14ac:dyDescent="0.25">
      <c r="A994" s="154">
        <v>0.48958333333333298</v>
      </c>
      <c r="B994" s="106">
        <v>21</v>
      </c>
      <c r="C994" s="106">
        <v>1</v>
      </c>
      <c r="D994" s="106">
        <v>3</v>
      </c>
      <c r="E994" s="106">
        <v>11</v>
      </c>
      <c r="F994" s="106">
        <v>6</v>
      </c>
      <c r="G994" s="106">
        <v>0</v>
      </c>
      <c r="H994" s="106">
        <v>0</v>
      </c>
      <c r="I994" s="106">
        <v>0</v>
      </c>
      <c r="J994" s="106">
        <v>0</v>
      </c>
      <c r="K994" s="106">
        <v>0</v>
      </c>
      <c r="L994" s="106">
        <v>0</v>
      </c>
      <c r="M994" s="106">
        <v>0</v>
      </c>
      <c r="N994" s="106">
        <v>0</v>
      </c>
      <c r="O994" s="106">
        <v>0</v>
      </c>
      <c r="P994" s="106">
        <v>0</v>
      </c>
      <c r="Q994" s="106">
        <v>0</v>
      </c>
      <c r="R994" s="106">
        <v>0</v>
      </c>
      <c r="S994" s="106">
        <v>0</v>
      </c>
      <c r="T994" s="106">
        <v>0</v>
      </c>
      <c r="U994" s="106">
        <v>0</v>
      </c>
      <c r="V994" s="106">
        <v>17.5</v>
      </c>
      <c r="W994" s="106">
        <v>22.1</v>
      </c>
      <c r="X994" s="216"/>
    </row>
    <row r="995" spans="1:24" ht="13.5" customHeight="1" x14ac:dyDescent="0.25">
      <c r="A995" s="154">
        <v>0.5</v>
      </c>
      <c r="B995" s="106">
        <v>26</v>
      </c>
      <c r="C995" s="106">
        <v>1</v>
      </c>
      <c r="D995" s="106">
        <v>7</v>
      </c>
      <c r="E995" s="106">
        <v>8</v>
      </c>
      <c r="F995" s="106">
        <v>10</v>
      </c>
      <c r="G995" s="106">
        <v>0</v>
      </c>
      <c r="H995" s="106">
        <v>0</v>
      </c>
      <c r="I995" s="106">
        <v>0</v>
      </c>
      <c r="J995" s="106">
        <v>0</v>
      </c>
      <c r="K995" s="106">
        <v>0</v>
      </c>
      <c r="L995" s="106">
        <v>0</v>
      </c>
      <c r="M995" s="106">
        <v>0</v>
      </c>
      <c r="N995" s="106">
        <v>0</v>
      </c>
      <c r="O995" s="106">
        <v>0</v>
      </c>
      <c r="P995" s="106">
        <v>0</v>
      </c>
      <c r="Q995" s="106">
        <v>0</v>
      </c>
      <c r="R995" s="106">
        <v>0</v>
      </c>
      <c r="S995" s="106">
        <v>0</v>
      </c>
      <c r="T995" s="106">
        <v>0</v>
      </c>
      <c r="U995" s="106">
        <v>0</v>
      </c>
      <c r="V995" s="106">
        <v>18</v>
      </c>
      <c r="W995" s="106">
        <v>21</v>
      </c>
      <c r="X995" s="216"/>
    </row>
    <row r="996" spans="1:24" ht="13.5" customHeight="1" x14ac:dyDescent="0.25">
      <c r="A996" s="154">
        <v>0.51041666666666696</v>
      </c>
      <c r="B996" s="106">
        <v>23</v>
      </c>
      <c r="C996" s="106">
        <v>1</v>
      </c>
      <c r="D996" s="106">
        <v>2</v>
      </c>
      <c r="E996" s="106">
        <v>7</v>
      </c>
      <c r="F996" s="106">
        <v>11</v>
      </c>
      <c r="G996" s="106">
        <v>0</v>
      </c>
      <c r="H996" s="106">
        <v>1</v>
      </c>
      <c r="I996" s="106">
        <v>1</v>
      </c>
      <c r="J996" s="106">
        <v>0</v>
      </c>
      <c r="K996" s="106">
        <v>0</v>
      </c>
      <c r="L996" s="106">
        <v>0</v>
      </c>
      <c r="M996" s="106">
        <v>0</v>
      </c>
      <c r="N996" s="106">
        <v>0</v>
      </c>
      <c r="O996" s="106">
        <v>0</v>
      </c>
      <c r="P996" s="106">
        <v>0</v>
      </c>
      <c r="Q996" s="106">
        <v>0</v>
      </c>
      <c r="R996" s="106">
        <v>0</v>
      </c>
      <c r="S996" s="106">
        <v>0</v>
      </c>
      <c r="T996" s="106">
        <v>0</v>
      </c>
      <c r="U996" s="106">
        <v>0</v>
      </c>
      <c r="V996" s="106">
        <v>20.5</v>
      </c>
      <c r="W996" s="106">
        <v>23.6</v>
      </c>
      <c r="X996" s="216"/>
    </row>
    <row r="997" spans="1:24" ht="13.5" customHeight="1" x14ac:dyDescent="0.25">
      <c r="A997" s="154">
        <v>0.52083333333333304</v>
      </c>
      <c r="B997" s="106">
        <v>18</v>
      </c>
      <c r="C997" s="106">
        <v>1</v>
      </c>
      <c r="D997" s="106">
        <v>0</v>
      </c>
      <c r="E997" s="106">
        <v>12</v>
      </c>
      <c r="F997" s="106">
        <v>5</v>
      </c>
      <c r="G997" s="106">
        <v>0</v>
      </c>
      <c r="H997" s="106">
        <v>0</v>
      </c>
      <c r="I997" s="106">
        <v>0</v>
      </c>
      <c r="J997" s="106">
        <v>0</v>
      </c>
      <c r="K997" s="106">
        <v>0</v>
      </c>
      <c r="L997" s="106">
        <v>0</v>
      </c>
      <c r="M997" s="106">
        <v>0</v>
      </c>
      <c r="N997" s="106">
        <v>0</v>
      </c>
      <c r="O997" s="106">
        <v>0</v>
      </c>
      <c r="P997" s="106">
        <v>0</v>
      </c>
      <c r="Q997" s="106">
        <v>0</v>
      </c>
      <c r="R997" s="106">
        <v>0</v>
      </c>
      <c r="S997" s="106">
        <v>0</v>
      </c>
      <c r="T997" s="106">
        <v>0</v>
      </c>
      <c r="U997" s="106">
        <v>0</v>
      </c>
      <c r="V997" s="106">
        <v>18.7</v>
      </c>
      <c r="W997" s="106">
        <v>21.4</v>
      </c>
      <c r="X997" s="216"/>
    </row>
    <row r="998" spans="1:24" ht="13.5" customHeight="1" x14ac:dyDescent="0.25">
      <c r="A998" s="154">
        <v>0.53125</v>
      </c>
      <c r="B998" s="106">
        <v>17</v>
      </c>
      <c r="C998" s="106">
        <v>1</v>
      </c>
      <c r="D998" s="106">
        <v>2</v>
      </c>
      <c r="E998" s="106">
        <v>8</v>
      </c>
      <c r="F998" s="106">
        <v>4</v>
      </c>
      <c r="G998" s="106">
        <v>2</v>
      </c>
      <c r="H998" s="106">
        <v>0</v>
      </c>
      <c r="I998" s="106">
        <v>0</v>
      </c>
      <c r="J998" s="106">
        <v>0</v>
      </c>
      <c r="K998" s="106">
        <v>0</v>
      </c>
      <c r="L998" s="106">
        <v>0</v>
      </c>
      <c r="M998" s="106">
        <v>0</v>
      </c>
      <c r="N998" s="106">
        <v>0</v>
      </c>
      <c r="O998" s="106">
        <v>0</v>
      </c>
      <c r="P998" s="106">
        <v>0</v>
      </c>
      <c r="Q998" s="106">
        <v>0</v>
      </c>
      <c r="R998" s="106">
        <v>0</v>
      </c>
      <c r="S998" s="106">
        <v>0</v>
      </c>
      <c r="T998" s="106">
        <v>0</v>
      </c>
      <c r="U998" s="106">
        <v>0</v>
      </c>
      <c r="V998" s="106">
        <v>18.600000000000001</v>
      </c>
      <c r="W998" s="106">
        <v>25.1</v>
      </c>
      <c r="X998" s="216"/>
    </row>
    <row r="999" spans="1:24" ht="13.5" customHeight="1" x14ac:dyDescent="0.25">
      <c r="A999" s="154">
        <v>0.54166666666666696</v>
      </c>
      <c r="B999" s="106">
        <v>16</v>
      </c>
      <c r="C999" s="106">
        <v>0</v>
      </c>
      <c r="D999" s="106">
        <v>3</v>
      </c>
      <c r="E999" s="106">
        <v>3</v>
      </c>
      <c r="F999" s="106">
        <v>10</v>
      </c>
      <c r="G999" s="106">
        <v>0</v>
      </c>
      <c r="H999" s="106">
        <v>0</v>
      </c>
      <c r="I999" s="106">
        <v>0</v>
      </c>
      <c r="J999" s="106">
        <v>0</v>
      </c>
      <c r="K999" s="106">
        <v>0</v>
      </c>
      <c r="L999" s="106">
        <v>0</v>
      </c>
      <c r="M999" s="106">
        <v>0</v>
      </c>
      <c r="N999" s="106">
        <v>0</v>
      </c>
      <c r="O999" s="106">
        <v>0</v>
      </c>
      <c r="P999" s="106">
        <v>0</v>
      </c>
      <c r="Q999" s="106">
        <v>0</v>
      </c>
      <c r="R999" s="106">
        <v>0</v>
      </c>
      <c r="S999" s="106">
        <v>0</v>
      </c>
      <c r="T999" s="106">
        <v>0</v>
      </c>
      <c r="U999" s="106">
        <v>0</v>
      </c>
      <c r="V999" s="106">
        <v>19.5</v>
      </c>
      <c r="W999" s="106">
        <v>23.5</v>
      </c>
      <c r="X999" s="216"/>
    </row>
    <row r="1000" spans="1:24" ht="13.5" customHeight="1" x14ac:dyDescent="0.25">
      <c r="A1000" s="154">
        <v>0.55208333333333304</v>
      </c>
      <c r="B1000" s="106">
        <v>20</v>
      </c>
      <c r="C1000" s="106">
        <v>0</v>
      </c>
      <c r="D1000" s="106">
        <v>0</v>
      </c>
      <c r="E1000" s="106">
        <v>7</v>
      </c>
      <c r="F1000" s="106">
        <v>12</v>
      </c>
      <c r="G1000" s="106">
        <v>1</v>
      </c>
      <c r="H1000" s="106">
        <v>0</v>
      </c>
      <c r="I1000" s="106">
        <v>0</v>
      </c>
      <c r="J1000" s="106">
        <v>0</v>
      </c>
      <c r="K1000" s="106">
        <v>0</v>
      </c>
      <c r="L1000" s="106">
        <v>0</v>
      </c>
      <c r="M1000" s="106">
        <v>0</v>
      </c>
      <c r="N1000" s="106">
        <v>0</v>
      </c>
      <c r="O1000" s="106">
        <v>0</v>
      </c>
      <c r="P1000" s="106">
        <v>0</v>
      </c>
      <c r="Q1000" s="106">
        <v>0</v>
      </c>
      <c r="R1000" s="106">
        <v>0</v>
      </c>
      <c r="S1000" s="106">
        <v>0</v>
      </c>
      <c r="T1000" s="106">
        <v>0</v>
      </c>
      <c r="U1000" s="106">
        <v>0</v>
      </c>
      <c r="V1000" s="106">
        <v>21.6</v>
      </c>
      <c r="W1000" s="106">
        <v>24.2</v>
      </c>
      <c r="X1000" s="216"/>
    </row>
    <row r="1001" spans="1:24" ht="13.5" customHeight="1" x14ac:dyDescent="0.25">
      <c r="A1001" s="154">
        <v>0.5625</v>
      </c>
      <c r="B1001" s="106">
        <v>23</v>
      </c>
      <c r="C1001" s="106">
        <v>0</v>
      </c>
      <c r="D1001" s="106">
        <v>2</v>
      </c>
      <c r="E1001" s="106">
        <v>9</v>
      </c>
      <c r="F1001" s="106">
        <v>10</v>
      </c>
      <c r="G1001" s="106">
        <v>2</v>
      </c>
      <c r="H1001" s="106">
        <v>0</v>
      </c>
      <c r="I1001" s="106">
        <v>0</v>
      </c>
      <c r="J1001" s="106">
        <v>0</v>
      </c>
      <c r="K1001" s="106">
        <v>0</v>
      </c>
      <c r="L1001" s="106">
        <v>0</v>
      </c>
      <c r="M1001" s="106">
        <v>0</v>
      </c>
      <c r="N1001" s="106">
        <v>0</v>
      </c>
      <c r="O1001" s="106">
        <v>0</v>
      </c>
      <c r="P1001" s="106">
        <v>0</v>
      </c>
      <c r="Q1001" s="106">
        <v>0</v>
      </c>
      <c r="R1001" s="106">
        <v>0</v>
      </c>
      <c r="S1001" s="106">
        <v>0</v>
      </c>
      <c r="T1001" s="106">
        <v>0</v>
      </c>
      <c r="U1001" s="106">
        <v>0</v>
      </c>
      <c r="V1001" s="106">
        <v>19.7</v>
      </c>
      <c r="W1001" s="106">
        <v>23.2</v>
      </c>
      <c r="X1001" s="216"/>
    </row>
    <row r="1002" spans="1:24" ht="13.5" customHeight="1" x14ac:dyDescent="0.25">
      <c r="A1002" s="154">
        <v>0.57291666666666696</v>
      </c>
      <c r="B1002" s="106">
        <v>18</v>
      </c>
      <c r="C1002" s="106">
        <v>0</v>
      </c>
      <c r="D1002" s="106">
        <v>0</v>
      </c>
      <c r="E1002" s="106">
        <v>8</v>
      </c>
      <c r="F1002" s="106">
        <v>9</v>
      </c>
      <c r="G1002" s="106">
        <v>1</v>
      </c>
      <c r="H1002" s="106">
        <v>0</v>
      </c>
      <c r="I1002" s="106">
        <v>0</v>
      </c>
      <c r="J1002" s="106">
        <v>0</v>
      </c>
      <c r="K1002" s="106">
        <v>0</v>
      </c>
      <c r="L1002" s="106">
        <v>0</v>
      </c>
      <c r="M1002" s="106">
        <v>0</v>
      </c>
      <c r="N1002" s="106">
        <v>0</v>
      </c>
      <c r="O1002" s="106">
        <v>0</v>
      </c>
      <c r="P1002" s="106">
        <v>0</v>
      </c>
      <c r="Q1002" s="106">
        <v>0</v>
      </c>
      <c r="R1002" s="106">
        <v>0</v>
      </c>
      <c r="S1002" s="106">
        <v>0</v>
      </c>
      <c r="T1002" s="106">
        <v>0</v>
      </c>
      <c r="U1002" s="106">
        <v>0</v>
      </c>
      <c r="V1002" s="106">
        <v>21.1</v>
      </c>
      <c r="W1002" s="106">
        <v>23.5</v>
      </c>
      <c r="X1002" s="216"/>
    </row>
    <row r="1003" spans="1:24" ht="13.5" customHeight="1" x14ac:dyDescent="0.25">
      <c r="A1003" s="154">
        <v>0.58333333333333304</v>
      </c>
      <c r="B1003" s="106" t="s">
        <v>61</v>
      </c>
      <c r="C1003" s="106" t="s">
        <v>61</v>
      </c>
      <c r="D1003" s="106" t="s">
        <v>61</v>
      </c>
      <c r="E1003" s="106" t="s">
        <v>61</v>
      </c>
      <c r="F1003" s="106" t="s">
        <v>61</v>
      </c>
      <c r="G1003" s="106" t="s">
        <v>61</v>
      </c>
      <c r="H1003" s="106" t="s">
        <v>61</v>
      </c>
      <c r="I1003" s="106" t="s">
        <v>61</v>
      </c>
      <c r="J1003" s="106" t="s">
        <v>61</v>
      </c>
      <c r="K1003" s="106" t="s">
        <v>61</v>
      </c>
      <c r="L1003" s="106" t="s">
        <v>61</v>
      </c>
      <c r="M1003" s="106" t="s">
        <v>61</v>
      </c>
      <c r="N1003" s="106" t="s">
        <v>61</v>
      </c>
      <c r="O1003" s="106" t="s">
        <v>61</v>
      </c>
      <c r="P1003" s="106" t="s">
        <v>61</v>
      </c>
      <c r="Q1003" s="106" t="s">
        <v>61</v>
      </c>
      <c r="R1003" s="106" t="s">
        <v>61</v>
      </c>
      <c r="S1003" s="106" t="s">
        <v>61</v>
      </c>
      <c r="T1003" s="106" t="s">
        <v>61</v>
      </c>
      <c r="U1003" s="106" t="s">
        <v>61</v>
      </c>
      <c r="V1003" s="106" t="s">
        <v>61</v>
      </c>
      <c r="W1003" s="106" t="s">
        <v>61</v>
      </c>
      <c r="X1003" s="216"/>
    </row>
    <row r="1004" spans="1:24" ht="13.5" customHeight="1" x14ac:dyDescent="0.25">
      <c r="A1004" s="154">
        <v>0.59375</v>
      </c>
      <c r="B1004" s="106" t="s">
        <v>61</v>
      </c>
      <c r="C1004" s="106" t="s">
        <v>61</v>
      </c>
      <c r="D1004" s="106" t="s">
        <v>61</v>
      </c>
      <c r="E1004" s="106" t="s">
        <v>61</v>
      </c>
      <c r="F1004" s="106" t="s">
        <v>61</v>
      </c>
      <c r="G1004" s="106" t="s">
        <v>61</v>
      </c>
      <c r="H1004" s="106" t="s">
        <v>61</v>
      </c>
      <c r="I1004" s="106" t="s">
        <v>61</v>
      </c>
      <c r="J1004" s="106" t="s">
        <v>61</v>
      </c>
      <c r="K1004" s="106" t="s">
        <v>61</v>
      </c>
      <c r="L1004" s="106" t="s">
        <v>61</v>
      </c>
      <c r="M1004" s="106" t="s">
        <v>61</v>
      </c>
      <c r="N1004" s="106" t="s">
        <v>61</v>
      </c>
      <c r="O1004" s="106" t="s">
        <v>61</v>
      </c>
      <c r="P1004" s="106" t="s">
        <v>61</v>
      </c>
      <c r="Q1004" s="106" t="s">
        <v>61</v>
      </c>
      <c r="R1004" s="106" t="s">
        <v>61</v>
      </c>
      <c r="S1004" s="106" t="s">
        <v>61</v>
      </c>
      <c r="T1004" s="106" t="s">
        <v>61</v>
      </c>
      <c r="U1004" s="106" t="s">
        <v>61</v>
      </c>
      <c r="V1004" s="106" t="s">
        <v>61</v>
      </c>
      <c r="W1004" s="106" t="s">
        <v>61</v>
      </c>
      <c r="X1004" s="216"/>
    </row>
    <row r="1005" spans="1:24" ht="13.5" customHeight="1" x14ac:dyDescent="0.25">
      <c r="A1005" s="154">
        <v>0.60416666666666696</v>
      </c>
      <c r="B1005" s="106" t="s">
        <v>61</v>
      </c>
      <c r="C1005" s="106" t="s">
        <v>61</v>
      </c>
      <c r="D1005" s="106" t="s">
        <v>61</v>
      </c>
      <c r="E1005" s="106" t="s">
        <v>61</v>
      </c>
      <c r="F1005" s="106" t="s">
        <v>61</v>
      </c>
      <c r="G1005" s="106" t="s">
        <v>61</v>
      </c>
      <c r="H1005" s="106" t="s">
        <v>61</v>
      </c>
      <c r="I1005" s="106" t="s">
        <v>61</v>
      </c>
      <c r="J1005" s="106" t="s">
        <v>61</v>
      </c>
      <c r="K1005" s="106" t="s">
        <v>61</v>
      </c>
      <c r="L1005" s="106" t="s">
        <v>61</v>
      </c>
      <c r="M1005" s="106" t="s">
        <v>61</v>
      </c>
      <c r="N1005" s="106" t="s">
        <v>61</v>
      </c>
      <c r="O1005" s="106" t="s">
        <v>61</v>
      </c>
      <c r="P1005" s="106" t="s">
        <v>61</v>
      </c>
      <c r="Q1005" s="106" t="s">
        <v>61</v>
      </c>
      <c r="R1005" s="106" t="s">
        <v>61</v>
      </c>
      <c r="S1005" s="106" t="s">
        <v>61</v>
      </c>
      <c r="T1005" s="106" t="s">
        <v>61</v>
      </c>
      <c r="U1005" s="106" t="s">
        <v>61</v>
      </c>
      <c r="V1005" s="106" t="s">
        <v>61</v>
      </c>
      <c r="W1005" s="106" t="s">
        <v>61</v>
      </c>
      <c r="X1005" s="216"/>
    </row>
    <row r="1006" spans="1:24" ht="13.5" customHeight="1" x14ac:dyDescent="0.25">
      <c r="A1006" s="154">
        <v>0.61458333333333304</v>
      </c>
      <c r="B1006" s="106" t="s">
        <v>61</v>
      </c>
      <c r="C1006" s="106" t="s">
        <v>61</v>
      </c>
      <c r="D1006" s="106" t="s">
        <v>61</v>
      </c>
      <c r="E1006" s="106" t="s">
        <v>61</v>
      </c>
      <c r="F1006" s="106" t="s">
        <v>61</v>
      </c>
      <c r="G1006" s="106" t="s">
        <v>61</v>
      </c>
      <c r="H1006" s="106" t="s">
        <v>61</v>
      </c>
      <c r="I1006" s="106" t="s">
        <v>61</v>
      </c>
      <c r="J1006" s="106" t="s">
        <v>61</v>
      </c>
      <c r="K1006" s="106" t="s">
        <v>61</v>
      </c>
      <c r="L1006" s="106" t="s">
        <v>61</v>
      </c>
      <c r="M1006" s="106" t="s">
        <v>61</v>
      </c>
      <c r="N1006" s="106" t="s">
        <v>61</v>
      </c>
      <c r="O1006" s="106" t="s">
        <v>61</v>
      </c>
      <c r="P1006" s="106" t="s">
        <v>61</v>
      </c>
      <c r="Q1006" s="106" t="s">
        <v>61</v>
      </c>
      <c r="R1006" s="106" t="s">
        <v>61</v>
      </c>
      <c r="S1006" s="106" t="s">
        <v>61</v>
      </c>
      <c r="T1006" s="106" t="s">
        <v>61</v>
      </c>
      <c r="U1006" s="106" t="s">
        <v>61</v>
      </c>
      <c r="V1006" s="106" t="s">
        <v>61</v>
      </c>
      <c r="W1006" s="106" t="s">
        <v>61</v>
      </c>
      <c r="X1006" s="216"/>
    </row>
    <row r="1007" spans="1:24" ht="13.5" customHeight="1" x14ac:dyDescent="0.25">
      <c r="A1007" s="154">
        <v>0.625</v>
      </c>
      <c r="B1007" s="106" t="s">
        <v>61</v>
      </c>
      <c r="C1007" s="106" t="s">
        <v>61</v>
      </c>
      <c r="D1007" s="106" t="s">
        <v>61</v>
      </c>
      <c r="E1007" s="106" t="s">
        <v>61</v>
      </c>
      <c r="F1007" s="106" t="s">
        <v>61</v>
      </c>
      <c r="G1007" s="106" t="s">
        <v>61</v>
      </c>
      <c r="H1007" s="106" t="s">
        <v>61</v>
      </c>
      <c r="I1007" s="106" t="s">
        <v>61</v>
      </c>
      <c r="J1007" s="106" t="s">
        <v>61</v>
      </c>
      <c r="K1007" s="106" t="s">
        <v>61</v>
      </c>
      <c r="L1007" s="106" t="s">
        <v>61</v>
      </c>
      <c r="M1007" s="106" t="s">
        <v>61</v>
      </c>
      <c r="N1007" s="106" t="s">
        <v>61</v>
      </c>
      <c r="O1007" s="106" t="s">
        <v>61</v>
      </c>
      <c r="P1007" s="106" t="s">
        <v>61</v>
      </c>
      <c r="Q1007" s="106" t="s">
        <v>61</v>
      </c>
      <c r="R1007" s="106" t="s">
        <v>61</v>
      </c>
      <c r="S1007" s="106" t="s">
        <v>61</v>
      </c>
      <c r="T1007" s="106" t="s">
        <v>61</v>
      </c>
      <c r="U1007" s="106" t="s">
        <v>61</v>
      </c>
      <c r="V1007" s="106" t="s">
        <v>61</v>
      </c>
      <c r="W1007" s="106" t="s">
        <v>61</v>
      </c>
      <c r="X1007" s="216"/>
    </row>
    <row r="1008" spans="1:24" ht="13.5" customHeight="1" x14ac:dyDescent="0.25">
      <c r="A1008" s="154">
        <v>0.63541666666666696</v>
      </c>
      <c r="B1008" s="106" t="s">
        <v>61</v>
      </c>
      <c r="C1008" s="106" t="s">
        <v>61</v>
      </c>
      <c r="D1008" s="106" t="s">
        <v>61</v>
      </c>
      <c r="E1008" s="106" t="s">
        <v>61</v>
      </c>
      <c r="F1008" s="106" t="s">
        <v>61</v>
      </c>
      <c r="G1008" s="106" t="s">
        <v>61</v>
      </c>
      <c r="H1008" s="106" t="s">
        <v>61</v>
      </c>
      <c r="I1008" s="106" t="s">
        <v>61</v>
      </c>
      <c r="J1008" s="106" t="s">
        <v>61</v>
      </c>
      <c r="K1008" s="106" t="s">
        <v>61</v>
      </c>
      <c r="L1008" s="106" t="s">
        <v>61</v>
      </c>
      <c r="M1008" s="106" t="s">
        <v>61</v>
      </c>
      <c r="N1008" s="106" t="s">
        <v>61</v>
      </c>
      <c r="O1008" s="106" t="s">
        <v>61</v>
      </c>
      <c r="P1008" s="106" t="s">
        <v>61</v>
      </c>
      <c r="Q1008" s="106" t="s">
        <v>61</v>
      </c>
      <c r="R1008" s="106" t="s">
        <v>61</v>
      </c>
      <c r="S1008" s="106" t="s">
        <v>61</v>
      </c>
      <c r="T1008" s="106" t="s">
        <v>61</v>
      </c>
      <c r="U1008" s="106" t="s">
        <v>61</v>
      </c>
      <c r="V1008" s="106" t="s">
        <v>61</v>
      </c>
      <c r="W1008" s="106" t="s">
        <v>61</v>
      </c>
      <c r="X1008" s="216"/>
    </row>
    <row r="1009" spans="1:24" ht="13.5" customHeight="1" x14ac:dyDescent="0.25">
      <c r="A1009" s="154">
        <v>0.64583333333333304</v>
      </c>
      <c r="B1009" s="106" t="s">
        <v>61</v>
      </c>
      <c r="C1009" s="106" t="s">
        <v>61</v>
      </c>
      <c r="D1009" s="106" t="s">
        <v>61</v>
      </c>
      <c r="E1009" s="106" t="s">
        <v>61</v>
      </c>
      <c r="F1009" s="106" t="s">
        <v>61</v>
      </c>
      <c r="G1009" s="106" t="s">
        <v>61</v>
      </c>
      <c r="H1009" s="106" t="s">
        <v>61</v>
      </c>
      <c r="I1009" s="106" t="s">
        <v>61</v>
      </c>
      <c r="J1009" s="106" t="s">
        <v>61</v>
      </c>
      <c r="K1009" s="106" t="s">
        <v>61</v>
      </c>
      <c r="L1009" s="106" t="s">
        <v>61</v>
      </c>
      <c r="M1009" s="106" t="s">
        <v>61</v>
      </c>
      <c r="N1009" s="106" t="s">
        <v>61</v>
      </c>
      <c r="O1009" s="106" t="s">
        <v>61</v>
      </c>
      <c r="P1009" s="106" t="s">
        <v>61</v>
      </c>
      <c r="Q1009" s="106" t="s">
        <v>61</v>
      </c>
      <c r="R1009" s="106" t="s">
        <v>61</v>
      </c>
      <c r="S1009" s="106" t="s">
        <v>61</v>
      </c>
      <c r="T1009" s="106" t="s">
        <v>61</v>
      </c>
      <c r="U1009" s="106" t="s">
        <v>61</v>
      </c>
      <c r="V1009" s="106" t="s">
        <v>61</v>
      </c>
      <c r="W1009" s="106" t="s">
        <v>61</v>
      </c>
      <c r="X1009" s="216"/>
    </row>
    <row r="1010" spans="1:24" ht="13.5" customHeight="1" x14ac:dyDescent="0.25">
      <c r="A1010" s="154">
        <v>0.65625</v>
      </c>
      <c r="B1010" s="106" t="s">
        <v>61</v>
      </c>
      <c r="C1010" s="106" t="s">
        <v>61</v>
      </c>
      <c r="D1010" s="106" t="s">
        <v>61</v>
      </c>
      <c r="E1010" s="106" t="s">
        <v>61</v>
      </c>
      <c r="F1010" s="106" t="s">
        <v>61</v>
      </c>
      <c r="G1010" s="106" t="s">
        <v>61</v>
      </c>
      <c r="H1010" s="106" t="s">
        <v>61</v>
      </c>
      <c r="I1010" s="106" t="s">
        <v>61</v>
      </c>
      <c r="J1010" s="106" t="s">
        <v>61</v>
      </c>
      <c r="K1010" s="106" t="s">
        <v>61</v>
      </c>
      <c r="L1010" s="106" t="s">
        <v>61</v>
      </c>
      <c r="M1010" s="106" t="s">
        <v>61</v>
      </c>
      <c r="N1010" s="106" t="s">
        <v>61</v>
      </c>
      <c r="O1010" s="106" t="s">
        <v>61</v>
      </c>
      <c r="P1010" s="106" t="s">
        <v>61</v>
      </c>
      <c r="Q1010" s="106" t="s">
        <v>61</v>
      </c>
      <c r="R1010" s="106" t="s">
        <v>61</v>
      </c>
      <c r="S1010" s="106" t="s">
        <v>61</v>
      </c>
      <c r="T1010" s="106" t="s">
        <v>61</v>
      </c>
      <c r="U1010" s="106" t="s">
        <v>61</v>
      </c>
      <c r="V1010" s="106" t="s">
        <v>61</v>
      </c>
      <c r="W1010" s="106" t="s">
        <v>61</v>
      </c>
      <c r="X1010" s="216"/>
    </row>
    <row r="1011" spans="1:24" ht="13.5" customHeight="1" x14ac:dyDescent="0.25">
      <c r="A1011" s="154">
        <v>0.66666666666666696</v>
      </c>
      <c r="B1011" s="106" t="s">
        <v>61</v>
      </c>
      <c r="C1011" s="106" t="s">
        <v>61</v>
      </c>
      <c r="D1011" s="106" t="s">
        <v>61</v>
      </c>
      <c r="E1011" s="106" t="s">
        <v>61</v>
      </c>
      <c r="F1011" s="106" t="s">
        <v>61</v>
      </c>
      <c r="G1011" s="106" t="s">
        <v>61</v>
      </c>
      <c r="H1011" s="106" t="s">
        <v>61</v>
      </c>
      <c r="I1011" s="106" t="s">
        <v>61</v>
      </c>
      <c r="J1011" s="106" t="s">
        <v>61</v>
      </c>
      <c r="K1011" s="106" t="s">
        <v>61</v>
      </c>
      <c r="L1011" s="106" t="s">
        <v>61</v>
      </c>
      <c r="M1011" s="106" t="s">
        <v>61</v>
      </c>
      <c r="N1011" s="106" t="s">
        <v>61</v>
      </c>
      <c r="O1011" s="106" t="s">
        <v>61</v>
      </c>
      <c r="P1011" s="106" t="s">
        <v>61</v>
      </c>
      <c r="Q1011" s="106" t="s">
        <v>61</v>
      </c>
      <c r="R1011" s="106" t="s">
        <v>61</v>
      </c>
      <c r="S1011" s="106" t="s">
        <v>61</v>
      </c>
      <c r="T1011" s="106" t="s">
        <v>61</v>
      </c>
      <c r="U1011" s="106" t="s">
        <v>61</v>
      </c>
      <c r="V1011" s="106" t="s">
        <v>61</v>
      </c>
      <c r="W1011" s="106" t="s">
        <v>61</v>
      </c>
      <c r="X1011" s="216"/>
    </row>
    <row r="1012" spans="1:24" ht="13.5" customHeight="1" x14ac:dyDescent="0.25">
      <c r="A1012" s="154">
        <v>0.67708333333333304</v>
      </c>
      <c r="B1012" s="106" t="s">
        <v>61</v>
      </c>
      <c r="C1012" s="106" t="s">
        <v>61</v>
      </c>
      <c r="D1012" s="106" t="s">
        <v>61</v>
      </c>
      <c r="E1012" s="106" t="s">
        <v>61</v>
      </c>
      <c r="F1012" s="106" t="s">
        <v>61</v>
      </c>
      <c r="G1012" s="106" t="s">
        <v>61</v>
      </c>
      <c r="H1012" s="106" t="s">
        <v>61</v>
      </c>
      <c r="I1012" s="106" t="s">
        <v>61</v>
      </c>
      <c r="J1012" s="106" t="s">
        <v>61</v>
      </c>
      <c r="K1012" s="106" t="s">
        <v>61</v>
      </c>
      <c r="L1012" s="106" t="s">
        <v>61</v>
      </c>
      <c r="M1012" s="106" t="s">
        <v>61</v>
      </c>
      <c r="N1012" s="106" t="s">
        <v>61</v>
      </c>
      <c r="O1012" s="106" t="s">
        <v>61</v>
      </c>
      <c r="P1012" s="106" t="s">
        <v>61</v>
      </c>
      <c r="Q1012" s="106" t="s">
        <v>61</v>
      </c>
      <c r="R1012" s="106" t="s">
        <v>61</v>
      </c>
      <c r="S1012" s="106" t="s">
        <v>61</v>
      </c>
      <c r="T1012" s="106" t="s">
        <v>61</v>
      </c>
      <c r="U1012" s="106" t="s">
        <v>61</v>
      </c>
      <c r="V1012" s="106" t="s">
        <v>61</v>
      </c>
      <c r="W1012" s="106" t="s">
        <v>61</v>
      </c>
      <c r="X1012" s="216"/>
    </row>
    <row r="1013" spans="1:24" ht="13.5" customHeight="1" x14ac:dyDescent="0.25">
      <c r="A1013" s="154">
        <v>0.6875</v>
      </c>
      <c r="B1013" s="106" t="s">
        <v>61</v>
      </c>
      <c r="C1013" s="106" t="s">
        <v>61</v>
      </c>
      <c r="D1013" s="106" t="s">
        <v>61</v>
      </c>
      <c r="E1013" s="106" t="s">
        <v>61</v>
      </c>
      <c r="F1013" s="106" t="s">
        <v>61</v>
      </c>
      <c r="G1013" s="106" t="s">
        <v>61</v>
      </c>
      <c r="H1013" s="106" t="s">
        <v>61</v>
      </c>
      <c r="I1013" s="106" t="s">
        <v>61</v>
      </c>
      <c r="J1013" s="106" t="s">
        <v>61</v>
      </c>
      <c r="K1013" s="106" t="s">
        <v>61</v>
      </c>
      <c r="L1013" s="106" t="s">
        <v>61</v>
      </c>
      <c r="M1013" s="106" t="s">
        <v>61</v>
      </c>
      <c r="N1013" s="106" t="s">
        <v>61</v>
      </c>
      <c r="O1013" s="106" t="s">
        <v>61</v>
      </c>
      <c r="P1013" s="106" t="s">
        <v>61</v>
      </c>
      <c r="Q1013" s="106" t="s">
        <v>61</v>
      </c>
      <c r="R1013" s="106" t="s">
        <v>61</v>
      </c>
      <c r="S1013" s="106" t="s">
        <v>61</v>
      </c>
      <c r="T1013" s="106" t="s">
        <v>61</v>
      </c>
      <c r="U1013" s="106" t="s">
        <v>61</v>
      </c>
      <c r="V1013" s="106" t="s">
        <v>61</v>
      </c>
      <c r="W1013" s="106" t="s">
        <v>61</v>
      </c>
      <c r="X1013" s="216"/>
    </row>
    <row r="1014" spans="1:24" ht="13.5" customHeight="1" x14ac:dyDescent="0.25">
      <c r="A1014" s="154">
        <v>0.69791666666666696</v>
      </c>
      <c r="B1014" s="106" t="s">
        <v>61</v>
      </c>
      <c r="C1014" s="106" t="s">
        <v>61</v>
      </c>
      <c r="D1014" s="106" t="s">
        <v>61</v>
      </c>
      <c r="E1014" s="106" t="s">
        <v>61</v>
      </c>
      <c r="F1014" s="106" t="s">
        <v>61</v>
      </c>
      <c r="G1014" s="106" t="s">
        <v>61</v>
      </c>
      <c r="H1014" s="106" t="s">
        <v>61</v>
      </c>
      <c r="I1014" s="106" t="s">
        <v>61</v>
      </c>
      <c r="J1014" s="106" t="s">
        <v>61</v>
      </c>
      <c r="K1014" s="106" t="s">
        <v>61</v>
      </c>
      <c r="L1014" s="106" t="s">
        <v>61</v>
      </c>
      <c r="M1014" s="106" t="s">
        <v>61</v>
      </c>
      <c r="N1014" s="106" t="s">
        <v>61</v>
      </c>
      <c r="O1014" s="106" t="s">
        <v>61</v>
      </c>
      <c r="P1014" s="106" t="s">
        <v>61</v>
      </c>
      <c r="Q1014" s="106" t="s">
        <v>61</v>
      </c>
      <c r="R1014" s="106" t="s">
        <v>61</v>
      </c>
      <c r="S1014" s="106" t="s">
        <v>61</v>
      </c>
      <c r="T1014" s="106" t="s">
        <v>61</v>
      </c>
      <c r="U1014" s="106" t="s">
        <v>61</v>
      </c>
      <c r="V1014" s="106" t="s">
        <v>61</v>
      </c>
      <c r="W1014" s="106" t="s">
        <v>61</v>
      </c>
      <c r="X1014" s="216"/>
    </row>
    <row r="1015" spans="1:24" ht="13.5" customHeight="1" x14ac:dyDescent="0.25">
      <c r="A1015" s="154">
        <v>0.70833333333333304</v>
      </c>
      <c r="B1015" s="106" t="s">
        <v>61</v>
      </c>
      <c r="C1015" s="106" t="s">
        <v>61</v>
      </c>
      <c r="D1015" s="106" t="s">
        <v>61</v>
      </c>
      <c r="E1015" s="106" t="s">
        <v>61</v>
      </c>
      <c r="F1015" s="106" t="s">
        <v>61</v>
      </c>
      <c r="G1015" s="106" t="s">
        <v>61</v>
      </c>
      <c r="H1015" s="106" t="s">
        <v>61</v>
      </c>
      <c r="I1015" s="106" t="s">
        <v>61</v>
      </c>
      <c r="J1015" s="106" t="s">
        <v>61</v>
      </c>
      <c r="K1015" s="106" t="s">
        <v>61</v>
      </c>
      <c r="L1015" s="106" t="s">
        <v>61</v>
      </c>
      <c r="M1015" s="106" t="s">
        <v>61</v>
      </c>
      <c r="N1015" s="106" t="s">
        <v>61</v>
      </c>
      <c r="O1015" s="106" t="s">
        <v>61</v>
      </c>
      <c r="P1015" s="106" t="s">
        <v>61</v>
      </c>
      <c r="Q1015" s="106" t="s">
        <v>61</v>
      </c>
      <c r="R1015" s="106" t="s">
        <v>61</v>
      </c>
      <c r="S1015" s="106" t="s">
        <v>61</v>
      </c>
      <c r="T1015" s="106" t="s">
        <v>61</v>
      </c>
      <c r="U1015" s="106" t="s">
        <v>61</v>
      </c>
      <c r="V1015" s="106" t="s">
        <v>61</v>
      </c>
      <c r="W1015" s="106" t="s">
        <v>61</v>
      </c>
      <c r="X1015" s="216"/>
    </row>
    <row r="1016" spans="1:24" ht="13.5" customHeight="1" x14ac:dyDescent="0.25">
      <c r="A1016" s="154">
        <v>0.71875</v>
      </c>
      <c r="B1016" s="106" t="s">
        <v>61</v>
      </c>
      <c r="C1016" s="106" t="s">
        <v>61</v>
      </c>
      <c r="D1016" s="106" t="s">
        <v>61</v>
      </c>
      <c r="E1016" s="106" t="s">
        <v>61</v>
      </c>
      <c r="F1016" s="106" t="s">
        <v>61</v>
      </c>
      <c r="G1016" s="106" t="s">
        <v>61</v>
      </c>
      <c r="H1016" s="106" t="s">
        <v>61</v>
      </c>
      <c r="I1016" s="106" t="s">
        <v>61</v>
      </c>
      <c r="J1016" s="106" t="s">
        <v>61</v>
      </c>
      <c r="K1016" s="106" t="s">
        <v>61</v>
      </c>
      <c r="L1016" s="106" t="s">
        <v>61</v>
      </c>
      <c r="M1016" s="106" t="s">
        <v>61</v>
      </c>
      <c r="N1016" s="106" t="s">
        <v>61</v>
      </c>
      <c r="O1016" s="106" t="s">
        <v>61</v>
      </c>
      <c r="P1016" s="106" t="s">
        <v>61</v>
      </c>
      <c r="Q1016" s="106" t="s">
        <v>61</v>
      </c>
      <c r="R1016" s="106" t="s">
        <v>61</v>
      </c>
      <c r="S1016" s="106" t="s">
        <v>61</v>
      </c>
      <c r="T1016" s="106" t="s">
        <v>61</v>
      </c>
      <c r="U1016" s="106" t="s">
        <v>61</v>
      </c>
      <c r="V1016" s="106" t="s">
        <v>61</v>
      </c>
      <c r="W1016" s="106" t="s">
        <v>61</v>
      </c>
      <c r="X1016" s="216"/>
    </row>
    <row r="1017" spans="1:24" ht="13.5" customHeight="1" x14ac:dyDescent="0.25">
      <c r="A1017" s="154">
        <v>0.72916666666666696</v>
      </c>
      <c r="B1017" s="106" t="s">
        <v>61</v>
      </c>
      <c r="C1017" s="106" t="s">
        <v>61</v>
      </c>
      <c r="D1017" s="106" t="s">
        <v>61</v>
      </c>
      <c r="E1017" s="106" t="s">
        <v>61</v>
      </c>
      <c r="F1017" s="106" t="s">
        <v>61</v>
      </c>
      <c r="G1017" s="106" t="s">
        <v>61</v>
      </c>
      <c r="H1017" s="106" t="s">
        <v>61</v>
      </c>
      <c r="I1017" s="106" t="s">
        <v>61</v>
      </c>
      <c r="J1017" s="106" t="s">
        <v>61</v>
      </c>
      <c r="K1017" s="106" t="s">
        <v>61</v>
      </c>
      <c r="L1017" s="106" t="s">
        <v>61</v>
      </c>
      <c r="M1017" s="106" t="s">
        <v>61</v>
      </c>
      <c r="N1017" s="106" t="s">
        <v>61</v>
      </c>
      <c r="O1017" s="106" t="s">
        <v>61</v>
      </c>
      <c r="P1017" s="106" t="s">
        <v>61</v>
      </c>
      <c r="Q1017" s="106" t="s">
        <v>61</v>
      </c>
      <c r="R1017" s="106" t="s">
        <v>61</v>
      </c>
      <c r="S1017" s="106" t="s">
        <v>61</v>
      </c>
      <c r="T1017" s="106" t="s">
        <v>61</v>
      </c>
      <c r="U1017" s="106" t="s">
        <v>61</v>
      </c>
      <c r="V1017" s="106" t="s">
        <v>61</v>
      </c>
      <c r="W1017" s="106" t="s">
        <v>61</v>
      </c>
      <c r="X1017" s="216"/>
    </row>
    <row r="1018" spans="1:24" ht="13.5" customHeight="1" x14ac:dyDescent="0.25">
      <c r="A1018" s="154">
        <v>0.73958333333333304</v>
      </c>
      <c r="B1018" s="106" t="s">
        <v>61</v>
      </c>
      <c r="C1018" s="106" t="s">
        <v>61</v>
      </c>
      <c r="D1018" s="106" t="s">
        <v>61</v>
      </c>
      <c r="E1018" s="106" t="s">
        <v>61</v>
      </c>
      <c r="F1018" s="106" t="s">
        <v>61</v>
      </c>
      <c r="G1018" s="106" t="s">
        <v>61</v>
      </c>
      <c r="H1018" s="106" t="s">
        <v>61</v>
      </c>
      <c r="I1018" s="106" t="s">
        <v>61</v>
      </c>
      <c r="J1018" s="106" t="s">
        <v>61</v>
      </c>
      <c r="K1018" s="106" t="s">
        <v>61</v>
      </c>
      <c r="L1018" s="106" t="s">
        <v>61</v>
      </c>
      <c r="M1018" s="106" t="s">
        <v>61</v>
      </c>
      <c r="N1018" s="106" t="s">
        <v>61</v>
      </c>
      <c r="O1018" s="106" t="s">
        <v>61</v>
      </c>
      <c r="P1018" s="106" t="s">
        <v>61</v>
      </c>
      <c r="Q1018" s="106" t="s">
        <v>61</v>
      </c>
      <c r="R1018" s="106" t="s">
        <v>61</v>
      </c>
      <c r="S1018" s="106" t="s">
        <v>61</v>
      </c>
      <c r="T1018" s="106" t="s">
        <v>61</v>
      </c>
      <c r="U1018" s="106" t="s">
        <v>61</v>
      </c>
      <c r="V1018" s="106" t="s">
        <v>61</v>
      </c>
      <c r="W1018" s="106" t="s">
        <v>61</v>
      </c>
      <c r="X1018" s="216"/>
    </row>
    <row r="1019" spans="1:24" ht="13.5" customHeight="1" x14ac:dyDescent="0.25">
      <c r="A1019" s="154">
        <v>0.75</v>
      </c>
      <c r="B1019" s="106" t="s">
        <v>61</v>
      </c>
      <c r="C1019" s="106" t="s">
        <v>61</v>
      </c>
      <c r="D1019" s="106" t="s">
        <v>61</v>
      </c>
      <c r="E1019" s="106" t="s">
        <v>61</v>
      </c>
      <c r="F1019" s="106" t="s">
        <v>61</v>
      </c>
      <c r="G1019" s="106" t="s">
        <v>61</v>
      </c>
      <c r="H1019" s="106" t="s">
        <v>61</v>
      </c>
      <c r="I1019" s="106" t="s">
        <v>61</v>
      </c>
      <c r="J1019" s="106" t="s">
        <v>61</v>
      </c>
      <c r="K1019" s="106" t="s">
        <v>61</v>
      </c>
      <c r="L1019" s="106" t="s">
        <v>61</v>
      </c>
      <c r="M1019" s="106" t="s">
        <v>61</v>
      </c>
      <c r="N1019" s="106" t="s">
        <v>61</v>
      </c>
      <c r="O1019" s="106" t="s">
        <v>61</v>
      </c>
      <c r="P1019" s="106" t="s">
        <v>61</v>
      </c>
      <c r="Q1019" s="106" t="s">
        <v>61</v>
      </c>
      <c r="R1019" s="106" t="s">
        <v>61</v>
      </c>
      <c r="S1019" s="106" t="s">
        <v>61</v>
      </c>
      <c r="T1019" s="106" t="s">
        <v>61</v>
      </c>
      <c r="U1019" s="106" t="s">
        <v>61</v>
      </c>
      <c r="V1019" s="106" t="s">
        <v>61</v>
      </c>
      <c r="W1019" s="106" t="s">
        <v>61</v>
      </c>
      <c r="X1019" s="216"/>
    </row>
    <row r="1020" spans="1:24" ht="13.5" customHeight="1" x14ac:dyDescent="0.25">
      <c r="A1020" s="154">
        <v>0.76041666666666696</v>
      </c>
      <c r="B1020" s="106" t="s">
        <v>61</v>
      </c>
      <c r="C1020" s="106" t="s">
        <v>61</v>
      </c>
      <c r="D1020" s="106" t="s">
        <v>61</v>
      </c>
      <c r="E1020" s="106" t="s">
        <v>61</v>
      </c>
      <c r="F1020" s="106" t="s">
        <v>61</v>
      </c>
      <c r="G1020" s="106" t="s">
        <v>61</v>
      </c>
      <c r="H1020" s="106" t="s">
        <v>61</v>
      </c>
      <c r="I1020" s="106" t="s">
        <v>61</v>
      </c>
      <c r="J1020" s="106" t="s">
        <v>61</v>
      </c>
      <c r="K1020" s="106" t="s">
        <v>61</v>
      </c>
      <c r="L1020" s="106" t="s">
        <v>61</v>
      </c>
      <c r="M1020" s="106" t="s">
        <v>61</v>
      </c>
      <c r="N1020" s="106" t="s">
        <v>61</v>
      </c>
      <c r="O1020" s="106" t="s">
        <v>61</v>
      </c>
      <c r="P1020" s="106" t="s">
        <v>61</v>
      </c>
      <c r="Q1020" s="106" t="s">
        <v>61</v>
      </c>
      <c r="R1020" s="106" t="s">
        <v>61</v>
      </c>
      <c r="S1020" s="106" t="s">
        <v>61</v>
      </c>
      <c r="T1020" s="106" t="s">
        <v>61</v>
      </c>
      <c r="U1020" s="106" t="s">
        <v>61</v>
      </c>
      <c r="V1020" s="106" t="s">
        <v>61</v>
      </c>
      <c r="W1020" s="106" t="s">
        <v>61</v>
      </c>
      <c r="X1020" s="216"/>
    </row>
    <row r="1021" spans="1:24" ht="13.5" customHeight="1" x14ac:dyDescent="0.25">
      <c r="A1021" s="154">
        <v>0.77083333333333304</v>
      </c>
      <c r="B1021" s="106" t="s">
        <v>61</v>
      </c>
      <c r="C1021" s="106" t="s">
        <v>61</v>
      </c>
      <c r="D1021" s="106" t="s">
        <v>61</v>
      </c>
      <c r="E1021" s="106" t="s">
        <v>61</v>
      </c>
      <c r="F1021" s="106" t="s">
        <v>61</v>
      </c>
      <c r="G1021" s="106" t="s">
        <v>61</v>
      </c>
      <c r="H1021" s="106" t="s">
        <v>61</v>
      </c>
      <c r="I1021" s="106" t="s">
        <v>61</v>
      </c>
      <c r="J1021" s="106" t="s">
        <v>61</v>
      </c>
      <c r="K1021" s="106" t="s">
        <v>61</v>
      </c>
      <c r="L1021" s="106" t="s">
        <v>61</v>
      </c>
      <c r="M1021" s="106" t="s">
        <v>61</v>
      </c>
      <c r="N1021" s="106" t="s">
        <v>61</v>
      </c>
      <c r="O1021" s="106" t="s">
        <v>61</v>
      </c>
      <c r="P1021" s="106" t="s">
        <v>61</v>
      </c>
      <c r="Q1021" s="106" t="s">
        <v>61</v>
      </c>
      <c r="R1021" s="106" t="s">
        <v>61</v>
      </c>
      <c r="S1021" s="106" t="s">
        <v>61</v>
      </c>
      <c r="T1021" s="106" t="s">
        <v>61</v>
      </c>
      <c r="U1021" s="106" t="s">
        <v>61</v>
      </c>
      <c r="V1021" s="106" t="s">
        <v>61</v>
      </c>
      <c r="W1021" s="106" t="s">
        <v>61</v>
      </c>
      <c r="X1021" s="216"/>
    </row>
    <row r="1022" spans="1:24" ht="13.5" customHeight="1" x14ac:dyDescent="0.25">
      <c r="A1022" s="154">
        <v>0.78125</v>
      </c>
      <c r="B1022" s="106" t="s">
        <v>61</v>
      </c>
      <c r="C1022" s="106" t="s">
        <v>61</v>
      </c>
      <c r="D1022" s="106" t="s">
        <v>61</v>
      </c>
      <c r="E1022" s="106" t="s">
        <v>61</v>
      </c>
      <c r="F1022" s="106" t="s">
        <v>61</v>
      </c>
      <c r="G1022" s="106" t="s">
        <v>61</v>
      </c>
      <c r="H1022" s="106" t="s">
        <v>61</v>
      </c>
      <c r="I1022" s="106" t="s">
        <v>61</v>
      </c>
      <c r="J1022" s="106" t="s">
        <v>61</v>
      </c>
      <c r="K1022" s="106" t="s">
        <v>61</v>
      </c>
      <c r="L1022" s="106" t="s">
        <v>61</v>
      </c>
      <c r="M1022" s="106" t="s">
        <v>61</v>
      </c>
      <c r="N1022" s="106" t="s">
        <v>61</v>
      </c>
      <c r="O1022" s="106" t="s">
        <v>61</v>
      </c>
      <c r="P1022" s="106" t="s">
        <v>61</v>
      </c>
      <c r="Q1022" s="106" t="s">
        <v>61</v>
      </c>
      <c r="R1022" s="106" t="s">
        <v>61</v>
      </c>
      <c r="S1022" s="106" t="s">
        <v>61</v>
      </c>
      <c r="T1022" s="106" t="s">
        <v>61</v>
      </c>
      <c r="U1022" s="106" t="s">
        <v>61</v>
      </c>
      <c r="V1022" s="106" t="s">
        <v>61</v>
      </c>
      <c r="W1022" s="106" t="s">
        <v>61</v>
      </c>
      <c r="X1022" s="216"/>
    </row>
    <row r="1023" spans="1:24" ht="13.5" customHeight="1" x14ac:dyDescent="0.25">
      <c r="A1023" s="154">
        <v>0.79166666666666696</v>
      </c>
      <c r="B1023" s="106" t="s">
        <v>61</v>
      </c>
      <c r="C1023" s="106" t="s">
        <v>61</v>
      </c>
      <c r="D1023" s="106" t="s">
        <v>61</v>
      </c>
      <c r="E1023" s="106" t="s">
        <v>61</v>
      </c>
      <c r="F1023" s="106" t="s">
        <v>61</v>
      </c>
      <c r="G1023" s="106" t="s">
        <v>61</v>
      </c>
      <c r="H1023" s="106" t="s">
        <v>61</v>
      </c>
      <c r="I1023" s="106" t="s">
        <v>61</v>
      </c>
      <c r="J1023" s="106" t="s">
        <v>61</v>
      </c>
      <c r="K1023" s="106" t="s">
        <v>61</v>
      </c>
      <c r="L1023" s="106" t="s">
        <v>61</v>
      </c>
      <c r="M1023" s="106" t="s">
        <v>61</v>
      </c>
      <c r="N1023" s="106" t="s">
        <v>61</v>
      </c>
      <c r="O1023" s="106" t="s">
        <v>61</v>
      </c>
      <c r="P1023" s="106" t="s">
        <v>61</v>
      </c>
      <c r="Q1023" s="106" t="s">
        <v>61</v>
      </c>
      <c r="R1023" s="106" t="s">
        <v>61</v>
      </c>
      <c r="S1023" s="106" t="s">
        <v>61</v>
      </c>
      <c r="T1023" s="106" t="s">
        <v>61</v>
      </c>
      <c r="U1023" s="106" t="s">
        <v>61</v>
      </c>
      <c r="V1023" s="106" t="s">
        <v>61</v>
      </c>
      <c r="W1023" s="106" t="s">
        <v>61</v>
      </c>
      <c r="X1023" s="216"/>
    </row>
    <row r="1024" spans="1:24" ht="13.5" customHeight="1" x14ac:dyDescent="0.25">
      <c r="A1024" s="154">
        <v>0.80208333333333304</v>
      </c>
      <c r="B1024" s="106" t="s">
        <v>61</v>
      </c>
      <c r="C1024" s="106" t="s">
        <v>61</v>
      </c>
      <c r="D1024" s="106" t="s">
        <v>61</v>
      </c>
      <c r="E1024" s="106" t="s">
        <v>61</v>
      </c>
      <c r="F1024" s="106" t="s">
        <v>61</v>
      </c>
      <c r="G1024" s="106" t="s">
        <v>61</v>
      </c>
      <c r="H1024" s="106" t="s">
        <v>61</v>
      </c>
      <c r="I1024" s="106" t="s">
        <v>61</v>
      </c>
      <c r="J1024" s="106" t="s">
        <v>61</v>
      </c>
      <c r="K1024" s="106" t="s">
        <v>61</v>
      </c>
      <c r="L1024" s="106" t="s">
        <v>61</v>
      </c>
      <c r="M1024" s="106" t="s">
        <v>61</v>
      </c>
      <c r="N1024" s="106" t="s">
        <v>61</v>
      </c>
      <c r="O1024" s="106" t="s">
        <v>61</v>
      </c>
      <c r="P1024" s="106" t="s">
        <v>61</v>
      </c>
      <c r="Q1024" s="106" t="s">
        <v>61</v>
      </c>
      <c r="R1024" s="106" t="s">
        <v>61</v>
      </c>
      <c r="S1024" s="106" t="s">
        <v>61</v>
      </c>
      <c r="T1024" s="106" t="s">
        <v>61</v>
      </c>
      <c r="U1024" s="106" t="s">
        <v>61</v>
      </c>
      <c r="V1024" s="106" t="s">
        <v>61</v>
      </c>
      <c r="W1024" s="106" t="s">
        <v>61</v>
      </c>
      <c r="X1024" s="216"/>
    </row>
    <row r="1025" spans="1:24" ht="13.5" customHeight="1" x14ac:dyDescent="0.25">
      <c r="A1025" s="154">
        <v>0.8125</v>
      </c>
      <c r="B1025" s="106" t="s">
        <v>61</v>
      </c>
      <c r="C1025" s="106" t="s">
        <v>61</v>
      </c>
      <c r="D1025" s="106" t="s">
        <v>61</v>
      </c>
      <c r="E1025" s="106" t="s">
        <v>61</v>
      </c>
      <c r="F1025" s="106" t="s">
        <v>61</v>
      </c>
      <c r="G1025" s="106" t="s">
        <v>61</v>
      </c>
      <c r="H1025" s="106" t="s">
        <v>61</v>
      </c>
      <c r="I1025" s="106" t="s">
        <v>61</v>
      </c>
      <c r="J1025" s="106" t="s">
        <v>61</v>
      </c>
      <c r="K1025" s="106" t="s">
        <v>61</v>
      </c>
      <c r="L1025" s="106" t="s">
        <v>61</v>
      </c>
      <c r="M1025" s="106" t="s">
        <v>61</v>
      </c>
      <c r="N1025" s="106" t="s">
        <v>61</v>
      </c>
      <c r="O1025" s="106" t="s">
        <v>61</v>
      </c>
      <c r="P1025" s="106" t="s">
        <v>61</v>
      </c>
      <c r="Q1025" s="106" t="s">
        <v>61</v>
      </c>
      <c r="R1025" s="106" t="s">
        <v>61</v>
      </c>
      <c r="S1025" s="106" t="s">
        <v>61</v>
      </c>
      <c r="T1025" s="106" t="s">
        <v>61</v>
      </c>
      <c r="U1025" s="106" t="s">
        <v>61</v>
      </c>
      <c r="V1025" s="106" t="s">
        <v>61</v>
      </c>
      <c r="W1025" s="106" t="s">
        <v>61</v>
      </c>
      <c r="X1025" s="216"/>
    </row>
    <row r="1026" spans="1:24" ht="13.5" customHeight="1" x14ac:dyDescent="0.25">
      <c r="A1026" s="154">
        <v>0.82291666666666696</v>
      </c>
      <c r="B1026" s="106" t="s">
        <v>61</v>
      </c>
      <c r="C1026" s="106" t="s">
        <v>61</v>
      </c>
      <c r="D1026" s="106" t="s">
        <v>61</v>
      </c>
      <c r="E1026" s="106" t="s">
        <v>61</v>
      </c>
      <c r="F1026" s="106" t="s">
        <v>61</v>
      </c>
      <c r="G1026" s="106" t="s">
        <v>61</v>
      </c>
      <c r="H1026" s="106" t="s">
        <v>61</v>
      </c>
      <c r="I1026" s="106" t="s">
        <v>61</v>
      </c>
      <c r="J1026" s="106" t="s">
        <v>61</v>
      </c>
      <c r="K1026" s="106" t="s">
        <v>61</v>
      </c>
      <c r="L1026" s="106" t="s">
        <v>61</v>
      </c>
      <c r="M1026" s="106" t="s">
        <v>61</v>
      </c>
      <c r="N1026" s="106" t="s">
        <v>61</v>
      </c>
      <c r="O1026" s="106" t="s">
        <v>61</v>
      </c>
      <c r="P1026" s="106" t="s">
        <v>61</v>
      </c>
      <c r="Q1026" s="106" t="s">
        <v>61</v>
      </c>
      <c r="R1026" s="106" t="s">
        <v>61</v>
      </c>
      <c r="S1026" s="106" t="s">
        <v>61</v>
      </c>
      <c r="T1026" s="106" t="s">
        <v>61</v>
      </c>
      <c r="U1026" s="106" t="s">
        <v>61</v>
      </c>
      <c r="V1026" s="106" t="s">
        <v>61</v>
      </c>
      <c r="W1026" s="106" t="s">
        <v>61</v>
      </c>
      <c r="X1026" s="216"/>
    </row>
    <row r="1027" spans="1:24" ht="13.5" customHeight="1" x14ac:dyDescent="0.25">
      <c r="A1027" s="154">
        <v>0.83333333333333304</v>
      </c>
      <c r="B1027" s="106" t="s">
        <v>61</v>
      </c>
      <c r="C1027" s="106" t="s">
        <v>61</v>
      </c>
      <c r="D1027" s="106" t="s">
        <v>61</v>
      </c>
      <c r="E1027" s="106" t="s">
        <v>61</v>
      </c>
      <c r="F1027" s="106" t="s">
        <v>61</v>
      </c>
      <c r="G1027" s="106" t="s">
        <v>61</v>
      </c>
      <c r="H1027" s="106" t="s">
        <v>61</v>
      </c>
      <c r="I1027" s="106" t="s">
        <v>61</v>
      </c>
      <c r="J1027" s="106" t="s">
        <v>61</v>
      </c>
      <c r="K1027" s="106" t="s">
        <v>61</v>
      </c>
      <c r="L1027" s="106" t="s">
        <v>61</v>
      </c>
      <c r="M1027" s="106" t="s">
        <v>61</v>
      </c>
      <c r="N1027" s="106" t="s">
        <v>61</v>
      </c>
      <c r="O1027" s="106" t="s">
        <v>61</v>
      </c>
      <c r="P1027" s="106" t="s">
        <v>61</v>
      </c>
      <c r="Q1027" s="106" t="s">
        <v>61</v>
      </c>
      <c r="R1027" s="106" t="s">
        <v>61</v>
      </c>
      <c r="S1027" s="106" t="s">
        <v>61</v>
      </c>
      <c r="T1027" s="106" t="s">
        <v>61</v>
      </c>
      <c r="U1027" s="106" t="s">
        <v>61</v>
      </c>
      <c r="V1027" s="106" t="s">
        <v>61</v>
      </c>
      <c r="W1027" s="106" t="s">
        <v>61</v>
      </c>
      <c r="X1027" s="216"/>
    </row>
    <row r="1028" spans="1:24" ht="13.5" customHeight="1" x14ac:dyDescent="0.25">
      <c r="A1028" s="154">
        <v>0.84375</v>
      </c>
      <c r="B1028" s="106" t="s">
        <v>61</v>
      </c>
      <c r="C1028" s="106" t="s">
        <v>61</v>
      </c>
      <c r="D1028" s="106" t="s">
        <v>61</v>
      </c>
      <c r="E1028" s="106" t="s">
        <v>61</v>
      </c>
      <c r="F1028" s="106" t="s">
        <v>61</v>
      </c>
      <c r="G1028" s="106" t="s">
        <v>61</v>
      </c>
      <c r="H1028" s="106" t="s">
        <v>61</v>
      </c>
      <c r="I1028" s="106" t="s">
        <v>61</v>
      </c>
      <c r="J1028" s="106" t="s">
        <v>61</v>
      </c>
      <c r="K1028" s="106" t="s">
        <v>61</v>
      </c>
      <c r="L1028" s="106" t="s">
        <v>61</v>
      </c>
      <c r="M1028" s="106" t="s">
        <v>61</v>
      </c>
      <c r="N1028" s="106" t="s">
        <v>61</v>
      </c>
      <c r="O1028" s="106" t="s">
        <v>61</v>
      </c>
      <c r="P1028" s="106" t="s">
        <v>61</v>
      </c>
      <c r="Q1028" s="106" t="s">
        <v>61</v>
      </c>
      <c r="R1028" s="106" t="s">
        <v>61</v>
      </c>
      <c r="S1028" s="106" t="s">
        <v>61</v>
      </c>
      <c r="T1028" s="106" t="s">
        <v>61</v>
      </c>
      <c r="U1028" s="106" t="s">
        <v>61</v>
      </c>
      <c r="V1028" s="106" t="s">
        <v>61</v>
      </c>
      <c r="W1028" s="106" t="s">
        <v>61</v>
      </c>
      <c r="X1028" s="216"/>
    </row>
    <row r="1029" spans="1:24" ht="13.5" customHeight="1" x14ac:dyDescent="0.25">
      <c r="A1029" s="154">
        <v>0.85416666666666696</v>
      </c>
      <c r="B1029" s="106" t="s">
        <v>61</v>
      </c>
      <c r="C1029" s="106" t="s">
        <v>61</v>
      </c>
      <c r="D1029" s="106" t="s">
        <v>61</v>
      </c>
      <c r="E1029" s="106" t="s">
        <v>61</v>
      </c>
      <c r="F1029" s="106" t="s">
        <v>61</v>
      </c>
      <c r="G1029" s="106" t="s">
        <v>61</v>
      </c>
      <c r="H1029" s="106" t="s">
        <v>61</v>
      </c>
      <c r="I1029" s="106" t="s">
        <v>61</v>
      </c>
      <c r="J1029" s="106" t="s">
        <v>61</v>
      </c>
      <c r="K1029" s="106" t="s">
        <v>61</v>
      </c>
      <c r="L1029" s="106" t="s">
        <v>61</v>
      </c>
      <c r="M1029" s="106" t="s">
        <v>61</v>
      </c>
      <c r="N1029" s="106" t="s">
        <v>61</v>
      </c>
      <c r="O1029" s="106" t="s">
        <v>61</v>
      </c>
      <c r="P1029" s="106" t="s">
        <v>61</v>
      </c>
      <c r="Q1029" s="106" t="s">
        <v>61</v>
      </c>
      <c r="R1029" s="106" t="s">
        <v>61</v>
      </c>
      <c r="S1029" s="106" t="s">
        <v>61</v>
      </c>
      <c r="T1029" s="106" t="s">
        <v>61</v>
      </c>
      <c r="U1029" s="106" t="s">
        <v>61</v>
      </c>
      <c r="V1029" s="106" t="s">
        <v>61</v>
      </c>
      <c r="W1029" s="106" t="s">
        <v>61</v>
      </c>
      <c r="X1029" s="216"/>
    </row>
    <row r="1030" spans="1:24" ht="13.5" customHeight="1" x14ac:dyDescent="0.25">
      <c r="A1030" s="154">
        <v>0.86458333333333304</v>
      </c>
      <c r="B1030" s="106" t="s">
        <v>61</v>
      </c>
      <c r="C1030" s="106" t="s">
        <v>61</v>
      </c>
      <c r="D1030" s="106" t="s">
        <v>61</v>
      </c>
      <c r="E1030" s="106" t="s">
        <v>61</v>
      </c>
      <c r="F1030" s="106" t="s">
        <v>61</v>
      </c>
      <c r="G1030" s="106" t="s">
        <v>61</v>
      </c>
      <c r="H1030" s="106" t="s">
        <v>61</v>
      </c>
      <c r="I1030" s="106" t="s">
        <v>61</v>
      </c>
      <c r="J1030" s="106" t="s">
        <v>61</v>
      </c>
      <c r="K1030" s="106" t="s">
        <v>61</v>
      </c>
      <c r="L1030" s="106" t="s">
        <v>61</v>
      </c>
      <c r="M1030" s="106" t="s">
        <v>61</v>
      </c>
      <c r="N1030" s="106" t="s">
        <v>61</v>
      </c>
      <c r="O1030" s="106" t="s">
        <v>61</v>
      </c>
      <c r="P1030" s="106" t="s">
        <v>61</v>
      </c>
      <c r="Q1030" s="106" t="s">
        <v>61</v>
      </c>
      <c r="R1030" s="106" t="s">
        <v>61</v>
      </c>
      <c r="S1030" s="106" t="s">
        <v>61</v>
      </c>
      <c r="T1030" s="106" t="s">
        <v>61</v>
      </c>
      <c r="U1030" s="106" t="s">
        <v>61</v>
      </c>
      <c r="V1030" s="106" t="s">
        <v>61</v>
      </c>
      <c r="W1030" s="106" t="s">
        <v>61</v>
      </c>
      <c r="X1030" s="216"/>
    </row>
    <row r="1031" spans="1:24" ht="13.5" customHeight="1" x14ac:dyDescent="0.25">
      <c r="A1031" s="154">
        <v>0.875</v>
      </c>
      <c r="B1031" s="106" t="s">
        <v>61</v>
      </c>
      <c r="C1031" s="106" t="s">
        <v>61</v>
      </c>
      <c r="D1031" s="106" t="s">
        <v>61</v>
      </c>
      <c r="E1031" s="106" t="s">
        <v>61</v>
      </c>
      <c r="F1031" s="106" t="s">
        <v>61</v>
      </c>
      <c r="G1031" s="106" t="s">
        <v>61</v>
      </c>
      <c r="H1031" s="106" t="s">
        <v>61</v>
      </c>
      <c r="I1031" s="106" t="s">
        <v>61</v>
      </c>
      <c r="J1031" s="106" t="s">
        <v>61</v>
      </c>
      <c r="K1031" s="106" t="s">
        <v>61</v>
      </c>
      <c r="L1031" s="106" t="s">
        <v>61</v>
      </c>
      <c r="M1031" s="106" t="s">
        <v>61</v>
      </c>
      <c r="N1031" s="106" t="s">
        <v>61</v>
      </c>
      <c r="O1031" s="106" t="s">
        <v>61</v>
      </c>
      <c r="P1031" s="106" t="s">
        <v>61</v>
      </c>
      <c r="Q1031" s="106" t="s">
        <v>61</v>
      </c>
      <c r="R1031" s="106" t="s">
        <v>61</v>
      </c>
      <c r="S1031" s="106" t="s">
        <v>61</v>
      </c>
      <c r="T1031" s="106" t="s">
        <v>61</v>
      </c>
      <c r="U1031" s="106" t="s">
        <v>61</v>
      </c>
      <c r="V1031" s="106" t="s">
        <v>61</v>
      </c>
      <c r="W1031" s="106" t="s">
        <v>61</v>
      </c>
      <c r="X1031" s="216"/>
    </row>
    <row r="1032" spans="1:24" ht="13.5" customHeight="1" x14ac:dyDescent="0.25">
      <c r="A1032" s="154">
        <v>0.88541666666666696</v>
      </c>
      <c r="B1032" s="106" t="s">
        <v>61</v>
      </c>
      <c r="C1032" s="106" t="s">
        <v>61</v>
      </c>
      <c r="D1032" s="106" t="s">
        <v>61</v>
      </c>
      <c r="E1032" s="106" t="s">
        <v>61</v>
      </c>
      <c r="F1032" s="106" t="s">
        <v>61</v>
      </c>
      <c r="G1032" s="106" t="s">
        <v>61</v>
      </c>
      <c r="H1032" s="106" t="s">
        <v>61</v>
      </c>
      <c r="I1032" s="106" t="s">
        <v>61</v>
      </c>
      <c r="J1032" s="106" t="s">
        <v>61</v>
      </c>
      <c r="K1032" s="106" t="s">
        <v>61</v>
      </c>
      <c r="L1032" s="106" t="s">
        <v>61</v>
      </c>
      <c r="M1032" s="106" t="s">
        <v>61</v>
      </c>
      <c r="N1032" s="106" t="s">
        <v>61</v>
      </c>
      <c r="O1032" s="106" t="s">
        <v>61</v>
      </c>
      <c r="P1032" s="106" t="s">
        <v>61</v>
      </c>
      <c r="Q1032" s="106" t="s">
        <v>61</v>
      </c>
      <c r="R1032" s="106" t="s">
        <v>61</v>
      </c>
      <c r="S1032" s="106" t="s">
        <v>61</v>
      </c>
      <c r="T1032" s="106" t="s">
        <v>61</v>
      </c>
      <c r="U1032" s="106" t="s">
        <v>61</v>
      </c>
      <c r="V1032" s="106" t="s">
        <v>61</v>
      </c>
      <c r="W1032" s="106" t="s">
        <v>61</v>
      </c>
      <c r="X1032" s="216"/>
    </row>
    <row r="1033" spans="1:24" ht="13.5" customHeight="1" x14ac:dyDescent="0.25">
      <c r="A1033" s="154">
        <v>0.89583333333333304</v>
      </c>
      <c r="B1033" s="106" t="s">
        <v>61</v>
      </c>
      <c r="C1033" s="106" t="s">
        <v>61</v>
      </c>
      <c r="D1033" s="106" t="s">
        <v>61</v>
      </c>
      <c r="E1033" s="106" t="s">
        <v>61</v>
      </c>
      <c r="F1033" s="106" t="s">
        <v>61</v>
      </c>
      <c r="G1033" s="106" t="s">
        <v>61</v>
      </c>
      <c r="H1033" s="106" t="s">
        <v>61</v>
      </c>
      <c r="I1033" s="106" t="s">
        <v>61</v>
      </c>
      <c r="J1033" s="106" t="s">
        <v>61</v>
      </c>
      <c r="K1033" s="106" t="s">
        <v>61</v>
      </c>
      <c r="L1033" s="106" t="s">
        <v>61</v>
      </c>
      <c r="M1033" s="106" t="s">
        <v>61</v>
      </c>
      <c r="N1033" s="106" t="s">
        <v>61</v>
      </c>
      <c r="O1033" s="106" t="s">
        <v>61</v>
      </c>
      <c r="P1033" s="106" t="s">
        <v>61</v>
      </c>
      <c r="Q1033" s="106" t="s">
        <v>61</v>
      </c>
      <c r="R1033" s="106" t="s">
        <v>61</v>
      </c>
      <c r="S1033" s="106" t="s">
        <v>61</v>
      </c>
      <c r="T1033" s="106" t="s">
        <v>61</v>
      </c>
      <c r="U1033" s="106" t="s">
        <v>61</v>
      </c>
      <c r="V1033" s="106" t="s">
        <v>61</v>
      </c>
      <c r="W1033" s="106" t="s">
        <v>61</v>
      </c>
      <c r="X1033" s="216"/>
    </row>
    <row r="1034" spans="1:24" ht="13.5" customHeight="1" x14ac:dyDescent="0.25">
      <c r="A1034" s="154">
        <v>0.90625</v>
      </c>
      <c r="B1034" s="106" t="s">
        <v>61</v>
      </c>
      <c r="C1034" s="106" t="s">
        <v>61</v>
      </c>
      <c r="D1034" s="106" t="s">
        <v>61</v>
      </c>
      <c r="E1034" s="106" t="s">
        <v>61</v>
      </c>
      <c r="F1034" s="106" t="s">
        <v>61</v>
      </c>
      <c r="G1034" s="106" t="s">
        <v>61</v>
      </c>
      <c r="H1034" s="106" t="s">
        <v>61</v>
      </c>
      <c r="I1034" s="106" t="s">
        <v>61</v>
      </c>
      <c r="J1034" s="106" t="s">
        <v>61</v>
      </c>
      <c r="K1034" s="106" t="s">
        <v>61</v>
      </c>
      <c r="L1034" s="106" t="s">
        <v>61</v>
      </c>
      <c r="M1034" s="106" t="s">
        <v>61</v>
      </c>
      <c r="N1034" s="106" t="s">
        <v>61</v>
      </c>
      <c r="O1034" s="106" t="s">
        <v>61</v>
      </c>
      <c r="P1034" s="106" t="s">
        <v>61</v>
      </c>
      <c r="Q1034" s="106" t="s">
        <v>61</v>
      </c>
      <c r="R1034" s="106" t="s">
        <v>61</v>
      </c>
      <c r="S1034" s="106" t="s">
        <v>61</v>
      </c>
      <c r="T1034" s="106" t="s">
        <v>61</v>
      </c>
      <c r="U1034" s="106" t="s">
        <v>61</v>
      </c>
      <c r="V1034" s="106" t="s">
        <v>61</v>
      </c>
      <c r="W1034" s="106" t="s">
        <v>61</v>
      </c>
      <c r="X1034" s="216"/>
    </row>
    <row r="1035" spans="1:24" ht="13.5" customHeight="1" x14ac:dyDescent="0.25">
      <c r="A1035" s="154">
        <v>0.91666666666666696</v>
      </c>
      <c r="B1035" s="106" t="s">
        <v>61</v>
      </c>
      <c r="C1035" s="106" t="s">
        <v>61</v>
      </c>
      <c r="D1035" s="106" t="s">
        <v>61</v>
      </c>
      <c r="E1035" s="106" t="s">
        <v>61</v>
      </c>
      <c r="F1035" s="106" t="s">
        <v>61</v>
      </c>
      <c r="G1035" s="106" t="s">
        <v>61</v>
      </c>
      <c r="H1035" s="106" t="s">
        <v>61</v>
      </c>
      <c r="I1035" s="106" t="s">
        <v>61</v>
      </c>
      <c r="J1035" s="106" t="s">
        <v>61</v>
      </c>
      <c r="K1035" s="106" t="s">
        <v>61</v>
      </c>
      <c r="L1035" s="106" t="s">
        <v>61</v>
      </c>
      <c r="M1035" s="106" t="s">
        <v>61</v>
      </c>
      <c r="N1035" s="106" t="s">
        <v>61</v>
      </c>
      <c r="O1035" s="106" t="s">
        <v>61</v>
      </c>
      <c r="P1035" s="106" t="s">
        <v>61</v>
      </c>
      <c r="Q1035" s="106" t="s">
        <v>61</v>
      </c>
      <c r="R1035" s="106" t="s">
        <v>61</v>
      </c>
      <c r="S1035" s="106" t="s">
        <v>61</v>
      </c>
      <c r="T1035" s="106" t="s">
        <v>61</v>
      </c>
      <c r="U1035" s="106" t="s">
        <v>61</v>
      </c>
      <c r="V1035" s="106" t="s">
        <v>61</v>
      </c>
      <c r="W1035" s="106" t="s">
        <v>61</v>
      </c>
      <c r="X1035" s="216"/>
    </row>
    <row r="1036" spans="1:24" ht="13.5" customHeight="1" x14ac:dyDescent="0.25">
      <c r="A1036" s="154">
        <v>0.92708333333333304</v>
      </c>
      <c r="B1036" s="106" t="s">
        <v>61</v>
      </c>
      <c r="C1036" s="106" t="s">
        <v>61</v>
      </c>
      <c r="D1036" s="106" t="s">
        <v>61</v>
      </c>
      <c r="E1036" s="106" t="s">
        <v>61</v>
      </c>
      <c r="F1036" s="106" t="s">
        <v>61</v>
      </c>
      <c r="G1036" s="106" t="s">
        <v>61</v>
      </c>
      <c r="H1036" s="106" t="s">
        <v>61</v>
      </c>
      <c r="I1036" s="106" t="s">
        <v>61</v>
      </c>
      <c r="J1036" s="106" t="s">
        <v>61</v>
      </c>
      <c r="K1036" s="106" t="s">
        <v>61</v>
      </c>
      <c r="L1036" s="106" t="s">
        <v>61</v>
      </c>
      <c r="M1036" s="106" t="s">
        <v>61</v>
      </c>
      <c r="N1036" s="106" t="s">
        <v>61</v>
      </c>
      <c r="O1036" s="106" t="s">
        <v>61</v>
      </c>
      <c r="P1036" s="106" t="s">
        <v>61</v>
      </c>
      <c r="Q1036" s="106" t="s">
        <v>61</v>
      </c>
      <c r="R1036" s="106" t="s">
        <v>61</v>
      </c>
      <c r="S1036" s="106" t="s">
        <v>61</v>
      </c>
      <c r="T1036" s="106" t="s">
        <v>61</v>
      </c>
      <c r="U1036" s="106" t="s">
        <v>61</v>
      </c>
      <c r="V1036" s="106" t="s">
        <v>61</v>
      </c>
      <c r="W1036" s="106" t="s">
        <v>61</v>
      </c>
      <c r="X1036" s="216"/>
    </row>
    <row r="1037" spans="1:24" ht="13.5" customHeight="1" x14ac:dyDescent="0.25">
      <c r="A1037" s="154">
        <v>0.9375</v>
      </c>
      <c r="B1037" s="106" t="s">
        <v>61</v>
      </c>
      <c r="C1037" s="106" t="s">
        <v>61</v>
      </c>
      <c r="D1037" s="106" t="s">
        <v>61</v>
      </c>
      <c r="E1037" s="106" t="s">
        <v>61</v>
      </c>
      <c r="F1037" s="106" t="s">
        <v>61</v>
      </c>
      <c r="G1037" s="106" t="s">
        <v>61</v>
      </c>
      <c r="H1037" s="106" t="s">
        <v>61</v>
      </c>
      <c r="I1037" s="106" t="s">
        <v>61</v>
      </c>
      <c r="J1037" s="106" t="s">
        <v>61</v>
      </c>
      <c r="K1037" s="106" t="s">
        <v>61</v>
      </c>
      <c r="L1037" s="106" t="s">
        <v>61</v>
      </c>
      <c r="M1037" s="106" t="s">
        <v>61</v>
      </c>
      <c r="N1037" s="106" t="s">
        <v>61</v>
      </c>
      <c r="O1037" s="106" t="s">
        <v>61</v>
      </c>
      <c r="P1037" s="106" t="s">
        <v>61</v>
      </c>
      <c r="Q1037" s="106" t="s">
        <v>61</v>
      </c>
      <c r="R1037" s="106" t="s">
        <v>61</v>
      </c>
      <c r="S1037" s="106" t="s">
        <v>61</v>
      </c>
      <c r="T1037" s="106" t="s">
        <v>61</v>
      </c>
      <c r="U1037" s="106" t="s">
        <v>61</v>
      </c>
      <c r="V1037" s="106" t="s">
        <v>61</v>
      </c>
      <c r="W1037" s="106" t="s">
        <v>61</v>
      </c>
      <c r="X1037" s="216"/>
    </row>
    <row r="1038" spans="1:24" ht="13.5" customHeight="1" x14ac:dyDescent="0.25">
      <c r="A1038" s="154">
        <v>0.94791666666666696</v>
      </c>
      <c r="B1038" s="106" t="s">
        <v>61</v>
      </c>
      <c r="C1038" s="106" t="s">
        <v>61</v>
      </c>
      <c r="D1038" s="106" t="s">
        <v>61</v>
      </c>
      <c r="E1038" s="106" t="s">
        <v>61</v>
      </c>
      <c r="F1038" s="106" t="s">
        <v>61</v>
      </c>
      <c r="G1038" s="106" t="s">
        <v>61</v>
      </c>
      <c r="H1038" s="106" t="s">
        <v>61</v>
      </c>
      <c r="I1038" s="106" t="s">
        <v>61</v>
      </c>
      <c r="J1038" s="106" t="s">
        <v>61</v>
      </c>
      <c r="K1038" s="106" t="s">
        <v>61</v>
      </c>
      <c r="L1038" s="106" t="s">
        <v>61</v>
      </c>
      <c r="M1038" s="106" t="s">
        <v>61</v>
      </c>
      <c r="N1038" s="106" t="s">
        <v>61</v>
      </c>
      <c r="O1038" s="106" t="s">
        <v>61</v>
      </c>
      <c r="P1038" s="106" t="s">
        <v>61</v>
      </c>
      <c r="Q1038" s="106" t="s">
        <v>61</v>
      </c>
      <c r="R1038" s="106" t="s">
        <v>61</v>
      </c>
      <c r="S1038" s="106" t="s">
        <v>61</v>
      </c>
      <c r="T1038" s="106" t="s">
        <v>61</v>
      </c>
      <c r="U1038" s="106" t="s">
        <v>61</v>
      </c>
      <c r="V1038" s="106" t="s">
        <v>61</v>
      </c>
      <c r="W1038" s="106" t="s">
        <v>61</v>
      </c>
      <c r="X1038" s="216"/>
    </row>
    <row r="1039" spans="1:24" ht="13.5" customHeight="1" x14ac:dyDescent="0.25">
      <c r="A1039" s="154">
        <v>0.95833333333333304</v>
      </c>
      <c r="B1039" s="106" t="s">
        <v>61</v>
      </c>
      <c r="C1039" s="106" t="s">
        <v>61</v>
      </c>
      <c r="D1039" s="106" t="s">
        <v>61</v>
      </c>
      <c r="E1039" s="106" t="s">
        <v>61</v>
      </c>
      <c r="F1039" s="106" t="s">
        <v>61</v>
      </c>
      <c r="G1039" s="106" t="s">
        <v>61</v>
      </c>
      <c r="H1039" s="106" t="s">
        <v>61</v>
      </c>
      <c r="I1039" s="106" t="s">
        <v>61</v>
      </c>
      <c r="J1039" s="106" t="s">
        <v>61</v>
      </c>
      <c r="K1039" s="106" t="s">
        <v>61</v>
      </c>
      <c r="L1039" s="106" t="s">
        <v>61</v>
      </c>
      <c r="M1039" s="106" t="s">
        <v>61</v>
      </c>
      <c r="N1039" s="106" t="s">
        <v>61</v>
      </c>
      <c r="O1039" s="106" t="s">
        <v>61</v>
      </c>
      <c r="P1039" s="106" t="s">
        <v>61</v>
      </c>
      <c r="Q1039" s="106" t="s">
        <v>61</v>
      </c>
      <c r="R1039" s="106" t="s">
        <v>61</v>
      </c>
      <c r="S1039" s="106" t="s">
        <v>61</v>
      </c>
      <c r="T1039" s="106" t="s">
        <v>61</v>
      </c>
      <c r="U1039" s="106" t="s">
        <v>61</v>
      </c>
      <c r="V1039" s="106" t="s">
        <v>61</v>
      </c>
      <c r="W1039" s="106" t="s">
        <v>61</v>
      </c>
      <c r="X1039" s="216"/>
    </row>
    <row r="1040" spans="1:24" ht="13.5" customHeight="1" x14ac:dyDescent="0.25">
      <c r="A1040" s="154">
        <v>0.96875</v>
      </c>
      <c r="B1040" s="106" t="s">
        <v>61</v>
      </c>
      <c r="C1040" s="106" t="s">
        <v>61</v>
      </c>
      <c r="D1040" s="106" t="s">
        <v>61</v>
      </c>
      <c r="E1040" s="106" t="s">
        <v>61</v>
      </c>
      <c r="F1040" s="106" t="s">
        <v>61</v>
      </c>
      <c r="G1040" s="106" t="s">
        <v>61</v>
      </c>
      <c r="H1040" s="106" t="s">
        <v>61</v>
      </c>
      <c r="I1040" s="106" t="s">
        <v>61</v>
      </c>
      <c r="J1040" s="106" t="s">
        <v>61</v>
      </c>
      <c r="K1040" s="106" t="s">
        <v>61</v>
      </c>
      <c r="L1040" s="106" t="s">
        <v>61</v>
      </c>
      <c r="M1040" s="106" t="s">
        <v>61</v>
      </c>
      <c r="N1040" s="106" t="s">
        <v>61</v>
      </c>
      <c r="O1040" s="106" t="s">
        <v>61</v>
      </c>
      <c r="P1040" s="106" t="s">
        <v>61</v>
      </c>
      <c r="Q1040" s="106" t="s">
        <v>61</v>
      </c>
      <c r="R1040" s="106" t="s">
        <v>61</v>
      </c>
      <c r="S1040" s="106" t="s">
        <v>61</v>
      </c>
      <c r="T1040" s="106" t="s">
        <v>61</v>
      </c>
      <c r="U1040" s="106" t="s">
        <v>61</v>
      </c>
      <c r="V1040" s="106" t="s">
        <v>61</v>
      </c>
      <c r="W1040" s="106" t="s">
        <v>61</v>
      </c>
      <c r="X1040" s="216"/>
    </row>
    <row r="1041" spans="1:24" ht="13.5" customHeight="1" x14ac:dyDescent="0.25">
      <c r="A1041" s="154">
        <v>0.97916666666666696</v>
      </c>
      <c r="B1041" s="106" t="s">
        <v>61</v>
      </c>
      <c r="C1041" s="106" t="s">
        <v>61</v>
      </c>
      <c r="D1041" s="106" t="s">
        <v>61</v>
      </c>
      <c r="E1041" s="106" t="s">
        <v>61</v>
      </c>
      <c r="F1041" s="106" t="s">
        <v>61</v>
      </c>
      <c r="G1041" s="106" t="s">
        <v>61</v>
      </c>
      <c r="H1041" s="106" t="s">
        <v>61</v>
      </c>
      <c r="I1041" s="106" t="s">
        <v>61</v>
      </c>
      <c r="J1041" s="106" t="s">
        <v>61</v>
      </c>
      <c r="K1041" s="106" t="s">
        <v>61</v>
      </c>
      <c r="L1041" s="106" t="s">
        <v>61</v>
      </c>
      <c r="M1041" s="106" t="s">
        <v>61</v>
      </c>
      <c r="N1041" s="106" t="s">
        <v>61</v>
      </c>
      <c r="O1041" s="106" t="s">
        <v>61</v>
      </c>
      <c r="P1041" s="106" t="s">
        <v>61</v>
      </c>
      <c r="Q1041" s="106" t="s">
        <v>61</v>
      </c>
      <c r="R1041" s="106" t="s">
        <v>61</v>
      </c>
      <c r="S1041" s="106" t="s">
        <v>61</v>
      </c>
      <c r="T1041" s="106" t="s">
        <v>61</v>
      </c>
      <c r="U1041" s="106" t="s">
        <v>61</v>
      </c>
      <c r="V1041" s="106" t="s">
        <v>61</v>
      </c>
      <c r="W1041" s="106" t="s">
        <v>61</v>
      </c>
      <c r="X1041" s="216"/>
    </row>
    <row r="1042" spans="1:24" ht="13.5" customHeight="1" thickBot="1" x14ac:dyDescent="0.3">
      <c r="A1042" s="155">
        <v>0.98958333333333304</v>
      </c>
      <c r="B1042" s="108" t="s">
        <v>61</v>
      </c>
      <c r="C1042" s="108" t="s">
        <v>61</v>
      </c>
      <c r="D1042" s="108" t="s">
        <v>61</v>
      </c>
      <c r="E1042" s="108" t="s">
        <v>61</v>
      </c>
      <c r="F1042" s="108" t="s">
        <v>61</v>
      </c>
      <c r="G1042" s="108" t="s">
        <v>61</v>
      </c>
      <c r="H1042" s="108" t="s">
        <v>61</v>
      </c>
      <c r="I1042" s="108" t="s">
        <v>61</v>
      </c>
      <c r="J1042" s="108" t="s">
        <v>61</v>
      </c>
      <c r="K1042" s="108" t="s">
        <v>61</v>
      </c>
      <c r="L1042" s="108" t="s">
        <v>61</v>
      </c>
      <c r="M1042" s="108" t="s">
        <v>61</v>
      </c>
      <c r="N1042" s="108" t="s">
        <v>61</v>
      </c>
      <c r="O1042" s="108" t="s">
        <v>61</v>
      </c>
      <c r="P1042" s="108" t="s">
        <v>61</v>
      </c>
      <c r="Q1042" s="108" t="s">
        <v>61</v>
      </c>
      <c r="R1042" s="108" t="s">
        <v>61</v>
      </c>
      <c r="S1042" s="108" t="s">
        <v>61</v>
      </c>
      <c r="T1042" s="108" t="s">
        <v>61</v>
      </c>
      <c r="U1042" s="108" t="s">
        <v>61</v>
      </c>
      <c r="V1042" s="108" t="s">
        <v>61</v>
      </c>
      <c r="W1042" s="108" t="s">
        <v>61</v>
      </c>
      <c r="X1042" s="216"/>
    </row>
    <row r="1043" spans="1:24" ht="13.5" customHeight="1" thickTop="1" x14ac:dyDescent="0.25">
      <c r="A1043" s="269" t="s">
        <v>111</v>
      </c>
      <c r="B1043" s="107">
        <f>SUM(B975:B1022)</f>
        <v>657</v>
      </c>
      <c r="C1043" s="107">
        <f t="shared" ref="C1043:U1043" si="36">SUM(C975:C1022)</f>
        <v>6</v>
      </c>
      <c r="D1043" s="107">
        <f t="shared" si="36"/>
        <v>25</v>
      </c>
      <c r="E1043" s="107">
        <f t="shared" si="36"/>
        <v>92</v>
      </c>
      <c r="F1043" s="107">
        <f t="shared" si="36"/>
        <v>222</v>
      </c>
      <c r="G1043" s="107">
        <f t="shared" si="36"/>
        <v>223</v>
      </c>
      <c r="H1043" s="107">
        <f t="shared" si="36"/>
        <v>78</v>
      </c>
      <c r="I1043" s="107">
        <f t="shared" si="36"/>
        <v>11</v>
      </c>
      <c r="J1043" s="107">
        <f t="shared" si="36"/>
        <v>0</v>
      </c>
      <c r="K1043" s="107">
        <f t="shared" si="36"/>
        <v>0</v>
      </c>
      <c r="L1043" s="107">
        <f t="shared" si="36"/>
        <v>0</v>
      </c>
      <c r="M1043" s="107">
        <f t="shared" si="36"/>
        <v>0</v>
      </c>
      <c r="N1043" s="107">
        <f t="shared" si="36"/>
        <v>0</v>
      </c>
      <c r="O1043" s="107">
        <f t="shared" si="36"/>
        <v>0</v>
      </c>
      <c r="P1043" s="107">
        <f t="shared" si="36"/>
        <v>0</v>
      </c>
      <c r="Q1043" s="107">
        <f t="shared" si="36"/>
        <v>0</v>
      </c>
      <c r="R1043" s="107">
        <f t="shared" si="36"/>
        <v>0</v>
      </c>
      <c r="S1043" s="107">
        <f t="shared" si="36"/>
        <v>0</v>
      </c>
      <c r="T1043" s="107">
        <f t="shared" si="36"/>
        <v>0</v>
      </c>
      <c r="U1043" s="107">
        <f t="shared" si="36"/>
        <v>0</v>
      </c>
      <c r="V1043" s="107">
        <v>24.4</v>
      </c>
      <c r="W1043" s="107">
        <v>29.7</v>
      </c>
      <c r="X1043" s="216"/>
    </row>
    <row r="1044" spans="1:24" ht="13.5" customHeight="1" x14ac:dyDescent="0.25">
      <c r="A1044" s="270" t="s">
        <v>112</v>
      </c>
      <c r="B1044" s="106">
        <f>SUM(B971:B1034)</f>
        <v>705</v>
      </c>
      <c r="C1044" s="106">
        <f t="shared" ref="C1044:U1044" si="37">SUM(C971:C1034)</f>
        <v>6</v>
      </c>
      <c r="D1044" s="106">
        <f t="shared" si="37"/>
        <v>25</v>
      </c>
      <c r="E1044" s="106">
        <f t="shared" si="37"/>
        <v>92</v>
      </c>
      <c r="F1044" s="106">
        <f t="shared" si="37"/>
        <v>228</v>
      </c>
      <c r="G1044" s="106">
        <f t="shared" si="37"/>
        <v>252</v>
      </c>
      <c r="H1044" s="106">
        <f t="shared" si="37"/>
        <v>88</v>
      </c>
      <c r="I1044" s="106">
        <f t="shared" si="37"/>
        <v>14</v>
      </c>
      <c r="J1044" s="106">
        <f t="shared" si="37"/>
        <v>0</v>
      </c>
      <c r="K1044" s="106">
        <f t="shared" si="37"/>
        <v>0</v>
      </c>
      <c r="L1044" s="106">
        <f t="shared" si="37"/>
        <v>0</v>
      </c>
      <c r="M1044" s="106">
        <f t="shared" si="37"/>
        <v>0</v>
      </c>
      <c r="N1044" s="106">
        <f t="shared" si="37"/>
        <v>0</v>
      </c>
      <c r="O1044" s="106">
        <f t="shared" si="37"/>
        <v>0</v>
      </c>
      <c r="P1044" s="106">
        <f t="shared" si="37"/>
        <v>0</v>
      </c>
      <c r="Q1044" s="106">
        <f t="shared" si="37"/>
        <v>0</v>
      </c>
      <c r="R1044" s="106">
        <f t="shared" si="37"/>
        <v>0</v>
      </c>
      <c r="S1044" s="106">
        <f t="shared" si="37"/>
        <v>0</v>
      </c>
      <c r="T1044" s="106">
        <f t="shared" si="37"/>
        <v>0</v>
      </c>
      <c r="U1044" s="106">
        <f t="shared" si="37"/>
        <v>0</v>
      </c>
      <c r="V1044" s="106">
        <v>24.7</v>
      </c>
      <c r="W1044" s="106">
        <v>29.9</v>
      </c>
      <c r="X1044" s="216"/>
    </row>
    <row r="1045" spans="1:24" ht="13.5" customHeight="1" x14ac:dyDescent="0.25">
      <c r="A1045" s="106" t="s">
        <v>113</v>
      </c>
      <c r="B1045" s="106">
        <f>SUM(B971:B1042)</f>
        <v>705</v>
      </c>
      <c r="C1045" s="106">
        <f t="shared" ref="C1045:U1045" si="38">SUM(C971:C1042)</f>
        <v>6</v>
      </c>
      <c r="D1045" s="106">
        <f t="shared" si="38"/>
        <v>25</v>
      </c>
      <c r="E1045" s="106">
        <f t="shared" si="38"/>
        <v>92</v>
      </c>
      <c r="F1045" s="106">
        <f t="shared" si="38"/>
        <v>228</v>
      </c>
      <c r="G1045" s="106">
        <f t="shared" si="38"/>
        <v>252</v>
      </c>
      <c r="H1045" s="106">
        <f t="shared" si="38"/>
        <v>88</v>
      </c>
      <c r="I1045" s="106">
        <f t="shared" si="38"/>
        <v>14</v>
      </c>
      <c r="J1045" s="106">
        <f t="shared" si="38"/>
        <v>0</v>
      </c>
      <c r="K1045" s="106">
        <f t="shared" si="38"/>
        <v>0</v>
      </c>
      <c r="L1045" s="106">
        <f t="shared" si="38"/>
        <v>0</v>
      </c>
      <c r="M1045" s="106">
        <f t="shared" si="38"/>
        <v>0</v>
      </c>
      <c r="N1045" s="106">
        <f t="shared" si="38"/>
        <v>0</v>
      </c>
      <c r="O1045" s="106">
        <f t="shared" si="38"/>
        <v>0</v>
      </c>
      <c r="P1045" s="106">
        <f t="shared" si="38"/>
        <v>0</v>
      </c>
      <c r="Q1045" s="106">
        <f t="shared" si="38"/>
        <v>0</v>
      </c>
      <c r="R1045" s="106">
        <f t="shared" si="38"/>
        <v>0</v>
      </c>
      <c r="S1045" s="106">
        <f t="shared" si="38"/>
        <v>0</v>
      </c>
      <c r="T1045" s="106">
        <f t="shared" si="38"/>
        <v>0</v>
      </c>
      <c r="U1045" s="106">
        <f t="shared" si="38"/>
        <v>0</v>
      </c>
      <c r="V1045" s="106">
        <v>24.7</v>
      </c>
      <c r="W1045" s="106">
        <v>29.9</v>
      </c>
      <c r="X1045" s="216"/>
    </row>
    <row r="1046" spans="1:24" ht="13.5" customHeight="1" thickBot="1" x14ac:dyDescent="0.3">
      <c r="A1046" s="108" t="s">
        <v>114</v>
      </c>
      <c r="B1046" s="108">
        <f>SUM(B947:B1042)</f>
        <v>729</v>
      </c>
      <c r="C1046" s="108">
        <f t="shared" ref="C1046:U1046" si="39">SUM(C947:C1042)</f>
        <v>6</v>
      </c>
      <c r="D1046" s="108">
        <f t="shared" si="39"/>
        <v>25</v>
      </c>
      <c r="E1046" s="108">
        <f t="shared" si="39"/>
        <v>94</v>
      </c>
      <c r="F1046" s="108">
        <f t="shared" si="39"/>
        <v>233</v>
      </c>
      <c r="G1046" s="108">
        <f t="shared" si="39"/>
        <v>262</v>
      </c>
      <c r="H1046" s="108">
        <f t="shared" si="39"/>
        <v>93</v>
      </c>
      <c r="I1046" s="108">
        <f t="shared" si="39"/>
        <v>15</v>
      </c>
      <c r="J1046" s="108">
        <f t="shared" si="39"/>
        <v>1</v>
      </c>
      <c r="K1046" s="108">
        <f t="shared" si="39"/>
        <v>0</v>
      </c>
      <c r="L1046" s="108">
        <f t="shared" si="39"/>
        <v>0</v>
      </c>
      <c r="M1046" s="108">
        <f t="shared" si="39"/>
        <v>0</v>
      </c>
      <c r="N1046" s="108">
        <f t="shared" si="39"/>
        <v>0</v>
      </c>
      <c r="O1046" s="108">
        <f t="shared" si="39"/>
        <v>0</v>
      </c>
      <c r="P1046" s="108">
        <f t="shared" si="39"/>
        <v>0</v>
      </c>
      <c r="Q1046" s="108">
        <f t="shared" si="39"/>
        <v>0</v>
      </c>
      <c r="R1046" s="108">
        <f t="shared" si="39"/>
        <v>0</v>
      </c>
      <c r="S1046" s="108">
        <f t="shared" si="39"/>
        <v>0</v>
      </c>
      <c r="T1046" s="108">
        <f t="shared" si="39"/>
        <v>0</v>
      </c>
      <c r="U1046" s="108">
        <f t="shared" si="39"/>
        <v>0</v>
      </c>
      <c r="V1046" s="108">
        <v>24.8</v>
      </c>
      <c r="W1046" s="108">
        <v>30</v>
      </c>
      <c r="X1046" s="216"/>
    </row>
    <row r="1047" spans="1:24" ht="13.5" customHeight="1" thickTop="1" x14ac:dyDescent="0.25">
      <c r="A1047" s="110"/>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216"/>
    </row>
    <row r="1048" spans="1:24" ht="13.5" customHeight="1" thickBot="1" x14ac:dyDescent="0.3">
      <c r="A1048" s="110" t="s">
        <v>9</v>
      </c>
      <c r="B1048" s="109" t="s">
        <v>56</v>
      </c>
      <c r="C1048" s="109">
        <f>C944+1</f>
        <v>45477</v>
      </c>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c r="X1048" s="216"/>
    </row>
    <row r="1049" spans="1:24" ht="13.5" customHeight="1" thickTop="1" thickBot="1" x14ac:dyDescent="0.3">
      <c r="A1049" s="110"/>
      <c r="B1049" s="551" t="s">
        <v>90</v>
      </c>
      <c r="C1049" s="552"/>
      <c r="D1049" s="552"/>
      <c r="E1049" s="552"/>
      <c r="F1049" s="552"/>
      <c r="G1049" s="552"/>
      <c r="H1049" s="552"/>
      <c r="I1049" s="552"/>
      <c r="J1049" s="552"/>
      <c r="K1049" s="552"/>
      <c r="L1049" s="552"/>
      <c r="M1049" s="552"/>
      <c r="N1049" s="552"/>
      <c r="O1049" s="552"/>
      <c r="P1049" s="552"/>
      <c r="Q1049" s="552"/>
      <c r="R1049" s="552"/>
      <c r="S1049" s="552"/>
      <c r="T1049" s="552"/>
      <c r="U1049" s="552"/>
      <c r="V1049" s="552"/>
      <c r="W1049" s="553"/>
      <c r="X1049" s="216"/>
    </row>
    <row r="1050" spans="1:24" ht="13.5" customHeight="1" thickTop="1" thickBot="1" x14ac:dyDescent="0.3">
      <c r="A1050" s="153" t="s">
        <v>50</v>
      </c>
      <c r="B1050" s="153" t="s">
        <v>30</v>
      </c>
      <c r="C1050" s="271" t="s">
        <v>91</v>
      </c>
      <c r="D1050" s="271" t="s">
        <v>92</v>
      </c>
      <c r="E1050" s="271" t="s">
        <v>93</v>
      </c>
      <c r="F1050" s="271" t="s">
        <v>94</v>
      </c>
      <c r="G1050" s="271" t="s">
        <v>95</v>
      </c>
      <c r="H1050" s="271" t="s">
        <v>96</v>
      </c>
      <c r="I1050" s="271" t="s">
        <v>97</v>
      </c>
      <c r="J1050" s="271" t="s">
        <v>98</v>
      </c>
      <c r="K1050" s="271" t="s">
        <v>99</v>
      </c>
      <c r="L1050" s="271" t="s">
        <v>100</v>
      </c>
      <c r="M1050" s="271" t="s">
        <v>101</v>
      </c>
      <c r="N1050" s="271" t="s">
        <v>102</v>
      </c>
      <c r="O1050" s="271" t="s">
        <v>103</v>
      </c>
      <c r="P1050" s="271" t="s">
        <v>104</v>
      </c>
      <c r="Q1050" s="271" t="s">
        <v>105</v>
      </c>
      <c r="R1050" s="271" t="s">
        <v>106</v>
      </c>
      <c r="S1050" s="271" t="s">
        <v>107</v>
      </c>
      <c r="T1050" s="271" t="s">
        <v>108</v>
      </c>
      <c r="U1050" s="271" t="s">
        <v>109</v>
      </c>
      <c r="V1050" s="153" t="s">
        <v>88</v>
      </c>
      <c r="W1050" s="153" t="s">
        <v>110</v>
      </c>
      <c r="X1050" s="216"/>
    </row>
    <row r="1051" spans="1:24" ht="13.5" customHeight="1" thickTop="1" x14ac:dyDescent="0.25">
      <c r="A1051" s="262">
        <v>0</v>
      </c>
      <c r="B1051" s="107" t="s">
        <v>61</v>
      </c>
      <c r="C1051" s="107" t="s">
        <v>61</v>
      </c>
      <c r="D1051" s="107" t="s">
        <v>61</v>
      </c>
      <c r="E1051" s="107" t="s">
        <v>61</v>
      </c>
      <c r="F1051" s="107" t="s">
        <v>61</v>
      </c>
      <c r="G1051" s="107" t="s">
        <v>61</v>
      </c>
      <c r="H1051" s="107" t="s">
        <v>61</v>
      </c>
      <c r="I1051" s="107" t="s">
        <v>61</v>
      </c>
      <c r="J1051" s="107" t="s">
        <v>61</v>
      </c>
      <c r="K1051" s="107" t="s">
        <v>61</v>
      </c>
      <c r="L1051" s="107" t="s">
        <v>61</v>
      </c>
      <c r="M1051" s="107" t="s">
        <v>61</v>
      </c>
      <c r="N1051" s="107" t="s">
        <v>61</v>
      </c>
      <c r="O1051" s="107" t="s">
        <v>61</v>
      </c>
      <c r="P1051" s="107" t="s">
        <v>61</v>
      </c>
      <c r="Q1051" s="107" t="s">
        <v>61</v>
      </c>
      <c r="R1051" s="107" t="s">
        <v>61</v>
      </c>
      <c r="S1051" s="107" t="s">
        <v>61</v>
      </c>
      <c r="T1051" s="107" t="s">
        <v>61</v>
      </c>
      <c r="U1051" s="107" t="s">
        <v>61</v>
      </c>
      <c r="V1051" s="107" t="s">
        <v>61</v>
      </c>
      <c r="W1051" s="107" t="s">
        <v>61</v>
      </c>
      <c r="X1051" s="216"/>
    </row>
    <row r="1052" spans="1:24" ht="13.5" customHeight="1" x14ac:dyDescent="0.25">
      <c r="A1052" s="154">
        <v>1.0416666666666666E-2</v>
      </c>
      <c r="B1052" s="106" t="s">
        <v>61</v>
      </c>
      <c r="C1052" s="106" t="s">
        <v>61</v>
      </c>
      <c r="D1052" s="106" t="s">
        <v>61</v>
      </c>
      <c r="E1052" s="106" t="s">
        <v>61</v>
      </c>
      <c r="F1052" s="106" t="s">
        <v>61</v>
      </c>
      <c r="G1052" s="106" t="s">
        <v>61</v>
      </c>
      <c r="H1052" s="106" t="s">
        <v>61</v>
      </c>
      <c r="I1052" s="106" t="s">
        <v>61</v>
      </c>
      <c r="J1052" s="106" t="s">
        <v>61</v>
      </c>
      <c r="K1052" s="106" t="s">
        <v>61</v>
      </c>
      <c r="L1052" s="106" t="s">
        <v>61</v>
      </c>
      <c r="M1052" s="106" t="s">
        <v>61</v>
      </c>
      <c r="N1052" s="106" t="s">
        <v>61</v>
      </c>
      <c r="O1052" s="106" t="s">
        <v>61</v>
      </c>
      <c r="P1052" s="106" t="s">
        <v>61</v>
      </c>
      <c r="Q1052" s="106" t="s">
        <v>61</v>
      </c>
      <c r="R1052" s="106" t="s">
        <v>61</v>
      </c>
      <c r="S1052" s="106" t="s">
        <v>61</v>
      </c>
      <c r="T1052" s="106" t="s">
        <v>61</v>
      </c>
      <c r="U1052" s="106" t="s">
        <v>61</v>
      </c>
      <c r="V1052" s="106" t="s">
        <v>61</v>
      </c>
      <c r="W1052" s="106" t="s">
        <v>61</v>
      </c>
      <c r="X1052" s="216"/>
    </row>
    <row r="1053" spans="1:24" ht="13.5" customHeight="1" x14ac:dyDescent="0.25">
      <c r="A1053" s="154">
        <v>2.0833333333333332E-2</v>
      </c>
      <c r="B1053" s="106" t="s">
        <v>61</v>
      </c>
      <c r="C1053" s="106" t="s">
        <v>61</v>
      </c>
      <c r="D1053" s="106" t="s">
        <v>61</v>
      </c>
      <c r="E1053" s="106" t="s">
        <v>61</v>
      </c>
      <c r="F1053" s="106" t="s">
        <v>61</v>
      </c>
      <c r="G1053" s="106" t="s">
        <v>61</v>
      </c>
      <c r="H1053" s="106" t="s">
        <v>61</v>
      </c>
      <c r="I1053" s="106" t="s">
        <v>61</v>
      </c>
      <c r="J1053" s="106" t="s">
        <v>61</v>
      </c>
      <c r="K1053" s="106" t="s">
        <v>61</v>
      </c>
      <c r="L1053" s="106" t="s">
        <v>61</v>
      </c>
      <c r="M1053" s="106" t="s">
        <v>61</v>
      </c>
      <c r="N1053" s="106" t="s">
        <v>61</v>
      </c>
      <c r="O1053" s="106" t="s">
        <v>61</v>
      </c>
      <c r="P1053" s="106" t="s">
        <v>61</v>
      </c>
      <c r="Q1053" s="106" t="s">
        <v>61</v>
      </c>
      <c r="R1053" s="106" t="s">
        <v>61</v>
      </c>
      <c r="S1053" s="106" t="s">
        <v>61</v>
      </c>
      <c r="T1053" s="106" t="s">
        <v>61</v>
      </c>
      <c r="U1053" s="106" t="s">
        <v>61</v>
      </c>
      <c r="V1053" s="106" t="s">
        <v>61</v>
      </c>
      <c r="W1053" s="106" t="s">
        <v>61</v>
      </c>
      <c r="X1053" s="216"/>
    </row>
    <row r="1054" spans="1:24" ht="13.5" customHeight="1" x14ac:dyDescent="0.25">
      <c r="A1054" s="154">
        <v>3.125E-2</v>
      </c>
      <c r="B1054" s="106" t="s">
        <v>61</v>
      </c>
      <c r="C1054" s="106" t="s">
        <v>61</v>
      </c>
      <c r="D1054" s="106" t="s">
        <v>61</v>
      </c>
      <c r="E1054" s="106" t="s">
        <v>61</v>
      </c>
      <c r="F1054" s="106" t="s">
        <v>61</v>
      </c>
      <c r="G1054" s="106" t="s">
        <v>61</v>
      </c>
      <c r="H1054" s="106" t="s">
        <v>61</v>
      </c>
      <c r="I1054" s="106" t="s">
        <v>61</v>
      </c>
      <c r="J1054" s="106" t="s">
        <v>61</v>
      </c>
      <c r="K1054" s="106" t="s">
        <v>61</v>
      </c>
      <c r="L1054" s="106" t="s">
        <v>61</v>
      </c>
      <c r="M1054" s="106" t="s">
        <v>61</v>
      </c>
      <c r="N1054" s="106" t="s">
        <v>61</v>
      </c>
      <c r="O1054" s="106" t="s">
        <v>61</v>
      </c>
      <c r="P1054" s="106" t="s">
        <v>61</v>
      </c>
      <c r="Q1054" s="106" t="s">
        <v>61</v>
      </c>
      <c r="R1054" s="106" t="s">
        <v>61</v>
      </c>
      <c r="S1054" s="106" t="s">
        <v>61</v>
      </c>
      <c r="T1054" s="106" t="s">
        <v>61</v>
      </c>
      <c r="U1054" s="106" t="s">
        <v>61</v>
      </c>
      <c r="V1054" s="106" t="s">
        <v>61</v>
      </c>
      <c r="W1054" s="106" t="s">
        <v>61</v>
      </c>
      <c r="X1054" s="216"/>
    </row>
    <row r="1055" spans="1:24" ht="13.5" customHeight="1" x14ac:dyDescent="0.25">
      <c r="A1055" s="154">
        <v>4.1666666666666664E-2</v>
      </c>
      <c r="B1055" s="106" t="s">
        <v>61</v>
      </c>
      <c r="C1055" s="106" t="s">
        <v>61</v>
      </c>
      <c r="D1055" s="106" t="s">
        <v>61</v>
      </c>
      <c r="E1055" s="106" t="s">
        <v>61</v>
      </c>
      <c r="F1055" s="106" t="s">
        <v>61</v>
      </c>
      <c r="G1055" s="106" t="s">
        <v>61</v>
      </c>
      <c r="H1055" s="106" t="s">
        <v>61</v>
      </c>
      <c r="I1055" s="106" t="s">
        <v>61</v>
      </c>
      <c r="J1055" s="106" t="s">
        <v>61</v>
      </c>
      <c r="K1055" s="106" t="s">
        <v>61</v>
      </c>
      <c r="L1055" s="106" t="s">
        <v>61</v>
      </c>
      <c r="M1055" s="106" t="s">
        <v>61</v>
      </c>
      <c r="N1055" s="106" t="s">
        <v>61</v>
      </c>
      <c r="O1055" s="106" t="s">
        <v>61</v>
      </c>
      <c r="P1055" s="106" t="s">
        <v>61</v>
      </c>
      <c r="Q1055" s="106" t="s">
        <v>61</v>
      </c>
      <c r="R1055" s="106" t="s">
        <v>61</v>
      </c>
      <c r="S1055" s="106" t="s">
        <v>61</v>
      </c>
      <c r="T1055" s="106" t="s">
        <v>61</v>
      </c>
      <c r="U1055" s="106" t="s">
        <v>61</v>
      </c>
      <c r="V1055" s="106" t="s">
        <v>61</v>
      </c>
      <c r="W1055" s="106" t="s">
        <v>61</v>
      </c>
      <c r="X1055" s="216"/>
    </row>
    <row r="1056" spans="1:24" ht="13.5" customHeight="1" x14ac:dyDescent="0.25">
      <c r="A1056" s="154">
        <v>5.2083333333333336E-2</v>
      </c>
      <c r="B1056" s="106" t="s">
        <v>61</v>
      </c>
      <c r="C1056" s="106" t="s">
        <v>61</v>
      </c>
      <c r="D1056" s="106" t="s">
        <v>61</v>
      </c>
      <c r="E1056" s="106" t="s">
        <v>61</v>
      </c>
      <c r="F1056" s="106" t="s">
        <v>61</v>
      </c>
      <c r="G1056" s="106" t="s">
        <v>61</v>
      </c>
      <c r="H1056" s="106" t="s">
        <v>61</v>
      </c>
      <c r="I1056" s="106" t="s">
        <v>61</v>
      </c>
      <c r="J1056" s="106" t="s">
        <v>61</v>
      </c>
      <c r="K1056" s="106" t="s">
        <v>61</v>
      </c>
      <c r="L1056" s="106" t="s">
        <v>61</v>
      </c>
      <c r="M1056" s="106" t="s">
        <v>61</v>
      </c>
      <c r="N1056" s="106" t="s">
        <v>61</v>
      </c>
      <c r="O1056" s="106" t="s">
        <v>61</v>
      </c>
      <c r="P1056" s="106" t="s">
        <v>61</v>
      </c>
      <c r="Q1056" s="106" t="s">
        <v>61</v>
      </c>
      <c r="R1056" s="106" t="s">
        <v>61</v>
      </c>
      <c r="S1056" s="106" t="s">
        <v>61</v>
      </c>
      <c r="T1056" s="106" t="s">
        <v>61</v>
      </c>
      <c r="U1056" s="106" t="s">
        <v>61</v>
      </c>
      <c r="V1056" s="106" t="s">
        <v>61</v>
      </c>
      <c r="W1056" s="106" t="s">
        <v>61</v>
      </c>
      <c r="X1056" s="216"/>
    </row>
    <row r="1057" spans="1:24" ht="13.5" customHeight="1" x14ac:dyDescent="0.25">
      <c r="A1057" s="154">
        <v>6.25E-2</v>
      </c>
      <c r="B1057" s="106" t="s">
        <v>61</v>
      </c>
      <c r="C1057" s="106" t="s">
        <v>61</v>
      </c>
      <c r="D1057" s="106" t="s">
        <v>61</v>
      </c>
      <c r="E1057" s="106" t="s">
        <v>61</v>
      </c>
      <c r="F1057" s="106" t="s">
        <v>61</v>
      </c>
      <c r="G1057" s="106" t="s">
        <v>61</v>
      </c>
      <c r="H1057" s="106" t="s">
        <v>61</v>
      </c>
      <c r="I1057" s="106" t="s">
        <v>61</v>
      </c>
      <c r="J1057" s="106" t="s">
        <v>61</v>
      </c>
      <c r="K1057" s="106" t="s">
        <v>61</v>
      </c>
      <c r="L1057" s="106" t="s">
        <v>61</v>
      </c>
      <c r="M1057" s="106" t="s">
        <v>61</v>
      </c>
      <c r="N1057" s="106" t="s">
        <v>61</v>
      </c>
      <c r="O1057" s="106" t="s">
        <v>61</v>
      </c>
      <c r="P1057" s="106" t="s">
        <v>61</v>
      </c>
      <c r="Q1057" s="106" t="s">
        <v>61</v>
      </c>
      <c r="R1057" s="106" t="s">
        <v>61</v>
      </c>
      <c r="S1057" s="106" t="s">
        <v>61</v>
      </c>
      <c r="T1057" s="106" t="s">
        <v>61</v>
      </c>
      <c r="U1057" s="106" t="s">
        <v>61</v>
      </c>
      <c r="V1057" s="106" t="s">
        <v>61</v>
      </c>
      <c r="W1057" s="106" t="s">
        <v>61</v>
      </c>
      <c r="X1057" s="216"/>
    </row>
    <row r="1058" spans="1:24" ht="13.5" customHeight="1" x14ac:dyDescent="0.25">
      <c r="A1058" s="154">
        <v>7.2916666666666699E-2</v>
      </c>
      <c r="B1058" s="106" t="s">
        <v>61</v>
      </c>
      <c r="C1058" s="106" t="s">
        <v>61</v>
      </c>
      <c r="D1058" s="106" t="s">
        <v>61</v>
      </c>
      <c r="E1058" s="106" t="s">
        <v>61</v>
      </c>
      <c r="F1058" s="106" t="s">
        <v>61</v>
      </c>
      <c r="G1058" s="106" t="s">
        <v>61</v>
      </c>
      <c r="H1058" s="106" t="s">
        <v>61</v>
      </c>
      <c r="I1058" s="106" t="s">
        <v>61</v>
      </c>
      <c r="J1058" s="106" t="s">
        <v>61</v>
      </c>
      <c r="K1058" s="106" t="s">
        <v>61</v>
      </c>
      <c r="L1058" s="106" t="s">
        <v>61</v>
      </c>
      <c r="M1058" s="106" t="s">
        <v>61</v>
      </c>
      <c r="N1058" s="106" t="s">
        <v>61</v>
      </c>
      <c r="O1058" s="106" t="s">
        <v>61</v>
      </c>
      <c r="P1058" s="106" t="s">
        <v>61</v>
      </c>
      <c r="Q1058" s="106" t="s">
        <v>61</v>
      </c>
      <c r="R1058" s="106" t="s">
        <v>61</v>
      </c>
      <c r="S1058" s="106" t="s">
        <v>61</v>
      </c>
      <c r="T1058" s="106" t="s">
        <v>61</v>
      </c>
      <c r="U1058" s="106" t="s">
        <v>61</v>
      </c>
      <c r="V1058" s="106" t="s">
        <v>61</v>
      </c>
      <c r="W1058" s="106" t="s">
        <v>61</v>
      </c>
      <c r="X1058" s="216"/>
    </row>
    <row r="1059" spans="1:24" ht="13.5" customHeight="1" x14ac:dyDescent="0.25">
      <c r="A1059" s="154">
        <v>8.3333333333333301E-2</v>
      </c>
      <c r="B1059" s="106" t="s">
        <v>61</v>
      </c>
      <c r="C1059" s="106" t="s">
        <v>61</v>
      </c>
      <c r="D1059" s="106" t="s">
        <v>61</v>
      </c>
      <c r="E1059" s="106" t="s">
        <v>61</v>
      </c>
      <c r="F1059" s="106" t="s">
        <v>61</v>
      </c>
      <c r="G1059" s="106" t="s">
        <v>61</v>
      </c>
      <c r="H1059" s="106" t="s">
        <v>61</v>
      </c>
      <c r="I1059" s="106" t="s">
        <v>61</v>
      </c>
      <c r="J1059" s="106" t="s">
        <v>61</v>
      </c>
      <c r="K1059" s="106" t="s">
        <v>61</v>
      </c>
      <c r="L1059" s="106" t="s">
        <v>61</v>
      </c>
      <c r="M1059" s="106" t="s">
        <v>61</v>
      </c>
      <c r="N1059" s="106" t="s">
        <v>61</v>
      </c>
      <c r="O1059" s="106" t="s">
        <v>61</v>
      </c>
      <c r="P1059" s="106" t="s">
        <v>61</v>
      </c>
      <c r="Q1059" s="106" t="s">
        <v>61</v>
      </c>
      <c r="R1059" s="106" t="s">
        <v>61</v>
      </c>
      <c r="S1059" s="106" t="s">
        <v>61</v>
      </c>
      <c r="T1059" s="106" t="s">
        <v>61</v>
      </c>
      <c r="U1059" s="106" t="s">
        <v>61</v>
      </c>
      <c r="V1059" s="106" t="s">
        <v>61</v>
      </c>
      <c r="W1059" s="106" t="s">
        <v>61</v>
      </c>
      <c r="X1059" s="216"/>
    </row>
    <row r="1060" spans="1:24" ht="13.5" customHeight="1" x14ac:dyDescent="0.25">
      <c r="A1060" s="154">
        <v>9.375E-2</v>
      </c>
      <c r="B1060" s="106" t="s">
        <v>61</v>
      </c>
      <c r="C1060" s="106" t="s">
        <v>61</v>
      </c>
      <c r="D1060" s="106" t="s">
        <v>61</v>
      </c>
      <c r="E1060" s="106" t="s">
        <v>61</v>
      </c>
      <c r="F1060" s="106" t="s">
        <v>61</v>
      </c>
      <c r="G1060" s="106" t="s">
        <v>61</v>
      </c>
      <c r="H1060" s="106" t="s">
        <v>61</v>
      </c>
      <c r="I1060" s="106" t="s">
        <v>61</v>
      </c>
      <c r="J1060" s="106" t="s">
        <v>61</v>
      </c>
      <c r="K1060" s="106" t="s">
        <v>61</v>
      </c>
      <c r="L1060" s="106" t="s">
        <v>61</v>
      </c>
      <c r="M1060" s="106" t="s">
        <v>61</v>
      </c>
      <c r="N1060" s="106" t="s">
        <v>61</v>
      </c>
      <c r="O1060" s="106" t="s">
        <v>61</v>
      </c>
      <c r="P1060" s="106" t="s">
        <v>61</v>
      </c>
      <c r="Q1060" s="106" t="s">
        <v>61</v>
      </c>
      <c r="R1060" s="106" t="s">
        <v>61</v>
      </c>
      <c r="S1060" s="106" t="s">
        <v>61</v>
      </c>
      <c r="T1060" s="106" t="s">
        <v>61</v>
      </c>
      <c r="U1060" s="106" t="s">
        <v>61</v>
      </c>
      <c r="V1060" s="106" t="s">
        <v>61</v>
      </c>
      <c r="W1060" s="106" t="s">
        <v>61</v>
      </c>
      <c r="X1060" s="216"/>
    </row>
    <row r="1061" spans="1:24" ht="13.5" customHeight="1" x14ac:dyDescent="0.25">
      <c r="A1061" s="154">
        <v>0.104166666666667</v>
      </c>
      <c r="B1061" s="106" t="s">
        <v>61</v>
      </c>
      <c r="C1061" s="106" t="s">
        <v>61</v>
      </c>
      <c r="D1061" s="106" t="s">
        <v>61</v>
      </c>
      <c r="E1061" s="106" t="s">
        <v>61</v>
      </c>
      <c r="F1061" s="106" t="s">
        <v>61</v>
      </c>
      <c r="G1061" s="106" t="s">
        <v>61</v>
      </c>
      <c r="H1061" s="106" t="s">
        <v>61</v>
      </c>
      <c r="I1061" s="106" t="s">
        <v>61</v>
      </c>
      <c r="J1061" s="106" t="s">
        <v>61</v>
      </c>
      <c r="K1061" s="106" t="s">
        <v>61</v>
      </c>
      <c r="L1061" s="106" t="s">
        <v>61</v>
      </c>
      <c r="M1061" s="106" t="s">
        <v>61</v>
      </c>
      <c r="N1061" s="106" t="s">
        <v>61</v>
      </c>
      <c r="O1061" s="106" t="s">
        <v>61</v>
      </c>
      <c r="P1061" s="106" t="s">
        <v>61</v>
      </c>
      <c r="Q1061" s="106" t="s">
        <v>61</v>
      </c>
      <c r="R1061" s="106" t="s">
        <v>61</v>
      </c>
      <c r="S1061" s="106" t="s">
        <v>61</v>
      </c>
      <c r="T1061" s="106" t="s">
        <v>61</v>
      </c>
      <c r="U1061" s="106" t="s">
        <v>61</v>
      </c>
      <c r="V1061" s="106" t="s">
        <v>61</v>
      </c>
      <c r="W1061" s="106" t="s">
        <v>61</v>
      </c>
      <c r="X1061" s="216"/>
    </row>
    <row r="1062" spans="1:24" ht="13.5" customHeight="1" x14ac:dyDescent="0.25">
      <c r="A1062" s="154">
        <v>0.114583333333333</v>
      </c>
      <c r="B1062" s="106" t="s">
        <v>61</v>
      </c>
      <c r="C1062" s="106" t="s">
        <v>61</v>
      </c>
      <c r="D1062" s="106" t="s">
        <v>61</v>
      </c>
      <c r="E1062" s="106" t="s">
        <v>61</v>
      </c>
      <c r="F1062" s="106" t="s">
        <v>61</v>
      </c>
      <c r="G1062" s="106" t="s">
        <v>61</v>
      </c>
      <c r="H1062" s="106" t="s">
        <v>61</v>
      </c>
      <c r="I1062" s="106" t="s">
        <v>61</v>
      </c>
      <c r="J1062" s="106" t="s">
        <v>61</v>
      </c>
      <c r="K1062" s="106" t="s">
        <v>61</v>
      </c>
      <c r="L1062" s="106" t="s">
        <v>61</v>
      </c>
      <c r="M1062" s="106" t="s">
        <v>61</v>
      </c>
      <c r="N1062" s="106" t="s">
        <v>61</v>
      </c>
      <c r="O1062" s="106" t="s">
        <v>61</v>
      </c>
      <c r="P1062" s="106" t="s">
        <v>61</v>
      </c>
      <c r="Q1062" s="106" t="s">
        <v>61</v>
      </c>
      <c r="R1062" s="106" t="s">
        <v>61</v>
      </c>
      <c r="S1062" s="106" t="s">
        <v>61</v>
      </c>
      <c r="T1062" s="106" t="s">
        <v>61</v>
      </c>
      <c r="U1062" s="106" t="s">
        <v>61</v>
      </c>
      <c r="V1062" s="106" t="s">
        <v>61</v>
      </c>
      <c r="W1062" s="106" t="s">
        <v>61</v>
      </c>
      <c r="X1062" s="216"/>
    </row>
    <row r="1063" spans="1:24" ht="13.5" customHeight="1" x14ac:dyDescent="0.25">
      <c r="A1063" s="154">
        <v>0.125</v>
      </c>
      <c r="B1063" s="106" t="s">
        <v>61</v>
      </c>
      <c r="C1063" s="106" t="s">
        <v>61</v>
      </c>
      <c r="D1063" s="106" t="s">
        <v>61</v>
      </c>
      <c r="E1063" s="106" t="s">
        <v>61</v>
      </c>
      <c r="F1063" s="106" t="s">
        <v>61</v>
      </c>
      <c r="G1063" s="106" t="s">
        <v>61</v>
      </c>
      <c r="H1063" s="106" t="s">
        <v>61</v>
      </c>
      <c r="I1063" s="106" t="s">
        <v>61</v>
      </c>
      <c r="J1063" s="106" t="s">
        <v>61</v>
      </c>
      <c r="K1063" s="106" t="s">
        <v>61</v>
      </c>
      <c r="L1063" s="106" t="s">
        <v>61</v>
      </c>
      <c r="M1063" s="106" t="s">
        <v>61</v>
      </c>
      <c r="N1063" s="106" t="s">
        <v>61</v>
      </c>
      <c r="O1063" s="106" t="s">
        <v>61</v>
      </c>
      <c r="P1063" s="106" t="s">
        <v>61</v>
      </c>
      <c r="Q1063" s="106" t="s">
        <v>61</v>
      </c>
      <c r="R1063" s="106" t="s">
        <v>61</v>
      </c>
      <c r="S1063" s="106" t="s">
        <v>61</v>
      </c>
      <c r="T1063" s="106" t="s">
        <v>61</v>
      </c>
      <c r="U1063" s="106" t="s">
        <v>61</v>
      </c>
      <c r="V1063" s="106" t="s">
        <v>61</v>
      </c>
      <c r="W1063" s="106" t="s">
        <v>61</v>
      </c>
      <c r="X1063" s="216"/>
    </row>
    <row r="1064" spans="1:24" ht="13.5" customHeight="1" x14ac:dyDescent="0.25">
      <c r="A1064" s="154">
        <v>0.13541666666666699</v>
      </c>
      <c r="B1064" s="106" t="s">
        <v>61</v>
      </c>
      <c r="C1064" s="106" t="s">
        <v>61</v>
      </c>
      <c r="D1064" s="106" t="s">
        <v>61</v>
      </c>
      <c r="E1064" s="106" t="s">
        <v>61</v>
      </c>
      <c r="F1064" s="106" t="s">
        <v>61</v>
      </c>
      <c r="G1064" s="106" t="s">
        <v>61</v>
      </c>
      <c r="H1064" s="106" t="s">
        <v>61</v>
      </c>
      <c r="I1064" s="106" t="s">
        <v>61</v>
      </c>
      <c r="J1064" s="106" t="s">
        <v>61</v>
      </c>
      <c r="K1064" s="106" t="s">
        <v>61</v>
      </c>
      <c r="L1064" s="106" t="s">
        <v>61</v>
      </c>
      <c r="M1064" s="106" t="s">
        <v>61</v>
      </c>
      <c r="N1064" s="106" t="s">
        <v>61</v>
      </c>
      <c r="O1064" s="106" t="s">
        <v>61</v>
      </c>
      <c r="P1064" s="106" t="s">
        <v>61</v>
      </c>
      <c r="Q1064" s="106" t="s">
        <v>61</v>
      </c>
      <c r="R1064" s="106" t="s">
        <v>61</v>
      </c>
      <c r="S1064" s="106" t="s">
        <v>61</v>
      </c>
      <c r="T1064" s="106" t="s">
        <v>61</v>
      </c>
      <c r="U1064" s="106" t="s">
        <v>61</v>
      </c>
      <c r="V1064" s="106" t="s">
        <v>61</v>
      </c>
      <c r="W1064" s="106" t="s">
        <v>61</v>
      </c>
      <c r="X1064" s="216"/>
    </row>
    <row r="1065" spans="1:24" ht="13.5" customHeight="1" x14ac:dyDescent="0.25">
      <c r="A1065" s="154">
        <v>0.14583333333333301</v>
      </c>
      <c r="B1065" s="106" t="s">
        <v>61</v>
      </c>
      <c r="C1065" s="106" t="s">
        <v>61</v>
      </c>
      <c r="D1065" s="106" t="s">
        <v>61</v>
      </c>
      <c r="E1065" s="106" t="s">
        <v>61</v>
      </c>
      <c r="F1065" s="106" t="s">
        <v>61</v>
      </c>
      <c r="G1065" s="106" t="s">
        <v>61</v>
      </c>
      <c r="H1065" s="106" t="s">
        <v>61</v>
      </c>
      <c r="I1065" s="106" t="s">
        <v>61</v>
      </c>
      <c r="J1065" s="106" t="s">
        <v>61</v>
      </c>
      <c r="K1065" s="106" t="s">
        <v>61</v>
      </c>
      <c r="L1065" s="106" t="s">
        <v>61</v>
      </c>
      <c r="M1065" s="106" t="s">
        <v>61</v>
      </c>
      <c r="N1065" s="106" t="s">
        <v>61</v>
      </c>
      <c r="O1065" s="106" t="s">
        <v>61</v>
      </c>
      <c r="P1065" s="106" t="s">
        <v>61</v>
      </c>
      <c r="Q1065" s="106" t="s">
        <v>61</v>
      </c>
      <c r="R1065" s="106" t="s">
        <v>61</v>
      </c>
      <c r="S1065" s="106" t="s">
        <v>61</v>
      </c>
      <c r="T1065" s="106" t="s">
        <v>61</v>
      </c>
      <c r="U1065" s="106" t="s">
        <v>61</v>
      </c>
      <c r="V1065" s="106" t="s">
        <v>61</v>
      </c>
      <c r="W1065" s="106" t="s">
        <v>61</v>
      </c>
      <c r="X1065" s="216"/>
    </row>
    <row r="1066" spans="1:24" ht="13.5" customHeight="1" x14ac:dyDescent="0.25">
      <c r="A1066" s="154">
        <v>0.15625</v>
      </c>
      <c r="B1066" s="106" t="s">
        <v>61</v>
      </c>
      <c r="C1066" s="106" t="s">
        <v>61</v>
      </c>
      <c r="D1066" s="106" t="s">
        <v>61</v>
      </c>
      <c r="E1066" s="106" t="s">
        <v>61</v>
      </c>
      <c r="F1066" s="106" t="s">
        <v>61</v>
      </c>
      <c r="G1066" s="106" t="s">
        <v>61</v>
      </c>
      <c r="H1066" s="106" t="s">
        <v>61</v>
      </c>
      <c r="I1066" s="106" t="s">
        <v>61</v>
      </c>
      <c r="J1066" s="106" t="s">
        <v>61</v>
      </c>
      <c r="K1066" s="106" t="s">
        <v>61</v>
      </c>
      <c r="L1066" s="106" t="s">
        <v>61</v>
      </c>
      <c r="M1066" s="106" t="s">
        <v>61</v>
      </c>
      <c r="N1066" s="106" t="s">
        <v>61</v>
      </c>
      <c r="O1066" s="106" t="s">
        <v>61</v>
      </c>
      <c r="P1066" s="106" t="s">
        <v>61</v>
      </c>
      <c r="Q1066" s="106" t="s">
        <v>61</v>
      </c>
      <c r="R1066" s="106" t="s">
        <v>61</v>
      </c>
      <c r="S1066" s="106" t="s">
        <v>61</v>
      </c>
      <c r="T1066" s="106" t="s">
        <v>61</v>
      </c>
      <c r="U1066" s="106" t="s">
        <v>61</v>
      </c>
      <c r="V1066" s="106" t="s">
        <v>61</v>
      </c>
      <c r="W1066" s="106" t="s">
        <v>61</v>
      </c>
      <c r="X1066" s="216"/>
    </row>
    <row r="1067" spans="1:24" ht="13.5" customHeight="1" x14ac:dyDescent="0.25">
      <c r="A1067" s="154">
        <v>0.16666666666666699</v>
      </c>
      <c r="B1067" s="106" t="s">
        <v>61</v>
      </c>
      <c r="C1067" s="106" t="s">
        <v>61</v>
      </c>
      <c r="D1067" s="106" t="s">
        <v>61</v>
      </c>
      <c r="E1067" s="106" t="s">
        <v>61</v>
      </c>
      <c r="F1067" s="106" t="s">
        <v>61</v>
      </c>
      <c r="G1067" s="106" t="s">
        <v>61</v>
      </c>
      <c r="H1067" s="106" t="s">
        <v>61</v>
      </c>
      <c r="I1067" s="106" t="s">
        <v>61</v>
      </c>
      <c r="J1067" s="106" t="s">
        <v>61</v>
      </c>
      <c r="K1067" s="106" t="s">
        <v>61</v>
      </c>
      <c r="L1067" s="106" t="s">
        <v>61</v>
      </c>
      <c r="M1067" s="106" t="s">
        <v>61</v>
      </c>
      <c r="N1067" s="106" t="s">
        <v>61</v>
      </c>
      <c r="O1067" s="106" t="s">
        <v>61</v>
      </c>
      <c r="P1067" s="106" t="s">
        <v>61</v>
      </c>
      <c r="Q1067" s="106" t="s">
        <v>61</v>
      </c>
      <c r="R1067" s="106" t="s">
        <v>61</v>
      </c>
      <c r="S1067" s="106" t="s">
        <v>61</v>
      </c>
      <c r="T1067" s="106" t="s">
        <v>61</v>
      </c>
      <c r="U1067" s="106" t="s">
        <v>61</v>
      </c>
      <c r="V1067" s="106" t="s">
        <v>61</v>
      </c>
      <c r="W1067" s="106" t="s">
        <v>61</v>
      </c>
      <c r="X1067" s="216"/>
    </row>
    <row r="1068" spans="1:24" ht="13.5" customHeight="1" x14ac:dyDescent="0.25">
      <c r="A1068" s="154">
        <v>0.17708333333333301</v>
      </c>
      <c r="B1068" s="106" t="s">
        <v>61</v>
      </c>
      <c r="C1068" s="106" t="s">
        <v>61</v>
      </c>
      <c r="D1068" s="106" t="s">
        <v>61</v>
      </c>
      <c r="E1068" s="106" t="s">
        <v>61</v>
      </c>
      <c r="F1068" s="106" t="s">
        <v>61</v>
      </c>
      <c r="G1068" s="106" t="s">
        <v>61</v>
      </c>
      <c r="H1068" s="106" t="s">
        <v>61</v>
      </c>
      <c r="I1068" s="106" t="s">
        <v>61</v>
      </c>
      <c r="J1068" s="106" t="s">
        <v>61</v>
      </c>
      <c r="K1068" s="106" t="s">
        <v>61</v>
      </c>
      <c r="L1068" s="106" t="s">
        <v>61</v>
      </c>
      <c r="M1068" s="106" t="s">
        <v>61</v>
      </c>
      <c r="N1068" s="106" t="s">
        <v>61</v>
      </c>
      <c r="O1068" s="106" t="s">
        <v>61</v>
      </c>
      <c r="P1068" s="106" t="s">
        <v>61</v>
      </c>
      <c r="Q1068" s="106" t="s">
        <v>61</v>
      </c>
      <c r="R1068" s="106" t="s">
        <v>61</v>
      </c>
      <c r="S1068" s="106" t="s">
        <v>61</v>
      </c>
      <c r="T1068" s="106" t="s">
        <v>61</v>
      </c>
      <c r="U1068" s="106" t="s">
        <v>61</v>
      </c>
      <c r="V1068" s="106" t="s">
        <v>61</v>
      </c>
      <c r="W1068" s="106" t="s">
        <v>61</v>
      </c>
      <c r="X1068" s="216"/>
    </row>
    <row r="1069" spans="1:24" ht="13.5" customHeight="1" x14ac:dyDescent="0.25">
      <c r="A1069" s="154">
        <v>0.1875</v>
      </c>
      <c r="B1069" s="106" t="s">
        <v>61</v>
      </c>
      <c r="C1069" s="106" t="s">
        <v>61</v>
      </c>
      <c r="D1069" s="106" t="s">
        <v>61</v>
      </c>
      <c r="E1069" s="106" t="s">
        <v>61</v>
      </c>
      <c r="F1069" s="106" t="s">
        <v>61</v>
      </c>
      <c r="G1069" s="106" t="s">
        <v>61</v>
      </c>
      <c r="H1069" s="106" t="s">
        <v>61</v>
      </c>
      <c r="I1069" s="106" t="s">
        <v>61</v>
      </c>
      <c r="J1069" s="106" t="s">
        <v>61</v>
      </c>
      <c r="K1069" s="106" t="s">
        <v>61</v>
      </c>
      <c r="L1069" s="106" t="s">
        <v>61</v>
      </c>
      <c r="M1069" s="106" t="s">
        <v>61</v>
      </c>
      <c r="N1069" s="106" t="s">
        <v>61</v>
      </c>
      <c r="O1069" s="106" t="s">
        <v>61</v>
      </c>
      <c r="P1069" s="106" t="s">
        <v>61</v>
      </c>
      <c r="Q1069" s="106" t="s">
        <v>61</v>
      </c>
      <c r="R1069" s="106" t="s">
        <v>61</v>
      </c>
      <c r="S1069" s="106" t="s">
        <v>61</v>
      </c>
      <c r="T1069" s="106" t="s">
        <v>61</v>
      </c>
      <c r="U1069" s="106" t="s">
        <v>61</v>
      </c>
      <c r="V1069" s="106" t="s">
        <v>61</v>
      </c>
      <c r="W1069" s="106" t="s">
        <v>61</v>
      </c>
      <c r="X1069" s="216"/>
    </row>
    <row r="1070" spans="1:24" ht="13.5" customHeight="1" x14ac:dyDescent="0.25">
      <c r="A1070" s="154">
        <v>0.19791666666666699</v>
      </c>
      <c r="B1070" s="106" t="s">
        <v>61</v>
      </c>
      <c r="C1070" s="106" t="s">
        <v>61</v>
      </c>
      <c r="D1070" s="106" t="s">
        <v>61</v>
      </c>
      <c r="E1070" s="106" t="s">
        <v>61</v>
      </c>
      <c r="F1070" s="106" t="s">
        <v>61</v>
      </c>
      <c r="G1070" s="106" t="s">
        <v>61</v>
      </c>
      <c r="H1070" s="106" t="s">
        <v>61</v>
      </c>
      <c r="I1070" s="106" t="s">
        <v>61</v>
      </c>
      <c r="J1070" s="106" t="s">
        <v>61</v>
      </c>
      <c r="K1070" s="106" t="s">
        <v>61</v>
      </c>
      <c r="L1070" s="106" t="s">
        <v>61</v>
      </c>
      <c r="M1070" s="106" t="s">
        <v>61</v>
      </c>
      <c r="N1070" s="106" t="s">
        <v>61</v>
      </c>
      <c r="O1070" s="106" t="s">
        <v>61</v>
      </c>
      <c r="P1070" s="106" t="s">
        <v>61</v>
      </c>
      <c r="Q1070" s="106" t="s">
        <v>61</v>
      </c>
      <c r="R1070" s="106" t="s">
        <v>61</v>
      </c>
      <c r="S1070" s="106" t="s">
        <v>61</v>
      </c>
      <c r="T1070" s="106" t="s">
        <v>61</v>
      </c>
      <c r="U1070" s="106" t="s">
        <v>61</v>
      </c>
      <c r="V1070" s="106" t="s">
        <v>61</v>
      </c>
      <c r="W1070" s="106" t="s">
        <v>61</v>
      </c>
      <c r="X1070" s="216"/>
    </row>
    <row r="1071" spans="1:24" ht="13.5" customHeight="1" x14ac:dyDescent="0.25">
      <c r="A1071" s="154">
        <v>0.20833333333333301</v>
      </c>
      <c r="B1071" s="106" t="s">
        <v>61</v>
      </c>
      <c r="C1071" s="106" t="s">
        <v>61</v>
      </c>
      <c r="D1071" s="106" t="s">
        <v>61</v>
      </c>
      <c r="E1071" s="106" t="s">
        <v>61</v>
      </c>
      <c r="F1071" s="106" t="s">
        <v>61</v>
      </c>
      <c r="G1071" s="106" t="s">
        <v>61</v>
      </c>
      <c r="H1071" s="106" t="s">
        <v>61</v>
      </c>
      <c r="I1071" s="106" t="s">
        <v>61</v>
      </c>
      <c r="J1071" s="106" t="s">
        <v>61</v>
      </c>
      <c r="K1071" s="106" t="s">
        <v>61</v>
      </c>
      <c r="L1071" s="106" t="s">
        <v>61</v>
      </c>
      <c r="M1071" s="106" t="s">
        <v>61</v>
      </c>
      <c r="N1071" s="106" t="s">
        <v>61</v>
      </c>
      <c r="O1071" s="106" t="s">
        <v>61</v>
      </c>
      <c r="P1071" s="106" t="s">
        <v>61</v>
      </c>
      <c r="Q1071" s="106" t="s">
        <v>61</v>
      </c>
      <c r="R1071" s="106" t="s">
        <v>61</v>
      </c>
      <c r="S1071" s="106" t="s">
        <v>61</v>
      </c>
      <c r="T1071" s="106" t="s">
        <v>61</v>
      </c>
      <c r="U1071" s="106" t="s">
        <v>61</v>
      </c>
      <c r="V1071" s="106" t="s">
        <v>61</v>
      </c>
      <c r="W1071" s="106" t="s">
        <v>61</v>
      </c>
      <c r="X1071" s="216"/>
    </row>
    <row r="1072" spans="1:24" ht="13.5" customHeight="1" x14ac:dyDescent="0.25">
      <c r="A1072" s="154">
        <v>0.21875</v>
      </c>
      <c r="B1072" s="106" t="s">
        <v>61</v>
      </c>
      <c r="C1072" s="106" t="s">
        <v>61</v>
      </c>
      <c r="D1072" s="106" t="s">
        <v>61</v>
      </c>
      <c r="E1072" s="106" t="s">
        <v>61</v>
      </c>
      <c r="F1072" s="106" t="s">
        <v>61</v>
      </c>
      <c r="G1072" s="106" t="s">
        <v>61</v>
      </c>
      <c r="H1072" s="106" t="s">
        <v>61</v>
      </c>
      <c r="I1072" s="106" t="s">
        <v>61</v>
      </c>
      <c r="J1072" s="106" t="s">
        <v>61</v>
      </c>
      <c r="K1072" s="106" t="s">
        <v>61</v>
      </c>
      <c r="L1072" s="106" t="s">
        <v>61</v>
      </c>
      <c r="M1072" s="106" t="s">
        <v>61</v>
      </c>
      <c r="N1072" s="106" t="s">
        <v>61</v>
      </c>
      <c r="O1072" s="106" t="s">
        <v>61</v>
      </c>
      <c r="P1072" s="106" t="s">
        <v>61</v>
      </c>
      <c r="Q1072" s="106" t="s">
        <v>61</v>
      </c>
      <c r="R1072" s="106" t="s">
        <v>61</v>
      </c>
      <c r="S1072" s="106" t="s">
        <v>61</v>
      </c>
      <c r="T1072" s="106" t="s">
        <v>61</v>
      </c>
      <c r="U1072" s="106" t="s">
        <v>61</v>
      </c>
      <c r="V1072" s="106" t="s">
        <v>61</v>
      </c>
      <c r="W1072" s="106" t="s">
        <v>61</v>
      </c>
      <c r="X1072" s="216"/>
    </row>
    <row r="1073" spans="1:24" ht="13.5" customHeight="1" x14ac:dyDescent="0.25">
      <c r="A1073" s="154">
        <v>0.22916666666666699</v>
      </c>
      <c r="B1073" s="106" t="s">
        <v>61</v>
      </c>
      <c r="C1073" s="106" t="s">
        <v>61</v>
      </c>
      <c r="D1073" s="106" t="s">
        <v>61</v>
      </c>
      <c r="E1073" s="106" t="s">
        <v>61</v>
      </c>
      <c r="F1073" s="106" t="s">
        <v>61</v>
      </c>
      <c r="G1073" s="106" t="s">
        <v>61</v>
      </c>
      <c r="H1073" s="106" t="s">
        <v>61</v>
      </c>
      <c r="I1073" s="106" t="s">
        <v>61</v>
      </c>
      <c r="J1073" s="106" t="s">
        <v>61</v>
      </c>
      <c r="K1073" s="106" t="s">
        <v>61</v>
      </c>
      <c r="L1073" s="106" t="s">
        <v>61</v>
      </c>
      <c r="M1073" s="106" t="s">
        <v>61</v>
      </c>
      <c r="N1073" s="106" t="s">
        <v>61</v>
      </c>
      <c r="O1073" s="106" t="s">
        <v>61</v>
      </c>
      <c r="P1073" s="106" t="s">
        <v>61</v>
      </c>
      <c r="Q1073" s="106" t="s">
        <v>61</v>
      </c>
      <c r="R1073" s="106" t="s">
        <v>61</v>
      </c>
      <c r="S1073" s="106" t="s">
        <v>61</v>
      </c>
      <c r="T1073" s="106" t="s">
        <v>61</v>
      </c>
      <c r="U1073" s="106" t="s">
        <v>61</v>
      </c>
      <c r="V1073" s="106" t="s">
        <v>61</v>
      </c>
      <c r="W1073" s="106" t="s">
        <v>61</v>
      </c>
      <c r="X1073" s="216"/>
    </row>
    <row r="1074" spans="1:24" ht="13.5" customHeight="1" x14ac:dyDescent="0.25">
      <c r="A1074" s="154">
        <v>0.23958333333333301</v>
      </c>
      <c r="B1074" s="106" t="s">
        <v>61</v>
      </c>
      <c r="C1074" s="106" t="s">
        <v>61</v>
      </c>
      <c r="D1074" s="106" t="s">
        <v>61</v>
      </c>
      <c r="E1074" s="106" t="s">
        <v>61</v>
      </c>
      <c r="F1074" s="106" t="s">
        <v>61</v>
      </c>
      <c r="G1074" s="106" t="s">
        <v>61</v>
      </c>
      <c r="H1074" s="106" t="s">
        <v>61</v>
      </c>
      <c r="I1074" s="106" t="s">
        <v>61</v>
      </c>
      <c r="J1074" s="106" t="s">
        <v>61</v>
      </c>
      <c r="K1074" s="106" t="s">
        <v>61</v>
      </c>
      <c r="L1074" s="106" t="s">
        <v>61</v>
      </c>
      <c r="M1074" s="106" t="s">
        <v>61</v>
      </c>
      <c r="N1074" s="106" t="s">
        <v>61</v>
      </c>
      <c r="O1074" s="106" t="s">
        <v>61</v>
      </c>
      <c r="P1074" s="106" t="s">
        <v>61</v>
      </c>
      <c r="Q1074" s="106" t="s">
        <v>61</v>
      </c>
      <c r="R1074" s="106" t="s">
        <v>61</v>
      </c>
      <c r="S1074" s="106" t="s">
        <v>61</v>
      </c>
      <c r="T1074" s="106" t="s">
        <v>61</v>
      </c>
      <c r="U1074" s="106" t="s">
        <v>61</v>
      </c>
      <c r="V1074" s="106" t="s">
        <v>61</v>
      </c>
      <c r="W1074" s="106" t="s">
        <v>61</v>
      </c>
      <c r="X1074" s="216"/>
    </row>
    <row r="1075" spans="1:24" ht="13.5" customHeight="1" x14ac:dyDescent="0.25">
      <c r="A1075" s="154">
        <v>0.25</v>
      </c>
      <c r="B1075" s="106" t="s">
        <v>61</v>
      </c>
      <c r="C1075" s="106" t="s">
        <v>61</v>
      </c>
      <c r="D1075" s="106" t="s">
        <v>61</v>
      </c>
      <c r="E1075" s="106" t="s">
        <v>61</v>
      </c>
      <c r="F1075" s="106" t="s">
        <v>61</v>
      </c>
      <c r="G1075" s="106" t="s">
        <v>61</v>
      </c>
      <c r="H1075" s="106" t="s">
        <v>61</v>
      </c>
      <c r="I1075" s="106" t="s">
        <v>61</v>
      </c>
      <c r="J1075" s="106" t="s">
        <v>61</v>
      </c>
      <c r="K1075" s="106" t="s">
        <v>61</v>
      </c>
      <c r="L1075" s="106" t="s">
        <v>61</v>
      </c>
      <c r="M1075" s="106" t="s">
        <v>61</v>
      </c>
      <c r="N1075" s="106" t="s">
        <v>61</v>
      </c>
      <c r="O1075" s="106" t="s">
        <v>61</v>
      </c>
      <c r="P1075" s="106" t="s">
        <v>61</v>
      </c>
      <c r="Q1075" s="106" t="s">
        <v>61</v>
      </c>
      <c r="R1075" s="106" t="s">
        <v>61</v>
      </c>
      <c r="S1075" s="106" t="s">
        <v>61</v>
      </c>
      <c r="T1075" s="106" t="s">
        <v>61</v>
      </c>
      <c r="U1075" s="106" t="s">
        <v>61</v>
      </c>
      <c r="V1075" s="106" t="s">
        <v>61</v>
      </c>
      <c r="W1075" s="106" t="s">
        <v>61</v>
      </c>
      <c r="X1075" s="216"/>
    </row>
    <row r="1076" spans="1:24" ht="13.5" customHeight="1" x14ac:dyDescent="0.25">
      <c r="A1076" s="154">
        <v>0.26041666666666702</v>
      </c>
      <c r="B1076" s="106" t="s">
        <v>61</v>
      </c>
      <c r="C1076" s="106" t="s">
        <v>61</v>
      </c>
      <c r="D1076" s="106" t="s">
        <v>61</v>
      </c>
      <c r="E1076" s="106" t="s">
        <v>61</v>
      </c>
      <c r="F1076" s="106" t="s">
        <v>61</v>
      </c>
      <c r="G1076" s="106" t="s">
        <v>61</v>
      </c>
      <c r="H1076" s="106" t="s">
        <v>61</v>
      </c>
      <c r="I1076" s="106" t="s">
        <v>61</v>
      </c>
      <c r="J1076" s="106" t="s">
        <v>61</v>
      </c>
      <c r="K1076" s="106" t="s">
        <v>61</v>
      </c>
      <c r="L1076" s="106" t="s">
        <v>61</v>
      </c>
      <c r="M1076" s="106" t="s">
        <v>61</v>
      </c>
      <c r="N1076" s="106" t="s">
        <v>61</v>
      </c>
      <c r="O1076" s="106" t="s">
        <v>61</v>
      </c>
      <c r="P1076" s="106" t="s">
        <v>61</v>
      </c>
      <c r="Q1076" s="106" t="s">
        <v>61</v>
      </c>
      <c r="R1076" s="106" t="s">
        <v>61</v>
      </c>
      <c r="S1076" s="106" t="s">
        <v>61</v>
      </c>
      <c r="T1076" s="106" t="s">
        <v>61</v>
      </c>
      <c r="U1076" s="106" t="s">
        <v>61</v>
      </c>
      <c r="V1076" s="106" t="s">
        <v>61</v>
      </c>
      <c r="W1076" s="106" t="s">
        <v>61</v>
      </c>
      <c r="X1076" s="216"/>
    </row>
    <row r="1077" spans="1:24" ht="13.5" customHeight="1" x14ac:dyDescent="0.25">
      <c r="A1077" s="154">
        <v>0.27083333333333298</v>
      </c>
      <c r="B1077" s="106" t="s">
        <v>61</v>
      </c>
      <c r="C1077" s="106" t="s">
        <v>61</v>
      </c>
      <c r="D1077" s="106" t="s">
        <v>61</v>
      </c>
      <c r="E1077" s="106" t="s">
        <v>61</v>
      </c>
      <c r="F1077" s="106" t="s">
        <v>61</v>
      </c>
      <c r="G1077" s="106" t="s">
        <v>61</v>
      </c>
      <c r="H1077" s="106" t="s">
        <v>61</v>
      </c>
      <c r="I1077" s="106" t="s">
        <v>61</v>
      </c>
      <c r="J1077" s="106" t="s">
        <v>61</v>
      </c>
      <c r="K1077" s="106" t="s">
        <v>61</v>
      </c>
      <c r="L1077" s="106" t="s">
        <v>61</v>
      </c>
      <c r="M1077" s="106" t="s">
        <v>61</v>
      </c>
      <c r="N1077" s="106" t="s">
        <v>61</v>
      </c>
      <c r="O1077" s="106" t="s">
        <v>61</v>
      </c>
      <c r="P1077" s="106" t="s">
        <v>61</v>
      </c>
      <c r="Q1077" s="106" t="s">
        <v>61</v>
      </c>
      <c r="R1077" s="106" t="s">
        <v>61</v>
      </c>
      <c r="S1077" s="106" t="s">
        <v>61</v>
      </c>
      <c r="T1077" s="106" t="s">
        <v>61</v>
      </c>
      <c r="U1077" s="106" t="s">
        <v>61</v>
      </c>
      <c r="V1077" s="106" t="s">
        <v>61</v>
      </c>
      <c r="W1077" s="106" t="s">
        <v>61</v>
      </c>
      <c r="X1077" s="216"/>
    </row>
    <row r="1078" spans="1:24" ht="13.5" customHeight="1" x14ac:dyDescent="0.25">
      <c r="A1078" s="154">
        <v>0.28125</v>
      </c>
      <c r="B1078" s="106" t="s">
        <v>61</v>
      </c>
      <c r="C1078" s="106" t="s">
        <v>61</v>
      </c>
      <c r="D1078" s="106" t="s">
        <v>61</v>
      </c>
      <c r="E1078" s="106" t="s">
        <v>61</v>
      </c>
      <c r="F1078" s="106" t="s">
        <v>61</v>
      </c>
      <c r="G1078" s="106" t="s">
        <v>61</v>
      </c>
      <c r="H1078" s="106" t="s">
        <v>61</v>
      </c>
      <c r="I1078" s="106" t="s">
        <v>61</v>
      </c>
      <c r="J1078" s="106" t="s">
        <v>61</v>
      </c>
      <c r="K1078" s="106" t="s">
        <v>61</v>
      </c>
      <c r="L1078" s="106" t="s">
        <v>61</v>
      </c>
      <c r="M1078" s="106" t="s">
        <v>61</v>
      </c>
      <c r="N1078" s="106" t="s">
        <v>61</v>
      </c>
      <c r="O1078" s="106" t="s">
        <v>61</v>
      </c>
      <c r="P1078" s="106" t="s">
        <v>61</v>
      </c>
      <c r="Q1078" s="106" t="s">
        <v>61</v>
      </c>
      <c r="R1078" s="106" t="s">
        <v>61</v>
      </c>
      <c r="S1078" s="106" t="s">
        <v>61</v>
      </c>
      <c r="T1078" s="106" t="s">
        <v>61</v>
      </c>
      <c r="U1078" s="106" t="s">
        <v>61</v>
      </c>
      <c r="V1078" s="106" t="s">
        <v>61</v>
      </c>
      <c r="W1078" s="106" t="s">
        <v>61</v>
      </c>
      <c r="X1078" s="216"/>
    </row>
    <row r="1079" spans="1:24" ht="13.5" customHeight="1" x14ac:dyDescent="0.25">
      <c r="A1079" s="154">
        <v>0.29166666666666702</v>
      </c>
      <c r="B1079" s="106" t="s">
        <v>61</v>
      </c>
      <c r="C1079" s="106" t="s">
        <v>61</v>
      </c>
      <c r="D1079" s="106" t="s">
        <v>61</v>
      </c>
      <c r="E1079" s="106" t="s">
        <v>61</v>
      </c>
      <c r="F1079" s="106" t="s">
        <v>61</v>
      </c>
      <c r="G1079" s="106" t="s">
        <v>61</v>
      </c>
      <c r="H1079" s="106" t="s">
        <v>61</v>
      </c>
      <c r="I1079" s="106" t="s">
        <v>61</v>
      </c>
      <c r="J1079" s="106" t="s">
        <v>61</v>
      </c>
      <c r="K1079" s="106" t="s">
        <v>61</v>
      </c>
      <c r="L1079" s="106" t="s">
        <v>61</v>
      </c>
      <c r="M1079" s="106" t="s">
        <v>61</v>
      </c>
      <c r="N1079" s="106" t="s">
        <v>61</v>
      </c>
      <c r="O1079" s="106" t="s">
        <v>61</v>
      </c>
      <c r="P1079" s="106" t="s">
        <v>61</v>
      </c>
      <c r="Q1079" s="106" t="s">
        <v>61</v>
      </c>
      <c r="R1079" s="106" t="s">
        <v>61</v>
      </c>
      <c r="S1079" s="106" t="s">
        <v>61</v>
      </c>
      <c r="T1079" s="106" t="s">
        <v>61</v>
      </c>
      <c r="U1079" s="106" t="s">
        <v>61</v>
      </c>
      <c r="V1079" s="106" t="s">
        <v>61</v>
      </c>
      <c r="W1079" s="106" t="s">
        <v>61</v>
      </c>
      <c r="X1079" s="216"/>
    </row>
    <row r="1080" spans="1:24" ht="13.5" customHeight="1" x14ac:dyDescent="0.25">
      <c r="A1080" s="154">
        <v>0.30208333333333298</v>
      </c>
      <c r="B1080" s="106" t="s">
        <v>61</v>
      </c>
      <c r="C1080" s="106" t="s">
        <v>61</v>
      </c>
      <c r="D1080" s="106" t="s">
        <v>61</v>
      </c>
      <c r="E1080" s="106" t="s">
        <v>61</v>
      </c>
      <c r="F1080" s="106" t="s">
        <v>61</v>
      </c>
      <c r="G1080" s="106" t="s">
        <v>61</v>
      </c>
      <c r="H1080" s="106" t="s">
        <v>61</v>
      </c>
      <c r="I1080" s="106" t="s">
        <v>61</v>
      </c>
      <c r="J1080" s="106" t="s">
        <v>61</v>
      </c>
      <c r="K1080" s="106" t="s">
        <v>61</v>
      </c>
      <c r="L1080" s="106" t="s">
        <v>61</v>
      </c>
      <c r="M1080" s="106" t="s">
        <v>61</v>
      </c>
      <c r="N1080" s="106" t="s">
        <v>61</v>
      </c>
      <c r="O1080" s="106" t="s">
        <v>61</v>
      </c>
      <c r="P1080" s="106" t="s">
        <v>61</v>
      </c>
      <c r="Q1080" s="106" t="s">
        <v>61</v>
      </c>
      <c r="R1080" s="106" t="s">
        <v>61</v>
      </c>
      <c r="S1080" s="106" t="s">
        <v>61</v>
      </c>
      <c r="T1080" s="106" t="s">
        <v>61</v>
      </c>
      <c r="U1080" s="106" t="s">
        <v>61</v>
      </c>
      <c r="V1080" s="106" t="s">
        <v>61</v>
      </c>
      <c r="W1080" s="106" t="s">
        <v>61</v>
      </c>
      <c r="X1080" s="216"/>
    </row>
    <row r="1081" spans="1:24" ht="13.5" customHeight="1" x14ac:dyDescent="0.25">
      <c r="A1081" s="154">
        <v>0.3125</v>
      </c>
      <c r="B1081" s="106" t="s">
        <v>61</v>
      </c>
      <c r="C1081" s="106" t="s">
        <v>61</v>
      </c>
      <c r="D1081" s="106" t="s">
        <v>61</v>
      </c>
      <c r="E1081" s="106" t="s">
        <v>61</v>
      </c>
      <c r="F1081" s="106" t="s">
        <v>61</v>
      </c>
      <c r="G1081" s="106" t="s">
        <v>61</v>
      </c>
      <c r="H1081" s="106" t="s">
        <v>61</v>
      </c>
      <c r="I1081" s="106" t="s">
        <v>61</v>
      </c>
      <c r="J1081" s="106" t="s">
        <v>61</v>
      </c>
      <c r="K1081" s="106" t="s">
        <v>61</v>
      </c>
      <c r="L1081" s="106" t="s">
        <v>61</v>
      </c>
      <c r="M1081" s="106" t="s">
        <v>61</v>
      </c>
      <c r="N1081" s="106" t="s">
        <v>61</v>
      </c>
      <c r="O1081" s="106" t="s">
        <v>61</v>
      </c>
      <c r="P1081" s="106" t="s">
        <v>61</v>
      </c>
      <c r="Q1081" s="106" t="s">
        <v>61</v>
      </c>
      <c r="R1081" s="106" t="s">
        <v>61</v>
      </c>
      <c r="S1081" s="106" t="s">
        <v>61</v>
      </c>
      <c r="T1081" s="106" t="s">
        <v>61</v>
      </c>
      <c r="U1081" s="106" t="s">
        <v>61</v>
      </c>
      <c r="V1081" s="106" t="s">
        <v>61</v>
      </c>
      <c r="W1081" s="106" t="s">
        <v>61</v>
      </c>
      <c r="X1081" s="216"/>
    </row>
    <row r="1082" spans="1:24" ht="13.5" customHeight="1" x14ac:dyDescent="0.25">
      <c r="A1082" s="154">
        <v>0.32291666666666702</v>
      </c>
      <c r="B1082" s="106" t="s">
        <v>61</v>
      </c>
      <c r="C1082" s="106" t="s">
        <v>61</v>
      </c>
      <c r="D1082" s="106" t="s">
        <v>61</v>
      </c>
      <c r="E1082" s="106" t="s">
        <v>61</v>
      </c>
      <c r="F1082" s="106" t="s">
        <v>61</v>
      </c>
      <c r="G1082" s="106" t="s">
        <v>61</v>
      </c>
      <c r="H1082" s="106" t="s">
        <v>61</v>
      </c>
      <c r="I1082" s="106" t="s">
        <v>61</v>
      </c>
      <c r="J1082" s="106" t="s">
        <v>61</v>
      </c>
      <c r="K1082" s="106" t="s">
        <v>61</v>
      </c>
      <c r="L1082" s="106" t="s">
        <v>61</v>
      </c>
      <c r="M1082" s="106" t="s">
        <v>61</v>
      </c>
      <c r="N1082" s="106" t="s">
        <v>61</v>
      </c>
      <c r="O1082" s="106" t="s">
        <v>61</v>
      </c>
      <c r="P1082" s="106" t="s">
        <v>61</v>
      </c>
      <c r="Q1082" s="106" t="s">
        <v>61</v>
      </c>
      <c r="R1082" s="106" t="s">
        <v>61</v>
      </c>
      <c r="S1082" s="106" t="s">
        <v>61</v>
      </c>
      <c r="T1082" s="106" t="s">
        <v>61</v>
      </c>
      <c r="U1082" s="106" t="s">
        <v>61</v>
      </c>
      <c r="V1082" s="106" t="s">
        <v>61</v>
      </c>
      <c r="W1082" s="106" t="s">
        <v>61</v>
      </c>
      <c r="X1082" s="216"/>
    </row>
    <row r="1083" spans="1:24" ht="13.5" customHeight="1" x14ac:dyDescent="0.25">
      <c r="A1083" s="154">
        <v>0.33333333333333298</v>
      </c>
      <c r="B1083" s="106" t="s">
        <v>61</v>
      </c>
      <c r="C1083" s="106" t="s">
        <v>61</v>
      </c>
      <c r="D1083" s="106" t="s">
        <v>61</v>
      </c>
      <c r="E1083" s="106" t="s">
        <v>61</v>
      </c>
      <c r="F1083" s="106" t="s">
        <v>61</v>
      </c>
      <c r="G1083" s="106" t="s">
        <v>61</v>
      </c>
      <c r="H1083" s="106" t="s">
        <v>61</v>
      </c>
      <c r="I1083" s="106" t="s">
        <v>61</v>
      </c>
      <c r="J1083" s="106" t="s">
        <v>61</v>
      </c>
      <c r="K1083" s="106" t="s">
        <v>61</v>
      </c>
      <c r="L1083" s="106" t="s">
        <v>61</v>
      </c>
      <c r="M1083" s="106" t="s">
        <v>61</v>
      </c>
      <c r="N1083" s="106" t="s">
        <v>61</v>
      </c>
      <c r="O1083" s="106" t="s">
        <v>61</v>
      </c>
      <c r="P1083" s="106" t="s">
        <v>61</v>
      </c>
      <c r="Q1083" s="106" t="s">
        <v>61</v>
      </c>
      <c r="R1083" s="106" t="s">
        <v>61</v>
      </c>
      <c r="S1083" s="106" t="s">
        <v>61</v>
      </c>
      <c r="T1083" s="106" t="s">
        <v>61</v>
      </c>
      <c r="U1083" s="106" t="s">
        <v>61</v>
      </c>
      <c r="V1083" s="106" t="s">
        <v>61</v>
      </c>
      <c r="W1083" s="106" t="s">
        <v>61</v>
      </c>
      <c r="X1083" s="216"/>
    </row>
    <row r="1084" spans="1:24" ht="13.5" customHeight="1" x14ac:dyDescent="0.25">
      <c r="A1084" s="154">
        <v>0.34375</v>
      </c>
      <c r="B1084" s="106" t="s">
        <v>61</v>
      </c>
      <c r="C1084" s="106" t="s">
        <v>61</v>
      </c>
      <c r="D1084" s="106" t="s">
        <v>61</v>
      </c>
      <c r="E1084" s="106" t="s">
        <v>61</v>
      </c>
      <c r="F1084" s="106" t="s">
        <v>61</v>
      </c>
      <c r="G1084" s="106" t="s">
        <v>61</v>
      </c>
      <c r="H1084" s="106" t="s">
        <v>61</v>
      </c>
      <c r="I1084" s="106" t="s">
        <v>61</v>
      </c>
      <c r="J1084" s="106" t="s">
        <v>61</v>
      </c>
      <c r="K1084" s="106" t="s">
        <v>61</v>
      </c>
      <c r="L1084" s="106" t="s">
        <v>61</v>
      </c>
      <c r="M1084" s="106" t="s">
        <v>61</v>
      </c>
      <c r="N1084" s="106" t="s">
        <v>61</v>
      </c>
      <c r="O1084" s="106" t="s">
        <v>61</v>
      </c>
      <c r="P1084" s="106" t="s">
        <v>61</v>
      </c>
      <c r="Q1084" s="106" t="s">
        <v>61</v>
      </c>
      <c r="R1084" s="106" t="s">
        <v>61</v>
      </c>
      <c r="S1084" s="106" t="s">
        <v>61</v>
      </c>
      <c r="T1084" s="106" t="s">
        <v>61</v>
      </c>
      <c r="U1084" s="106" t="s">
        <v>61</v>
      </c>
      <c r="V1084" s="106" t="s">
        <v>61</v>
      </c>
      <c r="W1084" s="106" t="s">
        <v>61</v>
      </c>
      <c r="X1084" s="216"/>
    </row>
    <row r="1085" spans="1:24" ht="13.5" customHeight="1" x14ac:dyDescent="0.25">
      <c r="A1085" s="154">
        <v>0.35416666666666702</v>
      </c>
      <c r="B1085" s="106" t="s">
        <v>61</v>
      </c>
      <c r="C1085" s="106" t="s">
        <v>61</v>
      </c>
      <c r="D1085" s="106" t="s">
        <v>61</v>
      </c>
      <c r="E1085" s="106" t="s">
        <v>61</v>
      </c>
      <c r="F1085" s="106" t="s">
        <v>61</v>
      </c>
      <c r="G1085" s="106" t="s">
        <v>61</v>
      </c>
      <c r="H1085" s="106" t="s">
        <v>61</v>
      </c>
      <c r="I1085" s="106" t="s">
        <v>61</v>
      </c>
      <c r="J1085" s="106" t="s">
        <v>61</v>
      </c>
      <c r="K1085" s="106" t="s">
        <v>61</v>
      </c>
      <c r="L1085" s="106" t="s">
        <v>61</v>
      </c>
      <c r="M1085" s="106" t="s">
        <v>61</v>
      </c>
      <c r="N1085" s="106" t="s">
        <v>61</v>
      </c>
      <c r="O1085" s="106" t="s">
        <v>61</v>
      </c>
      <c r="P1085" s="106" t="s">
        <v>61</v>
      </c>
      <c r="Q1085" s="106" t="s">
        <v>61</v>
      </c>
      <c r="R1085" s="106" t="s">
        <v>61</v>
      </c>
      <c r="S1085" s="106" t="s">
        <v>61</v>
      </c>
      <c r="T1085" s="106" t="s">
        <v>61</v>
      </c>
      <c r="U1085" s="106" t="s">
        <v>61</v>
      </c>
      <c r="V1085" s="106" t="s">
        <v>61</v>
      </c>
      <c r="W1085" s="106" t="s">
        <v>61</v>
      </c>
      <c r="X1085" s="216"/>
    </row>
    <row r="1086" spans="1:24" ht="13.5" customHeight="1" x14ac:dyDescent="0.25">
      <c r="A1086" s="154">
        <v>0.36458333333333298</v>
      </c>
      <c r="B1086" s="106" t="s">
        <v>61</v>
      </c>
      <c r="C1086" s="106" t="s">
        <v>61</v>
      </c>
      <c r="D1086" s="106" t="s">
        <v>61</v>
      </c>
      <c r="E1086" s="106" t="s">
        <v>61</v>
      </c>
      <c r="F1086" s="106" t="s">
        <v>61</v>
      </c>
      <c r="G1086" s="106" t="s">
        <v>61</v>
      </c>
      <c r="H1086" s="106" t="s">
        <v>61</v>
      </c>
      <c r="I1086" s="106" t="s">
        <v>61</v>
      </c>
      <c r="J1086" s="106" t="s">
        <v>61</v>
      </c>
      <c r="K1086" s="106" t="s">
        <v>61</v>
      </c>
      <c r="L1086" s="106" t="s">
        <v>61</v>
      </c>
      <c r="M1086" s="106" t="s">
        <v>61</v>
      </c>
      <c r="N1086" s="106" t="s">
        <v>61</v>
      </c>
      <c r="O1086" s="106" t="s">
        <v>61</v>
      </c>
      <c r="P1086" s="106" t="s">
        <v>61</v>
      </c>
      <c r="Q1086" s="106" t="s">
        <v>61</v>
      </c>
      <c r="R1086" s="106" t="s">
        <v>61</v>
      </c>
      <c r="S1086" s="106" t="s">
        <v>61</v>
      </c>
      <c r="T1086" s="106" t="s">
        <v>61</v>
      </c>
      <c r="U1086" s="106" t="s">
        <v>61</v>
      </c>
      <c r="V1086" s="106" t="s">
        <v>61</v>
      </c>
      <c r="W1086" s="106" t="s">
        <v>61</v>
      </c>
      <c r="X1086" s="216"/>
    </row>
    <row r="1087" spans="1:24" ht="13.5" customHeight="1" x14ac:dyDescent="0.25">
      <c r="A1087" s="154">
        <v>0.375</v>
      </c>
      <c r="B1087" s="106" t="s">
        <v>61</v>
      </c>
      <c r="C1087" s="106" t="s">
        <v>61</v>
      </c>
      <c r="D1087" s="106" t="s">
        <v>61</v>
      </c>
      <c r="E1087" s="106" t="s">
        <v>61</v>
      </c>
      <c r="F1087" s="106" t="s">
        <v>61</v>
      </c>
      <c r="G1087" s="106" t="s">
        <v>61</v>
      </c>
      <c r="H1087" s="106" t="s">
        <v>61</v>
      </c>
      <c r="I1087" s="106" t="s">
        <v>61</v>
      </c>
      <c r="J1087" s="106" t="s">
        <v>61</v>
      </c>
      <c r="K1087" s="106" t="s">
        <v>61</v>
      </c>
      <c r="L1087" s="106" t="s">
        <v>61</v>
      </c>
      <c r="M1087" s="106" t="s">
        <v>61</v>
      </c>
      <c r="N1087" s="106" t="s">
        <v>61</v>
      </c>
      <c r="O1087" s="106" t="s">
        <v>61</v>
      </c>
      <c r="P1087" s="106" t="s">
        <v>61</v>
      </c>
      <c r="Q1087" s="106" t="s">
        <v>61</v>
      </c>
      <c r="R1087" s="106" t="s">
        <v>61</v>
      </c>
      <c r="S1087" s="106" t="s">
        <v>61</v>
      </c>
      <c r="T1087" s="106" t="s">
        <v>61</v>
      </c>
      <c r="U1087" s="106" t="s">
        <v>61</v>
      </c>
      <c r="V1087" s="106" t="s">
        <v>61</v>
      </c>
      <c r="W1087" s="106" t="s">
        <v>61</v>
      </c>
      <c r="X1087" s="216"/>
    </row>
    <row r="1088" spans="1:24" ht="13.5" customHeight="1" x14ac:dyDescent="0.25">
      <c r="A1088" s="154">
        <v>0.38541666666666702</v>
      </c>
      <c r="B1088" s="106" t="s">
        <v>61</v>
      </c>
      <c r="C1088" s="106" t="s">
        <v>61</v>
      </c>
      <c r="D1088" s="106" t="s">
        <v>61</v>
      </c>
      <c r="E1088" s="106" t="s">
        <v>61</v>
      </c>
      <c r="F1088" s="106" t="s">
        <v>61</v>
      </c>
      <c r="G1088" s="106" t="s">
        <v>61</v>
      </c>
      <c r="H1088" s="106" t="s">
        <v>61</v>
      </c>
      <c r="I1088" s="106" t="s">
        <v>61</v>
      </c>
      <c r="J1088" s="106" t="s">
        <v>61</v>
      </c>
      <c r="K1088" s="106" t="s">
        <v>61</v>
      </c>
      <c r="L1088" s="106" t="s">
        <v>61</v>
      </c>
      <c r="M1088" s="106" t="s">
        <v>61</v>
      </c>
      <c r="N1088" s="106" t="s">
        <v>61</v>
      </c>
      <c r="O1088" s="106" t="s">
        <v>61</v>
      </c>
      <c r="P1088" s="106" t="s">
        <v>61</v>
      </c>
      <c r="Q1088" s="106" t="s">
        <v>61</v>
      </c>
      <c r="R1088" s="106" t="s">
        <v>61</v>
      </c>
      <c r="S1088" s="106" t="s">
        <v>61</v>
      </c>
      <c r="T1088" s="106" t="s">
        <v>61</v>
      </c>
      <c r="U1088" s="106" t="s">
        <v>61</v>
      </c>
      <c r="V1088" s="106" t="s">
        <v>61</v>
      </c>
      <c r="W1088" s="106" t="s">
        <v>61</v>
      </c>
      <c r="X1088" s="216"/>
    </row>
    <row r="1089" spans="1:24" ht="13.5" customHeight="1" x14ac:dyDescent="0.25">
      <c r="A1089" s="154">
        <v>0.39583333333333298</v>
      </c>
      <c r="B1089" s="106" t="s">
        <v>61</v>
      </c>
      <c r="C1089" s="106" t="s">
        <v>61</v>
      </c>
      <c r="D1089" s="106" t="s">
        <v>61</v>
      </c>
      <c r="E1089" s="106" t="s">
        <v>61</v>
      </c>
      <c r="F1089" s="106" t="s">
        <v>61</v>
      </c>
      <c r="G1089" s="106" t="s">
        <v>61</v>
      </c>
      <c r="H1089" s="106" t="s">
        <v>61</v>
      </c>
      <c r="I1089" s="106" t="s">
        <v>61</v>
      </c>
      <c r="J1089" s="106" t="s">
        <v>61</v>
      </c>
      <c r="K1089" s="106" t="s">
        <v>61</v>
      </c>
      <c r="L1089" s="106" t="s">
        <v>61</v>
      </c>
      <c r="M1089" s="106" t="s">
        <v>61</v>
      </c>
      <c r="N1089" s="106" t="s">
        <v>61</v>
      </c>
      <c r="O1089" s="106" t="s">
        <v>61</v>
      </c>
      <c r="P1089" s="106" t="s">
        <v>61</v>
      </c>
      <c r="Q1089" s="106" t="s">
        <v>61</v>
      </c>
      <c r="R1089" s="106" t="s">
        <v>61</v>
      </c>
      <c r="S1089" s="106" t="s">
        <v>61</v>
      </c>
      <c r="T1089" s="106" t="s">
        <v>61</v>
      </c>
      <c r="U1089" s="106" t="s">
        <v>61</v>
      </c>
      <c r="V1089" s="106" t="s">
        <v>61</v>
      </c>
      <c r="W1089" s="106" t="s">
        <v>61</v>
      </c>
      <c r="X1089" s="216"/>
    </row>
    <row r="1090" spans="1:24" ht="13.5" customHeight="1" x14ac:dyDescent="0.25">
      <c r="A1090" s="154">
        <v>0.40625</v>
      </c>
      <c r="B1090" s="106" t="s">
        <v>61</v>
      </c>
      <c r="C1090" s="106" t="s">
        <v>61</v>
      </c>
      <c r="D1090" s="106" t="s">
        <v>61</v>
      </c>
      <c r="E1090" s="106" t="s">
        <v>61</v>
      </c>
      <c r="F1090" s="106" t="s">
        <v>61</v>
      </c>
      <c r="G1090" s="106" t="s">
        <v>61</v>
      </c>
      <c r="H1090" s="106" t="s">
        <v>61</v>
      </c>
      <c r="I1090" s="106" t="s">
        <v>61</v>
      </c>
      <c r="J1090" s="106" t="s">
        <v>61</v>
      </c>
      <c r="K1090" s="106" t="s">
        <v>61</v>
      </c>
      <c r="L1090" s="106" t="s">
        <v>61</v>
      </c>
      <c r="M1090" s="106" t="s">
        <v>61</v>
      </c>
      <c r="N1090" s="106" t="s">
        <v>61</v>
      </c>
      <c r="O1090" s="106" t="s">
        <v>61</v>
      </c>
      <c r="P1090" s="106" t="s">
        <v>61</v>
      </c>
      <c r="Q1090" s="106" t="s">
        <v>61</v>
      </c>
      <c r="R1090" s="106" t="s">
        <v>61</v>
      </c>
      <c r="S1090" s="106" t="s">
        <v>61</v>
      </c>
      <c r="T1090" s="106" t="s">
        <v>61</v>
      </c>
      <c r="U1090" s="106" t="s">
        <v>61</v>
      </c>
      <c r="V1090" s="106" t="s">
        <v>61</v>
      </c>
      <c r="W1090" s="106" t="s">
        <v>61</v>
      </c>
      <c r="X1090" s="216"/>
    </row>
    <row r="1091" spans="1:24" ht="13.5" customHeight="1" x14ac:dyDescent="0.25">
      <c r="A1091" s="154">
        <v>0.41666666666666702</v>
      </c>
      <c r="B1091" s="106" t="s">
        <v>61</v>
      </c>
      <c r="C1091" s="106" t="s">
        <v>61</v>
      </c>
      <c r="D1091" s="106" t="s">
        <v>61</v>
      </c>
      <c r="E1091" s="106" t="s">
        <v>61</v>
      </c>
      <c r="F1091" s="106" t="s">
        <v>61</v>
      </c>
      <c r="G1091" s="106" t="s">
        <v>61</v>
      </c>
      <c r="H1091" s="106" t="s">
        <v>61</v>
      </c>
      <c r="I1091" s="106" t="s">
        <v>61</v>
      </c>
      <c r="J1091" s="106" t="s">
        <v>61</v>
      </c>
      <c r="K1091" s="106" t="s">
        <v>61</v>
      </c>
      <c r="L1091" s="106" t="s">
        <v>61</v>
      </c>
      <c r="M1091" s="106" t="s">
        <v>61</v>
      </c>
      <c r="N1091" s="106" t="s">
        <v>61</v>
      </c>
      <c r="O1091" s="106" t="s">
        <v>61</v>
      </c>
      <c r="P1091" s="106" t="s">
        <v>61</v>
      </c>
      <c r="Q1091" s="106" t="s">
        <v>61</v>
      </c>
      <c r="R1091" s="106" t="s">
        <v>61</v>
      </c>
      <c r="S1091" s="106" t="s">
        <v>61</v>
      </c>
      <c r="T1091" s="106" t="s">
        <v>61</v>
      </c>
      <c r="U1091" s="106" t="s">
        <v>61</v>
      </c>
      <c r="V1091" s="106" t="s">
        <v>61</v>
      </c>
      <c r="W1091" s="106" t="s">
        <v>61</v>
      </c>
      <c r="X1091" s="216"/>
    </row>
    <row r="1092" spans="1:24" ht="13.5" customHeight="1" x14ac:dyDescent="0.25">
      <c r="A1092" s="154">
        <v>0.42708333333333298</v>
      </c>
      <c r="B1092" s="106" t="s">
        <v>61</v>
      </c>
      <c r="C1092" s="106" t="s">
        <v>61</v>
      </c>
      <c r="D1092" s="106" t="s">
        <v>61</v>
      </c>
      <c r="E1092" s="106" t="s">
        <v>61</v>
      </c>
      <c r="F1092" s="106" t="s">
        <v>61</v>
      </c>
      <c r="G1092" s="106" t="s">
        <v>61</v>
      </c>
      <c r="H1092" s="106" t="s">
        <v>61</v>
      </c>
      <c r="I1092" s="106" t="s">
        <v>61</v>
      </c>
      <c r="J1092" s="106" t="s">
        <v>61</v>
      </c>
      <c r="K1092" s="106" t="s">
        <v>61</v>
      </c>
      <c r="L1092" s="106" t="s">
        <v>61</v>
      </c>
      <c r="M1092" s="106" t="s">
        <v>61</v>
      </c>
      <c r="N1092" s="106" t="s">
        <v>61</v>
      </c>
      <c r="O1092" s="106" t="s">
        <v>61</v>
      </c>
      <c r="P1092" s="106" t="s">
        <v>61</v>
      </c>
      <c r="Q1092" s="106" t="s">
        <v>61</v>
      </c>
      <c r="R1092" s="106" t="s">
        <v>61</v>
      </c>
      <c r="S1092" s="106" t="s">
        <v>61</v>
      </c>
      <c r="T1092" s="106" t="s">
        <v>61</v>
      </c>
      <c r="U1092" s="106" t="s">
        <v>61</v>
      </c>
      <c r="V1092" s="106" t="s">
        <v>61</v>
      </c>
      <c r="W1092" s="106" t="s">
        <v>61</v>
      </c>
      <c r="X1092" s="216"/>
    </row>
    <row r="1093" spans="1:24" ht="13.5" customHeight="1" x14ac:dyDescent="0.25">
      <c r="A1093" s="154">
        <v>0.4375</v>
      </c>
      <c r="B1093" s="106" t="s">
        <v>61</v>
      </c>
      <c r="C1093" s="106" t="s">
        <v>61</v>
      </c>
      <c r="D1093" s="106" t="s">
        <v>61</v>
      </c>
      <c r="E1093" s="106" t="s">
        <v>61</v>
      </c>
      <c r="F1093" s="106" t="s">
        <v>61</v>
      </c>
      <c r="G1093" s="106" t="s">
        <v>61</v>
      </c>
      <c r="H1093" s="106" t="s">
        <v>61</v>
      </c>
      <c r="I1093" s="106" t="s">
        <v>61</v>
      </c>
      <c r="J1093" s="106" t="s">
        <v>61</v>
      </c>
      <c r="K1093" s="106" t="s">
        <v>61</v>
      </c>
      <c r="L1093" s="106" t="s">
        <v>61</v>
      </c>
      <c r="M1093" s="106" t="s">
        <v>61</v>
      </c>
      <c r="N1093" s="106" t="s">
        <v>61</v>
      </c>
      <c r="O1093" s="106" t="s">
        <v>61</v>
      </c>
      <c r="P1093" s="106" t="s">
        <v>61</v>
      </c>
      <c r="Q1093" s="106" t="s">
        <v>61</v>
      </c>
      <c r="R1093" s="106" t="s">
        <v>61</v>
      </c>
      <c r="S1093" s="106" t="s">
        <v>61</v>
      </c>
      <c r="T1093" s="106" t="s">
        <v>61</v>
      </c>
      <c r="U1093" s="106" t="s">
        <v>61</v>
      </c>
      <c r="V1093" s="106" t="s">
        <v>61</v>
      </c>
      <c r="W1093" s="106" t="s">
        <v>61</v>
      </c>
      <c r="X1093" s="216"/>
    </row>
    <row r="1094" spans="1:24" ht="13.5" customHeight="1" x14ac:dyDescent="0.25">
      <c r="A1094" s="154">
        <v>0.44791666666666702</v>
      </c>
      <c r="B1094" s="106" t="s">
        <v>61</v>
      </c>
      <c r="C1094" s="106" t="s">
        <v>61</v>
      </c>
      <c r="D1094" s="106" t="s">
        <v>61</v>
      </c>
      <c r="E1094" s="106" t="s">
        <v>61</v>
      </c>
      <c r="F1094" s="106" t="s">
        <v>61</v>
      </c>
      <c r="G1094" s="106" t="s">
        <v>61</v>
      </c>
      <c r="H1094" s="106" t="s">
        <v>61</v>
      </c>
      <c r="I1094" s="106" t="s">
        <v>61</v>
      </c>
      <c r="J1094" s="106" t="s">
        <v>61</v>
      </c>
      <c r="K1094" s="106" t="s">
        <v>61</v>
      </c>
      <c r="L1094" s="106" t="s">
        <v>61</v>
      </c>
      <c r="M1094" s="106" t="s">
        <v>61</v>
      </c>
      <c r="N1094" s="106" t="s">
        <v>61</v>
      </c>
      <c r="O1094" s="106" t="s">
        <v>61</v>
      </c>
      <c r="P1094" s="106" t="s">
        <v>61</v>
      </c>
      <c r="Q1094" s="106" t="s">
        <v>61</v>
      </c>
      <c r="R1094" s="106" t="s">
        <v>61</v>
      </c>
      <c r="S1094" s="106" t="s">
        <v>61</v>
      </c>
      <c r="T1094" s="106" t="s">
        <v>61</v>
      </c>
      <c r="U1094" s="106" t="s">
        <v>61</v>
      </c>
      <c r="V1094" s="106" t="s">
        <v>61</v>
      </c>
      <c r="W1094" s="106" t="s">
        <v>61</v>
      </c>
      <c r="X1094" s="216"/>
    </row>
    <row r="1095" spans="1:24" ht="13.5" customHeight="1" x14ac:dyDescent="0.25">
      <c r="A1095" s="154">
        <v>0.45833333333333298</v>
      </c>
      <c r="B1095" s="106" t="s">
        <v>61</v>
      </c>
      <c r="C1095" s="106" t="s">
        <v>61</v>
      </c>
      <c r="D1095" s="106" t="s">
        <v>61</v>
      </c>
      <c r="E1095" s="106" t="s">
        <v>61</v>
      </c>
      <c r="F1095" s="106" t="s">
        <v>61</v>
      </c>
      <c r="G1095" s="106" t="s">
        <v>61</v>
      </c>
      <c r="H1095" s="106" t="s">
        <v>61</v>
      </c>
      <c r="I1095" s="106" t="s">
        <v>61</v>
      </c>
      <c r="J1095" s="106" t="s">
        <v>61</v>
      </c>
      <c r="K1095" s="106" t="s">
        <v>61</v>
      </c>
      <c r="L1095" s="106" t="s">
        <v>61</v>
      </c>
      <c r="M1095" s="106" t="s">
        <v>61</v>
      </c>
      <c r="N1095" s="106" t="s">
        <v>61</v>
      </c>
      <c r="O1095" s="106" t="s">
        <v>61</v>
      </c>
      <c r="P1095" s="106" t="s">
        <v>61</v>
      </c>
      <c r="Q1095" s="106" t="s">
        <v>61</v>
      </c>
      <c r="R1095" s="106" t="s">
        <v>61</v>
      </c>
      <c r="S1095" s="106" t="s">
        <v>61</v>
      </c>
      <c r="T1095" s="106" t="s">
        <v>61</v>
      </c>
      <c r="U1095" s="106" t="s">
        <v>61</v>
      </c>
      <c r="V1095" s="106" t="s">
        <v>61</v>
      </c>
      <c r="W1095" s="106" t="s">
        <v>61</v>
      </c>
      <c r="X1095" s="216"/>
    </row>
    <row r="1096" spans="1:24" ht="13.5" customHeight="1" x14ac:dyDescent="0.25">
      <c r="A1096" s="154">
        <v>0.46875</v>
      </c>
      <c r="B1096" s="106" t="s">
        <v>61</v>
      </c>
      <c r="C1096" s="106" t="s">
        <v>61</v>
      </c>
      <c r="D1096" s="106" t="s">
        <v>61</v>
      </c>
      <c r="E1096" s="106" t="s">
        <v>61</v>
      </c>
      <c r="F1096" s="106" t="s">
        <v>61</v>
      </c>
      <c r="G1096" s="106" t="s">
        <v>61</v>
      </c>
      <c r="H1096" s="106" t="s">
        <v>61</v>
      </c>
      <c r="I1096" s="106" t="s">
        <v>61</v>
      </c>
      <c r="J1096" s="106" t="s">
        <v>61</v>
      </c>
      <c r="K1096" s="106" t="s">
        <v>61</v>
      </c>
      <c r="L1096" s="106" t="s">
        <v>61</v>
      </c>
      <c r="M1096" s="106" t="s">
        <v>61</v>
      </c>
      <c r="N1096" s="106" t="s">
        <v>61</v>
      </c>
      <c r="O1096" s="106" t="s">
        <v>61</v>
      </c>
      <c r="P1096" s="106" t="s">
        <v>61</v>
      </c>
      <c r="Q1096" s="106" t="s">
        <v>61</v>
      </c>
      <c r="R1096" s="106" t="s">
        <v>61</v>
      </c>
      <c r="S1096" s="106" t="s">
        <v>61</v>
      </c>
      <c r="T1096" s="106" t="s">
        <v>61</v>
      </c>
      <c r="U1096" s="106" t="s">
        <v>61</v>
      </c>
      <c r="V1096" s="106" t="s">
        <v>61</v>
      </c>
      <c r="W1096" s="106" t="s">
        <v>61</v>
      </c>
      <c r="X1096" s="216"/>
    </row>
    <row r="1097" spans="1:24" ht="13.5" customHeight="1" x14ac:dyDescent="0.25">
      <c r="A1097" s="154">
        <v>0.47916666666666702</v>
      </c>
      <c r="B1097" s="106" t="s">
        <v>61</v>
      </c>
      <c r="C1097" s="106" t="s">
        <v>61</v>
      </c>
      <c r="D1097" s="106" t="s">
        <v>61</v>
      </c>
      <c r="E1097" s="106" t="s">
        <v>61</v>
      </c>
      <c r="F1097" s="106" t="s">
        <v>61</v>
      </c>
      <c r="G1097" s="106" t="s">
        <v>61</v>
      </c>
      <c r="H1097" s="106" t="s">
        <v>61</v>
      </c>
      <c r="I1097" s="106" t="s">
        <v>61</v>
      </c>
      <c r="J1097" s="106" t="s">
        <v>61</v>
      </c>
      <c r="K1097" s="106" t="s">
        <v>61</v>
      </c>
      <c r="L1097" s="106" t="s">
        <v>61</v>
      </c>
      <c r="M1097" s="106" t="s">
        <v>61</v>
      </c>
      <c r="N1097" s="106" t="s">
        <v>61</v>
      </c>
      <c r="O1097" s="106" t="s">
        <v>61</v>
      </c>
      <c r="P1097" s="106" t="s">
        <v>61</v>
      </c>
      <c r="Q1097" s="106" t="s">
        <v>61</v>
      </c>
      <c r="R1097" s="106" t="s">
        <v>61</v>
      </c>
      <c r="S1097" s="106" t="s">
        <v>61</v>
      </c>
      <c r="T1097" s="106" t="s">
        <v>61</v>
      </c>
      <c r="U1097" s="106" t="s">
        <v>61</v>
      </c>
      <c r="V1097" s="106" t="s">
        <v>61</v>
      </c>
      <c r="W1097" s="106" t="s">
        <v>61</v>
      </c>
      <c r="X1097" s="216"/>
    </row>
    <row r="1098" spans="1:24" ht="13.5" customHeight="1" x14ac:dyDescent="0.25">
      <c r="A1098" s="154">
        <v>0.48958333333333298</v>
      </c>
      <c r="B1098" s="106" t="s">
        <v>61</v>
      </c>
      <c r="C1098" s="106" t="s">
        <v>61</v>
      </c>
      <c r="D1098" s="106" t="s">
        <v>61</v>
      </c>
      <c r="E1098" s="106" t="s">
        <v>61</v>
      </c>
      <c r="F1098" s="106" t="s">
        <v>61</v>
      </c>
      <c r="G1098" s="106" t="s">
        <v>61</v>
      </c>
      <c r="H1098" s="106" t="s">
        <v>61</v>
      </c>
      <c r="I1098" s="106" t="s">
        <v>61</v>
      </c>
      <c r="J1098" s="106" t="s">
        <v>61</v>
      </c>
      <c r="K1098" s="106" t="s">
        <v>61</v>
      </c>
      <c r="L1098" s="106" t="s">
        <v>61</v>
      </c>
      <c r="M1098" s="106" t="s">
        <v>61</v>
      </c>
      <c r="N1098" s="106" t="s">
        <v>61</v>
      </c>
      <c r="O1098" s="106" t="s">
        <v>61</v>
      </c>
      <c r="P1098" s="106" t="s">
        <v>61</v>
      </c>
      <c r="Q1098" s="106" t="s">
        <v>61</v>
      </c>
      <c r="R1098" s="106" t="s">
        <v>61</v>
      </c>
      <c r="S1098" s="106" t="s">
        <v>61</v>
      </c>
      <c r="T1098" s="106" t="s">
        <v>61</v>
      </c>
      <c r="U1098" s="106" t="s">
        <v>61</v>
      </c>
      <c r="V1098" s="106" t="s">
        <v>61</v>
      </c>
      <c r="W1098" s="106" t="s">
        <v>61</v>
      </c>
      <c r="X1098" s="216"/>
    </row>
    <row r="1099" spans="1:24" ht="13.5" customHeight="1" x14ac:dyDescent="0.25">
      <c r="A1099" s="154">
        <v>0.5</v>
      </c>
      <c r="B1099" s="106" t="s">
        <v>61</v>
      </c>
      <c r="C1099" s="106" t="s">
        <v>61</v>
      </c>
      <c r="D1099" s="106" t="s">
        <v>61</v>
      </c>
      <c r="E1099" s="106" t="s">
        <v>61</v>
      </c>
      <c r="F1099" s="106" t="s">
        <v>61</v>
      </c>
      <c r="G1099" s="106" t="s">
        <v>61</v>
      </c>
      <c r="H1099" s="106" t="s">
        <v>61</v>
      </c>
      <c r="I1099" s="106" t="s">
        <v>61</v>
      </c>
      <c r="J1099" s="106" t="s">
        <v>61</v>
      </c>
      <c r="K1099" s="106" t="s">
        <v>61</v>
      </c>
      <c r="L1099" s="106" t="s">
        <v>61</v>
      </c>
      <c r="M1099" s="106" t="s">
        <v>61</v>
      </c>
      <c r="N1099" s="106" t="s">
        <v>61</v>
      </c>
      <c r="O1099" s="106" t="s">
        <v>61</v>
      </c>
      <c r="P1099" s="106" t="s">
        <v>61</v>
      </c>
      <c r="Q1099" s="106" t="s">
        <v>61</v>
      </c>
      <c r="R1099" s="106" t="s">
        <v>61</v>
      </c>
      <c r="S1099" s="106" t="s">
        <v>61</v>
      </c>
      <c r="T1099" s="106" t="s">
        <v>61</v>
      </c>
      <c r="U1099" s="106" t="s">
        <v>61</v>
      </c>
      <c r="V1099" s="106" t="s">
        <v>61</v>
      </c>
      <c r="W1099" s="106" t="s">
        <v>61</v>
      </c>
      <c r="X1099" s="216"/>
    </row>
    <row r="1100" spans="1:24" ht="13.5" customHeight="1" x14ac:dyDescent="0.25">
      <c r="A1100" s="154">
        <v>0.51041666666666696</v>
      </c>
      <c r="B1100" s="106" t="s">
        <v>61</v>
      </c>
      <c r="C1100" s="106" t="s">
        <v>61</v>
      </c>
      <c r="D1100" s="106" t="s">
        <v>61</v>
      </c>
      <c r="E1100" s="106" t="s">
        <v>61</v>
      </c>
      <c r="F1100" s="106" t="s">
        <v>61</v>
      </c>
      <c r="G1100" s="106" t="s">
        <v>61</v>
      </c>
      <c r="H1100" s="106" t="s">
        <v>61</v>
      </c>
      <c r="I1100" s="106" t="s">
        <v>61</v>
      </c>
      <c r="J1100" s="106" t="s">
        <v>61</v>
      </c>
      <c r="K1100" s="106" t="s">
        <v>61</v>
      </c>
      <c r="L1100" s="106" t="s">
        <v>61</v>
      </c>
      <c r="M1100" s="106" t="s">
        <v>61</v>
      </c>
      <c r="N1100" s="106" t="s">
        <v>61</v>
      </c>
      <c r="O1100" s="106" t="s">
        <v>61</v>
      </c>
      <c r="P1100" s="106" t="s">
        <v>61</v>
      </c>
      <c r="Q1100" s="106" t="s">
        <v>61</v>
      </c>
      <c r="R1100" s="106" t="s">
        <v>61</v>
      </c>
      <c r="S1100" s="106" t="s">
        <v>61</v>
      </c>
      <c r="T1100" s="106" t="s">
        <v>61</v>
      </c>
      <c r="U1100" s="106" t="s">
        <v>61</v>
      </c>
      <c r="V1100" s="106" t="s">
        <v>61</v>
      </c>
      <c r="W1100" s="106" t="s">
        <v>61</v>
      </c>
      <c r="X1100" s="216"/>
    </row>
    <row r="1101" spans="1:24" ht="13.5" customHeight="1" x14ac:dyDescent="0.25">
      <c r="A1101" s="154">
        <v>0.52083333333333304</v>
      </c>
      <c r="B1101" s="106" t="s">
        <v>61</v>
      </c>
      <c r="C1101" s="106" t="s">
        <v>61</v>
      </c>
      <c r="D1101" s="106" t="s">
        <v>61</v>
      </c>
      <c r="E1101" s="106" t="s">
        <v>61</v>
      </c>
      <c r="F1101" s="106" t="s">
        <v>61</v>
      </c>
      <c r="G1101" s="106" t="s">
        <v>61</v>
      </c>
      <c r="H1101" s="106" t="s">
        <v>61</v>
      </c>
      <c r="I1101" s="106" t="s">
        <v>61</v>
      </c>
      <c r="J1101" s="106" t="s">
        <v>61</v>
      </c>
      <c r="K1101" s="106" t="s">
        <v>61</v>
      </c>
      <c r="L1101" s="106" t="s">
        <v>61</v>
      </c>
      <c r="M1101" s="106" t="s">
        <v>61</v>
      </c>
      <c r="N1101" s="106" t="s">
        <v>61</v>
      </c>
      <c r="O1101" s="106" t="s">
        <v>61</v>
      </c>
      <c r="P1101" s="106" t="s">
        <v>61</v>
      </c>
      <c r="Q1101" s="106" t="s">
        <v>61</v>
      </c>
      <c r="R1101" s="106" t="s">
        <v>61</v>
      </c>
      <c r="S1101" s="106" t="s">
        <v>61</v>
      </c>
      <c r="T1101" s="106" t="s">
        <v>61</v>
      </c>
      <c r="U1101" s="106" t="s">
        <v>61</v>
      </c>
      <c r="V1101" s="106" t="s">
        <v>61</v>
      </c>
      <c r="W1101" s="106" t="s">
        <v>61</v>
      </c>
      <c r="X1101" s="216"/>
    </row>
    <row r="1102" spans="1:24" ht="13.5" customHeight="1" x14ac:dyDescent="0.25">
      <c r="A1102" s="154">
        <v>0.53125</v>
      </c>
      <c r="B1102" s="106" t="s">
        <v>61</v>
      </c>
      <c r="C1102" s="106" t="s">
        <v>61</v>
      </c>
      <c r="D1102" s="106" t="s">
        <v>61</v>
      </c>
      <c r="E1102" s="106" t="s">
        <v>61</v>
      </c>
      <c r="F1102" s="106" t="s">
        <v>61</v>
      </c>
      <c r="G1102" s="106" t="s">
        <v>61</v>
      </c>
      <c r="H1102" s="106" t="s">
        <v>61</v>
      </c>
      <c r="I1102" s="106" t="s">
        <v>61</v>
      </c>
      <c r="J1102" s="106" t="s">
        <v>61</v>
      </c>
      <c r="K1102" s="106" t="s">
        <v>61</v>
      </c>
      <c r="L1102" s="106" t="s">
        <v>61</v>
      </c>
      <c r="M1102" s="106" t="s">
        <v>61</v>
      </c>
      <c r="N1102" s="106" t="s">
        <v>61</v>
      </c>
      <c r="O1102" s="106" t="s">
        <v>61</v>
      </c>
      <c r="P1102" s="106" t="s">
        <v>61</v>
      </c>
      <c r="Q1102" s="106" t="s">
        <v>61</v>
      </c>
      <c r="R1102" s="106" t="s">
        <v>61</v>
      </c>
      <c r="S1102" s="106" t="s">
        <v>61</v>
      </c>
      <c r="T1102" s="106" t="s">
        <v>61</v>
      </c>
      <c r="U1102" s="106" t="s">
        <v>61</v>
      </c>
      <c r="V1102" s="106" t="s">
        <v>61</v>
      </c>
      <c r="W1102" s="106" t="s">
        <v>61</v>
      </c>
      <c r="X1102" s="216"/>
    </row>
    <row r="1103" spans="1:24" ht="13.5" customHeight="1" x14ac:dyDescent="0.25">
      <c r="A1103" s="154">
        <v>0.54166666666666696</v>
      </c>
      <c r="B1103" s="106" t="s">
        <v>61</v>
      </c>
      <c r="C1103" s="106" t="s">
        <v>61</v>
      </c>
      <c r="D1103" s="106" t="s">
        <v>61</v>
      </c>
      <c r="E1103" s="106" t="s">
        <v>61</v>
      </c>
      <c r="F1103" s="106" t="s">
        <v>61</v>
      </c>
      <c r="G1103" s="106" t="s">
        <v>61</v>
      </c>
      <c r="H1103" s="106" t="s">
        <v>61</v>
      </c>
      <c r="I1103" s="106" t="s">
        <v>61</v>
      </c>
      <c r="J1103" s="106" t="s">
        <v>61</v>
      </c>
      <c r="K1103" s="106" t="s">
        <v>61</v>
      </c>
      <c r="L1103" s="106" t="s">
        <v>61</v>
      </c>
      <c r="M1103" s="106" t="s">
        <v>61</v>
      </c>
      <c r="N1103" s="106" t="s">
        <v>61</v>
      </c>
      <c r="O1103" s="106" t="s">
        <v>61</v>
      </c>
      <c r="P1103" s="106" t="s">
        <v>61</v>
      </c>
      <c r="Q1103" s="106" t="s">
        <v>61</v>
      </c>
      <c r="R1103" s="106" t="s">
        <v>61</v>
      </c>
      <c r="S1103" s="106" t="s">
        <v>61</v>
      </c>
      <c r="T1103" s="106" t="s">
        <v>61</v>
      </c>
      <c r="U1103" s="106" t="s">
        <v>61</v>
      </c>
      <c r="V1103" s="106" t="s">
        <v>61</v>
      </c>
      <c r="W1103" s="106" t="s">
        <v>61</v>
      </c>
      <c r="X1103" s="216"/>
    </row>
    <row r="1104" spans="1:24" ht="13.5" customHeight="1" x14ac:dyDescent="0.25">
      <c r="A1104" s="154">
        <v>0.55208333333333304</v>
      </c>
      <c r="B1104" s="106" t="s">
        <v>61</v>
      </c>
      <c r="C1104" s="106" t="s">
        <v>61</v>
      </c>
      <c r="D1104" s="106" t="s">
        <v>61</v>
      </c>
      <c r="E1104" s="106" t="s">
        <v>61</v>
      </c>
      <c r="F1104" s="106" t="s">
        <v>61</v>
      </c>
      <c r="G1104" s="106" t="s">
        <v>61</v>
      </c>
      <c r="H1104" s="106" t="s">
        <v>61</v>
      </c>
      <c r="I1104" s="106" t="s">
        <v>61</v>
      </c>
      <c r="J1104" s="106" t="s">
        <v>61</v>
      </c>
      <c r="K1104" s="106" t="s">
        <v>61</v>
      </c>
      <c r="L1104" s="106" t="s">
        <v>61</v>
      </c>
      <c r="M1104" s="106" t="s">
        <v>61</v>
      </c>
      <c r="N1104" s="106" t="s">
        <v>61</v>
      </c>
      <c r="O1104" s="106" t="s">
        <v>61</v>
      </c>
      <c r="P1104" s="106" t="s">
        <v>61</v>
      </c>
      <c r="Q1104" s="106" t="s">
        <v>61</v>
      </c>
      <c r="R1104" s="106" t="s">
        <v>61</v>
      </c>
      <c r="S1104" s="106" t="s">
        <v>61</v>
      </c>
      <c r="T1104" s="106" t="s">
        <v>61</v>
      </c>
      <c r="U1104" s="106" t="s">
        <v>61</v>
      </c>
      <c r="V1104" s="106" t="s">
        <v>61</v>
      </c>
      <c r="W1104" s="106" t="s">
        <v>61</v>
      </c>
      <c r="X1104" s="216"/>
    </row>
    <row r="1105" spans="1:24" ht="13.5" customHeight="1" x14ac:dyDescent="0.25">
      <c r="A1105" s="154">
        <v>0.5625</v>
      </c>
      <c r="B1105" s="106" t="s">
        <v>61</v>
      </c>
      <c r="C1105" s="106" t="s">
        <v>61</v>
      </c>
      <c r="D1105" s="106" t="s">
        <v>61</v>
      </c>
      <c r="E1105" s="106" t="s">
        <v>61</v>
      </c>
      <c r="F1105" s="106" t="s">
        <v>61</v>
      </c>
      <c r="G1105" s="106" t="s">
        <v>61</v>
      </c>
      <c r="H1105" s="106" t="s">
        <v>61</v>
      </c>
      <c r="I1105" s="106" t="s">
        <v>61</v>
      </c>
      <c r="J1105" s="106" t="s">
        <v>61</v>
      </c>
      <c r="K1105" s="106" t="s">
        <v>61</v>
      </c>
      <c r="L1105" s="106" t="s">
        <v>61</v>
      </c>
      <c r="M1105" s="106" t="s">
        <v>61</v>
      </c>
      <c r="N1105" s="106" t="s">
        <v>61</v>
      </c>
      <c r="O1105" s="106" t="s">
        <v>61</v>
      </c>
      <c r="P1105" s="106" t="s">
        <v>61</v>
      </c>
      <c r="Q1105" s="106" t="s">
        <v>61</v>
      </c>
      <c r="R1105" s="106" t="s">
        <v>61</v>
      </c>
      <c r="S1105" s="106" t="s">
        <v>61</v>
      </c>
      <c r="T1105" s="106" t="s">
        <v>61</v>
      </c>
      <c r="U1105" s="106" t="s">
        <v>61</v>
      </c>
      <c r="V1105" s="106" t="s">
        <v>61</v>
      </c>
      <c r="W1105" s="106" t="s">
        <v>61</v>
      </c>
      <c r="X1105" s="216"/>
    </row>
    <row r="1106" spans="1:24" ht="13.5" customHeight="1" x14ac:dyDescent="0.25">
      <c r="A1106" s="154">
        <v>0.57291666666666696</v>
      </c>
      <c r="B1106" s="106" t="s">
        <v>61</v>
      </c>
      <c r="C1106" s="106" t="s">
        <v>61</v>
      </c>
      <c r="D1106" s="106" t="s">
        <v>61</v>
      </c>
      <c r="E1106" s="106" t="s">
        <v>61</v>
      </c>
      <c r="F1106" s="106" t="s">
        <v>61</v>
      </c>
      <c r="G1106" s="106" t="s">
        <v>61</v>
      </c>
      <c r="H1106" s="106" t="s">
        <v>61</v>
      </c>
      <c r="I1106" s="106" t="s">
        <v>61</v>
      </c>
      <c r="J1106" s="106" t="s">
        <v>61</v>
      </c>
      <c r="K1106" s="106" t="s">
        <v>61</v>
      </c>
      <c r="L1106" s="106" t="s">
        <v>61</v>
      </c>
      <c r="M1106" s="106" t="s">
        <v>61</v>
      </c>
      <c r="N1106" s="106" t="s">
        <v>61</v>
      </c>
      <c r="O1106" s="106" t="s">
        <v>61</v>
      </c>
      <c r="P1106" s="106" t="s">
        <v>61</v>
      </c>
      <c r="Q1106" s="106" t="s">
        <v>61</v>
      </c>
      <c r="R1106" s="106" t="s">
        <v>61</v>
      </c>
      <c r="S1106" s="106" t="s">
        <v>61</v>
      </c>
      <c r="T1106" s="106" t="s">
        <v>61</v>
      </c>
      <c r="U1106" s="106" t="s">
        <v>61</v>
      </c>
      <c r="V1106" s="106" t="s">
        <v>61</v>
      </c>
      <c r="W1106" s="106" t="s">
        <v>61</v>
      </c>
      <c r="X1106" s="216"/>
    </row>
    <row r="1107" spans="1:24" ht="13.5" customHeight="1" x14ac:dyDescent="0.25">
      <c r="A1107" s="154">
        <v>0.58333333333333304</v>
      </c>
      <c r="B1107" s="106" t="s">
        <v>61</v>
      </c>
      <c r="C1107" s="106" t="s">
        <v>61</v>
      </c>
      <c r="D1107" s="106" t="s">
        <v>61</v>
      </c>
      <c r="E1107" s="106" t="s">
        <v>61</v>
      </c>
      <c r="F1107" s="106" t="s">
        <v>61</v>
      </c>
      <c r="G1107" s="106" t="s">
        <v>61</v>
      </c>
      <c r="H1107" s="106" t="s">
        <v>61</v>
      </c>
      <c r="I1107" s="106" t="s">
        <v>61</v>
      </c>
      <c r="J1107" s="106" t="s">
        <v>61</v>
      </c>
      <c r="K1107" s="106" t="s">
        <v>61</v>
      </c>
      <c r="L1107" s="106" t="s">
        <v>61</v>
      </c>
      <c r="M1107" s="106" t="s">
        <v>61</v>
      </c>
      <c r="N1107" s="106" t="s">
        <v>61</v>
      </c>
      <c r="O1107" s="106" t="s">
        <v>61</v>
      </c>
      <c r="P1107" s="106" t="s">
        <v>61</v>
      </c>
      <c r="Q1107" s="106" t="s">
        <v>61</v>
      </c>
      <c r="R1107" s="106" t="s">
        <v>61</v>
      </c>
      <c r="S1107" s="106" t="s">
        <v>61</v>
      </c>
      <c r="T1107" s="106" t="s">
        <v>61</v>
      </c>
      <c r="U1107" s="106" t="s">
        <v>61</v>
      </c>
      <c r="V1107" s="106" t="s">
        <v>61</v>
      </c>
      <c r="W1107" s="106" t="s">
        <v>61</v>
      </c>
      <c r="X1107" s="216"/>
    </row>
    <row r="1108" spans="1:24" ht="13.5" customHeight="1" x14ac:dyDescent="0.25">
      <c r="A1108" s="154">
        <v>0.59375</v>
      </c>
      <c r="B1108" s="106" t="s">
        <v>61</v>
      </c>
      <c r="C1108" s="106" t="s">
        <v>61</v>
      </c>
      <c r="D1108" s="106" t="s">
        <v>61</v>
      </c>
      <c r="E1108" s="106" t="s">
        <v>61</v>
      </c>
      <c r="F1108" s="106" t="s">
        <v>61</v>
      </c>
      <c r="G1108" s="106" t="s">
        <v>61</v>
      </c>
      <c r="H1108" s="106" t="s">
        <v>61</v>
      </c>
      <c r="I1108" s="106" t="s">
        <v>61</v>
      </c>
      <c r="J1108" s="106" t="s">
        <v>61</v>
      </c>
      <c r="K1108" s="106" t="s">
        <v>61</v>
      </c>
      <c r="L1108" s="106" t="s">
        <v>61</v>
      </c>
      <c r="M1108" s="106" t="s">
        <v>61</v>
      </c>
      <c r="N1108" s="106" t="s">
        <v>61</v>
      </c>
      <c r="O1108" s="106" t="s">
        <v>61</v>
      </c>
      <c r="P1108" s="106" t="s">
        <v>61</v>
      </c>
      <c r="Q1108" s="106" t="s">
        <v>61</v>
      </c>
      <c r="R1108" s="106" t="s">
        <v>61</v>
      </c>
      <c r="S1108" s="106" t="s">
        <v>61</v>
      </c>
      <c r="T1108" s="106" t="s">
        <v>61</v>
      </c>
      <c r="U1108" s="106" t="s">
        <v>61</v>
      </c>
      <c r="V1108" s="106" t="s">
        <v>61</v>
      </c>
      <c r="W1108" s="106" t="s">
        <v>61</v>
      </c>
      <c r="X1108" s="216"/>
    </row>
    <row r="1109" spans="1:24" ht="13.5" customHeight="1" x14ac:dyDescent="0.25">
      <c r="A1109" s="154">
        <v>0.60416666666666696</v>
      </c>
      <c r="B1109" s="106" t="s">
        <v>61</v>
      </c>
      <c r="C1109" s="106" t="s">
        <v>61</v>
      </c>
      <c r="D1109" s="106" t="s">
        <v>61</v>
      </c>
      <c r="E1109" s="106" t="s">
        <v>61</v>
      </c>
      <c r="F1109" s="106" t="s">
        <v>61</v>
      </c>
      <c r="G1109" s="106" t="s">
        <v>61</v>
      </c>
      <c r="H1109" s="106" t="s">
        <v>61</v>
      </c>
      <c r="I1109" s="106" t="s">
        <v>61</v>
      </c>
      <c r="J1109" s="106" t="s">
        <v>61</v>
      </c>
      <c r="K1109" s="106" t="s">
        <v>61</v>
      </c>
      <c r="L1109" s="106" t="s">
        <v>61</v>
      </c>
      <c r="M1109" s="106" t="s">
        <v>61</v>
      </c>
      <c r="N1109" s="106" t="s">
        <v>61</v>
      </c>
      <c r="O1109" s="106" t="s">
        <v>61</v>
      </c>
      <c r="P1109" s="106" t="s">
        <v>61</v>
      </c>
      <c r="Q1109" s="106" t="s">
        <v>61</v>
      </c>
      <c r="R1109" s="106" t="s">
        <v>61</v>
      </c>
      <c r="S1109" s="106" t="s">
        <v>61</v>
      </c>
      <c r="T1109" s="106" t="s">
        <v>61</v>
      </c>
      <c r="U1109" s="106" t="s">
        <v>61</v>
      </c>
      <c r="V1109" s="106" t="s">
        <v>61</v>
      </c>
      <c r="W1109" s="106" t="s">
        <v>61</v>
      </c>
      <c r="X1109" s="216"/>
    </row>
    <row r="1110" spans="1:24" ht="13.5" customHeight="1" x14ac:dyDescent="0.25">
      <c r="A1110" s="154">
        <v>0.61458333333333304</v>
      </c>
      <c r="B1110" s="106" t="s">
        <v>61</v>
      </c>
      <c r="C1110" s="106" t="s">
        <v>61</v>
      </c>
      <c r="D1110" s="106" t="s">
        <v>61</v>
      </c>
      <c r="E1110" s="106" t="s">
        <v>61</v>
      </c>
      <c r="F1110" s="106" t="s">
        <v>61</v>
      </c>
      <c r="G1110" s="106" t="s">
        <v>61</v>
      </c>
      <c r="H1110" s="106" t="s">
        <v>61</v>
      </c>
      <c r="I1110" s="106" t="s">
        <v>61</v>
      </c>
      <c r="J1110" s="106" t="s">
        <v>61</v>
      </c>
      <c r="K1110" s="106" t="s">
        <v>61</v>
      </c>
      <c r="L1110" s="106" t="s">
        <v>61</v>
      </c>
      <c r="M1110" s="106" t="s">
        <v>61</v>
      </c>
      <c r="N1110" s="106" t="s">
        <v>61</v>
      </c>
      <c r="O1110" s="106" t="s">
        <v>61</v>
      </c>
      <c r="P1110" s="106" t="s">
        <v>61</v>
      </c>
      <c r="Q1110" s="106" t="s">
        <v>61</v>
      </c>
      <c r="R1110" s="106" t="s">
        <v>61</v>
      </c>
      <c r="S1110" s="106" t="s">
        <v>61</v>
      </c>
      <c r="T1110" s="106" t="s">
        <v>61</v>
      </c>
      <c r="U1110" s="106" t="s">
        <v>61</v>
      </c>
      <c r="V1110" s="106" t="s">
        <v>61</v>
      </c>
      <c r="W1110" s="106" t="s">
        <v>61</v>
      </c>
      <c r="X1110" s="216"/>
    </row>
    <row r="1111" spans="1:24" ht="13.5" customHeight="1" x14ac:dyDescent="0.25">
      <c r="A1111" s="154">
        <v>0.625</v>
      </c>
      <c r="B1111" s="106" t="s">
        <v>61</v>
      </c>
      <c r="C1111" s="106" t="s">
        <v>61</v>
      </c>
      <c r="D1111" s="106" t="s">
        <v>61</v>
      </c>
      <c r="E1111" s="106" t="s">
        <v>61</v>
      </c>
      <c r="F1111" s="106" t="s">
        <v>61</v>
      </c>
      <c r="G1111" s="106" t="s">
        <v>61</v>
      </c>
      <c r="H1111" s="106" t="s">
        <v>61</v>
      </c>
      <c r="I1111" s="106" t="s">
        <v>61</v>
      </c>
      <c r="J1111" s="106" t="s">
        <v>61</v>
      </c>
      <c r="K1111" s="106" t="s">
        <v>61</v>
      </c>
      <c r="L1111" s="106" t="s">
        <v>61</v>
      </c>
      <c r="M1111" s="106" t="s">
        <v>61</v>
      </c>
      <c r="N1111" s="106" t="s">
        <v>61</v>
      </c>
      <c r="O1111" s="106" t="s">
        <v>61</v>
      </c>
      <c r="P1111" s="106" t="s">
        <v>61</v>
      </c>
      <c r="Q1111" s="106" t="s">
        <v>61</v>
      </c>
      <c r="R1111" s="106" t="s">
        <v>61</v>
      </c>
      <c r="S1111" s="106" t="s">
        <v>61</v>
      </c>
      <c r="T1111" s="106" t="s">
        <v>61</v>
      </c>
      <c r="U1111" s="106" t="s">
        <v>61</v>
      </c>
      <c r="V1111" s="106" t="s">
        <v>61</v>
      </c>
      <c r="W1111" s="106" t="s">
        <v>61</v>
      </c>
      <c r="X1111" s="216"/>
    </row>
    <row r="1112" spans="1:24" ht="13.5" customHeight="1" x14ac:dyDescent="0.25">
      <c r="A1112" s="154">
        <v>0.63541666666666696</v>
      </c>
      <c r="B1112" s="106" t="s">
        <v>61</v>
      </c>
      <c r="C1112" s="106" t="s">
        <v>61</v>
      </c>
      <c r="D1112" s="106" t="s">
        <v>61</v>
      </c>
      <c r="E1112" s="106" t="s">
        <v>61</v>
      </c>
      <c r="F1112" s="106" t="s">
        <v>61</v>
      </c>
      <c r="G1112" s="106" t="s">
        <v>61</v>
      </c>
      <c r="H1112" s="106" t="s">
        <v>61</v>
      </c>
      <c r="I1112" s="106" t="s">
        <v>61</v>
      </c>
      <c r="J1112" s="106" t="s">
        <v>61</v>
      </c>
      <c r="K1112" s="106" t="s">
        <v>61</v>
      </c>
      <c r="L1112" s="106" t="s">
        <v>61</v>
      </c>
      <c r="M1112" s="106" t="s">
        <v>61</v>
      </c>
      <c r="N1112" s="106" t="s">
        <v>61</v>
      </c>
      <c r="O1112" s="106" t="s">
        <v>61</v>
      </c>
      <c r="P1112" s="106" t="s">
        <v>61</v>
      </c>
      <c r="Q1112" s="106" t="s">
        <v>61</v>
      </c>
      <c r="R1112" s="106" t="s">
        <v>61</v>
      </c>
      <c r="S1112" s="106" t="s">
        <v>61</v>
      </c>
      <c r="T1112" s="106" t="s">
        <v>61</v>
      </c>
      <c r="U1112" s="106" t="s">
        <v>61</v>
      </c>
      <c r="V1112" s="106" t="s">
        <v>61</v>
      </c>
      <c r="W1112" s="106" t="s">
        <v>61</v>
      </c>
      <c r="X1112" s="216"/>
    </row>
    <row r="1113" spans="1:24" ht="13.5" customHeight="1" x14ac:dyDescent="0.25">
      <c r="A1113" s="154">
        <v>0.64583333333333304</v>
      </c>
      <c r="B1113" s="106" t="s">
        <v>61</v>
      </c>
      <c r="C1113" s="106" t="s">
        <v>61</v>
      </c>
      <c r="D1113" s="106" t="s">
        <v>61</v>
      </c>
      <c r="E1113" s="106" t="s">
        <v>61</v>
      </c>
      <c r="F1113" s="106" t="s">
        <v>61</v>
      </c>
      <c r="G1113" s="106" t="s">
        <v>61</v>
      </c>
      <c r="H1113" s="106" t="s">
        <v>61</v>
      </c>
      <c r="I1113" s="106" t="s">
        <v>61</v>
      </c>
      <c r="J1113" s="106" t="s">
        <v>61</v>
      </c>
      <c r="K1113" s="106" t="s">
        <v>61</v>
      </c>
      <c r="L1113" s="106" t="s">
        <v>61</v>
      </c>
      <c r="M1113" s="106" t="s">
        <v>61</v>
      </c>
      <c r="N1113" s="106" t="s">
        <v>61</v>
      </c>
      <c r="O1113" s="106" t="s">
        <v>61</v>
      </c>
      <c r="P1113" s="106" t="s">
        <v>61</v>
      </c>
      <c r="Q1113" s="106" t="s">
        <v>61</v>
      </c>
      <c r="R1113" s="106" t="s">
        <v>61</v>
      </c>
      <c r="S1113" s="106" t="s">
        <v>61</v>
      </c>
      <c r="T1113" s="106" t="s">
        <v>61</v>
      </c>
      <c r="U1113" s="106" t="s">
        <v>61</v>
      </c>
      <c r="V1113" s="106" t="s">
        <v>61</v>
      </c>
      <c r="W1113" s="106" t="s">
        <v>61</v>
      </c>
      <c r="X1113" s="216"/>
    </row>
    <row r="1114" spans="1:24" ht="13.5" customHeight="1" x14ac:dyDescent="0.25">
      <c r="A1114" s="154">
        <v>0.65625</v>
      </c>
      <c r="B1114" s="106" t="s">
        <v>61</v>
      </c>
      <c r="C1114" s="106" t="s">
        <v>61</v>
      </c>
      <c r="D1114" s="106" t="s">
        <v>61</v>
      </c>
      <c r="E1114" s="106" t="s">
        <v>61</v>
      </c>
      <c r="F1114" s="106" t="s">
        <v>61</v>
      </c>
      <c r="G1114" s="106" t="s">
        <v>61</v>
      </c>
      <c r="H1114" s="106" t="s">
        <v>61</v>
      </c>
      <c r="I1114" s="106" t="s">
        <v>61</v>
      </c>
      <c r="J1114" s="106" t="s">
        <v>61</v>
      </c>
      <c r="K1114" s="106" t="s">
        <v>61</v>
      </c>
      <c r="L1114" s="106" t="s">
        <v>61</v>
      </c>
      <c r="M1114" s="106" t="s">
        <v>61</v>
      </c>
      <c r="N1114" s="106" t="s">
        <v>61</v>
      </c>
      <c r="O1114" s="106" t="s">
        <v>61</v>
      </c>
      <c r="P1114" s="106" t="s">
        <v>61</v>
      </c>
      <c r="Q1114" s="106" t="s">
        <v>61</v>
      </c>
      <c r="R1114" s="106" t="s">
        <v>61</v>
      </c>
      <c r="S1114" s="106" t="s">
        <v>61</v>
      </c>
      <c r="T1114" s="106" t="s">
        <v>61</v>
      </c>
      <c r="U1114" s="106" t="s">
        <v>61</v>
      </c>
      <c r="V1114" s="106" t="s">
        <v>61</v>
      </c>
      <c r="W1114" s="106" t="s">
        <v>61</v>
      </c>
      <c r="X1114" s="216"/>
    </row>
    <row r="1115" spans="1:24" ht="13.5" customHeight="1" x14ac:dyDescent="0.25">
      <c r="A1115" s="154">
        <v>0.66666666666666696</v>
      </c>
      <c r="B1115" s="106" t="s">
        <v>61</v>
      </c>
      <c r="C1115" s="106" t="s">
        <v>61</v>
      </c>
      <c r="D1115" s="106" t="s">
        <v>61</v>
      </c>
      <c r="E1115" s="106" t="s">
        <v>61</v>
      </c>
      <c r="F1115" s="106" t="s">
        <v>61</v>
      </c>
      <c r="G1115" s="106" t="s">
        <v>61</v>
      </c>
      <c r="H1115" s="106" t="s">
        <v>61</v>
      </c>
      <c r="I1115" s="106" t="s">
        <v>61</v>
      </c>
      <c r="J1115" s="106" t="s">
        <v>61</v>
      </c>
      <c r="K1115" s="106" t="s">
        <v>61</v>
      </c>
      <c r="L1115" s="106" t="s">
        <v>61</v>
      </c>
      <c r="M1115" s="106" t="s">
        <v>61</v>
      </c>
      <c r="N1115" s="106" t="s">
        <v>61</v>
      </c>
      <c r="O1115" s="106" t="s">
        <v>61</v>
      </c>
      <c r="P1115" s="106" t="s">
        <v>61</v>
      </c>
      <c r="Q1115" s="106" t="s">
        <v>61</v>
      </c>
      <c r="R1115" s="106" t="s">
        <v>61</v>
      </c>
      <c r="S1115" s="106" t="s">
        <v>61</v>
      </c>
      <c r="T1115" s="106" t="s">
        <v>61</v>
      </c>
      <c r="U1115" s="106" t="s">
        <v>61</v>
      </c>
      <c r="V1115" s="106" t="s">
        <v>61</v>
      </c>
      <c r="W1115" s="106" t="s">
        <v>61</v>
      </c>
      <c r="X1115" s="216"/>
    </row>
    <row r="1116" spans="1:24" ht="13.5" customHeight="1" x14ac:dyDescent="0.25">
      <c r="A1116" s="154">
        <v>0.67708333333333304</v>
      </c>
      <c r="B1116" s="106" t="s">
        <v>61</v>
      </c>
      <c r="C1116" s="106" t="s">
        <v>61</v>
      </c>
      <c r="D1116" s="106" t="s">
        <v>61</v>
      </c>
      <c r="E1116" s="106" t="s">
        <v>61</v>
      </c>
      <c r="F1116" s="106" t="s">
        <v>61</v>
      </c>
      <c r="G1116" s="106" t="s">
        <v>61</v>
      </c>
      <c r="H1116" s="106" t="s">
        <v>61</v>
      </c>
      <c r="I1116" s="106" t="s">
        <v>61</v>
      </c>
      <c r="J1116" s="106" t="s">
        <v>61</v>
      </c>
      <c r="K1116" s="106" t="s">
        <v>61</v>
      </c>
      <c r="L1116" s="106" t="s">
        <v>61</v>
      </c>
      <c r="M1116" s="106" t="s">
        <v>61</v>
      </c>
      <c r="N1116" s="106" t="s">
        <v>61</v>
      </c>
      <c r="O1116" s="106" t="s">
        <v>61</v>
      </c>
      <c r="P1116" s="106" t="s">
        <v>61</v>
      </c>
      <c r="Q1116" s="106" t="s">
        <v>61</v>
      </c>
      <c r="R1116" s="106" t="s">
        <v>61</v>
      </c>
      <c r="S1116" s="106" t="s">
        <v>61</v>
      </c>
      <c r="T1116" s="106" t="s">
        <v>61</v>
      </c>
      <c r="U1116" s="106" t="s">
        <v>61</v>
      </c>
      <c r="V1116" s="106" t="s">
        <v>61</v>
      </c>
      <c r="W1116" s="106" t="s">
        <v>61</v>
      </c>
      <c r="X1116" s="216"/>
    </row>
    <row r="1117" spans="1:24" ht="13.5" customHeight="1" x14ac:dyDescent="0.25">
      <c r="A1117" s="154">
        <v>0.6875</v>
      </c>
      <c r="B1117" s="106" t="s">
        <v>61</v>
      </c>
      <c r="C1117" s="106" t="s">
        <v>61</v>
      </c>
      <c r="D1117" s="106" t="s">
        <v>61</v>
      </c>
      <c r="E1117" s="106" t="s">
        <v>61</v>
      </c>
      <c r="F1117" s="106" t="s">
        <v>61</v>
      </c>
      <c r="G1117" s="106" t="s">
        <v>61</v>
      </c>
      <c r="H1117" s="106" t="s">
        <v>61</v>
      </c>
      <c r="I1117" s="106" t="s">
        <v>61</v>
      </c>
      <c r="J1117" s="106" t="s">
        <v>61</v>
      </c>
      <c r="K1117" s="106" t="s">
        <v>61</v>
      </c>
      <c r="L1117" s="106" t="s">
        <v>61</v>
      </c>
      <c r="M1117" s="106" t="s">
        <v>61</v>
      </c>
      <c r="N1117" s="106" t="s">
        <v>61</v>
      </c>
      <c r="O1117" s="106" t="s">
        <v>61</v>
      </c>
      <c r="P1117" s="106" t="s">
        <v>61</v>
      </c>
      <c r="Q1117" s="106" t="s">
        <v>61</v>
      </c>
      <c r="R1117" s="106" t="s">
        <v>61</v>
      </c>
      <c r="S1117" s="106" t="s">
        <v>61</v>
      </c>
      <c r="T1117" s="106" t="s">
        <v>61</v>
      </c>
      <c r="U1117" s="106" t="s">
        <v>61</v>
      </c>
      <c r="V1117" s="106" t="s">
        <v>61</v>
      </c>
      <c r="W1117" s="106" t="s">
        <v>61</v>
      </c>
      <c r="X1117" s="216"/>
    </row>
    <row r="1118" spans="1:24" ht="13.5" customHeight="1" x14ac:dyDescent="0.25">
      <c r="A1118" s="154">
        <v>0.69791666666666696</v>
      </c>
      <c r="B1118" s="106" t="s">
        <v>61</v>
      </c>
      <c r="C1118" s="106" t="s">
        <v>61</v>
      </c>
      <c r="D1118" s="106" t="s">
        <v>61</v>
      </c>
      <c r="E1118" s="106" t="s">
        <v>61</v>
      </c>
      <c r="F1118" s="106" t="s">
        <v>61</v>
      </c>
      <c r="G1118" s="106" t="s">
        <v>61</v>
      </c>
      <c r="H1118" s="106" t="s">
        <v>61</v>
      </c>
      <c r="I1118" s="106" t="s">
        <v>61</v>
      </c>
      <c r="J1118" s="106" t="s">
        <v>61</v>
      </c>
      <c r="K1118" s="106" t="s">
        <v>61</v>
      </c>
      <c r="L1118" s="106" t="s">
        <v>61</v>
      </c>
      <c r="M1118" s="106" t="s">
        <v>61</v>
      </c>
      <c r="N1118" s="106" t="s">
        <v>61</v>
      </c>
      <c r="O1118" s="106" t="s">
        <v>61</v>
      </c>
      <c r="P1118" s="106" t="s">
        <v>61</v>
      </c>
      <c r="Q1118" s="106" t="s">
        <v>61</v>
      </c>
      <c r="R1118" s="106" t="s">
        <v>61</v>
      </c>
      <c r="S1118" s="106" t="s">
        <v>61</v>
      </c>
      <c r="T1118" s="106" t="s">
        <v>61</v>
      </c>
      <c r="U1118" s="106" t="s">
        <v>61</v>
      </c>
      <c r="V1118" s="106" t="s">
        <v>61</v>
      </c>
      <c r="W1118" s="106" t="s">
        <v>61</v>
      </c>
      <c r="X1118" s="216"/>
    </row>
    <row r="1119" spans="1:24" ht="13.5" customHeight="1" x14ac:dyDescent="0.25">
      <c r="A1119" s="154">
        <v>0.70833333333333304</v>
      </c>
      <c r="B1119" s="106" t="s">
        <v>61</v>
      </c>
      <c r="C1119" s="106" t="s">
        <v>61</v>
      </c>
      <c r="D1119" s="106" t="s">
        <v>61</v>
      </c>
      <c r="E1119" s="106" t="s">
        <v>61</v>
      </c>
      <c r="F1119" s="106" t="s">
        <v>61</v>
      </c>
      <c r="G1119" s="106" t="s">
        <v>61</v>
      </c>
      <c r="H1119" s="106" t="s">
        <v>61</v>
      </c>
      <c r="I1119" s="106" t="s">
        <v>61</v>
      </c>
      <c r="J1119" s="106" t="s">
        <v>61</v>
      </c>
      <c r="K1119" s="106" t="s">
        <v>61</v>
      </c>
      <c r="L1119" s="106" t="s">
        <v>61</v>
      </c>
      <c r="M1119" s="106" t="s">
        <v>61</v>
      </c>
      <c r="N1119" s="106" t="s">
        <v>61</v>
      </c>
      <c r="O1119" s="106" t="s">
        <v>61</v>
      </c>
      <c r="P1119" s="106" t="s">
        <v>61</v>
      </c>
      <c r="Q1119" s="106" t="s">
        <v>61</v>
      </c>
      <c r="R1119" s="106" t="s">
        <v>61</v>
      </c>
      <c r="S1119" s="106" t="s">
        <v>61</v>
      </c>
      <c r="T1119" s="106" t="s">
        <v>61</v>
      </c>
      <c r="U1119" s="106" t="s">
        <v>61</v>
      </c>
      <c r="V1119" s="106" t="s">
        <v>61</v>
      </c>
      <c r="W1119" s="106" t="s">
        <v>61</v>
      </c>
      <c r="X1119" s="216"/>
    </row>
    <row r="1120" spans="1:24" ht="13.5" customHeight="1" x14ac:dyDescent="0.25">
      <c r="A1120" s="154">
        <v>0.71875</v>
      </c>
      <c r="B1120" s="106" t="s">
        <v>61</v>
      </c>
      <c r="C1120" s="106" t="s">
        <v>61</v>
      </c>
      <c r="D1120" s="106" t="s">
        <v>61</v>
      </c>
      <c r="E1120" s="106" t="s">
        <v>61</v>
      </c>
      <c r="F1120" s="106" t="s">
        <v>61</v>
      </c>
      <c r="G1120" s="106" t="s">
        <v>61</v>
      </c>
      <c r="H1120" s="106" t="s">
        <v>61</v>
      </c>
      <c r="I1120" s="106" t="s">
        <v>61</v>
      </c>
      <c r="J1120" s="106" t="s">
        <v>61</v>
      </c>
      <c r="K1120" s="106" t="s">
        <v>61</v>
      </c>
      <c r="L1120" s="106" t="s">
        <v>61</v>
      </c>
      <c r="M1120" s="106" t="s">
        <v>61</v>
      </c>
      <c r="N1120" s="106" t="s">
        <v>61</v>
      </c>
      <c r="O1120" s="106" t="s">
        <v>61</v>
      </c>
      <c r="P1120" s="106" t="s">
        <v>61</v>
      </c>
      <c r="Q1120" s="106" t="s">
        <v>61</v>
      </c>
      <c r="R1120" s="106" t="s">
        <v>61</v>
      </c>
      <c r="S1120" s="106" t="s">
        <v>61</v>
      </c>
      <c r="T1120" s="106" t="s">
        <v>61</v>
      </c>
      <c r="U1120" s="106" t="s">
        <v>61</v>
      </c>
      <c r="V1120" s="106" t="s">
        <v>61</v>
      </c>
      <c r="W1120" s="106" t="s">
        <v>61</v>
      </c>
      <c r="X1120" s="216"/>
    </row>
    <row r="1121" spans="1:24" ht="13.5" customHeight="1" x14ac:dyDescent="0.25">
      <c r="A1121" s="154">
        <v>0.72916666666666696</v>
      </c>
      <c r="B1121" s="106" t="s">
        <v>61</v>
      </c>
      <c r="C1121" s="106" t="s">
        <v>61</v>
      </c>
      <c r="D1121" s="106" t="s">
        <v>61</v>
      </c>
      <c r="E1121" s="106" t="s">
        <v>61</v>
      </c>
      <c r="F1121" s="106" t="s">
        <v>61</v>
      </c>
      <c r="G1121" s="106" t="s">
        <v>61</v>
      </c>
      <c r="H1121" s="106" t="s">
        <v>61</v>
      </c>
      <c r="I1121" s="106" t="s">
        <v>61</v>
      </c>
      <c r="J1121" s="106" t="s">
        <v>61</v>
      </c>
      <c r="K1121" s="106" t="s">
        <v>61</v>
      </c>
      <c r="L1121" s="106" t="s">
        <v>61</v>
      </c>
      <c r="M1121" s="106" t="s">
        <v>61</v>
      </c>
      <c r="N1121" s="106" t="s">
        <v>61</v>
      </c>
      <c r="O1121" s="106" t="s">
        <v>61</v>
      </c>
      <c r="P1121" s="106" t="s">
        <v>61</v>
      </c>
      <c r="Q1121" s="106" t="s">
        <v>61</v>
      </c>
      <c r="R1121" s="106" t="s">
        <v>61</v>
      </c>
      <c r="S1121" s="106" t="s">
        <v>61</v>
      </c>
      <c r="T1121" s="106" t="s">
        <v>61</v>
      </c>
      <c r="U1121" s="106" t="s">
        <v>61</v>
      </c>
      <c r="V1121" s="106" t="s">
        <v>61</v>
      </c>
      <c r="W1121" s="106" t="s">
        <v>61</v>
      </c>
      <c r="X1121" s="216"/>
    </row>
    <row r="1122" spans="1:24" ht="13.5" customHeight="1" x14ac:dyDescent="0.25">
      <c r="A1122" s="154">
        <v>0.73958333333333304</v>
      </c>
      <c r="B1122" s="106" t="s">
        <v>61</v>
      </c>
      <c r="C1122" s="106" t="s">
        <v>61</v>
      </c>
      <c r="D1122" s="106" t="s">
        <v>61</v>
      </c>
      <c r="E1122" s="106" t="s">
        <v>61</v>
      </c>
      <c r="F1122" s="106" t="s">
        <v>61</v>
      </c>
      <c r="G1122" s="106" t="s">
        <v>61</v>
      </c>
      <c r="H1122" s="106" t="s">
        <v>61</v>
      </c>
      <c r="I1122" s="106" t="s">
        <v>61</v>
      </c>
      <c r="J1122" s="106" t="s">
        <v>61</v>
      </c>
      <c r="K1122" s="106" t="s">
        <v>61</v>
      </c>
      <c r="L1122" s="106" t="s">
        <v>61</v>
      </c>
      <c r="M1122" s="106" t="s">
        <v>61</v>
      </c>
      <c r="N1122" s="106" t="s">
        <v>61</v>
      </c>
      <c r="O1122" s="106" t="s">
        <v>61</v>
      </c>
      <c r="P1122" s="106" t="s">
        <v>61</v>
      </c>
      <c r="Q1122" s="106" t="s">
        <v>61</v>
      </c>
      <c r="R1122" s="106" t="s">
        <v>61</v>
      </c>
      <c r="S1122" s="106" t="s">
        <v>61</v>
      </c>
      <c r="T1122" s="106" t="s">
        <v>61</v>
      </c>
      <c r="U1122" s="106" t="s">
        <v>61</v>
      </c>
      <c r="V1122" s="106" t="s">
        <v>61</v>
      </c>
      <c r="W1122" s="106" t="s">
        <v>61</v>
      </c>
      <c r="X1122" s="216"/>
    </row>
    <row r="1123" spans="1:24" ht="13.5" customHeight="1" x14ac:dyDescent="0.25">
      <c r="A1123" s="154">
        <v>0.75</v>
      </c>
      <c r="B1123" s="106" t="s">
        <v>61</v>
      </c>
      <c r="C1123" s="106" t="s">
        <v>61</v>
      </c>
      <c r="D1123" s="106" t="s">
        <v>61</v>
      </c>
      <c r="E1123" s="106" t="s">
        <v>61</v>
      </c>
      <c r="F1123" s="106" t="s">
        <v>61</v>
      </c>
      <c r="G1123" s="106" t="s">
        <v>61</v>
      </c>
      <c r="H1123" s="106" t="s">
        <v>61</v>
      </c>
      <c r="I1123" s="106" t="s">
        <v>61</v>
      </c>
      <c r="J1123" s="106" t="s">
        <v>61</v>
      </c>
      <c r="K1123" s="106" t="s">
        <v>61</v>
      </c>
      <c r="L1123" s="106" t="s">
        <v>61</v>
      </c>
      <c r="M1123" s="106" t="s">
        <v>61</v>
      </c>
      <c r="N1123" s="106" t="s">
        <v>61</v>
      </c>
      <c r="O1123" s="106" t="s">
        <v>61</v>
      </c>
      <c r="P1123" s="106" t="s">
        <v>61</v>
      </c>
      <c r="Q1123" s="106" t="s">
        <v>61</v>
      </c>
      <c r="R1123" s="106" t="s">
        <v>61</v>
      </c>
      <c r="S1123" s="106" t="s">
        <v>61</v>
      </c>
      <c r="T1123" s="106" t="s">
        <v>61</v>
      </c>
      <c r="U1123" s="106" t="s">
        <v>61</v>
      </c>
      <c r="V1123" s="106" t="s">
        <v>61</v>
      </c>
      <c r="W1123" s="106" t="s">
        <v>61</v>
      </c>
      <c r="X1123" s="216"/>
    </row>
    <row r="1124" spans="1:24" ht="13.5" customHeight="1" x14ac:dyDescent="0.25">
      <c r="A1124" s="154">
        <v>0.76041666666666696</v>
      </c>
      <c r="B1124" s="106" t="s">
        <v>61</v>
      </c>
      <c r="C1124" s="106" t="s">
        <v>61</v>
      </c>
      <c r="D1124" s="106" t="s">
        <v>61</v>
      </c>
      <c r="E1124" s="106" t="s">
        <v>61</v>
      </c>
      <c r="F1124" s="106" t="s">
        <v>61</v>
      </c>
      <c r="G1124" s="106" t="s">
        <v>61</v>
      </c>
      <c r="H1124" s="106" t="s">
        <v>61</v>
      </c>
      <c r="I1124" s="106" t="s">
        <v>61</v>
      </c>
      <c r="J1124" s="106" t="s">
        <v>61</v>
      </c>
      <c r="K1124" s="106" t="s">
        <v>61</v>
      </c>
      <c r="L1124" s="106" t="s">
        <v>61</v>
      </c>
      <c r="M1124" s="106" t="s">
        <v>61</v>
      </c>
      <c r="N1124" s="106" t="s">
        <v>61</v>
      </c>
      <c r="O1124" s="106" t="s">
        <v>61</v>
      </c>
      <c r="P1124" s="106" t="s">
        <v>61</v>
      </c>
      <c r="Q1124" s="106" t="s">
        <v>61</v>
      </c>
      <c r="R1124" s="106" t="s">
        <v>61</v>
      </c>
      <c r="S1124" s="106" t="s">
        <v>61</v>
      </c>
      <c r="T1124" s="106" t="s">
        <v>61</v>
      </c>
      <c r="U1124" s="106" t="s">
        <v>61</v>
      </c>
      <c r="V1124" s="106" t="s">
        <v>61</v>
      </c>
      <c r="W1124" s="106" t="s">
        <v>61</v>
      </c>
      <c r="X1124" s="216"/>
    </row>
    <row r="1125" spans="1:24" ht="13.5" customHeight="1" x14ac:dyDescent="0.25">
      <c r="A1125" s="154">
        <v>0.77083333333333304</v>
      </c>
      <c r="B1125" s="106" t="s">
        <v>61</v>
      </c>
      <c r="C1125" s="106" t="s">
        <v>61</v>
      </c>
      <c r="D1125" s="106" t="s">
        <v>61</v>
      </c>
      <c r="E1125" s="106" t="s">
        <v>61</v>
      </c>
      <c r="F1125" s="106" t="s">
        <v>61</v>
      </c>
      <c r="G1125" s="106" t="s">
        <v>61</v>
      </c>
      <c r="H1125" s="106" t="s">
        <v>61</v>
      </c>
      <c r="I1125" s="106" t="s">
        <v>61</v>
      </c>
      <c r="J1125" s="106" t="s">
        <v>61</v>
      </c>
      <c r="K1125" s="106" t="s">
        <v>61</v>
      </c>
      <c r="L1125" s="106" t="s">
        <v>61</v>
      </c>
      <c r="M1125" s="106" t="s">
        <v>61</v>
      </c>
      <c r="N1125" s="106" t="s">
        <v>61</v>
      </c>
      <c r="O1125" s="106" t="s">
        <v>61</v>
      </c>
      <c r="P1125" s="106" t="s">
        <v>61</v>
      </c>
      <c r="Q1125" s="106" t="s">
        <v>61</v>
      </c>
      <c r="R1125" s="106" t="s">
        <v>61</v>
      </c>
      <c r="S1125" s="106" t="s">
        <v>61</v>
      </c>
      <c r="T1125" s="106" t="s">
        <v>61</v>
      </c>
      <c r="U1125" s="106" t="s">
        <v>61</v>
      </c>
      <c r="V1125" s="106" t="s">
        <v>61</v>
      </c>
      <c r="W1125" s="106" t="s">
        <v>61</v>
      </c>
      <c r="X1125" s="216"/>
    </row>
    <row r="1126" spans="1:24" ht="13.5" customHeight="1" x14ac:dyDescent="0.25">
      <c r="A1126" s="154">
        <v>0.78125</v>
      </c>
      <c r="B1126" s="106" t="s">
        <v>61</v>
      </c>
      <c r="C1126" s="106" t="s">
        <v>61</v>
      </c>
      <c r="D1126" s="106" t="s">
        <v>61</v>
      </c>
      <c r="E1126" s="106" t="s">
        <v>61</v>
      </c>
      <c r="F1126" s="106" t="s">
        <v>61</v>
      </c>
      <c r="G1126" s="106" t="s">
        <v>61</v>
      </c>
      <c r="H1126" s="106" t="s">
        <v>61</v>
      </c>
      <c r="I1126" s="106" t="s">
        <v>61</v>
      </c>
      <c r="J1126" s="106" t="s">
        <v>61</v>
      </c>
      <c r="K1126" s="106" t="s">
        <v>61</v>
      </c>
      <c r="L1126" s="106" t="s">
        <v>61</v>
      </c>
      <c r="M1126" s="106" t="s">
        <v>61</v>
      </c>
      <c r="N1126" s="106" t="s">
        <v>61</v>
      </c>
      <c r="O1126" s="106" t="s">
        <v>61</v>
      </c>
      <c r="P1126" s="106" t="s">
        <v>61</v>
      </c>
      <c r="Q1126" s="106" t="s">
        <v>61</v>
      </c>
      <c r="R1126" s="106" t="s">
        <v>61</v>
      </c>
      <c r="S1126" s="106" t="s">
        <v>61</v>
      </c>
      <c r="T1126" s="106" t="s">
        <v>61</v>
      </c>
      <c r="U1126" s="106" t="s">
        <v>61</v>
      </c>
      <c r="V1126" s="106" t="s">
        <v>61</v>
      </c>
      <c r="W1126" s="106" t="s">
        <v>61</v>
      </c>
      <c r="X1126" s="216"/>
    </row>
    <row r="1127" spans="1:24" ht="13.5" customHeight="1" x14ac:dyDescent="0.25">
      <c r="A1127" s="154">
        <v>0.79166666666666696</v>
      </c>
      <c r="B1127" s="106" t="s">
        <v>61</v>
      </c>
      <c r="C1127" s="106" t="s">
        <v>61</v>
      </c>
      <c r="D1127" s="106" t="s">
        <v>61</v>
      </c>
      <c r="E1127" s="106" t="s">
        <v>61</v>
      </c>
      <c r="F1127" s="106" t="s">
        <v>61</v>
      </c>
      <c r="G1127" s="106" t="s">
        <v>61</v>
      </c>
      <c r="H1127" s="106" t="s">
        <v>61</v>
      </c>
      <c r="I1127" s="106" t="s">
        <v>61</v>
      </c>
      <c r="J1127" s="106" t="s">
        <v>61</v>
      </c>
      <c r="K1127" s="106" t="s">
        <v>61</v>
      </c>
      <c r="L1127" s="106" t="s">
        <v>61</v>
      </c>
      <c r="M1127" s="106" t="s">
        <v>61</v>
      </c>
      <c r="N1127" s="106" t="s">
        <v>61</v>
      </c>
      <c r="O1127" s="106" t="s">
        <v>61</v>
      </c>
      <c r="P1127" s="106" t="s">
        <v>61</v>
      </c>
      <c r="Q1127" s="106" t="s">
        <v>61</v>
      </c>
      <c r="R1127" s="106" t="s">
        <v>61</v>
      </c>
      <c r="S1127" s="106" t="s">
        <v>61</v>
      </c>
      <c r="T1127" s="106" t="s">
        <v>61</v>
      </c>
      <c r="U1127" s="106" t="s">
        <v>61</v>
      </c>
      <c r="V1127" s="106" t="s">
        <v>61</v>
      </c>
      <c r="W1127" s="106" t="s">
        <v>61</v>
      </c>
      <c r="X1127" s="216"/>
    </row>
    <row r="1128" spans="1:24" ht="13.5" customHeight="1" x14ac:dyDescent="0.25">
      <c r="A1128" s="154">
        <v>0.80208333333333304</v>
      </c>
      <c r="B1128" s="106" t="s">
        <v>61</v>
      </c>
      <c r="C1128" s="106" t="s">
        <v>61</v>
      </c>
      <c r="D1128" s="106" t="s">
        <v>61</v>
      </c>
      <c r="E1128" s="106" t="s">
        <v>61</v>
      </c>
      <c r="F1128" s="106" t="s">
        <v>61</v>
      </c>
      <c r="G1128" s="106" t="s">
        <v>61</v>
      </c>
      <c r="H1128" s="106" t="s">
        <v>61</v>
      </c>
      <c r="I1128" s="106" t="s">
        <v>61</v>
      </c>
      <c r="J1128" s="106" t="s">
        <v>61</v>
      </c>
      <c r="K1128" s="106" t="s">
        <v>61</v>
      </c>
      <c r="L1128" s="106" t="s">
        <v>61</v>
      </c>
      <c r="M1128" s="106" t="s">
        <v>61</v>
      </c>
      <c r="N1128" s="106" t="s">
        <v>61</v>
      </c>
      <c r="O1128" s="106" t="s">
        <v>61</v>
      </c>
      <c r="P1128" s="106" t="s">
        <v>61</v>
      </c>
      <c r="Q1128" s="106" t="s">
        <v>61</v>
      </c>
      <c r="R1128" s="106" t="s">
        <v>61</v>
      </c>
      <c r="S1128" s="106" t="s">
        <v>61</v>
      </c>
      <c r="T1128" s="106" t="s">
        <v>61</v>
      </c>
      <c r="U1128" s="106" t="s">
        <v>61</v>
      </c>
      <c r="V1128" s="106" t="s">
        <v>61</v>
      </c>
      <c r="W1128" s="106" t="s">
        <v>61</v>
      </c>
      <c r="X1128" s="216"/>
    </row>
    <row r="1129" spans="1:24" ht="13.5" customHeight="1" x14ac:dyDescent="0.25">
      <c r="A1129" s="154">
        <v>0.8125</v>
      </c>
      <c r="B1129" s="106" t="s">
        <v>61</v>
      </c>
      <c r="C1129" s="106" t="s">
        <v>61</v>
      </c>
      <c r="D1129" s="106" t="s">
        <v>61</v>
      </c>
      <c r="E1129" s="106" t="s">
        <v>61</v>
      </c>
      <c r="F1129" s="106" t="s">
        <v>61</v>
      </c>
      <c r="G1129" s="106" t="s">
        <v>61</v>
      </c>
      <c r="H1129" s="106" t="s">
        <v>61</v>
      </c>
      <c r="I1129" s="106" t="s">
        <v>61</v>
      </c>
      <c r="J1129" s="106" t="s">
        <v>61</v>
      </c>
      <c r="K1129" s="106" t="s">
        <v>61</v>
      </c>
      <c r="L1129" s="106" t="s">
        <v>61</v>
      </c>
      <c r="M1129" s="106" t="s">
        <v>61</v>
      </c>
      <c r="N1129" s="106" t="s">
        <v>61</v>
      </c>
      <c r="O1129" s="106" t="s">
        <v>61</v>
      </c>
      <c r="P1129" s="106" t="s">
        <v>61</v>
      </c>
      <c r="Q1129" s="106" t="s">
        <v>61</v>
      </c>
      <c r="R1129" s="106" t="s">
        <v>61</v>
      </c>
      <c r="S1129" s="106" t="s">
        <v>61</v>
      </c>
      <c r="T1129" s="106" t="s">
        <v>61</v>
      </c>
      <c r="U1129" s="106" t="s">
        <v>61</v>
      </c>
      <c r="V1129" s="106" t="s">
        <v>61</v>
      </c>
      <c r="W1129" s="106" t="s">
        <v>61</v>
      </c>
      <c r="X1129" s="216"/>
    </row>
    <row r="1130" spans="1:24" ht="13.5" customHeight="1" x14ac:dyDescent="0.25">
      <c r="A1130" s="154">
        <v>0.82291666666666696</v>
      </c>
      <c r="B1130" s="106" t="s">
        <v>61</v>
      </c>
      <c r="C1130" s="106" t="s">
        <v>61</v>
      </c>
      <c r="D1130" s="106" t="s">
        <v>61</v>
      </c>
      <c r="E1130" s="106" t="s">
        <v>61</v>
      </c>
      <c r="F1130" s="106" t="s">
        <v>61</v>
      </c>
      <c r="G1130" s="106" t="s">
        <v>61</v>
      </c>
      <c r="H1130" s="106" t="s">
        <v>61</v>
      </c>
      <c r="I1130" s="106" t="s">
        <v>61</v>
      </c>
      <c r="J1130" s="106" t="s">
        <v>61</v>
      </c>
      <c r="K1130" s="106" t="s">
        <v>61</v>
      </c>
      <c r="L1130" s="106" t="s">
        <v>61</v>
      </c>
      <c r="M1130" s="106" t="s">
        <v>61</v>
      </c>
      <c r="N1130" s="106" t="s">
        <v>61</v>
      </c>
      <c r="O1130" s="106" t="s">
        <v>61</v>
      </c>
      <c r="P1130" s="106" t="s">
        <v>61</v>
      </c>
      <c r="Q1130" s="106" t="s">
        <v>61</v>
      </c>
      <c r="R1130" s="106" t="s">
        <v>61</v>
      </c>
      <c r="S1130" s="106" t="s">
        <v>61</v>
      </c>
      <c r="T1130" s="106" t="s">
        <v>61</v>
      </c>
      <c r="U1130" s="106" t="s">
        <v>61</v>
      </c>
      <c r="V1130" s="106" t="s">
        <v>61</v>
      </c>
      <c r="W1130" s="106" t="s">
        <v>61</v>
      </c>
      <c r="X1130" s="216"/>
    </row>
    <row r="1131" spans="1:24" ht="13.5" customHeight="1" x14ac:dyDescent="0.25">
      <c r="A1131" s="154">
        <v>0.83333333333333304</v>
      </c>
      <c r="B1131" s="106" t="s">
        <v>61</v>
      </c>
      <c r="C1131" s="106" t="s">
        <v>61</v>
      </c>
      <c r="D1131" s="106" t="s">
        <v>61</v>
      </c>
      <c r="E1131" s="106" t="s">
        <v>61</v>
      </c>
      <c r="F1131" s="106" t="s">
        <v>61</v>
      </c>
      <c r="G1131" s="106" t="s">
        <v>61</v>
      </c>
      <c r="H1131" s="106" t="s">
        <v>61</v>
      </c>
      <c r="I1131" s="106" t="s">
        <v>61</v>
      </c>
      <c r="J1131" s="106" t="s">
        <v>61</v>
      </c>
      <c r="K1131" s="106" t="s">
        <v>61</v>
      </c>
      <c r="L1131" s="106" t="s">
        <v>61</v>
      </c>
      <c r="M1131" s="106" t="s">
        <v>61</v>
      </c>
      <c r="N1131" s="106" t="s">
        <v>61</v>
      </c>
      <c r="O1131" s="106" t="s">
        <v>61</v>
      </c>
      <c r="P1131" s="106" t="s">
        <v>61</v>
      </c>
      <c r="Q1131" s="106" t="s">
        <v>61</v>
      </c>
      <c r="R1131" s="106" t="s">
        <v>61</v>
      </c>
      <c r="S1131" s="106" t="s">
        <v>61</v>
      </c>
      <c r="T1131" s="106" t="s">
        <v>61</v>
      </c>
      <c r="U1131" s="106" t="s">
        <v>61</v>
      </c>
      <c r="V1131" s="106" t="s">
        <v>61</v>
      </c>
      <c r="W1131" s="106" t="s">
        <v>61</v>
      </c>
      <c r="X1131" s="216"/>
    </row>
    <row r="1132" spans="1:24" ht="13.5" customHeight="1" x14ac:dyDescent="0.25">
      <c r="A1132" s="154">
        <v>0.84375</v>
      </c>
      <c r="B1132" s="106" t="s">
        <v>61</v>
      </c>
      <c r="C1132" s="106" t="s">
        <v>61</v>
      </c>
      <c r="D1132" s="106" t="s">
        <v>61</v>
      </c>
      <c r="E1132" s="106" t="s">
        <v>61</v>
      </c>
      <c r="F1132" s="106" t="s">
        <v>61</v>
      </c>
      <c r="G1132" s="106" t="s">
        <v>61</v>
      </c>
      <c r="H1132" s="106" t="s">
        <v>61</v>
      </c>
      <c r="I1132" s="106" t="s">
        <v>61</v>
      </c>
      <c r="J1132" s="106" t="s">
        <v>61</v>
      </c>
      <c r="K1132" s="106" t="s">
        <v>61</v>
      </c>
      <c r="L1132" s="106" t="s">
        <v>61</v>
      </c>
      <c r="M1132" s="106" t="s">
        <v>61</v>
      </c>
      <c r="N1132" s="106" t="s">
        <v>61</v>
      </c>
      <c r="O1132" s="106" t="s">
        <v>61</v>
      </c>
      <c r="P1132" s="106" t="s">
        <v>61</v>
      </c>
      <c r="Q1132" s="106" t="s">
        <v>61</v>
      </c>
      <c r="R1132" s="106" t="s">
        <v>61</v>
      </c>
      <c r="S1132" s="106" t="s">
        <v>61</v>
      </c>
      <c r="T1132" s="106" t="s">
        <v>61</v>
      </c>
      <c r="U1132" s="106" t="s">
        <v>61</v>
      </c>
      <c r="V1132" s="106" t="s">
        <v>61</v>
      </c>
      <c r="W1132" s="106" t="s">
        <v>61</v>
      </c>
      <c r="X1132" s="216"/>
    </row>
    <row r="1133" spans="1:24" ht="13.5" customHeight="1" x14ac:dyDescent="0.25">
      <c r="A1133" s="154">
        <v>0.85416666666666696</v>
      </c>
      <c r="B1133" s="106" t="s">
        <v>61</v>
      </c>
      <c r="C1133" s="106" t="s">
        <v>61</v>
      </c>
      <c r="D1133" s="106" t="s">
        <v>61</v>
      </c>
      <c r="E1133" s="106" t="s">
        <v>61</v>
      </c>
      <c r="F1133" s="106" t="s">
        <v>61</v>
      </c>
      <c r="G1133" s="106" t="s">
        <v>61</v>
      </c>
      <c r="H1133" s="106" t="s">
        <v>61</v>
      </c>
      <c r="I1133" s="106" t="s">
        <v>61</v>
      </c>
      <c r="J1133" s="106" t="s">
        <v>61</v>
      </c>
      <c r="K1133" s="106" t="s">
        <v>61</v>
      </c>
      <c r="L1133" s="106" t="s">
        <v>61</v>
      </c>
      <c r="M1133" s="106" t="s">
        <v>61</v>
      </c>
      <c r="N1133" s="106" t="s">
        <v>61</v>
      </c>
      <c r="O1133" s="106" t="s">
        <v>61</v>
      </c>
      <c r="P1133" s="106" t="s">
        <v>61</v>
      </c>
      <c r="Q1133" s="106" t="s">
        <v>61</v>
      </c>
      <c r="R1133" s="106" t="s">
        <v>61</v>
      </c>
      <c r="S1133" s="106" t="s">
        <v>61</v>
      </c>
      <c r="T1133" s="106" t="s">
        <v>61</v>
      </c>
      <c r="U1133" s="106" t="s">
        <v>61</v>
      </c>
      <c r="V1133" s="106" t="s">
        <v>61</v>
      </c>
      <c r="W1133" s="106" t="s">
        <v>61</v>
      </c>
      <c r="X1133" s="216"/>
    </row>
    <row r="1134" spans="1:24" ht="13.5" customHeight="1" x14ac:dyDescent="0.25">
      <c r="A1134" s="154">
        <v>0.86458333333333304</v>
      </c>
      <c r="B1134" s="106" t="s">
        <v>61</v>
      </c>
      <c r="C1134" s="106" t="s">
        <v>61</v>
      </c>
      <c r="D1134" s="106" t="s">
        <v>61</v>
      </c>
      <c r="E1134" s="106" t="s">
        <v>61</v>
      </c>
      <c r="F1134" s="106" t="s">
        <v>61</v>
      </c>
      <c r="G1134" s="106" t="s">
        <v>61</v>
      </c>
      <c r="H1134" s="106" t="s">
        <v>61</v>
      </c>
      <c r="I1134" s="106" t="s">
        <v>61</v>
      </c>
      <c r="J1134" s="106" t="s">
        <v>61</v>
      </c>
      <c r="K1134" s="106" t="s">
        <v>61</v>
      </c>
      <c r="L1134" s="106" t="s">
        <v>61</v>
      </c>
      <c r="M1134" s="106" t="s">
        <v>61</v>
      </c>
      <c r="N1134" s="106" t="s">
        <v>61</v>
      </c>
      <c r="O1134" s="106" t="s">
        <v>61</v>
      </c>
      <c r="P1134" s="106" t="s">
        <v>61</v>
      </c>
      <c r="Q1134" s="106" t="s">
        <v>61</v>
      </c>
      <c r="R1134" s="106" t="s">
        <v>61</v>
      </c>
      <c r="S1134" s="106" t="s">
        <v>61</v>
      </c>
      <c r="T1134" s="106" t="s">
        <v>61</v>
      </c>
      <c r="U1134" s="106" t="s">
        <v>61</v>
      </c>
      <c r="V1134" s="106" t="s">
        <v>61</v>
      </c>
      <c r="W1134" s="106" t="s">
        <v>61</v>
      </c>
      <c r="X1134" s="216"/>
    </row>
    <row r="1135" spans="1:24" ht="13.5" customHeight="1" x14ac:dyDescent="0.25">
      <c r="A1135" s="154">
        <v>0.875</v>
      </c>
      <c r="B1135" s="106" t="s">
        <v>61</v>
      </c>
      <c r="C1135" s="106" t="s">
        <v>61</v>
      </c>
      <c r="D1135" s="106" t="s">
        <v>61</v>
      </c>
      <c r="E1135" s="106" t="s">
        <v>61</v>
      </c>
      <c r="F1135" s="106" t="s">
        <v>61</v>
      </c>
      <c r="G1135" s="106" t="s">
        <v>61</v>
      </c>
      <c r="H1135" s="106" t="s">
        <v>61</v>
      </c>
      <c r="I1135" s="106" t="s">
        <v>61</v>
      </c>
      <c r="J1135" s="106" t="s">
        <v>61</v>
      </c>
      <c r="K1135" s="106" t="s">
        <v>61</v>
      </c>
      <c r="L1135" s="106" t="s">
        <v>61</v>
      </c>
      <c r="M1135" s="106" t="s">
        <v>61</v>
      </c>
      <c r="N1135" s="106" t="s">
        <v>61</v>
      </c>
      <c r="O1135" s="106" t="s">
        <v>61</v>
      </c>
      <c r="P1135" s="106" t="s">
        <v>61</v>
      </c>
      <c r="Q1135" s="106" t="s">
        <v>61</v>
      </c>
      <c r="R1135" s="106" t="s">
        <v>61</v>
      </c>
      <c r="S1135" s="106" t="s">
        <v>61</v>
      </c>
      <c r="T1135" s="106" t="s">
        <v>61</v>
      </c>
      <c r="U1135" s="106" t="s">
        <v>61</v>
      </c>
      <c r="V1135" s="106" t="s">
        <v>61</v>
      </c>
      <c r="W1135" s="106" t="s">
        <v>61</v>
      </c>
      <c r="X1135" s="216"/>
    </row>
    <row r="1136" spans="1:24" ht="13.5" customHeight="1" x14ac:dyDescent="0.25">
      <c r="A1136" s="154">
        <v>0.88541666666666696</v>
      </c>
      <c r="B1136" s="106" t="s">
        <v>61</v>
      </c>
      <c r="C1136" s="106" t="s">
        <v>61</v>
      </c>
      <c r="D1136" s="106" t="s">
        <v>61</v>
      </c>
      <c r="E1136" s="106" t="s">
        <v>61</v>
      </c>
      <c r="F1136" s="106" t="s">
        <v>61</v>
      </c>
      <c r="G1136" s="106" t="s">
        <v>61</v>
      </c>
      <c r="H1136" s="106" t="s">
        <v>61</v>
      </c>
      <c r="I1136" s="106" t="s">
        <v>61</v>
      </c>
      <c r="J1136" s="106" t="s">
        <v>61</v>
      </c>
      <c r="K1136" s="106" t="s">
        <v>61</v>
      </c>
      <c r="L1136" s="106" t="s">
        <v>61</v>
      </c>
      <c r="M1136" s="106" t="s">
        <v>61</v>
      </c>
      <c r="N1136" s="106" t="s">
        <v>61</v>
      </c>
      <c r="O1136" s="106" t="s">
        <v>61</v>
      </c>
      <c r="P1136" s="106" t="s">
        <v>61</v>
      </c>
      <c r="Q1136" s="106" t="s">
        <v>61</v>
      </c>
      <c r="R1136" s="106" t="s">
        <v>61</v>
      </c>
      <c r="S1136" s="106" t="s">
        <v>61</v>
      </c>
      <c r="T1136" s="106" t="s">
        <v>61</v>
      </c>
      <c r="U1136" s="106" t="s">
        <v>61</v>
      </c>
      <c r="V1136" s="106" t="s">
        <v>61</v>
      </c>
      <c r="W1136" s="106" t="s">
        <v>61</v>
      </c>
      <c r="X1136" s="216"/>
    </row>
    <row r="1137" spans="1:24" ht="13.5" customHeight="1" x14ac:dyDescent="0.25">
      <c r="A1137" s="154">
        <v>0.89583333333333304</v>
      </c>
      <c r="B1137" s="106" t="s">
        <v>61</v>
      </c>
      <c r="C1137" s="106" t="s">
        <v>61</v>
      </c>
      <c r="D1137" s="106" t="s">
        <v>61</v>
      </c>
      <c r="E1137" s="106" t="s">
        <v>61</v>
      </c>
      <c r="F1137" s="106" t="s">
        <v>61</v>
      </c>
      <c r="G1137" s="106" t="s">
        <v>61</v>
      </c>
      <c r="H1137" s="106" t="s">
        <v>61</v>
      </c>
      <c r="I1137" s="106" t="s">
        <v>61</v>
      </c>
      <c r="J1137" s="106" t="s">
        <v>61</v>
      </c>
      <c r="K1137" s="106" t="s">
        <v>61</v>
      </c>
      <c r="L1137" s="106" t="s">
        <v>61</v>
      </c>
      <c r="M1137" s="106" t="s">
        <v>61</v>
      </c>
      <c r="N1137" s="106" t="s">
        <v>61</v>
      </c>
      <c r="O1137" s="106" t="s">
        <v>61</v>
      </c>
      <c r="P1137" s="106" t="s">
        <v>61</v>
      </c>
      <c r="Q1137" s="106" t="s">
        <v>61</v>
      </c>
      <c r="R1137" s="106" t="s">
        <v>61</v>
      </c>
      <c r="S1137" s="106" t="s">
        <v>61</v>
      </c>
      <c r="T1137" s="106" t="s">
        <v>61</v>
      </c>
      <c r="U1137" s="106" t="s">
        <v>61</v>
      </c>
      <c r="V1137" s="106" t="s">
        <v>61</v>
      </c>
      <c r="W1137" s="106" t="s">
        <v>61</v>
      </c>
      <c r="X1137" s="216"/>
    </row>
    <row r="1138" spans="1:24" ht="13.5" customHeight="1" x14ac:dyDescent="0.25">
      <c r="A1138" s="154">
        <v>0.90625</v>
      </c>
      <c r="B1138" s="106" t="s">
        <v>61</v>
      </c>
      <c r="C1138" s="106" t="s">
        <v>61</v>
      </c>
      <c r="D1138" s="106" t="s">
        <v>61</v>
      </c>
      <c r="E1138" s="106" t="s">
        <v>61</v>
      </c>
      <c r="F1138" s="106" t="s">
        <v>61</v>
      </c>
      <c r="G1138" s="106" t="s">
        <v>61</v>
      </c>
      <c r="H1138" s="106" t="s">
        <v>61</v>
      </c>
      <c r="I1138" s="106" t="s">
        <v>61</v>
      </c>
      <c r="J1138" s="106" t="s">
        <v>61</v>
      </c>
      <c r="K1138" s="106" t="s">
        <v>61</v>
      </c>
      <c r="L1138" s="106" t="s">
        <v>61</v>
      </c>
      <c r="M1138" s="106" t="s">
        <v>61</v>
      </c>
      <c r="N1138" s="106" t="s">
        <v>61</v>
      </c>
      <c r="O1138" s="106" t="s">
        <v>61</v>
      </c>
      <c r="P1138" s="106" t="s">
        <v>61</v>
      </c>
      <c r="Q1138" s="106" t="s">
        <v>61</v>
      </c>
      <c r="R1138" s="106" t="s">
        <v>61</v>
      </c>
      <c r="S1138" s="106" t="s">
        <v>61</v>
      </c>
      <c r="T1138" s="106" t="s">
        <v>61</v>
      </c>
      <c r="U1138" s="106" t="s">
        <v>61</v>
      </c>
      <c r="V1138" s="106" t="s">
        <v>61</v>
      </c>
      <c r="W1138" s="106" t="s">
        <v>61</v>
      </c>
      <c r="X1138" s="216"/>
    </row>
    <row r="1139" spans="1:24" ht="13.5" customHeight="1" x14ac:dyDescent="0.25">
      <c r="A1139" s="154">
        <v>0.91666666666666696</v>
      </c>
      <c r="B1139" s="106" t="s">
        <v>61</v>
      </c>
      <c r="C1139" s="106" t="s">
        <v>61</v>
      </c>
      <c r="D1139" s="106" t="s">
        <v>61</v>
      </c>
      <c r="E1139" s="106" t="s">
        <v>61</v>
      </c>
      <c r="F1139" s="106" t="s">
        <v>61</v>
      </c>
      <c r="G1139" s="106" t="s">
        <v>61</v>
      </c>
      <c r="H1139" s="106" t="s">
        <v>61</v>
      </c>
      <c r="I1139" s="106" t="s">
        <v>61</v>
      </c>
      <c r="J1139" s="106" t="s">
        <v>61</v>
      </c>
      <c r="K1139" s="106" t="s">
        <v>61</v>
      </c>
      <c r="L1139" s="106" t="s">
        <v>61</v>
      </c>
      <c r="M1139" s="106" t="s">
        <v>61</v>
      </c>
      <c r="N1139" s="106" t="s">
        <v>61</v>
      </c>
      <c r="O1139" s="106" t="s">
        <v>61</v>
      </c>
      <c r="P1139" s="106" t="s">
        <v>61</v>
      </c>
      <c r="Q1139" s="106" t="s">
        <v>61</v>
      </c>
      <c r="R1139" s="106" t="s">
        <v>61</v>
      </c>
      <c r="S1139" s="106" t="s">
        <v>61</v>
      </c>
      <c r="T1139" s="106" t="s">
        <v>61</v>
      </c>
      <c r="U1139" s="106" t="s">
        <v>61</v>
      </c>
      <c r="V1139" s="106" t="s">
        <v>61</v>
      </c>
      <c r="W1139" s="106" t="s">
        <v>61</v>
      </c>
      <c r="X1139" s="216"/>
    </row>
    <row r="1140" spans="1:24" ht="13.5" customHeight="1" x14ac:dyDescent="0.25">
      <c r="A1140" s="154">
        <v>0.92708333333333304</v>
      </c>
      <c r="B1140" s="106" t="s">
        <v>61</v>
      </c>
      <c r="C1140" s="106" t="s">
        <v>61</v>
      </c>
      <c r="D1140" s="106" t="s">
        <v>61</v>
      </c>
      <c r="E1140" s="106" t="s">
        <v>61</v>
      </c>
      <c r="F1140" s="106" t="s">
        <v>61</v>
      </c>
      <c r="G1140" s="106" t="s">
        <v>61</v>
      </c>
      <c r="H1140" s="106" t="s">
        <v>61</v>
      </c>
      <c r="I1140" s="106" t="s">
        <v>61</v>
      </c>
      <c r="J1140" s="106" t="s">
        <v>61</v>
      </c>
      <c r="K1140" s="106" t="s">
        <v>61</v>
      </c>
      <c r="L1140" s="106" t="s">
        <v>61</v>
      </c>
      <c r="M1140" s="106" t="s">
        <v>61</v>
      </c>
      <c r="N1140" s="106" t="s">
        <v>61</v>
      </c>
      <c r="O1140" s="106" t="s">
        <v>61</v>
      </c>
      <c r="P1140" s="106" t="s">
        <v>61</v>
      </c>
      <c r="Q1140" s="106" t="s">
        <v>61</v>
      </c>
      <c r="R1140" s="106" t="s">
        <v>61</v>
      </c>
      <c r="S1140" s="106" t="s">
        <v>61</v>
      </c>
      <c r="T1140" s="106" t="s">
        <v>61</v>
      </c>
      <c r="U1140" s="106" t="s">
        <v>61</v>
      </c>
      <c r="V1140" s="106" t="s">
        <v>61</v>
      </c>
      <c r="W1140" s="106" t="s">
        <v>61</v>
      </c>
      <c r="X1140" s="216"/>
    </row>
    <row r="1141" spans="1:24" ht="13.5" customHeight="1" x14ac:dyDescent="0.25">
      <c r="A1141" s="154">
        <v>0.9375</v>
      </c>
      <c r="B1141" s="106" t="s">
        <v>61</v>
      </c>
      <c r="C1141" s="106" t="s">
        <v>61</v>
      </c>
      <c r="D1141" s="106" t="s">
        <v>61</v>
      </c>
      <c r="E1141" s="106" t="s">
        <v>61</v>
      </c>
      <c r="F1141" s="106" t="s">
        <v>61</v>
      </c>
      <c r="G1141" s="106" t="s">
        <v>61</v>
      </c>
      <c r="H1141" s="106" t="s">
        <v>61</v>
      </c>
      <c r="I1141" s="106" t="s">
        <v>61</v>
      </c>
      <c r="J1141" s="106" t="s">
        <v>61</v>
      </c>
      <c r="K1141" s="106" t="s">
        <v>61</v>
      </c>
      <c r="L1141" s="106" t="s">
        <v>61</v>
      </c>
      <c r="M1141" s="106" t="s">
        <v>61</v>
      </c>
      <c r="N1141" s="106" t="s">
        <v>61</v>
      </c>
      <c r="O1141" s="106" t="s">
        <v>61</v>
      </c>
      <c r="P1141" s="106" t="s">
        <v>61</v>
      </c>
      <c r="Q1141" s="106" t="s">
        <v>61</v>
      </c>
      <c r="R1141" s="106" t="s">
        <v>61</v>
      </c>
      <c r="S1141" s="106" t="s">
        <v>61</v>
      </c>
      <c r="T1141" s="106" t="s">
        <v>61</v>
      </c>
      <c r="U1141" s="106" t="s">
        <v>61</v>
      </c>
      <c r="V1141" s="106" t="s">
        <v>61</v>
      </c>
      <c r="W1141" s="106" t="s">
        <v>61</v>
      </c>
      <c r="X1141" s="216"/>
    </row>
    <row r="1142" spans="1:24" ht="13.5" customHeight="1" x14ac:dyDescent="0.25">
      <c r="A1142" s="154">
        <v>0.94791666666666696</v>
      </c>
      <c r="B1142" s="106" t="s">
        <v>61</v>
      </c>
      <c r="C1142" s="106" t="s">
        <v>61</v>
      </c>
      <c r="D1142" s="106" t="s">
        <v>61</v>
      </c>
      <c r="E1142" s="106" t="s">
        <v>61</v>
      </c>
      <c r="F1142" s="106" t="s">
        <v>61</v>
      </c>
      <c r="G1142" s="106" t="s">
        <v>61</v>
      </c>
      <c r="H1142" s="106" t="s">
        <v>61</v>
      </c>
      <c r="I1142" s="106" t="s">
        <v>61</v>
      </c>
      <c r="J1142" s="106" t="s">
        <v>61</v>
      </c>
      <c r="K1142" s="106" t="s">
        <v>61</v>
      </c>
      <c r="L1142" s="106" t="s">
        <v>61</v>
      </c>
      <c r="M1142" s="106" t="s">
        <v>61</v>
      </c>
      <c r="N1142" s="106" t="s">
        <v>61</v>
      </c>
      <c r="O1142" s="106" t="s">
        <v>61</v>
      </c>
      <c r="P1142" s="106" t="s">
        <v>61</v>
      </c>
      <c r="Q1142" s="106" t="s">
        <v>61</v>
      </c>
      <c r="R1142" s="106" t="s">
        <v>61</v>
      </c>
      <c r="S1142" s="106" t="s">
        <v>61</v>
      </c>
      <c r="T1142" s="106" t="s">
        <v>61</v>
      </c>
      <c r="U1142" s="106" t="s">
        <v>61</v>
      </c>
      <c r="V1142" s="106" t="s">
        <v>61</v>
      </c>
      <c r="W1142" s="106" t="s">
        <v>61</v>
      </c>
      <c r="X1142" s="216"/>
    </row>
    <row r="1143" spans="1:24" ht="13.5" customHeight="1" x14ac:dyDescent="0.25">
      <c r="A1143" s="154">
        <v>0.95833333333333304</v>
      </c>
      <c r="B1143" s="106" t="s">
        <v>61</v>
      </c>
      <c r="C1143" s="106" t="s">
        <v>61</v>
      </c>
      <c r="D1143" s="106" t="s">
        <v>61</v>
      </c>
      <c r="E1143" s="106" t="s">
        <v>61</v>
      </c>
      <c r="F1143" s="106" t="s">
        <v>61</v>
      </c>
      <c r="G1143" s="106" t="s">
        <v>61</v>
      </c>
      <c r="H1143" s="106" t="s">
        <v>61</v>
      </c>
      <c r="I1143" s="106" t="s">
        <v>61</v>
      </c>
      <c r="J1143" s="106" t="s">
        <v>61</v>
      </c>
      <c r="K1143" s="106" t="s">
        <v>61</v>
      </c>
      <c r="L1143" s="106" t="s">
        <v>61</v>
      </c>
      <c r="M1143" s="106" t="s">
        <v>61</v>
      </c>
      <c r="N1143" s="106" t="s">
        <v>61</v>
      </c>
      <c r="O1143" s="106" t="s">
        <v>61</v>
      </c>
      <c r="P1143" s="106" t="s">
        <v>61</v>
      </c>
      <c r="Q1143" s="106" t="s">
        <v>61</v>
      </c>
      <c r="R1143" s="106" t="s">
        <v>61</v>
      </c>
      <c r="S1143" s="106" t="s">
        <v>61</v>
      </c>
      <c r="T1143" s="106" t="s">
        <v>61</v>
      </c>
      <c r="U1143" s="106" t="s">
        <v>61</v>
      </c>
      <c r="V1143" s="106" t="s">
        <v>61</v>
      </c>
      <c r="W1143" s="106" t="s">
        <v>61</v>
      </c>
      <c r="X1143" s="216"/>
    </row>
    <row r="1144" spans="1:24" ht="13.5" customHeight="1" x14ac:dyDescent="0.25">
      <c r="A1144" s="154">
        <v>0.96875</v>
      </c>
      <c r="B1144" s="106" t="s">
        <v>61</v>
      </c>
      <c r="C1144" s="106" t="s">
        <v>61</v>
      </c>
      <c r="D1144" s="106" t="s">
        <v>61</v>
      </c>
      <c r="E1144" s="106" t="s">
        <v>61</v>
      </c>
      <c r="F1144" s="106" t="s">
        <v>61</v>
      </c>
      <c r="G1144" s="106" t="s">
        <v>61</v>
      </c>
      <c r="H1144" s="106" t="s">
        <v>61</v>
      </c>
      <c r="I1144" s="106" t="s">
        <v>61</v>
      </c>
      <c r="J1144" s="106" t="s">
        <v>61</v>
      </c>
      <c r="K1144" s="106" t="s">
        <v>61</v>
      </c>
      <c r="L1144" s="106" t="s">
        <v>61</v>
      </c>
      <c r="M1144" s="106" t="s">
        <v>61</v>
      </c>
      <c r="N1144" s="106" t="s">
        <v>61</v>
      </c>
      <c r="O1144" s="106" t="s">
        <v>61</v>
      </c>
      <c r="P1144" s="106" t="s">
        <v>61</v>
      </c>
      <c r="Q1144" s="106" t="s">
        <v>61</v>
      </c>
      <c r="R1144" s="106" t="s">
        <v>61</v>
      </c>
      <c r="S1144" s="106" t="s">
        <v>61</v>
      </c>
      <c r="T1144" s="106" t="s">
        <v>61</v>
      </c>
      <c r="U1144" s="106" t="s">
        <v>61</v>
      </c>
      <c r="V1144" s="106" t="s">
        <v>61</v>
      </c>
      <c r="W1144" s="106" t="s">
        <v>61</v>
      </c>
      <c r="X1144" s="216"/>
    </row>
    <row r="1145" spans="1:24" ht="13.5" customHeight="1" x14ac:dyDescent="0.25">
      <c r="A1145" s="154">
        <v>0.97916666666666696</v>
      </c>
      <c r="B1145" s="106" t="s">
        <v>61</v>
      </c>
      <c r="C1145" s="106" t="s">
        <v>61</v>
      </c>
      <c r="D1145" s="106" t="s">
        <v>61</v>
      </c>
      <c r="E1145" s="106" t="s">
        <v>61</v>
      </c>
      <c r="F1145" s="106" t="s">
        <v>61</v>
      </c>
      <c r="G1145" s="106" t="s">
        <v>61</v>
      </c>
      <c r="H1145" s="106" t="s">
        <v>61</v>
      </c>
      <c r="I1145" s="106" t="s">
        <v>61</v>
      </c>
      <c r="J1145" s="106" t="s">
        <v>61</v>
      </c>
      <c r="K1145" s="106" t="s">
        <v>61</v>
      </c>
      <c r="L1145" s="106" t="s">
        <v>61</v>
      </c>
      <c r="M1145" s="106" t="s">
        <v>61</v>
      </c>
      <c r="N1145" s="106" t="s">
        <v>61</v>
      </c>
      <c r="O1145" s="106" t="s">
        <v>61</v>
      </c>
      <c r="P1145" s="106" t="s">
        <v>61</v>
      </c>
      <c r="Q1145" s="106" t="s">
        <v>61</v>
      </c>
      <c r="R1145" s="106" t="s">
        <v>61</v>
      </c>
      <c r="S1145" s="106" t="s">
        <v>61</v>
      </c>
      <c r="T1145" s="106" t="s">
        <v>61</v>
      </c>
      <c r="U1145" s="106" t="s">
        <v>61</v>
      </c>
      <c r="V1145" s="106" t="s">
        <v>61</v>
      </c>
      <c r="W1145" s="106" t="s">
        <v>61</v>
      </c>
      <c r="X1145" s="216"/>
    </row>
    <row r="1146" spans="1:24" ht="13.5" customHeight="1" thickBot="1" x14ac:dyDescent="0.3">
      <c r="A1146" s="155">
        <v>0.98958333333333304</v>
      </c>
      <c r="B1146" s="108" t="s">
        <v>61</v>
      </c>
      <c r="C1146" s="108" t="s">
        <v>61</v>
      </c>
      <c r="D1146" s="108" t="s">
        <v>61</v>
      </c>
      <c r="E1146" s="108" t="s">
        <v>61</v>
      </c>
      <c r="F1146" s="108" t="s">
        <v>61</v>
      </c>
      <c r="G1146" s="108" t="s">
        <v>61</v>
      </c>
      <c r="H1146" s="108" t="s">
        <v>61</v>
      </c>
      <c r="I1146" s="108" t="s">
        <v>61</v>
      </c>
      <c r="J1146" s="108" t="s">
        <v>61</v>
      </c>
      <c r="K1146" s="108" t="s">
        <v>61</v>
      </c>
      <c r="L1146" s="108" t="s">
        <v>61</v>
      </c>
      <c r="M1146" s="108" t="s">
        <v>61</v>
      </c>
      <c r="N1146" s="108" t="s">
        <v>61</v>
      </c>
      <c r="O1146" s="108" t="s">
        <v>61</v>
      </c>
      <c r="P1146" s="108" t="s">
        <v>61</v>
      </c>
      <c r="Q1146" s="108" t="s">
        <v>61</v>
      </c>
      <c r="R1146" s="108" t="s">
        <v>61</v>
      </c>
      <c r="S1146" s="108" t="s">
        <v>61</v>
      </c>
      <c r="T1146" s="108" t="s">
        <v>61</v>
      </c>
      <c r="U1146" s="108" t="s">
        <v>61</v>
      </c>
      <c r="V1146" s="108" t="s">
        <v>61</v>
      </c>
      <c r="W1146" s="108" t="s">
        <v>61</v>
      </c>
      <c r="X1146" s="216"/>
    </row>
    <row r="1147" spans="1:24" ht="13.5" customHeight="1" thickTop="1" x14ac:dyDescent="0.25">
      <c r="A1147" s="269" t="s">
        <v>111</v>
      </c>
      <c r="B1147" s="107">
        <f>SUM(B1079:B1126)</f>
        <v>0</v>
      </c>
      <c r="C1147" s="107">
        <f t="shared" ref="C1147:U1147" si="40">SUM(C1079:C1126)</f>
        <v>0</v>
      </c>
      <c r="D1147" s="107">
        <f t="shared" si="40"/>
        <v>0</v>
      </c>
      <c r="E1147" s="107">
        <f t="shared" si="40"/>
        <v>0</v>
      </c>
      <c r="F1147" s="107">
        <f t="shared" si="40"/>
        <v>0</v>
      </c>
      <c r="G1147" s="107">
        <f t="shared" si="40"/>
        <v>0</v>
      </c>
      <c r="H1147" s="107">
        <f t="shared" si="40"/>
        <v>0</v>
      </c>
      <c r="I1147" s="107">
        <f t="shared" si="40"/>
        <v>0</v>
      </c>
      <c r="J1147" s="107">
        <f t="shared" si="40"/>
        <v>0</v>
      </c>
      <c r="K1147" s="107">
        <f t="shared" si="40"/>
        <v>0</v>
      </c>
      <c r="L1147" s="107">
        <f t="shared" si="40"/>
        <v>0</v>
      </c>
      <c r="M1147" s="107">
        <f t="shared" si="40"/>
        <v>0</v>
      </c>
      <c r="N1147" s="107">
        <f t="shared" si="40"/>
        <v>0</v>
      </c>
      <c r="O1147" s="107">
        <f t="shared" si="40"/>
        <v>0</v>
      </c>
      <c r="P1147" s="107">
        <f t="shared" si="40"/>
        <v>0</v>
      </c>
      <c r="Q1147" s="107">
        <f t="shared" si="40"/>
        <v>0</v>
      </c>
      <c r="R1147" s="107">
        <f t="shared" si="40"/>
        <v>0</v>
      </c>
      <c r="S1147" s="107">
        <f t="shared" si="40"/>
        <v>0</v>
      </c>
      <c r="T1147" s="107">
        <f t="shared" si="40"/>
        <v>0</v>
      </c>
      <c r="U1147" s="107">
        <f t="shared" si="40"/>
        <v>0</v>
      </c>
      <c r="V1147" s="107"/>
      <c r="W1147" s="107"/>
      <c r="X1147" s="216"/>
    </row>
    <row r="1148" spans="1:24" ht="13.5" customHeight="1" x14ac:dyDescent="0.25">
      <c r="A1148" s="270" t="s">
        <v>112</v>
      </c>
      <c r="B1148" s="106">
        <f>SUM(B1075:B1138)</f>
        <v>0</v>
      </c>
      <c r="C1148" s="106">
        <f t="shared" ref="C1148:U1148" si="41">SUM(C1075:C1138)</f>
        <v>0</v>
      </c>
      <c r="D1148" s="106">
        <f t="shared" si="41"/>
        <v>0</v>
      </c>
      <c r="E1148" s="106">
        <f t="shared" si="41"/>
        <v>0</v>
      </c>
      <c r="F1148" s="106">
        <f t="shared" si="41"/>
        <v>0</v>
      </c>
      <c r="G1148" s="106">
        <f t="shared" si="41"/>
        <v>0</v>
      </c>
      <c r="H1148" s="106">
        <f t="shared" si="41"/>
        <v>0</v>
      </c>
      <c r="I1148" s="106">
        <f t="shared" si="41"/>
        <v>0</v>
      </c>
      <c r="J1148" s="106">
        <f t="shared" si="41"/>
        <v>0</v>
      </c>
      <c r="K1148" s="106">
        <f t="shared" si="41"/>
        <v>0</v>
      </c>
      <c r="L1148" s="106">
        <f t="shared" si="41"/>
        <v>0</v>
      </c>
      <c r="M1148" s="106">
        <f t="shared" si="41"/>
        <v>0</v>
      </c>
      <c r="N1148" s="106">
        <f t="shared" si="41"/>
        <v>0</v>
      </c>
      <c r="O1148" s="106">
        <f t="shared" si="41"/>
        <v>0</v>
      </c>
      <c r="P1148" s="106">
        <f t="shared" si="41"/>
        <v>0</v>
      </c>
      <c r="Q1148" s="106">
        <f t="shared" si="41"/>
        <v>0</v>
      </c>
      <c r="R1148" s="106">
        <f t="shared" si="41"/>
        <v>0</v>
      </c>
      <c r="S1148" s="106">
        <f t="shared" si="41"/>
        <v>0</v>
      </c>
      <c r="T1148" s="106">
        <f t="shared" si="41"/>
        <v>0</v>
      </c>
      <c r="U1148" s="106">
        <f t="shared" si="41"/>
        <v>0</v>
      </c>
      <c r="V1148" s="106"/>
      <c r="W1148" s="106"/>
      <c r="X1148" s="216"/>
    </row>
    <row r="1149" spans="1:24" ht="13.5" customHeight="1" x14ac:dyDescent="0.25">
      <c r="A1149" s="106" t="s">
        <v>113</v>
      </c>
      <c r="B1149" s="106">
        <f>SUM(B1075:B1146)</f>
        <v>0</v>
      </c>
      <c r="C1149" s="106">
        <f t="shared" ref="C1149:U1149" si="42">SUM(C1075:C1146)</f>
        <v>0</v>
      </c>
      <c r="D1149" s="106">
        <f t="shared" si="42"/>
        <v>0</v>
      </c>
      <c r="E1149" s="106">
        <f t="shared" si="42"/>
        <v>0</v>
      </c>
      <c r="F1149" s="106">
        <f t="shared" si="42"/>
        <v>0</v>
      </c>
      <c r="G1149" s="106">
        <f t="shared" si="42"/>
        <v>0</v>
      </c>
      <c r="H1149" s="106">
        <f t="shared" si="42"/>
        <v>0</v>
      </c>
      <c r="I1149" s="106">
        <f t="shared" si="42"/>
        <v>0</v>
      </c>
      <c r="J1149" s="106">
        <f t="shared" si="42"/>
        <v>0</v>
      </c>
      <c r="K1149" s="106">
        <f t="shared" si="42"/>
        <v>0</v>
      </c>
      <c r="L1149" s="106">
        <f t="shared" si="42"/>
        <v>0</v>
      </c>
      <c r="M1149" s="106">
        <f t="shared" si="42"/>
        <v>0</v>
      </c>
      <c r="N1149" s="106">
        <f t="shared" si="42"/>
        <v>0</v>
      </c>
      <c r="O1149" s="106">
        <f t="shared" si="42"/>
        <v>0</v>
      </c>
      <c r="P1149" s="106">
        <f t="shared" si="42"/>
        <v>0</v>
      </c>
      <c r="Q1149" s="106">
        <f t="shared" si="42"/>
        <v>0</v>
      </c>
      <c r="R1149" s="106">
        <f t="shared" si="42"/>
        <v>0</v>
      </c>
      <c r="S1149" s="106">
        <f t="shared" si="42"/>
        <v>0</v>
      </c>
      <c r="T1149" s="106">
        <f t="shared" si="42"/>
        <v>0</v>
      </c>
      <c r="U1149" s="106">
        <f t="shared" si="42"/>
        <v>0</v>
      </c>
      <c r="V1149" s="106"/>
      <c r="W1149" s="106"/>
      <c r="X1149" s="216"/>
    </row>
    <row r="1150" spans="1:24" ht="13.5" customHeight="1" thickBot="1" x14ac:dyDescent="0.3">
      <c r="A1150" s="108" t="s">
        <v>114</v>
      </c>
      <c r="B1150" s="108">
        <f>SUM(B1051:B1146)</f>
        <v>0</v>
      </c>
      <c r="C1150" s="108">
        <f t="shared" ref="C1150:U1150" si="43">SUM(C1051:C1146)</f>
        <v>0</v>
      </c>
      <c r="D1150" s="108">
        <f t="shared" si="43"/>
        <v>0</v>
      </c>
      <c r="E1150" s="108">
        <f t="shared" si="43"/>
        <v>0</v>
      </c>
      <c r="F1150" s="108">
        <f t="shared" si="43"/>
        <v>0</v>
      </c>
      <c r="G1150" s="108">
        <f t="shared" si="43"/>
        <v>0</v>
      </c>
      <c r="H1150" s="108">
        <f t="shared" si="43"/>
        <v>0</v>
      </c>
      <c r="I1150" s="108">
        <f t="shared" si="43"/>
        <v>0</v>
      </c>
      <c r="J1150" s="108">
        <f t="shared" si="43"/>
        <v>0</v>
      </c>
      <c r="K1150" s="108">
        <f t="shared" si="43"/>
        <v>0</v>
      </c>
      <c r="L1150" s="108">
        <f t="shared" si="43"/>
        <v>0</v>
      </c>
      <c r="M1150" s="108">
        <f t="shared" si="43"/>
        <v>0</v>
      </c>
      <c r="N1150" s="108">
        <f t="shared" si="43"/>
        <v>0</v>
      </c>
      <c r="O1150" s="108">
        <f t="shared" si="43"/>
        <v>0</v>
      </c>
      <c r="P1150" s="108">
        <f t="shared" si="43"/>
        <v>0</v>
      </c>
      <c r="Q1150" s="108">
        <f t="shared" si="43"/>
        <v>0</v>
      </c>
      <c r="R1150" s="108">
        <f t="shared" si="43"/>
        <v>0</v>
      </c>
      <c r="S1150" s="108">
        <f t="shared" si="43"/>
        <v>0</v>
      </c>
      <c r="T1150" s="108">
        <f t="shared" si="43"/>
        <v>0</v>
      </c>
      <c r="U1150" s="108">
        <f t="shared" si="43"/>
        <v>0</v>
      </c>
      <c r="V1150" s="108"/>
      <c r="W1150" s="108"/>
      <c r="X1150" s="216"/>
    </row>
    <row r="1151" spans="1:24" ht="13.5" customHeight="1" thickTop="1" x14ac:dyDescent="0.25">
      <c r="A1151" s="110"/>
      <c r="B1151" s="110"/>
      <c r="C1151" s="110"/>
      <c r="D1151" s="110"/>
      <c r="E1151" s="110"/>
      <c r="F1151" s="110"/>
      <c r="G1151" s="110"/>
      <c r="H1151" s="110"/>
      <c r="I1151" s="110"/>
      <c r="J1151" s="110"/>
      <c r="K1151" s="110"/>
      <c r="L1151" s="110"/>
      <c r="M1151" s="110"/>
      <c r="N1151" s="110"/>
      <c r="O1151" s="110"/>
      <c r="P1151" s="110"/>
      <c r="Q1151" s="110"/>
      <c r="R1151" s="110"/>
      <c r="S1151" s="110"/>
      <c r="T1151" s="110"/>
      <c r="U1151" s="110"/>
      <c r="V1151" s="110"/>
      <c r="W1151" s="110"/>
      <c r="X1151" s="216"/>
    </row>
    <row r="1152" spans="1:24" ht="13.5" customHeight="1" thickBot="1" x14ac:dyDescent="0.3">
      <c r="A1152" s="110" t="s">
        <v>9</v>
      </c>
      <c r="B1152" s="109" t="s">
        <v>57</v>
      </c>
      <c r="C1152" s="109">
        <f>C1048+1</f>
        <v>45478</v>
      </c>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216"/>
    </row>
    <row r="1153" spans="1:24" ht="13.5" customHeight="1" thickTop="1" thickBot="1" x14ac:dyDescent="0.3">
      <c r="A1153" s="110"/>
      <c r="B1153" s="551" t="s">
        <v>90</v>
      </c>
      <c r="C1153" s="552"/>
      <c r="D1153" s="552"/>
      <c r="E1153" s="552"/>
      <c r="F1153" s="552"/>
      <c r="G1153" s="552"/>
      <c r="H1153" s="552"/>
      <c r="I1153" s="552"/>
      <c r="J1153" s="552"/>
      <c r="K1153" s="552"/>
      <c r="L1153" s="552"/>
      <c r="M1153" s="552"/>
      <c r="N1153" s="552"/>
      <c r="O1153" s="552"/>
      <c r="P1153" s="552"/>
      <c r="Q1153" s="552"/>
      <c r="R1153" s="552"/>
      <c r="S1153" s="552"/>
      <c r="T1153" s="552"/>
      <c r="U1153" s="552"/>
      <c r="V1153" s="552"/>
      <c r="W1153" s="553"/>
      <c r="X1153" s="216"/>
    </row>
    <row r="1154" spans="1:24" ht="13.5" customHeight="1" thickTop="1" thickBot="1" x14ac:dyDescent="0.3">
      <c r="A1154" s="153" t="s">
        <v>50</v>
      </c>
      <c r="B1154" s="153" t="s">
        <v>30</v>
      </c>
      <c r="C1154" s="271" t="s">
        <v>91</v>
      </c>
      <c r="D1154" s="271" t="s">
        <v>92</v>
      </c>
      <c r="E1154" s="271" t="s">
        <v>93</v>
      </c>
      <c r="F1154" s="271" t="s">
        <v>94</v>
      </c>
      <c r="G1154" s="271" t="s">
        <v>95</v>
      </c>
      <c r="H1154" s="271" t="s">
        <v>96</v>
      </c>
      <c r="I1154" s="271" t="s">
        <v>97</v>
      </c>
      <c r="J1154" s="271" t="s">
        <v>98</v>
      </c>
      <c r="K1154" s="271" t="s">
        <v>99</v>
      </c>
      <c r="L1154" s="271" t="s">
        <v>100</v>
      </c>
      <c r="M1154" s="271" t="s">
        <v>101</v>
      </c>
      <c r="N1154" s="271" t="s">
        <v>102</v>
      </c>
      <c r="O1154" s="271" t="s">
        <v>103</v>
      </c>
      <c r="P1154" s="271" t="s">
        <v>104</v>
      </c>
      <c r="Q1154" s="271" t="s">
        <v>105</v>
      </c>
      <c r="R1154" s="271" t="s">
        <v>106</v>
      </c>
      <c r="S1154" s="271" t="s">
        <v>107</v>
      </c>
      <c r="T1154" s="271" t="s">
        <v>108</v>
      </c>
      <c r="U1154" s="271" t="s">
        <v>109</v>
      </c>
      <c r="V1154" s="153" t="s">
        <v>88</v>
      </c>
      <c r="W1154" s="153" t="s">
        <v>110</v>
      </c>
      <c r="X1154" s="216"/>
    </row>
    <row r="1155" spans="1:24" ht="13.5" customHeight="1" thickTop="1" x14ac:dyDescent="0.25">
      <c r="A1155" s="262">
        <v>0</v>
      </c>
      <c r="B1155" s="107" t="s">
        <v>61</v>
      </c>
      <c r="C1155" s="107" t="s">
        <v>61</v>
      </c>
      <c r="D1155" s="107" t="s">
        <v>61</v>
      </c>
      <c r="E1155" s="107" t="s">
        <v>61</v>
      </c>
      <c r="F1155" s="107" t="s">
        <v>61</v>
      </c>
      <c r="G1155" s="107" t="s">
        <v>61</v>
      </c>
      <c r="H1155" s="107" t="s">
        <v>61</v>
      </c>
      <c r="I1155" s="107" t="s">
        <v>61</v>
      </c>
      <c r="J1155" s="107" t="s">
        <v>61</v>
      </c>
      <c r="K1155" s="107" t="s">
        <v>61</v>
      </c>
      <c r="L1155" s="107" t="s">
        <v>61</v>
      </c>
      <c r="M1155" s="107" t="s">
        <v>61</v>
      </c>
      <c r="N1155" s="107" t="s">
        <v>61</v>
      </c>
      <c r="O1155" s="107" t="s">
        <v>61</v>
      </c>
      <c r="P1155" s="107" t="s">
        <v>61</v>
      </c>
      <c r="Q1155" s="107" t="s">
        <v>61</v>
      </c>
      <c r="R1155" s="107" t="s">
        <v>61</v>
      </c>
      <c r="S1155" s="107" t="s">
        <v>61</v>
      </c>
      <c r="T1155" s="107" t="s">
        <v>61</v>
      </c>
      <c r="U1155" s="107" t="s">
        <v>61</v>
      </c>
      <c r="V1155" s="107" t="s">
        <v>61</v>
      </c>
      <c r="W1155" s="107" t="s">
        <v>61</v>
      </c>
      <c r="X1155" s="216"/>
    </row>
    <row r="1156" spans="1:24" ht="13.5" customHeight="1" x14ac:dyDescent="0.25">
      <c r="A1156" s="154">
        <v>1.0416666666666666E-2</v>
      </c>
      <c r="B1156" s="106" t="s">
        <v>61</v>
      </c>
      <c r="C1156" s="106" t="s">
        <v>61</v>
      </c>
      <c r="D1156" s="106" t="s">
        <v>61</v>
      </c>
      <c r="E1156" s="106" t="s">
        <v>61</v>
      </c>
      <c r="F1156" s="106" t="s">
        <v>61</v>
      </c>
      <c r="G1156" s="106" t="s">
        <v>61</v>
      </c>
      <c r="H1156" s="106" t="s">
        <v>61</v>
      </c>
      <c r="I1156" s="106" t="s">
        <v>61</v>
      </c>
      <c r="J1156" s="106" t="s">
        <v>61</v>
      </c>
      <c r="K1156" s="106" t="s">
        <v>61</v>
      </c>
      <c r="L1156" s="106" t="s">
        <v>61</v>
      </c>
      <c r="M1156" s="106" t="s">
        <v>61</v>
      </c>
      <c r="N1156" s="106" t="s">
        <v>61</v>
      </c>
      <c r="O1156" s="106" t="s">
        <v>61</v>
      </c>
      <c r="P1156" s="106" t="s">
        <v>61</v>
      </c>
      <c r="Q1156" s="106" t="s">
        <v>61</v>
      </c>
      <c r="R1156" s="106" t="s">
        <v>61</v>
      </c>
      <c r="S1156" s="106" t="s">
        <v>61</v>
      </c>
      <c r="T1156" s="106" t="s">
        <v>61</v>
      </c>
      <c r="U1156" s="106" t="s">
        <v>61</v>
      </c>
      <c r="V1156" s="106" t="s">
        <v>61</v>
      </c>
      <c r="W1156" s="106" t="s">
        <v>61</v>
      </c>
      <c r="X1156" s="216"/>
    </row>
    <row r="1157" spans="1:24" ht="13.5" customHeight="1" x14ac:dyDescent="0.25">
      <c r="A1157" s="154">
        <v>2.0833333333333332E-2</v>
      </c>
      <c r="B1157" s="106" t="s">
        <v>61</v>
      </c>
      <c r="C1157" s="106" t="s">
        <v>61</v>
      </c>
      <c r="D1157" s="106" t="s">
        <v>61</v>
      </c>
      <c r="E1157" s="106" t="s">
        <v>61</v>
      </c>
      <c r="F1157" s="106" t="s">
        <v>61</v>
      </c>
      <c r="G1157" s="106" t="s">
        <v>61</v>
      </c>
      <c r="H1157" s="106" t="s">
        <v>61</v>
      </c>
      <c r="I1157" s="106" t="s">
        <v>61</v>
      </c>
      <c r="J1157" s="106" t="s">
        <v>61</v>
      </c>
      <c r="K1157" s="106" t="s">
        <v>61</v>
      </c>
      <c r="L1157" s="106" t="s">
        <v>61</v>
      </c>
      <c r="M1157" s="106" t="s">
        <v>61</v>
      </c>
      <c r="N1157" s="106" t="s">
        <v>61</v>
      </c>
      <c r="O1157" s="106" t="s">
        <v>61</v>
      </c>
      <c r="P1157" s="106" t="s">
        <v>61</v>
      </c>
      <c r="Q1157" s="106" t="s">
        <v>61</v>
      </c>
      <c r="R1157" s="106" t="s">
        <v>61</v>
      </c>
      <c r="S1157" s="106" t="s">
        <v>61</v>
      </c>
      <c r="T1157" s="106" t="s">
        <v>61</v>
      </c>
      <c r="U1157" s="106" t="s">
        <v>61</v>
      </c>
      <c r="V1157" s="106" t="s">
        <v>61</v>
      </c>
      <c r="W1157" s="106" t="s">
        <v>61</v>
      </c>
      <c r="X1157" s="216"/>
    </row>
    <row r="1158" spans="1:24" ht="13.5" customHeight="1" x14ac:dyDescent="0.25">
      <c r="A1158" s="154">
        <v>3.125E-2</v>
      </c>
      <c r="B1158" s="106" t="s">
        <v>61</v>
      </c>
      <c r="C1158" s="106" t="s">
        <v>61</v>
      </c>
      <c r="D1158" s="106" t="s">
        <v>61</v>
      </c>
      <c r="E1158" s="106" t="s">
        <v>61</v>
      </c>
      <c r="F1158" s="106" t="s">
        <v>61</v>
      </c>
      <c r="G1158" s="106" t="s">
        <v>61</v>
      </c>
      <c r="H1158" s="106" t="s">
        <v>61</v>
      </c>
      <c r="I1158" s="106" t="s">
        <v>61</v>
      </c>
      <c r="J1158" s="106" t="s">
        <v>61</v>
      </c>
      <c r="K1158" s="106" t="s">
        <v>61</v>
      </c>
      <c r="L1158" s="106" t="s">
        <v>61</v>
      </c>
      <c r="M1158" s="106" t="s">
        <v>61</v>
      </c>
      <c r="N1158" s="106" t="s">
        <v>61</v>
      </c>
      <c r="O1158" s="106" t="s">
        <v>61</v>
      </c>
      <c r="P1158" s="106" t="s">
        <v>61</v>
      </c>
      <c r="Q1158" s="106" t="s">
        <v>61</v>
      </c>
      <c r="R1158" s="106" t="s">
        <v>61</v>
      </c>
      <c r="S1158" s="106" t="s">
        <v>61</v>
      </c>
      <c r="T1158" s="106" t="s">
        <v>61</v>
      </c>
      <c r="U1158" s="106" t="s">
        <v>61</v>
      </c>
      <c r="V1158" s="106" t="s">
        <v>61</v>
      </c>
      <c r="W1158" s="106" t="s">
        <v>61</v>
      </c>
      <c r="X1158" s="216"/>
    </row>
    <row r="1159" spans="1:24" ht="13.5" customHeight="1" x14ac:dyDescent="0.25">
      <c r="A1159" s="154">
        <v>4.1666666666666664E-2</v>
      </c>
      <c r="B1159" s="106" t="s">
        <v>61</v>
      </c>
      <c r="C1159" s="106" t="s">
        <v>61</v>
      </c>
      <c r="D1159" s="106" t="s">
        <v>61</v>
      </c>
      <c r="E1159" s="106" t="s">
        <v>61</v>
      </c>
      <c r="F1159" s="106" t="s">
        <v>61</v>
      </c>
      <c r="G1159" s="106" t="s">
        <v>61</v>
      </c>
      <c r="H1159" s="106" t="s">
        <v>61</v>
      </c>
      <c r="I1159" s="106" t="s">
        <v>61</v>
      </c>
      <c r="J1159" s="106" t="s">
        <v>61</v>
      </c>
      <c r="K1159" s="106" t="s">
        <v>61</v>
      </c>
      <c r="L1159" s="106" t="s">
        <v>61</v>
      </c>
      <c r="M1159" s="106" t="s">
        <v>61</v>
      </c>
      <c r="N1159" s="106" t="s">
        <v>61</v>
      </c>
      <c r="O1159" s="106" t="s">
        <v>61</v>
      </c>
      <c r="P1159" s="106" t="s">
        <v>61</v>
      </c>
      <c r="Q1159" s="106" t="s">
        <v>61</v>
      </c>
      <c r="R1159" s="106" t="s">
        <v>61</v>
      </c>
      <c r="S1159" s="106" t="s">
        <v>61</v>
      </c>
      <c r="T1159" s="106" t="s">
        <v>61</v>
      </c>
      <c r="U1159" s="106" t="s">
        <v>61</v>
      </c>
      <c r="V1159" s="106" t="s">
        <v>61</v>
      </c>
      <c r="W1159" s="106" t="s">
        <v>61</v>
      </c>
      <c r="X1159" s="216"/>
    </row>
    <row r="1160" spans="1:24" ht="13.5" customHeight="1" x14ac:dyDescent="0.25">
      <c r="A1160" s="154">
        <v>5.2083333333333336E-2</v>
      </c>
      <c r="B1160" s="106" t="s">
        <v>61</v>
      </c>
      <c r="C1160" s="106" t="s">
        <v>61</v>
      </c>
      <c r="D1160" s="106" t="s">
        <v>61</v>
      </c>
      <c r="E1160" s="106" t="s">
        <v>61</v>
      </c>
      <c r="F1160" s="106" t="s">
        <v>61</v>
      </c>
      <c r="G1160" s="106" t="s">
        <v>61</v>
      </c>
      <c r="H1160" s="106" t="s">
        <v>61</v>
      </c>
      <c r="I1160" s="106" t="s">
        <v>61</v>
      </c>
      <c r="J1160" s="106" t="s">
        <v>61</v>
      </c>
      <c r="K1160" s="106" t="s">
        <v>61</v>
      </c>
      <c r="L1160" s="106" t="s">
        <v>61</v>
      </c>
      <c r="M1160" s="106" t="s">
        <v>61</v>
      </c>
      <c r="N1160" s="106" t="s">
        <v>61</v>
      </c>
      <c r="O1160" s="106" t="s">
        <v>61</v>
      </c>
      <c r="P1160" s="106" t="s">
        <v>61</v>
      </c>
      <c r="Q1160" s="106" t="s">
        <v>61</v>
      </c>
      <c r="R1160" s="106" t="s">
        <v>61</v>
      </c>
      <c r="S1160" s="106" t="s">
        <v>61</v>
      </c>
      <c r="T1160" s="106" t="s">
        <v>61</v>
      </c>
      <c r="U1160" s="106" t="s">
        <v>61</v>
      </c>
      <c r="V1160" s="106" t="s">
        <v>61</v>
      </c>
      <c r="W1160" s="106" t="s">
        <v>61</v>
      </c>
      <c r="X1160" s="216"/>
    </row>
    <row r="1161" spans="1:24" ht="13.5" customHeight="1" x14ac:dyDescent="0.25">
      <c r="A1161" s="154">
        <v>6.25E-2</v>
      </c>
      <c r="B1161" s="106" t="s">
        <v>61</v>
      </c>
      <c r="C1161" s="106" t="s">
        <v>61</v>
      </c>
      <c r="D1161" s="106" t="s">
        <v>61</v>
      </c>
      <c r="E1161" s="106" t="s">
        <v>61</v>
      </c>
      <c r="F1161" s="106" t="s">
        <v>61</v>
      </c>
      <c r="G1161" s="106" t="s">
        <v>61</v>
      </c>
      <c r="H1161" s="106" t="s">
        <v>61</v>
      </c>
      <c r="I1161" s="106" t="s">
        <v>61</v>
      </c>
      <c r="J1161" s="106" t="s">
        <v>61</v>
      </c>
      <c r="K1161" s="106" t="s">
        <v>61</v>
      </c>
      <c r="L1161" s="106" t="s">
        <v>61</v>
      </c>
      <c r="M1161" s="106" t="s">
        <v>61</v>
      </c>
      <c r="N1161" s="106" t="s">
        <v>61</v>
      </c>
      <c r="O1161" s="106" t="s">
        <v>61</v>
      </c>
      <c r="P1161" s="106" t="s">
        <v>61</v>
      </c>
      <c r="Q1161" s="106" t="s">
        <v>61</v>
      </c>
      <c r="R1161" s="106" t="s">
        <v>61</v>
      </c>
      <c r="S1161" s="106" t="s">
        <v>61</v>
      </c>
      <c r="T1161" s="106" t="s">
        <v>61</v>
      </c>
      <c r="U1161" s="106" t="s">
        <v>61</v>
      </c>
      <c r="V1161" s="106" t="s">
        <v>61</v>
      </c>
      <c r="W1161" s="106" t="s">
        <v>61</v>
      </c>
      <c r="X1161" s="216"/>
    </row>
    <row r="1162" spans="1:24" ht="13.5" customHeight="1" x14ac:dyDescent="0.25">
      <c r="A1162" s="154">
        <v>7.2916666666666699E-2</v>
      </c>
      <c r="B1162" s="106" t="s">
        <v>61</v>
      </c>
      <c r="C1162" s="106" t="s">
        <v>61</v>
      </c>
      <c r="D1162" s="106" t="s">
        <v>61</v>
      </c>
      <c r="E1162" s="106" t="s">
        <v>61</v>
      </c>
      <c r="F1162" s="106" t="s">
        <v>61</v>
      </c>
      <c r="G1162" s="106" t="s">
        <v>61</v>
      </c>
      <c r="H1162" s="106" t="s">
        <v>61</v>
      </c>
      <c r="I1162" s="106" t="s">
        <v>61</v>
      </c>
      <c r="J1162" s="106" t="s">
        <v>61</v>
      </c>
      <c r="K1162" s="106" t="s">
        <v>61</v>
      </c>
      <c r="L1162" s="106" t="s">
        <v>61</v>
      </c>
      <c r="M1162" s="106" t="s">
        <v>61</v>
      </c>
      <c r="N1162" s="106" t="s">
        <v>61</v>
      </c>
      <c r="O1162" s="106" t="s">
        <v>61</v>
      </c>
      <c r="P1162" s="106" t="s">
        <v>61</v>
      </c>
      <c r="Q1162" s="106" t="s">
        <v>61</v>
      </c>
      <c r="R1162" s="106" t="s">
        <v>61</v>
      </c>
      <c r="S1162" s="106" t="s">
        <v>61</v>
      </c>
      <c r="T1162" s="106" t="s">
        <v>61</v>
      </c>
      <c r="U1162" s="106" t="s">
        <v>61</v>
      </c>
      <c r="V1162" s="106" t="s">
        <v>61</v>
      </c>
      <c r="W1162" s="106" t="s">
        <v>61</v>
      </c>
      <c r="X1162" s="216"/>
    </row>
    <row r="1163" spans="1:24" ht="13.5" customHeight="1" x14ac:dyDescent="0.25">
      <c r="A1163" s="154">
        <v>8.3333333333333301E-2</v>
      </c>
      <c r="B1163" s="106" t="s">
        <v>61</v>
      </c>
      <c r="C1163" s="106" t="s">
        <v>61</v>
      </c>
      <c r="D1163" s="106" t="s">
        <v>61</v>
      </c>
      <c r="E1163" s="106" t="s">
        <v>61</v>
      </c>
      <c r="F1163" s="106" t="s">
        <v>61</v>
      </c>
      <c r="G1163" s="106" t="s">
        <v>61</v>
      </c>
      <c r="H1163" s="106" t="s">
        <v>61</v>
      </c>
      <c r="I1163" s="106" t="s">
        <v>61</v>
      </c>
      <c r="J1163" s="106" t="s">
        <v>61</v>
      </c>
      <c r="K1163" s="106" t="s">
        <v>61</v>
      </c>
      <c r="L1163" s="106" t="s">
        <v>61</v>
      </c>
      <c r="M1163" s="106" t="s">
        <v>61</v>
      </c>
      <c r="N1163" s="106" t="s">
        <v>61</v>
      </c>
      <c r="O1163" s="106" t="s">
        <v>61</v>
      </c>
      <c r="P1163" s="106" t="s">
        <v>61</v>
      </c>
      <c r="Q1163" s="106" t="s">
        <v>61</v>
      </c>
      <c r="R1163" s="106" t="s">
        <v>61</v>
      </c>
      <c r="S1163" s="106" t="s">
        <v>61</v>
      </c>
      <c r="T1163" s="106" t="s">
        <v>61</v>
      </c>
      <c r="U1163" s="106" t="s">
        <v>61</v>
      </c>
      <c r="V1163" s="106" t="s">
        <v>61</v>
      </c>
      <c r="W1163" s="106" t="s">
        <v>61</v>
      </c>
      <c r="X1163" s="216"/>
    </row>
    <row r="1164" spans="1:24" ht="13.5" customHeight="1" x14ac:dyDescent="0.25">
      <c r="A1164" s="154">
        <v>9.375E-2</v>
      </c>
      <c r="B1164" s="106" t="s">
        <v>61</v>
      </c>
      <c r="C1164" s="106" t="s">
        <v>61</v>
      </c>
      <c r="D1164" s="106" t="s">
        <v>61</v>
      </c>
      <c r="E1164" s="106" t="s">
        <v>61</v>
      </c>
      <c r="F1164" s="106" t="s">
        <v>61</v>
      </c>
      <c r="G1164" s="106" t="s">
        <v>61</v>
      </c>
      <c r="H1164" s="106" t="s">
        <v>61</v>
      </c>
      <c r="I1164" s="106" t="s">
        <v>61</v>
      </c>
      <c r="J1164" s="106" t="s">
        <v>61</v>
      </c>
      <c r="K1164" s="106" t="s">
        <v>61</v>
      </c>
      <c r="L1164" s="106" t="s">
        <v>61</v>
      </c>
      <c r="M1164" s="106" t="s">
        <v>61</v>
      </c>
      <c r="N1164" s="106" t="s">
        <v>61</v>
      </c>
      <c r="O1164" s="106" t="s">
        <v>61</v>
      </c>
      <c r="P1164" s="106" t="s">
        <v>61</v>
      </c>
      <c r="Q1164" s="106" t="s">
        <v>61</v>
      </c>
      <c r="R1164" s="106" t="s">
        <v>61</v>
      </c>
      <c r="S1164" s="106" t="s">
        <v>61</v>
      </c>
      <c r="T1164" s="106" t="s">
        <v>61</v>
      </c>
      <c r="U1164" s="106" t="s">
        <v>61</v>
      </c>
      <c r="V1164" s="106" t="s">
        <v>61</v>
      </c>
      <c r="W1164" s="106" t="s">
        <v>61</v>
      </c>
      <c r="X1164" s="216"/>
    </row>
    <row r="1165" spans="1:24" ht="13.5" customHeight="1" x14ac:dyDescent="0.25">
      <c r="A1165" s="154">
        <v>0.104166666666667</v>
      </c>
      <c r="B1165" s="106" t="s">
        <v>61</v>
      </c>
      <c r="C1165" s="106" t="s">
        <v>61</v>
      </c>
      <c r="D1165" s="106" t="s">
        <v>61</v>
      </c>
      <c r="E1165" s="106" t="s">
        <v>61</v>
      </c>
      <c r="F1165" s="106" t="s">
        <v>61</v>
      </c>
      <c r="G1165" s="106" t="s">
        <v>61</v>
      </c>
      <c r="H1165" s="106" t="s">
        <v>61</v>
      </c>
      <c r="I1165" s="106" t="s">
        <v>61</v>
      </c>
      <c r="J1165" s="106" t="s">
        <v>61</v>
      </c>
      <c r="K1165" s="106" t="s">
        <v>61</v>
      </c>
      <c r="L1165" s="106" t="s">
        <v>61</v>
      </c>
      <c r="M1165" s="106" t="s">
        <v>61</v>
      </c>
      <c r="N1165" s="106" t="s">
        <v>61</v>
      </c>
      <c r="O1165" s="106" t="s">
        <v>61</v>
      </c>
      <c r="P1165" s="106" t="s">
        <v>61</v>
      </c>
      <c r="Q1165" s="106" t="s">
        <v>61</v>
      </c>
      <c r="R1165" s="106" t="s">
        <v>61</v>
      </c>
      <c r="S1165" s="106" t="s">
        <v>61</v>
      </c>
      <c r="T1165" s="106" t="s">
        <v>61</v>
      </c>
      <c r="U1165" s="106" t="s">
        <v>61</v>
      </c>
      <c r="V1165" s="106" t="s">
        <v>61</v>
      </c>
      <c r="W1165" s="106" t="s">
        <v>61</v>
      </c>
      <c r="X1165" s="216"/>
    </row>
    <row r="1166" spans="1:24" ht="13.5" customHeight="1" x14ac:dyDescent="0.25">
      <c r="A1166" s="154">
        <v>0.114583333333333</v>
      </c>
      <c r="B1166" s="106" t="s">
        <v>61</v>
      </c>
      <c r="C1166" s="106" t="s">
        <v>61</v>
      </c>
      <c r="D1166" s="106" t="s">
        <v>61</v>
      </c>
      <c r="E1166" s="106" t="s">
        <v>61</v>
      </c>
      <c r="F1166" s="106" t="s">
        <v>61</v>
      </c>
      <c r="G1166" s="106" t="s">
        <v>61</v>
      </c>
      <c r="H1166" s="106" t="s">
        <v>61</v>
      </c>
      <c r="I1166" s="106" t="s">
        <v>61</v>
      </c>
      <c r="J1166" s="106" t="s">
        <v>61</v>
      </c>
      <c r="K1166" s="106" t="s">
        <v>61</v>
      </c>
      <c r="L1166" s="106" t="s">
        <v>61</v>
      </c>
      <c r="M1166" s="106" t="s">
        <v>61</v>
      </c>
      <c r="N1166" s="106" t="s">
        <v>61</v>
      </c>
      <c r="O1166" s="106" t="s">
        <v>61</v>
      </c>
      <c r="P1166" s="106" t="s">
        <v>61</v>
      </c>
      <c r="Q1166" s="106" t="s">
        <v>61</v>
      </c>
      <c r="R1166" s="106" t="s">
        <v>61</v>
      </c>
      <c r="S1166" s="106" t="s">
        <v>61</v>
      </c>
      <c r="T1166" s="106" t="s">
        <v>61</v>
      </c>
      <c r="U1166" s="106" t="s">
        <v>61</v>
      </c>
      <c r="V1166" s="106" t="s">
        <v>61</v>
      </c>
      <c r="W1166" s="106" t="s">
        <v>61</v>
      </c>
      <c r="X1166" s="216"/>
    </row>
    <row r="1167" spans="1:24" ht="13.5" customHeight="1" x14ac:dyDescent="0.25">
      <c r="A1167" s="154">
        <v>0.125</v>
      </c>
      <c r="B1167" s="106" t="s">
        <v>61</v>
      </c>
      <c r="C1167" s="106" t="s">
        <v>61</v>
      </c>
      <c r="D1167" s="106" t="s">
        <v>61</v>
      </c>
      <c r="E1167" s="106" t="s">
        <v>61</v>
      </c>
      <c r="F1167" s="106" t="s">
        <v>61</v>
      </c>
      <c r="G1167" s="106" t="s">
        <v>61</v>
      </c>
      <c r="H1167" s="106" t="s">
        <v>61</v>
      </c>
      <c r="I1167" s="106" t="s">
        <v>61</v>
      </c>
      <c r="J1167" s="106" t="s">
        <v>61</v>
      </c>
      <c r="K1167" s="106" t="s">
        <v>61</v>
      </c>
      <c r="L1167" s="106" t="s">
        <v>61</v>
      </c>
      <c r="M1167" s="106" t="s">
        <v>61</v>
      </c>
      <c r="N1167" s="106" t="s">
        <v>61</v>
      </c>
      <c r="O1167" s="106" t="s">
        <v>61</v>
      </c>
      <c r="P1167" s="106" t="s">
        <v>61</v>
      </c>
      <c r="Q1167" s="106" t="s">
        <v>61</v>
      </c>
      <c r="R1167" s="106" t="s">
        <v>61</v>
      </c>
      <c r="S1167" s="106" t="s">
        <v>61</v>
      </c>
      <c r="T1167" s="106" t="s">
        <v>61</v>
      </c>
      <c r="U1167" s="106" t="s">
        <v>61</v>
      </c>
      <c r="V1167" s="106" t="s">
        <v>61</v>
      </c>
      <c r="W1167" s="106" t="s">
        <v>61</v>
      </c>
      <c r="X1167" s="216"/>
    </row>
    <row r="1168" spans="1:24" ht="13.5" customHeight="1" x14ac:dyDescent="0.25">
      <c r="A1168" s="154">
        <v>0.13541666666666699</v>
      </c>
      <c r="B1168" s="106" t="s">
        <v>61</v>
      </c>
      <c r="C1168" s="106" t="s">
        <v>61</v>
      </c>
      <c r="D1168" s="106" t="s">
        <v>61</v>
      </c>
      <c r="E1168" s="106" t="s">
        <v>61</v>
      </c>
      <c r="F1168" s="106" t="s">
        <v>61</v>
      </c>
      <c r="G1168" s="106" t="s">
        <v>61</v>
      </c>
      <c r="H1168" s="106" t="s">
        <v>61</v>
      </c>
      <c r="I1168" s="106" t="s">
        <v>61</v>
      </c>
      <c r="J1168" s="106" t="s">
        <v>61</v>
      </c>
      <c r="K1168" s="106" t="s">
        <v>61</v>
      </c>
      <c r="L1168" s="106" t="s">
        <v>61</v>
      </c>
      <c r="M1168" s="106" t="s">
        <v>61</v>
      </c>
      <c r="N1168" s="106" t="s">
        <v>61</v>
      </c>
      <c r="O1168" s="106" t="s">
        <v>61</v>
      </c>
      <c r="P1168" s="106" t="s">
        <v>61</v>
      </c>
      <c r="Q1168" s="106" t="s">
        <v>61</v>
      </c>
      <c r="R1168" s="106" t="s">
        <v>61</v>
      </c>
      <c r="S1168" s="106" t="s">
        <v>61</v>
      </c>
      <c r="T1168" s="106" t="s">
        <v>61</v>
      </c>
      <c r="U1168" s="106" t="s">
        <v>61</v>
      </c>
      <c r="V1168" s="106" t="s">
        <v>61</v>
      </c>
      <c r="W1168" s="106" t="s">
        <v>61</v>
      </c>
      <c r="X1168" s="216"/>
    </row>
    <row r="1169" spans="1:24" ht="13.5" customHeight="1" x14ac:dyDescent="0.25">
      <c r="A1169" s="154">
        <v>0.14583333333333301</v>
      </c>
      <c r="B1169" s="106" t="s">
        <v>61</v>
      </c>
      <c r="C1169" s="106" t="s">
        <v>61</v>
      </c>
      <c r="D1169" s="106" t="s">
        <v>61</v>
      </c>
      <c r="E1169" s="106" t="s">
        <v>61</v>
      </c>
      <c r="F1169" s="106" t="s">
        <v>61</v>
      </c>
      <c r="G1169" s="106" t="s">
        <v>61</v>
      </c>
      <c r="H1169" s="106" t="s">
        <v>61</v>
      </c>
      <c r="I1169" s="106" t="s">
        <v>61</v>
      </c>
      <c r="J1169" s="106" t="s">
        <v>61</v>
      </c>
      <c r="K1169" s="106" t="s">
        <v>61</v>
      </c>
      <c r="L1169" s="106" t="s">
        <v>61</v>
      </c>
      <c r="M1169" s="106" t="s">
        <v>61</v>
      </c>
      <c r="N1169" s="106" t="s">
        <v>61</v>
      </c>
      <c r="O1169" s="106" t="s">
        <v>61</v>
      </c>
      <c r="P1169" s="106" t="s">
        <v>61</v>
      </c>
      <c r="Q1169" s="106" t="s">
        <v>61</v>
      </c>
      <c r="R1169" s="106" t="s">
        <v>61</v>
      </c>
      <c r="S1169" s="106" t="s">
        <v>61</v>
      </c>
      <c r="T1169" s="106" t="s">
        <v>61</v>
      </c>
      <c r="U1169" s="106" t="s">
        <v>61</v>
      </c>
      <c r="V1169" s="106" t="s">
        <v>61</v>
      </c>
      <c r="W1169" s="106" t="s">
        <v>61</v>
      </c>
      <c r="X1169" s="216"/>
    </row>
    <row r="1170" spans="1:24" ht="13.5" customHeight="1" x14ac:dyDescent="0.25">
      <c r="A1170" s="154">
        <v>0.15625</v>
      </c>
      <c r="B1170" s="106" t="s">
        <v>61</v>
      </c>
      <c r="C1170" s="106" t="s">
        <v>61</v>
      </c>
      <c r="D1170" s="106" t="s">
        <v>61</v>
      </c>
      <c r="E1170" s="106" t="s">
        <v>61</v>
      </c>
      <c r="F1170" s="106" t="s">
        <v>61</v>
      </c>
      <c r="G1170" s="106" t="s">
        <v>61</v>
      </c>
      <c r="H1170" s="106" t="s">
        <v>61</v>
      </c>
      <c r="I1170" s="106" t="s">
        <v>61</v>
      </c>
      <c r="J1170" s="106" t="s">
        <v>61</v>
      </c>
      <c r="K1170" s="106" t="s">
        <v>61</v>
      </c>
      <c r="L1170" s="106" t="s">
        <v>61</v>
      </c>
      <c r="M1170" s="106" t="s">
        <v>61</v>
      </c>
      <c r="N1170" s="106" t="s">
        <v>61</v>
      </c>
      <c r="O1170" s="106" t="s">
        <v>61</v>
      </c>
      <c r="P1170" s="106" t="s">
        <v>61</v>
      </c>
      <c r="Q1170" s="106" t="s">
        <v>61</v>
      </c>
      <c r="R1170" s="106" t="s">
        <v>61</v>
      </c>
      <c r="S1170" s="106" t="s">
        <v>61</v>
      </c>
      <c r="T1170" s="106" t="s">
        <v>61</v>
      </c>
      <c r="U1170" s="106" t="s">
        <v>61</v>
      </c>
      <c r="V1170" s="106" t="s">
        <v>61</v>
      </c>
      <c r="W1170" s="106" t="s">
        <v>61</v>
      </c>
      <c r="X1170" s="216"/>
    </row>
    <row r="1171" spans="1:24" ht="13.5" customHeight="1" x14ac:dyDescent="0.25">
      <c r="A1171" s="154">
        <v>0.16666666666666699</v>
      </c>
      <c r="B1171" s="106" t="s">
        <v>61</v>
      </c>
      <c r="C1171" s="106" t="s">
        <v>61</v>
      </c>
      <c r="D1171" s="106" t="s">
        <v>61</v>
      </c>
      <c r="E1171" s="106" t="s">
        <v>61</v>
      </c>
      <c r="F1171" s="106" t="s">
        <v>61</v>
      </c>
      <c r="G1171" s="106" t="s">
        <v>61</v>
      </c>
      <c r="H1171" s="106" t="s">
        <v>61</v>
      </c>
      <c r="I1171" s="106" t="s">
        <v>61</v>
      </c>
      <c r="J1171" s="106" t="s">
        <v>61</v>
      </c>
      <c r="K1171" s="106" t="s">
        <v>61</v>
      </c>
      <c r="L1171" s="106" t="s">
        <v>61</v>
      </c>
      <c r="M1171" s="106" t="s">
        <v>61</v>
      </c>
      <c r="N1171" s="106" t="s">
        <v>61</v>
      </c>
      <c r="O1171" s="106" t="s">
        <v>61</v>
      </c>
      <c r="P1171" s="106" t="s">
        <v>61</v>
      </c>
      <c r="Q1171" s="106" t="s">
        <v>61</v>
      </c>
      <c r="R1171" s="106" t="s">
        <v>61</v>
      </c>
      <c r="S1171" s="106" t="s">
        <v>61</v>
      </c>
      <c r="T1171" s="106" t="s">
        <v>61</v>
      </c>
      <c r="U1171" s="106" t="s">
        <v>61</v>
      </c>
      <c r="V1171" s="106" t="s">
        <v>61</v>
      </c>
      <c r="W1171" s="106" t="s">
        <v>61</v>
      </c>
      <c r="X1171" s="216"/>
    </row>
    <row r="1172" spans="1:24" ht="13.5" customHeight="1" x14ac:dyDescent="0.25">
      <c r="A1172" s="154">
        <v>0.17708333333333301</v>
      </c>
      <c r="B1172" s="106" t="s">
        <v>61</v>
      </c>
      <c r="C1172" s="106" t="s">
        <v>61</v>
      </c>
      <c r="D1172" s="106" t="s">
        <v>61</v>
      </c>
      <c r="E1172" s="106" t="s">
        <v>61</v>
      </c>
      <c r="F1172" s="106" t="s">
        <v>61</v>
      </c>
      <c r="G1172" s="106" t="s">
        <v>61</v>
      </c>
      <c r="H1172" s="106" t="s">
        <v>61</v>
      </c>
      <c r="I1172" s="106" t="s">
        <v>61</v>
      </c>
      <c r="J1172" s="106" t="s">
        <v>61</v>
      </c>
      <c r="K1172" s="106" t="s">
        <v>61</v>
      </c>
      <c r="L1172" s="106" t="s">
        <v>61</v>
      </c>
      <c r="M1172" s="106" t="s">
        <v>61</v>
      </c>
      <c r="N1172" s="106" t="s">
        <v>61</v>
      </c>
      <c r="O1172" s="106" t="s">
        <v>61</v>
      </c>
      <c r="P1172" s="106" t="s">
        <v>61</v>
      </c>
      <c r="Q1172" s="106" t="s">
        <v>61</v>
      </c>
      <c r="R1172" s="106" t="s">
        <v>61</v>
      </c>
      <c r="S1172" s="106" t="s">
        <v>61</v>
      </c>
      <c r="T1172" s="106" t="s">
        <v>61</v>
      </c>
      <c r="U1172" s="106" t="s">
        <v>61</v>
      </c>
      <c r="V1172" s="106" t="s">
        <v>61</v>
      </c>
      <c r="W1172" s="106" t="s">
        <v>61</v>
      </c>
      <c r="X1172" s="216"/>
    </row>
    <row r="1173" spans="1:24" ht="13.5" customHeight="1" x14ac:dyDescent="0.25">
      <c r="A1173" s="154">
        <v>0.1875</v>
      </c>
      <c r="B1173" s="106" t="s">
        <v>61</v>
      </c>
      <c r="C1173" s="106" t="s">
        <v>61</v>
      </c>
      <c r="D1173" s="106" t="s">
        <v>61</v>
      </c>
      <c r="E1173" s="106" t="s">
        <v>61</v>
      </c>
      <c r="F1173" s="106" t="s">
        <v>61</v>
      </c>
      <c r="G1173" s="106" t="s">
        <v>61</v>
      </c>
      <c r="H1173" s="106" t="s">
        <v>61</v>
      </c>
      <c r="I1173" s="106" t="s">
        <v>61</v>
      </c>
      <c r="J1173" s="106" t="s">
        <v>61</v>
      </c>
      <c r="K1173" s="106" t="s">
        <v>61</v>
      </c>
      <c r="L1173" s="106" t="s">
        <v>61</v>
      </c>
      <c r="M1173" s="106" t="s">
        <v>61</v>
      </c>
      <c r="N1173" s="106" t="s">
        <v>61</v>
      </c>
      <c r="O1173" s="106" t="s">
        <v>61</v>
      </c>
      <c r="P1173" s="106" t="s">
        <v>61</v>
      </c>
      <c r="Q1173" s="106" t="s">
        <v>61</v>
      </c>
      <c r="R1173" s="106" t="s">
        <v>61</v>
      </c>
      <c r="S1173" s="106" t="s">
        <v>61</v>
      </c>
      <c r="T1173" s="106" t="s">
        <v>61</v>
      </c>
      <c r="U1173" s="106" t="s">
        <v>61</v>
      </c>
      <c r="V1173" s="106" t="s">
        <v>61</v>
      </c>
      <c r="W1173" s="106" t="s">
        <v>61</v>
      </c>
      <c r="X1173" s="216"/>
    </row>
    <row r="1174" spans="1:24" ht="13.5" customHeight="1" x14ac:dyDescent="0.25">
      <c r="A1174" s="154">
        <v>0.19791666666666699</v>
      </c>
      <c r="B1174" s="106" t="s">
        <v>61</v>
      </c>
      <c r="C1174" s="106" t="s">
        <v>61</v>
      </c>
      <c r="D1174" s="106" t="s">
        <v>61</v>
      </c>
      <c r="E1174" s="106" t="s">
        <v>61</v>
      </c>
      <c r="F1174" s="106" t="s">
        <v>61</v>
      </c>
      <c r="G1174" s="106" t="s">
        <v>61</v>
      </c>
      <c r="H1174" s="106" t="s">
        <v>61</v>
      </c>
      <c r="I1174" s="106" t="s">
        <v>61</v>
      </c>
      <c r="J1174" s="106" t="s">
        <v>61</v>
      </c>
      <c r="K1174" s="106" t="s">
        <v>61</v>
      </c>
      <c r="L1174" s="106" t="s">
        <v>61</v>
      </c>
      <c r="M1174" s="106" t="s">
        <v>61</v>
      </c>
      <c r="N1174" s="106" t="s">
        <v>61</v>
      </c>
      <c r="O1174" s="106" t="s">
        <v>61</v>
      </c>
      <c r="P1174" s="106" t="s">
        <v>61</v>
      </c>
      <c r="Q1174" s="106" t="s">
        <v>61</v>
      </c>
      <c r="R1174" s="106" t="s">
        <v>61</v>
      </c>
      <c r="S1174" s="106" t="s">
        <v>61</v>
      </c>
      <c r="T1174" s="106" t="s">
        <v>61</v>
      </c>
      <c r="U1174" s="106" t="s">
        <v>61</v>
      </c>
      <c r="V1174" s="106" t="s">
        <v>61</v>
      </c>
      <c r="W1174" s="106" t="s">
        <v>61</v>
      </c>
      <c r="X1174" s="216"/>
    </row>
    <row r="1175" spans="1:24" ht="13.5" customHeight="1" x14ac:dyDescent="0.25">
      <c r="A1175" s="154">
        <v>0.20833333333333301</v>
      </c>
      <c r="B1175" s="106" t="s">
        <v>61</v>
      </c>
      <c r="C1175" s="106" t="s">
        <v>61</v>
      </c>
      <c r="D1175" s="106" t="s">
        <v>61</v>
      </c>
      <c r="E1175" s="106" t="s">
        <v>61</v>
      </c>
      <c r="F1175" s="106" t="s">
        <v>61</v>
      </c>
      <c r="G1175" s="106" t="s">
        <v>61</v>
      </c>
      <c r="H1175" s="106" t="s">
        <v>61</v>
      </c>
      <c r="I1175" s="106" t="s">
        <v>61</v>
      </c>
      <c r="J1175" s="106" t="s">
        <v>61</v>
      </c>
      <c r="K1175" s="106" t="s">
        <v>61</v>
      </c>
      <c r="L1175" s="106" t="s">
        <v>61</v>
      </c>
      <c r="M1175" s="106" t="s">
        <v>61</v>
      </c>
      <c r="N1175" s="106" t="s">
        <v>61</v>
      </c>
      <c r="O1175" s="106" t="s">
        <v>61</v>
      </c>
      <c r="P1175" s="106" t="s">
        <v>61</v>
      </c>
      <c r="Q1175" s="106" t="s">
        <v>61</v>
      </c>
      <c r="R1175" s="106" t="s">
        <v>61</v>
      </c>
      <c r="S1175" s="106" t="s">
        <v>61</v>
      </c>
      <c r="T1175" s="106" t="s">
        <v>61</v>
      </c>
      <c r="U1175" s="106" t="s">
        <v>61</v>
      </c>
      <c r="V1175" s="106" t="s">
        <v>61</v>
      </c>
      <c r="W1175" s="106" t="s">
        <v>61</v>
      </c>
      <c r="X1175" s="216"/>
    </row>
    <row r="1176" spans="1:24" ht="13.5" customHeight="1" x14ac:dyDescent="0.25">
      <c r="A1176" s="154">
        <v>0.21875</v>
      </c>
      <c r="B1176" s="106" t="s">
        <v>61</v>
      </c>
      <c r="C1176" s="106" t="s">
        <v>61</v>
      </c>
      <c r="D1176" s="106" t="s">
        <v>61</v>
      </c>
      <c r="E1176" s="106" t="s">
        <v>61</v>
      </c>
      <c r="F1176" s="106" t="s">
        <v>61</v>
      </c>
      <c r="G1176" s="106" t="s">
        <v>61</v>
      </c>
      <c r="H1176" s="106" t="s">
        <v>61</v>
      </c>
      <c r="I1176" s="106" t="s">
        <v>61</v>
      </c>
      <c r="J1176" s="106" t="s">
        <v>61</v>
      </c>
      <c r="K1176" s="106" t="s">
        <v>61</v>
      </c>
      <c r="L1176" s="106" t="s">
        <v>61</v>
      </c>
      <c r="M1176" s="106" t="s">
        <v>61</v>
      </c>
      <c r="N1176" s="106" t="s">
        <v>61</v>
      </c>
      <c r="O1176" s="106" t="s">
        <v>61</v>
      </c>
      <c r="P1176" s="106" t="s">
        <v>61</v>
      </c>
      <c r="Q1176" s="106" t="s">
        <v>61</v>
      </c>
      <c r="R1176" s="106" t="s">
        <v>61</v>
      </c>
      <c r="S1176" s="106" t="s">
        <v>61</v>
      </c>
      <c r="T1176" s="106" t="s">
        <v>61</v>
      </c>
      <c r="U1176" s="106" t="s">
        <v>61</v>
      </c>
      <c r="V1176" s="106" t="s">
        <v>61</v>
      </c>
      <c r="W1176" s="106" t="s">
        <v>61</v>
      </c>
      <c r="X1176" s="216"/>
    </row>
    <row r="1177" spans="1:24" ht="13.5" customHeight="1" x14ac:dyDescent="0.25">
      <c r="A1177" s="154">
        <v>0.22916666666666699</v>
      </c>
      <c r="B1177" s="106" t="s">
        <v>61</v>
      </c>
      <c r="C1177" s="106" t="s">
        <v>61</v>
      </c>
      <c r="D1177" s="106" t="s">
        <v>61</v>
      </c>
      <c r="E1177" s="106" t="s">
        <v>61</v>
      </c>
      <c r="F1177" s="106" t="s">
        <v>61</v>
      </c>
      <c r="G1177" s="106" t="s">
        <v>61</v>
      </c>
      <c r="H1177" s="106" t="s">
        <v>61</v>
      </c>
      <c r="I1177" s="106" t="s">
        <v>61</v>
      </c>
      <c r="J1177" s="106" t="s">
        <v>61</v>
      </c>
      <c r="K1177" s="106" t="s">
        <v>61</v>
      </c>
      <c r="L1177" s="106" t="s">
        <v>61</v>
      </c>
      <c r="M1177" s="106" t="s">
        <v>61</v>
      </c>
      <c r="N1177" s="106" t="s">
        <v>61</v>
      </c>
      <c r="O1177" s="106" t="s">
        <v>61</v>
      </c>
      <c r="P1177" s="106" t="s">
        <v>61</v>
      </c>
      <c r="Q1177" s="106" t="s">
        <v>61</v>
      </c>
      <c r="R1177" s="106" t="s">
        <v>61</v>
      </c>
      <c r="S1177" s="106" t="s">
        <v>61</v>
      </c>
      <c r="T1177" s="106" t="s">
        <v>61</v>
      </c>
      <c r="U1177" s="106" t="s">
        <v>61</v>
      </c>
      <c r="V1177" s="106" t="s">
        <v>61</v>
      </c>
      <c r="W1177" s="106" t="s">
        <v>61</v>
      </c>
      <c r="X1177" s="216"/>
    </row>
    <row r="1178" spans="1:24" ht="13.5" customHeight="1" x14ac:dyDescent="0.25">
      <c r="A1178" s="154">
        <v>0.23958333333333301</v>
      </c>
      <c r="B1178" s="106" t="s">
        <v>61</v>
      </c>
      <c r="C1178" s="106" t="s">
        <v>61</v>
      </c>
      <c r="D1178" s="106" t="s">
        <v>61</v>
      </c>
      <c r="E1178" s="106" t="s">
        <v>61</v>
      </c>
      <c r="F1178" s="106" t="s">
        <v>61</v>
      </c>
      <c r="G1178" s="106" t="s">
        <v>61</v>
      </c>
      <c r="H1178" s="106" t="s">
        <v>61</v>
      </c>
      <c r="I1178" s="106" t="s">
        <v>61</v>
      </c>
      <c r="J1178" s="106" t="s">
        <v>61</v>
      </c>
      <c r="K1178" s="106" t="s">
        <v>61</v>
      </c>
      <c r="L1178" s="106" t="s">
        <v>61</v>
      </c>
      <c r="M1178" s="106" t="s">
        <v>61</v>
      </c>
      <c r="N1178" s="106" t="s">
        <v>61</v>
      </c>
      <c r="O1178" s="106" t="s">
        <v>61</v>
      </c>
      <c r="P1178" s="106" t="s">
        <v>61</v>
      </c>
      <c r="Q1178" s="106" t="s">
        <v>61</v>
      </c>
      <c r="R1178" s="106" t="s">
        <v>61</v>
      </c>
      <c r="S1178" s="106" t="s">
        <v>61</v>
      </c>
      <c r="T1178" s="106" t="s">
        <v>61</v>
      </c>
      <c r="U1178" s="106" t="s">
        <v>61</v>
      </c>
      <c r="V1178" s="106" t="s">
        <v>61</v>
      </c>
      <c r="W1178" s="106" t="s">
        <v>61</v>
      </c>
      <c r="X1178" s="216"/>
    </row>
    <row r="1179" spans="1:24" ht="13.5" customHeight="1" x14ac:dyDescent="0.25">
      <c r="A1179" s="154">
        <v>0.25</v>
      </c>
      <c r="B1179" s="106" t="s">
        <v>61</v>
      </c>
      <c r="C1179" s="106" t="s">
        <v>61</v>
      </c>
      <c r="D1179" s="106" t="s">
        <v>61</v>
      </c>
      <c r="E1179" s="106" t="s">
        <v>61</v>
      </c>
      <c r="F1179" s="106" t="s">
        <v>61</v>
      </c>
      <c r="G1179" s="106" t="s">
        <v>61</v>
      </c>
      <c r="H1179" s="106" t="s">
        <v>61</v>
      </c>
      <c r="I1179" s="106" t="s">
        <v>61</v>
      </c>
      <c r="J1179" s="106" t="s">
        <v>61</v>
      </c>
      <c r="K1179" s="106" t="s">
        <v>61</v>
      </c>
      <c r="L1179" s="106" t="s">
        <v>61</v>
      </c>
      <c r="M1179" s="106" t="s">
        <v>61</v>
      </c>
      <c r="N1179" s="106" t="s">
        <v>61</v>
      </c>
      <c r="O1179" s="106" t="s">
        <v>61</v>
      </c>
      <c r="P1179" s="106" t="s">
        <v>61</v>
      </c>
      <c r="Q1179" s="106" t="s">
        <v>61</v>
      </c>
      <c r="R1179" s="106" t="s">
        <v>61</v>
      </c>
      <c r="S1179" s="106" t="s">
        <v>61</v>
      </c>
      <c r="T1179" s="106" t="s">
        <v>61</v>
      </c>
      <c r="U1179" s="106" t="s">
        <v>61</v>
      </c>
      <c r="V1179" s="106" t="s">
        <v>61</v>
      </c>
      <c r="W1179" s="106" t="s">
        <v>61</v>
      </c>
      <c r="X1179" s="216"/>
    </row>
    <row r="1180" spans="1:24" ht="13.5" customHeight="1" x14ac:dyDescent="0.25">
      <c r="A1180" s="154">
        <v>0.26041666666666702</v>
      </c>
      <c r="B1180" s="106" t="s">
        <v>61</v>
      </c>
      <c r="C1180" s="106" t="s">
        <v>61</v>
      </c>
      <c r="D1180" s="106" t="s">
        <v>61</v>
      </c>
      <c r="E1180" s="106" t="s">
        <v>61</v>
      </c>
      <c r="F1180" s="106" t="s">
        <v>61</v>
      </c>
      <c r="G1180" s="106" t="s">
        <v>61</v>
      </c>
      <c r="H1180" s="106" t="s">
        <v>61</v>
      </c>
      <c r="I1180" s="106" t="s">
        <v>61</v>
      </c>
      <c r="J1180" s="106" t="s">
        <v>61</v>
      </c>
      <c r="K1180" s="106" t="s">
        <v>61</v>
      </c>
      <c r="L1180" s="106" t="s">
        <v>61</v>
      </c>
      <c r="M1180" s="106" t="s">
        <v>61</v>
      </c>
      <c r="N1180" s="106" t="s">
        <v>61</v>
      </c>
      <c r="O1180" s="106" t="s">
        <v>61</v>
      </c>
      <c r="P1180" s="106" t="s">
        <v>61</v>
      </c>
      <c r="Q1180" s="106" t="s">
        <v>61</v>
      </c>
      <c r="R1180" s="106" t="s">
        <v>61</v>
      </c>
      <c r="S1180" s="106" t="s">
        <v>61</v>
      </c>
      <c r="T1180" s="106" t="s">
        <v>61</v>
      </c>
      <c r="U1180" s="106" t="s">
        <v>61</v>
      </c>
      <c r="V1180" s="106" t="s">
        <v>61</v>
      </c>
      <c r="W1180" s="106" t="s">
        <v>61</v>
      </c>
      <c r="X1180" s="216"/>
    </row>
    <row r="1181" spans="1:24" ht="13.5" customHeight="1" x14ac:dyDescent="0.25">
      <c r="A1181" s="154">
        <v>0.27083333333333298</v>
      </c>
      <c r="B1181" s="106" t="s">
        <v>61</v>
      </c>
      <c r="C1181" s="106" t="s">
        <v>61</v>
      </c>
      <c r="D1181" s="106" t="s">
        <v>61</v>
      </c>
      <c r="E1181" s="106" t="s">
        <v>61</v>
      </c>
      <c r="F1181" s="106" t="s">
        <v>61</v>
      </c>
      <c r="G1181" s="106" t="s">
        <v>61</v>
      </c>
      <c r="H1181" s="106" t="s">
        <v>61</v>
      </c>
      <c r="I1181" s="106" t="s">
        <v>61</v>
      </c>
      <c r="J1181" s="106" t="s">
        <v>61</v>
      </c>
      <c r="K1181" s="106" t="s">
        <v>61</v>
      </c>
      <c r="L1181" s="106" t="s">
        <v>61</v>
      </c>
      <c r="M1181" s="106" t="s">
        <v>61</v>
      </c>
      <c r="N1181" s="106" t="s">
        <v>61</v>
      </c>
      <c r="O1181" s="106" t="s">
        <v>61</v>
      </c>
      <c r="P1181" s="106" t="s">
        <v>61</v>
      </c>
      <c r="Q1181" s="106" t="s">
        <v>61</v>
      </c>
      <c r="R1181" s="106" t="s">
        <v>61</v>
      </c>
      <c r="S1181" s="106" t="s">
        <v>61</v>
      </c>
      <c r="T1181" s="106" t="s">
        <v>61</v>
      </c>
      <c r="U1181" s="106" t="s">
        <v>61</v>
      </c>
      <c r="V1181" s="106" t="s">
        <v>61</v>
      </c>
      <c r="W1181" s="106" t="s">
        <v>61</v>
      </c>
      <c r="X1181" s="216"/>
    </row>
    <row r="1182" spans="1:24" ht="13.5" customHeight="1" x14ac:dyDescent="0.25">
      <c r="A1182" s="154">
        <v>0.28125</v>
      </c>
      <c r="B1182" s="106" t="s">
        <v>61</v>
      </c>
      <c r="C1182" s="106" t="s">
        <v>61</v>
      </c>
      <c r="D1182" s="106" t="s">
        <v>61</v>
      </c>
      <c r="E1182" s="106" t="s">
        <v>61</v>
      </c>
      <c r="F1182" s="106" t="s">
        <v>61</v>
      </c>
      <c r="G1182" s="106" t="s">
        <v>61</v>
      </c>
      <c r="H1182" s="106" t="s">
        <v>61</v>
      </c>
      <c r="I1182" s="106" t="s">
        <v>61</v>
      </c>
      <c r="J1182" s="106" t="s">
        <v>61</v>
      </c>
      <c r="K1182" s="106" t="s">
        <v>61</v>
      </c>
      <c r="L1182" s="106" t="s">
        <v>61</v>
      </c>
      <c r="M1182" s="106" t="s">
        <v>61</v>
      </c>
      <c r="N1182" s="106" t="s">
        <v>61</v>
      </c>
      <c r="O1182" s="106" t="s">
        <v>61</v>
      </c>
      <c r="P1182" s="106" t="s">
        <v>61</v>
      </c>
      <c r="Q1182" s="106" t="s">
        <v>61</v>
      </c>
      <c r="R1182" s="106" t="s">
        <v>61</v>
      </c>
      <c r="S1182" s="106" t="s">
        <v>61</v>
      </c>
      <c r="T1182" s="106" t="s">
        <v>61</v>
      </c>
      <c r="U1182" s="106" t="s">
        <v>61</v>
      </c>
      <c r="V1182" s="106" t="s">
        <v>61</v>
      </c>
      <c r="W1182" s="106" t="s">
        <v>61</v>
      </c>
      <c r="X1182" s="216"/>
    </row>
    <row r="1183" spans="1:24" ht="13.5" customHeight="1" x14ac:dyDescent="0.25">
      <c r="A1183" s="154">
        <v>0.29166666666666702</v>
      </c>
      <c r="B1183" s="106" t="s">
        <v>61</v>
      </c>
      <c r="C1183" s="106" t="s">
        <v>61</v>
      </c>
      <c r="D1183" s="106" t="s">
        <v>61</v>
      </c>
      <c r="E1183" s="106" t="s">
        <v>61</v>
      </c>
      <c r="F1183" s="106" t="s">
        <v>61</v>
      </c>
      <c r="G1183" s="106" t="s">
        <v>61</v>
      </c>
      <c r="H1183" s="106" t="s">
        <v>61</v>
      </c>
      <c r="I1183" s="106" t="s">
        <v>61</v>
      </c>
      <c r="J1183" s="106" t="s">
        <v>61</v>
      </c>
      <c r="K1183" s="106" t="s">
        <v>61</v>
      </c>
      <c r="L1183" s="106" t="s">
        <v>61</v>
      </c>
      <c r="M1183" s="106" t="s">
        <v>61</v>
      </c>
      <c r="N1183" s="106" t="s">
        <v>61</v>
      </c>
      <c r="O1183" s="106" t="s">
        <v>61</v>
      </c>
      <c r="P1183" s="106" t="s">
        <v>61</v>
      </c>
      <c r="Q1183" s="106" t="s">
        <v>61</v>
      </c>
      <c r="R1183" s="106" t="s">
        <v>61</v>
      </c>
      <c r="S1183" s="106" t="s">
        <v>61</v>
      </c>
      <c r="T1183" s="106" t="s">
        <v>61</v>
      </c>
      <c r="U1183" s="106" t="s">
        <v>61</v>
      </c>
      <c r="V1183" s="106" t="s">
        <v>61</v>
      </c>
      <c r="W1183" s="106" t="s">
        <v>61</v>
      </c>
      <c r="X1183" s="216"/>
    </row>
    <row r="1184" spans="1:24" ht="13.5" customHeight="1" x14ac:dyDescent="0.25">
      <c r="A1184" s="154">
        <v>0.30208333333333298</v>
      </c>
      <c r="B1184" s="106" t="s">
        <v>61</v>
      </c>
      <c r="C1184" s="106" t="s">
        <v>61</v>
      </c>
      <c r="D1184" s="106" t="s">
        <v>61</v>
      </c>
      <c r="E1184" s="106" t="s">
        <v>61</v>
      </c>
      <c r="F1184" s="106" t="s">
        <v>61</v>
      </c>
      <c r="G1184" s="106" t="s">
        <v>61</v>
      </c>
      <c r="H1184" s="106" t="s">
        <v>61</v>
      </c>
      <c r="I1184" s="106" t="s">
        <v>61</v>
      </c>
      <c r="J1184" s="106" t="s">
        <v>61</v>
      </c>
      <c r="K1184" s="106" t="s">
        <v>61</v>
      </c>
      <c r="L1184" s="106" t="s">
        <v>61</v>
      </c>
      <c r="M1184" s="106" t="s">
        <v>61</v>
      </c>
      <c r="N1184" s="106" t="s">
        <v>61</v>
      </c>
      <c r="O1184" s="106" t="s">
        <v>61</v>
      </c>
      <c r="P1184" s="106" t="s">
        <v>61</v>
      </c>
      <c r="Q1184" s="106" t="s">
        <v>61</v>
      </c>
      <c r="R1184" s="106" t="s">
        <v>61</v>
      </c>
      <c r="S1184" s="106" t="s">
        <v>61</v>
      </c>
      <c r="T1184" s="106" t="s">
        <v>61</v>
      </c>
      <c r="U1184" s="106" t="s">
        <v>61</v>
      </c>
      <c r="V1184" s="106" t="s">
        <v>61</v>
      </c>
      <c r="W1184" s="106" t="s">
        <v>61</v>
      </c>
      <c r="X1184" s="216"/>
    </row>
    <row r="1185" spans="1:24" ht="13.5" customHeight="1" x14ac:dyDescent="0.25">
      <c r="A1185" s="154">
        <v>0.3125</v>
      </c>
      <c r="B1185" s="106" t="s">
        <v>61</v>
      </c>
      <c r="C1185" s="106" t="s">
        <v>61</v>
      </c>
      <c r="D1185" s="106" t="s">
        <v>61</v>
      </c>
      <c r="E1185" s="106" t="s">
        <v>61</v>
      </c>
      <c r="F1185" s="106" t="s">
        <v>61</v>
      </c>
      <c r="G1185" s="106" t="s">
        <v>61</v>
      </c>
      <c r="H1185" s="106" t="s">
        <v>61</v>
      </c>
      <c r="I1185" s="106" t="s">
        <v>61</v>
      </c>
      <c r="J1185" s="106" t="s">
        <v>61</v>
      </c>
      <c r="K1185" s="106" t="s">
        <v>61</v>
      </c>
      <c r="L1185" s="106" t="s">
        <v>61</v>
      </c>
      <c r="M1185" s="106" t="s">
        <v>61</v>
      </c>
      <c r="N1185" s="106" t="s">
        <v>61</v>
      </c>
      <c r="O1185" s="106" t="s">
        <v>61</v>
      </c>
      <c r="P1185" s="106" t="s">
        <v>61</v>
      </c>
      <c r="Q1185" s="106" t="s">
        <v>61</v>
      </c>
      <c r="R1185" s="106" t="s">
        <v>61</v>
      </c>
      <c r="S1185" s="106" t="s">
        <v>61</v>
      </c>
      <c r="T1185" s="106" t="s">
        <v>61</v>
      </c>
      <c r="U1185" s="106" t="s">
        <v>61</v>
      </c>
      <c r="V1185" s="106" t="s">
        <v>61</v>
      </c>
      <c r="W1185" s="106" t="s">
        <v>61</v>
      </c>
      <c r="X1185" s="216"/>
    </row>
    <row r="1186" spans="1:24" ht="13.5" customHeight="1" x14ac:dyDescent="0.25">
      <c r="A1186" s="154">
        <v>0.32291666666666702</v>
      </c>
      <c r="B1186" s="106" t="s">
        <v>61</v>
      </c>
      <c r="C1186" s="106" t="s">
        <v>61</v>
      </c>
      <c r="D1186" s="106" t="s">
        <v>61</v>
      </c>
      <c r="E1186" s="106" t="s">
        <v>61</v>
      </c>
      <c r="F1186" s="106" t="s">
        <v>61</v>
      </c>
      <c r="G1186" s="106" t="s">
        <v>61</v>
      </c>
      <c r="H1186" s="106" t="s">
        <v>61</v>
      </c>
      <c r="I1186" s="106" t="s">
        <v>61</v>
      </c>
      <c r="J1186" s="106" t="s">
        <v>61</v>
      </c>
      <c r="K1186" s="106" t="s">
        <v>61</v>
      </c>
      <c r="L1186" s="106" t="s">
        <v>61</v>
      </c>
      <c r="M1186" s="106" t="s">
        <v>61</v>
      </c>
      <c r="N1186" s="106" t="s">
        <v>61</v>
      </c>
      <c r="O1186" s="106" t="s">
        <v>61</v>
      </c>
      <c r="P1186" s="106" t="s">
        <v>61</v>
      </c>
      <c r="Q1186" s="106" t="s">
        <v>61</v>
      </c>
      <c r="R1186" s="106" t="s">
        <v>61</v>
      </c>
      <c r="S1186" s="106" t="s">
        <v>61</v>
      </c>
      <c r="T1186" s="106" t="s">
        <v>61</v>
      </c>
      <c r="U1186" s="106" t="s">
        <v>61</v>
      </c>
      <c r="V1186" s="106" t="s">
        <v>61</v>
      </c>
      <c r="W1186" s="106" t="s">
        <v>61</v>
      </c>
      <c r="X1186" s="216"/>
    </row>
    <row r="1187" spans="1:24" ht="13.5" customHeight="1" x14ac:dyDescent="0.25">
      <c r="A1187" s="154">
        <v>0.33333333333333298</v>
      </c>
      <c r="B1187" s="106" t="s">
        <v>61</v>
      </c>
      <c r="C1187" s="106" t="s">
        <v>61</v>
      </c>
      <c r="D1187" s="106" t="s">
        <v>61</v>
      </c>
      <c r="E1187" s="106" t="s">
        <v>61</v>
      </c>
      <c r="F1187" s="106" t="s">
        <v>61</v>
      </c>
      <c r="G1187" s="106" t="s">
        <v>61</v>
      </c>
      <c r="H1187" s="106" t="s">
        <v>61</v>
      </c>
      <c r="I1187" s="106" t="s">
        <v>61</v>
      </c>
      <c r="J1187" s="106" t="s">
        <v>61</v>
      </c>
      <c r="K1187" s="106" t="s">
        <v>61</v>
      </c>
      <c r="L1187" s="106" t="s">
        <v>61</v>
      </c>
      <c r="M1187" s="106" t="s">
        <v>61</v>
      </c>
      <c r="N1187" s="106" t="s">
        <v>61</v>
      </c>
      <c r="O1187" s="106" t="s">
        <v>61</v>
      </c>
      <c r="P1187" s="106" t="s">
        <v>61</v>
      </c>
      <c r="Q1187" s="106" t="s">
        <v>61</v>
      </c>
      <c r="R1187" s="106" t="s">
        <v>61</v>
      </c>
      <c r="S1187" s="106" t="s">
        <v>61</v>
      </c>
      <c r="T1187" s="106" t="s">
        <v>61</v>
      </c>
      <c r="U1187" s="106" t="s">
        <v>61</v>
      </c>
      <c r="V1187" s="106" t="s">
        <v>61</v>
      </c>
      <c r="W1187" s="106" t="s">
        <v>61</v>
      </c>
      <c r="X1187" s="216"/>
    </row>
    <row r="1188" spans="1:24" ht="13.5" customHeight="1" x14ac:dyDescent="0.25">
      <c r="A1188" s="154">
        <v>0.34375</v>
      </c>
      <c r="B1188" s="106" t="s">
        <v>61</v>
      </c>
      <c r="C1188" s="106" t="s">
        <v>61</v>
      </c>
      <c r="D1188" s="106" t="s">
        <v>61</v>
      </c>
      <c r="E1188" s="106" t="s">
        <v>61</v>
      </c>
      <c r="F1188" s="106" t="s">
        <v>61</v>
      </c>
      <c r="G1188" s="106" t="s">
        <v>61</v>
      </c>
      <c r="H1188" s="106" t="s">
        <v>61</v>
      </c>
      <c r="I1188" s="106" t="s">
        <v>61</v>
      </c>
      <c r="J1188" s="106" t="s">
        <v>61</v>
      </c>
      <c r="K1188" s="106" t="s">
        <v>61</v>
      </c>
      <c r="L1188" s="106" t="s">
        <v>61</v>
      </c>
      <c r="M1188" s="106" t="s">
        <v>61</v>
      </c>
      <c r="N1188" s="106" t="s">
        <v>61</v>
      </c>
      <c r="O1188" s="106" t="s">
        <v>61</v>
      </c>
      <c r="P1188" s="106" t="s">
        <v>61</v>
      </c>
      <c r="Q1188" s="106" t="s">
        <v>61</v>
      </c>
      <c r="R1188" s="106" t="s">
        <v>61</v>
      </c>
      <c r="S1188" s="106" t="s">
        <v>61</v>
      </c>
      <c r="T1188" s="106" t="s">
        <v>61</v>
      </c>
      <c r="U1188" s="106" t="s">
        <v>61</v>
      </c>
      <c r="V1188" s="106" t="s">
        <v>61</v>
      </c>
      <c r="W1188" s="106" t="s">
        <v>61</v>
      </c>
      <c r="X1188" s="216"/>
    </row>
    <row r="1189" spans="1:24" ht="13.5" customHeight="1" x14ac:dyDescent="0.25">
      <c r="A1189" s="154">
        <v>0.35416666666666702</v>
      </c>
      <c r="B1189" s="106" t="s">
        <v>61</v>
      </c>
      <c r="C1189" s="106" t="s">
        <v>61</v>
      </c>
      <c r="D1189" s="106" t="s">
        <v>61</v>
      </c>
      <c r="E1189" s="106" t="s">
        <v>61</v>
      </c>
      <c r="F1189" s="106" t="s">
        <v>61</v>
      </c>
      <c r="G1189" s="106" t="s">
        <v>61</v>
      </c>
      <c r="H1189" s="106" t="s">
        <v>61</v>
      </c>
      <c r="I1189" s="106" t="s">
        <v>61</v>
      </c>
      <c r="J1189" s="106" t="s">
        <v>61</v>
      </c>
      <c r="K1189" s="106" t="s">
        <v>61</v>
      </c>
      <c r="L1189" s="106" t="s">
        <v>61</v>
      </c>
      <c r="M1189" s="106" t="s">
        <v>61</v>
      </c>
      <c r="N1189" s="106" t="s">
        <v>61</v>
      </c>
      <c r="O1189" s="106" t="s">
        <v>61</v>
      </c>
      <c r="P1189" s="106" t="s">
        <v>61</v>
      </c>
      <c r="Q1189" s="106" t="s">
        <v>61</v>
      </c>
      <c r="R1189" s="106" t="s">
        <v>61</v>
      </c>
      <c r="S1189" s="106" t="s">
        <v>61</v>
      </c>
      <c r="T1189" s="106" t="s">
        <v>61</v>
      </c>
      <c r="U1189" s="106" t="s">
        <v>61</v>
      </c>
      <c r="V1189" s="106" t="s">
        <v>61</v>
      </c>
      <c r="W1189" s="106" t="s">
        <v>61</v>
      </c>
      <c r="X1189" s="216"/>
    </row>
    <row r="1190" spans="1:24" ht="13.5" customHeight="1" x14ac:dyDescent="0.25">
      <c r="A1190" s="154">
        <v>0.36458333333333298</v>
      </c>
      <c r="B1190" s="106" t="s">
        <v>61</v>
      </c>
      <c r="C1190" s="106" t="s">
        <v>61</v>
      </c>
      <c r="D1190" s="106" t="s">
        <v>61</v>
      </c>
      <c r="E1190" s="106" t="s">
        <v>61</v>
      </c>
      <c r="F1190" s="106" t="s">
        <v>61</v>
      </c>
      <c r="G1190" s="106" t="s">
        <v>61</v>
      </c>
      <c r="H1190" s="106" t="s">
        <v>61</v>
      </c>
      <c r="I1190" s="106" t="s">
        <v>61</v>
      </c>
      <c r="J1190" s="106" t="s">
        <v>61</v>
      </c>
      <c r="K1190" s="106" t="s">
        <v>61</v>
      </c>
      <c r="L1190" s="106" t="s">
        <v>61</v>
      </c>
      <c r="M1190" s="106" t="s">
        <v>61</v>
      </c>
      <c r="N1190" s="106" t="s">
        <v>61</v>
      </c>
      <c r="O1190" s="106" t="s">
        <v>61</v>
      </c>
      <c r="P1190" s="106" t="s">
        <v>61</v>
      </c>
      <c r="Q1190" s="106" t="s">
        <v>61</v>
      </c>
      <c r="R1190" s="106" t="s">
        <v>61</v>
      </c>
      <c r="S1190" s="106" t="s">
        <v>61</v>
      </c>
      <c r="T1190" s="106" t="s">
        <v>61</v>
      </c>
      <c r="U1190" s="106" t="s">
        <v>61</v>
      </c>
      <c r="V1190" s="106" t="s">
        <v>61</v>
      </c>
      <c r="W1190" s="106" t="s">
        <v>61</v>
      </c>
      <c r="X1190" s="216"/>
    </row>
    <row r="1191" spans="1:24" ht="13.5" customHeight="1" x14ac:dyDescent="0.25">
      <c r="A1191" s="154">
        <v>0.375</v>
      </c>
      <c r="B1191" s="106" t="s">
        <v>61</v>
      </c>
      <c r="C1191" s="106" t="s">
        <v>61</v>
      </c>
      <c r="D1191" s="106" t="s">
        <v>61</v>
      </c>
      <c r="E1191" s="106" t="s">
        <v>61</v>
      </c>
      <c r="F1191" s="106" t="s">
        <v>61</v>
      </c>
      <c r="G1191" s="106" t="s">
        <v>61</v>
      </c>
      <c r="H1191" s="106" t="s">
        <v>61</v>
      </c>
      <c r="I1191" s="106" t="s">
        <v>61</v>
      </c>
      <c r="J1191" s="106" t="s">
        <v>61</v>
      </c>
      <c r="K1191" s="106" t="s">
        <v>61</v>
      </c>
      <c r="L1191" s="106" t="s">
        <v>61</v>
      </c>
      <c r="M1191" s="106" t="s">
        <v>61</v>
      </c>
      <c r="N1191" s="106" t="s">
        <v>61</v>
      </c>
      <c r="O1191" s="106" t="s">
        <v>61</v>
      </c>
      <c r="P1191" s="106" t="s">
        <v>61</v>
      </c>
      <c r="Q1191" s="106" t="s">
        <v>61</v>
      </c>
      <c r="R1191" s="106" t="s">
        <v>61</v>
      </c>
      <c r="S1191" s="106" t="s">
        <v>61</v>
      </c>
      <c r="T1191" s="106" t="s">
        <v>61</v>
      </c>
      <c r="U1191" s="106" t="s">
        <v>61</v>
      </c>
      <c r="V1191" s="106" t="s">
        <v>61</v>
      </c>
      <c r="W1191" s="106" t="s">
        <v>61</v>
      </c>
      <c r="X1191" s="216"/>
    </row>
    <row r="1192" spans="1:24" ht="13.5" customHeight="1" x14ac:dyDescent="0.25">
      <c r="A1192" s="154">
        <v>0.38541666666666702</v>
      </c>
      <c r="B1192" s="106" t="s">
        <v>61</v>
      </c>
      <c r="C1192" s="106" t="s">
        <v>61</v>
      </c>
      <c r="D1192" s="106" t="s">
        <v>61</v>
      </c>
      <c r="E1192" s="106" t="s">
        <v>61</v>
      </c>
      <c r="F1192" s="106" t="s">
        <v>61</v>
      </c>
      <c r="G1192" s="106" t="s">
        <v>61</v>
      </c>
      <c r="H1192" s="106" t="s">
        <v>61</v>
      </c>
      <c r="I1192" s="106" t="s">
        <v>61</v>
      </c>
      <c r="J1192" s="106" t="s">
        <v>61</v>
      </c>
      <c r="K1192" s="106" t="s">
        <v>61</v>
      </c>
      <c r="L1192" s="106" t="s">
        <v>61</v>
      </c>
      <c r="M1192" s="106" t="s">
        <v>61</v>
      </c>
      <c r="N1192" s="106" t="s">
        <v>61</v>
      </c>
      <c r="O1192" s="106" t="s">
        <v>61</v>
      </c>
      <c r="P1192" s="106" t="s">
        <v>61</v>
      </c>
      <c r="Q1192" s="106" t="s">
        <v>61</v>
      </c>
      <c r="R1192" s="106" t="s">
        <v>61</v>
      </c>
      <c r="S1192" s="106" t="s">
        <v>61</v>
      </c>
      <c r="T1192" s="106" t="s">
        <v>61</v>
      </c>
      <c r="U1192" s="106" t="s">
        <v>61</v>
      </c>
      <c r="V1192" s="106" t="s">
        <v>61</v>
      </c>
      <c r="W1192" s="106" t="s">
        <v>61</v>
      </c>
      <c r="X1192" s="216"/>
    </row>
    <row r="1193" spans="1:24" ht="13.5" customHeight="1" x14ac:dyDescent="0.25">
      <c r="A1193" s="154">
        <v>0.39583333333333298</v>
      </c>
      <c r="B1193" s="106" t="s">
        <v>61</v>
      </c>
      <c r="C1193" s="106" t="s">
        <v>61</v>
      </c>
      <c r="D1193" s="106" t="s">
        <v>61</v>
      </c>
      <c r="E1193" s="106" t="s">
        <v>61</v>
      </c>
      <c r="F1193" s="106" t="s">
        <v>61</v>
      </c>
      <c r="G1193" s="106" t="s">
        <v>61</v>
      </c>
      <c r="H1193" s="106" t="s">
        <v>61</v>
      </c>
      <c r="I1193" s="106" t="s">
        <v>61</v>
      </c>
      <c r="J1193" s="106" t="s">
        <v>61</v>
      </c>
      <c r="K1193" s="106" t="s">
        <v>61</v>
      </c>
      <c r="L1193" s="106" t="s">
        <v>61</v>
      </c>
      <c r="M1193" s="106" t="s">
        <v>61</v>
      </c>
      <c r="N1193" s="106" t="s">
        <v>61</v>
      </c>
      <c r="O1193" s="106" t="s">
        <v>61</v>
      </c>
      <c r="P1193" s="106" t="s">
        <v>61</v>
      </c>
      <c r="Q1193" s="106" t="s">
        <v>61</v>
      </c>
      <c r="R1193" s="106" t="s">
        <v>61</v>
      </c>
      <c r="S1193" s="106" t="s">
        <v>61</v>
      </c>
      <c r="T1193" s="106" t="s">
        <v>61</v>
      </c>
      <c r="U1193" s="106" t="s">
        <v>61</v>
      </c>
      <c r="V1193" s="106" t="s">
        <v>61</v>
      </c>
      <c r="W1193" s="106" t="s">
        <v>61</v>
      </c>
      <c r="X1193" s="216"/>
    </row>
    <row r="1194" spans="1:24" ht="13.5" customHeight="1" x14ac:dyDescent="0.25">
      <c r="A1194" s="154">
        <v>0.40625</v>
      </c>
      <c r="B1194" s="106" t="s">
        <v>61</v>
      </c>
      <c r="C1194" s="106" t="s">
        <v>61</v>
      </c>
      <c r="D1194" s="106" t="s">
        <v>61</v>
      </c>
      <c r="E1194" s="106" t="s">
        <v>61</v>
      </c>
      <c r="F1194" s="106" t="s">
        <v>61</v>
      </c>
      <c r="G1194" s="106" t="s">
        <v>61</v>
      </c>
      <c r="H1194" s="106" t="s">
        <v>61</v>
      </c>
      <c r="I1194" s="106" t="s">
        <v>61</v>
      </c>
      <c r="J1194" s="106" t="s">
        <v>61</v>
      </c>
      <c r="K1194" s="106" t="s">
        <v>61</v>
      </c>
      <c r="L1194" s="106" t="s">
        <v>61</v>
      </c>
      <c r="M1194" s="106" t="s">
        <v>61</v>
      </c>
      <c r="N1194" s="106" t="s">
        <v>61</v>
      </c>
      <c r="O1194" s="106" t="s">
        <v>61</v>
      </c>
      <c r="P1194" s="106" t="s">
        <v>61</v>
      </c>
      <c r="Q1194" s="106" t="s">
        <v>61</v>
      </c>
      <c r="R1194" s="106" t="s">
        <v>61</v>
      </c>
      <c r="S1194" s="106" t="s">
        <v>61</v>
      </c>
      <c r="T1194" s="106" t="s">
        <v>61</v>
      </c>
      <c r="U1194" s="106" t="s">
        <v>61</v>
      </c>
      <c r="V1194" s="106" t="s">
        <v>61</v>
      </c>
      <c r="W1194" s="106" t="s">
        <v>61</v>
      </c>
      <c r="X1194" s="216"/>
    </row>
    <row r="1195" spans="1:24" ht="13.5" customHeight="1" x14ac:dyDescent="0.25">
      <c r="A1195" s="154">
        <v>0.41666666666666702</v>
      </c>
      <c r="B1195" s="106" t="s">
        <v>61</v>
      </c>
      <c r="C1195" s="106" t="s">
        <v>61</v>
      </c>
      <c r="D1195" s="106" t="s">
        <v>61</v>
      </c>
      <c r="E1195" s="106" t="s">
        <v>61</v>
      </c>
      <c r="F1195" s="106" t="s">
        <v>61</v>
      </c>
      <c r="G1195" s="106" t="s">
        <v>61</v>
      </c>
      <c r="H1195" s="106" t="s">
        <v>61</v>
      </c>
      <c r="I1195" s="106" t="s">
        <v>61</v>
      </c>
      <c r="J1195" s="106" t="s">
        <v>61</v>
      </c>
      <c r="K1195" s="106" t="s">
        <v>61</v>
      </c>
      <c r="L1195" s="106" t="s">
        <v>61</v>
      </c>
      <c r="M1195" s="106" t="s">
        <v>61</v>
      </c>
      <c r="N1195" s="106" t="s">
        <v>61</v>
      </c>
      <c r="O1195" s="106" t="s">
        <v>61</v>
      </c>
      <c r="P1195" s="106" t="s">
        <v>61</v>
      </c>
      <c r="Q1195" s="106" t="s">
        <v>61</v>
      </c>
      <c r="R1195" s="106" t="s">
        <v>61</v>
      </c>
      <c r="S1195" s="106" t="s">
        <v>61</v>
      </c>
      <c r="T1195" s="106" t="s">
        <v>61</v>
      </c>
      <c r="U1195" s="106" t="s">
        <v>61</v>
      </c>
      <c r="V1195" s="106" t="s">
        <v>61</v>
      </c>
      <c r="W1195" s="106" t="s">
        <v>61</v>
      </c>
      <c r="X1195" s="216"/>
    </row>
    <row r="1196" spans="1:24" ht="13.5" customHeight="1" x14ac:dyDescent="0.25">
      <c r="A1196" s="154">
        <v>0.42708333333333298</v>
      </c>
      <c r="B1196" s="106" t="s">
        <v>61</v>
      </c>
      <c r="C1196" s="106" t="s">
        <v>61</v>
      </c>
      <c r="D1196" s="106" t="s">
        <v>61</v>
      </c>
      <c r="E1196" s="106" t="s">
        <v>61</v>
      </c>
      <c r="F1196" s="106" t="s">
        <v>61</v>
      </c>
      <c r="G1196" s="106" t="s">
        <v>61</v>
      </c>
      <c r="H1196" s="106" t="s">
        <v>61</v>
      </c>
      <c r="I1196" s="106" t="s">
        <v>61</v>
      </c>
      <c r="J1196" s="106" t="s">
        <v>61</v>
      </c>
      <c r="K1196" s="106" t="s">
        <v>61</v>
      </c>
      <c r="L1196" s="106" t="s">
        <v>61</v>
      </c>
      <c r="M1196" s="106" t="s">
        <v>61</v>
      </c>
      <c r="N1196" s="106" t="s">
        <v>61</v>
      </c>
      <c r="O1196" s="106" t="s">
        <v>61</v>
      </c>
      <c r="P1196" s="106" t="s">
        <v>61</v>
      </c>
      <c r="Q1196" s="106" t="s">
        <v>61</v>
      </c>
      <c r="R1196" s="106" t="s">
        <v>61</v>
      </c>
      <c r="S1196" s="106" t="s">
        <v>61</v>
      </c>
      <c r="T1196" s="106" t="s">
        <v>61</v>
      </c>
      <c r="U1196" s="106" t="s">
        <v>61</v>
      </c>
      <c r="V1196" s="106" t="s">
        <v>61</v>
      </c>
      <c r="W1196" s="106" t="s">
        <v>61</v>
      </c>
      <c r="X1196" s="216"/>
    </row>
    <row r="1197" spans="1:24" ht="13.5" customHeight="1" x14ac:dyDescent="0.25">
      <c r="A1197" s="154">
        <v>0.4375</v>
      </c>
      <c r="B1197" s="106" t="s">
        <v>61</v>
      </c>
      <c r="C1197" s="106" t="s">
        <v>61</v>
      </c>
      <c r="D1197" s="106" t="s">
        <v>61</v>
      </c>
      <c r="E1197" s="106" t="s">
        <v>61</v>
      </c>
      <c r="F1197" s="106" t="s">
        <v>61</v>
      </c>
      <c r="G1197" s="106" t="s">
        <v>61</v>
      </c>
      <c r="H1197" s="106" t="s">
        <v>61</v>
      </c>
      <c r="I1197" s="106" t="s">
        <v>61</v>
      </c>
      <c r="J1197" s="106" t="s">
        <v>61</v>
      </c>
      <c r="K1197" s="106" t="s">
        <v>61</v>
      </c>
      <c r="L1197" s="106" t="s">
        <v>61</v>
      </c>
      <c r="M1197" s="106" t="s">
        <v>61</v>
      </c>
      <c r="N1197" s="106" t="s">
        <v>61</v>
      </c>
      <c r="O1197" s="106" t="s">
        <v>61</v>
      </c>
      <c r="P1197" s="106" t="s">
        <v>61</v>
      </c>
      <c r="Q1197" s="106" t="s">
        <v>61</v>
      </c>
      <c r="R1197" s="106" t="s">
        <v>61</v>
      </c>
      <c r="S1197" s="106" t="s">
        <v>61</v>
      </c>
      <c r="T1197" s="106" t="s">
        <v>61</v>
      </c>
      <c r="U1197" s="106" t="s">
        <v>61</v>
      </c>
      <c r="V1197" s="106" t="s">
        <v>61</v>
      </c>
      <c r="W1197" s="106" t="s">
        <v>61</v>
      </c>
      <c r="X1197" s="216"/>
    </row>
    <row r="1198" spans="1:24" ht="13.5" customHeight="1" x14ac:dyDescent="0.25">
      <c r="A1198" s="154">
        <v>0.44791666666666702</v>
      </c>
      <c r="B1198" s="106" t="s">
        <v>61</v>
      </c>
      <c r="C1198" s="106" t="s">
        <v>61</v>
      </c>
      <c r="D1198" s="106" t="s">
        <v>61</v>
      </c>
      <c r="E1198" s="106" t="s">
        <v>61</v>
      </c>
      <c r="F1198" s="106" t="s">
        <v>61</v>
      </c>
      <c r="G1198" s="106" t="s">
        <v>61</v>
      </c>
      <c r="H1198" s="106" t="s">
        <v>61</v>
      </c>
      <c r="I1198" s="106" t="s">
        <v>61</v>
      </c>
      <c r="J1198" s="106" t="s">
        <v>61</v>
      </c>
      <c r="K1198" s="106" t="s">
        <v>61</v>
      </c>
      <c r="L1198" s="106" t="s">
        <v>61</v>
      </c>
      <c r="M1198" s="106" t="s">
        <v>61</v>
      </c>
      <c r="N1198" s="106" t="s">
        <v>61</v>
      </c>
      <c r="O1198" s="106" t="s">
        <v>61</v>
      </c>
      <c r="P1198" s="106" t="s">
        <v>61</v>
      </c>
      <c r="Q1198" s="106" t="s">
        <v>61</v>
      </c>
      <c r="R1198" s="106" t="s">
        <v>61</v>
      </c>
      <c r="S1198" s="106" t="s">
        <v>61</v>
      </c>
      <c r="T1198" s="106" t="s">
        <v>61</v>
      </c>
      <c r="U1198" s="106" t="s">
        <v>61</v>
      </c>
      <c r="V1198" s="106" t="s">
        <v>61</v>
      </c>
      <c r="W1198" s="106" t="s">
        <v>61</v>
      </c>
      <c r="X1198" s="216"/>
    </row>
    <row r="1199" spans="1:24" ht="13.5" customHeight="1" x14ac:dyDescent="0.25">
      <c r="A1199" s="154">
        <v>0.45833333333333298</v>
      </c>
      <c r="B1199" s="106" t="s">
        <v>61</v>
      </c>
      <c r="C1199" s="106" t="s">
        <v>61</v>
      </c>
      <c r="D1199" s="106" t="s">
        <v>61</v>
      </c>
      <c r="E1199" s="106" t="s">
        <v>61</v>
      </c>
      <c r="F1199" s="106" t="s">
        <v>61</v>
      </c>
      <c r="G1199" s="106" t="s">
        <v>61</v>
      </c>
      <c r="H1199" s="106" t="s">
        <v>61</v>
      </c>
      <c r="I1199" s="106" t="s">
        <v>61</v>
      </c>
      <c r="J1199" s="106" t="s">
        <v>61</v>
      </c>
      <c r="K1199" s="106" t="s">
        <v>61</v>
      </c>
      <c r="L1199" s="106" t="s">
        <v>61</v>
      </c>
      <c r="M1199" s="106" t="s">
        <v>61</v>
      </c>
      <c r="N1199" s="106" t="s">
        <v>61</v>
      </c>
      <c r="O1199" s="106" t="s">
        <v>61</v>
      </c>
      <c r="P1199" s="106" t="s">
        <v>61</v>
      </c>
      <c r="Q1199" s="106" t="s">
        <v>61</v>
      </c>
      <c r="R1199" s="106" t="s">
        <v>61</v>
      </c>
      <c r="S1199" s="106" t="s">
        <v>61</v>
      </c>
      <c r="T1199" s="106" t="s">
        <v>61</v>
      </c>
      <c r="U1199" s="106" t="s">
        <v>61</v>
      </c>
      <c r="V1199" s="106" t="s">
        <v>61</v>
      </c>
      <c r="W1199" s="106" t="s">
        <v>61</v>
      </c>
      <c r="X1199" s="216"/>
    </row>
    <row r="1200" spans="1:24" ht="13.5" customHeight="1" x14ac:dyDescent="0.25">
      <c r="A1200" s="154">
        <v>0.46875</v>
      </c>
      <c r="B1200" s="106" t="s">
        <v>61</v>
      </c>
      <c r="C1200" s="106" t="s">
        <v>61</v>
      </c>
      <c r="D1200" s="106" t="s">
        <v>61</v>
      </c>
      <c r="E1200" s="106" t="s">
        <v>61</v>
      </c>
      <c r="F1200" s="106" t="s">
        <v>61</v>
      </c>
      <c r="G1200" s="106" t="s">
        <v>61</v>
      </c>
      <c r="H1200" s="106" t="s">
        <v>61</v>
      </c>
      <c r="I1200" s="106" t="s">
        <v>61</v>
      </c>
      <c r="J1200" s="106" t="s">
        <v>61</v>
      </c>
      <c r="K1200" s="106" t="s">
        <v>61</v>
      </c>
      <c r="L1200" s="106" t="s">
        <v>61</v>
      </c>
      <c r="M1200" s="106" t="s">
        <v>61</v>
      </c>
      <c r="N1200" s="106" t="s">
        <v>61</v>
      </c>
      <c r="O1200" s="106" t="s">
        <v>61</v>
      </c>
      <c r="P1200" s="106" t="s">
        <v>61</v>
      </c>
      <c r="Q1200" s="106" t="s">
        <v>61</v>
      </c>
      <c r="R1200" s="106" t="s">
        <v>61</v>
      </c>
      <c r="S1200" s="106" t="s">
        <v>61</v>
      </c>
      <c r="T1200" s="106" t="s">
        <v>61</v>
      </c>
      <c r="U1200" s="106" t="s">
        <v>61</v>
      </c>
      <c r="V1200" s="106" t="s">
        <v>61</v>
      </c>
      <c r="W1200" s="106" t="s">
        <v>61</v>
      </c>
      <c r="X1200" s="216"/>
    </row>
    <row r="1201" spans="1:24" ht="13.5" customHeight="1" x14ac:dyDescent="0.25">
      <c r="A1201" s="154">
        <v>0.47916666666666702</v>
      </c>
      <c r="B1201" s="106" t="s">
        <v>61</v>
      </c>
      <c r="C1201" s="106" t="s">
        <v>61</v>
      </c>
      <c r="D1201" s="106" t="s">
        <v>61</v>
      </c>
      <c r="E1201" s="106" t="s">
        <v>61</v>
      </c>
      <c r="F1201" s="106" t="s">
        <v>61</v>
      </c>
      <c r="G1201" s="106" t="s">
        <v>61</v>
      </c>
      <c r="H1201" s="106" t="s">
        <v>61</v>
      </c>
      <c r="I1201" s="106" t="s">
        <v>61</v>
      </c>
      <c r="J1201" s="106" t="s">
        <v>61</v>
      </c>
      <c r="K1201" s="106" t="s">
        <v>61</v>
      </c>
      <c r="L1201" s="106" t="s">
        <v>61</v>
      </c>
      <c r="M1201" s="106" t="s">
        <v>61</v>
      </c>
      <c r="N1201" s="106" t="s">
        <v>61</v>
      </c>
      <c r="O1201" s="106" t="s">
        <v>61</v>
      </c>
      <c r="P1201" s="106" t="s">
        <v>61</v>
      </c>
      <c r="Q1201" s="106" t="s">
        <v>61</v>
      </c>
      <c r="R1201" s="106" t="s">
        <v>61</v>
      </c>
      <c r="S1201" s="106" t="s">
        <v>61</v>
      </c>
      <c r="T1201" s="106" t="s">
        <v>61</v>
      </c>
      <c r="U1201" s="106" t="s">
        <v>61</v>
      </c>
      <c r="V1201" s="106" t="s">
        <v>61</v>
      </c>
      <c r="W1201" s="106" t="s">
        <v>61</v>
      </c>
      <c r="X1201" s="216"/>
    </row>
    <row r="1202" spans="1:24" ht="13.5" customHeight="1" x14ac:dyDescent="0.25">
      <c r="A1202" s="154">
        <v>0.48958333333333298</v>
      </c>
      <c r="B1202" s="106" t="s">
        <v>61</v>
      </c>
      <c r="C1202" s="106" t="s">
        <v>61</v>
      </c>
      <c r="D1202" s="106" t="s">
        <v>61</v>
      </c>
      <c r="E1202" s="106" t="s">
        <v>61</v>
      </c>
      <c r="F1202" s="106" t="s">
        <v>61</v>
      </c>
      <c r="G1202" s="106" t="s">
        <v>61</v>
      </c>
      <c r="H1202" s="106" t="s">
        <v>61</v>
      </c>
      <c r="I1202" s="106" t="s">
        <v>61</v>
      </c>
      <c r="J1202" s="106" t="s">
        <v>61</v>
      </c>
      <c r="K1202" s="106" t="s">
        <v>61</v>
      </c>
      <c r="L1202" s="106" t="s">
        <v>61</v>
      </c>
      <c r="M1202" s="106" t="s">
        <v>61</v>
      </c>
      <c r="N1202" s="106" t="s">
        <v>61</v>
      </c>
      <c r="O1202" s="106" t="s">
        <v>61</v>
      </c>
      <c r="P1202" s="106" t="s">
        <v>61</v>
      </c>
      <c r="Q1202" s="106" t="s">
        <v>61</v>
      </c>
      <c r="R1202" s="106" t="s">
        <v>61</v>
      </c>
      <c r="S1202" s="106" t="s">
        <v>61</v>
      </c>
      <c r="T1202" s="106" t="s">
        <v>61</v>
      </c>
      <c r="U1202" s="106" t="s">
        <v>61</v>
      </c>
      <c r="V1202" s="106" t="s">
        <v>61</v>
      </c>
      <c r="W1202" s="106" t="s">
        <v>61</v>
      </c>
      <c r="X1202" s="216"/>
    </row>
    <row r="1203" spans="1:24" ht="13.5" customHeight="1" x14ac:dyDescent="0.25">
      <c r="A1203" s="154">
        <v>0.5</v>
      </c>
      <c r="B1203" s="106" t="s">
        <v>61</v>
      </c>
      <c r="C1203" s="106" t="s">
        <v>61</v>
      </c>
      <c r="D1203" s="106" t="s">
        <v>61</v>
      </c>
      <c r="E1203" s="106" t="s">
        <v>61</v>
      </c>
      <c r="F1203" s="106" t="s">
        <v>61</v>
      </c>
      <c r="G1203" s="106" t="s">
        <v>61</v>
      </c>
      <c r="H1203" s="106" t="s">
        <v>61</v>
      </c>
      <c r="I1203" s="106" t="s">
        <v>61</v>
      </c>
      <c r="J1203" s="106" t="s">
        <v>61</v>
      </c>
      <c r="K1203" s="106" t="s">
        <v>61</v>
      </c>
      <c r="L1203" s="106" t="s">
        <v>61</v>
      </c>
      <c r="M1203" s="106" t="s">
        <v>61</v>
      </c>
      <c r="N1203" s="106" t="s">
        <v>61</v>
      </c>
      <c r="O1203" s="106" t="s">
        <v>61</v>
      </c>
      <c r="P1203" s="106" t="s">
        <v>61</v>
      </c>
      <c r="Q1203" s="106" t="s">
        <v>61</v>
      </c>
      <c r="R1203" s="106" t="s">
        <v>61</v>
      </c>
      <c r="S1203" s="106" t="s">
        <v>61</v>
      </c>
      <c r="T1203" s="106" t="s">
        <v>61</v>
      </c>
      <c r="U1203" s="106" t="s">
        <v>61</v>
      </c>
      <c r="V1203" s="106" t="s">
        <v>61</v>
      </c>
      <c r="W1203" s="106" t="s">
        <v>61</v>
      </c>
      <c r="X1203" s="216"/>
    </row>
    <row r="1204" spans="1:24" ht="13.5" customHeight="1" x14ac:dyDescent="0.25">
      <c r="A1204" s="154">
        <v>0.51041666666666696</v>
      </c>
      <c r="B1204" s="106" t="s">
        <v>61</v>
      </c>
      <c r="C1204" s="106" t="s">
        <v>61</v>
      </c>
      <c r="D1204" s="106" t="s">
        <v>61</v>
      </c>
      <c r="E1204" s="106" t="s">
        <v>61</v>
      </c>
      <c r="F1204" s="106" t="s">
        <v>61</v>
      </c>
      <c r="G1204" s="106" t="s">
        <v>61</v>
      </c>
      <c r="H1204" s="106" t="s">
        <v>61</v>
      </c>
      <c r="I1204" s="106" t="s">
        <v>61</v>
      </c>
      <c r="J1204" s="106" t="s">
        <v>61</v>
      </c>
      <c r="K1204" s="106" t="s">
        <v>61</v>
      </c>
      <c r="L1204" s="106" t="s">
        <v>61</v>
      </c>
      <c r="M1204" s="106" t="s">
        <v>61</v>
      </c>
      <c r="N1204" s="106" t="s">
        <v>61</v>
      </c>
      <c r="O1204" s="106" t="s">
        <v>61</v>
      </c>
      <c r="P1204" s="106" t="s">
        <v>61</v>
      </c>
      <c r="Q1204" s="106" t="s">
        <v>61</v>
      </c>
      <c r="R1204" s="106" t="s">
        <v>61</v>
      </c>
      <c r="S1204" s="106" t="s">
        <v>61</v>
      </c>
      <c r="T1204" s="106" t="s">
        <v>61</v>
      </c>
      <c r="U1204" s="106" t="s">
        <v>61</v>
      </c>
      <c r="V1204" s="106" t="s">
        <v>61</v>
      </c>
      <c r="W1204" s="106" t="s">
        <v>61</v>
      </c>
      <c r="X1204" s="216"/>
    </row>
    <row r="1205" spans="1:24" ht="13.5" customHeight="1" x14ac:dyDescent="0.25">
      <c r="A1205" s="154">
        <v>0.52083333333333304</v>
      </c>
      <c r="B1205" s="106" t="s">
        <v>61</v>
      </c>
      <c r="C1205" s="106" t="s">
        <v>61</v>
      </c>
      <c r="D1205" s="106" t="s">
        <v>61</v>
      </c>
      <c r="E1205" s="106" t="s">
        <v>61</v>
      </c>
      <c r="F1205" s="106" t="s">
        <v>61</v>
      </c>
      <c r="G1205" s="106" t="s">
        <v>61</v>
      </c>
      <c r="H1205" s="106" t="s">
        <v>61</v>
      </c>
      <c r="I1205" s="106" t="s">
        <v>61</v>
      </c>
      <c r="J1205" s="106" t="s">
        <v>61</v>
      </c>
      <c r="K1205" s="106" t="s">
        <v>61</v>
      </c>
      <c r="L1205" s="106" t="s">
        <v>61</v>
      </c>
      <c r="M1205" s="106" t="s">
        <v>61</v>
      </c>
      <c r="N1205" s="106" t="s">
        <v>61</v>
      </c>
      <c r="O1205" s="106" t="s">
        <v>61</v>
      </c>
      <c r="P1205" s="106" t="s">
        <v>61</v>
      </c>
      <c r="Q1205" s="106" t="s">
        <v>61</v>
      </c>
      <c r="R1205" s="106" t="s">
        <v>61</v>
      </c>
      <c r="S1205" s="106" t="s">
        <v>61</v>
      </c>
      <c r="T1205" s="106" t="s">
        <v>61</v>
      </c>
      <c r="U1205" s="106" t="s">
        <v>61</v>
      </c>
      <c r="V1205" s="106" t="s">
        <v>61</v>
      </c>
      <c r="W1205" s="106" t="s">
        <v>61</v>
      </c>
      <c r="X1205" s="216"/>
    </row>
    <row r="1206" spans="1:24" ht="13.5" customHeight="1" x14ac:dyDescent="0.25">
      <c r="A1206" s="154">
        <v>0.53125</v>
      </c>
      <c r="B1206" s="106" t="s">
        <v>61</v>
      </c>
      <c r="C1206" s="106" t="s">
        <v>61</v>
      </c>
      <c r="D1206" s="106" t="s">
        <v>61</v>
      </c>
      <c r="E1206" s="106" t="s">
        <v>61</v>
      </c>
      <c r="F1206" s="106" t="s">
        <v>61</v>
      </c>
      <c r="G1206" s="106" t="s">
        <v>61</v>
      </c>
      <c r="H1206" s="106" t="s">
        <v>61</v>
      </c>
      <c r="I1206" s="106" t="s">
        <v>61</v>
      </c>
      <c r="J1206" s="106" t="s">
        <v>61</v>
      </c>
      <c r="K1206" s="106" t="s">
        <v>61</v>
      </c>
      <c r="L1206" s="106" t="s">
        <v>61</v>
      </c>
      <c r="M1206" s="106" t="s">
        <v>61</v>
      </c>
      <c r="N1206" s="106" t="s">
        <v>61</v>
      </c>
      <c r="O1206" s="106" t="s">
        <v>61</v>
      </c>
      <c r="P1206" s="106" t="s">
        <v>61</v>
      </c>
      <c r="Q1206" s="106" t="s">
        <v>61</v>
      </c>
      <c r="R1206" s="106" t="s">
        <v>61</v>
      </c>
      <c r="S1206" s="106" t="s">
        <v>61</v>
      </c>
      <c r="T1206" s="106" t="s">
        <v>61</v>
      </c>
      <c r="U1206" s="106" t="s">
        <v>61</v>
      </c>
      <c r="V1206" s="106" t="s">
        <v>61</v>
      </c>
      <c r="W1206" s="106" t="s">
        <v>61</v>
      </c>
      <c r="X1206" s="216"/>
    </row>
    <row r="1207" spans="1:24" ht="13.5" customHeight="1" x14ac:dyDescent="0.25">
      <c r="A1207" s="154">
        <v>0.54166666666666696</v>
      </c>
      <c r="B1207" s="106" t="s">
        <v>61</v>
      </c>
      <c r="C1207" s="106" t="s">
        <v>61</v>
      </c>
      <c r="D1207" s="106" t="s">
        <v>61</v>
      </c>
      <c r="E1207" s="106" t="s">
        <v>61</v>
      </c>
      <c r="F1207" s="106" t="s">
        <v>61</v>
      </c>
      <c r="G1207" s="106" t="s">
        <v>61</v>
      </c>
      <c r="H1207" s="106" t="s">
        <v>61</v>
      </c>
      <c r="I1207" s="106" t="s">
        <v>61</v>
      </c>
      <c r="J1207" s="106" t="s">
        <v>61</v>
      </c>
      <c r="K1207" s="106" t="s">
        <v>61</v>
      </c>
      <c r="L1207" s="106" t="s">
        <v>61</v>
      </c>
      <c r="M1207" s="106" t="s">
        <v>61</v>
      </c>
      <c r="N1207" s="106" t="s">
        <v>61</v>
      </c>
      <c r="O1207" s="106" t="s">
        <v>61</v>
      </c>
      <c r="P1207" s="106" t="s">
        <v>61</v>
      </c>
      <c r="Q1207" s="106" t="s">
        <v>61</v>
      </c>
      <c r="R1207" s="106" t="s">
        <v>61</v>
      </c>
      <c r="S1207" s="106" t="s">
        <v>61</v>
      </c>
      <c r="T1207" s="106" t="s">
        <v>61</v>
      </c>
      <c r="U1207" s="106" t="s">
        <v>61</v>
      </c>
      <c r="V1207" s="106" t="s">
        <v>61</v>
      </c>
      <c r="W1207" s="106" t="s">
        <v>61</v>
      </c>
      <c r="X1207" s="216"/>
    </row>
    <row r="1208" spans="1:24" ht="13.5" customHeight="1" x14ac:dyDescent="0.25">
      <c r="A1208" s="154">
        <v>0.55208333333333304</v>
      </c>
      <c r="B1208" s="106" t="s">
        <v>61</v>
      </c>
      <c r="C1208" s="106" t="s">
        <v>61</v>
      </c>
      <c r="D1208" s="106" t="s">
        <v>61</v>
      </c>
      <c r="E1208" s="106" t="s">
        <v>61</v>
      </c>
      <c r="F1208" s="106" t="s">
        <v>61</v>
      </c>
      <c r="G1208" s="106" t="s">
        <v>61</v>
      </c>
      <c r="H1208" s="106" t="s">
        <v>61</v>
      </c>
      <c r="I1208" s="106" t="s">
        <v>61</v>
      </c>
      <c r="J1208" s="106" t="s">
        <v>61</v>
      </c>
      <c r="K1208" s="106" t="s">
        <v>61</v>
      </c>
      <c r="L1208" s="106" t="s">
        <v>61</v>
      </c>
      <c r="M1208" s="106" t="s">
        <v>61</v>
      </c>
      <c r="N1208" s="106" t="s">
        <v>61</v>
      </c>
      <c r="O1208" s="106" t="s">
        <v>61</v>
      </c>
      <c r="P1208" s="106" t="s">
        <v>61</v>
      </c>
      <c r="Q1208" s="106" t="s">
        <v>61</v>
      </c>
      <c r="R1208" s="106" t="s">
        <v>61</v>
      </c>
      <c r="S1208" s="106" t="s">
        <v>61</v>
      </c>
      <c r="T1208" s="106" t="s">
        <v>61</v>
      </c>
      <c r="U1208" s="106" t="s">
        <v>61</v>
      </c>
      <c r="V1208" s="106" t="s">
        <v>61</v>
      </c>
      <c r="W1208" s="106" t="s">
        <v>61</v>
      </c>
      <c r="X1208" s="216"/>
    </row>
    <row r="1209" spans="1:24" ht="13.5" customHeight="1" x14ac:dyDescent="0.25">
      <c r="A1209" s="154">
        <v>0.5625</v>
      </c>
      <c r="B1209" s="106" t="s">
        <v>61</v>
      </c>
      <c r="C1209" s="106" t="s">
        <v>61</v>
      </c>
      <c r="D1209" s="106" t="s">
        <v>61</v>
      </c>
      <c r="E1209" s="106" t="s">
        <v>61</v>
      </c>
      <c r="F1209" s="106" t="s">
        <v>61</v>
      </c>
      <c r="G1209" s="106" t="s">
        <v>61</v>
      </c>
      <c r="H1209" s="106" t="s">
        <v>61</v>
      </c>
      <c r="I1209" s="106" t="s">
        <v>61</v>
      </c>
      <c r="J1209" s="106" t="s">
        <v>61</v>
      </c>
      <c r="K1209" s="106" t="s">
        <v>61</v>
      </c>
      <c r="L1209" s="106" t="s">
        <v>61</v>
      </c>
      <c r="M1209" s="106" t="s">
        <v>61</v>
      </c>
      <c r="N1209" s="106" t="s">
        <v>61</v>
      </c>
      <c r="O1209" s="106" t="s">
        <v>61</v>
      </c>
      <c r="P1209" s="106" t="s">
        <v>61</v>
      </c>
      <c r="Q1209" s="106" t="s">
        <v>61</v>
      </c>
      <c r="R1209" s="106" t="s">
        <v>61</v>
      </c>
      <c r="S1209" s="106" t="s">
        <v>61</v>
      </c>
      <c r="T1209" s="106" t="s">
        <v>61</v>
      </c>
      <c r="U1209" s="106" t="s">
        <v>61</v>
      </c>
      <c r="V1209" s="106" t="s">
        <v>61</v>
      </c>
      <c r="W1209" s="106" t="s">
        <v>61</v>
      </c>
      <c r="X1209" s="216"/>
    </row>
    <row r="1210" spans="1:24" ht="13.5" customHeight="1" x14ac:dyDescent="0.25">
      <c r="A1210" s="154">
        <v>0.57291666666666696</v>
      </c>
      <c r="B1210" s="106" t="s">
        <v>61</v>
      </c>
      <c r="C1210" s="106" t="s">
        <v>61</v>
      </c>
      <c r="D1210" s="106" t="s">
        <v>61</v>
      </c>
      <c r="E1210" s="106" t="s">
        <v>61</v>
      </c>
      <c r="F1210" s="106" t="s">
        <v>61</v>
      </c>
      <c r="G1210" s="106" t="s">
        <v>61</v>
      </c>
      <c r="H1210" s="106" t="s">
        <v>61</v>
      </c>
      <c r="I1210" s="106" t="s">
        <v>61</v>
      </c>
      <c r="J1210" s="106" t="s">
        <v>61</v>
      </c>
      <c r="K1210" s="106" t="s">
        <v>61</v>
      </c>
      <c r="L1210" s="106" t="s">
        <v>61</v>
      </c>
      <c r="M1210" s="106" t="s">
        <v>61</v>
      </c>
      <c r="N1210" s="106" t="s">
        <v>61</v>
      </c>
      <c r="O1210" s="106" t="s">
        <v>61</v>
      </c>
      <c r="P1210" s="106" t="s">
        <v>61</v>
      </c>
      <c r="Q1210" s="106" t="s">
        <v>61</v>
      </c>
      <c r="R1210" s="106" t="s">
        <v>61</v>
      </c>
      <c r="S1210" s="106" t="s">
        <v>61</v>
      </c>
      <c r="T1210" s="106" t="s">
        <v>61</v>
      </c>
      <c r="U1210" s="106" t="s">
        <v>61</v>
      </c>
      <c r="V1210" s="106" t="s">
        <v>61</v>
      </c>
      <c r="W1210" s="106" t="s">
        <v>61</v>
      </c>
      <c r="X1210" s="216"/>
    </row>
    <row r="1211" spans="1:24" ht="13.5" customHeight="1" x14ac:dyDescent="0.25">
      <c r="A1211" s="154">
        <v>0.58333333333333304</v>
      </c>
      <c r="B1211" s="106" t="s">
        <v>61</v>
      </c>
      <c r="C1211" s="106" t="s">
        <v>61</v>
      </c>
      <c r="D1211" s="106" t="s">
        <v>61</v>
      </c>
      <c r="E1211" s="106" t="s">
        <v>61</v>
      </c>
      <c r="F1211" s="106" t="s">
        <v>61</v>
      </c>
      <c r="G1211" s="106" t="s">
        <v>61</v>
      </c>
      <c r="H1211" s="106" t="s">
        <v>61</v>
      </c>
      <c r="I1211" s="106" t="s">
        <v>61</v>
      </c>
      <c r="J1211" s="106" t="s">
        <v>61</v>
      </c>
      <c r="K1211" s="106" t="s">
        <v>61</v>
      </c>
      <c r="L1211" s="106" t="s">
        <v>61</v>
      </c>
      <c r="M1211" s="106" t="s">
        <v>61</v>
      </c>
      <c r="N1211" s="106" t="s">
        <v>61</v>
      </c>
      <c r="O1211" s="106" t="s">
        <v>61</v>
      </c>
      <c r="P1211" s="106" t="s">
        <v>61</v>
      </c>
      <c r="Q1211" s="106" t="s">
        <v>61</v>
      </c>
      <c r="R1211" s="106" t="s">
        <v>61</v>
      </c>
      <c r="S1211" s="106" t="s">
        <v>61</v>
      </c>
      <c r="T1211" s="106" t="s">
        <v>61</v>
      </c>
      <c r="U1211" s="106" t="s">
        <v>61</v>
      </c>
      <c r="V1211" s="106" t="s">
        <v>61</v>
      </c>
      <c r="W1211" s="106" t="s">
        <v>61</v>
      </c>
      <c r="X1211" s="216"/>
    </row>
    <row r="1212" spans="1:24" ht="13.5" customHeight="1" x14ac:dyDescent="0.25">
      <c r="A1212" s="154">
        <v>0.59375</v>
      </c>
      <c r="B1212" s="106" t="s">
        <v>61</v>
      </c>
      <c r="C1212" s="106" t="s">
        <v>61</v>
      </c>
      <c r="D1212" s="106" t="s">
        <v>61</v>
      </c>
      <c r="E1212" s="106" t="s">
        <v>61</v>
      </c>
      <c r="F1212" s="106" t="s">
        <v>61</v>
      </c>
      <c r="G1212" s="106" t="s">
        <v>61</v>
      </c>
      <c r="H1212" s="106" t="s">
        <v>61</v>
      </c>
      <c r="I1212" s="106" t="s">
        <v>61</v>
      </c>
      <c r="J1212" s="106" t="s">
        <v>61</v>
      </c>
      <c r="K1212" s="106" t="s">
        <v>61</v>
      </c>
      <c r="L1212" s="106" t="s">
        <v>61</v>
      </c>
      <c r="M1212" s="106" t="s">
        <v>61</v>
      </c>
      <c r="N1212" s="106" t="s">
        <v>61</v>
      </c>
      <c r="O1212" s="106" t="s">
        <v>61</v>
      </c>
      <c r="P1212" s="106" t="s">
        <v>61</v>
      </c>
      <c r="Q1212" s="106" t="s">
        <v>61</v>
      </c>
      <c r="R1212" s="106" t="s">
        <v>61</v>
      </c>
      <c r="S1212" s="106" t="s">
        <v>61</v>
      </c>
      <c r="T1212" s="106" t="s">
        <v>61</v>
      </c>
      <c r="U1212" s="106" t="s">
        <v>61</v>
      </c>
      <c r="V1212" s="106" t="s">
        <v>61</v>
      </c>
      <c r="W1212" s="106" t="s">
        <v>61</v>
      </c>
      <c r="X1212" s="216"/>
    </row>
    <row r="1213" spans="1:24" ht="13.5" customHeight="1" x14ac:dyDescent="0.25">
      <c r="A1213" s="154">
        <v>0.60416666666666696</v>
      </c>
      <c r="B1213" s="106" t="s">
        <v>61</v>
      </c>
      <c r="C1213" s="106" t="s">
        <v>61</v>
      </c>
      <c r="D1213" s="106" t="s">
        <v>61</v>
      </c>
      <c r="E1213" s="106" t="s">
        <v>61</v>
      </c>
      <c r="F1213" s="106" t="s">
        <v>61</v>
      </c>
      <c r="G1213" s="106" t="s">
        <v>61</v>
      </c>
      <c r="H1213" s="106" t="s">
        <v>61</v>
      </c>
      <c r="I1213" s="106" t="s">
        <v>61</v>
      </c>
      <c r="J1213" s="106" t="s">
        <v>61</v>
      </c>
      <c r="K1213" s="106" t="s">
        <v>61</v>
      </c>
      <c r="L1213" s="106" t="s">
        <v>61</v>
      </c>
      <c r="M1213" s="106" t="s">
        <v>61</v>
      </c>
      <c r="N1213" s="106" t="s">
        <v>61</v>
      </c>
      <c r="O1213" s="106" t="s">
        <v>61</v>
      </c>
      <c r="P1213" s="106" t="s">
        <v>61</v>
      </c>
      <c r="Q1213" s="106" t="s">
        <v>61</v>
      </c>
      <c r="R1213" s="106" t="s">
        <v>61</v>
      </c>
      <c r="S1213" s="106" t="s">
        <v>61</v>
      </c>
      <c r="T1213" s="106" t="s">
        <v>61</v>
      </c>
      <c r="U1213" s="106" t="s">
        <v>61</v>
      </c>
      <c r="V1213" s="106" t="s">
        <v>61</v>
      </c>
      <c r="W1213" s="106" t="s">
        <v>61</v>
      </c>
      <c r="X1213" s="216"/>
    </row>
    <row r="1214" spans="1:24" ht="13.5" customHeight="1" x14ac:dyDescent="0.25">
      <c r="A1214" s="154">
        <v>0.61458333333333304</v>
      </c>
      <c r="B1214" s="106" t="s">
        <v>61</v>
      </c>
      <c r="C1214" s="106" t="s">
        <v>61</v>
      </c>
      <c r="D1214" s="106" t="s">
        <v>61</v>
      </c>
      <c r="E1214" s="106" t="s">
        <v>61</v>
      </c>
      <c r="F1214" s="106" t="s">
        <v>61</v>
      </c>
      <c r="G1214" s="106" t="s">
        <v>61</v>
      </c>
      <c r="H1214" s="106" t="s">
        <v>61</v>
      </c>
      <c r="I1214" s="106" t="s">
        <v>61</v>
      </c>
      <c r="J1214" s="106" t="s">
        <v>61</v>
      </c>
      <c r="K1214" s="106" t="s">
        <v>61</v>
      </c>
      <c r="L1214" s="106" t="s">
        <v>61</v>
      </c>
      <c r="M1214" s="106" t="s">
        <v>61</v>
      </c>
      <c r="N1214" s="106" t="s">
        <v>61</v>
      </c>
      <c r="O1214" s="106" t="s">
        <v>61</v>
      </c>
      <c r="P1214" s="106" t="s">
        <v>61</v>
      </c>
      <c r="Q1214" s="106" t="s">
        <v>61</v>
      </c>
      <c r="R1214" s="106" t="s">
        <v>61</v>
      </c>
      <c r="S1214" s="106" t="s">
        <v>61</v>
      </c>
      <c r="T1214" s="106" t="s">
        <v>61</v>
      </c>
      <c r="U1214" s="106" t="s">
        <v>61</v>
      </c>
      <c r="V1214" s="106" t="s">
        <v>61</v>
      </c>
      <c r="W1214" s="106" t="s">
        <v>61</v>
      </c>
      <c r="X1214" s="216"/>
    </row>
    <row r="1215" spans="1:24" ht="13.5" customHeight="1" x14ac:dyDescent="0.25">
      <c r="A1215" s="154">
        <v>0.625</v>
      </c>
      <c r="B1215" s="106" t="s">
        <v>61</v>
      </c>
      <c r="C1215" s="106" t="s">
        <v>61</v>
      </c>
      <c r="D1215" s="106" t="s">
        <v>61</v>
      </c>
      <c r="E1215" s="106" t="s">
        <v>61</v>
      </c>
      <c r="F1215" s="106" t="s">
        <v>61</v>
      </c>
      <c r="G1215" s="106" t="s">
        <v>61</v>
      </c>
      <c r="H1215" s="106" t="s">
        <v>61</v>
      </c>
      <c r="I1215" s="106" t="s">
        <v>61</v>
      </c>
      <c r="J1215" s="106" t="s">
        <v>61</v>
      </c>
      <c r="K1215" s="106" t="s">
        <v>61</v>
      </c>
      <c r="L1215" s="106" t="s">
        <v>61</v>
      </c>
      <c r="M1215" s="106" t="s">
        <v>61</v>
      </c>
      <c r="N1215" s="106" t="s">
        <v>61</v>
      </c>
      <c r="O1215" s="106" t="s">
        <v>61</v>
      </c>
      <c r="P1215" s="106" t="s">
        <v>61</v>
      </c>
      <c r="Q1215" s="106" t="s">
        <v>61</v>
      </c>
      <c r="R1215" s="106" t="s">
        <v>61</v>
      </c>
      <c r="S1215" s="106" t="s">
        <v>61</v>
      </c>
      <c r="T1215" s="106" t="s">
        <v>61</v>
      </c>
      <c r="U1215" s="106" t="s">
        <v>61</v>
      </c>
      <c r="V1215" s="106" t="s">
        <v>61</v>
      </c>
      <c r="W1215" s="106" t="s">
        <v>61</v>
      </c>
      <c r="X1215" s="216"/>
    </row>
    <row r="1216" spans="1:24" ht="13.5" customHeight="1" x14ac:dyDescent="0.25">
      <c r="A1216" s="154">
        <v>0.63541666666666696</v>
      </c>
      <c r="B1216" s="106" t="s">
        <v>61</v>
      </c>
      <c r="C1216" s="106" t="s">
        <v>61</v>
      </c>
      <c r="D1216" s="106" t="s">
        <v>61</v>
      </c>
      <c r="E1216" s="106" t="s">
        <v>61</v>
      </c>
      <c r="F1216" s="106" t="s">
        <v>61</v>
      </c>
      <c r="G1216" s="106" t="s">
        <v>61</v>
      </c>
      <c r="H1216" s="106" t="s">
        <v>61</v>
      </c>
      <c r="I1216" s="106" t="s">
        <v>61</v>
      </c>
      <c r="J1216" s="106" t="s">
        <v>61</v>
      </c>
      <c r="K1216" s="106" t="s">
        <v>61</v>
      </c>
      <c r="L1216" s="106" t="s">
        <v>61</v>
      </c>
      <c r="M1216" s="106" t="s">
        <v>61</v>
      </c>
      <c r="N1216" s="106" t="s">
        <v>61</v>
      </c>
      <c r="O1216" s="106" t="s">
        <v>61</v>
      </c>
      <c r="P1216" s="106" t="s">
        <v>61</v>
      </c>
      <c r="Q1216" s="106" t="s">
        <v>61</v>
      </c>
      <c r="R1216" s="106" t="s">
        <v>61</v>
      </c>
      <c r="S1216" s="106" t="s">
        <v>61</v>
      </c>
      <c r="T1216" s="106" t="s">
        <v>61</v>
      </c>
      <c r="U1216" s="106" t="s">
        <v>61</v>
      </c>
      <c r="V1216" s="106" t="s">
        <v>61</v>
      </c>
      <c r="W1216" s="106" t="s">
        <v>61</v>
      </c>
      <c r="X1216" s="216"/>
    </row>
    <row r="1217" spans="1:24" ht="13.5" customHeight="1" x14ac:dyDescent="0.25">
      <c r="A1217" s="154">
        <v>0.64583333333333304</v>
      </c>
      <c r="B1217" s="106" t="s">
        <v>61</v>
      </c>
      <c r="C1217" s="106" t="s">
        <v>61</v>
      </c>
      <c r="D1217" s="106" t="s">
        <v>61</v>
      </c>
      <c r="E1217" s="106" t="s">
        <v>61</v>
      </c>
      <c r="F1217" s="106" t="s">
        <v>61</v>
      </c>
      <c r="G1217" s="106" t="s">
        <v>61</v>
      </c>
      <c r="H1217" s="106" t="s">
        <v>61</v>
      </c>
      <c r="I1217" s="106" t="s">
        <v>61</v>
      </c>
      <c r="J1217" s="106" t="s">
        <v>61</v>
      </c>
      <c r="K1217" s="106" t="s">
        <v>61</v>
      </c>
      <c r="L1217" s="106" t="s">
        <v>61</v>
      </c>
      <c r="M1217" s="106" t="s">
        <v>61</v>
      </c>
      <c r="N1217" s="106" t="s">
        <v>61</v>
      </c>
      <c r="O1217" s="106" t="s">
        <v>61</v>
      </c>
      <c r="P1217" s="106" t="s">
        <v>61</v>
      </c>
      <c r="Q1217" s="106" t="s">
        <v>61</v>
      </c>
      <c r="R1217" s="106" t="s">
        <v>61</v>
      </c>
      <c r="S1217" s="106" t="s">
        <v>61</v>
      </c>
      <c r="T1217" s="106" t="s">
        <v>61</v>
      </c>
      <c r="U1217" s="106" t="s">
        <v>61</v>
      </c>
      <c r="V1217" s="106" t="s">
        <v>61</v>
      </c>
      <c r="W1217" s="106" t="s">
        <v>61</v>
      </c>
      <c r="X1217" s="216"/>
    </row>
    <row r="1218" spans="1:24" ht="13.5" customHeight="1" x14ac:dyDescent="0.25">
      <c r="A1218" s="154">
        <v>0.65625</v>
      </c>
      <c r="B1218" s="106" t="s">
        <v>61</v>
      </c>
      <c r="C1218" s="106" t="s">
        <v>61</v>
      </c>
      <c r="D1218" s="106" t="s">
        <v>61</v>
      </c>
      <c r="E1218" s="106" t="s">
        <v>61</v>
      </c>
      <c r="F1218" s="106" t="s">
        <v>61</v>
      </c>
      <c r="G1218" s="106" t="s">
        <v>61</v>
      </c>
      <c r="H1218" s="106" t="s">
        <v>61</v>
      </c>
      <c r="I1218" s="106" t="s">
        <v>61</v>
      </c>
      <c r="J1218" s="106" t="s">
        <v>61</v>
      </c>
      <c r="K1218" s="106" t="s">
        <v>61</v>
      </c>
      <c r="L1218" s="106" t="s">
        <v>61</v>
      </c>
      <c r="M1218" s="106" t="s">
        <v>61</v>
      </c>
      <c r="N1218" s="106" t="s">
        <v>61</v>
      </c>
      <c r="O1218" s="106" t="s">
        <v>61</v>
      </c>
      <c r="P1218" s="106" t="s">
        <v>61</v>
      </c>
      <c r="Q1218" s="106" t="s">
        <v>61</v>
      </c>
      <c r="R1218" s="106" t="s">
        <v>61</v>
      </c>
      <c r="S1218" s="106" t="s">
        <v>61</v>
      </c>
      <c r="T1218" s="106" t="s">
        <v>61</v>
      </c>
      <c r="U1218" s="106" t="s">
        <v>61</v>
      </c>
      <c r="V1218" s="106" t="s">
        <v>61</v>
      </c>
      <c r="W1218" s="106" t="s">
        <v>61</v>
      </c>
      <c r="X1218" s="216"/>
    </row>
    <row r="1219" spans="1:24" ht="13.5" customHeight="1" x14ac:dyDescent="0.25">
      <c r="A1219" s="154">
        <v>0.66666666666666696</v>
      </c>
      <c r="B1219" s="106" t="s">
        <v>61</v>
      </c>
      <c r="C1219" s="106" t="s">
        <v>61</v>
      </c>
      <c r="D1219" s="106" t="s">
        <v>61</v>
      </c>
      <c r="E1219" s="106" t="s">
        <v>61</v>
      </c>
      <c r="F1219" s="106" t="s">
        <v>61</v>
      </c>
      <c r="G1219" s="106" t="s">
        <v>61</v>
      </c>
      <c r="H1219" s="106" t="s">
        <v>61</v>
      </c>
      <c r="I1219" s="106" t="s">
        <v>61</v>
      </c>
      <c r="J1219" s="106" t="s">
        <v>61</v>
      </c>
      <c r="K1219" s="106" t="s">
        <v>61</v>
      </c>
      <c r="L1219" s="106" t="s">
        <v>61</v>
      </c>
      <c r="M1219" s="106" t="s">
        <v>61</v>
      </c>
      <c r="N1219" s="106" t="s">
        <v>61</v>
      </c>
      <c r="O1219" s="106" t="s">
        <v>61</v>
      </c>
      <c r="P1219" s="106" t="s">
        <v>61</v>
      </c>
      <c r="Q1219" s="106" t="s">
        <v>61</v>
      </c>
      <c r="R1219" s="106" t="s">
        <v>61</v>
      </c>
      <c r="S1219" s="106" t="s">
        <v>61</v>
      </c>
      <c r="T1219" s="106" t="s">
        <v>61</v>
      </c>
      <c r="U1219" s="106" t="s">
        <v>61</v>
      </c>
      <c r="V1219" s="106" t="s">
        <v>61</v>
      </c>
      <c r="W1219" s="106" t="s">
        <v>61</v>
      </c>
      <c r="X1219" s="216"/>
    </row>
    <row r="1220" spans="1:24" ht="13.5" customHeight="1" x14ac:dyDescent="0.25">
      <c r="A1220" s="154">
        <v>0.67708333333333304</v>
      </c>
      <c r="B1220" s="106" t="s">
        <v>61</v>
      </c>
      <c r="C1220" s="106" t="s">
        <v>61</v>
      </c>
      <c r="D1220" s="106" t="s">
        <v>61</v>
      </c>
      <c r="E1220" s="106" t="s">
        <v>61</v>
      </c>
      <c r="F1220" s="106" t="s">
        <v>61</v>
      </c>
      <c r="G1220" s="106" t="s">
        <v>61</v>
      </c>
      <c r="H1220" s="106" t="s">
        <v>61</v>
      </c>
      <c r="I1220" s="106" t="s">
        <v>61</v>
      </c>
      <c r="J1220" s="106" t="s">
        <v>61</v>
      </c>
      <c r="K1220" s="106" t="s">
        <v>61</v>
      </c>
      <c r="L1220" s="106" t="s">
        <v>61</v>
      </c>
      <c r="M1220" s="106" t="s">
        <v>61</v>
      </c>
      <c r="N1220" s="106" t="s">
        <v>61</v>
      </c>
      <c r="O1220" s="106" t="s">
        <v>61</v>
      </c>
      <c r="P1220" s="106" t="s">
        <v>61</v>
      </c>
      <c r="Q1220" s="106" t="s">
        <v>61</v>
      </c>
      <c r="R1220" s="106" t="s">
        <v>61</v>
      </c>
      <c r="S1220" s="106" t="s">
        <v>61</v>
      </c>
      <c r="T1220" s="106" t="s">
        <v>61</v>
      </c>
      <c r="U1220" s="106" t="s">
        <v>61</v>
      </c>
      <c r="V1220" s="106" t="s">
        <v>61</v>
      </c>
      <c r="W1220" s="106" t="s">
        <v>61</v>
      </c>
      <c r="X1220" s="216"/>
    </row>
    <row r="1221" spans="1:24" ht="13.5" customHeight="1" x14ac:dyDescent="0.25">
      <c r="A1221" s="154">
        <v>0.6875</v>
      </c>
      <c r="B1221" s="106" t="s">
        <v>61</v>
      </c>
      <c r="C1221" s="106" t="s">
        <v>61</v>
      </c>
      <c r="D1221" s="106" t="s">
        <v>61</v>
      </c>
      <c r="E1221" s="106" t="s">
        <v>61</v>
      </c>
      <c r="F1221" s="106" t="s">
        <v>61</v>
      </c>
      <c r="G1221" s="106" t="s">
        <v>61</v>
      </c>
      <c r="H1221" s="106" t="s">
        <v>61</v>
      </c>
      <c r="I1221" s="106" t="s">
        <v>61</v>
      </c>
      <c r="J1221" s="106" t="s">
        <v>61</v>
      </c>
      <c r="K1221" s="106" t="s">
        <v>61</v>
      </c>
      <c r="L1221" s="106" t="s">
        <v>61</v>
      </c>
      <c r="M1221" s="106" t="s">
        <v>61</v>
      </c>
      <c r="N1221" s="106" t="s">
        <v>61</v>
      </c>
      <c r="O1221" s="106" t="s">
        <v>61</v>
      </c>
      <c r="P1221" s="106" t="s">
        <v>61</v>
      </c>
      <c r="Q1221" s="106" t="s">
        <v>61</v>
      </c>
      <c r="R1221" s="106" t="s">
        <v>61</v>
      </c>
      <c r="S1221" s="106" t="s">
        <v>61</v>
      </c>
      <c r="T1221" s="106" t="s">
        <v>61</v>
      </c>
      <c r="U1221" s="106" t="s">
        <v>61</v>
      </c>
      <c r="V1221" s="106" t="s">
        <v>61</v>
      </c>
      <c r="W1221" s="106" t="s">
        <v>61</v>
      </c>
      <c r="X1221" s="216"/>
    </row>
    <row r="1222" spans="1:24" ht="13.5" customHeight="1" x14ac:dyDescent="0.25">
      <c r="A1222" s="154">
        <v>0.69791666666666696</v>
      </c>
      <c r="B1222" s="106" t="s">
        <v>61</v>
      </c>
      <c r="C1222" s="106" t="s">
        <v>61</v>
      </c>
      <c r="D1222" s="106" t="s">
        <v>61</v>
      </c>
      <c r="E1222" s="106" t="s">
        <v>61</v>
      </c>
      <c r="F1222" s="106" t="s">
        <v>61</v>
      </c>
      <c r="G1222" s="106" t="s">
        <v>61</v>
      </c>
      <c r="H1222" s="106" t="s">
        <v>61</v>
      </c>
      <c r="I1222" s="106" t="s">
        <v>61</v>
      </c>
      <c r="J1222" s="106" t="s">
        <v>61</v>
      </c>
      <c r="K1222" s="106" t="s">
        <v>61</v>
      </c>
      <c r="L1222" s="106" t="s">
        <v>61</v>
      </c>
      <c r="M1222" s="106" t="s">
        <v>61</v>
      </c>
      <c r="N1222" s="106" t="s">
        <v>61</v>
      </c>
      <c r="O1222" s="106" t="s">
        <v>61</v>
      </c>
      <c r="P1222" s="106" t="s">
        <v>61</v>
      </c>
      <c r="Q1222" s="106" t="s">
        <v>61</v>
      </c>
      <c r="R1222" s="106" t="s">
        <v>61</v>
      </c>
      <c r="S1222" s="106" t="s">
        <v>61</v>
      </c>
      <c r="T1222" s="106" t="s">
        <v>61</v>
      </c>
      <c r="U1222" s="106" t="s">
        <v>61</v>
      </c>
      <c r="V1222" s="106" t="s">
        <v>61</v>
      </c>
      <c r="W1222" s="106" t="s">
        <v>61</v>
      </c>
      <c r="X1222" s="216"/>
    </row>
    <row r="1223" spans="1:24" ht="13.5" customHeight="1" x14ac:dyDescent="0.25">
      <c r="A1223" s="154">
        <v>0.70833333333333304</v>
      </c>
      <c r="B1223" s="106" t="s">
        <v>61</v>
      </c>
      <c r="C1223" s="106" t="s">
        <v>61</v>
      </c>
      <c r="D1223" s="106" t="s">
        <v>61</v>
      </c>
      <c r="E1223" s="106" t="s">
        <v>61</v>
      </c>
      <c r="F1223" s="106" t="s">
        <v>61</v>
      </c>
      <c r="G1223" s="106" t="s">
        <v>61</v>
      </c>
      <c r="H1223" s="106" t="s">
        <v>61</v>
      </c>
      <c r="I1223" s="106" t="s">
        <v>61</v>
      </c>
      <c r="J1223" s="106" t="s">
        <v>61</v>
      </c>
      <c r="K1223" s="106" t="s">
        <v>61</v>
      </c>
      <c r="L1223" s="106" t="s">
        <v>61</v>
      </c>
      <c r="M1223" s="106" t="s">
        <v>61</v>
      </c>
      <c r="N1223" s="106" t="s">
        <v>61</v>
      </c>
      <c r="O1223" s="106" t="s">
        <v>61</v>
      </c>
      <c r="P1223" s="106" t="s">
        <v>61</v>
      </c>
      <c r="Q1223" s="106" t="s">
        <v>61</v>
      </c>
      <c r="R1223" s="106" t="s">
        <v>61</v>
      </c>
      <c r="S1223" s="106" t="s">
        <v>61</v>
      </c>
      <c r="T1223" s="106" t="s">
        <v>61</v>
      </c>
      <c r="U1223" s="106" t="s">
        <v>61</v>
      </c>
      <c r="V1223" s="106" t="s">
        <v>61</v>
      </c>
      <c r="W1223" s="106" t="s">
        <v>61</v>
      </c>
      <c r="X1223" s="216"/>
    </row>
    <row r="1224" spans="1:24" ht="13.5" customHeight="1" x14ac:dyDescent="0.25">
      <c r="A1224" s="154">
        <v>0.71875</v>
      </c>
      <c r="B1224" s="106" t="s">
        <v>61</v>
      </c>
      <c r="C1224" s="106" t="s">
        <v>61</v>
      </c>
      <c r="D1224" s="106" t="s">
        <v>61</v>
      </c>
      <c r="E1224" s="106" t="s">
        <v>61</v>
      </c>
      <c r="F1224" s="106" t="s">
        <v>61</v>
      </c>
      <c r="G1224" s="106" t="s">
        <v>61</v>
      </c>
      <c r="H1224" s="106" t="s">
        <v>61</v>
      </c>
      <c r="I1224" s="106" t="s">
        <v>61</v>
      </c>
      <c r="J1224" s="106" t="s">
        <v>61</v>
      </c>
      <c r="K1224" s="106" t="s">
        <v>61</v>
      </c>
      <c r="L1224" s="106" t="s">
        <v>61</v>
      </c>
      <c r="M1224" s="106" t="s">
        <v>61</v>
      </c>
      <c r="N1224" s="106" t="s">
        <v>61</v>
      </c>
      <c r="O1224" s="106" t="s">
        <v>61</v>
      </c>
      <c r="P1224" s="106" t="s">
        <v>61</v>
      </c>
      <c r="Q1224" s="106" t="s">
        <v>61</v>
      </c>
      <c r="R1224" s="106" t="s">
        <v>61</v>
      </c>
      <c r="S1224" s="106" t="s">
        <v>61</v>
      </c>
      <c r="T1224" s="106" t="s">
        <v>61</v>
      </c>
      <c r="U1224" s="106" t="s">
        <v>61</v>
      </c>
      <c r="V1224" s="106" t="s">
        <v>61</v>
      </c>
      <c r="W1224" s="106" t="s">
        <v>61</v>
      </c>
      <c r="X1224" s="216"/>
    </row>
    <row r="1225" spans="1:24" ht="13.5" customHeight="1" x14ac:dyDescent="0.25">
      <c r="A1225" s="154">
        <v>0.72916666666666696</v>
      </c>
      <c r="B1225" s="106" t="s">
        <v>61</v>
      </c>
      <c r="C1225" s="106" t="s">
        <v>61</v>
      </c>
      <c r="D1225" s="106" t="s">
        <v>61</v>
      </c>
      <c r="E1225" s="106" t="s">
        <v>61</v>
      </c>
      <c r="F1225" s="106" t="s">
        <v>61</v>
      </c>
      <c r="G1225" s="106" t="s">
        <v>61</v>
      </c>
      <c r="H1225" s="106" t="s">
        <v>61</v>
      </c>
      <c r="I1225" s="106" t="s">
        <v>61</v>
      </c>
      <c r="J1225" s="106" t="s">
        <v>61</v>
      </c>
      <c r="K1225" s="106" t="s">
        <v>61</v>
      </c>
      <c r="L1225" s="106" t="s">
        <v>61</v>
      </c>
      <c r="M1225" s="106" t="s">
        <v>61</v>
      </c>
      <c r="N1225" s="106" t="s">
        <v>61</v>
      </c>
      <c r="O1225" s="106" t="s">
        <v>61</v>
      </c>
      <c r="P1225" s="106" t="s">
        <v>61</v>
      </c>
      <c r="Q1225" s="106" t="s">
        <v>61</v>
      </c>
      <c r="R1225" s="106" t="s">
        <v>61</v>
      </c>
      <c r="S1225" s="106" t="s">
        <v>61</v>
      </c>
      <c r="T1225" s="106" t="s">
        <v>61</v>
      </c>
      <c r="U1225" s="106" t="s">
        <v>61</v>
      </c>
      <c r="V1225" s="106" t="s">
        <v>61</v>
      </c>
      <c r="W1225" s="106" t="s">
        <v>61</v>
      </c>
      <c r="X1225" s="216"/>
    </row>
    <row r="1226" spans="1:24" ht="13.5" customHeight="1" x14ac:dyDescent="0.25">
      <c r="A1226" s="154">
        <v>0.73958333333333304</v>
      </c>
      <c r="B1226" s="106" t="s">
        <v>61</v>
      </c>
      <c r="C1226" s="106" t="s">
        <v>61</v>
      </c>
      <c r="D1226" s="106" t="s">
        <v>61</v>
      </c>
      <c r="E1226" s="106" t="s">
        <v>61</v>
      </c>
      <c r="F1226" s="106" t="s">
        <v>61</v>
      </c>
      <c r="G1226" s="106" t="s">
        <v>61</v>
      </c>
      <c r="H1226" s="106" t="s">
        <v>61</v>
      </c>
      <c r="I1226" s="106" t="s">
        <v>61</v>
      </c>
      <c r="J1226" s="106" t="s">
        <v>61</v>
      </c>
      <c r="K1226" s="106" t="s">
        <v>61</v>
      </c>
      <c r="L1226" s="106" t="s">
        <v>61</v>
      </c>
      <c r="M1226" s="106" t="s">
        <v>61</v>
      </c>
      <c r="N1226" s="106" t="s">
        <v>61</v>
      </c>
      <c r="O1226" s="106" t="s">
        <v>61</v>
      </c>
      <c r="P1226" s="106" t="s">
        <v>61</v>
      </c>
      <c r="Q1226" s="106" t="s">
        <v>61</v>
      </c>
      <c r="R1226" s="106" t="s">
        <v>61</v>
      </c>
      <c r="S1226" s="106" t="s">
        <v>61</v>
      </c>
      <c r="T1226" s="106" t="s">
        <v>61</v>
      </c>
      <c r="U1226" s="106" t="s">
        <v>61</v>
      </c>
      <c r="V1226" s="106" t="s">
        <v>61</v>
      </c>
      <c r="W1226" s="106" t="s">
        <v>61</v>
      </c>
      <c r="X1226" s="216"/>
    </row>
    <row r="1227" spans="1:24" ht="13.5" customHeight="1" x14ac:dyDescent="0.25">
      <c r="A1227" s="154">
        <v>0.75</v>
      </c>
      <c r="B1227" s="106" t="s">
        <v>61</v>
      </c>
      <c r="C1227" s="106" t="s">
        <v>61</v>
      </c>
      <c r="D1227" s="106" t="s">
        <v>61</v>
      </c>
      <c r="E1227" s="106" t="s">
        <v>61</v>
      </c>
      <c r="F1227" s="106" t="s">
        <v>61</v>
      </c>
      <c r="G1227" s="106" t="s">
        <v>61</v>
      </c>
      <c r="H1227" s="106" t="s">
        <v>61</v>
      </c>
      <c r="I1227" s="106" t="s">
        <v>61</v>
      </c>
      <c r="J1227" s="106" t="s">
        <v>61</v>
      </c>
      <c r="K1227" s="106" t="s">
        <v>61</v>
      </c>
      <c r="L1227" s="106" t="s">
        <v>61</v>
      </c>
      <c r="M1227" s="106" t="s">
        <v>61</v>
      </c>
      <c r="N1227" s="106" t="s">
        <v>61</v>
      </c>
      <c r="O1227" s="106" t="s">
        <v>61</v>
      </c>
      <c r="P1227" s="106" t="s">
        <v>61</v>
      </c>
      <c r="Q1227" s="106" t="s">
        <v>61</v>
      </c>
      <c r="R1227" s="106" t="s">
        <v>61</v>
      </c>
      <c r="S1227" s="106" t="s">
        <v>61</v>
      </c>
      <c r="T1227" s="106" t="s">
        <v>61</v>
      </c>
      <c r="U1227" s="106" t="s">
        <v>61</v>
      </c>
      <c r="V1227" s="106" t="s">
        <v>61</v>
      </c>
      <c r="W1227" s="106" t="s">
        <v>61</v>
      </c>
      <c r="X1227" s="216"/>
    </row>
    <row r="1228" spans="1:24" ht="13.5" customHeight="1" x14ac:dyDescent="0.25">
      <c r="A1228" s="154">
        <v>0.76041666666666696</v>
      </c>
      <c r="B1228" s="106" t="s">
        <v>61</v>
      </c>
      <c r="C1228" s="106" t="s">
        <v>61</v>
      </c>
      <c r="D1228" s="106" t="s">
        <v>61</v>
      </c>
      <c r="E1228" s="106" t="s">
        <v>61</v>
      </c>
      <c r="F1228" s="106" t="s">
        <v>61</v>
      </c>
      <c r="G1228" s="106" t="s">
        <v>61</v>
      </c>
      <c r="H1228" s="106" t="s">
        <v>61</v>
      </c>
      <c r="I1228" s="106" t="s">
        <v>61</v>
      </c>
      <c r="J1228" s="106" t="s">
        <v>61</v>
      </c>
      <c r="K1228" s="106" t="s">
        <v>61</v>
      </c>
      <c r="L1228" s="106" t="s">
        <v>61</v>
      </c>
      <c r="M1228" s="106" t="s">
        <v>61</v>
      </c>
      <c r="N1228" s="106" t="s">
        <v>61</v>
      </c>
      <c r="O1228" s="106" t="s">
        <v>61</v>
      </c>
      <c r="P1228" s="106" t="s">
        <v>61</v>
      </c>
      <c r="Q1228" s="106" t="s">
        <v>61</v>
      </c>
      <c r="R1228" s="106" t="s">
        <v>61</v>
      </c>
      <c r="S1228" s="106" t="s">
        <v>61</v>
      </c>
      <c r="T1228" s="106" t="s">
        <v>61</v>
      </c>
      <c r="U1228" s="106" t="s">
        <v>61</v>
      </c>
      <c r="V1228" s="106" t="s">
        <v>61</v>
      </c>
      <c r="W1228" s="106" t="s">
        <v>61</v>
      </c>
      <c r="X1228" s="216"/>
    </row>
    <row r="1229" spans="1:24" ht="13.5" customHeight="1" x14ac:dyDescent="0.25">
      <c r="A1229" s="154">
        <v>0.77083333333333304</v>
      </c>
      <c r="B1229" s="106" t="s">
        <v>61</v>
      </c>
      <c r="C1229" s="106" t="s">
        <v>61</v>
      </c>
      <c r="D1229" s="106" t="s">
        <v>61</v>
      </c>
      <c r="E1229" s="106" t="s">
        <v>61</v>
      </c>
      <c r="F1229" s="106" t="s">
        <v>61</v>
      </c>
      <c r="G1229" s="106" t="s">
        <v>61</v>
      </c>
      <c r="H1229" s="106" t="s">
        <v>61</v>
      </c>
      <c r="I1229" s="106" t="s">
        <v>61</v>
      </c>
      <c r="J1229" s="106" t="s">
        <v>61</v>
      </c>
      <c r="K1229" s="106" t="s">
        <v>61</v>
      </c>
      <c r="L1229" s="106" t="s">
        <v>61</v>
      </c>
      <c r="M1229" s="106" t="s">
        <v>61</v>
      </c>
      <c r="N1229" s="106" t="s">
        <v>61</v>
      </c>
      <c r="O1229" s="106" t="s">
        <v>61</v>
      </c>
      <c r="P1229" s="106" t="s">
        <v>61</v>
      </c>
      <c r="Q1229" s="106" t="s">
        <v>61</v>
      </c>
      <c r="R1229" s="106" t="s">
        <v>61</v>
      </c>
      <c r="S1229" s="106" t="s">
        <v>61</v>
      </c>
      <c r="T1229" s="106" t="s">
        <v>61</v>
      </c>
      <c r="U1229" s="106" t="s">
        <v>61</v>
      </c>
      <c r="V1229" s="106" t="s">
        <v>61</v>
      </c>
      <c r="W1229" s="106" t="s">
        <v>61</v>
      </c>
      <c r="X1229" s="216"/>
    </row>
    <row r="1230" spans="1:24" ht="13.5" customHeight="1" x14ac:dyDescent="0.25">
      <c r="A1230" s="154">
        <v>0.78125</v>
      </c>
      <c r="B1230" s="106" t="s">
        <v>61</v>
      </c>
      <c r="C1230" s="106" t="s">
        <v>61</v>
      </c>
      <c r="D1230" s="106" t="s">
        <v>61</v>
      </c>
      <c r="E1230" s="106" t="s">
        <v>61</v>
      </c>
      <c r="F1230" s="106" t="s">
        <v>61</v>
      </c>
      <c r="G1230" s="106" t="s">
        <v>61</v>
      </c>
      <c r="H1230" s="106" t="s">
        <v>61</v>
      </c>
      <c r="I1230" s="106" t="s">
        <v>61</v>
      </c>
      <c r="J1230" s="106" t="s">
        <v>61</v>
      </c>
      <c r="K1230" s="106" t="s">
        <v>61</v>
      </c>
      <c r="L1230" s="106" t="s">
        <v>61</v>
      </c>
      <c r="M1230" s="106" t="s">
        <v>61</v>
      </c>
      <c r="N1230" s="106" t="s">
        <v>61</v>
      </c>
      <c r="O1230" s="106" t="s">
        <v>61</v>
      </c>
      <c r="P1230" s="106" t="s">
        <v>61</v>
      </c>
      <c r="Q1230" s="106" t="s">
        <v>61</v>
      </c>
      <c r="R1230" s="106" t="s">
        <v>61</v>
      </c>
      <c r="S1230" s="106" t="s">
        <v>61</v>
      </c>
      <c r="T1230" s="106" t="s">
        <v>61</v>
      </c>
      <c r="U1230" s="106" t="s">
        <v>61</v>
      </c>
      <c r="V1230" s="106" t="s">
        <v>61</v>
      </c>
      <c r="W1230" s="106" t="s">
        <v>61</v>
      </c>
      <c r="X1230" s="216"/>
    </row>
    <row r="1231" spans="1:24" ht="13.5" customHeight="1" x14ac:dyDescent="0.25">
      <c r="A1231" s="154">
        <v>0.79166666666666696</v>
      </c>
      <c r="B1231" s="106" t="s">
        <v>61</v>
      </c>
      <c r="C1231" s="106" t="s">
        <v>61</v>
      </c>
      <c r="D1231" s="106" t="s">
        <v>61</v>
      </c>
      <c r="E1231" s="106" t="s">
        <v>61</v>
      </c>
      <c r="F1231" s="106" t="s">
        <v>61</v>
      </c>
      <c r="G1231" s="106" t="s">
        <v>61</v>
      </c>
      <c r="H1231" s="106" t="s">
        <v>61</v>
      </c>
      <c r="I1231" s="106" t="s">
        <v>61</v>
      </c>
      <c r="J1231" s="106" t="s">
        <v>61</v>
      </c>
      <c r="K1231" s="106" t="s">
        <v>61</v>
      </c>
      <c r="L1231" s="106" t="s">
        <v>61</v>
      </c>
      <c r="M1231" s="106" t="s">
        <v>61</v>
      </c>
      <c r="N1231" s="106" t="s">
        <v>61</v>
      </c>
      <c r="O1231" s="106" t="s">
        <v>61</v>
      </c>
      <c r="P1231" s="106" t="s">
        <v>61</v>
      </c>
      <c r="Q1231" s="106" t="s">
        <v>61</v>
      </c>
      <c r="R1231" s="106" t="s">
        <v>61</v>
      </c>
      <c r="S1231" s="106" t="s">
        <v>61</v>
      </c>
      <c r="T1231" s="106" t="s">
        <v>61</v>
      </c>
      <c r="U1231" s="106" t="s">
        <v>61</v>
      </c>
      <c r="V1231" s="106" t="s">
        <v>61</v>
      </c>
      <c r="W1231" s="106" t="s">
        <v>61</v>
      </c>
      <c r="X1231" s="216"/>
    </row>
    <row r="1232" spans="1:24" ht="13.5" customHeight="1" x14ac:dyDescent="0.25">
      <c r="A1232" s="154">
        <v>0.80208333333333304</v>
      </c>
      <c r="B1232" s="106" t="s">
        <v>61</v>
      </c>
      <c r="C1232" s="106" t="s">
        <v>61</v>
      </c>
      <c r="D1232" s="106" t="s">
        <v>61</v>
      </c>
      <c r="E1232" s="106" t="s">
        <v>61</v>
      </c>
      <c r="F1232" s="106" t="s">
        <v>61</v>
      </c>
      <c r="G1232" s="106" t="s">
        <v>61</v>
      </c>
      <c r="H1232" s="106" t="s">
        <v>61</v>
      </c>
      <c r="I1232" s="106" t="s">
        <v>61</v>
      </c>
      <c r="J1232" s="106" t="s">
        <v>61</v>
      </c>
      <c r="K1232" s="106" t="s">
        <v>61</v>
      </c>
      <c r="L1232" s="106" t="s">
        <v>61</v>
      </c>
      <c r="M1232" s="106" t="s">
        <v>61</v>
      </c>
      <c r="N1232" s="106" t="s">
        <v>61</v>
      </c>
      <c r="O1232" s="106" t="s">
        <v>61</v>
      </c>
      <c r="P1232" s="106" t="s">
        <v>61</v>
      </c>
      <c r="Q1232" s="106" t="s">
        <v>61</v>
      </c>
      <c r="R1232" s="106" t="s">
        <v>61</v>
      </c>
      <c r="S1232" s="106" t="s">
        <v>61</v>
      </c>
      <c r="T1232" s="106" t="s">
        <v>61</v>
      </c>
      <c r="U1232" s="106" t="s">
        <v>61</v>
      </c>
      <c r="V1232" s="106" t="s">
        <v>61</v>
      </c>
      <c r="W1232" s="106" t="s">
        <v>61</v>
      </c>
      <c r="X1232" s="216"/>
    </row>
    <row r="1233" spans="1:24" ht="13.5" customHeight="1" x14ac:dyDescent="0.25">
      <c r="A1233" s="154">
        <v>0.8125</v>
      </c>
      <c r="B1233" s="106" t="s">
        <v>61</v>
      </c>
      <c r="C1233" s="106" t="s">
        <v>61</v>
      </c>
      <c r="D1233" s="106" t="s">
        <v>61</v>
      </c>
      <c r="E1233" s="106" t="s">
        <v>61</v>
      </c>
      <c r="F1233" s="106" t="s">
        <v>61</v>
      </c>
      <c r="G1233" s="106" t="s">
        <v>61</v>
      </c>
      <c r="H1233" s="106" t="s">
        <v>61</v>
      </c>
      <c r="I1233" s="106" t="s">
        <v>61</v>
      </c>
      <c r="J1233" s="106" t="s">
        <v>61</v>
      </c>
      <c r="K1233" s="106" t="s">
        <v>61</v>
      </c>
      <c r="L1233" s="106" t="s">
        <v>61</v>
      </c>
      <c r="M1233" s="106" t="s">
        <v>61</v>
      </c>
      <c r="N1233" s="106" t="s">
        <v>61</v>
      </c>
      <c r="O1233" s="106" t="s">
        <v>61</v>
      </c>
      <c r="P1233" s="106" t="s">
        <v>61</v>
      </c>
      <c r="Q1233" s="106" t="s">
        <v>61</v>
      </c>
      <c r="R1233" s="106" t="s">
        <v>61</v>
      </c>
      <c r="S1233" s="106" t="s">
        <v>61</v>
      </c>
      <c r="T1233" s="106" t="s">
        <v>61</v>
      </c>
      <c r="U1233" s="106" t="s">
        <v>61</v>
      </c>
      <c r="V1233" s="106" t="s">
        <v>61</v>
      </c>
      <c r="W1233" s="106" t="s">
        <v>61</v>
      </c>
      <c r="X1233" s="216"/>
    </row>
    <row r="1234" spans="1:24" ht="13.5" customHeight="1" x14ac:dyDescent="0.25">
      <c r="A1234" s="154">
        <v>0.82291666666666696</v>
      </c>
      <c r="B1234" s="106" t="s">
        <v>61</v>
      </c>
      <c r="C1234" s="106" t="s">
        <v>61</v>
      </c>
      <c r="D1234" s="106" t="s">
        <v>61</v>
      </c>
      <c r="E1234" s="106" t="s">
        <v>61</v>
      </c>
      <c r="F1234" s="106" t="s">
        <v>61</v>
      </c>
      <c r="G1234" s="106" t="s">
        <v>61</v>
      </c>
      <c r="H1234" s="106" t="s">
        <v>61</v>
      </c>
      <c r="I1234" s="106" t="s">
        <v>61</v>
      </c>
      <c r="J1234" s="106" t="s">
        <v>61</v>
      </c>
      <c r="K1234" s="106" t="s">
        <v>61</v>
      </c>
      <c r="L1234" s="106" t="s">
        <v>61</v>
      </c>
      <c r="M1234" s="106" t="s">
        <v>61</v>
      </c>
      <c r="N1234" s="106" t="s">
        <v>61</v>
      </c>
      <c r="O1234" s="106" t="s">
        <v>61</v>
      </c>
      <c r="P1234" s="106" t="s">
        <v>61</v>
      </c>
      <c r="Q1234" s="106" t="s">
        <v>61</v>
      </c>
      <c r="R1234" s="106" t="s">
        <v>61</v>
      </c>
      <c r="S1234" s="106" t="s">
        <v>61</v>
      </c>
      <c r="T1234" s="106" t="s">
        <v>61</v>
      </c>
      <c r="U1234" s="106" t="s">
        <v>61</v>
      </c>
      <c r="V1234" s="106" t="s">
        <v>61</v>
      </c>
      <c r="W1234" s="106" t="s">
        <v>61</v>
      </c>
      <c r="X1234" s="216"/>
    </row>
    <row r="1235" spans="1:24" ht="13.5" customHeight="1" x14ac:dyDescent="0.25">
      <c r="A1235" s="154">
        <v>0.83333333333333304</v>
      </c>
      <c r="B1235" s="106" t="s">
        <v>61</v>
      </c>
      <c r="C1235" s="106" t="s">
        <v>61</v>
      </c>
      <c r="D1235" s="106" t="s">
        <v>61</v>
      </c>
      <c r="E1235" s="106" t="s">
        <v>61</v>
      </c>
      <c r="F1235" s="106" t="s">
        <v>61</v>
      </c>
      <c r="G1235" s="106" t="s">
        <v>61</v>
      </c>
      <c r="H1235" s="106" t="s">
        <v>61</v>
      </c>
      <c r="I1235" s="106" t="s">
        <v>61</v>
      </c>
      <c r="J1235" s="106" t="s">
        <v>61</v>
      </c>
      <c r="K1235" s="106" t="s">
        <v>61</v>
      </c>
      <c r="L1235" s="106" t="s">
        <v>61</v>
      </c>
      <c r="M1235" s="106" t="s">
        <v>61</v>
      </c>
      <c r="N1235" s="106" t="s">
        <v>61</v>
      </c>
      <c r="O1235" s="106" t="s">
        <v>61</v>
      </c>
      <c r="P1235" s="106" t="s">
        <v>61</v>
      </c>
      <c r="Q1235" s="106" t="s">
        <v>61</v>
      </c>
      <c r="R1235" s="106" t="s">
        <v>61</v>
      </c>
      <c r="S1235" s="106" t="s">
        <v>61</v>
      </c>
      <c r="T1235" s="106" t="s">
        <v>61</v>
      </c>
      <c r="U1235" s="106" t="s">
        <v>61</v>
      </c>
      <c r="V1235" s="106" t="s">
        <v>61</v>
      </c>
      <c r="W1235" s="106" t="s">
        <v>61</v>
      </c>
      <c r="X1235" s="216"/>
    </row>
    <row r="1236" spans="1:24" ht="13.5" customHeight="1" x14ac:dyDescent="0.25">
      <c r="A1236" s="154">
        <v>0.84375</v>
      </c>
      <c r="B1236" s="106" t="s">
        <v>61</v>
      </c>
      <c r="C1236" s="106" t="s">
        <v>61</v>
      </c>
      <c r="D1236" s="106" t="s">
        <v>61</v>
      </c>
      <c r="E1236" s="106" t="s">
        <v>61</v>
      </c>
      <c r="F1236" s="106" t="s">
        <v>61</v>
      </c>
      <c r="G1236" s="106" t="s">
        <v>61</v>
      </c>
      <c r="H1236" s="106" t="s">
        <v>61</v>
      </c>
      <c r="I1236" s="106" t="s">
        <v>61</v>
      </c>
      <c r="J1236" s="106" t="s">
        <v>61</v>
      </c>
      <c r="K1236" s="106" t="s">
        <v>61</v>
      </c>
      <c r="L1236" s="106" t="s">
        <v>61</v>
      </c>
      <c r="M1236" s="106" t="s">
        <v>61</v>
      </c>
      <c r="N1236" s="106" t="s">
        <v>61</v>
      </c>
      <c r="O1236" s="106" t="s">
        <v>61</v>
      </c>
      <c r="P1236" s="106" t="s">
        <v>61</v>
      </c>
      <c r="Q1236" s="106" t="s">
        <v>61</v>
      </c>
      <c r="R1236" s="106" t="s">
        <v>61</v>
      </c>
      <c r="S1236" s="106" t="s">
        <v>61</v>
      </c>
      <c r="T1236" s="106" t="s">
        <v>61</v>
      </c>
      <c r="U1236" s="106" t="s">
        <v>61</v>
      </c>
      <c r="V1236" s="106" t="s">
        <v>61</v>
      </c>
      <c r="W1236" s="106" t="s">
        <v>61</v>
      </c>
      <c r="X1236" s="216"/>
    </row>
    <row r="1237" spans="1:24" ht="13.5" customHeight="1" x14ac:dyDescent="0.25">
      <c r="A1237" s="154">
        <v>0.85416666666666696</v>
      </c>
      <c r="B1237" s="106" t="s">
        <v>61</v>
      </c>
      <c r="C1237" s="106" t="s">
        <v>61</v>
      </c>
      <c r="D1237" s="106" t="s">
        <v>61</v>
      </c>
      <c r="E1237" s="106" t="s">
        <v>61</v>
      </c>
      <c r="F1237" s="106" t="s">
        <v>61</v>
      </c>
      <c r="G1237" s="106" t="s">
        <v>61</v>
      </c>
      <c r="H1237" s="106" t="s">
        <v>61</v>
      </c>
      <c r="I1237" s="106" t="s">
        <v>61</v>
      </c>
      <c r="J1237" s="106" t="s">
        <v>61</v>
      </c>
      <c r="K1237" s="106" t="s">
        <v>61</v>
      </c>
      <c r="L1237" s="106" t="s">
        <v>61</v>
      </c>
      <c r="M1237" s="106" t="s">
        <v>61</v>
      </c>
      <c r="N1237" s="106" t="s">
        <v>61</v>
      </c>
      <c r="O1237" s="106" t="s">
        <v>61</v>
      </c>
      <c r="P1237" s="106" t="s">
        <v>61</v>
      </c>
      <c r="Q1237" s="106" t="s">
        <v>61</v>
      </c>
      <c r="R1237" s="106" t="s">
        <v>61</v>
      </c>
      <c r="S1237" s="106" t="s">
        <v>61</v>
      </c>
      <c r="T1237" s="106" t="s">
        <v>61</v>
      </c>
      <c r="U1237" s="106" t="s">
        <v>61</v>
      </c>
      <c r="V1237" s="106" t="s">
        <v>61</v>
      </c>
      <c r="W1237" s="106" t="s">
        <v>61</v>
      </c>
      <c r="X1237" s="216"/>
    </row>
    <row r="1238" spans="1:24" ht="13.5" customHeight="1" x14ac:dyDescent="0.25">
      <c r="A1238" s="154">
        <v>0.86458333333333304</v>
      </c>
      <c r="B1238" s="106" t="s">
        <v>61</v>
      </c>
      <c r="C1238" s="106" t="s">
        <v>61</v>
      </c>
      <c r="D1238" s="106" t="s">
        <v>61</v>
      </c>
      <c r="E1238" s="106" t="s">
        <v>61</v>
      </c>
      <c r="F1238" s="106" t="s">
        <v>61</v>
      </c>
      <c r="G1238" s="106" t="s">
        <v>61</v>
      </c>
      <c r="H1238" s="106" t="s">
        <v>61</v>
      </c>
      <c r="I1238" s="106" t="s">
        <v>61</v>
      </c>
      <c r="J1238" s="106" t="s">
        <v>61</v>
      </c>
      <c r="K1238" s="106" t="s">
        <v>61</v>
      </c>
      <c r="L1238" s="106" t="s">
        <v>61</v>
      </c>
      <c r="M1238" s="106" t="s">
        <v>61</v>
      </c>
      <c r="N1238" s="106" t="s">
        <v>61</v>
      </c>
      <c r="O1238" s="106" t="s">
        <v>61</v>
      </c>
      <c r="P1238" s="106" t="s">
        <v>61</v>
      </c>
      <c r="Q1238" s="106" t="s">
        <v>61</v>
      </c>
      <c r="R1238" s="106" t="s">
        <v>61</v>
      </c>
      <c r="S1238" s="106" t="s">
        <v>61</v>
      </c>
      <c r="T1238" s="106" t="s">
        <v>61</v>
      </c>
      <c r="U1238" s="106" t="s">
        <v>61</v>
      </c>
      <c r="V1238" s="106" t="s">
        <v>61</v>
      </c>
      <c r="W1238" s="106" t="s">
        <v>61</v>
      </c>
      <c r="X1238" s="216"/>
    </row>
    <row r="1239" spans="1:24" ht="13.5" customHeight="1" x14ac:dyDescent="0.25">
      <c r="A1239" s="154">
        <v>0.875</v>
      </c>
      <c r="B1239" s="106" t="s">
        <v>61</v>
      </c>
      <c r="C1239" s="106" t="s">
        <v>61</v>
      </c>
      <c r="D1239" s="106" t="s">
        <v>61</v>
      </c>
      <c r="E1239" s="106" t="s">
        <v>61</v>
      </c>
      <c r="F1239" s="106" t="s">
        <v>61</v>
      </c>
      <c r="G1239" s="106" t="s">
        <v>61</v>
      </c>
      <c r="H1239" s="106" t="s">
        <v>61</v>
      </c>
      <c r="I1239" s="106" t="s">
        <v>61</v>
      </c>
      <c r="J1239" s="106" t="s">
        <v>61</v>
      </c>
      <c r="K1239" s="106" t="s">
        <v>61</v>
      </c>
      <c r="L1239" s="106" t="s">
        <v>61</v>
      </c>
      <c r="M1239" s="106" t="s">
        <v>61</v>
      </c>
      <c r="N1239" s="106" t="s">
        <v>61</v>
      </c>
      <c r="O1239" s="106" t="s">
        <v>61</v>
      </c>
      <c r="P1239" s="106" t="s">
        <v>61</v>
      </c>
      <c r="Q1239" s="106" t="s">
        <v>61</v>
      </c>
      <c r="R1239" s="106" t="s">
        <v>61</v>
      </c>
      <c r="S1239" s="106" t="s">
        <v>61</v>
      </c>
      <c r="T1239" s="106" t="s">
        <v>61</v>
      </c>
      <c r="U1239" s="106" t="s">
        <v>61</v>
      </c>
      <c r="V1239" s="106" t="s">
        <v>61</v>
      </c>
      <c r="W1239" s="106" t="s">
        <v>61</v>
      </c>
      <c r="X1239" s="216"/>
    </row>
    <row r="1240" spans="1:24" ht="13.5" customHeight="1" x14ac:dyDescent="0.25">
      <c r="A1240" s="154">
        <v>0.88541666666666696</v>
      </c>
      <c r="B1240" s="106" t="s">
        <v>61</v>
      </c>
      <c r="C1240" s="106" t="s">
        <v>61</v>
      </c>
      <c r="D1240" s="106" t="s">
        <v>61</v>
      </c>
      <c r="E1240" s="106" t="s">
        <v>61</v>
      </c>
      <c r="F1240" s="106" t="s">
        <v>61</v>
      </c>
      <c r="G1240" s="106" t="s">
        <v>61</v>
      </c>
      <c r="H1240" s="106" t="s">
        <v>61</v>
      </c>
      <c r="I1240" s="106" t="s">
        <v>61</v>
      </c>
      <c r="J1240" s="106" t="s">
        <v>61</v>
      </c>
      <c r="K1240" s="106" t="s">
        <v>61</v>
      </c>
      <c r="L1240" s="106" t="s">
        <v>61</v>
      </c>
      <c r="M1240" s="106" t="s">
        <v>61</v>
      </c>
      <c r="N1240" s="106" t="s">
        <v>61</v>
      </c>
      <c r="O1240" s="106" t="s">
        <v>61</v>
      </c>
      <c r="P1240" s="106" t="s">
        <v>61</v>
      </c>
      <c r="Q1240" s="106" t="s">
        <v>61</v>
      </c>
      <c r="R1240" s="106" t="s">
        <v>61</v>
      </c>
      <c r="S1240" s="106" t="s">
        <v>61</v>
      </c>
      <c r="T1240" s="106" t="s">
        <v>61</v>
      </c>
      <c r="U1240" s="106" t="s">
        <v>61</v>
      </c>
      <c r="V1240" s="106" t="s">
        <v>61</v>
      </c>
      <c r="W1240" s="106" t="s">
        <v>61</v>
      </c>
      <c r="X1240" s="216"/>
    </row>
    <row r="1241" spans="1:24" ht="13.5" customHeight="1" x14ac:dyDescent="0.25">
      <c r="A1241" s="154">
        <v>0.89583333333333304</v>
      </c>
      <c r="B1241" s="106" t="s">
        <v>61</v>
      </c>
      <c r="C1241" s="106" t="s">
        <v>61</v>
      </c>
      <c r="D1241" s="106" t="s">
        <v>61</v>
      </c>
      <c r="E1241" s="106" t="s">
        <v>61</v>
      </c>
      <c r="F1241" s="106" t="s">
        <v>61</v>
      </c>
      <c r="G1241" s="106" t="s">
        <v>61</v>
      </c>
      <c r="H1241" s="106" t="s">
        <v>61</v>
      </c>
      <c r="I1241" s="106" t="s">
        <v>61</v>
      </c>
      <c r="J1241" s="106" t="s">
        <v>61</v>
      </c>
      <c r="K1241" s="106" t="s">
        <v>61</v>
      </c>
      <c r="L1241" s="106" t="s">
        <v>61</v>
      </c>
      <c r="M1241" s="106" t="s">
        <v>61</v>
      </c>
      <c r="N1241" s="106" t="s">
        <v>61</v>
      </c>
      <c r="O1241" s="106" t="s">
        <v>61</v>
      </c>
      <c r="P1241" s="106" t="s">
        <v>61</v>
      </c>
      <c r="Q1241" s="106" t="s">
        <v>61</v>
      </c>
      <c r="R1241" s="106" t="s">
        <v>61</v>
      </c>
      <c r="S1241" s="106" t="s">
        <v>61</v>
      </c>
      <c r="T1241" s="106" t="s">
        <v>61</v>
      </c>
      <c r="U1241" s="106" t="s">
        <v>61</v>
      </c>
      <c r="V1241" s="106" t="s">
        <v>61</v>
      </c>
      <c r="W1241" s="106" t="s">
        <v>61</v>
      </c>
      <c r="X1241" s="216"/>
    </row>
    <row r="1242" spans="1:24" ht="13.5" customHeight="1" x14ac:dyDescent="0.25">
      <c r="A1242" s="154">
        <v>0.90625</v>
      </c>
      <c r="B1242" s="106" t="s">
        <v>61</v>
      </c>
      <c r="C1242" s="106" t="s">
        <v>61</v>
      </c>
      <c r="D1242" s="106" t="s">
        <v>61</v>
      </c>
      <c r="E1242" s="106" t="s">
        <v>61</v>
      </c>
      <c r="F1242" s="106" t="s">
        <v>61</v>
      </c>
      <c r="G1242" s="106" t="s">
        <v>61</v>
      </c>
      <c r="H1242" s="106" t="s">
        <v>61</v>
      </c>
      <c r="I1242" s="106" t="s">
        <v>61</v>
      </c>
      <c r="J1242" s="106" t="s">
        <v>61</v>
      </c>
      <c r="K1242" s="106" t="s">
        <v>61</v>
      </c>
      <c r="L1242" s="106" t="s">
        <v>61</v>
      </c>
      <c r="M1242" s="106" t="s">
        <v>61</v>
      </c>
      <c r="N1242" s="106" t="s">
        <v>61</v>
      </c>
      <c r="O1242" s="106" t="s">
        <v>61</v>
      </c>
      <c r="P1242" s="106" t="s">
        <v>61</v>
      </c>
      <c r="Q1242" s="106" t="s">
        <v>61</v>
      </c>
      <c r="R1242" s="106" t="s">
        <v>61</v>
      </c>
      <c r="S1242" s="106" t="s">
        <v>61</v>
      </c>
      <c r="T1242" s="106" t="s">
        <v>61</v>
      </c>
      <c r="U1242" s="106" t="s">
        <v>61</v>
      </c>
      <c r="V1242" s="106" t="s">
        <v>61</v>
      </c>
      <c r="W1242" s="106" t="s">
        <v>61</v>
      </c>
      <c r="X1242" s="216"/>
    </row>
    <row r="1243" spans="1:24" ht="13.5" customHeight="1" x14ac:dyDescent="0.25">
      <c r="A1243" s="154">
        <v>0.91666666666666696</v>
      </c>
      <c r="B1243" s="106" t="s">
        <v>61</v>
      </c>
      <c r="C1243" s="106" t="s">
        <v>61</v>
      </c>
      <c r="D1243" s="106" t="s">
        <v>61</v>
      </c>
      <c r="E1243" s="106" t="s">
        <v>61</v>
      </c>
      <c r="F1243" s="106" t="s">
        <v>61</v>
      </c>
      <c r="G1243" s="106" t="s">
        <v>61</v>
      </c>
      <c r="H1243" s="106" t="s">
        <v>61</v>
      </c>
      <c r="I1243" s="106" t="s">
        <v>61</v>
      </c>
      <c r="J1243" s="106" t="s">
        <v>61</v>
      </c>
      <c r="K1243" s="106" t="s">
        <v>61</v>
      </c>
      <c r="L1243" s="106" t="s">
        <v>61</v>
      </c>
      <c r="M1243" s="106" t="s">
        <v>61</v>
      </c>
      <c r="N1243" s="106" t="s">
        <v>61</v>
      </c>
      <c r="O1243" s="106" t="s">
        <v>61</v>
      </c>
      <c r="P1243" s="106" t="s">
        <v>61</v>
      </c>
      <c r="Q1243" s="106" t="s">
        <v>61</v>
      </c>
      <c r="R1243" s="106" t="s">
        <v>61</v>
      </c>
      <c r="S1243" s="106" t="s">
        <v>61</v>
      </c>
      <c r="T1243" s="106" t="s">
        <v>61</v>
      </c>
      <c r="U1243" s="106" t="s">
        <v>61</v>
      </c>
      <c r="V1243" s="106" t="s">
        <v>61</v>
      </c>
      <c r="W1243" s="106" t="s">
        <v>61</v>
      </c>
      <c r="X1243" s="216"/>
    </row>
    <row r="1244" spans="1:24" ht="13.5" customHeight="1" x14ac:dyDescent="0.25">
      <c r="A1244" s="154">
        <v>0.92708333333333304</v>
      </c>
      <c r="B1244" s="106" t="s">
        <v>61</v>
      </c>
      <c r="C1244" s="106" t="s">
        <v>61</v>
      </c>
      <c r="D1244" s="106" t="s">
        <v>61</v>
      </c>
      <c r="E1244" s="106" t="s">
        <v>61</v>
      </c>
      <c r="F1244" s="106" t="s">
        <v>61</v>
      </c>
      <c r="G1244" s="106" t="s">
        <v>61</v>
      </c>
      <c r="H1244" s="106" t="s">
        <v>61</v>
      </c>
      <c r="I1244" s="106" t="s">
        <v>61</v>
      </c>
      <c r="J1244" s="106" t="s">
        <v>61</v>
      </c>
      <c r="K1244" s="106" t="s">
        <v>61</v>
      </c>
      <c r="L1244" s="106" t="s">
        <v>61</v>
      </c>
      <c r="M1244" s="106" t="s">
        <v>61</v>
      </c>
      <c r="N1244" s="106" t="s">
        <v>61</v>
      </c>
      <c r="O1244" s="106" t="s">
        <v>61</v>
      </c>
      <c r="P1244" s="106" t="s">
        <v>61</v>
      </c>
      <c r="Q1244" s="106" t="s">
        <v>61</v>
      </c>
      <c r="R1244" s="106" t="s">
        <v>61</v>
      </c>
      <c r="S1244" s="106" t="s">
        <v>61</v>
      </c>
      <c r="T1244" s="106" t="s">
        <v>61</v>
      </c>
      <c r="U1244" s="106" t="s">
        <v>61</v>
      </c>
      <c r="V1244" s="106" t="s">
        <v>61</v>
      </c>
      <c r="W1244" s="106" t="s">
        <v>61</v>
      </c>
      <c r="X1244" s="216"/>
    </row>
    <row r="1245" spans="1:24" ht="13.5" customHeight="1" x14ac:dyDescent="0.25">
      <c r="A1245" s="154">
        <v>0.9375</v>
      </c>
      <c r="B1245" s="106" t="s">
        <v>61</v>
      </c>
      <c r="C1245" s="106" t="s">
        <v>61</v>
      </c>
      <c r="D1245" s="106" t="s">
        <v>61</v>
      </c>
      <c r="E1245" s="106" t="s">
        <v>61</v>
      </c>
      <c r="F1245" s="106" t="s">
        <v>61</v>
      </c>
      <c r="G1245" s="106" t="s">
        <v>61</v>
      </c>
      <c r="H1245" s="106" t="s">
        <v>61</v>
      </c>
      <c r="I1245" s="106" t="s">
        <v>61</v>
      </c>
      <c r="J1245" s="106" t="s">
        <v>61</v>
      </c>
      <c r="K1245" s="106" t="s">
        <v>61</v>
      </c>
      <c r="L1245" s="106" t="s">
        <v>61</v>
      </c>
      <c r="M1245" s="106" t="s">
        <v>61</v>
      </c>
      <c r="N1245" s="106" t="s">
        <v>61</v>
      </c>
      <c r="O1245" s="106" t="s">
        <v>61</v>
      </c>
      <c r="P1245" s="106" t="s">
        <v>61</v>
      </c>
      <c r="Q1245" s="106" t="s">
        <v>61</v>
      </c>
      <c r="R1245" s="106" t="s">
        <v>61</v>
      </c>
      <c r="S1245" s="106" t="s">
        <v>61</v>
      </c>
      <c r="T1245" s="106" t="s">
        <v>61</v>
      </c>
      <c r="U1245" s="106" t="s">
        <v>61</v>
      </c>
      <c r="V1245" s="106" t="s">
        <v>61</v>
      </c>
      <c r="W1245" s="106" t="s">
        <v>61</v>
      </c>
      <c r="X1245" s="216"/>
    </row>
    <row r="1246" spans="1:24" ht="13.5" customHeight="1" x14ac:dyDescent="0.25">
      <c r="A1246" s="154">
        <v>0.94791666666666696</v>
      </c>
      <c r="B1246" s="106" t="s">
        <v>61</v>
      </c>
      <c r="C1246" s="106" t="s">
        <v>61</v>
      </c>
      <c r="D1246" s="106" t="s">
        <v>61</v>
      </c>
      <c r="E1246" s="106" t="s">
        <v>61</v>
      </c>
      <c r="F1246" s="106" t="s">
        <v>61</v>
      </c>
      <c r="G1246" s="106" t="s">
        <v>61</v>
      </c>
      <c r="H1246" s="106" t="s">
        <v>61</v>
      </c>
      <c r="I1246" s="106" t="s">
        <v>61</v>
      </c>
      <c r="J1246" s="106" t="s">
        <v>61</v>
      </c>
      <c r="K1246" s="106" t="s">
        <v>61</v>
      </c>
      <c r="L1246" s="106" t="s">
        <v>61</v>
      </c>
      <c r="M1246" s="106" t="s">
        <v>61</v>
      </c>
      <c r="N1246" s="106" t="s">
        <v>61</v>
      </c>
      <c r="O1246" s="106" t="s">
        <v>61</v>
      </c>
      <c r="P1246" s="106" t="s">
        <v>61</v>
      </c>
      <c r="Q1246" s="106" t="s">
        <v>61</v>
      </c>
      <c r="R1246" s="106" t="s">
        <v>61</v>
      </c>
      <c r="S1246" s="106" t="s">
        <v>61</v>
      </c>
      <c r="T1246" s="106" t="s">
        <v>61</v>
      </c>
      <c r="U1246" s="106" t="s">
        <v>61</v>
      </c>
      <c r="V1246" s="106" t="s">
        <v>61</v>
      </c>
      <c r="W1246" s="106" t="s">
        <v>61</v>
      </c>
      <c r="X1246" s="216"/>
    </row>
    <row r="1247" spans="1:24" ht="13.5" customHeight="1" x14ac:dyDescent="0.25">
      <c r="A1247" s="154">
        <v>0.95833333333333304</v>
      </c>
      <c r="B1247" s="106" t="s">
        <v>61</v>
      </c>
      <c r="C1247" s="106" t="s">
        <v>61</v>
      </c>
      <c r="D1247" s="106" t="s">
        <v>61</v>
      </c>
      <c r="E1247" s="106" t="s">
        <v>61</v>
      </c>
      <c r="F1247" s="106" t="s">
        <v>61</v>
      </c>
      <c r="G1247" s="106" t="s">
        <v>61</v>
      </c>
      <c r="H1247" s="106" t="s">
        <v>61</v>
      </c>
      <c r="I1247" s="106" t="s">
        <v>61</v>
      </c>
      <c r="J1247" s="106" t="s">
        <v>61</v>
      </c>
      <c r="K1247" s="106" t="s">
        <v>61</v>
      </c>
      <c r="L1247" s="106" t="s">
        <v>61</v>
      </c>
      <c r="M1247" s="106" t="s">
        <v>61</v>
      </c>
      <c r="N1247" s="106" t="s">
        <v>61</v>
      </c>
      <c r="O1247" s="106" t="s">
        <v>61</v>
      </c>
      <c r="P1247" s="106" t="s">
        <v>61</v>
      </c>
      <c r="Q1247" s="106" t="s">
        <v>61</v>
      </c>
      <c r="R1247" s="106" t="s">
        <v>61</v>
      </c>
      <c r="S1247" s="106" t="s">
        <v>61</v>
      </c>
      <c r="T1247" s="106" t="s">
        <v>61</v>
      </c>
      <c r="U1247" s="106" t="s">
        <v>61</v>
      </c>
      <c r="V1247" s="106" t="s">
        <v>61</v>
      </c>
      <c r="W1247" s="106" t="s">
        <v>61</v>
      </c>
      <c r="X1247" s="216"/>
    </row>
    <row r="1248" spans="1:24" ht="13.5" customHeight="1" x14ac:dyDescent="0.25">
      <c r="A1248" s="154">
        <v>0.96875</v>
      </c>
      <c r="B1248" s="106" t="s">
        <v>61</v>
      </c>
      <c r="C1248" s="106" t="s">
        <v>61</v>
      </c>
      <c r="D1248" s="106" t="s">
        <v>61</v>
      </c>
      <c r="E1248" s="106" t="s">
        <v>61</v>
      </c>
      <c r="F1248" s="106" t="s">
        <v>61</v>
      </c>
      <c r="G1248" s="106" t="s">
        <v>61</v>
      </c>
      <c r="H1248" s="106" t="s">
        <v>61</v>
      </c>
      <c r="I1248" s="106" t="s">
        <v>61</v>
      </c>
      <c r="J1248" s="106" t="s">
        <v>61</v>
      </c>
      <c r="K1248" s="106" t="s">
        <v>61</v>
      </c>
      <c r="L1248" s="106" t="s">
        <v>61</v>
      </c>
      <c r="M1248" s="106" t="s">
        <v>61</v>
      </c>
      <c r="N1248" s="106" t="s">
        <v>61</v>
      </c>
      <c r="O1248" s="106" t="s">
        <v>61</v>
      </c>
      <c r="P1248" s="106" t="s">
        <v>61</v>
      </c>
      <c r="Q1248" s="106" t="s">
        <v>61</v>
      </c>
      <c r="R1248" s="106" t="s">
        <v>61</v>
      </c>
      <c r="S1248" s="106" t="s">
        <v>61</v>
      </c>
      <c r="T1248" s="106" t="s">
        <v>61</v>
      </c>
      <c r="U1248" s="106" t="s">
        <v>61</v>
      </c>
      <c r="V1248" s="106" t="s">
        <v>61</v>
      </c>
      <c r="W1248" s="106" t="s">
        <v>61</v>
      </c>
      <c r="X1248" s="216"/>
    </row>
    <row r="1249" spans="1:24" ht="13.5" customHeight="1" x14ac:dyDescent="0.25">
      <c r="A1249" s="154">
        <v>0.97916666666666696</v>
      </c>
      <c r="B1249" s="106" t="s">
        <v>61</v>
      </c>
      <c r="C1249" s="106" t="s">
        <v>61</v>
      </c>
      <c r="D1249" s="106" t="s">
        <v>61</v>
      </c>
      <c r="E1249" s="106" t="s">
        <v>61</v>
      </c>
      <c r="F1249" s="106" t="s">
        <v>61</v>
      </c>
      <c r="G1249" s="106" t="s">
        <v>61</v>
      </c>
      <c r="H1249" s="106" t="s">
        <v>61</v>
      </c>
      <c r="I1249" s="106" t="s">
        <v>61</v>
      </c>
      <c r="J1249" s="106" t="s">
        <v>61</v>
      </c>
      <c r="K1249" s="106" t="s">
        <v>61</v>
      </c>
      <c r="L1249" s="106" t="s">
        <v>61</v>
      </c>
      <c r="M1249" s="106" t="s">
        <v>61</v>
      </c>
      <c r="N1249" s="106" t="s">
        <v>61</v>
      </c>
      <c r="O1249" s="106" t="s">
        <v>61</v>
      </c>
      <c r="P1249" s="106" t="s">
        <v>61</v>
      </c>
      <c r="Q1249" s="106" t="s">
        <v>61</v>
      </c>
      <c r="R1249" s="106" t="s">
        <v>61</v>
      </c>
      <c r="S1249" s="106" t="s">
        <v>61</v>
      </c>
      <c r="T1249" s="106" t="s">
        <v>61</v>
      </c>
      <c r="U1249" s="106" t="s">
        <v>61</v>
      </c>
      <c r="V1249" s="106" t="s">
        <v>61</v>
      </c>
      <c r="W1249" s="106" t="s">
        <v>61</v>
      </c>
      <c r="X1249" s="216"/>
    </row>
    <row r="1250" spans="1:24" ht="13.5" customHeight="1" thickBot="1" x14ac:dyDescent="0.3">
      <c r="A1250" s="155">
        <v>0.98958333333333304</v>
      </c>
      <c r="B1250" s="108" t="s">
        <v>61</v>
      </c>
      <c r="C1250" s="108" t="s">
        <v>61</v>
      </c>
      <c r="D1250" s="108" t="s">
        <v>61</v>
      </c>
      <c r="E1250" s="108" t="s">
        <v>61</v>
      </c>
      <c r="F1250" s="108" t="s">
        <v>61</v>
      </c>
      <c r="G1250" s="108" t="s">
        <v>61</v>
      </c>
      <c r="H1250" s="108" t="s">
        <v>61</v>
      </c>
      <c r="I1250" s="108" t="s">
        <v>61</v>
      </c>
      <c r="J1250" s="108" t="s">
        <v>61</v>
      </c>
      <c r="K1250" s="108" t="s">
        <v>61</v>
      </c>
      <c r="L1250" s="108" t="s">
        <v>61</v>
      </c>
      <c r="M1250" s="108" t="s">
        <v>61</v>
      </c>
      <c r="N1250" s="108" t="s">
        <v>61</v>
      </c>
      <c r="O1250" s="108" t="s">
        <v>61</v>
      </c>
      <c r="P1250" s="108" t="s">
        <v>61</v>
      </c>
      <c r="Q1250" s="108" t="s">
        <v>61</v>
      </c>
      <c r="R1250" s="108" t="s">
        <v>61</v>
      </c>
      <c r="S1250" s="108" t="s">
        <v>61</v>
      </c>
      <c r="T1250" s="108" t="s">
        <v>61</v>
      </c>
      <c r="U1250" s="108" t="s">
        <v>61</v>
      </c>
      <c r="V1250" s="108" t="s">
        <v>61</v>
      </c>
      <c r="W1250" s="108" t="s">
        <v>61</v>
      </c>
      <c r="X1250" s="216"/>
    </row>
    <row r="1251" spans="1:24" ht="13.5" customHeight="1" thickTop="1" x14ac:dyDescent="0.25">
      <c r="A1251" s="269" t="s">
        <v>111</v>
      </c>
      <c r="B1251" s="107">
        <f>SUM(B1183:B1230)</f>
        <v>0</v>
      </c>
      <c r="C1251" s="107">
        <f t="shared" ref="C1251:U1251" si="44">SUM(C1183:C1230)</f>
        <v>0</v>
      </c>
      <c r="D1251" s="107">
        <f t="shared" si="44"/>
        <v>0</v>
      </c>
      <c r="E1251" s="107">
        <f t="shared" si="44"/>
        <v>0</v>
      </c>
      <c r="F1251" s="107">
        <f t="shared" si="44"/>
        <v>0</v>
      </c>
      <c r="G1251" s="107">
        <f t="shared" si="44"/>
        <v>0</v>
      </c>
      <c r="H1251" s="107">
        <f t="shared" si="44"/>
        <v>0</v>
      </c>
      <c r="I1251" s="107">
        <f t="shared" si="44"/>
        <v>0</v>
      </c>
      <c r="J1251" s="107">
        <f t="shared" si="44"/>
        <v>0</v>
      </c>
      <c r="K1251" s="107">
        <f t="shared" si="44"/>
        <v>0</v>
      </c>
      <c r="L1251" s="107">
        <f t="shared" si="44"/>
        <v>0</v>
      </c>
      <c r="M1251" s="107">
        <f t="shared" si="44"/>
        <v>0</v>
      </c>
      <c r="N1251" s="107">
        <f t="shared" si="44"/>
        <v>0</v>
      </c>
      <c r="O1251" s="107">
        <f t="shared" si="44"/>
        <v>0</v>
      </c>
      <c r="P1251" s="107">
        <f t="shared" si="44"/>
        <v>0</v>
      </c>
      <c r="Q1251" s="107">
        <f t="shared" si="44"/>
        <v>0</v>
      </c>
      <c r="R1251" s="107">
        <f t="shared" si="44"/>
        <v>0</v>
      </c>
      <c r="S1251" s="107">
        <f t="shared" si="44"/>
        <v>0</v>
      </c>
      <c r="T1251" s="107">
        <f t="shared" si="44"/>
        <v>0</v>
      </c>
      <c r="U1251" s="107">
        <f t="shared" si="44"/>
        <v>0</v>
      </c>
      <c r="V1251" s="107"/>
      <c r="W1251" s="107"/>
      <c r="X1251" s="216"/>
    </row>
    <row r="1252" spans="1:24" ht="13.5" customHeight="1" x14ac:dyDescent="0.25">
      <c r="A1252" s="270" t="s">
        <v>112</v>
      </c>
      <c r="B1252" s="106">
        <f>SUM(B1179:B1242)</f>
        <v>0</v>
      </c>
      <c r="C1252" s="106">
        <f t="shared" ref="C1252:U1252" si="45">SUM(C1179:C1242)</f>
        <v>0</v>
      </c>
      <c r="D1252" s="106">
        <f t="shared" si="45"/>
        <v>0</v>
      </c>
      <c r="E1252" s="106">
        <f t="shared" si="45"/>
        <v>0</v>
      </c>
      <c r="F1252" s="106">
        <f t="shared" si="45"/>
        <v>0</v>
      </c>
      <c r="G1252" s="106">
        <f t="shared" si="45"/>
        <v>0</v>
      </c>
      <c r="H1252" s="106">
        <f t="shared" si="45"/>
        <v>0</v>
      </c>
      <c r="I1252" s="106">
        <f t="shared" si="45"/>
        <v>0</v>
      </c>
      <c r="J1252" s="106">
        <f t="shared" si="45"/>
        <v>0</v>
      </c>
      <c r="K1252" s="106">
        <f t="shared" si="45"/>
        <v>0</v>
      </c>
      <c r="L1252" s="106">
        <f t="shared" si="45"/>
        <v>0</v>
      </c>
      <c r="M1252" s="106">
        <f t="shared" si="45"/>
        <v>0</v>
      </c>
      <c r="N1252" s="106">
        <f t="shared" si="45"/>
        <v>0</v>
      </c>
      <c r="O1252" s="106">
        <f t="shared" si="45"/>
        <v>0</v>
      </c>
      <c r="P1252" s="106">
        <f t="shared" si="45"/>
        <v>0</v>
      </c>
      <c r="Q1252" s="106">
        <f t="shared" si="45"/>
        <v>0</v>
      </c>
      <c r="R1252" s="106">
        <f t="shared" si="45"/>
        <v>0</v>
      </c>
      <c r="S1252" s="106">
        <f t="shared" si="45"/>
        <v>0</v>
      </c>
      <c r="T1252" s="106">
        <f t="shared" si="45"/>
        <v>0</v>
      </c>
      <c r="U1252" s="106">
        <f t="shared" si="45"/>
        <v>0</v>
      </c>
      <c r="V1252" s="106"/>
      <c r="W1252" s="106"/>
      <c r="X1252" s="216"/>
    </row>
    <row r="1253" spans="1:24" ht="13.5" customHeight="1" x14ac:dyDescent="0.25">
      <c r="A1253" s="106" t="s">
        <v>113</v>
      </c>
      <c r="B1253" s="106">
        <f>SUM(B1179:B1250)</f>
        <v>0</v>
      </c>
      <c r="C1253" s="106">
        <f t="shared" ref="C1253:U1253" si="46">SUM(C1179:C1250)</f>
        <v>0</v>
      </c>
      <c r="D1253" s="106">
        <f t="shared" si="46"/>
        <v>0</v>
      </c>
      <c r="E1253" s="106">
        <f t="shared" si="46"/>
        <v>0</v>
      </c>
      <c r="F1253" s="106">
        <f t="shared" si="46"/>
        <v>0</v>
      </c>
      <c r="G1253" s="106">
        <f t="shared" si="46"/>
        <v>0</v>
      </c>
      <c r="H1253" s="106">
        <f t="shared" si="46"/>
        <v>0</v>
      </c>
      <c r="I1253" s="106">
        <f t="shared" si="46"/>
        <v>0</v>
      </c>
      <c r="J1253" s="106">
        <f t="shared" si="46"/>
        <v>0</v>
      </c>
      <c r="K1253" s="106">
        <f t="shared" si="46"/>
        <v>0</v>
      </c>
      <c r="L1253" s="106">
        <f t="shared" si="46"/>
        <v>0</v>
      </c>
      <c r="M1253" s="106">
        <f t="shared" si="46"/>
        <v>0</v>
      </c>
      <c r="N1253" s="106">
        <f t="shared" si="46"/>
        <v>0</v>
      </c>
      <c r="O1253" s="106">
        <f t="shared" si="46"/>
        <v>0</v>
      </c>
      <c r="P1253" s="106">
        <f t="shared" si="46"/>
        <v>0</v>
      </c>
      <c r="Q1253" s="106">
        <f t="shared" si="46"/>
        <v>0</v>
      </c>
      <c r="R1253" s="106">
        <f t="shared" si="46"/>
        <v>0</v>
      </c>
      <c r="S1253" s="106">
        <f t="shared" si="46"/>
        <v>0</v>
      </c>
      <c r="T1253" s="106">
        <f t="shared" si="46"/>
        <v>0</v>
      </c>
      <c r="U1253" s="106">
        <f t="shared" si="46"/>
        <v>0</v>
      </c>
      <c r="V1253" s="106"/>
      <c r="W1253" s="106"/>
      <c r="X1253" s="216"/>
    </row>
    <row r="1254" spans="1:24" ht="13.5" customHeight="1" thickBot="1" x14ac:dyDescent="0.3">
      <c r="A1254" s="108" t="s">
        <v>114</v>
      </c>
      <c r="B1254" s="108">
        <f>SUM(B1155:B1250)</f>
        <v>0</v>
      </c>
      <c r="C1254" s="108">
        <f t="shared" ref="C1254:U1254" si="47">SUM(C1155:C1250)</f>
        <v>0</v>
      </c>
      <c r="D1254" s="108">
        <f t="shared" si="47"/>
        <v>0</v>
      </c>
      <c r="E1254" s="108">
        <f t="shared" si="47"/>
        <v>0</v>
      </c>
      <c r="F1254" s="108">
        <f t="shared" si="47"/>
        <v>0</v>
      </c>
      <c r="G1254" s="108">
        <f t="shared" si="47"/>
        <v>0</v>
      </c>
      <c r="H1254" s="108">
        <f t="shared" si="47"/>
        <v>0</v>
      </c>
      <c r="I1254" s="108">
        <f t="shared" si="47"/>
        <v>0</v>
      </c>
      <c r="J1254" s="108">
        <f t="shared" si="47"/>
        <v>0</v>
      </c>
      <c r="K1254" s="108">
        <f t="shared" si="47"/>
        <v>0</v>
      </c>
      <c r="L1254" s="108">
        <f t="shared" si="47"/>
        <v>0</v>
      </c>
      <c r="M1254" s="108">
        <f t="shared" si="47"/>
        <v>0</v>
      </c>
      <c r="N1254" s="108">
        <f t="shared" si="47"/>
        <v>0</v>
      </c>
      <c r="O1254" s="108">
        <f t="shared" si="47"/>
        <v>0</v>
      </c>
      <c r="P1254" s="108">
        <f t="shared" si="47"/>
        <v>0</v>
      </c>
      <c r="Q1254" s="108">
        <f t="shared" si="47"/>
        <v>0</v>
      </c>
      <c r="R1254" s="108">
        <f t="shared" si="47"/>
        <v>0</v>
      </c>
      <c r="S1254" s="108">
        <f t="shared" si="47"/>
        <v>0</v>
      </c>
      <c r="T1254" s="108">
        <f t="shared" si="47"/>
        <v>0</v>
      </c>
      <c r="U1254" s="108">
        <f t="shared" si="47"/>
        <v>0</v>
      </c>
      <c r="V1254" s="108"/>
      <c r="W1254" s="108"/>
      <c r="X1254" s="216"/>
    </row>
    <row r="1255" spans="1:24" ht="13.5" customHeight="1" thickTop="1" x14ac:dyDescent="0.25">
      <c r="A1255" s="216"/>
      <c r="B1255" s="216"/>
      <c r="C1255" s="216"/>
      <c r="D1255" s="216"/>
      <c r="E1255" s="216"/>
      <c r="F1255" s="216"/>
      <c r="G1255" s="216"/>
      <c r="H1255" s="216"/>
      <c r="I1255" s="216"/>
      <c r="J1255" s="216"/>
      <c r="K1255" s="216"/>
      <c r="L1255" s="216"/>
      <c r="M1255" s="216"/>
      <c r="N1255" s="216"/>
      <c r="O1255" s="216"/>
      <c r="P1255" s="216"/>
      <c r="Q1255" s="216"/>
      <c r="R1255" s="216"/>
      <c r="S1255" s="216"/>
      <c r="T1255" s="216"/>
      <c r="U1255" s="216"/>
      <c r="V1255" s="216"/>
      <c r="W1255" s="216"/>
      <c r="X1255" s="216"/>
    </row>
    <row r="1256" spans="1:24" ht="13.5" customHeight="1" thickBot="1" x14ac:dyDescent="0.3">
      <c r="A1256" s="216" t="s">
        <v>9</v>
      </c>
      <c r="B1256" s="217" t="s">
        <v>58</v>
      </c>
      <c r="C1256" s="109">
        <f>C1152+1</f>
        <v>45479</v>
      </c>
      <c r="D1256" s="216"/>
      <c r="E1256" s="216"/>
      <c r="F1256" s="216"/>
      <c r="G1256" s="216"/>
      <c r="H1256" s="216"/>
      <c r="I1256" s="216"/>
      <c r="J1256" s="216"/>
      <c r="K1256" s="216"/>
      <c r="L1256" s="216"/>
      <c r="M1256" s="216"/>
      <c r="N1256" s="216"/>
      <c r="O1256" s="216"/>
      <c r="P1256" s="216"/>
      <c r="Q1256" s="216"/>
      <c r="R1256" s="216"/>
      <c r="S1256" s="216"/>
      <c r="T1256" s="216"/>
      <c r="U1256" s="216"/>
      <c r="V1256" s="216"/>
      <c r="W1256" s="216"/>
      <c r="X1256" s="216"/>
    </row>
    <row r="1257" spans="1:24" ht="13.5" customHeight="1" thickTop="1" thickBot="1" x14ac:dyDescent="0.3">
      <c r="A1257" s="216"/>
      <c r="B1257" s="551" t="s">
        <v>90</v>
      </c>
      <c r="C1257" s="552"/>
      <c r="D1257" s="552"/>
      <c r="E1257" s="552"/>
      <c r="F1257" s="552"/>
      <c r="G1257" s="552"/>
      <c r="H1257" s="552"/>
      <c r="I1257" s="552"/>
      <c r="J1257" s="552"/>
      <c r="K1257" s="552"/>
      <c r="L1257" s="552"/>
      <c r="M1257" s="552"/>
      <c r="N1257" s="552"/>
      <c r="O1257" s="552"/>
      <c r="P1257" s="552"/>
      <c r="Q1257" s="552"/>
      <c r="R1257" s="552"/>
      <c r="S1257" s="552"/>
      <c r="T1257" s="552"/>
      <c r="U1257" s="552"/>
      <c r="V1257" s="552"/>
      <c r="W1257" s="553"/>
      <c r="X1257" s="216"/>
    </row>
    <row r="1258" spans="1:24" ht="13.5" customHeight="1" thickTop="1" thickBot="1" x14ac:dyDescent="0.3">
      <c r="A1258" s="218" t="s">
        <v>50</v>
      </c>
      <c r="B1258" s="218" t="s">
        <v>30</v>
      </c>
      <c r="C1258" s="219" t="s">
        <v>91</v>
      </c>
      <c r="D1258" s="219" t="s">
        <v>92</v>
      </c>
      <c r="E1258" s="219" t="s">
        <v>93</v>
      </c>
      <c r="F1258" s="219" t="s">
        <v>94</v>
      </c>
      <c r="G1258" s="219" t="s">
        <v>95</v>
      </c>
      <c r="H1258" s="219" t="s">
        <v>96</v>
      </c>
      <c r="I1258" s="219" t="s">
        <v>97</v>
      </c>
      <c r="J1258" s="219" t="s">
        <v>98</v>
      </c>
      <c r="K1258" s="219" t="s">
        <v>99</v>
      </c>
      <c r="L1258" s="219" t="s">
        <v>100</v>
      </c>
      <c r="M1258" s="219" t="s">
        <v>101</v>
      </c>
      <c r="N1258" s="219" t="s">
        <v>102</v>
      </c>
      <c r="O1258" s="219" t="s">
        <v>103</v>
      </c>
      <c r="P1258" s="219" t="s">
        <v>104</v>
      </c>
      <c r="Q1258" s="219" t="s">
        <v>105</v>
      </c>
      <c r="R1258" s="219" t="s">
        <v>106</v>
      </c>
      <c r="S1258" s="219" t="s">
        <v>107</v>
      </c>
      <c r="T1258" s="219" t="s">
        <v>108</v>
      </c>
      <c r="U1258" s="219" t="s">
        <v>109</v>
      </c>
      <c r="V1258" s="218" t="s">
        <v>88</v>
      </c>
      <c r="W1258" s="218" t="s">
        <v>110</v>
      </c>
      <c r="X1258" s="216"/>
    </row>
    <row r="1259" spans="1:24" ht="13.5" customHeight="1" thickTop="1" x14ac:dyDescent="0.25">
      <c r="A1259" s="220">
        <v>0</v>
      </c>
      <c r="B1259" s="107" t="s">
        <v>61</v>
      </c>
      <c r="C1259" s="107" t="s">
        <v>61</v>
      </c>
      <c r="D1259" s="107" t="s">
        <v>61</v>
      </c>
      <c r="E1259" s="107" t="s">
        <v>61</v>
      </c>
      <c r="F1259" s="107" t="s">
        <v>61</v>
      </c>
      <c r="G1259" s="107" t="s">
        <v>61</v>
      </c>
      <c r="H1259" s="107" t="s">
        <v>61</v>
      </c>
      <c r="I1259" s="107" t="s">
        <v>61</v>
      </c>
      <c r="J1259" s="107" t="s">
        <v>61</v>
      </c>
      <c r="K1259" s="107" t="s">
        <v>61</v>
      </c>
      <c r="L1259" s="107" t="s">
        <v>61</v>
      </c>
      <c r="M1259" s="107" t="s">
        <v>61</v>
      </c>
      <c r="N1259" s="107" t="s">
        <v>61</v>
      </c>
      <c r="O1259" s="107" t="s">
        <v>61</v>
      </c>
      <c r="P1259" s="107" t="s">
        <v>61</v>
      </c>
      <c r="Q1259" s="107" t="s">
        <v>61</v>
      </c>
      <c r="R1259" s="107" t="s">
        <v>61</v>
      </c>
      <c r="S1259" s="107" t="s">
        <v>61</v>
      </c>
      <c r="T1259" s="107" t="s">
        <v>61</v>
      </c>
      <c r="U1259" s="107" t="s">
        <v>61</v>
      </c>
      <c r="V1259" s="107" t="s">
        <v>61</v>
      </c>
      <c r="W1259" s="107" t="s">
        <v>61</v>
      </c>
      <c r="X1259" s="216"/>
    </row>
    <row r="1260" spans="1:24" ht="13.5" customHeight="1" x14ac:dyDescent="0.25">
      <c r="A1260" s="221">
        <v>1.0416666666666666E-2</v>
      </c>
      <c r="B1260" s="106" t="s">
        <v>61</v>
      </c>
      <c r="C1260" s="106" t="s">
        <v>61</v>
      </c>
      <c r="D1260" s="106" t="s">
        <v>61</v>
      </c>
      <c r="E1260" s="106" t="s">
        <v>61</v>
      </c>
      <c r="F1260" s="106" t="s">
        <v>61</v>
      </c>
      <c r="G1260" s="106" t="s">
        <v>61</v>
      </c>
      <c r="H1260" s="106" t="s">
        <v>61</v>
      </c>
      <c r="I1260" s="106" t="s">
        <v>61</v>
      </c>
      <c r="J1260" s="106" t="s">
        <v>61</v>
      </c>
      <c r="K1260" s="106" t="s">
        <v>61</v>
      </c>
      <c r="L1260" s="106" t="s">
        <v>61</v>
      </c>
      <c r="M1260" s="106" t="s">
        <v>61</v>
      </c>
      <c r="N1260" s="106" t="s">
        <v>61</v>
      </c>
      <c r="O1260" s="106" t="s">
        <v>61</v>
      </c>
      <c r="P1260" s="106" t="s">
        <v>61</v>
      </c>
      <c r="Q1260" s="106" t="s">
        <v>61</v>
      </c>
      <c r="R1260" s="106" t="s">
        <v>61</v>
      </c>
      <c r="S1260" s="106" t="s">
        <v>61</v>
      </c>
      <c r="T1260" s="106" t="s">
        <v>61</v>
      </c>
      <c r="U1260" s="106" t="s">
        <v>61</v>
      </c>
      <c r="V1260" s="106" t="s">
        <v>61</v>
      </c>
      <c r="W1260" s="106" t="s">
        <v>61</v>
      </c>
      <c r="X1260" s="216"/>
    </row>
    <row r="1261" spans="1:24" ht="13.5" customHeight="1" x14ac:dyDescent="0.25">
      <c r="A1261" s="221">
        <v>2.0833333333333332E-2</v>
      </c>
      <c r="B1261" s="106" t="s">
        <v>61</v>
      </c>
      <c r="C1261" s="106" t="s">
        <v>61</v>
      </c>
      <c r="D1261" s="106" t="s">
        <v>61</v>
      </c>
      <c r="E1261" s="106" t="s">
        <v>61</v>
      </c>
      <c r="F1261" s="106" t="s">
        <v>61</v>
      </c>
      <c r="G1261" s="106" t="s">
        <v>61</v>
      </c>
      <c r="H1261" s="106" t="s">
        <v>61</v>
      </c>
      <c r="I1261" s="106" t="s">
        <v>61</v>
      </c>
      <c r="J1261" s="106" t="s">
        <v>61</v>
      </c>
      <c r="K1261" s="106" t="s">
        <v>61</v>
      </c>
      <c r="L1261" s="106" t="s">
        <v>61</v>
      </c>
      <c r="M1261" s="106" t="s">
        <v>61</v>
      </c>
      <c r="N1261" s="106" t="s">
        <v>61</v>
      </c>
      <c r="O1261" s="106" t="s">
        <v>61</v>
      </c>
      <c r="P1261" s="106" t="s">
        <v>61</v>
      </c>
      <c r="Q1261" s="106" t="s">
        <v>61</v>
      </c>
      <c r="R1261" s="106" t="s">
        <v>61</v>
      </c>
      <c r="S1261" s="106" t="s">
        <v>61</v>
      </c>
      <c r="T1261" s="106" t="s">
        <v>61</v>
      </c>
      <c r="U1261" s="106" t="s">
        <v>61</v>
      </c>
      <c r="V1261" s="106" t="s">
        <v>61</v>
      </c>
      <c r="W1261" s="106" t="s">
        <v>61</v>
      </c>
      <c r="X1261" s="216"/>
    </row>
    <row r="1262" spans="1:24" ht="13.5" customHeight="1" x14ac:dyDescent="0.25">
      <c r="A1262" s="221">
        <v>3.125E-2</v>
      </c>
      <c r="B1262" s="106" t="s">
        <v>61</v>
      </c>
      <c r="C1262" s="106" t="s">
        <v>61</v>
      </c>
      <c r="D1262" s="106" t="s">
        <v>61</v>
      </c>
      <c r="E1262" s="106" t="s">
        <v>61</v>
      </c>
      <c r="F1262" s="106" t="s">
        <v>61</v>
      </c>
      <c r="G1262" s="106" t="s">
        <v>61</v>
      </c>
      <c r="H1262" s="106" t="s">
        <v>61</v>
      </c>
      <c r="I1262" s="106" t="s">
        <v>61</v>
      </c>
      <c r="J1262" s="106" t="s">
        <v>61</v>
      </c>
      <c r="K1262" s="106" t="s">
        <v>61</v>
      </c>
      <c r="L1262" s="106" t="s">
        <v>61</v>
      </c>
      <c r="M1262" s="106" t="s">
        <v>61</v>
      </c>
      <c r="N1262" s="106" t="s">
        <v>61</v>
      </c>
      <c r="O1262" s="106" t="s">
        <v>61</v>
      </c>
      <c r="P1262" s="106" t="s">
        <v>61</v>
      </c>
      <c r="Q1262" s="106" t="s">
        <v>61</v>
      </c>
      <c r="R1262" s="106" t="s">
        <v>61</v>
      </c>
      <c r="S1262" s="106" t="s">
        <v>61</v>
      </c>
      <c r="T1262" s="106" t="s">
        <v>61</v>
      </c>
      <c r="U1262" s="106" t="s">
        <v>61</v>
      </c>
      <c r="V1262" s="106" t="s">
        <v>61</v>
      </c>
      <c r="W1262" s="106" t="s">
        <v>61</v>
      </c>
      <c r="X1262" s="216"/>
    </row>
    <row r="1263" spans="1:24" ht="13.5" customHeight="1" x14ac:dyDescent="0.25">
      <c r="A1263" s="221">
        <v>4.1666666666666664E-2</v>
      </c>
      <c r="B1263" s="106" t="s">
        <v>61</v>
      </c>
      <c r="C1263" s="106" t="s">
        <v>61</v>
      </c>
      <c r="D1263" s="106" t="s">
        <v>61</v>
      </c>
      <c r="E1263" s="106" t="s">
        <v>61</v>
      </c>
      <c r="F1263" s="106" t="s">
        <v>61</v>
      </c>
      <c r="G1263" s="106" t="s">
        <v>61</v>
      </c>
      <c r="H1263" s="106" t="s">
        <v>61</v>
      </c>
      <c r="I1263" s="106" t="s">
        <v>61</v>
      </c>
      <c r="J1263" s="106" t="s">
        <v>61</v>
      </c>
      <c r="K1263" s="106" t="s">
        <v>61</v>
      </c>
      <c r="L1263" s="106" t="s">
        <v>61</v>
      </c>
      <c r="M1263" s="106" t="s">
        <v>61</v>
      </c>
      <c r="N1263" s="106" t="s">
        <v>61</v>
      </c>
      <c r="O1263" s="106" t="s">
        <v>61</v>
      </c>
      <c r="P1263" s="106" t="s">
        <v>61</v>
      </c>
      <c r="Q1263" s="106" t="s">
        <v>61</v>
      </c>
      <c r="R1263" s="106" t="s">
        <v>61</v>
      </c>
      <c r="S1263" s="106" t="s">
        <v>61</v>
      </c>
      <c r="T1263" s="106" t="s">
        <v>61</v>
      </c>
      <c r="U1263" s="106" t="s">
        <v>61</v>
      </c>
      <c r="V1263" s="106" t="s">
        <v>61</v>
      </c>
      <c r="W1263" s="106" t="s">
        <v>61</v>
      </c>
      <c r="X1263" s="216"/>
    </row>
    <row r="1264" spans="1:24" ht="13.5" customHeight="1" x14ac:dyDescent="0.25">
      <c r="A1264" s="221">
        <v>5.2083333333333336E-2</v>
      </c>
      <c r="B1264" s="106" t="s">
        <v>61</v>
      </c>
      <c r="C1264" s="106" t="s">
        <v>61</v>
      </c>
      <c r="D1264" s="106" t="s">
        <v>61</v>
      </c>
      <c r="E1264" s="106" t="s">
        <v>61</v>
      </c>
      <c r="F1264" s="106" t="s">
        <v>61</v>
      </c>
      <c r="G1264" s="106" t="s">
        <v>61</v>
      </c>
      <c r="H1264" s="106" t="s">
        <v>61</v>
      </c>
      <c r="I1264" s="106" t="s">
        <v>61</v>
      </c>
      <c r="J1264" s="106" t="s">
        <v>61</v>
      </c>
      <c r="K1264" s="106" t="s">
        <v>61</v>
      </c>
      <c r="L1264" s="106" t="s">
        <v>61</v>
      </c>
      <c r="M1264" s="106" t="s">
        <v>61</v>
      </c>
      <c r="N1264" s="106" t="s">
        <v>61</v>
      </c>
      <c r="O1264" s="106" t="s">
        <v>61</v>
      </c>
      <c r="P1264" s="106" t="s">
        <v>61</v>
      </c>
      <c r="Q1264" s="106" t="s">
        <v>61</v>
      </c>
      <c r="R1264" s="106" t="s">
        <v>61</v>
      </c>
      <c r="S1264" s="106" t="s">
        <v>61</v>
      </c>
      <c r="T1264" s="106" t="s">
        <v>61</v>
      </c>
      <c r="U1264" s="106" t="s">
        <v>61</v>
      </c>
      <c r="V1264" s="106" t="s">
        <v>61</v>
      </c>
      <c r="W1264" s="106" t="s">
        <v>61</v>
      </c>
      <c r="X1264" s="216"/>
    </row>
    <row r="1265" spans="1:24" ht="13.5" customHeight="1" x14ac:dyDescent="0.25">
      <c r="A1265" s="221">
        <v>6.25E-2</v>
      </c>
      <c r="B1265" s="106" t="s">
        <v>61</v>
      </c>
      <c r="C1265" s="106" t="s">
        <v>61</v>
      </c>
      <c r="D1265" s="106" t="s">
        <v>61</v>
      </c>
      <c r="E1265" s="106" t="s">
        <v>61</v>
      </c>
      <c r="F1265" s="106" t="s">
        <v>61</v>
      </c>
      <c r="G1265" s="106" t="s">
        <v>61</v>
      </c>
      <c r="H1265" s="106" t="s">
        <v>61</v>
      </c>
      <c r="I1265" s="106" t="s">
        <v>61</v>
      </c>
      <c r="J1265" s="106" t="s">
        <v>61</v>
      </c>
      <c r="K1265" s="106" t="s">
        <v>61</v>
      </c>
      <c r="L1265" s="106" t="s">
        <v>61</v>
      </c>
      <c r="M1265" s="106" t="s">
        <v>61</v>
      </c>
      <c r="N1265" s="106" t="s">
        <v>61</v>
      </c>
      <c r="O1265" s="106" t="s">
        <v>61</v>
      </c>
      <c r="P1265" s="106" t="s">
        <v>61</v>
      </c>
      <c r="Q1265" s="106" t="s">
        <v>61</v>
      </c>
      <c r="R1265" s="106" t="s">
        <v>61</v>
      </c>
      <c r="S1265" s="106" t="s">
        <v>61</v>
      </c>
      <c r="T1265" s="106" t="s">
        <v>61</v>
      </c>
      <c r="U1265" s="106" t="s">
        <v>61</v>
      </c>
      <c r="V1265" s="106" t="s">
        <v>61</v>
      </c>
      <c r="W1265" s="106" t="s">
        <v>61</v>
      </c>
      <c r="X1265" s="216"/>
    </row>
    <row r="1266" spans="1:24" ht="13.5" customHeight="1" x14ac:dyDescent="0.25">
      <c r="A1266" s="221">
        <v>7.2916666666666699E-2</v>
      </c>
      <c r="B1266" s="106" t="s">
        <v>61</v>
      </c>
      <c r="C1266" s="106" t="s">
        <v>61</v>
      </c>
      <c r="D1266" s="106" t="s">
        <v>61</v>
      </c>
      <c r="E1266" s="106" t="s">
        <v>61</v>
      </c>
      <c r="F1266" s="106" t="s">
        <v>61</v>
      </c>
      <c r="G1266" s="106" t="s">
        <v>61</v>
      </c>
      <c r="H1266" s="106" t="s">
        <v>61</v>
      </c>
      <c r="I1266" s="106" t="s">
        <v>61</v>
      </c>
      <c r="J1266" s="106" t="s">
        <v>61</v>
      </c>
      <c r="K1266" s="106" t="s">
        <v>61</v>
      </c>
      <c r="L1266" s="106" t="s">
        <v>61</v>
      </c>
      <c r="M1266" s="106" t="s">
        <v>61</v>
      </c>
      <c r="N1266" s="106" t="s">
        <v>61</v>
      </c>
      <c r="O1266" s="106" t="s">
        <v>61</v>
      </c>
      <c r="P1266" s="106" t="s">
        <v>61</v>
      </c>
      <c r="Q1266" s="106" t="s">
        <v>61</v>
      </c>
      <c r="R1266" s="106" t="s">
        <v>61</v>
      </c>
      <c r="S1266" s="106" t="s">
        <v>61</v>
      </c>
      <c r="T1266" s="106" t="s">
        <v>61</v>
      </c>
      <c r="U1266" s="106" t="s">
        <v>61</v>
      </c>
      <c r="V1266" s="106" t="s">
        <v>61</v>
      </c>
      <c r="W1266" s="106" t="s">
        <v>61</v>
      </c>
      <c r="X1266" s="216"/>
    </row>
    <row r="1267" spans="1:24" ht="13.5" customHeight="1" x14ac:dyDescent="0.25">
      <c r="A1267" s="221">
        <v>8.3333333333333301E-2</v>
      </c>
      <c r="B1267" s="106" t="s">
        <v>61</v>
      </c>
      <c r="C1267" s="106" t="s">
        <v>61</v>
      </c>
      <c r="D1267" s="106" t="s">
        <v>61</v>
      </c>
      <c r="E1267" s="106" t="s">
        <v>61</v>
      </c>
      <c r="F1267" s="106" t="s">
        <v>61</v>
      </c>
      <c r="G1267" s="106" t="s">
        <v>61</v>
      </c>
      <c r="H1267" s="106" t="s">
        <v>61</v>
      </c>
      <c r="I1267" s="106" t="s">
        <v>61</v>
      </c>
      <c r="J1267" s="106" t="s">
        <v>61</v>
      </c>
      <c r="K1267" s="106" t="s">
        <v>61</v>
      </c>
      <c r="L1267" s="106" t="s">
        <v>61</v>
      </c>
      <c r="M1267" s="106" t="s">
        <v>61</v>
      </c>
      <c r="N1267" s="106" t="s">
        <v>61</v>
      </c>
      <c r="O1267" s="106" t="s">
        <v>61</v>
      </c>
      <c r="P1267" s="106" t="s">
        <v>61</v>
      </c>
      <c r="Q1267" s="106" t="s">
        <v>61</v>
      </c>
      <c r="R1267" s="106" t="s">
        <v>61</v>
      </c>
      <c r="S1267" s="106" t="s">
        <v>61</v>
      </c>
      <c r="T1267" s="106" t="s">
        <v>61</v>
      </c>
      <c r="U1267" s="106" t="s">
        <v>61</v>
      </c>
      <c r="V1267" s="106" t="s">
        <v>61</v>
      </c>
      <c r="W1267" s="106" t="s">
        <v>61</v>
      </c>
      <c r="X1267" s="216"/>
    </row>
    <row r="1268" spans="1:24" ht="13.5" customHeight="1" x14ac:dyDescent="0.25">
      <c r="A1268" s="221">
        <v>9.375E-2</v>
      </c>
      <c r="B1268" s="106" t="s">
        <v>61</v>
      </c>
      <c r="C1268" s="106" t="s">
        <v>61</v>
      </c>
      <c r="D1268" s="106" t="s">
        <v>61</v>
      </c>
      <c r="E1268" s="106" t="s">
        <v>61</v>
      </c>
      <c r="F1268" s="106" t="s">
        <v>61</v>
      </c>
      <c r="G1268" s="106" t="s">
        <v>61</v>
      </c>
      <c r="H1268" s="106" t="s">
        <v>61</v>
      </c>
      <c r="I1268" s="106" t="s">
        <v>61</v>
      </c>
      <c r="J1268" s="106" t="s">
        <v>61</v>
      </c>
      <c r="K1268" s="106" t="s">
        <v>61</v>
      </c>
      <c r="L1268" s="106" t="s">
        <v>61</v>
      </c>
      <c r="M1268" s="106" t="s">
        <v>61</v>
      </c>
      <c r="N1268" s="106" t="s">
        <v>61</v>
      </c>
      <c r="O1268" s="106" t="s">
        <v>61</v>
      </c>
      <c r="P1268" s="106" t="s">
        <v>61</v>
      </c>
      <c r="Q1268" s="106" t="s">
        <v>61</v>
      </c>
      <c r="R1268" s="106" t="s">
        <v>61</v>
      </c>
      <c r="S1268" s="106" t="s">
        <v>61</v>
      </c>
      <c r="T1268" s="106" t="s">
        <v>61</v>
      </c>
      <c r="U1268" s="106" t="s">
        <v>61</v>
      </c>
      <c r="V1268" s="106" t="s">
        <v>61</v>
      </c>
      <c r="W1268" s="106" t="s">
        <v>61</v>
      </c>
      <c r="X1268" s="216"/>
    </row>
    <row r="1269" spans="1:24" ht="13.5" customHeight="1" x14ac:dyDescent="0.25">
      <c r="A1269" s="221">
        <v>0.104166666666667</v>
      </c>
      <c r="B1269" s="106" t="s">
        <v>61</v>
      </c>
      <c r="C1269" s="106" t="s">
        <v>61</v>
      </c>
      <c r="D1269" s="106" t="s">
        <v>61</v>
      </c>
      <c r="E1269" s="106" t="s">
        <v>61</v>
      </c>
      <c r="F1269" s="106" t="s">
        <v>61</v>
      </c>
      <c r="G1269" s="106" t="s">
        <v>61</v>
      </c>
      <c r="H1269" s="106" t="s">
        <v>61</v>
      </c>
      <c r="I1269" s="106" t="s">
        <v>61</v>
      </c>
      <c r="J1269" s="106" t="s">
        <v>61</v>
      </c>
      <c r="K1269" s="106" t="s">
        <v>61</v>
      </c>
      <c r="L1269" s="106" t="s">
        <v>61</v>
      </c>
      <c r="M1269" s="106" t="s">
        <v>61</v>
      </c>
      <c r="N1269" s="106" t="s">
        <v>61</v>
      </c>
      <c r="O1269" s="106" t="s">
        <v>61</v>
      </c>
      <c r="P1269" s="106" t="s">
        <v>61</v>
      </c>
      <c r="Q1269" s="106" t="s">
        <v>61</v>
      </c>
      <c r="R1269" s="106" t="s">
        <v>61</v>
      </c>
      <c r="S1269" s="106" t="s">
        <v>61</v>
      </c>
      <c r="T1269" s="106" t="s">
        <v>61</v>
      </c>
      <c r="U1269" s="106" t="s">
        <v>61</v>
      </c>
      <c r="V1269" s="106" t="s">
        <v>61</v>
      </c>
      <c r="W1269" s="106" t="s">
        <v>61</v>
      </c>
      <c r="X1269" s="216"/>
    </row>
    <row r="1270" spans="1:24" ht="13.5" customHeight="1" x14ac:dyDescent="0.25">
      <c r="A1270" s="221">
        <v>0.114583333333333</v>
      </c>
      <c r="B1270" s="106" t="s">
        <v>61</v>
      </c>
      <c r="C1270" s="106" t="s">
        <v>61</v>
      </c>
      <c r="D1270" s="106" t="s">
        <v>61</v>
      </c>
      <c r="E1270" s="106" t="s">
        <v>61</v>
      </c>
      <c r="F1270" s="106" t="s">
        <v>61</v>
      </c>
      <c r="G1270" s="106" t="s">
        <v>61</v>
      </c>
      <c r="H1270" s="106" t="s">
        <v>61</v>
      </c>
      <c r="I1270" s="106" t="s">
        <v>61</v>
      </c>
      <c r="J1270" s="106" t="s">
        <v>61</v>
      </c>
      <c r="K1270" s="106" t="s">
        <v>61</v>
      </c>
      <c r="L1270" s="106" t="s">
        <v>61</v>
      </c>
      <c r="M1270" s="106" t="s">
        <v>61</v>
      </c>
      <c r="N1270" s="106" t="s">
        <v>61</v>
      </c>
      <c r="O1270" s="106" t="s">
        <v>61</v>
      </c>
      <c r="P1270" s="106" t="s">
        <v>61</v>
      </c>
      <c r="Q1270" s="106" t="s">
        <v>61</v>
      </c>
      <c r="R1270" s="106" t="s">
        <v>61</v>
      </c>
      <c r="S1270" s="106" t="s">
        <v>61</v>
      </c>
      <c r="T1270" s="106" t="s">
        <v>61</v>
      </c>
      <c r="U1270" s="106" t="s">
        <v>61</v>
      </c>
      <c r="V1270" s="106" t="s">
        <v>61</v>
      </c>
      <c r="W1270" s="106" t="s">
        <v>61</v>
      </c>
      <c r="X1270" s="216"/>
    </row>
    <row r="1271" spans="1:24" ht="13.5" customHeight="1" x14ac:dyDescent="0.25">
      <c r="A1271" s="221">
        <v>0.125</v>
      </c>
      <c r="B1271" s="106" t="s">
        <v>61</v>
      </c>
      <c r="C1271" s="106" t="s">
        <v>61</v>
      </c>
      <c r="D1271" s="106" t="s">
        <v>61</v>
      </c>
      <c r="E1271" s="106" t="s">
        <v>61</v>
      </c>
      <c r="F1271" s="106" t="s">
        <v>61</v>
      </c>
      <c r="G1271" s="106" t="s">
        <v>61</v>
      </c>
      <c r="H1271" s="106" t="s">
        <v>61</v>
      </c>
      <c r="I1271" s="106" t="s">
        <v>61</v>
      </c>
      <c r="J1271" s="106" t="s">
        <v>61</v>
      </c>
      <c r="K1271" s="106" t="s">
        <v>61</v>
      </c>
      <c r="L1271" s="106" t="s">
        <v>61</v>
      </c>
      <c r="M1271" s="106" t="s">
        <v>61</v>
      </c>
      <c r="N1271" s="106" t="s">
        <v>61</v>
      </c>
      <c r="O1271" s="106" t="s">
        <v>61</v>
      </c>
      <c r="P1271" s="106" t="s">
        <v>61</v>
      </c>
      <c r="Q1271" s="106" t="s">
        <v>61</v>
      </c>
      <c r="R1271" s="106" t="s">
        <v>61</v>
      </c>
      <c r="S1271" s="106" t="s">
        <v>61</v>
      </c>
      <c r="T1271" s="106" t="s">
        <v>61</v>
      </c>
      <c r="U1271" s="106" t="s">
        <v>61</v>
      </c>
      <c r="V1271" s="106" t="s">
        <v>61</v>
      </c>
      <c r="W1271" s="106" t="s">
        <v>61</v>
      </c>
      <c r="X1271" s="216"/>
    </row>
    <row r="1272" spans="1:24" ht="13.5" customHeight="1" x14ac:dyDescent="0.25">
      <c r="A1272" s="221">
        <v>0.13541666666666699</v>
      </c>
      <c r="B1272" s="106" t="s">
        <v>61</v>
      </c>
      <c r="C1272" s="106" t="s">
        <v>61</v>
      </c>
      <c r="D1272" s="106" t="s">
        <v>61</v>
      </c>
      <c r="E1272" s="106" t="s">
        <v>61</v>
      </c>
      <c r="F1272" s="106" t="s">
        <v>61</v>
      </c>
      <c r="G1272" s="106" t="s">
        <v>61</v>
      </c>
      <c r="H1272" s="106" t="s">
        <v>61</v>
      </c>
      <c r="I1272" s="106" t="s">
        <v>61</v>
      </c>
      <c r="J1272" s="106" t="s">
        <v>61</v>
      </c>
      <c r="K1272" s="106" t="s">
        <v>61</v>
      </c>
      <c r="L1272" s="106" t="s">
        <v>61</v>
      </c>
      <c r="M1272" s="106" t="s">
        <v>61</v>
      </c>
      <c r="N1272" s="106" t="s">
        <v>61</v>
      </c>
      <c r="O1272" s="106" t="s">
        <v>61</v>
      </c>
      <c r="P1272" s="106" t="s">
        <v>61</v>
      </c>
      <c r="Q1272" s="106" t="s">
        <v>61</v>
      </c>
      <c r="R1272" s="106" t="s">
        <v>61</v>
      </c>
      <c r="S1272" s="106" t="s">
        <v>61</v>
      </c>
      <c r="T1272" s="106" t="s">
        <v>61</v>
      </c>
      <c r="U1272" s="106" t="s">
        <v>61</v>
      </c>
      <c r="V1272" s="106" t="s">
        <v>61</v>
      </c>
      <c r="W1272" s="106" t="s">
        <v>61</v>
      </c>
      <c r="X1272" s="216"/>
    </row>
    <row r="1273" spans="1:24" ht="13.5" customHeight="1" x14ac:dyDescent="0.25">
      <c r="A1273" s="221">
        <v>0.14583333333333301</v>
      </c>
      <c r="B1273" s="106" t="s">
        <v>61</v>
      </c>
      <c r="C1273" s="106" t="s">
        <v>61</v>
      </c>
      <c r="D1273" s="106" t="s">
        <v>61</v>
      </c>
      <c r="E1273" s="106" t="s">
        <v>61</v>
      </c>
      <c r="F1273" s="106" t="s">
        <v>61</v>
      </c>
      <c r="G1273" s="106" t="s">
        <v>61</v>
      </c>
      <c r="H1273" s="106" t="s">
        <v>61</v>
      </c>
      <c r="I1273" s="106" t="s">
        <v>61</v>
      </c>
      <c r="J1273" s="106" t="s">
        <v>61</v>
      </c>
      <c r="K1273" s="106" t="s">
        <v>61</v>
      </c>
      <c r="L1273" s="106" t="s">
        <v>61</v>
      </c>
      <c r="M1273" s="106" t="s">
        <v>61</v>
      </c>
      <c r="N1273" s="106" t="s">
        <v>61</v>
      </c>
      <c r="O1273" s="106" t="s">
        <v>61</v>
      </c>
      <c r="P1273" s="106" t="s">
        <v>61</v>
      </c>
      <c r="Q1273" s="106" t="s">
        <v>61</v>
      </c>
      <c r="R1273" s="106" t="s">
        <v>61</v>
      </c>
      <c r="S1273" s="106" t="s">
        <v>61</v>
      </c>
      <c r="T1273" s="106" t="s">
        <v>61</v>
      </c>
      <c r="U1273" s="106" t="s">
        <v>61</v>
      </c>
      <c r="V1273" s="106" t="s">
        <v>61</v>
      </c>
      <c r="W1273" s="106" t="s">
        <v>61</v>
      </c>
      <c r="X1273" s="216"/>
    </row>
    <row r="1274" spans="1:24" ht="13.5" customHeight="1" x14ac:dyDescent="0.25">
      <c r="A1274" s="221">
        <v>0.15625</v>
      </c>
      <c r="B1274" s="106" t="s">
        <v>61</v>
      </c>
      <c r="C1274" s="106" t="s">
        <v>61</v>
      </c>
      <c r="D1274" s="106" t="s">
        <v>61</v>
      </c>
      <c r="E1274" s="106" t="s">
        <v>61</v>
      </c>
      <c r="F1274" s="106" t="s">
        <v>61</v>
      </c>
      <c r="G1274" s="106" t="s">
        <v>61</v>
      </c>
      <c r="H1274" s="106" t="s">
        <v>61</v>
      </c>
      <c r="I1274" s="106" t="s">
        <v>61</v>
      </c>
      <c r="J1274" s="106" t="s">
        <v>61</v>
      </c>
      <c r="K1274" s="106" t="s">
        <v>61</v>
      </c>
      <c r="L1274" s="106" t="s">
        <v>61</v>
      </c>
      <c r="M1274" s="106" t="s">
        <v>61</v>
      </c>
      <c r="N1274" s="106" t="s">
        <v>61</v>
      </c>
      <c r="O1274" s="106" t="s">
        <v>61</v>
      </c>
      <c r="P1274" s="106" t="s">
        <v>61</v>
      </c>
      <c r="Q1274" s="106" t="s">
        <v>61</v>
      </c>
      <c r="R1274" s="106" t="s">
        <v>61</v>
      </c>
      <c r="S1274" s="106" t="s">
        <v>61</v>
      </c>
      <c r="T1274" s="106" t="s">
        <v>61</v>
      </c>
      <c r="U1274" s="106" t="s">
        <v>61</v>
      </c>
      <c r="V1274" s="106" t="s">
        <v>61</v>
      </c>
      <c r="W1274" s="106" t="s">
        <v>61</v>
      </c>
      <c r="X1274" s="216"/>
    </row>
    <row r="1275" spans="1:24" ht="13.5" customHeight="1" x14ac:dyDescent="0.25">
      <c r="A1275" s="221">
        <v>0.16666666666666699</v>
      </c>
      <c r="B1275" s="106" t="s">
        <v>61</v>
      </c>
      <c r="C1275" s="106" t="s">
        <v>61</v>
      </c>
      <c r="D1275" s="106" t="s">
        <v>61</v>
      </c>
      <c r="E1275" s="106" t="s">
        <v>61</v>
      </c>
      <c r="F1275" s="106" t="s">
        <v>61</v>
      </c>
      <c r="G1275" s="106" t="s">
        <v>61</v>
      </c>
      <c r="H1275" s="106" t="s">
        <v>61</v>
      </c>
      <c r="I1275" s="106" t="s">
        <v>61</v>
      </c>
      <c r="J1275" s="106" t="s">
        <v>61</v>
      </c>
      <c r="K1275" s="106" t="s">
        <v>61</v>
      </c>
      <c r="L1275" s="106" t="s">
        <v>61</v>
      </c>
      <c r="M1275" s="106" t="s">
        <v>61</v>
      </c>
      <c r="N1275" s="106" t="s">
        <v>61</v>
      </c>
      <c r="O1275" s="106" t="s">
        <v>61</v>
      </c>
      <c r="P1275" s="106" t="s">
        <v>61</v>
      </c>
      <c r="Q1275" s="106" t="s">
        <v>61</v>
      </c>
      <c r="R1275" s="106" t="s">
        <v>61</v>
      </c>
      <c r="S1275" s="106" t="s">
        <v>61</v>
      </c>
      <c r="T1275" s="106" t="s">
        <v>61</v>
      </c>
      <c r="U1275" s="106" t="s">
        <v>61</v>
      </c>
      <c r="V1275" s="106" t="s">
        <v>61</v>
      </c>
      <c r="W1275" s="106" t="s">
        <v>61</v>
      </c>
      <c r="X1275" s="216"/>
    </row>
    <row r="1276" spans="1:24" ht="13.5" customHeight="1" x14ac:dyDescent="0.25">
      <c r="A1276" s="221">
        <v>0.17708333333333301</v>
      </c>
      <c r="B1276" s="106" t="s">
        <v>61</v>
      </c>
      <c r="C1276" s="106" t="s">
        <v>61</v>
      </c>
      <c r="D1276" s="106" t="s">
        <v>61</v>
      </c>
      <c r="E1276" s="106" t="s">
        <v>61</v>
      </c>
      <c r="F1276" s="106" t="s">
        <v>61</v>
      </c>
      <c r="G1276" s="106" t="s">
        <v>61</v>
      </c>
      <c r="H1276" s="106" t="s">
        <v>61</v>
      </c>
      <c r="I1276" s="106" t="s">
        <v>61</v>
      </c>
      <c r="J1276" s="106" t="s">
        <v>61</v>
      </c>
      <c r="K1276" s="106" t="s">
        <v>61</v>
      </c>
      <c r="L1276" s="106" t="s">
        <v>61</v>
      </c>
      <c r="M1276" s="106" t="s">
        <v>61</v>
      </c>
      <c r="N1276" s="106" t="s">
        <v>61</v>
      </c>
      <c r="O1276" s="106" t="s">
        <v>61</v>
      </c>
      <c r="P1276" s="106" t="s">
        <v>61</v>
      </c>
      <c r="Q1276" s="106" t="s">
        <v>61</v>
      </c>
      <c r="R1276" s="106" t="s">
        <v>61</v>
      </c>
      <c r="S1276" s="106" t="s">
        <v>61</v>
      </c>
      <c r="T1276" s="106" t="s">
        <v>61</v>
      </c>
      <c r="U1276" s="106" t="s">
        <v>61</v>
      </c>
      <c r="V1276" s="106" t="s">
        <v>61</v>
      </c>
      <c r="W1276" s="106" t="s">
        <v>61</v>
      </c>
      <c r="X1276" s="216"/>
    </row>
    <row r="1277" spans="1:24" ht="13.5" customHeight="1" x14ac:dyDescent="0.25">
      <c r="A1277" s="221">
        <v>0.1875</v>
      </c>
      <c r="B1277" s="106" t="s">
        <v>61</v>
      </c>
      <c r="C1277" s="106" t="s">
        <v>61</v>
      </c>
      <c r="D1277" s="106" t="s">
        <v>61</v>
      </c>
      <c r="E1277" s="106" t="s">
        <v>61</v>
      </c>
      <c r="F1277" s="106" t="s">
        <v>61</v>
      </c>
      <c r="G1277" s="106" t="s">
        <v>61</v>
      </c>
      <c r="H1277" s="106" t="s">
        <v>61</v>
      </c>
      <c r="I1277" s="106" t="s">
        <v>61</v>
      </c>
      <c r="J1277" s="106" t="s">
        <v>61</v>
      </c>
      <c r="K1277" s="106" t="s">
        <v>61</v>
      </c>
      <c r="L1277" s="106" t="s">
        <v>61</v>
      </c>
      <c r="M1277" s="106" t="s">
        <v>61</v>
      </c>
      <c r="N1277" s="106" t="s">
        <v>61</v>
      </c>
      <c r="O1277" s="106" t="s">
        <v>61</v>
      </c>
      <c r="P1277" s="106" t="s">
        <v>61</v>
      </c>
      <c r="Q1277" s="106" t="s">
        <v>61</v>
      </c>
      <c r="R1277" s="106" t="s">
        <v>61</v>
      </c>
      <c r="S1277" s="106" t="s">
        <v>61</v>
      </c>
      <c r="T1277" s="106" t="s">
        <v>61</v>
      </c>
      <c r="U1277" s="106" t="s">
        <v>61</v>
      </c>
      <c r="V1277" s="106" t="s">
        <v>61</v>
      </c>
      <c r="W1277" s="106" t="s">
        <v>61</v>
      </c>
      <c r="X1277" s="216"/>
    </row>
    <row r="1278" spans="1:24" ht="13.5" customHeight="1" x14ac:dyDescent="0.25">
      <c r="A1278" s="221">
        <v>0.19791666666666699</v>
      </c>
      <c r="B1278" s="106" t="s">
        <v>61</v>
      </c>
      <c r="C1278" s="106" t="s">
        <v>61</v>
      </c>
      <c r="D1278" s="106" t="s">
        <v>61</v>
      </c>
      <c r="E1278" s="106" t="s">
        <v>61</v>
      </c>
      <c r="F1278" s="106" t="s">
        <v>61</v>
      </c>
      <c r="G1278" s="106" t="s">
        <v>61</v>
      </c>
      <c r="H1278" s="106" t="s">
        <v>61</v>
      </c>
      <c r="I1278" s="106" t="s">
        <v>61</v>
      </c>
      <c r="J1278" s="106" t="s">
        <v>61</v>
      </c>
      <c r="K1278" s="106" t="s">
        <v>61</v>
      </c>
      <c r="L1278" s="106" t="s">
        <v>61</v>
      </c>
      <c r="M1278" s="106" t="s">
        <v>61</v>
      </c>
      <c r="N1278" s="106" t="s">
        <v>61</v>
      </c>
      <c r="O1278" s="106" t="s">
        <v>61</v>
      </c>
      <c r="P1278" s="106" t="s">
        <v>61</v>
      </c>
      <c r="Q1278" s="106" t="s">
        <v>61</v>
      </c>
      <c r="R1278" s="106" t="s">
        <v>61</v>
      </c>
      <c r="S1278" s="106" t="s">
        <v>61</v>
      </c>
      <c r="T1278" s="106" t="s">
        <v>61</v>
      </c>
      <c r="U1278" s="106" t="s">
        <v>61</v>
      </c>
      <c r="V1278" s="106" t="s">
        <v>61</v>
      </c>
      <c r="W1278" s="106" t="s">
        <v>61</v>
      </c>
      <c r="X1278" s="216"/>
    </row>
    <row r="1279" spans="1:24" ht="13.5" customHeight="1" x14ac:dyDescent="0.25">
      <c r="A1279" s="221">
        <v>0.20833333333333301</v>
      </c>
      <c r="B1279" s="106" t="s">
        <v>61</v>
      </c>
      <c r="C1279" s="106" t="s">
        <v>61</v>
      </c>
      <c r="D1279" s="106" t="s">
        <v>61</v>
      </c>
      <c r="E1279" s="106" t="s">
        <v>61</v>
      </c>
      <c r="F1279" s="106" t="s">
        <v>61</v>
      </c>
      <c r="G1279" s="106" t="s">
        <v>61</v>
      </c>
      <c r="H1279" s="106" t="s">
        <v>61</v>
      </c>
      <c r="I1279" s="106" t="s">
        <v>61</v>
      </c>
      <c r="J1279" s="106" t="s">
        <v>61</v>
      </c>
      <c r="K1279" s="106" t="s">
        <v>61</v>
      </c>
      <c r="L1279" s="106" t="s">
        <v>61</v>
      </c>
      <c r="M1279" s="106" t="s">
        <v>61</v>
      </c>
      <c r="N1279" s="106" t="s">
        <v>61</v>
      </c>
      <c r="O1279" s="106" t="s">
        <v>61</v>
      </c>
      <c r="P1279" s="106" t="s">
        <v>61</v>
      </c>
      <c r="Q1279" s="106" t="s">
        <v>61</v>
      </c>
      <c r="R1279" s="106" t="s">
        <v>61</v>
      </c>
      <c r="S1279" s="106" t="s">
        <v>61</v>
      </c>
      <c r="T1279" s="106" t="s">
        <v>61</v>
      </c>
      <c r="U1279" s="106" t="s">
        <v>61</v>
      </c>
      <c r="V1279" s="106" t="s">
        <v>61</v>
      </c>
      <c r="W1279" s="106" t="s">
        <v>61</v>
      </c>
      <c r="X1279" s="216"/>
    </row>
    <row r="1280" spans="1:24" ht="13.5" customHeight="1" x14ac:dyDescent="0.25">
      <c r="A1280" s="221">
        <v>0.21875</v>
      </c>
      <c r="B1280" s="106" t="s">
        <v>61</v>
      </c>
      <c r="C1280" s="106" t="s">
        <v>61</v>
      </c>
      <c r="D1280" s="106" t="s">
        <v>61</v>
      </c>
      <c r="E1280" s="106" t="s">
        <v>61</v>
      </c>
      <c r="F1280" s="106" t="s">
        <v>61</v>
      </c>
      <c r="G1280" s="106" t="s">
        <v>61</v>
      </c>
      <c r="H1280" s="106" t="s">
        <v>61</v>
      </c>
      <c r="I1280" s="106" t="s">
        <v>61</v>
      </c>
      <c r="J1280" s="106" t="s">
        <v>61</v>
      </c>
      <c r="K1280" s="106" t="s">
        <v>61</v>
      </c>
      <c r="L1280" s="106" t="s">
        <v>61</v>
      </c>
      <c r="M1280" s="106" t="s">
        <v>61</v>
      </c>
      <c r="N1280" s="106" t="s">
        <v>61</v>
      </c>
      <c r="O1280" s="106" t="s">
        <v>61</v>
      </c>
      <c r="P1280" s="106" t="s">
        <v>61</v>
      </c>
      <c r="Q1280" s="106" t="s">
        <v>61</v>
      </c>
      <c r="R1280" s="106" t="s">
        <v>61</v>
      </c>
      <c r="S1280" s="106" t="s">
        <v>61</v>
      </c>
      <c r="T1280" s="106" t="s">
        <v>61</v>
      </c>
      <c r="U1280" s="106" t="s">
        <v>61</v>
      </c>
      <c r="V1280" s="106" t="s">
        <v>61</v>
      </c>
      <c r="W1280" s="106" t="s">
        <v>61</v>
      </c>
      <c r="X1280" s="216"/>
    </row>
    <row r="1281" spans="1:24" ht="13.5" customHeight="1" x14ac:dyDescent="0.25">
      <c r="A1281" s="221">
        <v>0.22916666666666699</v>
      </c>
      <c r="B1281" s="106" t="s">
        <v>61</v>
      </c>
      <c r="C1281" s="106" t="s">
        <v>61</v>
      </c>
      <c r="D1281" s="106" t="s">
        <v>61</v>
      </c>
      <c r="E1281" s="106" t="s">
        <v>61</v>
      </c>
      <c r="F1281" s="106" t="s">
        <v>61</v>
      </c>
      <c r="G1281" s="106" t="s">
        <v>61</v>
      </c>
      <c r="H1281" s="106" t="s">
        <v>61</v>
      </c>
      <c r="I1281" s="106" t="s">
        <v>61</v>
      </c>
      <c r="J1281" s="106" t="s">
        <v>61</v>
      </c>
      <c r="K1281" s="106" t="s">
        <v>61</v>
      </c>
      <c r="L1281" s="106" t="s">
        <v>61</v>
      </c>
      <c r="M1281" s="106" t="s">
        <v>61</v>
      </c>
      <c r="N1281" s="106" t="s">
        <v>61</v>
      </c>
      <c r="O1281" s="106" t="s">
        <v>61</v>
      </c>
      <c r="P1281" s="106" t="s">
        <v>61</v>
      </c>
      <c r="Q1281" s="106" t="s">
        <v>61</v>
      </c>
      <c r="R1281" s="106" t="s">
        <v>61</v>
      </c>
      <c r="S1281" s="106" t="s">
        <v>61</v>
      </c>
      <c r="T1281" s="106" t="s">
        <v>61</v>
      </c>
      <c r="U1281" s="106" t="s">
        <v>61</v>
      </c>
      <c r="V1281" s="106" t="s">
        <v>61</v>
      </c>
      <c r="W1281" s="106" t="s">
        <v>61</v>
      </c>
      <c r="X1281" s="216"/>
    </row>
    <row r="1282" spans="1:24" ht="13.5" customHeight="1" x14ac:dyDescent="0.25">
      <c r="A1282" s="221">
        <v>0.23958333333333301</v>
      </c>
      <c r="B1282" s="106" t="s">
        <v>61</v>
      </c>
      <c r="C1282" s="106" t="s">
        <v>61</v>
      </c>
      <c r="D1282" s="106" t="s">
        <v>61</v>
      </c>
      <c r="E1282" s="106" t="s">
        <v>61</v>
      </c>
      <c r="F1282" s="106" t="s">
        <v>61</v>
      </c>
      <c r="G1282" s="106" t="s">
        <v>61</v>
      </c>
      <c r="H1282" s="106" t="s">
        <v>61</v>
      </c>
      <c r="I1282" s="106" t="s">
        <v>61</v>
      </c>
      <c r="J1282" s="106" t="s">
        <v>61</v>
      </c>
      <c r="K1282" s="106" t="s">
        <v>61</v>
      </c>
      <c r="L1282" s="106" t="s">
        <v>61</v>
      </c>
      <c r="M1282" s="106" t="s">
        <v>61</v>
      </c>
      <c r="N1282" s="106" t="s">
        <v>61</v>
      </c>
      <c r="O1282" s="106" t="s">
        <v>61</v>
      </c>
      <c r="P1282" s="106" t="s">
        <v>61</v>
      </c>
      <c r="Q1282" s="106" t="s">
        <v>61</v>
      </c>
      <c r="R1282" s="106" t="s">
        <v>61</v>
      </c>
      <c r="S1282" s="106" t="s">
        <v>61</v>
      </c>
      <c r="T1282" s="106" t="s">
        <v>61</v>
      </c>
      <c r="U1282" s="106" t="s">
        <v>61</v>
      </c>
      <c r="V1282" s="106" t="s">
        <v>61</v>
      </c>
      <c r="W1282" s="106" t="s">
        <v>61</v>
      </c>
      <c r="X1282" s="216"/>
    </row>
    <row r="1283" spans="1:24" ht="13.5" customHeight="1" x14ac:dyDescent="0.25">
      <c r="A1283" s="221">
        <v>0.25</v>
      </c>
      <c r="B1283" s="106" t="s">
        <v>61</v>
      </c>
      <c r="C1283" s="106" t="s">
        <v>61</v>
      </c>
      <c r="D1283" s="106" t="s">
        <v>61</v>
      </c>
      <c r="E1283" s="106" t="s">
        <v>61</v>
      </c>
      <c r="F1283" s="106" t="s">
        <v>61</v>
      </c>
      <c r="G1283" s="106" t="s">
        <v>61</v>
      </c>
      <c r="H1283" s="106" t="s">
        <v>61</v>
      </c>
      <c r="I1283" s="106" t="s">
        <v>61</v>
      </c>
      <c r="J1283" s="106" t="s">
        <v>61</v>
      </c>
      <c r="K1283" s="106" t="s">
        <v>61</v>
      </c>
      <c r="L1283" s="106" t="s">
        <v>61</v>
      </c>
      <c r="M1283" s="106" t="s">
        <v>61</v>
      </c>
      <c r="N1283" s="106" t="s">
        <v>61</v>
      </c>
      <c r="O1283" s="106" t="s">
        <v>61</v>
      </c>
      <c r="P1283" s="106" t="s">
        <v>61</v>
      </c>
      <c r="Q1283" s="106" t="s">
        <v>61</v>
      </c>
      <c r="R1283" s="106" t="s">
        <v>61</v>
      </c>
      <c r="S1283" s="106" t="s">
        <v>61</v>
      </c>
      <c r="T1283" s="106" t="s">
        <v>61</v>
      </c>
      <c r="U1283" s="106" t="s">
        <v>61</v>
      </c>
      <c r="V1283" s="106" t="s">
        <v>61</v>
      </c>
      <c r="W1283" s="106" t="s">
        <v>61</v>
      </c>
      <c r="X1283" s="216"/>
    </row>
    <row r="1284" spans="1:24" ht="13.5" customHeight="1" x14ac:dyDescent="0.25">
      <c r="A1284" s="221">
        <v>0.26041666666666702</v>
      </c>
      <c r="B1284" s="106" t="s">
        <v>61</v>
      </c>
      <c r="C1284" s="106" t="s">
        <v>61</v>
      </c>
      <c r="D1284" s="106" t="s">
        <v>61</v>
      </c>
      <c r="E1284" s="106" t="s">
        <v>61</v>
      </c>
      <c r="F1284" s="106" t="s">
        <v>61</v>
      </c>
      <c r="G1284" s="106" t="s">
        <v>61</v>
      </c>
      <c r="H1284" s="106" t="s">
        <v>61</v>
      </c>
      <c r="I1284" s="106" t="s">
        <v>61</v>
      </c>
      <c r="J1284" s="106" t="s">
        <v>61</v>
      </c>
      <c r="K1284" s="106" t="s">
        <v>61</v>
      </c>
      <c r="L1284" s="106" t="s">
        <v>61</v>
      </c>
      <c r="M1284" s="106" t="s">
        <v>61</v>
      </c>
      <c r="N1284" s="106" t="s">
        <v>61</v>
      </c>
      <c r="O1284" s="106" t="s">
        <v>61</v>
      </c>
      <c r="P1284" s="106" t="s">
        <v>61</v>
      </c>
      <c r="Q1284" s="106" t="s">
        <v>61</v>
      </c>
      <c r="R1284" s="106" t="s">
        <v>61</v>
      </c>
      <c r="S1284" s="106" t="s">
        <v>61</v>
      </c>
      <c r="T1284" s="106" t="s">
        <v>61</v>
      </c>
      <c r="U1284" s="106" t="s">
        <v>61</v>
      </c>
      <c r="V1284" s="106" t="s">
        <v>61</v>
      </c>
      <c r="W1284" s="106" t="s">
        <v>61</v>
      </c>
      <c r="X1284" s="216"/>
    </row>
    <row r="1285" spans="1:24" ht="13.5" customHeight="1" x14ac:dyDescent="0.25">
      <c r="A1285" s="221">
        <v>0.27083333333333298</v>
      </c>
      <c r="B1285" s="106" t="s">
        <v>61</v>
      </c>
      <c r="C1285" s="106" t="s">
        <v>61</v>
      </c>
      <c r="D1285" s="106" t="s">
        <v>61</v>
      </c>
      <c r="E1285" s="106" t="s">
        <v>61</v>
      </c>
      <c r="F1285" s="106" t="s">
        <v>61</v>
      </c>
      <c r="G1285" s="106" t="s">
        <v>61</v>
      </c>
      <c r="H1285" s="106" t="s">
        <v>61</v>
      </c>
      <c r="I1285" s="106" t="s">
        <v>61</v>
      </c>
      <c r="J1285" s="106" t="s">
        <v>61</v>
      </c>
      <c r="K1285" s="106" t="s">
        <v>61</v>
      </c>
      <c r="L1285" s="106" t="s">
        <v>61</v>
      </c>
      <c r="M1285" s="106" t="s">
        <v>61</v>
      </c>
      <c r="N1285" s="106" t="s">
        <v>61</v>
      </c>
      <c r="O1285" s="106" t="s">
        <v>61</v>
      </c>
      <c r="P1285" s="106" t="s">
        <v>61</v>
      </c>
      <c r="Q1285" s="106" t="s">
        <v>61</v>
      </c>
      <c r="R1285" s="106" t="s">
        <v>61</v>
      </c>
      <c r="S1285" s="106" t="s">
        <v>61</v>
      </c>
      <c r="T1285" s="106" t="s">
        <v>61</v>
      </c>
      <c r="U1285" s="106" t="s">
        <v>61</v>
      </c>
      <c r="V1285" s="106" t="s">
        <v>61</v>
      </c>
      <c r="W1285" s="106" t="s">
        <v>61</v>
      </c>
      <c r="X1285" s="216"/>
    </row>
    <row r="1286" spans="1:24" ht="13.5" customHeight="1" x14ac:dyDescent="0.25">
      <c r="A1286" s="221">
        <v>0.28125</v>
      </c>
      <c r="B1286" s="106" t="s">
        <v>61</v>
      </c>
      <c r="C1286" s="106" t="s">
        <v>61</v>
      </c>
      <c r="D1286" s="106" t="s">
        <v>61</v>
      </c>
      <c r="E1286" s="106" t="s">
        <v>61</v>
      </c>
      <c r="F1286" s="106" t="s">
        <v>61</v>
      </c>
      <c r="G1286" s="106" t="s">
        <v>61</v>
      </c>
      <c r="H1286" s="106" t="s">
        <v>61</v>
      </c>
      <c r="I1286" s="106" t="s">
        <v>61</v>
      </c>
      <c r="J1286" s="106" t="s">
        <v>61</v>
      </c>
      <c r="K1286" s="106" t="s">
        <v>61</v>
      </c>
      <c r="L1286" s="106" t="s">
        <v>61</v>
      </c>
      <c r="M1286" s="106" t="s">
        <v>61</v>
      </c>
      <c r="N1286" s="106" t="s">
        <v>61</v>
      </c>
      <c r="O1286" s="106" t="s">
        <v>61</v>
      </c>
      <c r="P1286" s="106" t="s">
        <v>61</v>
      </c>
      <c r="Q1286" s="106" t="s">
        <v>61</v>
      </c>
      <c r="R1286" s="106" t="s">
        <v>61</v>
      </c>
      <c r="S1286" s="106" t="s">
        <v>61</v>
      </c>
      <c r="T1286" s="106" t="s">
        <v>61</v>
      </c>
      <c r="U1286" s="106" t="s">
        <v>61</v>
      </c>
      <c r="V1286" s="106" t="s">
        <v>61</v>
      </c>
      <c r="W1286" s="106" t="s">
        <v>61</v>
      </c>
      <c r="X1286" s="216"/>
    </row>
    <row r="1287" spans="1:24" ht="13.5" customHeight="1" x14ac:dyDescent="0.25">
      <c r="A1287" s="221">
        <v>0.29166666666666702</v>
      </c>
      <c r="B1287" s="106" t="s">
        <v>61</v>
      </c>
      <c r="C1287" s="106" t="s">
        <v>61</v>
      </c>
      <c r="D1287" s="106" t="s">
        <v>61</v>
      </c>
      <c r="E1287" s="106" t="s">
        <v>61</v>
      </c>
      <c r="F1287" s="106" t="s">
        <v>61</v>
      </c>
      <c r="G1287" s="106" t="s">
        <v>61</v>
      </c>
      <c r="H1287" s="106" t="s">
        <v>61</v>
      </c>
      <c r="I1287" s="106" t="s">
        <v>61</v>
      </c>
      <c r="J1287" s="106" t="s">
        <v>61</v>
      </c>
      <c r="K1287" s="106" t="s">
        <v>61</v>
      </c>
      <c r="L1287" s="106" t="s">
        <v>61</v>
      </c>
      <c r="M1287" s="106" t="s">
        <v>61</v>
      </c>
      <c r="N1287" s="106" t="s">
        <v>61</v>
      </c>
      <c r="O1287" s="106" t="s">
        <v>61</v>
      </c>
      <c r="P1287" s="106" t="s">
        <v>61</v>
      </c>
      <c r="Q1287" s="106" t="s">
        <v>61</v>
      </c>
      <c r="R1287" s="106" t="s">
        <v>61</v>
      </c>
      <c r="S1287" s="106" t="s">
        <v>61</v>
      </c>
      <c r="T1287" s="106" t="s">
        <v>61</v>
      </c>
      <c r="U1287" s="106" t="s">
        <v>61</v>
      </c>
      <c r="V1287" s="106" t="s">
        <v>61</v>
      </c>
      <c r="W1287" s="106" t="s">
        <v>61</v>
      </c>
      <c r="X1287" s="216"/>
    </row>
    <row r="1288" spans="1:24" ht="13.5" customHeight="1" x14ac:dyDescent="0.25">
      <c r="A1288" s="221">
        <v>0.30208333333333298</v>
      </c>
      <c r="B1288" s="106" t="s">
        <v>61</v>
      </c>
      <c r="C1288" s="106" t="s">
        <v>61</v>
      </c>
      <c r="D1288" s="106" t="s">
        <v>61</v>
      </c>
      <c r="E1288" s="106" t="s">
        <v>61</v>
      </c>
      <c r="F1288" s="106" t="s">
        <v>61</v>
      </c>
      <c r="G1288" s="106" t="s">
        <v>61</v>
      </c>
      <c r="H1288" s="106" t="s">
        <v>61</v>
      </c>
      <c r="I1288" s="106" t="s">
        <v>61</v>
      </c>
      <c r="J1288" s="106" t="s">
        <v>61</v>
      </c>
      <c r="K1288" s="106" t="s">
        <v>61</v>
      </c>
      <c r="L1288" s="106" t="s">
        <v>61</v>
      </c>
      <c r="M1288" s="106" t="s">
        <v>61</v>
      </c>
      <c r="N1288" s="106" t="s">
        <v>61</v>
      </c>
      <c r="O1288" s="106" t="s">
        <v>61</v>
      </c>
      <c r="P1288" s="106" t="s">
        <v>61</v>
      </c>
      <c r="Q1288" s="106" t="s">
        <v>61</v>
      </c>
      <c r="R1288" s="106" t="s">
        <v>61</v>
      </c>
      <c r="S1288" s="106" t="s">
        <v>61</v>
      </c>
      <c r="T1288" s="106" t="s">
        <v>61</v>
      </c>
      <c r="U1288" s="106" t="s">
        <v>61</v>
      </c>
      <c r="V1288" s="106" t="s">
        <v>61</v>
      </c>
      <c r="W1288" s="106" t="s">
        <v>61</v>
      </c>
      <c r="X1288" s="216"/>
    </row>
    <row r="1289" spans="1:24" ht="13.5" customHeight="1" x14ac:dyDescent="0.25">
      <c r="A1289" s="221">
        <v>0.3125</v>
      </c>
      <c r="B1289" s="106" t="s">
        <v>61</v>
      </c>
      <c r="C1289" s="106" t="s">
        <v>61</v>
      </c>
      <c r="D1289" s="106" t="s">
        <v>61</v>
      </c>
      <c r="E1289" s="106" t="s">
        <v>61</v>
      </c>
      <c r="F1289" s="106" t="s">
        <v>61</v>
      </c>
      <c r="G1289" s="106" t="s">
        <v>61</v>
      </c>
      <c r="H1289" s="106" t="s">
        <v>61</v>
      </c>
      <c r="I1289" s="106" t="s">
        <v>61</v>
      </c>
      <c r="J1289" s="106" t="s">
        <v>61</v>
      </c>
      <c r="K1289" s="106" t="s">
        <v>61</v>
      </c>
      <c r="L1289" s="106" t="s">
        <v>61</v>
      </c>
      <c r="M1289" s="106" t="s">
        <v>61</v>
      </c>
      <c r="N1289" s="106" t="s">
        <v>61</v>
      </c>
      <c r="O1289" s="106" t="s">
        <v>61</v>
      </c>
      <c r="P1289" s="106" t="s">
        <v>61</v>
      </c>
      <c r="Q1289" s="106" t="s">
        <v>61</v>
      </c>
      <c r="R1289" s="106" t="s">
        <v>61</v>
      </c>
      <c r="S1289" s="106" t="s">
        <v>61</v>
      </c>
      <c r="T1289" s="106" t="s">
        <v>61</v>
      </c>
      <c r="U1289" s="106" t="s">
        <v>61</v>
      </c>
      <c r="V1289" s="106" t="s">
        <v>61</v>
      </c>
      <c r="W1289" s="106" t="s">
        <v>61</v>
      </c>
      <c r="X1289" s="216"/>
    </row>
    <row r="1290" spans="1:24" ht="13.5" customHeight="1" x14ac:dyDescent="0.25">
      <c r="A1290" s="221">
        <v>0.32291666666666702</v>
      </c>
      <c r="B1290" s="106" t="s">
        <v>61</v>
      </c>
      <c r="C1290" s="106" t="s">
        <v>61</v>
      </c>
      <c r="D1290" s="106" t="s">
        <v>61</v>
      </c>
      <c r="E1290" s="106" t="s">
        <v>61</v>
      </c>
      <c r="F1290" s="106" t="s">
        <v>61</v>
      </c>
      <c r="G1290" s="106" t="s">
        <v>61</v>
      </c>
      <c r="H1290" s="106" t="s">
        <v>61</v>
      </c>
      <c r="I1290" s="106" t="s">
        <v>61</v>
      </c>
      <c r="J1290" s="106" t="s">
        <v>61</v>
      </c>
      <c r="K1290" s="106" t="s">
        <v>61</v>
      </c>
      <c r="L1290" s="106" t="s">
        <v>61</v>
      </c>
      <c r="M1290" s="106" t="s">
        <v>61</v>
      </c>
      <c r="N1290" s="106" t="s">
        <v>61</v>
      </c>
      <c r="O1290" s="106" t="s">
        <v>61</v>
      </c>
      <c r="P1290" s="106" t="s">
        <v>61</v>
      </c>
      <c r="Q1290" s="106" t="s">
        <v>61</v>
      </c>
      <c r="R1290" s="106" t="s">
        <v>61</v>
      </c>
      <c r="S1290" s="106" t="s">
        <v>61</v>
      </c>
      <c r="T1290" s="106" t="s">
        <v>61</v>
      </c>
      <c r="U1290" s="106" t="s">
        <v>61</v>
      </c>
      <c r="V1290" s="106" t="s">
        <v>61</v>
      </c>
      <c r="W1290" s="106" t="s">
        <v>61</v>
      </c>
      <c r="X1290" s="216"/>
    </row>
    <row r="1291" spans="1:24" ht="13.5" customHeight="1" x14ac:dyDescent="0.25">
      <c r="A1291" s="221">
        <v>0.33333333333333298</v>
      </c>
      <c r="B1291" s="106" t="s">
        <v>61</v>
      </c>
      <c r="C1291" s="106" t="s">
        <v>61</v>
      </c>
      <c r="D1291" s="106" t="s">
        <v>61</v>
      </c>
      <c r="E1291" s="106" t="s">
        <v>61</v>
      </c>
      <c r="F1291" s="106" t="s">
        <v>61</v>
      </c>
      <c r="G1291" s="106" t="s">
        <v>61</v>
      </c>
      <c r="H1291" s="106" t="s">
        <v>61</v>
      </c>
      <c r="I1291" s="106" t="s">
        <v>61</v>
      </c>
      <c r="J1291" s="106" t="s">
        <v>61</v>
      </c>
      <c r="K1291" s="106" t="s">
        <v>61</v>
      </c>
      <c r="L1291" s="106" t="s">
        <v>61</v>
      </c>
      <c r="M1291" s="106" t="s">
        <v>61</v>
      </c>
      <c r="N1291" s="106" t="s">
        <v>61</v>
      </c>
      <c r="O1291" s="106" t="s">
        <v>61</v>
      </c>
      <c r="P1291" s="106" t="s">
        <v>61</v>
      </c>
      <c r="Q1291" s="106" t="s">
        <v>61</v>
      </c>
      <c r="R1291" s="106" t="s">
        <v>61</v>
      </c>
      <c r="S1291" s="106" t="s">
        <v>61</v>
      </c>
      <c r="T1291" s="106" t="s">
        <v>61</v>
      </c>
      <c r="U1291" s="106" t="s">
        <v>61</v>
      </c>
      <c r="V1291" s="106" t="s">
        <v>61</v>
      </c>
      <c r="W1291" s="106" t="s">
        <v>61</v>
      </c>
      <c r="X1291" s="216"/>
    </row>
    <row r="1292" spans="1:24" ht="13.5" customHeight="1" x14ac:dyDescent="0.25">
      <c r="A1292" s="221">
        <v>0.34375</v>
      </c>
      <c r="B1292" s="106" t="s">
        <v>61</v>
      </c>
      <c r="C1292" s="106" t="s">
        <v>61</v>
      </c>
      <c r="D1292" s="106" t="s">
        <v>61</v>
      </c>
      <c r="E1292" s="106" t="s">
        <v>61</v>
      </c>
      <c r="F1292" s="106" t="s">
        <v>61</v>
      </c>
      <c r="G1292" s="106" t="s">
        <v>61</v>
      </c>
      <c r="H1292" s="106" t="s">
        <v>61</v>
      </c>
      <c r="I1292" s="106" t="s">
        <v>61</v>
      </c>
      <c r="J1292" s="106" t="s">
        <v>61</v>
      </c>
      <c r="K1292" s="106" t="s">
        <v>61</v>
      </c>
      <c r="L1292" s="106" t="s">
        <v>61</v>
      </c>
      <c r="M1292" s="106" t="s">
        <v>61</v>
      </c>
      <c r="N1292" s="106" t="s">
        <v>61</v>
      </c>
      <c r="O1292" s="106" t="s">
        <v>61</v>
      </c>
      <c r="P1292" s="106" t="s">
        <v>61</v>
      </c>
      <c r="Q1292" s="106" t="s">
        <v>61</v>
      </c>
      <c r="R1292" s="106" t="s">
        <v>61</v>
      </c>
      <c r="S1292" s="106" t="s">
        <v>61</v>
      </c>
      <c r="T1292" s="106" t="s">
        <v>61</v>
      </c>
      <c r="U1292" s="106" t="s">
        <v>61</v>
      </c>
      <c r="V1292" s="106" t="s">
        <v>61</v>
      </c>
      <c r="W1292" s="106" t="s">
        <v>61</v>
      </c>
      <c r="X1292" s="216"/>
    </row>
    <row r="1293" spans="1:24" ht="13.5" customHeight="1" x14ac:dyDescent="0.25">
      <c r="A1293" s="221">
        <v>0.35416666666666702</v>
      </c>
      <c r="B1293" s="106" t="s">
        <v>61</v>
      </c>
      <c r="C1293" s="106" t="s">
        <v>61</v>
      </c>
      <c r="D1293" s="106" t="s">
        <v>61</v>
      </c>
      <c r="E1293" s="106" t="s">
        <v>61</v>
      </c>
      <c r="F1293" s="106" t="s">
        <v>61</v>
      </c>
      <c r="G1293" s="106" t="s">
        <v>61</v>
      </c>
      <c r="H1293" s="106" t="s">
        <v>61</v>
      </c>
      <c r="I1293" s="106" t="s">
        <v>61</v>
      </c>
      <c r="J1293" s="106" t="s">
        <v>61</v>
      </c>
      <c r="K1293" s="106" t="s">
        <v>61</v>
      </c>
      <c r="L1293" s="106" t="s">
        <v>61</v>
      </c>
      <c r="M1293" s="106" t="s">
        <v>61</v>
      </c>
      <c r="N1293" s="106" t="s">
        <v>61</v>
      </c>
      <c r="O1293" s="106" t="s">
        <v>61</v>
      </c>
      <c r="P1293" s="106" t="s">
        <v>61</v>
      </c>
      <c r="Q1293" s="106" t="s">
        <v>61</v>
      </c>
      <c r="R1293" s="106" t="s">
        <v>61</v>
      </c>
      <c r="S1293" s="106" t="s">
        <v>61</v>
      </c>
      <c r="T1293" s="106" t="s">
        <v>61</v>
      </c>
      <c r="U1293" s="106" t="s">
        <v>61</v>
      </c>
      <c r="V1293" s="106" t="s">
        <v>61</v>
      </c>
      <c r="W1293" s="106" t="s">
        <v>61</v>
      </c>
      <c r="X1293" s="216"/>
    </row>
    <row r="1294" spans="1:24" ht="13.5" customHeight="1" x14ac:dyDescent="0.25">
      <c r="A1294" s="221">
        <v>0.36458333333333298</v>
      </c>
      <c r="B1294" s="106" t="s">
        <v>61</v>
      </c>
      <c r="C1294" s="106" t="s">
        <v>61</v>
      </c>
      <c r="D1294" s="106" t="s">
        <v>61</v>
      </c>
      <c r="E1294" s="106" t="s">
        <v>61</v>
      </c>
      <c r="F1294" s="106" t="s">
        <v>61</v>
      </c>
      <c r="G1294" s="106" t="s">
        <v>61</v>
      </c>
      <c r="H1294" s="106" t="s">
        <v>61</v>
      </c>
      <c r="I1294" s="106" t="s">
        <v>61</v>
      </c>
      <c r="J1294" s="106" t="s">
        <v>61</v>
      </c>
      <c r="K1294" s="106" t="s">
        <v>61</v>
      </c>
      <c r="L1294" s="106" t="s">
        <v>61</v>
      </c>
      <c r="M1294" s="106" t="s">
        <v>61</v>
      </c>
      <c r="N1294" s="106" t="s">
        <v>61</v>
      </c>
      <c r="O1294" s="106" t="s">
        <v>61</v>
      </c>
      <c r="P1294" s="106" t="s">
        <v>61</v>
      </c>
      <c r="Q1294" s="106" t="s">
        <v>61</v>
      </c>
      <c r="R1294" s="106" t="s">
        <v>61</v>
      </c>
      <c r="S1294" s="106" t="s">
        <v>61</v>
      </c>
      <c r="T1294" s="106" t="s">
        <v>61</v>
      </c>
      <c r="U1294" s="106" t="s">
        <v>61</v>
      </c>
      <c r="V1294" s="106" t="s">
        <v>61</v>
      </c>
      <c r="W1294" s="106" t="s">
        <v>61</v>
      </c>
      <c r="X1294" s="216"/>
    </row>
    <row r="1295" spans="1:24" ht="13.5" customHeight="1" x14ac:dyDescent="0.25">
      <c r="A1295" s="221">
        <v>0.375</v>
      </c>
      <c r="B1295" s="106" t="s">
        <v>61</v>
      </c>
      <c r="C1295" s="106" t="s">
        <v>61</v>
      </c>
      <c r="D1295" s="106" t="s">
        <v>61</v>
      </c>
      <c r="E1295" s="106" t="s">
        <v>61</v>
      </c>
      <c r="F1295" s="106" t="s">
        <v>61</v>
      </c>
      <c r="G1295" s="106" t="s">
        <v>61</v>
      </c>
      <c r="H1295" s="106" t="s">
        <v>61</v>
      </c>
      <c r="I1295" s="106" t="s">
        <v>61</v>
      </c>
      <c r="J1295" s="106" t="s">
        <v>61</v>
      </c>
      <c r="K1295" s="106" t="s">
        <v>61</v>
      </c>
      <c r="L1295" s="106" t="s">
        <v>61</v>
      </c>
      <c r="M1295" s="106" t="s">
        <v>61</v>
      </c>
      <c r="N1295" s="106" t="s">
        <v>61</v>
      </c>
      <c r="O1295" s="106" t="s">
        <v>61</v>
      </c>
      <c r="P1295" s="106" t="s">
        <v>61</v>
      </c>
      <c r="Q1295" s="106" t="s">
        <v>61</v>
      </c>
      <c r="R1295" s="106" t="s">
        <v>61</v>
      </c>
      <c r="S1295" s="106" t="s">
        <v>61</v>
      </c>
      <c r="T1295" s="106" t="s">
        <v>61</v>
      </c>
      <c r="U1295" s="106" t="s">
        <v>61</v>
      </c>
      <c r="V1295" s="106" t="s">
        <v>61</v>
      </c>
      <c r="W1295" s="106" t="s">
        <v>61</v>
      </c>
      <c r="X1295" s="216"/>
    </row>
    <row r="1296" spans="1:24" ht="13.5" customHeight="1" x14ac:dyDescent="0.25">
      <c r="A1296" s="221">
        <v>0.38541666666666702</v>
      </c>
      <c r="B1296" s="106" t="s">
        <v>61</v>
      </c>
      <c r="C1296" s="106" t="s">
        <v>61</v>
      </c>
      <c r="D1296" s="106" t="s">
        <v>61</v>
      </c>
      <c r="E1296" s="106" t="s">
        <v>61</v>
      </c>
      <c r="F1296" s="106" t="s">
        <v>61</v>
      </c>
      <c r="G1296" s="106" t="s">
        <v>61</v>
      </c>
      <c r="H1296" s="106" t="s">
        <v>61</v>
      </c>
      <c r="I1296" s="106" t="s">
        <v>61</v>
      </c>
      <c r="J1296" s="106" t="s">
        <v>61</v>
      </c>
      <c r="K1296" s="106" t="s">
        <v>61</v>
      </c>
      <c r="L1296" s="106" t="s">
        <v>61</v>
      </c>
      <c r="M1296" s="106" t="s">
        <v>61</v>
      </c>
      <c r="N1296" s="106" t="s">
        <v>61</v>
      </c>
      <c r="O1296" s="106" t="s">
        <v>61</v>
      </c>
      <c r="P1296" s="106" t="s">
        <v>61</v>
      </c>
      <c r="Q1296" s="106" t="s">
        <v>61</v>
      </c>
      <c r="R1296" s="106" t="s">
        <v>61</v>
      </c>
      <c r="S1296" s="106" t="s">
        <v>61</v>
      </c>
      <c r="T1296" s="106" t="s">
        <v>61</v>
      </c>
      <c r="U1296" s="106" t="s">
        <v>61</v>
      </c>
      <c r="V1296" s="106" t="s">
        <v>61</v>
      </c>
      <c r="W1296" s="106" t="s">
        <v>61</v>
      </c>
      <c r="X1296" s="216"/>
    </row>
    <row r="1297" spans="1:24" ht="13.5" customHeight="1" x14ac:dyDescent="0.25">
      <c r="A1297" s="221">
        <v>0.39583333333333298</v>
      </c>
      <c r="B1297" s="106" t="s">
        <v>61</v>
      </c>
      <c r="C1297" s="106" t="s">
        <v>61</v>
      </c>
      <c r="D1297" s="106" t="s">
        <v>61</v>
      </c>
      <c r="E1297" s="106" t="s">
        <v>61</v>
      </c>
      <c r="F1297" s="106" t="s">
        <v>61</v>
      </c>
      <c r="G1297" s="106" t="s">
        <v>61</v>
      </c>
      <c r="H1297" s="106" t="s">
        <v>61</v>
      </c>
      <c r="I1297" s="106" t="s">
        <v>61</v>
      </c>
      <c r="J1297" s="106" t="s">
        <v>61</v>
      </c>
      <c r="K1297" s="106" t="s">
        <v>61</v>
      </c>
      <c r="L1297" s="106" t="s">
        <v>61</v>
      </c>
      <c r="M1297" s="106" t="s">
        <v>61</v>
      </c>
      <c r="N1297" s="106" t="s">
        <v>61</v>
      </c>
      <c r="O1297" s="106" t="s">
        <v>61</v>
      </c>
      <c r="P1297" s="106" t="s">
        <v>61</v>
      </c>
      <c r="Q1297" s="106" t="s">
        <v>61</v>
      </c>
      <c r="R1297" s="106" t="s">
        <v>61</v>
      </c>
      <c r="S1297" s="106" t="s">
        <v>61</v>
      </c>
      <c r="T1297" s="106" t="s">
        <v>61</v>
      </c>
      <c r="U1297" s="106" t="s">
        <v>61</v>
      </c>
      <c r="V1297" s="106" t="s">
        <v>61</v>
      </c>
      <c r="W1297" s="106" t="s">
        <v>61</v>
      </c>
      <c r="X1297" s="216"/>
    </row>
    <row r="1298" spans="1:24" ht="13.5" customHeight="1" x14ac:dyDescent="0.25">
      <c r="A1298" s="221">
        <v>0.40625</v>
      </c>
      <c r="B1298" s="106" t="s">
        <v>61</v>
      </c>
      <c r="C1298" s="106" t="s">
        <v>61</v>
      </c>
      <c r="D1298" s="106" t="s">
        <v>61</v>
      </c>
      <c r="E1298" s="106" t="s">
        <v>61</v>
      </c>
      <c r="F1298" s="106" t="s">
        <v>61</v>
      </c>
      <c r="G1298" s="106" t="s">
        <v>61</v>
      </c>
      <c r="H1298" s="106" t="s">
        <v>61</v>
      </c>
      <c r="I1298" s="106" t="s">
        <v>61</v>
      </c>
      <c r="J1298" s="106" t="s">
        <v>61</v>
      </c>
      <c r="K1298" s="106" t="s">
        <v>61</v>
      </c>
      <c r="L1298" s="106" t="s">
        <v>61</v>
      </c>
      <c r="M1298" s="106" t="s">
        <v>61</v>
      </c>
      <c r="N1298" s="106" t="s">
        <v>61</v>
      </c>
      <c r="O1298" s="106" t="s">
        <v>61</v>
      </c>
      <c r="P1298" s="106" t="s">
        <v>61</v>
      </c>
      <c r="Q1298" s="106" t="s">
        <v>61</v>
      </c>
      <c r="R1298" s="106" t="s">
        <v>61</v>
      </c>
      <c r="S1298" s="106" t="s">
        <v>61</v>
      </c>
      <c r="T1298" s="106" t="s">
        <v>61</v>
      </c>
      <c r="U1298" s="106" t="s">
        <v>61</v>
      </c>
      <c r="V1298" s="106" t="s">
        <v>61</v>
      </c>
      <c r="W1298" s="106" t="s">
        <v>61</v>
      </c>
      <c r="X1298" s="216"/>
    </row>
    <row r="1299" spans="1:24" ht="13.5" customHeight="1" x14ac:dyDescent="0.25">
      <c r="A1299" s="221">
        <v>0.41666666666666702</v>
      </c>
      <c r="B1299" s="106" t="s">
        <v>61</v>
      </c>
      <c r="C1299" s="106" t="s">
        <v>61</v>
      </c>
      <c r="D1299" s="106" t="s">
        <v>61</v>
      </c>
      <c r="E1299" s="106" t="s">
        <v>61</v>
      </c>
      <c r="F1299" s="106" t="s">
        <v>61</v>
      </c>
      <c r="G1299" s="106" t="s">
        <v>61</v>
      </c>
      <c r="H1299" s="106" t="s">
        <v>61</v>
      </c>
      <c r="I1299" s="106" t="s">
        <v>61</v>
      </c>
      <c r="J1299" s="106" t="s">
        <v>61</v>
      </c>
      <c r="K1299" s="106" t="s">
        <v>61</v>
      </c>
      <c r="L1299" s="106" t="s">
        <v>61</v>
      </c>
      <c r="M1299" s="106" t="s">
        <v>61</v>
      </c>
      <c r="N1299" s="106" t="s">
        <v>61</v>
      </c>
      <c r="O1299" s="106" t="s">
        <v>61</v>
      </c>
      <c r="P1299" s="106" t="s">
        <v>61</v>
      </c>
      <c r="Q1299" s="106" t="s">
        <v>61</v>
      </c>
      <c r="R1299" s="106" t="s">
        <v>61</v>
      </c>
      <c r="S1299" s="106" t="s">
        <v>61</v>
      </c>
      <c r="T1299" s="106" t="s">
        <v>61</v>
      </c>
      <c r="U1299" s="106" t="s">
        <v>61</v>
      </c>
      <c r="V1299" s="106" t="s">
        <v>61</v>
      </c>
      <c r="W1299" s="106" t="s">
        <v>61</v>
      </c>
      <c r="X1299" s="216"/>
    </row>
    <row r="1300" spans="1:24" ht="13.5" customHeight="1" x14ac:dyDescent="0.25">
      <c r="A1300" s="221">
        <v>0.42708333333333298</v>
      </c>
      <c r="B1300" s="106" t="s">
        <v>61</v>
      </c>
      <c r="C1300" s="106" t="s">
        <v>61</v>
      </c>
      <c r="D1300" s="106" t="s">
        <v>61</v>
      </c>
      <c r="E1300" s="106" t="s">
        <v>61</v>
      </c>
      <c r="F1300" s="106" t="s">
        <v>61</v>
      </c>
      <c r="G1300" s="106" t="s">
        <v>61</v>
      </c>
      <c r="H1300" s="106" t="s">
        <v>61</v>
      </c>
      <c r="I1300" s="106" t="s">
        <v>61</v>
      </c>
      <c r="J1300" s="106" t="s">
        <v>61</v>
      </c>
      <c r="K1300" s="106" t="s">
        <v>61</v>
      </c>
      <c r="L1300" s="106" t="s">
        <v>61</v>
      </c>
      <c r="M1300" s="106" t="s">
        <v>61</v>
      </c>
      <c r="N1300" s="106" t="s">
        <v>61</v>
      </c>
      <c r="O1300" s="106" t="s">
        <v>61</v>
      </c>
      <c r="P1300" s="106" t="s">
        <v>61</v>
      </c>
      <c r="Q1300" s="106" t="s">
        <v>61</v>
      </c>
      <c r="R1300" s="106" t="s">
        <v>61</v>
      </c>
      <c r="S1300" s="106" t="s">
        <v>61</v>
      </c>
      <c r="T1300" s="106" t="s">
        <v>61</v>
      </c>
      <c r="U1300" s="106" t="s">
        <v>61</v>
      </c>
      <c r="V1300" s="106" t="s">
        <v>61</v>
      </c>
      <c r="W1300" s="106" t="s">
        <v>61</v>
      </c>
      <c r="X1300" s="216"/>
    </row>
    <row r="1301" spans="1:24" ht="13.5" customHeight="1" x14ac:dyDescent="0.25">
      <c r="A1301" s="221">
        <v>0.4375</v>
      </c>
      <c r="B1301" s="106" t="s">
        <v>61</v>
      </c>
      <c r="C1301" s="106" t="s">
        <v>61</v>
      </c>
      <c r="D1301" s="106" t="s">
        <v>61</v>
      </c>
      <c r="E1301" s="106" t="s">
        <v>61</v>
      </c>
      <c r="F1301" s="106" t="s">
        <v>61</v>
      </c>
      <c r="G1301" s="106" t="s">
        <v>61</v>
      </c>
      <c r="H1301" s="106" t="s">
        <v>61</v>
      </c>
      <c r="I1301" s="106" t="s">
        <v>61</v>
      </c>
      <c r="J1301" s="106" t="s">
        <v>61</v>
      </c>
      <c r="K1301" s="106" t="s">
        <v>61</v>
      </c>
      <c r="L1301" s="106" t="s">
        <v>61</v>
      </c>
      <c r="M1301" s="106" t="s">
        <v>61</v>
      </c>
      <c r="N1301" s="106" t="s">
        <v>61</v>
      </c>
      <c r="O1301" s="106" t="s">
        <v>61</v>
      </c>
      <c r="P1301" s="106" t="s">
        <v>61</v>
      </c>
      <c r="Q1301" s="106" t="s">
        <v>61</v>
      </c>
      <c r="R1301" s="106" t="s">
        <v>61</v>
      </c>
      <c r="S1301" s="106" t="s">
        <v>61</v>
      </c>
      <c r="T1301" s="106" t="s">
        <v>61</v>
      </c>
      <c r="U1301" s="106" t="s">
        <v>61</v>
      </c>
      <c r="V1301" s="106" t="s">
        <v>61</v>
      </c>
      <c r="W1301" s="106" t="s">
        <v>61</v>
      </c>
      <c r="X1301" s="216"/>
    </row>
    <row r="1302" spans="1:24" ht="13.5" customHeight="1" x14ac:dyDescent="0.25">
      <c r="A1302" s="221">
        <v>0.44791666666666702</v>
      </c>
      <c r="B1302" s="106" t="s">
        <v>61</v>
      </c>
      <c r="C1302" s="106" t="s">
        <v>61</v>
      </c>
      <c r="D1302" s="106" t="s">
        <v>61</v>
      </c>
      <c r="E1302" s="106" t="s">
        <v>61</v>
      </c>
      <c r="F1302" s="106" t="s">
        <v>61</v>
      </c>
      <c r="G1302" s="106" t="s">
        <v>61</v>
      </c>
      <c r="H1302" s="106" t="s">
        <v>61</v>
      </c>
      <c r="I1302" s="106" t="s">
        <v>61</v>
      </c>
      <c r="J1302" s="106" t="s">
        <v>61</v>
      </c>
      <c r="K1302" s="106" t="s">
        <v>61</v>
      </c>
      <c r="L1302" s="106" t="s">
        <v>61</v>
      </c>
      <c r="M1302" s="106" t="s">
        <v>61</v>
      </c>
      <c r="N1302" s="106" t="s">
        <v>61</v>
      </c>
      <c r="O1302" s="106" t="s">
        <v>61</v>
      </c>
      <c r="P1302" s="106" t="s">
        <v>61</v>
      </c>
      <c r="Q1302" s="106" t="s">
        <v>61</v>
      </c>
      <c r="R1302" s="106" t="s">
        <v>61</v>
      </c>
      <c r="S1302" s="106" t="s">
        <v>61</v>
      </c>
      <c r="T1302" s="106" t="s">
        <v>61</v>
      </c>
      <c r="U1302" s="106" t="s">
        <v>61</v>
      </c>
      <c r="V1302" s="106" t="s">
        <v>61</v>
      </c>
      <c r="W1302" s="106" t="s">
        <v>61</v>
      </c>
      <c r="X1302" s="216"/>
    </row>
    <row r="1303" spans="1:24" ht="13.5" customHeight="1" x14ac:dyDescent="0.25">
      <c r="A1303" s="221">
        <v>0.45833333333333298</v>
      </c>
      <c r="B1303" s="106" t="s">
        <v>61</v>
      </c>
      <c r="C1303" s="106" t="s">
        <v>61</v>
      </c>
      <c r="D1303" s="106" t="s">
        <v>61</v>
      </c>
      <c r="E1303" s="106" t="s">
        <v>61</v>
      </c>
      <c r="F1303" s="106" t="s">
        <v>61</v>
      </c>
      <c r="G1303" s="106" t="s">
        <v>61</v>
      </c>
      <c r="H1303" s="106" t="s">
        <v>61</v>
      </c>
      <c r="I1303" s="106" t="s">
        <v>61</v>
      </c>
      <c r="J1303" s="106" t="s">
        <v>61</v>
      </c>
      <c r="K1303" s="106" t="s">
        <v>61</v>
      </c>
      <c r="L1303" s="106" t="s">
        <v>61</v>
      </c>
      <c r="M1303" s="106" t="s">
        <v>61</v>
      </c>
      <c r="N1303" s="106" t="s">
        <v>61</v>
      </c>
      <c r="O1303" s="106" t="s">
        <v>61</v>
      </c>
      <c r="P1303" s="106" t="s">
        <v>61</v>
      </c>
      <c r="Q1303" s="106" t="s">
        <v>61</v>
      </c>
      <c r="R1303" s="106" t="s">
        <v>61</v>
      </c>
      <c r="S1303" s="106" t="s">
        <v>61</v>
      </c>
      <c r="T1303" s="106" t="s">
        <v>61</v>
      </c>
      <c r="U1303" s="106" t="s">
        <v>61</v>
      </c>
      <c r="V1303" s="106" t="s">
        <v>61</v>
      </c>
      <c r="W1303" s="106" t="s">
        <v>61</v>
      </c>
      <c r="X1303" s="216"/>
    </row>
    <row r="1304" spans="1:24" ht="13.5" customHeight="1" x14ac:dyDescent="0.25">
      <c r="A1304" s="221">
        <v>0.46875</v>
      </c>
      <c r="B1304" s="106" t="s">
        <v>61</v>
      </c>
      <c r="C1304" s="106" t="s">
        <v>61</v>
      </c>
      <c r="D1304" s="106" t="s">
        <v>61</v>
      </c>
      <c r="E1304" s="106" t="s">
        <v>61</v>
      </c>
      <c r="F1304" s="106" t="s">
        <v>61</v>
      </c>
      <c r="G1304" s="106" t="s">
        <v>61</v>
      </c>
      <c r="H1304" s="106" t="s">
        <v>61</v>
      </c>
      <c r="I1304" s="106" t="s">
        <v>61</v>
      </c>
      <c r="J1304" s="106" t="s">
        <v>61</v>
      </c>
      <c r="K1304" s="106" t="s">
        <v>61</v>
      </c>
      <c r="L1304" s="106" t="s">
        <v>61</v>
      </c>
      <c r="M1304" s="106" t="s">
        <v>61</v>
      </c>
      <c r="N1304" s="106" t="s">
        <v>61</v>
      </c>
      <c r="O1304" s="106" t="s">
        <v>61</v>
      </c>
      <c r="P1304" s="106" t="s">
        <v>61</v>
      </c>
      <c r="Q1304" s="106" t="s">
        <v>61</v>
      </c>
      <c r="R1304" s="106" t="s">
        <v>61</v>
      </c>
      <c r="S1304" s="106" t="s">
        <v>61</v>
      </c>
      <c r="T1304" s="106" t="s">
        <v>61</v>
      </c>
      <c r="U1304" s="106" t="s">
        <v>61</v>
      </c>
      <c r="V1304" s="106" t="s">
        <v>61</v>
      </c>
      <c r="W1304" s="106" t="s">
        <v>61</v>
      </c>
      <c r="X1304" s="216"/>
    </row>
    <row r="1305" spans="1:24" ht="13.5" customHeight="1" x14ac:dyDescent="0.25">
      <c r="A1305" s="221">
        <v>0.47916666666666702</v>
      </c>
      <c r="B1305" s="106" t="s">
        <v>61</v>
      </c>
      <c r="C1305" s="106" t="s">
        <v>61</v>
      </c>
      <c r="D1305" s="106" t="s">
        <v>61</v>
      </c>
      <c r="E1305" s="106" t="s">
        <v>61</v>
      </c>
      <c r="F1305" s="106" t="s">
        <v>61</v>
      </c>
      <c r="G1305" s="106" t="s">
        <v>61</v>
      </c>
      <c r="H1305" s="106" t="s">
        <v>61</v>
      </c>
      <c r="I1305" s="106" t="s">
        <v>61</v>
      </c>
      <c r="J1305" s="106" t="s">
        <v>61</v>
      </c>
      <c r="K1305" s="106" t="s">
        <v>61</v>
      </c>
      <c r="L1305" s="106" t="s">
        <v>61</v>
      </c>
      <c r="M1305" s="106" t="s">
        <v>61</v>
      </c>
      <c r="N1305" s="106" t="s">
        <v>61</v>
      </c>
      <c r="O1305" s="106" t="s">
        <v>61</v>
      </c>
      <c r="P1305" s="106" t="s">
        <v>61</v>
      </c>
      <c r="Q1305" s="106" t="s">
        <v>61</v>
      </c>
      <c r="R1305" s="106" t="s">
        <v>61</v>
      </c>
      <c r="S1305" s="106" t="s">
        <v>61</v>
      </c>
      <c r="T1305" s="106" t="s">
        <v>61</v>
      </c>
      <c r="U1305" s="106" t="s">
        <v>61</v>
      </c>
      <c r="V1305" s="106" t="s">
        <v>61</v>
      </c>
      <c r="W1305" s="106" t="s">
        <v>61</v>
      </c>
      <c r="X1305" s="216"/>
    </row>
    <row r="1306" spans="1:24" ht="13.5" customHeight="1" x14ac:dyDescent="0.25">
      <c r="A1306" s="221">
        <v>0.48958333333333298</v>
      </c>
      <c r="B1306" s="106" t="s">
        <v>61</v>
      </c>
      <c r="C1306" s="106" t="s">
        <v>61</v>
      </c>
      <c r="D1306" s="106" t="s">
        <v>61</v>
      </c>
      <c r="E1306" s="106" t="s">
        <v>61</v>
      </c>
      <c r="F1306" s="106" t="s">
        <v>61</v>
      </c>
      <c r="G1306" s="106" t="s">
        <v>61</v>
      </c>
      <c r="H1306" s="106" t="s">
        <v>61</v>
      </c>
      <c r="I1306" s="106" t="s">
        <v>61</v>
      </c>
      <c r="J1306" s="106" t="s">
        <v>61</v>
      </c>
      <c r="K1306" s="106" t="s">
        <v>61</v>
      </c>
      <c r="L1306" s="106" t="s">
        <v>61</v>
      </c>
      <c r="M1306" s="106" t="s">
        <v>61</v>
      </c>
      <c r="N1306" s="106" t="s">
        <v>61</v>
      </c>
      <c r="O1306" s="106" t="s">
        <v>61</v>
      </c>
      <c r="P1306" s="106" t="s">
        <v>61</v>
      </c>
      <c r="Q1306" s="106" t="s">
        <v>61</v>
      </c>
      <c r="R1306" s="106" t="s">
        <v>61</v>
      </c>
      <c r="S1306" s="106" t="s">
        <v>61</v>
      </c>
      <c r="T1306" s="106" t="s">
        <v>61</v>
      </c>
      <c r="U1306" s="106" t="s">
        <v>61</v>
      </c>
      <c r="V1306" s="106" t="s">
        <v>61</v>
      </c>
      <c r="W1306" s="106" t="s">
        <v>61</v>
      </c>
      <c r="X1306" s="216"/>
    </row>
    <row r="1307" spans="1:24" ht="13.5" customHeight="1" x14ac:dyDescent="0.25">
      <c r="A1307" s="221">
        <v>0.5</v>
      </c>
      <c r="B1307" s="106" t="s">
        <v>61</v>
      </c>
      <c r="C1307" s="106" t="s">
        <v>61</v>
      </c>
      <c r="D1307" s="106" t="s">
        <v>61</v>
      </c>
      <c r="E1307" s="106" t="s">
        <v>61</v>
      </c>
      <c r="F1307" s="106" t="s">
        <v>61</v>
      </c>
      <c r="G1307" s="106" t="s">
        <v>61</v>
      </c>
      <c r="H1307" s="106" t="s">
        <v>61</v>
      </c>
      <c r="I1307" s="106" t="s">
        <v>61</v>
      </c>
      <c r="J1307" s="106" t="s">
        <v>61</v>
      </c>
      <c r="K1307" s="106" t="s">
        <v>61</v>
      </c>
      <c r="L1307" s="106" t="s">
        <v>61</v>
      </c>
      <c r="M1307" s="106" t="s">
        <v>61</v>
      </c>
      <c r="N1307" s="106" t="s">
        <v>61</v>
      </c>
      <c r="O1307" s="106" t="s">
        <v>61</v>
      </c>
      <c r="P1307" s="106" t="s">
        <v>61</v>
      </c>
      <c r="Q1307" s="106" t="s">
        <v>61</v>
      </c>
      <c r="R1307" s="106" t="s">
        <v>61</v>
      </c>
      <c r="S1307" s="106" t="s">
        <v>61</v>
      </c>
      <c r="T1307" s="106" t="s">
        <v>61</v>
      </c>
      <c r="U1307" s="106" t="s">
        <v>61</v>
      </c>
      <c r="V1307" s="106" t="s">
        <v>61</v>
      </c>
      <c r="W1307" s="106" t="s">
        <v>61</v>
      </c>
      <c r="X1307" s="216"/>
    </row>
    <row r="1308" spans="1:24" ht="13.5" customHeight="1" x14ac:dyDescent="0.25">
      <c r="A1308" s="221">
        <v>0.51041666666666696</v>
      </c>
      <c r="B1308" s="106" t="s">
        <v>61</v>
      </c>
      <c r="C1308" s="106" t="s">
        <v>61</v>
      </c>
      <c r="D1308" s="106" t="s">
        <v>61</v>
      </c>
      <c r="E1308" s="106" t="s">
        <v>61</v>
      </c>
      <c r="F1308" s="106" t="s">
        <v>61</v>
      </c>
      <c r="G1308" s="106" t="s">
        <v>61</v>
      </c>
      <c r="H1308" s="106" t="s">
        <v>61</v>
      </c>
      <c r="I1308" s="106" t="s">
        <v>61</v>
      </c>
      <c r="J1308" s="106" t="s">
        <v>61</v>
      </c>
      <c r="K1308" s="106" t="s">
        <v>61</v>
      </c>
      <c r="L1308" s="106" t="s">
        <v>61</v>
      </c>
      <c r="M1308" s="106" t="s">
        <v>61</v>
      </c>
      <c r="N1308" s="106" t="s">
        <v>61</v>
      </c>
      <c r="O1308" s="106" t="s">
        <v>61</v>
      </c>
      <c r="P1308" s="106" t="s">
        <v>61</v>
      </c>
      <c r="Q1308" s="106" t="s">
        <v>61</v>
      </c>
      <c r="R1308" s="106" t="s">
        <v>61</v>
      </c>
      <c r="S1308" s="106" t="s">
        <v>61</v>
      </c>
      <c r="T1308" s="106" t="s">
        <v>61</v>
      </c>
      <c r="U1308" s="106" t="s">
        <v>61</v>
      </c>
      <c r="V1308" s="106" t="s">
        <v>61</v>
      </c>
      <c r="W1308" s="106" t="s">
        <v>61</v>
      </c>
      <c r="X1308" s="216"/>
    </row>
    <row r="1309" spans="1:24" ht="13.5" customHeight="1" x14ac:dyDescent="0.25">
      <c r="A1309" s="221">
        <v>0.52083333333333304</v>
      </c>
      <c r="B1309" s="106" t="s">
        <v>61</v>
      </c>
      <c r="C1309" s="106" t="s">
        <v>61</v>
      </c>
      <c r="D1309" s="106" t="s">
        <v>61</v>
      </c>
      <c r="E1309" s="106" t="s">
        <v>61</v>
      </c>
      <c r="F1309" s="106" t="s">
        <v>61</v>
      </c>
      <c r="G1309" s="106" t="s">
        <v>61</v>
      </c>
      <c r="H1309" s="106" t="s">
        <v>61</v>
      </c>
      <c r="I1309" s="106" t="s">
        <v>61</v>
      </c>
      <c r="J1309" s="106" t="s">
        <v>61</v>
      </c>
      <c r="K1309" s="106" t="s">
        <v>61</v>
      </c>
      <c r="L1309" s="106" t="s">
        <v>61</v>
      </c>
      <c r="M1309" s="106" t="s">
        <v>61</v>
      </c>
      <c r="N1309" s="106" t="s">
        <v>61</v>
      </c>
      <c r="O1309" s="106" t="s">
        <v>61</v>
      </c>
      <c r="P1309" s="106" t="s">
        <v>61</v>
      </c>
      <c r="Q1309" s="106" t="s">
        <v>61</v>
      </c>
      <c r="R1309" s="106" t="s">
        <v>61</v>
      </c>
      <c r="S1309" s="106" t="s">
        <v>61</v>
      </c>
      <c r="T1309" s="106" t="s">
        <v>61</v>
      </c>
      <c r="U1309" s="106" t="s">
        <v>61</v>
      </c>
      <c r="V1309" s="106" t="s">
        <v>61</v>
      </c>
      <c r="W1309" s="106" t="s">
        <v>61</v>
      </c>
      <c r="X1309" s="216"/>
    </row>
    <row r="1310" spans="1:24" ht="13.5" customHeight="1" x14ac:dyDescent="0.25">
      <c r="A1310" s="221">
        <v>0.53125</v>
      </c>
      <c r="B1310" s="106" t="s">
        <v>61</v>
      </c>
      <c r="C1310" s="106" t="s">
        <v>61</v>
      </c>
      <c r="D1310" s="106" t="s">
        <v>61</v>
      </c>
      <c r="E1310" s="106" t="s">
        <v>61</v>
      </c>
      <c r="F1310" s="106" t="s">
        <v>61</v>
      </c>
      <c r="G1310" s="106" t="s">
        <v>61</v>
      </c>
      <c r="H1310" s="106" t="s">
        <v>61</v>
      </c>
      <c r="I1310" s="106" t="s">
        <v>61</v>
      </c>
      <c r="J1310" s="106" t="s">
        <v>61</v>
      </c>
      <c r="K1310" s="106" t="s">
        <v>61</v>
      </c>
      <c r="L1310" s="106" t="s">
        <v>61</v>
      </c>
      <c r="M1310" s="106" t="s">
        <v>61</v>
      </c>
      <c r="N1310" s="106" t="s">
        <v>61</v>
      </c>
      <c r="O1310" s="106" t="s">
        <v>61</v>
      </c>
      <c r="P1310" s="106" t="s">
        <v>61</v>
      </c>
      <c r="Q1310" s="106" t="s">
        <v>61</v>
      </c>
      <c r="R1310" s="106" t="s">
        <v>61</v>
      </c>
      <c r="S1310" s="106" t="s">
        <v>61</v>
      </c>
      <c r="T1310" s="106" t="s">
        <v>61</v>
      </c>
      <c r="U1310" s="106" t="s">
        <v>61</v>
      </c>
      <c r="V1310" s="106" t="s">
        <v>61</v>
      </c>
      <c r="W1310" s="106" t="s">
        <v>61</v>
      </c>
      <c r="X1310" s="216"/>
    </row>
    <row r="1311" spans="1:24" ht="13.5" customHeight="1" x14ac:dyDescent="0.25">
      <c r="A1311" s="221">
        <v>0.54166666666666696</v>
      </c>
      <c r="B1311" s="106" t="s">
        <v>61</v>
      </c>
      <c r="C1311" s="106" t="s">
        <v>61</v>
      </c>
      <c r="D1311" s="106" t="s">
        <v>61</v>
      </c>
      <c r="E1311" s="106" t="s">
        <v>61</v>
      </c>
      <c r="F1311" s="106" t="s">
        <v>61</v>
      </c>
      <c r="G1311" s="106" t="s">
        <v>61</v>
      </c>
      <c r="H1311" s="106" t="s">
        <v>61</v>
      </c>
      <c r="I1311" s="106" t="s">
        <v>61</v>
      </c>
      <c r="J1311" s="106" t="s">
        <v>61</v>
      </c>
      <c r="K1311" s="106" t="s">
        <v>61</v>
      </c>
      <c r="L1311" s="106" t="s">
        <v>61</v>
      </c>
      <c r="M1311" s="106" t="s">
        <v>61</v>
      </c>
      <c r="N1311" s="106" t="s">
        <v>61</v>
      </c>
      <c r="O1311" s="106" t="s">
        <v>61</v>
      </c>
      <c r="P1311" s="106" t="s">
        <v>61</v>
      </c>
      <c r="Q1311" s="106" t="s">
        <v>61</v>
      </c>
      <c r="R1311" s="106" t="s">
        <v>61</v>
      </c>
      <c r="S1311" s="106" t="s">
        <v>61</v>
      </c>
      <c r="T1311" s="106" t="s">
        <v>61</v>
      </c>
      <c r="U1311" s="106" t="s">
        <v>61</v>
      </c>
      <c r="V1311" s="106" t="s">
        <v>61</v>
      </c>
      <c r="W1311" s="106" t="s">
        <v>61</v>
      </c>
      <c r="X1311" s="216"/>
    </row>
    <row r="1312" spans="1:24" ht="13.5" customHeight="1" x14ac:dyDescent="0.25">
      <c r="A1312" s="221">
        <v>0.55208333333333304</v>
      </c>
      <c r="B1312" s="106" t="s">
        <v>61</v>
      </c>
      <c r="C1312" s="106" t="s">
        <v>61</v>
      </c>
      <c r="D1312" s="106" t="s">
        <v>61</v>
      </c>
      <c r="E1312" s="106" t="s">
        <v>61</v>
      </c>
      <c r="F1312" s="106" t="s">
        <v>61</v>
      </c>
      <c r="G1312" s="106" t="s">
        <v>61</v>
      </c>
      <c r="H1312" s="106" t="s">
        <v>61</v>
      </c>
      <c r="I1312" s="106" t="s">
        <v>61</v>
      </c>
      <c r="J1312" s="106" t="s">
        <v>61</v>
      </c>
      <c r="K1312" s="106" t="s">
        <v>61</v>
      </c>
      <c r="L1312" s="106" t="s">
        <v>61</v>
      </c>
      <c r="M1312" s="106" t="s">
        <v>61</v>
      </c>
      <c r="N1312" s="106" t="s">
        <v>61</v>
      </c>
      <c r="O1312" s="106" t="s">
        <v>61</v>
      </c>
      <c r="P1312" s="106" t="s">
        <v>61</v>
      </c>
      <c r="Q1312" s="106" t="s">
        <v>61</v>
      </c>
      <c r="R1312" s="106" t="s">
        <v>61</v>
      </c>
      <c r="S1312" s="106" t="s">
        <v>61</v>
      </c>
      <c r="T1312" s="106" t="s">
        <v>61</v>
      </c>
      <c r="U1312" s="106" t="s">
        <v>61</v>
      </c>
      <c r="V1312" s="106" t="s">
        <v>61</v>
      </c>
      <c r="W1312" s="106" t="s">
        <v>61</v>
      </c>
      <c r="X1312" s="216"/>
    </row>
    <row r="1313" spans="1:24" ht="13.5" customHeight="1" x14ac:dyDescent="0.25">
      <c r="A1313" s="221">
        <v>0.5625</v>
      </c>
      <c r="B1313" s="106" t="s">
        <v>61</v>
      </c>
      <c r="C1313" s="106" t="s">
        <v>61</v>
      </c>
      <c r="D1313" s="106" t="s">
        <v>61</v>
      </c>
      <c r="E1313" s="106" t="s">
        <v>61</v>
      </c>
      <c r="F1313" s="106" t="s">
        <v>61</v>
      </c>
      <c r="G1313" s="106" t="s">
        <v>61</v>
      </c>
      <c r="H1313" s="106" t="s">
        <v>61</v>
      </c>
      <c r="I1313" s="106" t="s">
        <v>61</v>
      </c>
      <c r="J1313" s="106" t="s">
        <v>61</v>
      </c>
      <c r="K1313" s="106" t="s">
        <v>61</v>
      </c>
      <c r="L1313" s="106" t="s">
        <v>61</v>
      </c>
      <c r="M1313" s="106" t="s">
        <v>61</v>
      </c>
      <c r="N1313" s="106" t="s">
        <v>61</v>
      </c>
      <c r="O1313" s="106" t="s">
        <v>61</v>
      </c>
      <c r="P1313" s="106" t="s">
        <v>61</v>
      </c>
      <c r="Q1313" s="106" t="s">
        <v>61</v>
      </c>
      <c r="R1313" s="106" t="s">
        <v>61</v>
      </c>
      <c r="S1313" s="106" t="s">
        <v>61</v>
      </c>
      <c r="T1313" s="106" t="s">
        <v>61</v>
      </c>
      <c r="U1313" s="106" t="s">
        <v>61</v>
      </c>
      <c r="V1313" s="106" t="s">
        <v>61</v>
      </c>
      <c r="W1313" s="106" t="s">
        <v>61</v>
      </c>
      <c r="X1313" s="216"/>
    </row>
    <row r="1314" spans="1:24" ht="13.5" customHeight="1" x14ac:dyDescent="0.25">
      <c r="A1314" s="221">
        <v>0.57291666666666696</v>
      </c>
      <c r="B1314" s="106" t="s">
        <v>61</v>
      </c>
      <c r="C1314" s="106" t="s">
        <v>61</v>
      </c>
      <c r="D1314" s="106" t="s">
        <v>61</v>
      </c>
      <c r="E1314" s="106" t="s">
        <v>61</v>
      </c>
      <c r="F1314" s="106" t="s">
        <v>61</v>
      </c>
      <c r="G1314" s="106" t="s">
        <v>61</v>
      </c>
      <c r="H1314" s="106" t="s">
        <v>61</v>
      </c>
      <c r="I1314" s="106" t="s">
        <v>61</v>
      </c>
      <c r="J1314" s="106" t="s">
        <v>61</v>
      </c>
      <c r="K1314" s="106" t="s">
        <v>61</v>
      </c>
      <c r="L1314" s="106" t="s">
        <v>61</v>
      </c>
      <c r="M1314" s="106" t="s">
        <v>61</v>
      </c>
      <c r="N1314" s="106" t="s">
        <v>61</v>
      </c>
      <c r="O1314" s="106" t="s">
        <v>61</v>
      </c>
      <c r="P1314" s="106" t="s">
        <v>61</v>
      </c>
      <c r="Q1314" s="106" t="s">
        <v>61</v>
      </c>
      <c r="R1314" s="106" t="s">
        <v>61</v>
      </c>
      <c r="S1314" s="106" t="s">
        <v>61</v>
      </c>
      <c r="T1314" s="106" t="s">
        <v>61</v>
      </c>
      <c r="U1314" s="106" t="s">
        <v>61</v>
      </c>
      <c r="V1314" s="106" t="s">
        <v>61</v>
      </c>
      <c r="W1314" s="106" t="s">
        <v>61</v>
      </c>
      <c r="X1314" s="216"/>
    </row>
    <row r="1315" spans="1:24" ht="13.5" customHeight="1" x14ac:dyDescent="0.25">
      <c r="A1315" s="221">
        <v>0.58333333333333304</v>
      </c>
      <c r="B1315" s="106" t="s">
        <v>61</v>
      </c>
      <c r="C1315" s="106" t="s">
        <v>61</v>
      </c>
      <c r="D1315" s="106" t="s">
        <v>61</v>
      </c>
      <c r="E1315" s="106" t="s">
        <v>61</v>
      </c>
      <c r="F1315" s="106" t="s">
        <v>61</v>
      </c>
      <c r="G1315" s="106" t="s">
        <v>61</v>
      </c>
      <c r="H1315" s="106" t="s">
        <v>61</v>
      </c>
      <c r="I1315" s="106" t="s">
        <v>61</v>
      </c>
      <c r="J1315" s="106" t="s">
        <v>61</v>
      </c>
      <c r="K1315" s="106" t="s">
        <v>61</v>
      </c>
      <c r="L1315" s="106" t="s">
        <v>61</v>
      </c>
      <c r="M1315" s="106" t="s">
        <v>61</v>
      </c>
      <c r="N1315" s="106" t="s">
        <v>61</v>
      </c>
      <c r="O1315" s="106" t="s">
        <v>61</v>
      </c>
      <c r="P1315" s="106" t="s">
        <v>61</v>
      </c>
      <c r="Q1315" s="106" t="s">
        <v>61</v>
      </c>
      <c r="R1315" s="106" t="s">
        <v>61</v>
      </c>
      <c r="S1315" s="106" t="s">
        <v>61</v>
      </c>
      <c r="T1315" s="106" t="s">
        <v>61</v>
      </c>
      <c r="U1315" s="106" t="s">
        <v>61</v>
      </c>
      <c r="V1315" s="106" t="s">
        <v>61</v>
      </c>
      <c r="W1315" s="106" t="s">
        <v>61</v>
      </c>
      <c r="X1315" s="216"/>
    </row>
    <row r="1316" spans="1:24" ht="13.5" customHeight="1" x14ac:dyDescent="0.25">
      <c r="A1316" s="221">
        <v>0.59375</v>
      </c>
      <c r="B1316" s="106" t="s">
        <v>61</v>
      </c>
      <c r="C1316" s="106" t="s">
        <v>61</v>
      </c>
      <c r="D1316" s="106" t="s">
        <v>61</v>
      </c>
      <c r="E1316" s="106" t="s">
        <v>61</v>
      </c>
      <c r="F1316" s="106" t="s">
        <v>61</v>
      </c>
      <c r="G1316" s="106" t="s">
        <v>61</v>
      </c>
      <c r="H1316" s="106" t="s">
        <v>61</v>
      </c>
      <c r="I1316" s="106" t="s">
        <v>61</v>
      </c>
      <c r="J1316" s="106" t="s">
        <v>61</v>
      </c>
      <c r="K1316" s="106" t="s">
        <v>61</v>
      </c>
      <c r="L1316" s="106" t="s">
        <v>61</v>
      </c>
      <c r="M1316" s="106" t="s">
        <v>61</v>
      </c>
      <c r="N1316" s="106" t="s">
        <v>61</v>
      </c>
      <c r="O1316" s="106" t="s">
        <v>61</v>
      </c>
      <c r="P1316" s="106" t="s">
        <v>61</v>
      </c>
      <c r="Q1316" s="106" t="s">
        <v>61</v>
      </c>
      <c r="R1316" s="106" t="s">
        <v>61</v>
      </c>
      <c r="S1316" s="106" t="s">
        <v>61</v>
      </c>
      <c r="T1316" s="106" t="s">
        <v>61</v>
      </c>
      <c r="U1316" s="106" t="s">
        <v>61</v>
      </c>
      <c r="V1316" s="106" t="s">
        <v>61</v>
      </c>
      <c r="W1316" s="106" t="s">
        <v>61</v>
      </c>
      <c r="X1316" s="216"/>
    </row>
    <row r="1317" spans="1:24" ht="13.5" customHeight="1" x14ac:dyDescent="0.25">
      <c r="A1317" s="221">
        <v>0.60416666666666696</v>
      </c>
      <c r="B1317" s="106" t="s">
        <v>61</v>
      </c>
      <c r="C1317" s="106" t="s">
        <v>61</v>
      </c>
      <c r="D1317" s="106" t="s">
        <v>61</v>
      </c>
      <c r="E1317" s="106" t="s">
        <v>61</v>
      </c>
      <c r="F1317" s="106" t="s">
        <v>61</v>
      </c>
      <c r="G1317" s="106" t="s">
        <v>61</v>
      </c>
      <c r="H1317" s="106" t="s">
        <v>61</v>
      </c>
      <c r="I1317" s="106" t="s">
        <v>61</v>
      </c>
      <c r="J1317" s="106" t="s">
        <v>61</v>
      </c>
      <c r="K1317" s="106" t="s">
        <v>61</v>
      </c>
      <c r="L1317" s="106" t="s">
        <v>61</v>
      </c>
      <c r="M1317" s="106" t="s">
        <v>61</v>
      </c>
      <c r="N1317" s="106" t="s">
        <v>61</v>
      </c>
      <c r="O1317" s="106" t="s">
        <v>61</v>
      </c>
      <c r="P1317" s="106" t="s">
        <v>61</v>
      </c>
      <c r="Q1317" s="106" t="s">
        <v>61</v>
      </c>
      <c r="R1317" s="106" t="s">
        <v>61</v>
      </c>
      <c r="S1317" s="106" t="s">
        <v>61</v>
      </c>
      <c r="T1317" s="106" t="s">
        <v>61</v>
      </c>
      <c r="U1317" s="106" t="s">
        <v>61</v>
      </c>
      <c r="V1317" s="106" t="s">
        <v>61</v>
      </c>
      <c r="W1317" s="106" t="s">
        <v>61</v>
      </c>
      <c r="X1317" s="216"/>
    </row>
    <row r="1318" spans="1:24" ht="13.5" customHeight="1" x14ac:dyDescent="0.25">
      <c r="A1318" s="221">
        <v>0.61458333333333304</v>
      </c>
      <c r="B1318" s="106" t="s">
        <v>61</v>
      </c>
      <c r="C1318" s="106" t="s">
        <v>61</v>
      </c>
      <c r="D1318" s="106" t="s">
        <v>61</v>
      </c>
      <c r="E1318" s="106" t="s">
        <v>61</v>
      </c>
      <c r="F1318" s="106" t="s">
        <v>61</v>
      </c>
      <c r="G1318" s="106" t="s">
        <v>61</v>
      </c>
      <c r="H1318" s="106" t="s">
        <v>61</v>
      </c>
      <c r="I1318" s="106" t="s">
        <v>61</v>
      </c>
      <c r="J1318" s="106" t="s">
        <v>61</v>
      </c>
      <c r="K1318" s="106" t="s">
        <v>61</v>
      </c>
      <c r="L1318" s="106" t="s">
        <v>61</v>
      </c>
      <c r="M1318" s="106" t="s">
        <v>61</v>
      </c>
      <c r="N1318" s="106" t="s">
        <v>61</v>
      </c>
      <c r="O1318" s="106" t="s">
        <v>61</v>
      </c>
      <c r="P1318" s="106" t="s">
        <v>61</v>
      </c>
      <c r="Q1318" s="106" t="s">
        <v>61</v>
      </c>
      <c r="R1318" s="106" t="s">
        <v>61</v>
      </c>
      <c r="S1318" s="106" t="s">
        <v>61</v>
      </c>
      <c r="T1318" s="106" t="s">
        <v>61</v>
      </c>
      <c r="U1318" s="106" t="s">
        <v>61</v>
      </c>
      <c r="V1318" s="106" t="s">
        <v>61</v>
      </c>
      <c r="W1318" s="106" t="s">
        <v>61</v>
      </c>
      <c r="X1318" s="216"/>
    </row>
    <row r="1319" spans="1:24" ht="13.5" customHeight="1" x14ac:dyDescent="0.25">
      <c r="A1319" s="221">
        <v>0.625</v>
      </c>
      <c r="B1319" s="106" t="s">
        <v>61</v>
      </c>
      <c r="C1319" s="106" t="s">
        <v>61</v>
      </c>
      <c r="D1319" s="106" t="s">
        <v>61</v>
      </c>
      <c r="E1319" s="106" t="s">
        <v>61</v>
      </c>
      <c r="F1319" s="106" t="s">
        <v>61</v>
      </c>
      <c r="G1319" s="106" t="s">
        <v>61</v>
      </c>
      <c r="H1319" s="106" t="s">
        <v>61</v>
      </c>
      <c r="I1319" s="106" t="s">
        <v>61</v>
      </c>
      <c r="J1319" s="106" t="s">
        <v>61</v>
      </c>
      <c r="K1319" s="106" t="s">
        <v>61</v>
      </c>
      <c r="L1319" s="106" t="s">
        <v>61</v>
      </c>
      <c r="M1319" s="106" t="s">
        <v>61</v>
      </c>
      <c r="N1319" s="106" t="s">
        <v>61</v>
      </c>
      <c r="O1319" s="106" t="s">
        <v>61</v>
      </c>
      <c r="P1319" s="106" t="s">
        <v>61</v>
      </c>
      <c r="Q1319" s="106" t="s">
        <v>61</v>
      </c>
      <c r="R1319" s="106" t="s">
        <v>61</v>
      </c>
      <c r="S1319" s="106" t="s">
        <v>61</v>
      </c>
      <c r="T1319" s="106" t="s">
        <v>61</v>
      </c>
      <c r="U1319" s="106" t="s">
        <v>61</v>
      </c>
      <c r="V1319" s="106" t="s">
        <v>61</v>
      </c>
      <c r="W1319" s="106" t="s">
        <v>61</v>
      </c>
      <c r="X1319" s="216"/>
    </row>
    <row r="1320" spans="1:24" ht="13.5" customHeight="1" x14ac:dyDescent="0.25">
      <c r="A1320" s="221">
        <v>0.63541666666666696</v>
      </c>
      <c r="B1320" s="106" t="s">
        <v>61</v>
      </c>
      <c r="C1320" s="106" t="s">
        <v>61</v>
      </c>
      <c r="D1320" s="106" t="s">
        <v>61</v>
      </c>
      <c r="E1320" s="106" t="s">
        <v>61</v>
      </c>
      <c r="F1320" s="106" t="s">
        <v>61</v>
      </c>
      <c r="G1320" s="106" t="s">
        <v>61</v>
      </c>
      <c r="H1320" s="106" t="s">
        <v>61</v>
      </c>
      <c r="I1320" s="106" t="s">
        <v>61</v>
      </c>
      <c r="J1320" s="106" t="s">
        <v>61</v>
      </c>
      <c r="K1320" s="106" t="s">
        <v>61</v>
      </c>
      <c r="L1320" s="106" t="s">
        <v>61</v>
      </c>
      <c r="M1320" s="106" t="s">
        <v>61</v>
      </c>
      <c r="N1320" s="106" t="s">
        <v>61</v>
      </c>
      <c r="O1320" s="106" t="s">
        <v>61</v>
      </c>
      <c r="P1320" s="106" t="s">
        <v>61</v>
      </c>
      <c r="Q1320" s="106" t="s">
        <v>61</v>
      </c>
      <c r="R1320" s="106" t="s">
        <v>61</v>
      </c>
      <c r="S1320" s="106" t="s">
        <v>61</v>
      </c>
      <c r="T1320" s="106" t="s">
        <v>61</v>
      </c>
      <c r="U1320" s="106" t="s">
        <v>61</v>
      </c>
      <c r="V1320" s="106" t="s">
        <v>61</v>
      </c>
      <c r="W1320" s="106" t="s">
        <v>61</v>
      </c>
      <c r="X1320" s="216"/>
    </row>
    <row r="1321" spans="1:24" ht="13.5" customHeight="1" x14ac:dyDescent="0.25">
      <c r="A1321" s="221">
        <v>0.64583333333333304</v>
      </c>
      <c r="B1321" s="106" t="s">
        <v>61</v>
      </c>
      <c r="C1321" s="106" t="s">
        <v>61</v>
      </c>
      <c r="D1321" s="106" t="s">
        <v>61</v>
      </c>
      <c r="E1321" s="106" t="s">
        <v>61</v>
      </c>
      <c r="F1321" s="106" t="s">
        <v>61</v>
      </c>
      <c r="G1321" s="106" t="s">
        <v>61</v>
      </c>
      <c r="H1321" s="106" t="s">
        <v>61</v>
      </c>
      <c r="I1321" s="106" t="s">
        <v>61</v>
      </c>
      <c r="J1321" s="106" t="s">
        <v>61</v>
      </c>
      <c r="K1321" s="106" t="s">
        <v>61</v>
      </c>
      <c r="L1321" s="106" t="s">
        <v>61</v>
      </c>
      <c r="M1321" s="106" t="s">
        <v>61</v>
      </c>
      <c r="N1321" s="106" t="s">
        <v>61</v>
      </c>
      <c r="O1321" s="106" t="s">
        <v>61</v>
      </c>
      <c r="P1321" s="106" t="s">
        <v>61</v>
      </c>
      <c r="Q1321" s="106" t="s">
        <v>61</v>
      </c>
      <c r="R1321" s="106" t="s">
        <v>61</v>
      </c>
      <c r="S1321" s="106" t="s">
        <v>61</v>
      </c>
      <c r="T1321" s="106" t="s">
        <v>61</v>
      </c>
      <c r="U1321" s="106" t="s">
        <v>61</v>
      </c>
      <c r="V1321" s="106" t="s">
        <v>61</v>
      </c>
      <c r="W1321" s="106" t="s">
        <v>61</v>
      </c>
      <c r="X1321" s="216"/>
    </row>
    <row r="1322" spans="1:24" ht="13.5" customHeight="1" x14ac:dyDescent="0.25">
      <c r="A1322" s="221">
        <v>0.65625</v>
      </c>
      <c r="B1322" s="106" t="s">
        <v>61</v>
      </c>
      <c r="C1322" s="106" t="s">
        <v>61</v>
      </c>
      <c r="D1322" s="106" t="s">
        <v>61</v>
      </c>
      <c r="E1322" s="106" t="s">
        <v>61</v>
      </c>
      <c r="F1322" s="106" t="s">
        <v>61</v>
      </c>
      <c r="G1322" s="106" t="s">
        <v>61</v>
      </c>
      <c r="H1322" s="106" t="s">
        <v>61</v>
      </c>
      <c r="I1322" s="106" t="s">
        <v>61</v>
      </c>
      <c r="J1322" s="106" t="s">
        <v>61</v>
      </c>
      <c r="K1322" s="106" t="s">
        <v>61</v>
      </c>
      <c r="L1322" s="106" t="s">
        <v>61</v>
      </c>
      <c r="M1322" s="106" t="s">
        <v>61</v>
      </c>
      <c r="N1322" s="106" t="s">
        <v>61</v>
      </c>
      <c r="O1322" s="106" t="s">
        <v>61</v>
      </c>
      <c r="P1322" s="106" t="s">
        <v>61</v>
      </c>
      <c r="Q1322" s="106" t="s">
        <v>61</v>
      </c>
      <c r="R1322" s="106" t="s">
        <v>61</v>
      </c>
      <c r="S1322" s="106" t="s">
        <v>61</v>
      </c>
      <c r="T1322" s="106" t="s">
        <v>61</v>
      </c>
      <c r="U1322" s="106" t="s">
        <v>61</v>
      </c>
      <c r="V1322" s="106" t="s">
        <v>61</v>
      </c>
      <c r="W1322" s="106" t="s">
        <v>61</v>
      </c>
      <c r="X1322" s="216"/>
    </row>
    <row r="1323" spans="1:24" ht="13.5" customHeight="1" x14ac:dyDescent="0.25">
      <c r="A1323" s="221">
        <v>0.66666666666666696</v>
      </c>
      <c r="B1323" s="106" t="s">
        <v>61</v>
      </c>
      <c r="C1323" s="106" t="s">
        <v>61</v>
      </c>
      <c r="D1323" s="106" t="s">
        <v>61</v>
      </c>
      <c r="E1323" s="106" t="s">
        <v>61</v>
      </c>
      <c r="F1323" s="106" t="s">
        <v>61</v>
      </c>
      <c r="G1323" s="106" t="s">
        <v>61</v>
      </c>
      <c r="H1323" s="106" t="s">
        <v>61</v>
      </c>
      <c r="I1323" s="106" t="s">
        <v>61</v>
      </c>
      <c r="J1323" s="106" t="s">
        <v>61</v>
      </c>
      <c r="K1323" s="106" t="s">
        <v>61</v>
      </c>
      <c r="L1323" s="106" t="s">
        <v>61</v>
      </c>
      <c r="M1323" s="106" t="s">
        <v>61</v>
      </c>
      <c r="N1323" s="106" t="s">
        <v>61</v>
      </c>
      <c r="O1323" s="106" t="s">
        <v>61</v>
      </c>
      <c r="P1323" s="106" t="s">
        <v>61</v>
      </c>
      <c r="Q1323" s="106" t="s">
        <v>61</v>
      </c>
      <c r="R1323" s="106" t="s">
        <v>61</v>
      </c>
      <c r="S1323" s="106" t="s">
        <v>61</v>
      </c>
      <c r="T1323" s="106" t="s">
        <v>61</v>
      </c>
      <c r="U1323" s="106" t="s">
        <v>61</v>
      </c>
      <c r="V1323" s="106" t="s">
        <v>61</v>
      </c>
      <c r="W1323" s="106" t="s">
        <v>61</v>
      </c>
      <c r="X1323" s="216"/>
    </row>
    <row r="1324" spans="1:24" ht="13.5" customHeight="1" x14ac:dyDescent="0.25">
      <c r="A1324" s="221">
        <v>0.67708333333333304</v>
      </c>
      <c r="B1324" s="106" t="s">
        <v>61</v>
      </c>
      <c r="C1324" s="106" t="s">
        <v>61</v>
      </c>
      <c r="D1324" s="106" t="s">
        <v>61</v>
      </c>
      <c r="E1324" s="106" t="s">
        <v>61</v>
      </c>
      <c r="F1324" s="106" t="s">
        <v>61</v>
      </c>
      <c r="G1324" s="106" t="s">
        <v>61</v>
      </c>
      <c r="H1324" s="106" t="s">
        <v>61</v>
      </c>
      <c r="I1324" s="106" t="s">
        <v>61</v>
      </c>
      <c r="J1324" s="106" t="s">
        <v>61</v>
      </c>
      <c r="K1324" s="106" t="s">
        <v>61</v>
      </c>
      <c r="L1324" s="106" t="s">
        <v>61</v>
      </c>
      <c r="M1324" s="106" t="s">
        <v>61</v>
      </c>
      <c r="N1324" s="106" t="s">
        <v>61</v>
      </c>
      <c r="O1324" s="106" t="s">
        <v>61</v>
      </c>
      <c r="P1324" s="106" t="s">
        <v>61</v>
      </c>
      <c r="Q1324" s="106" t="s">
        <v>61</v>
      </c>
      <c r="R1324" s="106" t="s">
        <v>61</v>
      </c>
      <c r="S1324" s="106" t="s">
        <v>61</v>
      </c>
      <c r="T1324" s="106" t="s">
        <v>61</v>
      </c>
      <c r="U1324" s="106" t="s">
        <v>61</v>
      </c>
      <c r="V1324" s="106" t="s">
        <v>61</v>
      </c>
      <c r="W1324" s="106" t="s">
        <v>61</v>
      </c>
      <c r="X1324" s="216"/>
    </row>
    <row r="1325" spans="1:24" ht="13.5" customHeight="1" x14ac:dyDescent="0.25">
      <c r="A1325" s="221">
        <v>0.6875</v>
      </c>
      <c r="B1325" s="106" t="s">
        <v>61</v>
      </c>
      <c r="C1325" s="106" t="s">
        <v>61</v>
      </c>
      <c r="D1325" s="106" t="s">
        <v>61</v>
      </c>
      <c r="E1325" s="106" t="s">
        <v>61</v>
      </c>
      <c r="F1325" s="106" t="s">
        <v>61</v>
      </c>
      <c r="G1325" s="106" t="s">
        <v>61</v>
      </c>
      <c r="H1325" s="106" t="s">
        <v>61</v>
      </c>
      <c r="I1325" s="106" t="s">
        <v>61</v>
      </c>
      <c r="J1325" s="106" t="s">
        <v>61</v>
      </c>
      <c r="K1325" s="106" t="s">
        <v>61</v>
      </c>
      <c r="L1325" s="106" t="s">
        <v>61</v>
      </c>
      <c r="M1325" s="106" t="s">
        <v>61</v>
      </c>
      <c r="N1325" s="106" t="s">
        <v>61</v>
      </c>
      <c r="O1325" s="106" t="s">
        <v>61</v>
      </c>
      <c r="P1325" s="106" t="s">
        <v>61</v>
      </c>
      <c r="Q1325" s="106" t="s">
        <v>61</v>
      </c>
      <c r="R1325" s="106" t="s">
        <v>61</v>
      </c>
      <c r="S1325" s="106" t="s">
        <v>61</v>
      </c>
      <c r="T1325" s="106" t="s">
        <v>61</v>
      </c>
      <c r="U1325" s="106" t="s">
        <v>61</v>
      </c>
      <c r="V1325" s="106" t="s">
        <v>61</v>
      </c>
      <c r="W1325" s="106" t="s">
        <v>61</v>
      </c>
      <c r="X1325" s="216"/>
    </row>
    <row r="1326" spans="1:24" ht="13.5" customHeight="1" x14ac:dyDescent="0.25">
      <c r="A1326" s="221">
        <v>0.69791666666666696</v>
      </c>
      <c r="B1326" s="106" t="s">
        <v>61</v>
      </c>
      <c r="C1326" s="106" t="s">
        <v>61</v>
      </c>
      <c r="D1326" s="106" t="s">
        <v>61</v>
      </c>
      <c r="E1326" s="106" t="s">
        <v>61</v>
      </c>
      <c r="F1326" s="106" t="s">
        <v>61</v>
      </c>
      <c r="G1326" s="106" t="s">
        <v>61</v>
      </c>
      <c r="H1326" s="106" t="s">
        <v>61</v>
      </c>
      <c r="I1326" s="106" t="s">
        <v>61</v>
      </c>
      <c r="J1326" s="106" t="s">
        <v>61</v>
      </c>
      <c r="K1326" s="106" t="s">
        <v>61</v>
      </c>
      <c r="L1326" s="106" t="s">
        <v>61</v>
      </c>
      <c r="M1326" s="106" t="s">
        <v>61</v>
      </c>
      <c r="N1326" s="106" t="s">
        <v>61</v>
      </c>
      <c r="O1326" s="106" t="s">
        <v>61</v>
      </c>
      <c r="P1326" s="106" t="s">
        <v>61</v>
      </c>
      <c r="Q1326" s="106" t="s">
        <v>61</v>
      </c>
      <c r="R1326" s="106" t="s">
        <v>61</v>
      </c>
      <c r="S1326" s="106" t="s">
        <v>61</v>
      </c>
      <c r="T1326" s="106" t="s">
        <v>61</v>
      </c>
      <c r="U1326" s="106" t="s">
        <v>61</v>
      </c>
      <c r="V1326" s="106" t="s">
        <v>61</v>
      </c>
      <c r="W1326" s="106" t="s">
        <v>61</v>
      </c>
      <c r="X1326" s="216"/>
    </row>
    <row r="1327" spans="1:24" ht="13.5" customHeight="1" x14ac:dyDescent="0.25">
      <c r="A1327" s="221">
        <v>0.70833333333333304</v>
      </c>
      <c r="B1327" s="106" t="s">
        <v>61</v>
      </c>
      <c r="C1327" s="106" t="s">
        <v>61</v>
      </c>
      <c r="D1327" s="106" t="s">
        <v>61</v>
      </c>
      <c r="E1327" s="106" t="s">
        <v>61</v>
      </c>
      <c r="F1327" s="106" t="s">
        <v>61</v>
      </c>
      <c r="G1327" s="106" t="s">
        <v>61</v>
      </c>
      <c r="H1327" s="106" t="s">
        <v>61</v>
      </c>
      <c r="I1327" s="106" t="s">
        <v>61</v>
      </c>
      <c r="J1327" s="106" t="s">
        <v>61</v>
      </c>
      <c r="K1327" s="106" t="s">
        <v>61</v>
      </c>
      <c r="L1327" s="106" t="s">
        <v>61</v>
      </c>
      <c r="M1327" s="106" t="s">
        <v>61</v>
      </c>
      <c r="N1327" s="106" t="s">
        <v>61</v>
      </c>
      <c r="O1327" s="106" t="s">
        <v>61</v>
      </c>
      <c r="P1327" s="106" t="s">
        <v>61</v>
      </c>
      <c r="Q1327" s="106" t="s">
        <v>61</v>
      </c>
      <c r="R1327" s="106" t="s">
        <v>61</v>
      </c>
      <c r="S1327" s="106" t="s">
        <v>61</v>
      </c>
      <c r="T1327" s="106" t="s">
        <v>61</v>
      </c>
      <c r="U1327" s="106" t="s">
        <v>61</v>
      </c>
      <c r="V1327" s="106" t="s">
        <v>61</v>
      </c>
      <c r="W1327" s="106" t="s">
        <v>61</v>
      </c>
      <c r="X1327" s="216"/>
    </row>
    <row r="1328" spans="1:24" ht="13.5" customHeight="1" x14ac:dyDescent="0.25">
      <c r="A1328" s="221">
        <v>0.71875</v>
      </c>
      <c r="B1328" s="106" t="s">
        <v>61</v>
      </c>
      <c r="C1328" s="106" t="s">
        <v>61</v>
      </c>
      <c r="D1328" s="106" t="s">
        <v>61</v>
      </c>
      <c r="E1328" s="106" t="s">
        <v>61</v>
      </c>
      <c r="F1328" s="106" t="s">
        <v>61</v>
      </c>
      <c r="G1328" s="106" t="s">
        <v>61</v>
      </c>
      <c r="H1328" s="106" t="s">
        <v>61</v>
      </c>
      <c r="I1328" s="106" t="s">
        <v>61</v>
      </c>
      <c r="J1328" s="106" t="s">
        <v>61</v>
      </c>
      <c r="K1328" s="106" t="s">
        <v>61</v>
      </c>
      <c r="L1328" s="106" t="s">
        <v>61</v>
      </c>
      <c r="M1328" s="106" t="s">
        <v>61</v>
      </c>
      <c r="N1328" s="106" t="s">
        <v>61</v>
      </c>
      <c r="O1328" s="106" t="s">
        <v>61</v>
      </c>
      <c r="P1328" s="106" t="s">
        <v>61</v>
      </c>
      <c r="Q1328" s="106" t="s">
        <v>61</v>
      </c>
      <c r="R1328" s="106" t="s">
        <v>61</v>
      </c>
      <c r="S1328" s="106" t="s">
        <v>61</v>
      </c>
      <c r="T1328" s="106" t="s">
        <v>61</v>
      </c>
      <c r="U1328" s="106" t="s">
        <v>61</v>
      </c>
      <c r="V1328" s="106" t="s">
        <v>61</v>
      </c>
      <c r="W1328" s="106" t="s">
        <v>61</v>
      </c>
      <c r="X1328" s="216"/>
    </row>
    <row r="1329" spans="1:24" ht="13.5" customHeight="1" x14ac:dyDescent="0.25">
      <c r="A1329" s="221">
        <v>0.72916666666666696</v>
      </c>
      <c r="B1329" s="106" t="s">
        <v>61</v>
      </c>
      <c r="C1329" s="106" t="s">
        <v>61</v>
      </c>
      <c r="D1329" s="106" t="s">
        <v>61</v>
      </c>
      <c r="E1329" s="106" t="s">
        <v>61</v>
      </c>
      <c r="F1329" s="106" t="s">
        <v>61</v>
      </c>
      <c r="G1329" s="106" t="s">
        <v>61</v>
      </c>
      <c r="H1329" s="106" t="s">
        <v>61</v>
      </c>
      <c r="I1329" s="106" t="s">
        <v>61</v>
      </c>
      <c r="J1329" s="106" t="s">
        <v>61</v>
      </c>
      <c r="K1329" s="106" t="s">
        <v>61</v>
      </c>
      <c r="L1329" s="106" t="s">
        <v>61</v>
      </c>
      <c r="M1329" s="106" t="s">
        <v>61</v>
      </c>
      <c r="N1329" s="106" t="s">
        <v>61</v>
      </c>
      <c r="O1329" s="106" t="s">
        <v>61</v>
      </c>
      <c r="P1329" s="106" t="s">
        <v>61</v>
      </c>
      <c r="Q1329" s="106" t="s">
        <v>61</v>
      </c>
      <c r="R1329" s="106" t="s">
        <v>61</v>
      </c>
      <c r="S1329" s="106" t="s">
        <v>61</v>
      </c>
      <c r="T1329" s="106" t="s">
        <v>61</v>
      </c>
      <c r="U1329" s="106" t="s">
        <v>61</v>
      </c>
      <c r="V1329" s="106" t="s">
        <v>61</v>
      </c>
      <c r="W1329" s="106" t="s">
        <v>61</v>
      </c>
      <c r="X1329" s="216"/>
    </row>
    <row r="1330" spans="1:24" ht="13.5" customHeight="1" x14ac:dyDescent="0.25">
      <c r="A1330" s="221">
        <v>0.73958333333333304</v>
      </c>
      <c r="B1330" s="106" t="s">
        <v>61</v>
      </c>
      <c r="C1330" s="106" t="s">
        <v>61</v>
      </c>
      <c r="D1330" s="106" t="s">
        <v>61</v>
      </c>
      <c r="E1330" s="106" t="s">
        <v>61</v>
      </c>
      <c r="F1330" s="106" t="s">
        <v>61</v>
      </c>
      <c r="G1330" s="106" t="s">
        <v>61</v>
      </c>
      <c r="H1330" s="106" t="s">
        <v>61</v>
      </c>
      <c r="I1330" s="106" t="s">
        <v>61</v>
      </c>
      <c r="J1330" s="106" t="s">
        <v>61</v>
      </c>
      <c r="K1330" s="106" t="s">
        <v>61</v>
      </c>
      <c r="L1330" s="106" t="s">
        <v>61</v>
      </c>
      <c r="M1330" s="106" t="s">
        <v>61</v>
      </c>
      <c r="N1330" s="106" t="s">
        <v>61</v>
      </c>
      <c r="O1330" s="106" t="s">
        <v>61</v>
      </c>
      <c r="P1330" s="106" t="s">
        <v>61</v>
      </c>
      <c r="Q1330" s="106" t="s">
        <v>61</v>
      </c>
      <c r="R1330" s="106" t="s">
        <v>61</v>
      </c>
      <c r="S1330" s="106" t="s">
        <v>61</v>
      </c>
      <c r="T1330" s="106" t="s">
        <v>61</v>
      </c>
      <c r="U1330" s="106" t="s">
        <v>61</v>
      </c>
      <c r="V1330" s="106" t="s">
        <v>61</v>
      </c>
      <c r="W1330" s="106" t="s">
        <v>61</v>
      </c>
      <c r="X1330" s="216"/>
    </row>
    <row r="1331" spans="1:24" ht="13.5" customHeight="1" x14ac:dyDescent="0.25">
      <c r="A1331" s="221">
        <v>0.75</v>
      </c>
      <c r="B1331" s="106" t="s">
        <v>61</v>
      </c>
      <c r="C1331" s="106" t="s">
        <v>61</v>
      </c>
      <c r="D1331" s="106" t="s">
        <v>61</v>
      </c>
      <c r="E1331" s="106" t="s">
        <v>61</v>
      </c>
      <c r="F1331" s="106" t="s">
        <v>61</v>
      </c>
      <c r="G1331" s="106" t="s">
        <v>61</v>
      </c>
      <c r="H1331" s="106" t="s">
        <v>61</v>
      </c>
      <c r="I1331" s="106" t="s">
        <v>61</v>
      </c>
      <c r="J1331" s="106" t="s">
        <v>61</v>
      </c>
      <c r="K1331" s="106" t="s">
        <v>61</v>
      </c>
      <c r="L1331" s="106" t="s">
        <v>61</v>
      </c>
      <c r="M1331" s="106" t="s">
        <v>61</v>
      </c>
      <c r="N1331" s="106" t="s">
        <v>61</v>
      </c>
      <c r="O1331" s="106" t="s">
        <v>61</v>
      </c>
      <c r="P1331" s="106" t="s">
        <v>61</v>
      </c>
      <c r="Q1331" s="106" t="s">
        <v>61</v>
      </c>
      <c r="R1331" s="106" t="s">
        <v>61</v>
      </c>
      <c r="S1331" s="106" t="s">
        <v>61</v>
      </c>
      <c r="T1331" s="106" t="s">
        <v>61</v>
      </c>
      <c r="U1331" s="106" t="s">
        <v>61</v>
      </c>
      <c r="V1331" s="106" t="s">
        <v>61</v>
      </c>
      <c r="W1331" s="106" t="s">
        <v>61</v>
      </c>
      <c r="X1331" s="216"/>
    </row>
    <row r="1332" spans="1:24" ht="13.5" customHeight="1" x14ac:dyDescent="0.25">
      <c r="A1332" s="221">
        <v>0.76041666666666696</v>
      </c>
      <c r="B1332" s="106" t="s">
        <v>61</v>
      </c>
      <c r="C1332" s="106" t="s">
        <v>61</v>
      </c>
      <c r="D1332" s="106" t="s">
        <v>61</v>
      </c>
      <c r="E1332" s="106" t="s">
        <v>61</v>
      </c>
      <c r="F1332" s="106" t="s">
        <v>61</v>
      </c>
      <c r="G1332" s="106" t="s">
        <v>61</v>
      </c>
      <c r="H1332" s="106" t="s">
        <v>61</v>
      </c>
      <c r="I1332" s="106" t="s">
        <v>61</v>
      </c>
      <c r="J1332" s="106" t="s">
        <v>61</v>
      </c>
      <c r="K1332" s="106" t="s">
        <v>61</v>
      </c>
      <c r="L1332" s="106" t="s">
        <v>61</v>
      </c>
      <c r="M1332" s="106" t="s">
        <v>61</v>
      </c>
      <c r="N1332" s="106" t="s">
        <v>61</v>
      </c>
      <c r="O1332" s="106" t="s">
        <v>61</v>
      </c>
      <c r="P1332" s="106" t="s">
        <v>61</v>
      </c>
      <c r="Q1332" s="106" t="s">
        <v>61</v>
      </c>
      <c r="R1332" s="106" t="s">
        <v>61</v>
      </c>
      <c r="S1332" s="106" t="s">
        <v>61</v>
      </c>
      <c r="T1332" s="106" t="s">
        <v>61</v>
      </c>
      <c r="U1332" s="106" t="s">
        <v>61</v>
      </c>
      <c r="V1332" s="106" t="s">
        <v>61</v>
      </c>
      <c r="W1332" s="106" t="s">
        <v>61</v>
      </c>
      <c r="X1332" s="216"/>
    </row>
    <row r="1333" spans="1:24" ht="13.5" customHeight="1" x14ac:dyDescent="0.25">
      <c r="A1333" s="221">
        <v>0.77083333333333304</v>
      </c>
      <c r="B1333" s="106" t="s">
        <v>61</v>
      </c>
      <c r="C1333" s="106" t="s">
        <v>61</v>
      </c>
      <c r="D1333" s="106" t="s">
        <v>61</v>
      </c>
      <c r="E1333" s="106" t="s">
        <v>61</v>
      </c>
      <c r="F1333" s="106" t="s">
        <v>61</v>
      </c>
      <c r="G1333" s="106" t="s">
        <v>61</v>
      </c>
      <c r="H1333" s="106" t="s">
        <v>61</v>
      </c>
      <c r="I1333" s="106" t="s">
        <v>61</v>
      </c>
      <c r="J1333" s="106" t="s">
        <v>61</v>
      </c>
      <c r="K1333" s="106" t="s">
        <v>61</v>
      </c>
      <c r="L1333" s="106" t="s">
        <v>61</v>
      </c>
      <c r="M1333" s="106" t="s">
        <v>61</v>
      </c>
      <c r="N1333" s="106" t="s">
        <v>61</v>
      </c>
      <c r="O1333" s="106" t="s">
        <v>61</v>
      </c>
      <c r="P1333" s="106" t="s">
        <v>61</v>
      </c>
      <c r="Q1333" s="106" t="s">
        <v>61</v>
      </c>
      <c r="R1333" s="106" t="s">
        <v>61</v>
      </c>
      <c r="S1333" s="106" t="s">
        <v>61</v>
      </c>
      <c r="T1333" s="106" t="s">
        <v>61</v>
      </c>
      <c r="U1333" s="106" t="s">
        <v>61</v>
      </c>
      <c r="V1333" s="106" t="s">
        <v>61</v>
      </c>
      <c r="W1333" s="106" t="s">
        <v>61</v>
      </c>
      <c r="X1333" s="216"/>
    </row>
    <row r="1334" spans="1:24" ht="13.5" customHeight="1" x14ac:dyDescent="0.25">
      <c r="A1334" s="221">
        <v>0.78125</v>
      </c>
      <c r="B1334" s="106" t="s">
        <v>61</v>
      </c>
      <c r="C1334" s="106" t="s">
        <v>61</v>
      </c>
      <c r="D1334" s="106" t="s">
        <v>61</v>
      </c>
      <c r="E1334" s="106" t="s">
        <v>61</v>
      </c>
      <c r="F1334" s="106" t="s">
        <v>61</v>
      </c>
      <c r="G1334" s="106" t="s">
        <v>61</v>
      </c>
      <c r="H1334" s="106" t="s">
        <v>61</v>
      </c>
      <c r="I1334" s="106" t="s">
        <v>61</v>
      </c>
      <c r="J1334" s="106" t="s">
        <v>61</v>
      </c>
      <c r="K1334" s="106" t="s">
        <v>61</v>
      </c>
      <c r="L1334" s="106" t="s">
        <v>61</v>
      </c>
      <c r="M1334" s="106" t="s">
        <v>61</v>
      </c>
      <c r="N1334" s="106" t="s">
        <v>61</v>
      </c>
      <c r="O1334" s="106" t="s">
        <v>61</v>
      </c>
      <c r="P1334" s="106" t="s">
        <v>61</v>
      </c>
      <c r="Q1334" s="106" t="s">
        <v>61</v>
      </c>
      <c r="R1334" s="106" t="s">
        <v>61</v>
      </c>
      <c r="S1334" s="106" t="s">
        <v>61</v>
      </c>
      <c r="T1334" s="106" t="s">
        <v>61</v>
      </c>
      <c r="U1334" s="106" t="s">
        <v>61</v>
      </c>
      <c r="V1334" s="106" t="s">
        <v>61</v>
      </c>
      <c r="W1334" s="106" t="s">
        <v>61</v>
      </c>
      <c r="X1334" s="216"/>
    </row>
    <row r="1335" spans="1:24" ht="13.5" customHeight="1" x14ac:dyDescent="0.25">
      <c r="A1335" s="221">
        <v>0.79166666666666696</v>
      </c>
      <c r="B1335" s="106" t="s">
        <v>61</v>
      </c>
      <c r="C1335" s="106" t="s">
        <v>61</v>
      </c>
      <c r="D1335" s="106" t="s">
        <v>61</v>
      </c>
      <c r="E1335" s="106" t="s">
        <v>61</v>
      </c>
      <c r="F1335" s="106" t="s">
        <v>61</v>
      </c>
      <c r="G1335" s="106" t="s">
        <v>61</v>
      </c>
      <c r="H1335" s="106" t="s">
        <v>61</v>
      </c>
      <c r="I1335" s="106" t="s">
        <v>61</v>
      </c>
      <c r="J1335" s="106" t="s">
        <v>61</v>
      </c>
      <c r="K1335" s="106" t="s">
        <v>61</v>
      </c>
      <c r="L1335" s="106" t="s">
        <v>61</v>
      </c>
      <c r="M1335" s="106" t="s">
        <v>61</v>
      </c>
      <c r="N1335" s="106" t="s">
        <v>61</v>
      </c>
      <c r="O1335" s="106" t="s">
        <v>61</v>
      </c>
      <c r="P1335" s="106" t="s">
        <v>61</v>
      </c>
      <c r="Q1335" s="106" t="s">
        <v>61</v>
      </c>
      <c r="R1335" s="106" t="s">
        <v>61</v>
      </c>
      <c r="S1335" s="106" t="s">
        <v>61</v>
      </c>
      <c r="T1335" s="106" t="s">
        <v>61</v>
      </c>
      <c r="U1335" s="106" t="s">
        <v>61</v>
      </c>
      <c r="V1335" s="106" t="s">
        <v>61</v>
      </c>
      <c r="W1335" s="106" t="s">
        <v>61</v>
      </c>
      <c r="X1335" s="216"/>
    </row>
    <row r="1336" spans="1:24" ht="13.5" customHeight="1" x14ac:dyDescent="0.25">
      <c r="A1336" s="221">
        <v>0.80208333333333304</v>
      </c>
      <c r="B1336" s="106" t="s">
        <v>61</v>
      </c>
      <c r="C1336" s="106" t="s">
        <v>61</v>
      </c>
      <c r="D1336" s="106" t="s">
        <v>61</v>
      </c>
      <c r="E1336" s="106" t="s">
        <v>61</v>
      </c>
      <c r="F1336" s="106" t="s">
        <v>61</v>
      </c>
      <c r="G1336" s="106" t="s">
        <v>61</v>
      </c>
      <c r="H1336" s="106" t="s">
        <v>61</v>
      </c>
      <c r="I1336" s="106" t="s">
        <v>61</v>
      </c>
      <c r="J1336" s="106" t="s">
        <v>61</v>
      </c>
      <c r="K1336" s="106" t="s">
        <v>61</v>
      </c>
      <c r="L1336" s="106" t="s">
        <v>61</v>
      </c>
      <c r="M1336" s="106" t="s">
        <v>61</v>
      </c>
      <c r="N1336" s="106" t="s">
        <v>61</v>
      </c>
      <c r="O1336" s="106" t="s">
        <v>61</v>
      </c>
      <c r="P1336" s="106" t="s">
        <v>61</v>
      </c>
      <c r="Q1336" s="106" t="s">
        <v>61</v>
      </c>
      <c r="R1336" s="106" t="s">
        <v>61</v>
      </c>
      <c r="S1336" s="106" t="s">
        <v>61</v>
      </c>
      <c r="T1336" s="106" t="s">
        <v>61</v>
      </c>
      <c r="U1336" s="106" t="s">
        <v>61</v>
      </c>
      <c r="V1336" s="106" t="s">
        <v>61</v>
      </c>
      <c r="W1336" s="106" t="s">
        <v>61</v>
      </c>
      <c r="X1336" s="216"/>
    </row>
    <row r="1337" spans="1:24" ht="13.5" customHeight="1" x14ac:dyDescent="0.25">
      <c r="A1337" s="221">
        <v>0.8125</v>
      </c>
      <c r="B1337" s="106" t="s">
        <v>61</v>
      </c>
      <c r="C1337" s="106" t="s">
        <v>61</v>
      </c>
      <c r="D1337" s="106" t="s">
        <v>61</v>
      </c>
      <c r="E1337" s="106" t="s">
        <v>61</v>
      </c>
      <c r="F1337" s="106" t="s">
        <v>61</v>
      </c>
      <c r="G1337" s="106" t="s">
        <v>61</v>
      </c>
      <c r="H1337" s="106" t="s">
        <v>61</v>
      </c>
      <c r="I1337" s="106" t="s">
        <v>61</v>
      </c>
      <c r="J1337" s="106" t="s">
        <v>61</v>
      </c>
      <c r="K1337" s="106" t="s">
        <v>61</v>
      </c>
      <c r="L1337" s="106" t="s">
        <v>61</v>
      </c>
      <c r="M1337" s="106" t="s">
        <v>61</v>
      </c>
      <c r="N1337" s="106" t="s">
        <v>61</v>
      </c>
      <c r="O1337" s="106" t="s">
        <v>61</v>
      </c>
      <c r="P1337" s="106" t="s">
        <v>61</v>
      </c>
      <c r="Q1337" s="106" t="s">
        <v>61</v>
      </c>
      <c r="R1337" s="106" t="s">
        <v>61</v>
      </c>
      <c r="S1337" s="106" t="s">
        <v>61</v>
      </c>
      <c r="T1337" s="106" t="s">
        <v>61</v>
      </c>
      <c r="U1337" s="106" t="s">
        <v>61</v>
      </c>
      <c r="V1337" s="106" t="s">
        <v>61</v>
      </c>
      <c r="W1337" s="106" t="s">
        <v>61</v>
      </c>
      <c r="X1337" s="216"/>
    </row>
    <row r="1338" spans="1:24" ht="13.5" customHeight="1" x14ac:dyDescent="0.25">
      <c r="A1338" s="221">
        <v>0.82291666666666696</v>
      </c>
      <c r="B1338" s="106" t="s">
        <v>61</v>
      </c>
      <c r="C1338" s="106" t="s">
        <v>61</v>
      </c>
      <c r="D1338" s="106" t="s">
        <v>61</v>
      </c>
      <c r="E1338" s="106" t="s">
        <v>61</v>
      </c>
      <c r="F1338" s="106" t="s">
        <v>61</v>
      </c>
      <c r="G1338" s="106" t="s">
        <v>61</v>
      </c>
      <c r="H1338" s="106" t="s">
        <v>61</v>
      </c>
      <c r="I1338" s="106" t="s">
        <v>61</v>
      </c>
      <c r="J1338" s="106" t="s">
        <v>61</v>
      </c>
      <c r="K1338" s="106" t="s">
        <v>61</v>
      </c>
      <c r="L1338" s="106" t="s">
        <v>61</v>
      </c>
      <c r="M1338" s="106" t="s">
        <v>61</v>
      </c>
      <c r="N1338" s="106" t="s">
        <v>61</v>
      </c>
      <c r="O1338" s="106" t="s">
        <v>61</v>
      </c>
      <c r="P1338" s="106" t="s">
        <v>61</v>
      </c>
      <c r="Q1338" s="106" t="s">
        <v>61</v>
      </c>
      <c r="R1338" s="106" t="s">
        <v>61</v>
      </c>
      <c r="S1338" s="106" t="s">
        <v>61</v>
      </c>
      <c r="T1338" s="106" t="s">
        <v>61</v>
      </c>
      <c r="U1338" s="106" t="s">
        <v>61</v>
      </c>
      <c r="V1338" s="106" t="s">
        <v>61</v>
      </c>
      <c r="W1338" s="106" t="s">
        <v>61</v>
      </c>
      <c r="X1338" s="216"/>
    </row>
    <row r="1339" spans="1:24" ht="13.5" customHeight="1" x14ac:dyDescent="0.25">
      <c r="A1339" s="221">
        <v>0.83333333333333304</v>
      </c>
      <c r="B1339" s="106" t="s">
        <v>61</v>
      </c>
      <c r="C1339" s="106" t="s">
        <v>61</v>
      </c>
      <c r="D1339" s="106" t="s">
        <v>61</v>
      </c>
      <c r="E1339" s="106" t="s">
        <v>61</v>
      </c>
      <c r="F1339" s="106" t="s">
        <v>61</v>
      </c>
      <c r="G1339" s="106" t="s">
        <v>61</v>
      </c>
      <c r="H1339" s="106" t="s">
        <v>61</v>
      </c>
      <c r="I1339" s="106" t="s">
        <v>61</v>
      </c>
      <c r="J1339" s="106" t="s">
        <v>61</v>
      </c>
      <c r="K1339" s="106" t="s">
        <v>61</v>
      </c>
      <c r="L1339" s="106" t="s">
        <v>61</v>
      </c>
      <c r="M1339" s="106" t="s">
        <v>61</v>
      </c>
      <c r="N1339" s="106" t="s">
        <v>61</v>
      </c>
      <c r="O1339" s="106" t="s">
        <v>61</v>
      </c>
      <c r="P1339" s="106" t="s">
        <v>61</v>
      </c>
      <c r="Q1339" s="106" t="s">
        <v>61</v>
      </c>
      <c r="R1339" s="106" t="s">
        <v>61</v>
      </c>
      <c r="S1339" s="106" t="s">
        <v>61</v>
      </c>
      <c r="T1339" s="106" t="s">
        <v>61</v>
      </c>
      <c r="U1339" s="106" t="s">
        <v>61</v>
      </c>
      <c r="V1339" s="106" t="s">
        <v>61</v>
      </c>
      <c r="W1339" s="106" t="s">
        <v>61</v>
      </c>
      <c r="X1339" s="216"/>
    </row>
    <row r="1340" spans="1:24" ht="13.5" customHeight="1" x14ac:dyDescent="0.25">
      <c r="A1340" s="221">
        <v>0.84375</v>
      </c>
      <c r="B1340" s="106" t="s">
        <v>61</v>
      </c>
      <c r="C1340" s="106" t="s">
        <v>61</v>
      </c>
      <c r="D1340" s="106" t="s">
        <v>61</v>
      </c>
      <c r="E1340" s="106" t="s">
        <v>61</v>
      </c>
      <c r="F1340" s="106" t="s">
        <v>61</v>
      </c>
      <c r="G1340" s="106" t="s">
        <v>61</v>
      </c>
      <c r="H1340" s="106" t="s">
        <v>61</v>
      </c>
      <c r="I1340" s="106" t="s">
        <v>61</v>
      </c>
      <c r="J1340" s="106" t="s">
        <v>61</v>
      </c>
      <c r="K1340" s="106" t="s">
        <v>61</v>
      </c>
      <c r="L1340" s="106" t="s">
        <v>61</v>
      </c>
      <c r="M1340" s="106" t="s">
        <v>61</v>
      </c>
      <c r="N1340" s="106" t="s">
        <v>61</v>
      </c>
      <c r="O1340" s="106" t="s">
        <v>61</v>
      </c>
      <c r="P1340" s="106" t="s">
        <v>61</v>
      </c>
      <c r="Q1340" s="106" t="s">
        <v>61</v>
      </c>
      <c r="R1340" s="106" t="s">
        <v>61</v>
      </c>
      <c r="S1340" s="106" t="s">
        <v>61</v>
      </c>
      <c r="T1340" s="106" t="s">
        <v>61</v>
      </c>
      <c r="U1340" s="106" t="s">
        <v>61</v>
      </c>
      <c r="V1340" s="106" t="s">
        <v>61</v>
      </c>
      <c r="W1340" s="106" t="s">
        <v>61</v>
      </c>
      <c r="X1340" s="216"/>
    </row>
    <row r="1341" spans="1:24" ht="13.5" customHeight="1" x14ac:dyDescent="0.25">
      <c r="A1341" s="221">
        <v>0.85416666666666696</v>
      </c>
      <c r="B1341" s="106" t="s">
        <v>61</v>
      </c>
      <c r="C1341" s="106" t="s">
        <v>61</v>
      </c>
      <c r="D1341" s="106" t="s">
        <v>61</v>
      </c>
      <c r="E1341" s="106" t="s">
        <v>61</v>
      </c>
      <c r="F1341" s="106" t="s">
        <v>61</v>
      </c>
      <c r="G1341" s="106" t="s">
        <v>61</v>
      </c>
      <c r="H1341" s="106" t="s">
        <v>61</v>
      </c>
      <c r="I1341" s="106" t="s">
        <v>61</v>
      </c>
      <c r="J1341" s="106" t="s">
        <v>61</v>
      </c>
      <c r="K1341" s="106" t="s">
        <v>61</v>
      </c>
      <c r="L1341" s="106" t="s">
        <v>61</v>
      </c>
      <c r="M1341" s="106" t="s">
        <v>61</v>
      </c>
      <c r="N1341" s="106" t="s">
        <v>61</v>
      </c>
      <c r="O1341" s="106" t="s">
        <v>61</v>
      </c>
      <c r="P1341" s="106" t="s">
        <v>61</v>
      </c>
      <c r="Q1341" s="106" t="s">
        <v>61</v>
      </c>
      <c r="R1341" s="106" t="s">
        <v>61</v>
      </c>
      <c r="S1341" s="106" t="s">
        <v>61</v>
      </c>
      <c r="T1341" s="106" t="s">
        <v>61</v>
      </c>
      <c r="U1341" s="106" t="s">
        <v>61</v>
      </c>
      <c r="V1341" s="106" t="s">
        <v>61</v>
      </c>
      <c r="W1341" s="106" t="s">
        <v>61</v>
      </c>
      <c r="X1341" s="216"/>
    </row>
    <row r="1342" spans="1:24" ht="13.5" customHeight="1" x14ac:dyDescent="0.25">
      <c r="A1342" s="221">
        <v>0.86458333333333304</v>
      </c>
      <c r="B1342" s="106" t="s">
        <v>61</v>
      </c>
      <c r="C1342" s="106" t="s">
        <v>61</v>
      </c>
      <c r="D1342" s="106" t="s">
        <v>61</v>
      </c>
      <c r="E1342" s="106" t="s">
        <v>61</v>
      </c>
      <c r="F1342" s="106" t="s">
        <v>61</v>
      </c>
      <c r="G1342" s="106" t="s">
        <v>61</v>
      </c>
      <c r="H1342" s="106" t="s">
        <v>61</v>
      </c>
      <c r="I1342" s="106" t="s">
        <v>61</v>
      </c>
      <c r="J1342" s="106" t="s">
        <v>61</v>
      </c>
      <c r="K1342" s="106" t="s">
        <v>61</v>
      </c>
      <c r="L1342" s="106" t="s">
        <v>61</v>
      </c>
      <c r="M1342" s="106" t="s">
        <v>61</v>
      </c>
      <c r="N1342" s="106" t="s">
        <v>61</v>
      </c>
      <c r="O1342" s="106" t="s">
        <v>61</v>
      </c>
      <c r="P1342" s="106" t="s">
        <v>61</v>
      </c>
      <c r="Q1342" s="106" t="s">
        <v>61</v>
      </c>
      <c r="R1342" s="106" t="s">
        <v>61</v>
      </c>
      <c r="S1342" s="106" t="s">
        <v>61</v>
      </c>
      <c r="T1342" s="106" t="s">
        <v>61</v>
      </c>
      <c r="U1342" s="106" t="s">
        <v>61</v>
      </c>
      <c r="V1342" s="106" t="s">
        <v>61</v>
      </c>
      <c r="W1342" s="106" t="s">
        <v>61</v>
      </c>
      <c r="X1342" s="216"/>
    </row>
    <row r="1343" spans="1:24" ht="13.5" customHeight="1" x14ac:dyDescent="0.25">
      <c r="A1343" s="221">
        <v>0.875</v>
      </c>
      <c r="B1343" s="106" t="s">
        <v>61</v>
      </c>
      <c r="C1343" s="106" t="s">
        <v>61</v>
      </c>
      <c r="D1343" s="106" t="s">
        <v>61</v>
      </c>
      <c r="E1343" s="106" t="s">
        <v>61</v>
      </c>
      <c r="F1343" s="106" t="s">
        <v>61</v>
      </c>
      <c r="G1343" s="106" t="s">
        <v>61</v>
      </c>
      <c r="H1343" s="106" t="s">
        <v>61</v>
      </c>
      <c r="I1343" s="106" t="s">
        <v>61</v>
      </c>
      <c r="J1343" s="106" t="s">
        <v>61</v>
      </c>
      <c r="K1343" s="106" t="s">
        <v>61</v>
      </c>
      <c r="L1343" s="106" t="s">
        <v>61</v>
      </c>
      <c r="M1343" s="106" t="s">
        <v>61</v>
      </c>
      <c r="N1343" s="106" t="s">
        <v>61</v>
      </c>
      <c r="O1343" s="106" t="s">
        <v>61</v>
      </c>
      <c r="P1343" s="106" t="s">
        <v>61</v>
      </c>
      <c r="Q1343" s="106" t="s">
        <v>61</v>
      </c>
      <c r="R1343" s="106" t="s">
        <v>61</v>
      </c>
      <c r="S1343" s="106" t="s">
        <v>61</v>
      </c>
      <c r="T1343" s="106" t="s">
        <v>61</v>
      </c>
      <c r="U1343" s="106" t="s">
        <v>61</v>
      </c>
      <c r="V1343" s="106" t="s">
        <v>61</v>
      </c>
      <c r="W1343" s="106" t="s">
        <v>61</v>
      </c>
      <c r="X1343" s="216"/>
    </row>
    <row r="1344" spans="1:24" ht="13.5" customHeight="1" x14ac:dyDescent="0.25">
      <c r="A1344" s="221">
        <v>0.88541666666666696</v>
      </c>
      <c r="B1344" s="106" t="s">
        <v>61</v>
      </c>
      <c r="C1344" s="106" t="s">
        <v>61</v>
      </c>
      <c r="D1344" s="106" t="s">
        <v>61</v>
      </c>
      <c r="E1344" s="106" t="s">
        <v>61</v>
      </c>
      <c r="F1344" s="106" t="s">
        <v>61</v>
      </c>
      <c r="G1344" s="106" t="s">
        <v>61</v>
      </c>
      <c r="H1344" s="106" t="s">
        <v>61</v>
      </c>
      <c r="I1344" s="106" t="s">
        <v>61</v>
      </c>
      <c r="J1344" s="106" t="s">
        <v>61</v>
      </c>
      <c r="K1344" s="106" t="s">
        <v>61</v>
      </c>
      <c r="L1344" s="106" t="s">
        <v>61</v>
      </c>
      <c r="M1344" s="106" t="s">
        <v>61</v>
      </c>
      <c r="N1344" s="106" t="s">
        <v>61</v>
      </c>
      <c r="O1344" s="106" t="s">
        <v>61</v>
      </c>
      <c r="P1344" s="106" t="s">
        <v>61</v>
      </c>
      <c r="Q1344" s="106" t="s">
        <v>61</v>
      </c>
      <c r="R1344" s="106" t="s">
        <v>61</v>
      </c>
      <c r="S1344" s="106" t="s">
        <v>61</v>
      </c>
      <c r="T1344" s="106" t="s">
        <v>61</v>
      </c>
      <c r="U1344" s="106" t="s">
        <v>61</v>
      </c>
      <c r="V1344" s="106" t="s">
        <v>61</v>
      </c>
      <c r="W1344" s="106" t="s">
        <v>61</v>
      </c>
      <c r="X1344" s="216"/>
    </row>
    <row r="1345" spans="1:24" ht="13.5" customHeight="1" x14ac:dyDescent="0.25">
      <c r="A1345" s="221">
        <v>0.89583333333333304</v>
      </c>
      <c r="B1345" s="106" t="s">
        <v>61</v>
      </c>
      <c r="C1345" s="106" t="s">
        <v>61</v>
      </c>
      <c r="D1345" s="106" t="s">
        <v>61</v>
      </c>
      <c r="E1345" s="106" t="s">
        <v>61</v>
      </c>
      <c r="F1345" s="106" t="s">
        <v>61</v>
      </c>
      <c r="G1345" s="106" t="s">
        <v>61</v>
      </c>
      <c r="H1345" s="106" t="s">
        <v>61</v>
      </c>
      <c r="I1345" s="106" t="s">
        <v>61</v>
      </c>
      <c r="J1345" s="106" t="s">
        <v>61</v>
      </c>
      <c r="K1345" s="106" t="s">
        <v>61</v>
      </c>
      <c r="L1345" s="106" t="s">
        <v>61</v>
      </c>
      <c r="M1345" s="106" t="s">
        <v>61</v>
      </c>
      <c r="N1345" s="106" t="s">
        <v>61</v>
      </c>
      <c r="O1345" s="106" t="s">
        <v>61</v>
      </c>
      <c r="P1345" s="106" t="s">
        <v>61</v>
      </c>
      <c r="Q1345" s="106" t="s">
        <v>61</v>
      </c>
      <c r="R1345" s="106" t="s">
        <v>61</v>
      </c>
      <c r="S1345" s="106" t="s">
        <v>61</v>
      </c>
      <c r="T1345" s="106" t="s">
        <v>61</v>
      </c>
      <c r="U1345" s="106" t="s">
        <v>61</v>
      </c>
      <c r="V1345" s="106" t="s">
        <v>61</v>
      </c>
      <c r="W1345" s="106" t="s">
        <v>61</v>
      </c>
      <c r="X1345" s="216"/>
    </row>
    <row r="1346" spans="1:24" ht="13.5" customHeight="1" x14ac:dyDescent="0.25">
      <c r="A1346" s="221">
        <v>0.90625</v>
      </c>
      <c r="B1346" s="106" t="s">
        <v>61</v>
      </c>
      <c r="C1346" s="106" t="s">
        <v>61</v>
      </c>
      <c r="D1346" s="106" t="s">
        <v>61</v>
      </c>
      <c r="E1346" s="106" t="s">
        <v>61</v>
      </c>
      <c r="F1346" s="106" t="s">
        <v>61</v>
      </c>
      <c r="G1346" s="106" t="s">
        <v>61</v>
      </c>
      <c r="H1346" s="106" t="s">
        <v>61</v>
      </c>
      <c r="I1346" s="106" t="s">
        <v>61</v>
      </c>
      <c r="J1346" s="106" t="s">
        <v>61</v>
      </c>
      <c r="K1346" s="106" t="s">
        <v>61</v>
      </c>
      <c r="L1346" s="106" t="s">
        <v>61</v>
      </c>
      <c r="M1346" s="106" t="s">
        <v>61</v>
      </c>
      <c r="N1346" s="106" t="s">
        <v>61</v>
      </c>
      <c r="O1346" s="106" t="s">
        <v>61</v>
      </c>
      <c r="P1346" s="106" t="s">
        <v>61</v>
      </c>
      <c r="Q1346" s="106" t="s">
        <v>61</v>
      </c>
      <c r="R1346" s="106" t="s">
        <v>61</v>
      </c>
      <c r="S1346" s="106" t="s">
        <v>61</v>
      </c>
      <c r="T1346" s="106" t="s">
        <v>61</v>
      </c>
      <c r="U1346" s="106" t="s">
        <v>61</v>
      </c>
      <c r="V1346" s="106" t="s">
        <v>61</v>
      </c>
      <c r="W1346" s="106" t="s">
        <v>61</v>
      </c>
      <c r="X1346" s="216"/>
    </row>
    <row r="1347" spans="1:24" ht="13.5" customHeight="1" x14ac:dyDescent="0.25">
      <c r="A1347" s="221">
        <v>0.91666666666666696</v>
      </c>
      <c r="B1347" s="106" t="s">
        <v>61</v>
      </c>
      <c r="C1347" s="106" t="s">
        <v>61</v>
      </c>
      <c r="D1347" s="106" t="s">
        <v>61</v>
      </c>
      <c r="E1347" s="106" t="s">
        <v>61</v>
      </c>
      <c r="F1347" s="106" t="s">
        <v>61</v>
      </c>
      <c r="G1347" s="106" t="s">
        <v>61</v>
      </c>
      <c r="H1347" s="106" t="s">
        <v>61</v>
      </c>
      <c r="I1347" s="106" t="s">
        <v>61</v>
      </c>
      <c r="J1347" s="106" t="s">
        <v>61</v>
      </c>
      <c r="K1347" s="106" t="s">
        <v>61</v>
      </c>
      <c r="L1347" s="106" t="s">
        <v>61</v>
      </c>
      <c r="M1347" s="106" t="s">
        <v>61</v>
      </c>
      <c r="N1347" s="106" t="s">
        <v>61</v>
      </c>
      <c r="O1347" s="106" t="s">
        <v>61</v>
      </c>
      <c r="P1347" s="106" t="s">
        <v>61</v>
      </c>
      <c r="Q1347" s="106" t="s">
        <v>61</v>
      </c>
      <c r="R1347" s="106" t="s">
        <v>61</v>
      </c>
      <c r="S1347" s="106" t="s">
        <v>61</v>
      </c>
      <c r="T1347" s="106" t="s">
        <v>61</v>
      </c>
      <c r="U1347" s="106" t="s">
        <v>61</v>
      </c>
      <c r="V1347" s="106" t="s">
        <v>61</v>
      </c>
      <c r="W1347" s="106" t="s">
        <v>61</v>
      </c>
      <c r="X1347" s="216"/>
    </row>
    <row r="1348" spans="1:24" ht="13.5" customHeight="1" x14ac:dyDescent="0.25">
      <c r="A1348" s="221">
        <v>0.92708333333333304</v>
      </c>
      <c r="B1348" s="106" t="s">
        <v>61</v>
      </c>
      <c r="C1348" s="106" t="s">
        <v>61</v>
      </c>
      <c r="D1348" s="106" t="s">
        <v>61</v>
      </c>
      <c r="E1348" s="106" t="s">
        <v>61</v>
      </c>
      <c r="F1348" s="106" t="s">
        <v>61</v>
      </c>
      <c r="G1348" s="106" t="s">
        <v>61</v>
      </c>
      <c r="H1348" s="106" t="s">
        <v>61</v>
      </c>
      <c r="I1348" s="106" t="s">
        <v>61</v>
      </c>
      <c r="J1348" s="106" t="s">
        <v>61</v>
      </c>
      <c r="K1348" s="106" t="s">
        <v>61</v>
      </c>
      <c r="L1348" s="106" t="s">
        <v>61</v>
      </c>
      <c r="M1348" s="106" t="s">
        <v>61</v>
      </c>
      <c r="N1348" s="106" t="s">
        <v>61</v>
      </c>
      <c r="O1348" s="106" t="s">
        <v>61</v>
      </c>
      <c r="P1348" s="106" t="s">
        <v>61</v>
      </c>
      <c r="Q1348" s="106" t="s">
        <v>61</v>
      </c>
      <c r="R1348" s="106" t="s">
        <v>61</v>
      </c>
      <c r="S1348" s="106" t="s">
        <v>61</v>
      </c>
      <c r="T1348" s="106" t="s">
        <v>61</v>
      </c>
      <c r="U1348" s="106" t="s">
        <v>61</v>
      </c>
      <c r="V1348" s="106" t="s">
        <v>61</v>
      </c>
      <c r="W1348" s="106" t="s">
        <v>61</v>
      </c>
      <c r="X1348" s="216"/>
    </row>
    <row r="1349" spans="1:24" ht="13.5" customHeight="1" x14ac:dyDescent="0.25">
      <c r="A1349" s="221">
        <v>0.9375</v>
      </c>
      <c r="B1349" s="106" t="s">
        <v>61</v>
      </c>
      <c r="C1349" s="106" t="s">
        <v>61</v>
      </c>
      <c r="D1349" s="106" t="s">
        <v>61</v>
      </c>
      <c r="E1349" s="106" t="s">
        <v>61</v>
      </c>
      <c r="F1349" s="106" t="s">
        <v>61</v>
      </c>
      <c r="G1349" s="106" t="s">
        <v>61</v>
      </c>
      <c r="H1349" s="106" t="s">
        <v>61</v>
      </c>
      <c r="I1349" s="106" t="s">
        <v>61</v>
      </c>
      <c r="J1349" s="106" t="s">
        <v>61</v>
      </c>
      <c r="K1349" s="106" t="s">
        <v>61</v>
      </c>
      <c r="L1349" s="106" t="s">
        <v>61</v>
      </c>
      <c r="M1349" s="106" t="s">
        <v>61</v>
      </c>
      <c r="N1349" s="106" t="s">
        <v>61</v>
      </c>
      <c r="O1349" s="106" t="s">
        <v>61</v>
      </c>
      <c r="P1349" s="106" t="s">
        <v>61</v>
      </c>
      <c r="Q1349" s="106" t="s">
        <v>61</v>
      </c>
      <c r="R1349" s="106" t="s">
        <v>61</v>
      </c>
      <c r="S1349" s="106" t="s">
        <v>61</v>
      </c>
      <c r="T1349" s="106" t="s">
        <v>61</v>
      </c>
      <c r="U1349" s="106" t="s">
        <v>61</v>
      </c>
      <c r="V1349" s="106" t="s">
        <v>61</v>
      </c>
      <c r="W1349" s="106" t="s">
        <v>61</v>
      </c>
      <c r="X1349" s="216"/>
    </row>
    <row r="1350" spans="1:24" ht="13.5" customHeight="1" x14ac:dyDescent="0.25">
      <c r="A1350" s="221">
        <v>0.94791666666666696</v>
      </c>
      <c r="B1350" s="106" t="s">
        <v>61</v>
      </c>
      <c r="C1350" s="106" t="s">
        <v>61</v>
      </c>
      <c r="D1350" s="106" t="s">
        <v>61</v>
      </c>
      <c r="E1350" s="106" t="s">
        <v>61</v>
      </c>
      <c r="F1350" s="106" t="s">
        <v>61</v>
      </c>
      <c r="G1350" s="106" t="s">
        <v>61</v>
      </c>
      <c r="H1350" s="106" t="s">
        <v>61</v>
      </c>
      <c r="I1350" s="106" t="s">
        <v>61</v>
      </c>
      <c r="J1350" s="106" t="s">
        <v>61</v>
      </c>
      <c r="K1350" s="106" t="s">
        <v>61</v>
      </c>
      <c r="L1350" s="106" t="s">
        <v>61</v>
      </c>
      <c r="M1350" s="106" t="s">
        <v>61</v>
      </c>
      <c r="N1350" s="106" t="s">
        <v>61</v>
      </c>
      <c r="O1350" s="106" t="s">
        <v>61</v>
      </c>
      <c r="P1350" s="106" t="s">
        <v>61</v>
      </c>
      <c r="Q1350" s="106" t="s">
        <v>61</v>
      </c>
      <c r="R1350" s="106" t="s">
        <v>61</v>
      </c>
      <c r="S1350" s="106" t="s">
        <v>61</v>
      </c>
      <c r="T1350" s="106" t="s">
        <v>61</v>
      </c>
      <c r="U1350" s="106" t="s">
        <v>61</v>
      </c>
      <c r="V1350" s="106" t="s">
        <v>61</v>
      </c>
      <c r="W1350" s="106" t="s">
        <v>61</v>
      </c>
      <c r="X1350" s="216"/>
    </row>
    <row r="1351" spans="1:24" ht="13.5" customHeight="1" x14ac:dyDescent="0.25">
      <c r="A1351" s="221">
        <v>0.95833333333333304</v>
      </c>
      <c r="B1351" s="106" t="s">
        <v>61</v>
      </c>
      <c r="C1351" s="106" t="s">
        <v>61</v>
      </c>
      <c r="D1351" s="106" t="s">
        <v>61</v>
      </c>
      <c r="E1351" s="106" t="s">
        <v>61</v>
      </c>
      <c r="F1351" s="106" t="s">
        <v>61</v>
      </c>
      <c r="G1351" s="106" t="s">
        <v>61</v>
      </c>
      <c r="H1351" s="106" t="s">
        <v>61</v>
      </c>
      <c r="I1351" s="106" t="s">
        <v>61</v>
      </c>
      <c r="J1351" s="106" t="s">
        <v>61</v>
      </c>
      <c r="K1351" s="106" t="s">
        <v>61</v>
      </c>
      <c r="L1351" s="106" t="s">
        <v>61</v>
      </c>
      <c r="M1351" s="106" t="s">
        <v>61</v>
      </c>
      <c r="N1351" s="106" t="s">
        <v>61</v>
      </c>
      <c r="O1351" s="106" t="s">
        <v>61</v>
      </c>
      <c r="P1351" s="106" t="s">
        <v>61</v>
      </c>
      <c r="Q1351" s="106" t="s">
        <v>61</v>
      </c>
      <c r="R1351" s="106" t="s">
        <v>61</v>
      </c>
      <c r="S1351" s="106" t="s">
        <v>61</v>
      </c>
      <c r="T1351" s="106" t="s">
        <v>61</v>
      </c>
      <c r="U1351" s="106" t="s">
        <v>61</v>
      </c>
      <c r="V1351" s="106" t="s">
        <v>61</v>
      </c>
      <c r="W1351" s="106" t="s">
        <v>61</v>
      </c>
      <c r="X1351" s="216"/>
    </row>
    <row r="1352" spans="1:24" ht="13.5" customHeight="1" x14ac:dyDescent="0.25">
      <c r="A1352" s="221">
        <v>0.96875</v>
      </c>
      <c r="B1352" s="106" t="s">
        <v>61</v>
      </c>
      <c r="C1352" s="106" t="s">
        <v>61</v>
      </c>
      <c r="D1352" s="106" t="s">
        <v>61</v>
      </c>
      <c r="E1352" s="106" t="s">
        <v>61</v>
      </c>
      <c r="F1352" s="106" t="s">
        <v>61</v>
      </c>
      <c r="G1352" s="106" t="s">
        <v>61</v>
      </c>
      <c r="H1352" s="106" t="s">
        <v>61</v>
      </c>
      <c r="I1352" s="106" t="s">
        <v>61</v>
      </c>
      <c r="J1352" s="106" t="s">
        <v>61</v>
      </c>
      <c r="K1352" s="106" t="s">
        <v>61</v>
      </c>
      <c r="L1352" s="106" t="s">
        <v>61</v>
      </c>
      <c r="M1352" s="106" t="s">
        <v>61</v>
      </c>
      <c r="N1352" s="106" t="s">
        <v>61</v>
      </c>
      <c r="O1352" s="106" t="s">
        <v>61</v>
      </c>
      <c r="P1352" s="106" t="s">
        <v>61</v>
      </c>
      <c r="Q1352" s="106" t="s">
        <v>61</v>
      </c>
      <c r="R1352" s="106" t="s">
        <v>61</v>
      </c>
      <c r="S1352" s="106" t="s">
        <v>61</v>
      </c>
      <c r="T1352" s="106" t="s">
        <v>61</v>
      </c>
      <c r="U1352" s="106" t="s">
        <v>61</v>
      </c>
      <c r="V1352" s="106" t="s">
        <v>61</v>
      </c>
      <c r="W1352" s="106" t="s">
        <v>61</v>
      </c>
      <c r="X1352" s="216"/>
    </row>
    <row r="1353" spans="1:24" ht="13.5" customHeight="1" x14ac:dyDescent="0.25">
      <c r="A1353" s="221">
        <v>0.97916666666666696</v>
      </c>
      <c r="B1353" s="106" t="s">
        <v>61</v>
      </c>
      <c r="C1353" s="106" t="s">
        <v>61</v>
      </c>
      <c r="D1353" s="106" t="s">
        <v>61</v>
      </c>
      <c r="E1353" s="106" t="s">
        <v>61</v>
      </c>
      <c r="F1353" s="106" t="s">
        <v>61</v>
      </c>
      <c r="G1353" s="106" t="s">
        <v>61</v>
      </c>
      <c r="H1353" s="106" t="s">
        <v>61</v>
      </c>
      <c r="I1353" s="106" t="s">
        <v>61</v>
      </c>
      <c r="J1353" s="106" t="s">
        <v>61</v>
      </c>
      <c r="K1353" s="106" t="s">
        <v>61</v>
      </c>
      <c r="L1353" s="106" t="s">
        <v>61</v>
      </c>
      <c r="M1353" s="106" t="s">
        <v>61</v>
      </c>
      <c r="N1353" s="106" t="s">
        <v>61</v>
      </c>
      <c r="O1353" s="106" t="s">
        <v>61</v>
      </c>
      <c r="P1353" s="106" t="s">
        <v>61</v>
      </c>
      <c r="Q1353" s="106" t="s">
        <v>61</v>
      </c>
      <c r="R1353" s="106" t="s">
        <v>61</v>
      </c>
      <c r="S1353" s="106" t="s">
        <v>61</v>
      </c>
      <c r="T1353" s="106" t="s">
        <v>61</v>
      </c>
      <c r="U1353" s="106" t="s">
        <v>61</v>
      </c>
      <c r="V1353" s="106" t="s">
        <v>61</v>
      </c>
      <c r="W1353" s="106" t="s">
        <v>61</v>
      </c>
      <c r="X1353" s="216"/>
    </row>
    <row r="1354" spans="1:24" ht="13.5" customHeight="1" thickBot="1" x14ac:dyDescent="0.3">
      <c r="A1354" s="223">
        <v>0.98958333333333304</v>
      </c>
      <c r="B1354" s="108" t="s">
        <v>61</v>
      </c>
      <c r="C1354" s="108" t="s">
        <v>61</v>
      </c>
      <c r="D1354" s="108" t="s">
        <v>61</v>
      </c>
      <c r="E1354" s="108" t="s">
        <v>61</v>
      </c>
      <c r="F1354" s="108" t="s">
        <v>61</v>
      </c>
      <c r="G1354" s="108" t="s">
        <v>61</v>
      </c>
      <c r="H1354" s="108" t="s">
        <v>61</v>
      </c>
      <c r="I1354" s="108" t="s">
        <v>61</v>
      </c>
      <c r="J1354" s="108" t="s">
        <v>61</v>
      </c>
      <c r="K1354" s="108" t="s">
        <v>61</v>
      </c>
      <c r="L1354" s="108" t="s">
        <v>61</v>
      </c>
      <c r="M1354" s="108" t="s">
        <v>61</v>
      </c>
      <c r="N1354" s="108" t="s">
        <v>61</v>
      </c>
      <c r="O1354" s="108" t="s">
        <v>61</v>
      </c>
      <c r="P1354" s="108" t="s">
        <v>61</v>
      </c>
      <c r="Q1354" s="108" t="s">
        <v>61</v>
      </c>
      <c r="R1354" s="108" t="s">
        <v>61</v>
      </c>
      <c r="S1354" s="108" t="s">
        <v>61</v>
      </c>
      <c r="T1354" s="108" t="s">
        <v>61</v>
      </c>
      <c r="U1354" s="108" t="s">
        <v>61</v>
      </c>
      <c r="V1354" s="108" t="s">
        <v>61</v>
      </c>
      <c r="W1354" s="108" t="s">
        <v>61</v>
      </c>
      <c r="X1354" s="216"/>
    </row>
    <row r="1355" spans="1:24" ht="13.5" customHeight="1" thickTop="1" x14ac:dyDescent="0.25">
      <c r="A1355" s="225" t="s">
        <v>111</v>
      </c>
      <c r="B1355" s="107">
        <f>SUM(B1287:B1334)</f>
        <v>0</v>
      </c>
      <c r="C1355" s="107">
        <f t="shared" ref="C1355:U1355" si="48">SUM(C1287:C1334)</f>
        <v>0</v>
      </c>
      <c r="D1355" s="107">
        <f t="shared" si="48"/>
        <v>0</v>
      </c>
      <c r="E1355" s="107">
        <f t="shared" si="48"/>
        <v>0</v>
      </c>
      <c r="F1355" s="107">
        <f t="shared" si="48"/>
        <v>0</v>
      </c>
      <c r="G1355" s="107">
        <f t="shared" si="48"/>
        <v>0</v>
      </c>
      <c r="H1355" s="107">
        <f t="shared" si="48"/>
        <v>0</v>
      </c>
      <c r="I1355" s="107">
        <f t="shared" si="48"/>
        <v>0</v>
      </c>
      <c r="J1355" s="107">
        <f t="shared" si="48"/>
        <v>0</v>
      </c>
      <c r="K1355" s="107">
        <f t="shared" si="48"/>
        <v>0</v>
      </c>
      <c r="L1355" s="107">
        <f t="shared" si="48"/>
        <v>0</v>
      </c>
      <c r="M1355" s="107">
        <f t="shared" si="48"/>
        <v>0</v>
      </c>
      <c r="N1355" s="107">
        <f t="shared" si="48"/>
        <v>0</v>
      </c>
      <c r="O1355" s="107">
        <f t="shared" si="48"/>
        <v>0</v>
      </c>
      <c r="P1355" s="107">
        <f t="shared" si="48"/>
        <v>0</v>
      </c>
      <c r="Q1355" s="107">
        <f t="shared" si="48"/>
        <v>0</v>
      </c>
      <c r="R1355" s="107">
        <f t="shared" si="48"/>
        <v>0</v>
      </c>
      <c r="S1355" s="107">
        <f t="shared" si="48"/>
        <v>0</v>
      </c>
      <c r="T1355" s="107">
        <f t="shared" si="48"/>
        <v>0</v>
      </c>
      <c r="U1355" s="107">
        <f t="shared" si="48"/>
        <v>0</v>
      </c>
      <c r="V1355" s="107"/>
      <c r="W1355" s="107"/>
      <c r="X1355" s="216"/>
    </row>
    <row r="1356" spans="1:24" ht="13.5" customHeight="1" x14ac:dyDescent="0.25">
      <c r="A1356" s="226" t="s">
        <v>112</v>
      </c>
      <c r="B1356" s="106">
        <f>SUM(B1283:B1346)</f>
        <v>0</v>
      </c>
      <c r="C1356" s="106">
        <f t="shared" ref="C1356:U1356" si="49">SUM(C1283:C1346)</f>
        <v>0</v>
      </c>
      <c r="D1356" s="106">
        <f t="shared" si="49"/>
        <v>0</v>
      </c>
      <c r="E1356" s="106">
        <f t="shared" si="49"/>
        <v>0</v>
      </c>
      <c r="F1356" s="106">
        <f t="shared" si="49"/>
        <v>0</v>
      </c>
      <c r="G1356" s="106">
        <f t="shared" si="49"/>
        <v>0</v>
      </c>
      <c r="H1356" s="106">
        <f t="shared" si="49"/>
        <v>0</v>
      </c>
      <c r="I1356" s="106">
        <f t="shared" si="49"/>
        <v>0</v>
      </c>
      <c r="J1356" s="106">
        <f t="shared" si="49"/>
        <v>0</v>
      </c>
      <c r="K1356" s="106">
        <f t="shared" si="49"/>
        <v>0</v>
      </c>
      <c r="L1356" s="106">
        <f t="shared" si="49"/>
        <v>0</v>
      </c>
      <c r="M1356" s="106">
        <f t="shared" si="49"/>
        <v>0</v>
      </c>
      <c r="N1356" s="106">
        <f t="shared" si="49"/>
        <v>0</v>
      </c>
      <c r="O1356" s="106">
        <f t="shared" si="49"/>
        <v>0</v>
      </c>
      <c r="P1356" s="106">
        <f t="shared" si="49"/>
        <v>0</v>
      </c>
      <c r="Q1356" s="106">
        <f t="shared" si="49"/>
        <v>0</v>
      </c>
      <c r="R1356" s="106">
        <f t="shared" si="49"/>
        <v>0</v>
      </c>
      <c r="S1356" s="106">
        <f t="shared" si="49"/>
        <v>0</v>
      </c>
      <c r="T1356" s="106">
        <f t="shared" si="49"/>
        <v>0</v>
      </c>
      <c r="U1356" s="106">
        <f t="shared" si="49"/>
        <v>0</v>
      </c>
      <c r="V1356" s="106"/>
      <c r="W1356" s="106"/>
      <c r="X1356" s="216"/>
    </row>
    <row r="1357" spans="1:24" ht="13.5" customHeight="1" x14ac:dyDescent="0.25">
      <c r="A1357" s="222" t="s">
        <v>113</v>
      </c>
      <c r="B1357" s="106">
        <f>SUM(B1283:B1354)</f>
        <v>0</v>
      </c>
      <c r="C1357" s="106">
        <f t="shared" ref="C1357:U1357" si="50">SUM(C1283:C1354)</f>
        <v>0</v>
      </c>
      <c r="D1357" s="106">
        <f t="shared" si="50"/>
        <v>0</v>
      </c>
      <c r="E1357" s="106">
        <f t="shared" si="50"/>
        <v>0</v>
      </c>
      <c r="F1357" s="106">
        <f t="shared" si="50"/>
        <v>0</v>
      </c>
      <c r="G1357" s="106">
        <f t="shared" si="50"/>
        <v>0</v>
      </c>
      <c r="H1357" s="106">
        <f t="shared" si="50"/>
        <v>0</v>
      </c>
      <c r="I1357" s="106">
        <f t="shared" si="50"/>
        <v>0</v>
      </c>
      <c r="J1357" s="106">
        <f t="shared" si="50"/>
        <v>0</v>
      </c>
      <c r="K1357" s="106">
        <f t="shared" si="50"/>
        <v>0</v>
      </c>
      <c r="L1357" s="106">
        <f t="shared" si="50"/>
        <v>0</v>
      </c>
      <c r="M1357" s="106">
        <f t="shared" si="50"/>
        <v>0</v>
      </c>
      <c r="N1357" s="106">
        <f t="shared" si="50"/>
        <v>0</v>
      </c>
      <c r="O1357" s="106">
        <f t="shared" si="50"/>
        <v>0</v>
      </c>
      <c r="P1357" s="106">
        <f t="shared" si="50"/>
        <v>0</v>
      </c>
      <c r="Q1357" s="106">
        <f t="shared" si="50"/>
        <v>0</v>
      </c>
      <c r="R1357" s="106">
        <f t="shared" si="50"/>
        <v>0</v>
      </c>
      <c r="S1357" s="106">
        <f t="shared" si="50"/>
        <v>0</v>
      </c>
      <c r="T1357" s="106">
        <f t="shared" si="50"/>
        <v>0</v>
      </c>
      <c r="U1357" s="106">
        <f t="shared" si="50"/>
        <v>0</v>
      </c>
      <c r="V1357" s="106"/>
      <c r="W1357" s="106"/>
      <c r="X1357" s="216"/>
    </row>
    <row r="1358" spans="1:24" ht="13.5" customHeight="1" thickBot="1" x14ac:dyDescent="0.3">
      <c r="A1358" s="224" t="s">
        <v>114</v>
      </c>
      <c r="B1358" s="108">
        <f>SUM(B1259:B1354)</f>
        <v>0</v>
      </c>
      <c r="C1358" s="108">
        <f t="shared" ref="C1358:U1358" si="51">SUM(C1259:C1354)</f>
        <v>0</v>
      </c>
      <c r="D1358" s="108">
        <f t="shared" si="51"/>
        <v>0</v>
      </c>
      <c r="E1358" s="108">
        <f t="shared" si="51"/>
        <v>0</v>
      </c>
      <c r="F1358" s="108">
        <f t="shared" si="51"/>
        <v>0</v>
      </c>
      <c r="G1358" s="108">
        <f t="shared" si="51"/>
        <v>0</v>
      </c>
      <c r="H1358" s="108">
        <f t="shared" si="51"/>
        <v>0</v>
      </c>
      <c r="I1358" s="108">
        <f t="shared" si="51"/>
        <v>0</v>
      </c>
      <c r="J1358" s="108">
        <f t="shared" si="51"/>
        <v>0</v>
      </c>
      <c r="K1358" s="108">
        <f t="shared" si="51"/>
        <v>0</v>
      </c>
      <c r="L1358" s="108">
        <f t="shared" si="51"/>
        <v>0</v>
      </c>
      <c r="M1358" s="108">
        <f t="shared" si="51"/>
        <v>0</v>
      </c>
      <c r="N1358" s="108">
        <f t="shared" si="51"/>
        <v>0</v>
      </c>
      <c r="O1358" s="108">
        <f t="shared" si="51"/>
        <v>0</v>
      </c>
      <c r="P1358" s="108">
        <f t="shared" si="51"/>
        <v>0</v>
      </c>
      <c r="Q1358" s="108">
        <f t="shared" si="51"/>
        <v>0</v>
      </c>
      <c r="R1358" s="108">
        <f t="shared" si="51"/>
        <v>0</v>
      </c>
      <c r="S1358" s="108">
        <f t="shared" si="51"/>
        <v>0</v>
      </c>
      <c r="T1358" s="108">
        <f t="shared" si="51"/>
        <v>0</v>
      </c>
      <c r="U1358" s="108">
        <f t="shared" si="51"/>
        <v>0</v>
      </c>
      <c r="V1358" s="108"/>
      <c r="W1358" s="108"/>
      <c r="X1358" s="216"/>
    </row>
    <row r="1359" spans="1:24" ht="13.5" customHeight="1" thickTop="1" x14ac:dyDescent="0.25">
      <c r="A1359" s="216"/>
      <c r="B1359" s="216"/>
      <c r="C1359" s="216"/>
      <c r="D1359" s="216"/>
      <c r="E1359" s="216"/>
      <c r="F1359" s="216"/>
      <c r="G1359" s="216"/>
      <c r="H1359" s="216"/>
      <c r="I1359" s="216"/>
      <c r="J1359" s="216"/>
      <c r="K1359" s="216"/>
      <c r="L1359" s="216"/>
      <c r="M1359" s="216"/>
      <c r="N1359" s="216"/>
      <c r="O1359" s="216"/>
      <c r="P1359" s="216"/>
      <c r="Q1359" s="216"/>
      <c r="R1359" s="216"/>
      <c r="S1359" s="216"/>
      <c r="T1359" s="216"/>
      <c r="U1359" s="216"/>
      <c r="V1359" s="216"/>
      <c r="W1359" s="216"/>
      <c r="X1359" s="216"/>
    </row>
    <row r="1360" spans="1:24" ht="13.5" customHeight="1" thickBot="1" x14ac:dyDescent="0.3">
      <c r="A1360" s="216" t="s">
        <v>9</v>
      </c>
      <c r="B1360" s="217" t="s">
        <v>59</v>
      </c>
      <c r="C1360" s="109">
        <f>C1256+1</f>
        <v>45480</v>
      </c>
      <c r="D1360" s="216"/>
      <c r="E1360" s="216"/>
      <c r="F1360" s="216"/>
      <c r="G1360" s="216"/>
      <c r="H1360" s="216"/>
      <c r="I1360" s="216"/>
      <c r="J1360" s="216"/>
      <c r="K1360" s="216"/>
      <c r="L1360" s="216"/>
      <c r="M1360" s="216"/>
      <c r="N1360" s="216"/>
      <c r="O1360" s="216"/>
      <c r="P1360" s="216"/>
      <c r="Q1360" s="216"/>
      <c r="R1360" s="216"/>
      <c r="S1360" s="216"/>
      <c r="T1360" s="216"/>
      <c r="U1360" s="216"/>
      <c r="V1360" s="216"/>
      <c r="W1360" s="216"/>
      <c r="X1360" s="216"/>
    </row>
    <row r="1361" spans="1:24" ht="13.5" customHeight="1" thickTop="1" thickBot="1" x14ac:dyDescent="0.3">
      <c r="A1361" s="216"/>
      <c r="B1361" s="551" t="s">
        <v>90</v>
      </c>
      <c r="C1361" s="552"/>
      <c r="D1361" s="552"/>
      <c r="E1361" s="552"/>
      <c r="F1361" s="552"/>
      <c r="G1361" s="552"/>
      <c r="H1361" s="552"/>
      <c r="I1361" s="552"/>
      <c r="J1361" s="552"/>
      <c r="K1361" s="552"/>
      <c r="L1361" s="552"/>
      <c r="M1361" s="552"/>
      <c r="N1361" s="552"/>
      <c r="O1361" s="552"/>
      <c r="P1361" s="552"/>
      <c r="Q1361" s="552"/>
      <c r="R1361" s="552"/>
      <c r="S1361" s="552"/>
      <c r="T1361" s="552"/>
      <c r="U1361" s="552"/>
      <c r="V1361" s="552"/>
      <c r="W1361" s="553"/>
      <c r="X1361" s="216"/>
    </row>
    <row r="1362" spans="1:24" ht="13.5" customHeight="1" thickTop="1" thickBot="1" x14ac:dyDescent="0.3">
      <c r="A1362" s="218" t="s">
        <v>50</v>
      </c>
      <c r="B1362" s="218" t="s">
        <v>30</v>
      </c>
      <c r="C1362" s="219" t="s">
        <v>91</v>
      </c>
      <c r="D1362" s="219" t="s">
        <v>92</v>
      </c>
      <c r="E1362" s="219" t="s">
        <v>93</v>
      </c>
      <c r="F1362" s="219" t="s">
        <v>94</v>
      </c>
      <c r="G1362" s="219" t="s">
        <v>95</v>
      </c>
      <c r="H1362" s="219" t="s">
        <v>96</v>
      </c>
      <c r="I1362" s="219" t="s">
        <v>97</v>
      </c>
      <c r="J1362" s="219" t="s">
        <v>98</v>
      </c>
      <c r="K1362" s="219" t="s">
        <v>99</v>
      </c>
      <c r="L1362" s="219" t="s">
        <v>100</v>
      </c>
      <c r="M1362" s="219" t="s">
        <v>101</v>
      </c>
      <c r="N1362" s="219" t="s">
        <v>102</v>
      </c>
      <c r="O1362" s="219" t="s">
        <v>103</v>
      </c>
      <c r="P1362" s="219" t="s">
        <v>104</v>
      </c>
      <c r="Q1362" s="219" t="s">
        <v>105</v>
      </c>
      <c r="R1362" s="219" t="s">
        <v>106</v>
      </c>
      <c r="S1362" s="219" t="s">
        <v>107</v>
      </c>
      <c r="T1362" s="219" t="s">
        <v>108</v>
      </c>
      <c r="U1362" s="219" t="s">
        <v>109</v>
      </c>
      <c r="V1362" s="218" t="s">
        <v>88</v>
      </c>
      <c r="W1362" s="218" t="s">
        <v>110</v>
      </c>
      <c r="X1362" s="216"/>
    </row>
    <row r="1363" spans="1:24" ht="13.5" customHeight="1" thickTop="1" x14ac:dyDescent="0.25">
      <c r="A1363" s="220">
        <v>0</v>
      </c>
      <c r="B1363" s="107" t="s">
        <v>61</v>
      </c>
      <c r="C1363" s="107" t="s">
        <v>61</v>
      </c>
      <c r="D1363" s="107" t="s">
        <v>61</v>
      </c>
      <c r="E1363" s="107" t="s">
        <v>61</v>
      </c>
      <c r="F1363" s="107" t="s">
        <v>61</v>
      </c>
      <c r="G1363" s="107" t="s">
        <v>61</v>
      </c>
      <c r="H1363" s="107" t="s">
        <v>61</v>
      </c>
      <c r="I1363" s="107" t="s">
        <v>61</v>
      </c>
      <c r="J1363" s="107" t="s">
        <v>61</v>
      </c>
      <c r="K1363" s="107" t="s">
        <v>61</v>
      </c>
      <c r="L1363" s="107" t="s">
        <v>61</v>
      </c>
      <c r="M1363" s="107" t="s">
        <v>61</v>
      </c>
      <c r="N1363" s="107" t="s">
        <v>61</v>
      </c>
      <c r="O1363" s="107" t="s">
        <v>61</v>
      </c>
      <c r="P1363" s="107" t="s">
        <v>61</v>
      </c>
      <c r="Q1363" s="107" t="s">
        <v>61</v>
      </c>
      <c r="R1363" s="107" t="s">
        <v>61</v>
      </c>
      <c r="S1363" s="107" t="s">
        <v>61</v>
      </c>
      <c r="T1363" s="107" t="s">
        <v>61</v>
      </c>
      <c r="U1363" s="107" t="s">
        <v>61</v>
      </c>
      <c r="V1363" s="107" t="s">
        <v>61</v>
      </c>
      <c r="W1363" s="107" t="s">
        <v>61</v>
      </c>
      <c r="X1363" s="216"/>
    </row>
    <row r="1364" spans="1:24" ht="13.5" customHeight="1" x14ac:dyDescent="0.25">
      <c r="A1364" s="221">
        <v>1.0416666666666666E-2</v>
      </c>
      <c r="B1364" s="106" t="s">
        <v>61</v>
      </c>
      <c r="C1364" s="106" t="s">
        <v>61</v>
      </c>
      <c r="D1364" s="106" t="s">
        <v>61</v>
      </c>
      <c r="E1364" s="106" t="s">
        <v>61</v>
      </c>
      <c r="F1364" s="106" t="s">
        <v>61</v>
      </c>
      <c r="G1364" s="106" t="s">
        <v>61</v>
      </c>
      <c r="H1364" s="106" t="s">
        <v>61</v>
      </c>
      <c r="I1364" s="106" t="s">
        <v>61</v>
      </c>
      <c r="J1364" s="106" t="s">
        <v>61</v>
      </c>
      <c r="K1364" s="106" t="s">
        <v>61</v>
      </c>
      <c r="L1364" s="106" t="s">
        <v>61</v>
      </c>
      <c r="M1364" s="106" t="s">
        <v>61</v>
      </c>
      <c r="N1364" s="106" t="s">
        <v>61</v>
      </c>
      <c r="O1364" s="106" t="s">
        <v>61</v>
      </c>
      <c r="P1364" s="106" t="s">
        <v>61</v>
      </c>
      <c r="Q1364" s="106" t="s">
        <v>61</v>
      </c>
      <c r="R1364" s="106" t="s">
        <v>61</v>
      </c>
      <c r="S1364" s="106" t="s">
        <v>61</v>
      </c>
      <c r="T1364" s="106" t="s">
        <v>61</v>
      </c>
      <c r="U1364" s="106" t="s">
        <v>61</v>
      </c>
      <c r="V1364" s="106" t="s">
        <v>61</v>
      </c>
      <c r="W1364" s="106" t="s">
        <v>61</v>
      </c>
      <c r="X1364" s="216"/>
    </row>
    <row r="1365" spans="1:24" ht="13.5" customHeight="1" x14ac:dyDescent="0.25">
      <c r="A1365" s="221">
        <v>2.0833333333333332E-2</v>
      </c>
      <c r="B1365" s="106" t="s">
        <v>61</v>
      </c>
      <c r="C1365" s="106" t="s">
        <v>61</v>
      </c>
      <c r="D1365" s="106" t="s">
        <v>61</v>
      </c>
      <c r="E1365" s="106" t="s">
        <v>61</v>
      </c>
      <c r="F1365" s="106" t="s">
        <v>61</v>
      </c>
      <c r="G1365" s="106" t="s">
        <v>61</v>
      </c>
      <c r="H1365" s="106" t="s">
        <v>61</v>
      </c>
      <c r="I1365" s="106" t="s">
        <v>61</v>
      </c>
      <c r="J1365" s="106" t="s">
        <v>61</v>
      </c>
      <c r="K1365" s="106" t="s">
        <v>61</v>
      </c>
      <c r="L1365" s="106" t="s">
        <v>61</v>
      </c>
      <c r="M1365" s="106" t="s">
        <v>61</v>
      </c>
      <c r="N1365" s="106" t="s">
        <v>61</v>
      </c>
      <c r="O1365" s="106" t="s">
        <v>61</v>
      </c>
      <c r="P1365" s="106" t="s">
        <v>61</v>
      </c>
      <c r="Q1365" s="106" t="s">
        <v>61</v>
      </c>
      <c r="R1365" s="106" t="s">
        <v>61</v>
      </c>
      <c r="S1365" s="106" t="s">
        <v>61</v>
      </c>
      <c r="T1365" s="106" t="s">
        <v>61</v>
      </c>
      <c r="U1365" s="106" t="s">
        <v>61</v>
      </c>
      <c r="V1365" s="106" t="s">
        <v>61</v>
      </c>
      <c r="W1365" s="106" t="s">
        <v>61</v>
      </c>
      <c r="X1365" s="216"/>
    </row>
    <row r="1366" spans="1:24" ht="13.5" customHeight="1" x14ac:dyDescent="0.25">
      <c r="A1366" s="221">
        <v>3.125E-2</v>
      </c>
      <c r="B1366" s="106" t="s">
        <v>61</v>
      </c>
      <c r="C1366" s="106" t="s">
        <v>61</v>
      </c>
      <c r="D1366" s="106" t="s">
        <v>61</v>
      </c>
      <c r="E1366" s="106" t="s">
        <v>61</v>
      </c>
      <c r="F1366" s="106" t="s">
        <v>61</v>
      </c>
      <c r="G1366" s="106" t="s">
        <v>61</v>
      </c>
      <c r="H1366" s="106" t="s">
        <v>61</v>
      </c>
      <c r="I1366" s="106" t="s">
        <v>61</v>
      </c>
      <c r="J1366" s="106" t="s">
        <v>61</v>
      </c>
      <c r="K1366" s="106" t="s">
        <v>61</v>
      </c>
      <c r="L1366" s="106" t="s">
        <v>61</v>
      </c>
      <c r="M1366" s="106" t="s">
        <v>61</v>
      </c>
      <c r="N1366" s="106" t="s">
        <v>61</v>
      </c>
      <c r="O1366" s="106" t="s">
        <v>61</v>
      </c>
      <c r="P1366" s="106" t="s">
        <v>61</v>
      </c>
      <c r="Q1366" s="106" t="s">
        <v>61</v>
      </c>
      <c r="R1366" s="106" t="s">
        <v>61</v>
      </c>
      <c r="S1366" s="106" t="s">
        <v>61</v>
      </c>
      <c r="T1366" s="106" t="s">
        <v>61</v>
      </c>
      <c r="U1366" s="106" t="s">
        <v>61</v>
      </c>
      <c r="V1366" s="106" t="s">
        <v>61</v>
      </c>
      <c r="W1366" s="106" t="s">
        <v>61</v>
      </c>
      <c r="X1366" s="216"/>
    </row>
    <row r="1367" spans="1:24" ht="13.5" customHeight="1" x14ac:dyDescent="0.25">
      <c r="A1367" s="221">
        <v>4.1666666666666664E-2</v>
      </c>
      <c r="B1367" s="106" t="s">
        <v>61</v>
      </c>
      <c r="C1367" s="106" t="s">
        <v>61</v>
      </c>
      <c r="D1367" s="106" t="s">
        <v>61</v>
      </c>
      <c r="E1367" s="106" t="s">
        <v>61</v>
      </c>
      <c r="F1367" s="106" t="s">
        <v>61</v>
      </c>
      <c r="G1367" s="106" t="s">
        <v>61</v>
      </c>
      <c r="H1367" s="106" t="s">
        <v>61</v>
      </c>
      <c r="I1367" s="106" t="s">
        <v>61</v>
      </c>
      <c r="J1367" s="106" t="s">
        <v>61</v>
      </c>
      <c r="K1367" s="106" t="s">
        <v>61</v>
      </c>
      <c r="L1367" s="106" t="s">
        <v>61</v>
      </c>
      <c r="M1367" s="106" t="s">
        <v>61</v>
      </c>
      <c r="N1367" s="106" t="s">
        <v>61</v>
      </c>
      <c r="O1367" s="106" t="s">
        <v>61</v>
      </c>
      <c r="P1367" s="106" t="s">
        <v>61</v>
      </c>
      <c r="Q1367" s="106" t="s">
        <v>61</v>
      </c>
      <c r="R1367" s="106" t="s">
        <v>61</v>
      </c>
      <c r="S1367" s="106" t="s">
        <v>61</v>
      </c>
      <c r="T1367" s="106" t="s">
        <v>61</v>
      </c>
      <c r="U1367" s="106" t="s">
        <v>61</v>
      </c>
      <c r="V1367" s="106" t="s">
        <v>61</v>
      </c>
      <c r="W1367" s="106" t="s">
        <v>61</v>
      </c>
      <c r="X1367" s="216"/>
    </row>
    <row r="1368" spans="1:24" ht="13.5" customHeight="1" x14ac:dyDescent="0.25">
      <c r="A1368" s="221">
        <v>5.2083333333333336E-2</v>
      </c>
      <c r="B1368" s="106" t="s">
        <v>61</v>
      </c>
      <c r="C1368" s="106" t="s">
        <v>61</v>
      </c>
      <c r="D1368" s="106" t="s">
        <v>61</v>
      </c>
      <c r="E1368" s="106" t="s">
        <v>61</v>
      </c>
      <c r="F1368" s="106" t="s">
        <v>61</v>
      </c>
      <c r="G1368" s="106" t="s">
        <v>61</v>
      </c>
      <c r="H1368" s="106" t="s">
        <v>61</v>
      </c>
      <c r="I1368" s="106" t="s">
        <v>61</v>
      </c>
      <c r="J1368" s="106" t="s">
        <v>61</v>
      </c>
      <c r="K1368" s="106" t="s">
        <v>61</v>
      </c>
      <c r="L1368" s="106" t="s">
        <v>61</v>
      </c>
      <c r="M1368" s="106" t="s">
        <v>61</v>
      </c>
      <c r="N1368" s="106" t="s">
        <v>61</v>
      </c>
      <c r="O1368" s="106" t="s">
        <v>61</v>
      </c>
      <c r="P1368" s="106" t="s">
        <v>61</v>
      </c>
      <c r="Q1368" s="106" t="s">
        <v>61</v>
      </c>
      <c r="R1368" s="106" t="s">
        <v>61</v>
      </c>
      <c r="S1368" s="106" t="s">
        <v>61</v>
      </c>
      <c r="T1368" s="106" t="s">
        <v>61</v>
      </c>
      <c r="U1368" s="106" t="s">
        <v>61</v>
      </c>
      <c r="V1368" s="106" t="s">
        <v>61</v>
      </c>
      <c r="W1368" s="106" t="s">
        <v>61</v>
      </c>
      <c r="X1368" s="216"/>
    </row>
    <row r="1369" spans="1:24" ht="13.5" customHeight="1" x14ac:dyDescent="0.25">
      <c r="A1369" s="221">
        <v>6.25E-2</v>
      </c>
      <c r="B1369" s="106" t="s">
        <v>61</v>
      </c>
      <c r="C1369" s="106" t="s">
        <v>61</v>
      </c>
      <c r="D1369" s="106" t="s">
        <v>61</v>
      </c>
      <c r="E1369" s="106" t="s">
        <v>61</v>
      </c>
      <c r="F1369" s="106" t="s">
        <v>61</v>
      </c>
      <c r="G1369" s="106" t="s">
        <v>61</v>
      </c>
      <c r="H1369" s="106" t="s">
        <v>61</v>
      </c>
      <c r="I1369" s="106" t="s">
        <v>61</v>
      </c>
      <c r="J1369" s="106" t="s">
        <v>61</v>
      </c>
      <c r="K1369" s="106" t="s">
        <v>61</v>
      </c>
      <c r="L1369" s="106" t="s">
        <v>61</v>
      </c>
      <c r="M1369" s="106" t="s">
        <v>61</v>
      </c>
      <c r="N1369" s="106" t="s">
        <v>61</v>
      </c>
      <c r="O1369" s="106" t="s">
        <v>61</v>
      </c>
      <c r="P1369" s="106" t="s">
        <v>61</v>
      </c>
      <c r="Q1369" s="106" t="s">
        <v>61</v>
      </c>
      <c r="R1369" s="106" t="s">
        <v>61</v>
      </c>
      <c r="S1369" s="106" t="s">
        <v>61</v>
      </c>
      <c r="T1369" s="106" t="s">
        <v>61</v>
      </c>
      <c r="U1369" s="106" t="s">
        <v>61</v>
      </c>
      <c r="V1369" s="106" t="s">
        <v>61</v>
      </c>
      <c r="W1369" s="106" t="s">
        <v>61</v>
      </c>
      <c r="X1369" s="216"/>
    </row>
    <row r="1370" spans="1:24" ht="13.5" customHeight="1" x14ac:dyDescent="0.25">
      <c r="A1370" s="221">
        <v>7.2916666666666699E-2</v>
      </c>
      <c r="B1370" s="106" t="s">
        <v>61</v>
      </c>
      <c r="C1370" s="106" t="s">
        <v>61</v>
      </c>
      <c r="D1370" s="106" t="s">
        <v>61</v>
      </c>
      <c r="E1370" s="106" t="s">
        <v>61</v>
      </c>
      <c r="F1370" s="106" t="s">
        <v>61</v>
      </c>
      <c r="G1370" s="106" t="s">
        <v>61</v>
      </c>
      <c r="H1370" s="106" t="s">
        <v>61</v>
      </c>
      <c r="I1370" s="106" t="s">
        <v>61</v>
      </c>
      <c r="J1370" s="106" t="s">
        <v>61</v>
      </c>
      <c r="K1370" s="106" t="s">
        <v>61</v>
      </c>
      <c r="L1370" s="106" t="s">
        <v>61</v>
      </c>
      <c r="M1370" s="106" t="s">
        <v>61</v>
      </c>
      <c r="N1370" s="106" t="s">
        <v>61</v>
      </c>
      <c r="O1370" s="106" t="s">
        <v>61</v>
      </c>
      <c r="P1370" s="106" t="s">
        <v>61</v>
      </c>
      <c r="Q1370" s="106" t="s">
        <v>61</v>
      </c>
      <c r="R1370" s="106" t="s">
        <v>61</v>
      </c>
      <c r="S1370" s="106" t="s">
        <v>61</v>
      </c>
      <c r="T1370" s="106" t="s">
        <v>61</v>
      </c>
      <c r="U1370" s="106" t="s">
        <v>61</v>
      </c>
      <c r="V1370" s="106" t="s">
        <v>61</v>
      </c>
      <c r="W1370" s="106" t="s">
        <v>61</v>
      </c>
      <c r="X1370" s="216"/>
    </row>
    <row r="1371" spans="1:24" ht="13.5" customHeight="1" x14ac:dyDescent="0.25">
      <c r="A1371" s="221">
        <v>8.3333333333333301E-2</v>
      </c>
      <c r="B1371" s="106" t="s">
        <v>61</v>
      </c>
      <c r="C1371" s="106" t="s">
        <v>61</v>
      </c>
      <c r="D1371" s="106" t="s">
        <v>61</v>
      </c>
      <c r="E1371" s="106" t="s">
        <v>61</v>
      </c>
      <c r="F1371" s="106" t="s">
        <v>61</v>
      </c>
      <c r="G1371" s="106" t="s">
        <v>61</v>
      </c>
      <c r="H1371" s="106" t="s">
        <v>61</v>
      </c>
      <c r="I1371" s="106" t="s">
        <v>61</v>
      </c>
      <c r="J1371" s="106" t="s">
        <v>61</v>
      </c>
      <c r="K1371" s="106" t="s">
        <v>61</v>
      </c>
      <c r="L1371" s="106" t="s">
        <v>61</v>
      </c>
      <c r="M1371" s="106" t="s">
        <v>61</v>
      </c>
      <c r="N1371" s="106" t="s">
        <v>61</v>
      </c>
      <c r="O1371" s="106" t="s">
        <v>61</v>
      </c>
      <c r="P1371" s="106" t="s">
        <v>61</v>
      </c>
      <c r="Q1371" s="106" t="s">
        <v>61</v>
      </c>
      <c r="R1371" s="106" t="s">
        <v>61</v>
      </c>
      <c r="S1371" s="106" t="s">
        <v>61</v>
      </c>
      <c r="T1371" s="106" t="s">
        <v>61</v>
      </c>
      <c r="U1371" s="106" t="s">
        <v>61</v>
      </c>
      <c r="V1371" s="106" t="s">
        <v>61</v>
      </c>
      <c r="W1371" s="106" t="s">
        <v>61</v>
      </c>
      <c r="X1371" s="216"/>
    </row>
    <row r="1372" spans="1:24" ht="13.5" customHeight="1" x14ac:dyDescent="0.25">
      <c r="A1372" s="221">
        <v>9.375E-2</v>
      </c>
      <c r="B1372" s="106" t="s">
        <v>61</v>
      </c>
      <c r="C1372" s="106" t="s">
        <v>61</v>
      </c>
      <c r="D1372" s="106" t="s">
        <v>61</v>
      </c>
      <c r="E1372" s="106" t="s">
        <v>61</v>
      </c>
      <c r="F1372" s="106" t="s">
        <v>61</v>
      </c>
      <c r="G1372" s="106" t="s">
        <v>61</v>
      </c>
      <c r="H1372" s="106" t="s">
        <v>61</v>
      </c>
      <c r="I1372" s="106" t="s">
        <v>61</v>
      </c>
      <c r="J1372" s="106" t="s">
        <v>61</v>
      </c>
      <c r="K1372" s="106" t="s">
        <v>61</v>
      </c>
      <c r="L1372" s="106" t="s">
        <v>61</v>
      </c>
      <c r="M1372" s="106" t="s">
        <v>61</v>
      </c>
      <c r="N1372" s="106" t="s">
        <v>61</v>
      </c>
      <c r="O1372" s="106" t="s">
        <v>61</v>
      </c>
      <c r="P1372" s="106" t="s">
        <v>61</v>
      </c>
      <c r="Q1372" s="106" t="s">
        <v>61</v>
      </c>
      <c r="R1372" s="106" t="s">
        <v>61</v>
      </c>
      <c r="S1372" s="106" t="s">
        <v>61</v>
      </c>
      <c r="T1372" s="106" t="s">
        <v>61</v>
      </c>
      <c r="U1372" s="106" t="s">
        <v>61</v>
      </c>
      <c r="V1372" s="106" t="s">
        <v>61</v>
      </c>
      <c r="W1372" s="106" t="s">
        <v>61</v>
      </c>
      <c r="X1372" s="216"/>
    </row>
    <row r="1373" spans="1:24" ht="13.5" customHeight="1" x14ac:dyDescent="0.25">
      <c r="A1373" s="221">
        <v>0.104166666666667</v>
      </c>
      <c r="B1373" s="106" t="s">
        <v>61</v>
      </c>
      <c r="C1373" s="106" t="s">
        <v>61</v>
      </c>
      <c r="D1373" s="106" t="s">
        <v>61</v>
      </c>
      <c r="E1373" s="106" t="s">
        <v>61</v>
      </c>
      <c r="F1373" s="106" t="s">
        <v>61</v>
      </c>
      <c r="G1373" s="106" t="s">
        <v>61</v>
      </c>
      <c r="H1373" s="106" t="s">
        <v>61</v>
      </c>
      <c r="I1373" s="106" t="s">
        <v>61</v>
      </c>
      <c r="J1373" s="106" t="s">
        <v>61</v>
      </c>
      <c r="K1373" s="106" t="s">
        <v>61</v>
      </c>
      <c r="L1373" s="106" t="s">
        <v>61</v>
      </c>
      <c r="M1373" s="106" t="s">
        <v>61</v>
      </c>
      <c r="N1373" s="106" t="s">
        <v>61</v>
      </c>
      <c r="O1373" s="106" t="s">
        <v>61</v>
      </c>
      <c r="P1373" s="106" t="s">
        <v>61</v>
      </c>
      <c r="Q1373" s="106" t="s">
        <v>61</v>
      </c>
      <c r="R1373" s="106" t="s">
        <v>61</v>
      </c>
      <c r="S1373" s="106" t="s">
        <v>61</v>
      </c>
      <c r="T1373" s="106" t="s">
        <v>61</v>
      </c>
      <c r="U1373" s="106" t="s">
        <v>61</v>
      </c>
      <c r="V1373" s="106" t="s">
        <v>61</v>
      </c>
      <c r="W1373" s="106" t="s">
        <v>61</v>
      </c>
      <c r="X1373" s="216"/>
    </row>
    <row r="1374" spans="1:24" ht="13.5" customHeight="1" x14ac:dyDescent="0.25">
      <c r="A1374" s="221">
        <v>0.114583333333333</v>
      </c>
      <c r="B1374" s="106" t="s">
        <v>61</v>
      </c>
      <c r="C1374" s="106" t="s">
        <v>61</v>
      </c>
      <c r="D1374" s="106" t="s">
        <v>61</v>
      </c>
      <c r="E1374" s="106" t="s">
        <v>61</v>
      </c>
      <c r="F1374" s="106" t="s">
        <v>61</v>
      </c>
      <c r="G1374" s="106" t="s">
        <v>61</v>
      </c>
      <c r="H1374" s="106" t="s">
        <v>61</v>
      </c>
      <c r="I1374" s="106" t="s">
        <v>61</v>
      </c>
      <c r="J1374" s="106" t="s">
        <v>61</v>
      </c>
      <c r="K1374" s="106" t="s">
        <v>61</v>
      </c>
      <c r="L1374" s="106" t="s">
        <v>61</v>
      </c>
      <c r="M1374" s="106" t="s">
        <v>61</v>
      </c>
      <c r="N1374" s="106" t="s">
        <v>61</v>
      </c>
      <c r="O1374" s="106" t="s">
        <v>61</v>
      </c>
      <c r="P1374" s="106" t="s">
        <v>61</v>
      </c>
      <c r="Q1374" s="106" t="s">
        <v>61</v>
      </c>
      <c r="R1374" s="106" t="s">
        <v>61</v>
      </c>
      <c r="S1374" s="106" t="s">
        <v>61</v>
      </c>
      <c r="T1374" s="106" t="s">
        <v>61</v>
      </c>
      <c r="U1374" s="106" t="s">
        <v>61</v>
      </c>
      <c r="V1374" s="106" t="s">
        <v>61</v>
      </c>
      <c r="W1374" s="106" t="s">
        <v>61</v>
      </c>
      <c r="X1374" s="216"/>
    </row>
    <row r="1375" spans="1:24" ht="13.5" customHeight="1" x14ac:dyDescent="0.25">
      <c r="A1375" s="221">
        <v>0.125</v>
      </c>
      <c r="B1375" s="106" t="s">
        <v>61</v>
      </c>
      <c r="C1375" s="106" t="s">
        <v>61</v>
      </c>
      <c r="D1375" s="106" t="s">
        <v>61</v>
      </c>
      <c r="E1375" s="106" t="s">
        <v>61</v>
      </c>
      <c r="F1375" s="106" t="s">
        <v>61</v>
      </c>
      <c r="G1375" s="106" t="s">
        <v>61</v>
      </c>
      <c r="H1375" s="106" t="s">
        <v>61</v>
      </c>
      <c r="I1375" s="106" t="s">
        <v>61</v>
      </c>
      <c r="J1375" s="106" t="s">
        <v>61</v>
      </c>
      <c r="K1375" s="106" t="s">
        <v>61</v>
      </c>
      <c r="L1375" s="106" t="s">
        <v>61</v>
      </c>
      <c r="M1375" s="106" t="s">
        <v>61</v>
      </c>
      <c r="N1375" s="106" t="s">
        <v>61</v>
      </c>
      <c r="O1375" s="106" t="s">
        <v>61</v>
      </c>
      <c r="P1375" s="106" t="s">
        <v>61</v>
      </c>
      <c r="Q1375" s="106" t="s">
        <v>61</v>
      </c>
      <c r="R1375" s="106" t="s">
        <v>61</v>
      </c>
      <c r="S1375" s="106" t="s">
        <v>61</v>
      </c>
      <c r="T1375" s="106" t="s">
        <v>61</v>
      </c>
      <c r="U1375" s="106" t="s">
        <v>61</v>
      </c>
      <c r="V1375" s="106" t="s">
        <v>61</v>
      </c>
      <c r="W1375" s="106" t="s">
        <v>61</v>
      </c>
      <c r="X1375" s="216"/>
    </row>
    <row r="1376" spans="1:24" ht="13.5" customHeight="1" x14ac:dyDescent="0.25">
      <c r="A1376" s="221">
        <v>0.13541666666666699</v>
      </c>
      <c r="B1376" s="106" t="s">
        <v>61</v>
      </c>
      <c r="C1376" s="106" t="s">
        <v>61</v>
      </c>
      <c r="D1376" s="106" t="s">
        <v>61</v>
      </c>
      <c r="E1376" s="106" t="s">
        <v>61</v>
      </c>
      <c r="F1376" s="106" t="s">
        <v>61</v>
      </c>
      <c r="G1376" s="106" t="s">
        <v>61</v>
      </c>
      <c r="H1376" s="106" t="s">
        <v>61</v>
      </c>
      <c r="I1376" s="106" t="s">
        <v>61</v>
      </c>
      <c r="J1376" s="106" t="s">
        <v>61</v>
      </c>
      <c r="K1376" s="106" t="s">
        <v>61</v>
      </c>
      <c r="L1376" s="106" t="s">
        <v>61</v>
      </c>
      <c r="M1376" s="106" t="s">
        <v>61</v>
      </c>
      <c r="N1376" s="106" t="s">
        <v>61</v>
      </c>
      <c r="O1376" s="106" t="s">
        <v>61</v>
      </c>
      <c r="P1376" s="106" t="s">
        <v>61</v>
      </c>
      <c r="Q1376" s="106" t="s">
        <v>61</v>
      </c>
      <c r="R1376" s="106" t="s">
        <v>61</v>
      </c>
      <c r="S1376" s="106" t="s">
        <v>61</v>
      </c>
      <c r="T1376" s="106" t="s">
        <v>61</v>
      </c>
      <c r="U1376" s="106" t="s">
        <v>61</v>
      </c>
      <c r="V1376" s="106" t="s">
        <v>61</v>
      </c>
      <c r="W1376" s="106" t="s">
        <v>61</v>
      </c>
      <c r="X1376" s="216"/>
    </row>
    <row r="1377" spans="1:24" ht="13.5" customHeight="1" x14ac:dyDescent="0.25">
      <c r="A1377" s="221">
        <v>0.14583333333333301</v>
      </c>
      <c r="B1377" s="106" t="s">
        <v>61</v>
      </c>
      <c r="C1377" s="106" t="s">
        <v>61</v>
      </c>
      <c r="D1377" s="106" t="s">
        <v>61</v>
      </c>
      <c r="E1377" s="106" t="s">
        <v>61</v>
      </c>
      <c r="F1377" s="106" t="s">
        <v>61</v>
      </c>
      <c r="G1377" s="106" t="s">
        <v>61</v>
      </c>
      <c r="H1377" s="106" t="s">
        <v>61</v>
      </c>
      <c r="I1377" s="106" t="s">
        <v>61</v>
      </c>
      <c r="J1377" s="106" t="s">
        <v>61</v>
      </c>
      <c r="K1377" s="106" t="s">
        <v>61</v>
      </c>
      <c r="L1377" s="106" t="s">
        <v>61</v>
      </c>
      <c r="M1377" s="106" t="s">
        <v>61</v>
      </c>
      <c r="N1377" s="106" t="s">
        <v>61</v>
      </c>
      <c r="O1377" s="106" t="s">
        <v>61</v>
      </c>
      <c r="P1377" s="106" t="s">
        <v>61</v>
      </c>
      <c r="Q1377" s="106" t="s">
        <v>61</v>
      </c>
      <c r="R1377" s="106" t="s">
        <v>61</v>
      </c>
      <c r="S1377" s="106" t="s">
        <v>61</v>
      </c>
      <c r="T1377" s="106" t="s">
        <v>61</v>
      </c>
      <c r="U1377" s="106" t="s">
        <v>61</v>
      </c>
      <c r="V1377" s="106" t="s">
        <v>61</v>
      </c>
      <c r="W1377" s="106" t="s">
        <v>61</v>
      </c>
      <c r="X1377" s="216"/>
    </row>
    <row r="1378" spans="1:24" ht="13.5" customHeight="1" x14ac:dyDescent="0.25">
      <c r="A1378" s="221">
        <v>0.15625</v>
      </c>
      <c r="B1378" s="106" t="s">
        <v>61</v>
      </c>
      <c r="C1378" s="106" t="s">
        <v>61</v>
      </c>
      <c r="D1378" s="106" t="s">
        <v>61</v>
      </c>
      <c r="E1378" s="106" t="s">
        <v>61</v>
      </c>
      <c r="F1378" s="106" t="s">
        <v>61</v>
      </c>
      <c r="G1378" s="106" t="s">
        <v>61</v>
      </c>
      <c r="H1378" s="106" t="s">
        <v>61</v>
      </c>
      <c r="I1378" s="106" t="s">
        <v>61</v>
      </c>
      <c r="J1378" s="106" t="s">
        <v>61</v>
      </c>
      <c r="K1378" s="106" t="s">
        <v>61</v>
      </c>
      <c r="L1378" s="106" t="s">
        <v>61</v>
      </c>
      <c r="M1378" s="106" t="s">
        <v>61</v>
      </c>
      <c r="N1378" s="106" t="s">
        <v>61</v>
      </c>
      <c r="O1378" s="106" t="s">
        <v>61</v>
      </c>
      <c r="P1378" s="106" t="s">
        <v>61</v>
      </c>
      <c r="Q1378" s="106" t="s">
        <v>61</v>
      </c>
      <c r="R1378" s="106" t="s">
        <v>61</v>
      </c>
      <c r="S1378" s="106" t="s">
        <v>61</v>
      </c>
      <c r="T1378" s="106" t="s">
        <v>61</v>
      </c>
      <c r="U1378" s="106" t="s">
        <v>61</v>
      </c>
      <c r="V1378" s="106" t="s">
        <v>61</v>
      </c>
      <c r="W1378" s="106" t="s">
        <v>61</v>
      </c>
      <c r="X1378" s="216"/>
    </row>
    <row r="1379" spans="1:24" ht="13.5" customHeight="1" x14ac:dyDescent="0.25">
      <c r="A1379" s="221">
        <v>0.16666666666666699</v>
      </c>
      <c r="B1379" s="106" t="s">
        <v>61</v>
      </c>
      <c r="C1379" s="106" t="s">
        <v>61</v>
      </c>
      <c r="D1379" s="106" t="s">
        <v>61</v>
      </c>
      <c r="E1379" s="106" t="s">
        <v>61</v>
      </c>
      <c r="F1379" s="106" t="s">
        <v>61</v>
      </c>
      <c r="G1379" s="106" t="s">
        <v>61</v>
      </c>
      <c r="H1379" s="106" t="s">
        <v>61</v>
      </c>
      <c r="I1379" s="106" t="s">
        <v>61</v>
      </c>
      <c r="J1379" s="106" t="s">
        <v>61</v>
      </c>
      <c r="K1379" s="106" t="s">
        <v>61</v>
      </c>
      <c r="L1379" s="106" t="s">
        <v>61</v>
      </c>
      <c r="M1379" s="106" t="s">
        <v>61</v>
      </c>
      <c r="N1379" s="106" t="s">
        <v>61</v>
      </c>
      <c r="O1379" s="106" t="s">
        <v>61</v>
      </c>
      <c r="P1379" s="106" t="s">
        <v>61</v>
      </c>
      <c r="Q1379" s="106" t="s">
        <v>61</v>
      </c>
      <c r="R1379" s="106" t="s">
        <v>61</v>
      </c>
      <c r="S1379" s="106" t="s">
        <v>61</v>
      </c>
      <c r="T1379" s="106" t="s">
        <v>61</v>
      </c>
      <c r="U1379" s="106" t="s">
        <v>61</v>
      </c>
      <c r="V1379" s="106" t="s">
        <v>61</v>
      </c>
      <c r="W1379" s="106" t="s">
        <v>61</v>
      </c>
      <c r="X1379" s="216"/>
    </row>
    <row r="1380" spans="1:24" ht="13.5" customHeight="1" x14ac:dyDescent="0.25">
      <c r="A1380" s="221">
        <v>0.17708333333333301</v>
      </c>
      <c r="B1380" s="106" t="s">
        <v>61</v>
      </c>
      <c r="C1380" s="106" t="s">
        <v>61</v>
      </c>
      <c r="D1380" s="106" t="s">
        <v>61</v>
      </c>
      <c r="E1380" s="106" t="s">
        <v>61</v>
      </c>
      <c r="F1380" s="106" t="s">
        <v>61</v>
      </c>
      <c r="G1380" s="106" t="s">
        <v>61</v>
      </c>
      <c r="H1380" s="106" t="s">
        <v>61</v>
      </c>
      <c r="I1380" s="106" t="s">
        <v>61</v>
      </c>
      <c r="J1380" s="106" t="s">
        <v>61</v>
      </c>
      <c r="K1380" s="106" t="s">
        <v>61</v>
      </c>
      <c r="L1380" s="106" t="s">
        <v>61</v>
      </c>
      <c r="M1380" s="106" t="s">
        <v>61</v>
      </c>
      <c r="N1380" s="106" t="s">
        <v>61</v>
      </c>
      <c r="O1380" s="106" t="s">
        <v>61</v>
      </c>
      <c r="P1380" s="106" t="s">
        <v>61</v>
      </c>
      <c r="Q1380" s="106" t="s">
        <v>61</v>
      </c>
      <c r="R1380" s="106" t="s">
        <v>61</v>
      </c>
      <c r="S1380" s="106" t="s">
        <v>61</v>
      </c>
      <c r="T1380" s="106" t="s">
        <v>61</v>
      </c>
      <c r="U1380" s="106" t="s">
        <v>61</v>
      </c>
      <c r="V1380" s="106" t="s">
        <v>61</v>
      </c>
      <c r="W1380" s="106" t="s">
        <v>61</v>
      </c>
      <c r="X1380" s="216"/>
    </row>
    <row r="1381" spans="1:24" ht="13.5" customHeight="1" x14ac:dyDescent="0.25">
      <c r="A1381" s="221">
        <v>0.1875</v>
      </c>
      <c r="B1381" s="106" t="s">
        <v>61</v>
      </c>
      <c r="C1381" s="106" t="s">
        <v>61</v>
      </c>
      <c r="D1381" s="106" t="s">
        <v>61</v>
      </c>
      <c r="E1381" s="106" t="s">
        <v>61</v>
      </c>
      <c r="F1381" s="106" t="s">
        <v>61</v>
      </c>
      <c r="G1381" s="106" t="s">
        <v>61</v>
      </c>
      <c r="H1381" s="106" t="s">
        <v>61</v>
      </c>
      <c r="I1381" s="106" t="s">
        <v>61</v>
      </c>
      <c r="J1381" s="106" t="s">
        <v>61</v>
      </c>
      <c r="K1381" s="106" t="s">
        <v>61</v>
      </c>
      <c r="L1381" s="106" t="s">
        <v>61</v>
      </c>
      <c r="M1381" s="106" t="s">
        <v>61</v>
      </c>
      <c r="N1381" s="106" t="s">
        <v>61</v>
      </c>
      <c r="O1381" s="106" t="s">
        <v>61</v>
      </c>
      <c r="P1381" s="106" t="s">
        <v>61</v>
      </c>
      <c r="Q1381" s="106" t="s">
        <v>61</v>
      </c>
      <c r="R1381" s="106" t="s">
        <v>61</v>
      </c>
      <c r="S1381" s="106" t="s">
        <v>61</v>
      </c>
      <c r="T1381" s="106" t="s">
        <v>61</v>
      </c>
      <c r="U1381" s="106" t="s">
        <v>61</v>
      </c>
      <c r="V1381" s="106" t="s">
        <v>61</v>
      </c>
      <c r="W1381" s="106" t="s">
        <v>61</v>
      </c>
      <c r="X1381" s="216"/>
    </row>
    <row r="1382" spans="1:24" ht="13.5" customHeight="1" x14ac:dyDescent="0.25">
      <c r="A1382" s="221">
        <v>0.19791666666666699</v>
      </c>
      <c r="B1382" s="106" t="s">
        <v>61</v>
      </c>
      <c r="C1382" s="106" t="s">
        <v>61</v>
      </c>
      <c r="D1382" s="106" t="s">
        <v>61</v>
      </c>
      <c r="E1382" s="106" t="s">
        <v>61</v>
      </c>
      <c r="F1382" s="106" t="s">
        <v>61</v>
      </c>
      <c r="G1382" s="106" t="s">
        <v>61</v>
      </c>
      <c r="H1382" s="106" t="s">
        <v>61</v>
      </c>
      <c r="I1382" s="106" t="s">
        <v>61</v>
      </c>
      <c r="J1382" s="106" t="s">
        <v>61</v>
      </c>
      <c r="K1382" s="106" t="s">
        <v>61</v>
      </c>
      <c r="L1382" s="106" t="s">
        <v>61</v>
      </c>
      <c r="M1382" s="106" t="s">
        <v>61</v>
      </c>
      <c r="N1382" s="106" t="s">
        <v>61</v>
      </c>
      <c r="O1382" s="106" t="s">
        <v>61</v>
      </c>
      <c r="P1382" s="106" t="s">
        <v>61</v>
      </c>
      <c r="Q1382" s="106" t="s">
        <v>61</v>
      </c>
      <c r="R1382" s="106" t="s">
        <v>61</v>
      </c>
      <c r="S1382" s="106" t="s">
        <v>61</v>
      </c>
      <c r="T1382" s="106" t="s">
        <v>61</v>
      </c>
      <c r="U1382" s="106" t="s">
        <v>61</v>
      </c>
      <c r="V1382" s="106" t="s">
        <v>61</v>
      </c>
      <c r="W1382" s="106" t="s">
        <v>61</v>
      </c>
      <c r="X1382" s="216"/>
    </row>
    <row r="1383" spans="1:24" ht="13.5" customHeight="1" x14ac:dyDescent="0.25">
      <c r="A1383" s="221">
        <v>0.20833333333333301</v>
      </c>
      <c r="B1383" s="106" t="s">
        <v>61</v>
      </c>
      <c r="C1383" s="106" t="s">
        <v>61</v>
      </c>
      <c r="D1383" s="106" t="s">
        <v>61</v>
      </c>
      <c r="E1383" s="106" t="s">
        <v>61</v>
      </c>
      <c r="F1383" s="106" t="s">
        <v>61</v>
      </c>
      <c r="G1383" s="106" t="s">
        <v>61</v>
      </c>
      <c r="H1383" s="106" t="s">
        <v>61</v>
      </c>
      <c r="I1383" s="106" t="s">
        <v>61</v>
      </c>
      <c r="J1383" s="106" t="s">
        <v>61</v>
      </c>
      <c r="K1383" s="106" t="s">
        <v>61</v>
      </c>
      <c r="L1383" s="106" t="s">
        <v>61</v>
      </c>
      <c r="M1383" s="106" t="s">
        <v>61</v>
      </c>
      <c r="N1383" s="106" t="s">
        <v>61</v>
      </c>
      <c r="O1383" s="106" t="s">
        <v>61</v>
      </c>
      <c r="P1383" s="106" t="s">
        <v>61</v>
      </c>
      <c r="Q1383" s="106" t="s">
        <v>61</v>
      </c>
      <c r="R1383" s="106" t="s">
        <v>61</v>
      </c>
      <c r="S1383" s="106" t="s">
        <v>61</v>
      </c>
      <c r="T1383" s="106" t="s">
        <v>61</v>
      </c>
      <c r="U1383" s="106" t="s">
        <v>61</v>
      </c>
      <c r="V1383" s="106" t="s">
        <v>61</v>
      </c>
      <c r="W1383" s="106" t="s">
        <v>61</v>
      </c>
      <c r="X1383" s="216"/>
    </row>
    <row r="1384" spans="1:24" ht="13.5" customHeight="1" x14ac:dyDescent="0.25">
      <c r="A1384" s="221">
        <v>0.21875</v>
      </c>
      <c r="B1384" s="106" t="s">
        <v>61</v>
      </c>
      <c r="C1384" s="106" t="s">
        <v>61</v>
      </c>
      <c r="D1384" s="106" t="s">
        <v>61</v>
      </c>
      <c r="E1384" s="106" t="s">
        <v>61</v>
      </c>
      <c r="F1384" s="106" t="s">
        <v>61</v>
      </c>
      <c r="G1384" s="106" t="s">
        <v>61</v>
      </c>
      <c r="H1384" s="106" t="s">
        <v>61</v>
      </c>
      <c r="I1384" s="106" t="s">
        <v>61</v>
      </c>
      <c r="J1384" s="106" t="s">
        <v>61</v>
      </c>
      <c r="K1384" s="106" t="s">
        <v>61</v>
      </c>
      <c r="L1384" s="106" t="s">
        <v>61</v>
      </c>
      <c r="M1384" s="106" t="s">
        <v>61</v>
      </c>
      <c r="N1384" s="106" t="s">
        <v>61</v>
      </c>
      <c r="O1384" s="106" t="s">
        <v>61</v>
      </c>
      <c r="P1384" s="106" t="s">
        <v>61</v>
      </c>
      <c r="Q1384" s="106" t="s">
        <v>61</v>
      </c>
      <c r="R1384" s="106" t="s">
        <v>61</v>
      </c>
      <c r="S1384" s="106" t="s">
        <v>61</v>
      </c>
      <c r="T1384" s="106" t="s">
        <v>61</v>
      </c>
      <c r="U1384" s="106" t="s">
        <v>61</v>
      </c>
      <c r="V1384" s="106" t="s">
        <v>61</v>
      </c>
      <c r="W1384" s="106" t="s">
        <v>61</v>
      </c>
      <c r="X1384" s="216"/>
    </row>
    <row r="1385" spans="1:24" ht="13.5" customHeight="1" x14ac:dyDescent="0.25">
      <c r="A1385" s="221">
        <v>0.22916666666666699</v>
      </c>
      <c r="B1385" s="106" t="s">
        <v>61</v>
      </c>
      <c r="C1385" s="106" t="s">
        <v>61</v>
      </c>
      <c r="D1385" s="106" t="s">
        <v>61</v>
      </c>
      <c r="E1385" s="106" t="s">
        <v>61</v>
      </c>
      <c r="F1385" s="106" t="s">
        <v>61</v>
      </c>
      <c r="G1385" s="106" t="s">
        <v>61</v>
      </c>
      <c r="H1385" s="106" t="s">
        <v>61</v>
      </c>
      <c r="I1385" s="106" t="s">
        <v>61</v>
      </c>
      <c r="J1385" s="106" t="s">
        <v>61</v>
      </c>
      <c r="K1385" s="106" t="s">
        <v>61</v>
      </c>
      <c r="L1385" s="106" t="s">
        <v>61</v>
      </c>
      <c r="M1385" s="106" t="s">
        <v>61</v>
      </c>
      <c r="N1385" s="106" t="s">
        <v>61</v>
      </c>
      <c r="O1385" s="106" t="s">
        <v>61</v>
      </c>
      <c r="P1385" s="106" t="s">
        <v>61</v>
      </c>
      <c r="Q1385" s="106" t="s">
        <v>61</v>
      </c>
      <c r="R1385" s="106" t="s">
        <v>61</v>
      </c>
      <c r="S1385" s="106" t="s">
        <v>61</v>
      </c>
      <c r="T1385" s="106" t="s">
        <v>61</v>
      </c>
      <c r="U1385" s="106" t="s">
        <v>61</v>
      </c>
      <c r="V1385" s="106" t="s">
        <v>61</v>
      </c>
      <c r="W1385" s="106" t="s">
        <v>61</v>
      </c>
      <c r="X1385" s="216"/>
    </row>
    <row r="1386" spans="1:24" ht="13.5" customHeight="1" x14ac:dyDescent="0.25">
      <c r="A1386" s="221">
        <v>0.23958333333333301</v>
      </c>
      <c r="B1386" s="106" t="s">
        <v>61</v>
      </c>
      <c r="C1386" s="106" t="s">
        <v>61</v>
      </c>
      <c r="D1386" s="106" t="s">
        <v>61</v>
      </c>
      <c r="E1386" s="106" t="s">
        <v>61</v>
      </c>
      <c r="F1386" s="106" t="s">
        <v>61</v>
      </c>
      <c r="G1386" s="106" t="s">
        <v>61</v>
      </c>
      <c r="H1386" s="106" t="s">
        <v>61</v>
      </c>
      <c r="I1386" s="106" t="s">
        <v>61</v>
      </c>
      <c r="J1386" s="106" t="s">
        <v>61</v>
      </c>
      <c r="K1386" s="106" t="s">
        <v>61</v>
      </c>
      <c r="L1386" s="106" t="s">
        <v>61</v>
      </c>
      <c r="M1386" s="106" t="s">
        <v>61</v>
      </c>
      <c r="N1386" s="106" t="s">
        <v>61</v>
      </c>
      <c r="O1386" s="106" t="s">
        <v>61</v>
      </c>
      <c r="P1386" s="106" t="s">
        <v>61</v>
      </c>
      <c r="Q1386" s="106" t="s">
        <v>61</v>
      </c>
      <c r="R1386" s="106" t="s">
        <v>61</v>
      </c>
      <c r="S1386" s="106" t="s">
        <v>61</v>
      </c>
      <c r="T1386" s="106" t="s">
        <v>61</v>
      </c>
      <c r="U1386" s="106" t="s">
        <v>61</v>
      </c>
      <c r="V1386" s="106" t="s">
        <v>61</v>
      </c>
      <c r="W1386" s="106" t="s">
        <v>61</v>
      </c>
      <c r="X1386" s="216"/>
    </row>
    <row r="1387" spans="1:24" ht="13.5" customHeight="1" x14ac:dyDescent="0.25">
      <c r="A1387" s="221">
        <v>0.25</v>
      </c>
      <c r="B1387" s="106" t="s">
        <v>61</v>
      </c>
      <c r="C1387" s="106" t="s">
        <v>61</v>
      </c>
      <c r="D1387" s="106" t="s">
        <v>61</v>
      </c>
      <c r="E1387" s="106" t="s">
        <v>61</v>
      </c>
      <c r="F1387" s="106" t="s">
        <v>61</v>
      </c>
      <c r="G1387" s="106" t="s">
        <v>61</v>
      </c>
      <c r="H1387" s="106" t="s">
        <v>61</v>
      </c>
      <c r="I1387" s="106" t="s">
        <v>61</v>
      </c>
      <c r="J1387" s="106" t="s">
        <v>61</v>
      </c>
      <c r="K1387" s="106" t="s">
        <v>61</v>
      </c>
      <c r="L1387" s="106" t="s">
        <v>61</v>
      </c>
      <c r="M1387" s="106" t="s">
        <v>61</v>
      </c>
      <c r="N1387" s="106" t="s">
        <v>61</v>
      </c>
      <c r="O1387" s="106" t="s">
        <v>61</v>
      </c>
      <c r="P1387" s="106" t="s">
        <v>61</v>
      </c>
      <c r="Q1387" s="106" t="s">
        <v>61</v>
      </c>
      <c r="R1387" s="106" t="s">
        <v>61</v>
      </c>
      <c r="S1387" s="106" t="s">
        <v>61</v>
      </c>
      <c r="T1387" s="106" t="s">
        <v>61</v>
      </c>
      <c r="U1387" s="106" t="s">
        <v>61</v>
      </c>
      <c r="V1387" s="106" t="s">
        <v>61</v>
      </c>
      <c r="W1387" s="106" t="s">
        <v>61</v>
      </c>
      <c r="X1387" s="216"/>
    </row>
    <row r="1388" spans="1:24" ht="13.5" customHeight="1" x14ac:dyDescent="0.25">
      <c r="A1388" s="221">
        <v>0.26041666666666702</v>
      </c>
      <c r="B1388" s="106" t="s">
        <v>61</v>
      </c>
      <c r="C1388" s="106" t="s">
        <v>61</v>
      </c>
      <c r="D1388" s="106" t="s">
        <v>61</v>
      </c>
      <c r="E1388" s="106" t="s">
        <v>61</v>
      </c>
      <c r="F1388" s="106" t="s">
        <v>61</v>
      </c>
      <c r="G1388" s="106" t="s">
        <v>61</v>
      </c>
      <c r="H1388" s="106" t="s">
        <v>61</v>
      </c>
      <c r="I1388" s="106" t="s">
        <v>61</v>
      </c>
      <c r="J1388" s="106" t="s">
        <v>61</v>
      </c>
      <c r="K1388" s="106" t="s">
        <v>61</v>
      </c>
      <c r="L1388" s="106" t="s">
        <v>61</v>
      </c>
      <c r="M1388" s="106" t="s">
        <v>61</v>
      </c>
      <c r="N1388" s="106" t="s">
        <v>61</v>
      </c>
      <c r="O1388" s="106" t="s">
        <v>61</v>
      </c>
      <c r="P1388" s="106" t="s">
        <v>61</v>
      </c>
      <c r="Q1388" s="106" t="s">
        <v>61</v>
      </c>
      <c r="R1388" s="106" t="s">
        <v>61</v>
      </c>
      <c r="S1388" s="106" t="s">
        <v>61</v>
      </c>
      <c r="T1388" s="106" t="s">
        <v>61</v>
      </c>
      <c r="U1388" s="106" t="s">
        <v>61</v>
      </c>
      <c r="V1388" s="106" t="s">
        <v>61</v>
      </c>
      <c r="W1388" s="106" t="s">
        <v>61</v>
      </c>
      <c r="X1388" s="216"/>
    </row>
    <row r="1389" spans="1:24" ht="13.5" customHeight="1" x14ac:dyDescent="0.25">
      <c r="A1389" s="221">
        <v>0.27083333333333298</v>
      </c>
      <c r="B1389" s="106" t="s">
        <v>61</v>
      </c>
      <c r="C1389" s="106" t="s">
        <v>61</v>
      </c>
      <c r="D1389" s="106" t="s">
        <v>61</v>
      </c>
      <c r="E1389" s="106" t="s">
        <v>61</v>
      </c>
      <c r="F1389" s="106" t="s">
        <v>61</v>
      </c>
      <c r="G1389" s="106" t="s">
        <v>61</v>
      </c>
      <c r="H1389" s="106" t="s">
        <v>61</v>
      </c>
      <c r="I1389" s="106" t="s">
        <v>61</v>
      </c>
      <c r="J1389" s="106" t="s">
        <v>61</v>
      </c>
      <c r="K1389" s="106" t="s">
        <v>61</v>
      </c>
      <c r="L1389" s="106" t="s">
        <v>61</v>
      </c>
      <c r="M1389" s="106" t="s">
        <v>61</v>
      </c>
      <c r="N1389" s="106" t="s">
        <v>61</v>
      </c>
      <c r="O1389" s="106" t="s">
        <v>61</v>
      </c>
      <c r="P1389" s="106" t="s">
        <v>61</v>
      </c>
      <c r="Q1389" s="106" t="s">
        <v>61</v>
      </c>
      <c r="R1389" s="106" t="s">
        <v>61</v>
      </c>
      <c r="S1389" s="106" t="s">
        <v>61</v>
      </c>
      <c r="T1389" s="106" t="s">
        <v>61</v>
      </c>
      <c r="U1389" s="106" t="s">
        <v>61</v>
      </c>
      <c r="V1389" s="106" t="s">
        <v>61</v>
      </c>
      <c r="W1389" s="106" t="s">
        <v>61</v>
      </c>
      <c r="X1389" s="216"/>
    </row>
    <row r="1390" spans="1:24" ht="13.5" customHeight="1" x14ac:dyDescent="0.25">
      <c r="A1390" s="221">
        <v>0.28125</v>
      </c>
      <c r="B1390" s="106" t="s">
        <v>61</v>
      </c>
      <c r="C1390" s="106" t="s">
        <v>61</v>
      </c>
      <c r="D1390" s="106" t="s">
        <v>61</v>
      </c>
      <c r="E1390" s="106" t="s">
        <v>61</v>
      </c>
      <c r="F1390" s="106" t="s">
        <v>61</v>
      </c>
      <c r="G1390" s="106" t="s">
        <v>61</v>
      </c>
      <c r="H1390" s="106" t="s">
        <v>61</v>
      </c>
      <c r="I1390" s="106" t="s">
        <v>61</v>
      </c>
      <c r="J1390" s="106" t="s">
        <v>61</v>
      </c>
      <c r="K1390" s="106" t="s">
        <v>61</v>
      </c>
      <c r="L1390" s="106" t="s">
        <v>61</v>
      </c>
      <c r="M1390" s="106" t="s">
        <v>61</v>
      </c>
      <c r="N1390" s="106" t="s">
        <v>61</v>
      </c>
      <c r="O1390" s="106" t="s">
        <v>61</v>
      </c>
      <c r="P1390" s="106" t="s">
        <v>61</v>
      </c>
      <c r="Q1390" s="106" t="s">
        <v>61</v>
      </c>
      <c r="R1390" s="106" t="s">
        <v>61</v>
      </c>
      <c r="S1390" s="106" t="s">
        <v>61</v>
      </c>
      <c r="T1390" s="106" t="s">
        <v>61</v>
      </c>
      <c r="U1390" s="106" t="s">
        <v>61</v>
      </c>
      <c r="V1390" s="106" t="s">
        <v>61</v>
      </c>
      <c r="W1390" s="106" t="s">
        <v>61</v>
      </c>
      <c r="X1390" s="216"/>
    </row>
    <row r="1391" spans="1:24" ht="13.5" customHeight="1" x14ac:dyDescent="0.25">
      <c r="A1391" s="221">
        <v>0.29166666666666702</v>
      </c>
      <c r="B1391" s="106" t="s">
        <v>61</v>
      </c>
      <c r="C1391" s="106" t="s">
        <v>61</v>
      </c>
      <c r="D1391" s="106" t="s">
        <v>61</v>
      </c>
      <c r="E1391" s="106" t="s">
        <v>61</v>
      </c>
      <c r="F1391" s="106" t="s">
        <v>61</v>
      </c>
      <c r="G1391" s="106" t="s">
        <v>61</v>
      </c>
      <c r="H1391" s="106" t="s">
        <v>61</v>
      </c>
      <c r="I1391" s="106" t="s">
        <v>61</v>
      </c>
      <c r="J1391" s="106" t="s">
        <v>61</v>
      </c>
      <c r="K1391" s="106" t="s">
        <v>61</v>
      </c>
      <c r="L1391" s="106" t="s">
        <v>61</v>
      </c>
      <c r="M1391" s="106" t="s">
        <v>61</v>
      </c>
      <c r="N1391" s="106" t="s">
        <v>61</v>
      </c>
      <c r="O1391" s="106" t="s">
        <v>61</v>
      </c>
      <c r="P1391" s="106" t="s">
        <v>61</v>
      </c>
      <c r="Q1391" s="106" t="s">
        <v>61</v>
      </c>
      <c r="R1391" s="106" t="s">
        <v>61</v>
      </c>
      <c r="S1391" s="106" t="s">
        <v>61</v>
      </c>
      <c r="T1391" s="106" t="s">
        <v>61</v>
      </c>
      <c r="U1391" s="106" t="s">
        <v>61</v>
      </c>
      <c r="V1391" s="106" t="s">
        <v>61</v>
      </c>
      <c r="W1391" s="106" t="s">
        <v>61</v>
      </c>
      <c r="X1391" s="216"/>
    </row>
    <row r="1392" spans="1:24" ht="13.5" customHeight="1" x14ac:dyDescent="0.25">
      <c r="A1392" s="221">
        <v>0.30208333333333298</v>
      </c>
      <c r="B1392" s="106" t="s">
        <v>61</v>
      </c>
      <c r="C1392" s="106" t="s">
        <v>61</v>
      </c>
      <c r="D1392" s="106" t="s">
        <v>61</v>
      </c>
      <c r="E1392" s="106" t="s">
        <v>61</v>
      </c>
      <c r="F1392" s="106" t="s">
        <v>61</v>
      </c>
      <c r="G1392" s="106" t="s">
        <v>61</v>
      </c>
      <c r="H1392" s="106" t="s">
        <v>61</v>
      </c>
      <c r="I1392" s="106" t="s">
        <v>61</v>
      </c>
      <c r="J1392" s="106" t="s">
        <v>61</v>
      </c>
      <c r="K1392" s="106" t="s">
        <v>61</v>
      </c>
      <c r="L1392" s="106" t="s">
        <v>61</v>
      </c>
      <c r="M1392" s="106" t="s">
        <v>61</v>
      </c>
      <c r="N1392" s="106" t="s">
        <v>61</v>
      </c>
      <c r="O1392" s="106" t="s">
        <v>61</v>
      </c>
      <c r="P1392" s="106" t="s">
        <v>61</v>
      </c>
      <c r="Q1392" s="106" t="s">
        <v>61</v>
      </c>
      <c r="R1392" s="106" t="s">
        <v>61</v>
      </c>
      <c r="S1392" s="106" t="s">
        <v>61</v>
      </c>
      <c r="T1392" s="106" t="s">
        <v>61</v>
      </c>
      <c r="U1392" s="106" t="s">
        <v>61</v>
      </c>
      <c r="V1392" s="106" t="s">
        <v>61</v>
      </c>
      <c r="W1392" s="106" t="s">
        <v>61</v>
      </c>
      <c r="X1392" s="216"/>
    </row>
    <row r="1393" spans="1:24" ht="13.5" customHeight="1" x14ac:dyDescent="0.25">
      <c r="A1393" s="221">
        <v>0.3125</v>
      </c>
      <c r="B1393" s="106" t="s">
        <v>61</v>
      </c>
      <c r="C1393" s="106" t="s">
        <v>61</v>
      </c>
      <c r="D1393" s="106" t="s">
        <v>61</v>
      </c>
      <c r="E1393" s="106" t="s">
        <v>61</v>
      </c>
      <c r="F1393" s="106" t="s">
        <v>61</v>
      </c>
      <c r="G1393" s="106" t="s">
        <v>61</v>
      </c>
      <c r="H1393" s="106" t="s">
        <v>61</v>
      </c>
      <c r="I1393" s="106" t="s">
        <v>61</v>
      </c>
      <c r="J1393" s="106" t="s">
        <v>61</v>
      </c>
      <c r="K1393" s="106" t="s">
        <v>61</v>
      </c>
      <c r="L1393" s="106" t="s">
        <v>61</v>
      </c>
      <c r="M1393" s="106" t="s">
        <v>61</v>
      </c>
      <c r="N1393" s="106" t="s">
        <v>61</v>
      </c>
      <c r="O1393" s="106" t="s">
        <v>61</v>
      </c>
      <c r="P1393" s="106" t="s">
        <v>61</v>
      </c>
      <c r="Q1393" s="106" t="s">
        <v>61</v>
      </c>
      <c r="R1393" s="106" t="s">
        <v>61</v>
      </c>
      <c r="S1393" s="106" t="s">
        <v>61</v>
      </c>
      <c r="T1393" s="106" t="s">
        <v>61</v>
      </c>
      <c r="U1393" s="106" t="s">
        <v>61</v>
      </c>
      <c r="V1393" s="106" t="s">
        <v>61</v>
      </c>
      <c r="W1393" s="106" t="s">
        <v>61</v>
      </c>
      <c r="X1393" s="216"/>
    </row>
    <row r="1394" spans="1:24" ht="13.5" customHeight="1" x14ac:dyDescent="0.25">
      <c r="A1394" s="221">
        <v>0.32291666666666702</v>
      </c>
      <c r="B1394" s="106" t="s">
        <v>61</v>
      </c>
      <c r="C1394" s="106" t="s">
        <v>61</v>
      </c>
      <c r="D1394" s="106" t="s">
        <v>61</v>
      </c>
      <c r="E1394" s="106" t="s">
        <v>61</v>
      </c>
      <c r="F1394" s="106" t="s">
        <v>61</v>
      </c>
      <c r="G1394" s="106" t="s">
        <v>61</v>
      </c>
      <c r="H1394" s="106" t="s">
        <v>61</v>
      </c>
      <c r="I1394" s="106" t="s">
        <v>61</v>
      </c>
      <c r="J1394" s="106" t="s">
        <v>61</v>
      </c>
      <c r="K1394" s="106" t="s">
        <v>61</v>
      </c>
      <c r="L1394" s="106" t="s">
        <v>61</v>
      </c>
      <c r="M1394" s="106" t="s">
        <v>61</v>
      </c>
      <c r="N1394" s="106" t="s">
        <v>61</v>
      </c>
      <c r="O1394" s="106" t="s">
        <v>61</v>
      </c>
      <c r="P1394" s="106" t="s">
        <v>61</v>
      </c>
      <c r="Q1394" s="106" t="s">
        <v>61</v>
      </c>
      <c r="R1394" s="106" t="s">
        <v>61</v>
      </c>
      <c r="S1394" s="106" t="s">
        <v>61</v>
      </c>
      <c r="T1394" s="106" t="s">
        <v>61</v>
      </c>
      <c r="U1394" s="106" t="s">
        <v>61</v>
      </c>
      <c r="V1394" s="106" t="s">
        <v>61</v>
      </c>
      <c r="W1394" s="106" t="s">
        <v>61</v>
      </c>
      <c r="X1394" s="216"/>
    </row>
    <row r="1395" spans="1:24" ht="13.5" customHeight="1" x14ac:dyDescent="0.25">
      <c r="A1395" s="221">
        <v>0.33333333333333298</v>
      </c>
      <c r="B1395" s="106" t="s">
        <v>61</v>
      </c>
      <c r="C1395" s="106" t="s">
        <v>61</v>
      </c>
      <c r="D1395" s="106" t="s">
        <v>61</v>
      </c>
      <c r="E1395" s="106" t="s">
        <v>61</v>
      </c>
      <c r="F1395" s="106" t="s">
        <v>61</v>
      </c>
      <c r="G1395" s="106" t="s">
        <v>61</v>
      </c>
      <c r="H1395" s="106" t="s">
        <v>61</v>
      </c>
      <c r="I1395" s="106" t="s">
        <v>61</v>
      </c>
      <c r="J1395" s="106" t="s">
        <v>61</v>
      </c>
      <c r="K1395" s="106" t="s">
        <v>61</v>
      </c>
      <c r="L1395" s="106" t="s">
        <v>61</v>
      </c>
      <c r="M1395" s="106" t="s">
        <v>61</v>
      </c>
      <c r="N1395" s="106" t="s">
        <v>61</v>
      </c>
      <c r="O1395" s="106" t="s">
        <v>61</v>
      </c>
      <c r="P1395" s="106" t="s">
        <v>61</v>
      </c>
      <c r="Q1395" s="106" t="s">
        <v>61</v>
      </c>
      <c r="R1395" s="106" t="s">
        <v>61</v>
      </c>
      <c r="S1395" s="106" t="s">
        <v>61</v>
      </c>
      <c r="T1395" s="106" t="s">
        <v>61</v>
      </c>
      <c r="U1395" s="106" t="s">
        <v>61</v>
      </c>
      <c r="V1395" s="106" t="s">
        <v>61</v>
      </c>
      <c r="W1395" s="106" t="s">
        <v>61</v>
      </c>
      <c r="X1395" s="216"/>
    </row>
    <row r="1396" spans="1:24" ht="13.5" customHeight="1" x14ac:dyDescent="0.25">
      <c r="A1396" s="221">
        <v>0.34375</v>
      </c>
      <c r="B1396" s="106" t="s">
        <v>61</v>
      </c>
      <c r="C1396" s="106" t="s">
        <v>61</v>
      </c>
      <c r="D1396" s="106" t="s">
        <v>61</v>
      </c>
      <c r="E1396" s="106" t="s">
        <v>61</v>
      </c>
      <c r="F1396" s="106" t="s">
        <v>61</v>
      </c>
      <c r="G1396" s="106" t="s">
        <v>61</v>
      </c>
      <c r="H1396" s="106" t="s">
        <v>61</v>
      </c>
      <c r="I1396" s="106" t="s">
        <v>61</v>
      </c>
      <c r="J1396" s="106" t="s">
        <v>61</v>
      </c>
      <c r="K1396" s="106" t="s">
        <v>61</v>
      </c>
      <c r="L1396" s="106" t="s">
        <v>61</v>
      </c>
      <c r="M1396" s="106" t="s">
        <v>61</v>
      </c>
      <c r="N1396" s="106" t="s">
        <v>61</v>
      </c>
      <c r="O1396" s="106" t="s">
        <v>61</v>
      </c>
      <c r="P1396" s="106" t="s">
        <v>61</v>
      </c>
      <c r="Q1396" s="106" t="s">
        <v>61</v>
      </c>
      <c r="R1396" s="106" t="s">
        <v>61</v>
      </c>
      <c r="S1396" s="106" t="s">
        <v>61</v>
      </c>
      <c r="T1396" s="106" t="s">
        <v>61</v>
      </c>
      <c r="U1396" s="106" t="s">
        <v>61</v>
      </c>
      <c r="V1396" s="106" t="s">
        <v>61</v>
      </c>
      <c r="W1396" s="106" t="s">
        <v>61</v>
      </c>
      <c r="X1396" s="216"/>
    </row>
    <row r="1397" spans="1:24" ht="13.5" customHeight="1" x14ac:dyDescent="0.25">
      <c r="A1397" s="221">
        <v>0.35416666666666702</v>
      </c>
      <c r="B1397" s="106" t="s">
        <v>61</v>
      </c>
      <c r="C1397" s="106" t="s">
        <v>61</v>
      </c>
      <c r="D1397" s="106" t="s">
        <v>61</v>
      </c>
      <c r="E1397" s="106" t="s">
        <v>61</v>
      </c>
      <c r="F1397" s="106" t="s">
        <v>61</v>
      </c>
      <c r="G1397" s="106" t="s">
        <v>61</v>
      </c>
      <c r="H1397" s="106" t="s">
        <v>61</v>
      </c>
      <c r="I1397" s="106" t="s">
        <v>61</v>
      </c>
      <c r="J1397" s="106" t="s">
        <v>61</v>
      </c>
      <c r="K1397" s="106" t="s">
        <v>61</v>
      </c>
      <c r="L1397" s="106" t="s">
        <v>61</v>
      </c>
      <c r="M1397" s="106" t="s">
        <v>61</v>
      </c>
      <c r="N1397" s="106" t="s">
        <v>61</v>
      </c>
      <c r="O1397" s="106" t="s">
        <v>61</v>
      </c>
      <c r="P1397" s="106" t="s">
        <v>61</v>
      </c>
      <c r="Q1397" s="106" t="s">
        <v>61</v>
      </c>
      <c r="R1397" s="106" t="s">
        <v>61</v>
      </c>
      <c r="S1397" s="106" t="s">
        <v>61</v>
      </c>
      <c r="T1397" s="106" t="s">
        <v>61</v>
      </c>
      <c r="U1397" s="106" t="s">
        <v>61</v>
      </c>
      <c r="V1397" s="106" t="s">
        <v>61</v>
      </c>
      <c r="W1397" s="106" t="s">
        <v>61</v>
      </c>
      <c r="X1397" s="216"/>
    </row>
    <row r="1398" spans="1:24" ht="13.5" customHeight="1" x14ac:dyDescent="0.25">
      <c r="A1398" s="221">
        <v>0.36458333333333298</v>
      </c>
      <c r="B1398" s="106" t="s">
        <v>61</v>
      </c>
      <c r="C1398" s="106" t="s">
        <v>61</v>
      </c>
      <c r="D1398" s="106" t="s">
        <v>61</v>
      </c>
      <c r="E1398" s="106" t="s">
        <v>61</v>
      </c>
      <c r="F1398" s="106" t="s">
        <v>61</v>
      </c>
      <c r="G1398" s="106" t="s">
        <v>61</v>
      </c>
      <c r="H1398" s="106" t="s">
        <v>61</v>
      </c>
      <c r="I1398" s="106" t="s">
        <v>61</v>
      </c>
      <c r="J1398" s="106" t="s">
        <v>61</v>
      </c>
      <c r="K1398" s="106" t="s">
        <v>61</v>
      </c>
      <c r="L1398" s="106" t="s">
        <v>61</v>
      </c>
      <c r="M1398" s="106" t="s">
        <v>61</v>
      </c>
      <c r="N1398" s="106" t="s">
        <v>61</v>
      </c>
      <c r="O1398" s="106" t="s">
        <v>61</v>
      </c>
      <c r="P1398" s="106" t="s">
        <v>61</v>
      </c>
      <c r="Q1398" s="106" t="s">
        <v>61</v>
      </c>
      <c r="R1398" s="106" t="s">
        <v>61</v>
      </c>
      <c r="S1398" s="106" t="s">
        <v>61</v>
      </c>
      <c r="T1398" s="106" t="s">
        <v>61</v>
      </c>
      <c r="U1398" s="106" t="s">
        <v>61</v>
      </c>
      <c r="V1398" s="106" t="s">
        <v>61</v>
      </c>
      <c r="W1398" s="106" t="s">
        <v>61</v>
      </c>
      <c r="X1398" s="216"/>
    </row>
    <row r="1399" spans="1:24" ht="13.5" customHeight="1" x14ac:dyDescent="0.25">
      <c r="A1399" s="221">
        <v>0.375</v>
      </c>
      <c r="B1399" s="106" t="s">
        <v>61</v>
      </c>
      <c r="C1399" s="106" t="s">
        <v>61</v>
      </c>
      <c r="D1399" s="106" t="s">
        <v>61</v>
      </c>
      <c r="E1399" s="106" t="s">
        <v>61</v>
      </c>
      <c r="F1399" s="106" t="s">
        <v>61</v>
      </c>
      <c r="G1399" s="106" t="s">
        <v>61</v>
      </c>
      <c r="H1399" s="106" t="s">
        <v>61</v>
      </c>
      <c r="I1399" s="106" t="s">
        <v>61</v>
      </c>
      <c r="J1399" s="106" t="s">
        <v>61</v>
      </c>
      <c r="K1399" s="106" t="s">
        <v>61</v>
      </c>
      <c r="L1399" s="106" t="s">
        <v>61</v>
      </c>
      <c r="M1399" s="106" t="s">
        <v>61</v>
      </c>
      <c r="N1399" s="106" t="s">
        <v>61</v>
      </c>
      <c r="O1399" s="106" t="s">
        <v>61</v>
      </c>
      <c r="P1399" s="106" t="s">
        <v>61</v>
      </c>
      <c r="Q1399" s="106" t="s">
        <v>61</v>
      </c>
      <c r="R1399" s="106" t="s">
        <v>61</v>
      </c>
      <c r="S1399" s="106" t="s">
        <v>61</v>
      </c>
      <c r="T1399" s="106" t="s">
        <v>61</v>
      </c>
      <c r="U1399" s="106" t="s">
        <v>61</v>
      </c>
      <c r="V1399" s="106" t="s">
        <v>61</v>
      </c>
      <c r="W1399" s="106" t="s">
        <v>61</v>
      </c>
      <c r="X1399" s="216"/>
    </row>
    <row r="1400" spans="1:24" ht="13.5" customHeight="1" x14ac:dyDescent="0.25">
      <c r="A1400" s="221">
        <v>0.38541666666666702</v>
      </c>
      <c r="B1400" s="106" t="s">
        <v>61</v>
      </c>
      <c r="C1400" s="106" t="s">
        <v>61</v>
      </c>
      <c r="D1400" s="106" t="s">
        <v>61</v>
      </c>
      <c r="E1400" s="106" t="s">
        <v>61</v>
      </c>
      <c r="F1400" s="106" t="s">
        <v>61</v>
      </c>
      <c r="G1400" s="106" t="s">
        <v>61</v>
      </c>
      <c r="H1400" s="106" t="s">
        <v>61</v>
      </c>
      <c r="I1400" s="106" t="s">
        <v>61</v>
      </c>
      <c r="J1400" s="106" t="s">
        <v>61</v>
      </c>
      <c r="K1400" s="106" t="s">
        <v>61</v>
      </c>
      <c r="L1400" s="106" t="s">
        <v>61</v>
      </c>
      <c r="M1400" s="106" t="s">
        <v>61</v>
      </c>
      <c r="N1400" s="106" t="s">
        <v>61</v>
      </c>
      <c r="O1400" s="106" t="s">
        <v>61</v>
      </c>
      <c r="P1400" s="106" t="s">
        <v>61</v>
      </c>
      <c r="Q1400" s="106" t="s">
        <v>61</v>
      </c>
      <c r="R1400" s="106" t="s">
        <v>61</v>
      </c>
      <c r="S1400" s="106" t="s">
        <v>61</v>
      </c>
      <c r="T1400" s="106" t="s">
        <v>61</v>
      </c>
      <c r="U1400" s="106" t="s">
        <v>61</v>
      </c>
      <c r="V1400" s="106" t="s">
        <v>61</v>
      </c>
      <c r="W1400" s="106" t="s">
        <v>61</v>
      </c>
      <c r="X1400" s="216"/>
    </row>
    <row r="1401" spans="1:24" ht="13.5" customHeight="1" x14ac:dyDescent="0.25">
      <c r="A1401" s="221">
        <v>0.39583333333333298</v>
      </c>
      <c r="B1401" s="106" t="s">
        <v>61</v>
      </c>
      <c r="C1401" s="106" t="s">
        <v>61</v>
      </c>
      <c r="D1401" s="106" t="s">
        <v>61</v>
      </c>
      <c r="E1401" s="106" t="s">
        <v>61</v>
      </c>
      <c r="F1401" s="106" t="s">
        <v>61</v>
      </c>
      <c r="G1401" s="106" t="s">
        <v>61</v>
      </c>
      <c r="H1401" s="106" t="s">
        <v>61</v>
      </c>
      <c r="I1401" s="106" t="s">
        <v>61</v>
      </c>
      <c r="J1401" s="106" t="s">
        <v>61</v>
      </c>
      <c r="K1401" s="106" t="s">
        <v>61</v>
      </c>
      <c r="L1401" s="106" t="s">
        <v>61</v>
      </c>
      <c r="M1401" s="106" t="s">
        <v>61</v>
      </c>
      <c r="N1401" s="106" t="s">
        <v>61</v>
      </c>
      <c r="O1401" s="106" t="s">
        <v>61</v>
      </c>
      <c r="P1401" s="106" t="s">
        <v>61</v>
      </c>
      <c r="Q1401" s="106" t="s">
        <v>61</v>
      </c>
      <c r="R1401" s="106" t="s">
        <v>61</v>
      </c>
      <c r="S1401" s="106" t="s">
        <v>61</v>
      </c>
      <c r="T1401" s="106" t="s">
        <v>61</v>
      </c>
      <c r="U1401" s="106" t="s">
        <v>61</v>
      </c>
      <c r="V1401" s="106" t="s">
        <v>61</v>
      </c>
      <c r="W1401" s="106" t="s">
        <v>61</v>
      </c>
      <c r="X1401" s="216"/>
    </row>
    <row r="1402" spans="1:24" ht="13.5" customHeight="1" x14ac:dyDescent="0.25">
      <c r="A1402" s="221">
        <v>0.40625</v>
      </c>
      <c r="B1402" s="106" t="s">
        <v>61</v>
      </c>
      <c r="C1402" s="106" t="s">
        <v>61</v>
      </c>
      <c r="D1402" s="106" t="s">
        <v>61</v>
      </c>
      <c r="E1402" s="106" t="s">
        <v>61</v>
      </c>
      <c r="F1402" s="106" t="s">
        <v>61</v>
      </c>
      <c r="G1402" s="106" t="s">
        <v>61</v>
      </c>
      <c r="H1402" s="106" t="s">
        <v>61</v>
      </c>
      <c r="I1402" s="106" t="s">
        <v>61</v>
      </c>
      <c r="J1402" s="106" t="s">
        <v>61</v>
      </c>
      <c r="K1402" s="106" t="s">
        <v>61</v>
      </c>
      <c r="L1402" s="106" t="s">
        <v>61</v>
      </c>
      <c r="M1402" s="106" t="s">
        <v>61</v>
      </c>
      <c r="N1402" s="106" t="s">
        <v>61</v>
      </c>
      <c r="O1402" s="106" t="s">
        <v>61</v>
      </c>
      <c r="P1402" s="106" t="s">
        <v>61</v>
      </c>
      <c r="Q1402" s="106" t="s">
        <v>61</v>
      </c>
      <c r="R1402" s="106" t="s">
        <v>61</v>
      </c>
      <c r="S1402" s="106" t="s">
        <v>61</v>
      </c>
      <c r="T1402" s="106" t="s">
        <v>61</v>
      </c>
      <c r="U1402" s="106" t="s">
        <v>61</v>
      </c>
      <c r="V1402" s="106" t="s">
        <v>61</v>
      </c>
      <c r="W1402" s="106" t="s">
        <v>61</v>
      </c>
      <c r="X1402" s="216"/>
    </row>
    <row r="1403" spans="1:24" ht="13.5" customHeight="1" x14ac:dyDescent="0.25">
      <c r="A1403" s="221">
        <v>0.41666666666666702</v>
      </c>
      <c r="B1403" s="106" t="s">
        <v>61</v>
      </c>
      <c r="C1403" s="106" t="s">
        <v>61</v>
      </c>
      <c r="D1403" s="106" t="s">
        <v>61</v>
      </c>
      <c r="E1403" s="106" t="s">
        <v>61</v>
      </c>
      <c r="F1403" s="106" t="s">
        <v>61</v>
      </c>
      <c r="G1403" s="106" t="s">
        <v>61</v>
      </c>
      <c r="H1403" s="106" t="s">
        <v>61</v>
      </c>
      <c r="I1403" s="106" t="s">
        <v>61</v>
      </c>
      <c r="J1403" s="106" t="s">
        <v>61</v>
      </c>
      <c r="K1403" s="106" t="s">
        <v>61</v>
      </c>
      <c r="L1403" s="106" t="s">
        <v>61</v>
      </c>
      <c r="M1403" s="106" t="s">
        <v>61</v>
      </c>
      <c r="N1403" s="106" t="s">
        <v>61</v>
      </c>
      <c r="O1403" s="106" t="s">
        <v>61</v>
      </c>
      <c r="P1403" s="106" t="s">
        <v>61</v>
      </c>
      <c r="Q1403" s="106" t="s">
        <v>61</v>
      </c>
      <c r="R1403" s="106" t="s">
        <v>61</v>
      </c>
      <c r="S1403" s="106" t="s">
        <v>61</v>
      </c>
      <c r="T1403" s="106" t="s">
        <v>61</v>
      </c>
      <c r="U1403" s="106" t="s">
        <v>61</v>
      </c>
      <c r="V1403" s="106" t="s">
        <v>61</v>
      </c>
      <c r="W1403" s="106" t="s">
        <v>61</v>
      </c>
      <c r="X1403" s="216"/>
    </row>
    <row r="1404" spans="1:24" ht="13.5" customHeight="1" x14ac:dyDescent="0.25">
      <c r="A1404" s="221">
        <v>0.42708333333333298</v>
      </c>
      <c r="B1404" s="106" t="s">
        <v>61</v>
      </c>
      <c r="C1404" s="106" t="s">
        <v>61</v>
      </c>
      <c r="D1404" s="106" t="s">
        <v>61</v>
      </c>
      <c r="E1404" s="106" t="s">
        <v>61</v>
      </c>
      <c r="F1404" s="106" t="s">
        <v>61</v>
      </c>
      <c r="G1404" s="106" t="s">
        <v>61</v>
      </c>
      <c r="H1404" s="106" t="s">
        <v>61</v>
      </c>
      <c r="I1404" s="106" t="s">
        <v>61</v>
      </c>
      <c r="J1404" s="106" t="s">
        <v>61</v>
      </c>
      <c r="K1404" s="106" t="s">
        <v>61</v>
      </c>
      <c r="L1404" s="106" t="s">
        <v>61</v>
      </c>
      <c r="M1404" s="106" t="s">
        <v>61</v>
      </c>
      <c r="N1404" s="106" t="s">
        <v>61</v>
      </c>
      <c r="O1404" s="106" t="s">
        <v>61</v>
      </c>
      <c r="P1404" s="106" t="s">
        <v>61</v>
      </c>
      <c r="Q1404" s="106" t="s">
        <v>61</v>
      </c>
      <c r="R1404" s="106" t="s">
        <v>61</v>
      </c>
      <c r="S1404" s="106" t="s">
        <v>61</v>
      </c>
      <c r="T1404" s="106" t="s">
        <v>61</v>
      </c>
      <c r="U1404" s="106" t="s">
        <v>61</v>
      </c>
      <c r="V1404" s="106" t="s">
        <v>61</v>
      </c>
      <c r="W1404" s="106" t="s">
        <v>61</v>
      </c>
      <c r="X1404" s="216"/>
    </row>
    <row r="1405" spans="1:24" ht="13.5" customHeight="1" x14ac:dyDescent="0.25">
      <c r="A1405" s="221">
        <v>0.4375</v>
      </c>
      <c r="B1405" s="106" t="s">
        <v>61</v>
      </c>
      <c r="C1405" s="106" t="s">
        <v>61</v>
      </c>
      <c r="D1405" s="106" t="s">
        <v>61</v>
      </c>
      <c r="E1405" s="106" t="s">
        <v>61</v>
      </c>
      <c r="F1405" s="106" t="s">
        <v>61</v>
      </c>
      <c r="G1405" s="106" t="s">
        <v>61</v>
      </c>
      <c r="H1405" s="106" t="s">
        <v>61</v>
      </c>
      <c r="I1405" s="106" t="s">
        <v>61</v>
      </c>
      <c r="J1405" s="106" t="s">
        <v>61</v>
      </c>
      <c r="K1405" s="106" t="s">
        <v>61</v>
      </c>
      <c r="L1405" s="106" t="s">
        <v>61</v>
      </c>
      <c r="M1405" s="106" t="s">
        <v>61</v>
      </c>
      <c r="N1405" s="106" t="s">
        <v>61</v>
      </c>
      <c r="O1405" s="106" t="s">
        <v>61</v>
      </c>
      <c r="P1405" s="106" t="s">
        <v>61</v>
      </c>
      <c r="Q1405" s="106" t="s">
        <v>61</v>
      </c>
      <c r="R1405" s="106" t="s">
        <v>61</v>
      </c>
      <c r="S1405" s="106" t="s">
        <v>61</v>
      </c>
      <c r="T1405" s="106" t="s">
        <v>61</v>
      </c>
      <c r="U1405" s="106" t="s">
        <v>61</v>
      </c>
      <c r="V1405" s="106" t="s">
        <v>61</v>
      </c>
      <c r="W1405" s="106" t="s">
        <v>61</v>
      </c>
      <c r="X1405" s="216"/>
    </row>
    <row r="1406" spans="1:24" ht="13.5" customHeight="1" x14ac:dyDescent="0.25">
      <c r="A1406" s="221">
        <v>0.44791666666666702</v>
      </c>
      <c r="B1406" s="106" t="s">
        <v>61</v>
      </c>
      <c r="C1406" s="106" t="s">
        <v>61</v>
      </c>
      <c r="D1406" s="106" t="s">
        <v>61</v>
      </c>
      <c r="E1406" s="106" t="s">
        <v>61</v>
      </c>
      <c r="F1406" s="106" t="s">
        <v>61</v>
      </c>
      <c r="G1406" s="106" t="s">
        <v>61</v>
      </c>
      <c r="H1406" s="106" t="s">
        <v>61</v>
      </c>
      <c r="I1406" s="106" t="s">
        <v>61</v>
      </c>
      <c r="J1406" s="106" t="s">
        <v>61</v>
      </c>
      <c r="K1406" s="106" t="s">
        <v>61</v>
      </c>
      <c r="L1406" s="106" t="s">
        <v>61</v>
      </c>
      <c r="M1406" s="106" t="s">
        <v>61</v>
      </c>
      <c r="N1406" s="106" t="s">
        <v>61</v>
      </c>
      <c r="O1406" s="106" t="s">
        <v>61</v>
      </c>
      <c r="P1406" s="106" t="s">
        <v>61</v>
      </c>
      <c r="Q1406" s="106" t="s">
        <v>61</v>
      </c>
      <c r="R1406" s="106" t="s">
        <v>61</v>
      </c>
      <c r="S1406" s="106" t="s">
        <v>61</v>
      </c>
      <c r="T1406" s="106" t="s">
        <v>61</v>
      </c>
      <c r="U1406" s="106" t="s">
        <v>61</v>
      </c>
      <c r="V1406" s="106" t="s">
        <v>61</v>
      </c>
      <c r="W1406" s="106" t="s">
        <v>61</v>
      </c>
      <c r="X1406" s="216"/>
    </row>
    <row r="1407" spans="1:24" ht="13.5" customHeight="1" x14ac:dyDescent="0.25">
      <c r="A1407" s="221">
        <v>0.45833333333333298</v>
      </c>
      <c r="B1407" s="106" t="s">
        <v>61</v>
      </c>
      <c r="C1407" s="106" t="s">
        <v>61</v>
      </c>
      <c r="D1407" s="106" t="s">
        <v>61</v>
      </c>
      <c r="E1407" s="106" t="s">
        <v>61</v>
      </c>
      <c r="F1407" s="106" t="s">
        <v>61</v>
      </c>
      <c r="G1407" s="106" t="s">
        <v>61</v>
      </c>
      <c r="H1407" s="106" t="s">
        <v>61</v>
      </c>
      <c r="I1407" s="106" t="s">
        <v>61</v>
      </c>
      <c r="J1407" s="106" t="s">
        <v>61</v>
      </c>
      <c r="K1407" s="106" t="s">
        <v>61</v>
      </c>
      <c r="L1407" s="106" t="s">
        <v>61</v>
      </c>
      <c r="M1407" s="106" t="s">
        <v>61</v>
      </c>
      <c r="N1407" s="106" t="s">
        <v>61</v>
      </c>
      <c r="O1407" s="106" t="s">
        <v>61</v>
      </c>
      <c r="P1407" s="106" t="s">
        <v>61</v>
      </c>
      <c r="Q1407" s="106" t="s">
        <v>61</v>
      </c>
      <c r="R1407" s="106" t="s">
        <v>61</v>
      </c>
      <c r="S1407" s="106" t="s">
        <v>61</v>
      </c>
      <c r="T1407" s="106" t="s">
        <v>61</v>
      </c>
      <c r="U1407" s="106" t="s">
        <v>61</v>
      </c>
      <c r="V1407" s="106" t="s">
        <v>61</v>
      </c>
      <c r="W1407" s="106" t="s">
        <v>61</v>
      </c>
      <c r="X1407" s="216"/>
    </row>
    <row r="1408" spans="1:24" ht="13.5" customHeight="1" x14ac:dyDescent="0.25">
      <c r="A1408" s="221">
        <v>0.46875</v>
      </c>
      <c r="B1408" s="106" t="s">
        <v>61</v>
      </c>
      <c r="C1408" s="106" t="s">
        <v>61</v>
      </c>
      <c r="D1408" s="106" t="s">
        <v>61</v>
      </c>
      <c r="E1408" s="106" t="s">
        <v>61</v>
      </c>
      <c r="F1408" s="106" t="s">
        <v>61</v>
      </c>
      <c r="G1408" s="106" t="s">
        <v>61</v>
      </c>
      <c r="H1408" s="106" t="s">
        <v>61</v>
      </c>
      <c r="I1408" s="106" t="s">
        <v>61</v>
      </c>
      <c r="J1408" s="106" t="s">
        <v>61</v>
      </c>
      <c r="K1408" s="106" t="s">
        <v>61</v>
      </c>
      <c r="L1408" s="106" t="s">
        <v>61</v>
      </c>
      <c r="M1408" s="106" t="s">
        <v>61</v>
      </c>
      <c r="N1408" s="106" t="s">
        <v>61</v>
      </c>
      <c r="O1408" s="106" t="s">
        <v>61</v>
      </c>
      <c r="P1408" s="106" t="s">
        <v>61</v>
      </c>
      <c r="Q1408" s="106" t="s">
        <v>61</v>
      </c>
      <c r="R1408" s="106" t="s">
        <v>61</v>
      </c>
      <c r="S1408" s="106" t="s">
        <v>61</v>
      </c>
      <c r="T1408" s="106" t="s">
        <v>61</v>
      </c>
      <c r="U1408" s="106" t="s">
        <v>61</v>
      </c>
      <c r="V1408" s="106" t="s">
        <v>61</v>
      </c>
      <c r="W1408" s="106" t="s">
        <v>61</v>
      </c>
      <c r="X1408" s="216"/>
    </row>
    <row r="1409" spans="1:24" ht="13.5" customHeight="1" x14ac:dyDescent="0.25">
      <c r="A1409" s="221">
        <v>0.47916666666666702</v>
      </c>
      <c r="B1409" s="106" t="s">
        <v>61</v>
      </c>
      <c r="C1409" s="106" t="s">
        <v>61</v>
      </c>
      <c r="D1409" s="106" t="s">
        <v>61</v>
      </c>
      <c r="E1409" s="106" t="s">
        <v>61</v>
      </c>
      <c r="F1409" s="106" t="s">
        <v>61</v>
      </c>
      <c r="G1409" s="106" t="s">
        <v>61</v>
      </c>
      <c r="H1409" s="106" t="s">
        <v>61</v>
      </c>
      <c r="I1409" s="106" t="s">
        <v>61</v>
      </c>
      <c r="J1409" s="106" t="s">
        <v>61</v>
      </c>
      <c r="K1409" s="106" t="s">
        <v>61</v>
      </c>
      <c r="L1409" s="106" t="s">
        <v>61</v>
      </c>
      <c r="M1409" s="106" t="s">
        <v>61</v>
      </c>
      <c r="N1409" s="106" t="s">
        <v>61</v>
      </c>
      <c r="O1409" s="106" t="s">
        <v>61</v>
      </c>
      <c r="P1409" s="106" t="s">
        <v>61</v>
      </c>
      <c r="Q1409" s="106" t="s">
        <v>61</v>
      </c>
      <c r="R1409" s="106" t="s">
        <v>61</v>
      </c>
      <c r="S1409" s="106" t="s">
        <v>61</v>
      </c>
      <c r="T1409" s="106" t="s">
        <v>61</v>
      </c>
      <c r="U1409" s="106" t="s">
        <v>61</v>
      </c>
      <c r="V1409" s="106" t="s">
        <v>61</v>
      </c>
      <c r="W1409" s="106" t="s">
        <v>61</v>
      </c>
      <c r="X1409" s="216"/>
    </row>
    <row r="1410" spans="1:24" ht="13.5" customHeight="1" x14ac:dyDescent="0.25">
      <c r="A1410" s="221">
        <v>0.48958333333333298</v>
      </c>
      <c r="B1410" s="106" t="s">
        <v>61</v>
      </c>
      <c r="C1410" s="106" t="s">
        <v>61</v>
      </c>
      <c r="D1410" s="106" t="s">
        <v>61</v>
      </c>
      <c r="E1410" s="106" t="s">
        <v>61</v>
      </c>
      <c r="F1410" s="106" t="s">
        <v>61</v>
      </c>
      <c r="G1410" s="106" t="s">
        <v>61</v>
      </c>
      <c r="H1410" s="106" t="s">
        <v>61</v>
      </c>
      <c r="I1410" s="106" t="s">
        <v>61</v>
      </c>
      <c r="J1410" s="106" t="s">
        <v>61</v>
      </c>
      <c r="K1410" s="106" t="s">
        <v>61</v>
      </c>
      <c r="L1410" s="106" t="s">
        <v>61</v>
      </c>
      <c r="M1410" s="106" t="s">
        <v>61</v>
      </c>
      <c r="N1410" s="106" t="s">
        <v>61</v>
      </c>
      <c r="O1410" s="106" t="s">
        <v>61</v>
      </c>
      <c r="P1410" s="106" t="s">
        <v>61</v>
      </c>
      <c r="Q1410" s="106" t="s">
        <v>61</v>
      </c>
      <c r="R1410" s="106" t="s">
        <v>61</v>
      </c>
      <c r="S1410" s="106" t="s">
        <v>61</v>
      </c>
      <c r="T1410" s="106" t="s">
        <v>61</v>
      </c>
      <c r="U1410" s="106" t="s">
        <v>61</v>
      </c>
      <c r="V1410" s="106" t="s">
        <v>61</v>
      </c>
      <c r="W1410" s="106" t="s">
        <v>61</v>
      </c>
      <c r="X1410" s="216"/>
    </row>
    <row r="1411" spans="1:24" ht="13.5" customHeight="1" x14ac:dyDescent="0.25">
      <c r="A1411" s="221">
        <v>0.5</v>
      </c>
      <c r="B1411" s="106" t="s">
        <v>61</v>
      </c>
      <c r="C1411" s="106" t="s">
        <v>61</v>
      </c>
      <c r="D1411" s="106" t="s">
        <v>61</v>
      </c>
      <c r="E1411" s="106" t="s">
        <v>61</v>
      </c>
      <c r="F1411" s="106" t="s">
        <v>61</v>
      </c>
      <c r="G1411" s="106" t="s">
        <v>61</v>
      </c>
      <c r="H1411" s="106" t="s">
        <v>61</v>
      </c>
      <c r="I1411" s="106" t="s">
        <v>61</v>
      </c>
      <c r="J1411" s="106" t="s">
        <v>61</v>
      </c>
      <c r="K1411" s="106" t="s">
        <v>61</v>
      </c>
      <c r="L1411" s="106" t="s">
        <v>61</v>
      </c>
      <c r="M1411" s="106" t="s">
        <v>61</v>
      </c>
      <c r="N1411" s="106" t="s">
        <v>61</v>
      </c>
      <c r="O1411" s="106" t="s">
        <v>61</v>
      </c>
      <c r="P1411" s="106" t="s">
        <v>61</v>
      </c>
      <c r="Q1411" s="106" t="s">
        <v>61</v>
      </c>
      <c r="R1411" s="106" t="s">
        <v>61</v>
      </c>
      <c r="S1411" s="106" t="s">
        <v>61</v>
      </c>
      <c r="T1411" s="106" t="s">
        <v>61</v>
      </c>
      <c r="U1411" s="106" t="s">
        <v>61</v>
      </c>
      <c r="V1411" s="106" t="s">
        <v>61</v>
      </c>
      <c r="W1411" s="106" t="s">
        <v>61</v>
      </c>
      <c r="X1411" s="216"/>
    </row>
    <row r="1412" spans="1:24" ht="13.5" customHeight="1" x14ac:dyDescent="0.25">
      <c r="A1412" s="221">
        <v>0.51041666666666696</v>
      </c>
      <c r="B1412" s="106" t="s">
        <v>61</v>
      </c>
      <c r="C1412" s="106" t="s">
        <v>61</v>
      </c>
      <c r="D1412" s="106" t="s">
        <v>61</v>
      </c>
      <c r="E1412" s="106" t="s">
        <v>61</v>
      </c>
      <c r="F1412" s="106" t="s">
        <v>61</v>
      </c>
      <c r="G1412" s="106" t="s">
        <v>61</v>
      </c>
      <c r="H1412" s="106" t="s">
        <v>61</v>
      </c>
      <c r="I1412" s="106" t="s">
        <v>61</v>
      </c>
      <c r="J1412" s="106" t="s">
        <v>61</v>
      </c>
      <c r="K1412" s="106" t="s">
        <v>61</v>
      </c>
      <c r="L1412" s="106" t="s">
        <v>61</v>
      </c>
      <c r="M1412" s="106" t="s">
        <v>61</v>
      </c>
      <c r="N1412" s="106" t="s">
        <v>61</v>
      </c>
      <c r="O1412" s="106" t="s">
        <v>61</v>
      </c>
      <c r="P1412" s="106" t="s">
        <v>61</v>
      </c>
      <c r="Q1412" s="106" t="s">
        <v>61</v>
      </c>
      <c r="R1412" s="106" t="s">
        <v>61</v>
      </c>
      <c r="S1412" s="106" t="s">
        <v>61</v>
      </c>
      <c r="T1412" s="106" t="s">
        <v>61</v>
      </c>
      <c r="U1412" s="106" t="s">
        <v>61</v>
      </c>
      <c r="V1412" s="106" t="s">
        <v>61</v>
      </c>
      <c r="W1412" s="106" t="s">
        <v>61</v>
      </c>
      <c r="X1412" s="216"/>
    </row>
    <row r="1413" spans="1:24" ht="13.5" customHeight="1" x14ac:dyDescent="0.25">
      <c r="A1413" s="221">
        <v>0.52083333333333304</v>
      </c>
      <c r="B1413" s="106" t="s">
        <v>61</v>
      </c>
      <c r="C1413" s="106" t="s">
        <v>61</v>
      </c>
      <c r="D1413" s="106" t="s">
        <v>61</v>
      </c>
      <c r="E1413" s="106" t="s">
        <v>61</v>
      </c>
      <c r="F1413" s="106" t="s">
        <v>61</v>
      </c>
      <c r="G1413" s="106" t="s">
        <v>61</v>
      </c>
      <c r="H1413" s="106" t="s">
        <v>61</v>
      </c>
      <c r="I1413" s="106" t="s">
        <v>61</v>
      </c>
      <c r="J1413" s="106" t="s">
        <v>61</v>
      </c>
      <c r="K1413" s="106" t="s">
        <v>61</v>
      </c>
      <c r="L1413" s="106" t="s">
        <v>61</v>
      </c>
      <c r="M1413" s="106" t="s">
        <v>61</v>
      </c>
      <c r="N1413" s="106" t="s">
        <v>61</v>
      </c>
      <c r="O1413" s="106" t="s">
        <v>61</v>
      </c>
      <c r="P1413" s="106" t="s">
        <v>61</v>
      </c>
      <c r="Q1413" s="106" t="s">
        <v>61</v>
      </c>
      <c r="R1413" s="106" t="s">
        <v>61</v>
      </c>
      <c r="S1413" s="106" t="s">
        <v>61</v>
      </c>
      <c r="T1413" s="106" t="s">
        <v>61</v>
      </c>
      <c r="U1413" s="106" t="s">
        <v>61</v>
      </c>
      <c r="V1413" s="106" t="s">
        <v>61</v>
      </c>
      <c r="W1413" s="106" t="s">
        <v>61</v>
      </c>
      <c r="X1413" s="216"/>
    </row>
    <row r="1414" spans="1:24" ht="13.5" customHeight="1" x14ac:dyDescent="0.25">
      <c r="A1414" s="221">
        <v>0.53125</v>
      </c>
      <c r="B1414" s="106" t="s">
        <v>61</v>
      </c>
      <c r="C1414" s="106" t="s">
        <v>61</v>
      </c>
      <c r="D1414" s="106" t="s">
        <v>61</v>
      </c>
      <c r="E1414" s="106" t="s">
        <v>61</v>
      </c>
      <c r="F1414" s="106" t="s">
        <v>61</v>
      </c>
      <c r="G1414" s="106" t="s">
        <v>61</v>
      </c>
      <c r="H1414" s="106" t="s">
        <v>61</v>
      </c>
      <c r="I1414" s="106" t="s">
        <v>61</v>
      </c>
      <c r="J1414" s="106" t="s">
        <v>61</v>
      </c>
      <c r="K1414" s="106" t="s">
        <v>61</v>
      </c>
      <c r="L1414" s="106" t="s">
        <v>61</v>
      </c>
      <c r="M1414" s="106" t="s">
        <v>61</v>
      </c>
      <c r="N1414" s="106" t="s">
        <v>61</v>
      </c>
      <c r="O1414" s="106" t="s">
        <v>61</v>
      </c>
      <c r="P1414" s="106" t="s">
        <v>61</v>
      </c>
      <c r="Q1414" s="106" t="s">
        <v>61</v>
      </c>
      <c r="R1414" s="106" t="s">
        <v>61</v>
      </c>
      <c r="S1414" s="106" t="s">
        <v>61</v>
      </c>
      <c r="T1414" s="106" t="s">
        <v>61</v>
      </c>
      <c r="U1414" s="106" t="s">
        <v>61</v>
      </c>
      <c r="V1414" s="106" t="s">
        <v>61</v>
      </c>
      <c r="W1414" s="106" t="s">
        <v>61</v>
      </c>
      <c r="X1414" s="216"/>
    </row>
    <row r="1415" spans="1:24" ht="13.5" customHeight="1" x14ac:dyDescent="0.25">
      <c r="A1415" s="221">
        <v>0.54166666666666696</v>
      </c>
      <c r="B1415" s="106" t="s">
        <v>61</v>
      </c>
      <c r="C1415" s="106" t="s">
        <v>61</v>
      </c>
      <c r="D1415" s="106" t="s">
        <v>61</v>
      </c>
      <c r="E1415" s="106" t="s">
        <v>61</v>
      </c>
      <c r="F1415" s="106" t="s">
        <v>61</v>
      </c>
      <c r="G1415" s="106" t="s">
        <v>61</v>
      </c>
      <c r="H1415" s="106" t="s">
        <v>61</v>
      </c>
      <c r="I1415" s="106" t="s">
        <v>61</v>
      </c>
      <c r="J1415" s="106" t="s">
        <v>61</v>
      </c>
      <c r="K1415" s="106" t="s">
        <v>61</v>
      </c>
      <c r="L1415" s="106" t="s">
        <v>61</v>
      </c>
      <c r="M1415" s="106" t="s">
        <v>61</v>
      </c>
      <c r="N1415" s="106" t="s">
        <v>61</v>
      </c>
      <c r="O1415" s="106" t="s">
        <v>61</v>
      </c>
      <c r="P1415" s="106" t="s">
        <v>61</v>
      </c>
      <c r="Q1415" s="106" t="s">
        <v>61</v>
      </c>
      <c r="R1415" s="106" t="s">
        <v>61</v>
      </c>
      <c r="S1415" s="106" t="s">
        <v>61</v>
      </c>
      <c r="T1415" s="106" t="s">
        <v>61</v>
      </c>
      <c r="U1415" s="106" t="s">
        <v>61</v>
      </c>
      <c r="V1415" s="106" t="s">
        <v>61</v>
      </c>
      <c r="W1415" s="106" t="s">
        <v>61</v>
      </c>
      <c r="X1415" s="216"/>
    </row>
    <row r="1416" spans="1:24" ht="13.5" customHeight="1" x14ac:dyDescent="0.25">
      <c r="A1416" s="221">
        <v>0.55208333333333304</v>
      </c>
      <c r="B1416" s="106" t="s">
        <v>61</v>
      </c>
      <c r="C1416" s="106" t="s">
        <v>61</v>
      </c>
      <c r="D1416" s="106" t="s">
        <v>61</v>
      </c>
      <c r="E1416" s="106" t="s">
        <v>61</v>
      </c>
      <c r="F1416" s="106" t="s">
        <v>61</v>
      </c>
      <c r="G1416" s="106" t="s">
        <v>61</v>
      </c>
      <c r="H1416" s="106" t="s">
        <v>61</v>
      </c>
      <c r="I1416" s="106" t="s">
        <v>61</v>
      </c>
      <c r="J1416" s="106" t="s">
        <v>61</v>
      </c>
      <c r="K1416" s="106" t="s">
        <v>61</v>
      </c>
      <c r="L1416" s="106" t="s">
        <v>61</v>
      </c>
      <c r="M1416" s="106" t="s">
        <v>61</v>
      </c>
      <c r="N1416" s="106" t="s">
        <v>61</v>
      </c>
      <c r="O1416" s="106" t="s">
        <v>61</v>
      </c>
      <c r="P1416" s="106" t="s">
        <v>61</v>
      </c>
      <c r="Q1416" s="106" t="s">
        <v>61</v>
      </c>
      <c r="R1416" s="106" t="s">
        <v>61</v>
      </c>
      <c r="S1416" s="106" t="s">
        <v>61</v>
      </c>
      <c r="T1416" s="106" t="s">
        <v>61</v>
      </c>
      <c r="U1416" s="106" t="s">
        <v>61</v>
      </c>
      <c r="V1416" s="106" t="s">
        <v>61</v>
      </c>
      <c r="W1416" s="106" t="s">
        <v>61</v>
      </c>
      <c r="X1416" s="216"/>
    </row>
    <row r="1417" spans="1:24" ht="13.5" customHeight="1" x14ac:dyDescent="0.25">
      <c r="A1417" s="221">
        <v>0.5625</v>
      </c>
      <c r="B1417" s="106" t="s">
        <v>61</v>
      </c>
      <c r="C1417" s="106" t="s">
        <v>61</v>
      </c>
      <c r="D1417" s="106" t="s">
        <v>61</v>
      </c>
      <c r="E1417" s="106" t="s">
        <v>61</v>
      </c>
      <c r="F1417" s="106" t="s">
        <v>61</v>
      </c>
      <c r="G1417" s="106" t="s">
        <v>61</v>
      </c>
      <c r="H1417" s="106" t="s">
        <v>61</v>
      </c>
      <c r="I1417" s="106" t="s">
        <v>61</v>
      </c>
      <c r="J1417" s="106" t="s">
        <v>61</v>
      </c>
      <c r="K1417" s="106" t="s">
        <v>61</v>
      </c>
      <c r="L1417" s="106" t="s">
        <v>61</v>
      </c>
      <c r="M1417" s="106" t="s">
        <v>61</v>
      </c>
      <c r="N1417" s="106" t="s">
        <v>61</v>
      </c>
      <c r="O1417" s="106" t="s">
        <v>61</v>
      </c>
      <c r="P1417" s="106" t="s">
        <v>61</v>
      </c>
      <c r="Q1417" s="106" t="s">
        <v>61</v>
      </c>
      <c r="R1417" s="106" t="s">
        <v>61</v>
      </c>
      <c r="S1417" s="106" t="s">
        <v>61</v>
      </c>
      <c r="T1417" s="106" t="s">
        <v>61</v>
      </c>
      <c r="U1417" s="106" t="s">
        <v>61</v>
      </c>
      <c r="V1417" s="106" t="s">
        <v>61</v>
      </c>
      <c r="W1417" s="106" t="s">
        <v>61</v>
      </c>
      <c r="X1417" s="216"/>
    </row>
    <row r="1418" spans="1:24" ht="13.5" customHeight="1" x14ac:dyDescent="0.25">
      <c r="A1418" s="221">
        <v>0.57291666666666696</v>
      </c>
      <c r="B1418" s="106" t="s">
        <v>61</v>
      </c>
      <c r="C1418" s="106" t="s">
        <v>61</v>
      </c>
      <c r="D1418" s="106" t="s">
        <v>61</v>
      </c>
      <c r="E1418" s="106" t="s">
        <v>61</v>
      </c>
      <c r="F1418" s="106" t="s">
        <v>61</v>
      </c>
      <c r="G1418" s="106" t="s">
        <v>61</v>
      </c>
      <c r="H1418" s="106" t="s">
        <v>61</v>
      </c>
      <c r="I1418" s="106" t="s">
        <v>61</v>
      </c>
      <c r="J1418" s="106" t="s">
        <v>61</v>
      </c>
      <c r="K1418" s="106" t="s">
        <v>61</v>
      </c>
      <c r="L1418" s="106" t="s">
        <v>61</v>
      </c>
      <c r="M1418" s="106" t="s">
        <v>61</v>
      </c>
      <c r="N1418" s="106" t="s">
        <v>61</v>
      </c>
      <c r="O1418" s="106" t="s">
        <v>61</v>
      </c>
      <c r="P1418" s="106" t="s">
        <v>61</v>
      </c>
      <c r="Q1418" s="106" t="s">
        <v>61</v>
      </c>
      <c r="R1418" s="106" t="s">
        <v>61</v>
      </c>
      <c r="S1418" s="106" t="s">
        <v>61</v>
      </c>
      <c r="T1418" s="106" t="s">
        <v>61</v>
      </c>
      <c r="U1418" s="106" t="s">
        <v>61</v>
      </c>
      <c r="V1418" s="106" t="s">
        <v>61</v>
      </c>
      <c r="W1418" s="106" t="s">
        <v>61</v>
      </c>
      <c r="X1418" s="216"/>
    </row>
    <row r="1419" spans="1:24" ht="13.5" customHeight="1" x14ac:dyDescent="0.25">
      <c r="A1419" s="221">
        <v>0.58333333333333304</v>
      </c>
      <c r="B1419" s="106" t="s">
        <v>61</v>
      </c>
      <c r="C1419" s="106" t="s">
        <v>61</v>
      </c>
      <c r="D1419" s="106" t="s">
        <v>61</v>
      </c>
      <c r="E1419" s="106" t="s">
        <v>61</v>
      </c>
      <c r="F1419" s="106" t="s">
        <v>61</v>
      </c>
      <c r="G1419" s="106" t="s">
        <v>61</v>
      </c>
      <c r="H1419" s="106" t="s">
        <v>61</v>
      </c>
      <c r="I1419" s="106" t="s">
        <v>61</v>
      </c>
      <c r="J1419" s="106" t="s">
        <v>61</v>
      </c>
      <c r="K1419" s="106" t="s">
        <v>61</v>
      </c>
      <c r="L1419" s="106" t="s">
        <v>61</v>
      </c>
      <c r="M1419" s="106" t="s">
        <v>61</v>
      </c>
      <c r="N1419" s="106" t="s">
        <v>61</v>
      </c>
      <c r="O1419" s="106" t="s">
        <v>61</v>
      </c>
      <c r="P1419" s="106" t="s">
        <v>61</v>
      </c>
      <c r="Q1419" s="106" t="s">
        <v>61</v>
      </c>
      <c r="R1419" s="106" t="s">
        <v>61</v>
      </c>
      <c r="S1419" s="106" t="s">
        <v>61</v>
      </c>
      <c r="T1419" s="106" t="s">
        <v>61</v>
      </c>
      <c r="U1419" s="106" t="s">
        <v>61</v>
      </c>
      <c r="V1419" s="106" t="s">
        <v>61</v>
      </c>
      <c r="W1419" s="106" t="s">
        <v>61</v>
      </c>
      <c r="X1419" s="216"/>
    </row>
    <row r="1420" spans="1:24" ht="13.5" customHeight="1" x14ac:dyDescent="0.25">
      <c r="A1420" s="221">
        <v>0.59375</v>
      </c>
      <c r="B1420" s="106" t="s">
        <v>61</v>
      </c>
      <c r="C1420" s="106" t="s">
        <v>61</v>
      </c>
      <c r="D1420" s="106" t="s">
        <v>61</v>
      </c>
      <c r="E1420" s="106" t="s">
        <v>61</v>
      </c>
      <c r="F1420" s="106" t="s">
        <v>61</v>
      </c>
      <c r="G1420" s="106" t="s">
        <v>61</v>
      </c>
      <c r="H1420" s="106" t="s">
        <v>61</v>
      </c>
      <c r="I1420" s="106" t="s">
        <v>61</v>
      </c>
      <c r="J1420" s="106" t="s">
        <v>61</v>
      </c>
      <c r="K1420" s="106" t="s">
        <v>61</v>
      </c>
      <c r="L1420" s="106" t="s">
        <v>61</v>
      </c>
      <c r="M1420" s="106" t="s">
        <v>61</v>
      </c>
      <c r="N1420" s="106" t="s">
        <v>61</v>
      </c>
      <c r="O1420" s="106" t="s">
        <v>61</v>
      </c>
      <c r="P1420" s="106" t="s">
        <v>61</v>
      </c>
      <c r="Q1420" s="106" t="s">
        <v>61</v>
      </c>
      <c r="R1420" s="106" t="s">
        <v>61</v>
      </c>
      <c r="S1420" s="106" t="s">
        <v>61</v>
      </c>
      <c r="T1420" s="106" t="s">
        <v>61</v>
      </c>
      <c r="U1420" s="106" t="s">
        <v>61</v>
      </c>
      <c r="V1420" s="106" t="s">
        <v>61</v>
      </c>
      <c r="W1420" s="106" t="s">
        <v>61</v>
      </c>
      <c r="X1420" s="216"/>
    </row>
    <row r="1421" spans="1:24" ht="13.5" customHeight="1" x14ac:dyDescent="0.25">
      <c r="A1421" s="221">
        <v>0.60416666666666696</v>
      </c>
      <c r="B1421" s="106" t="s">
        <v>61</v>
      </c>
      <c r="C1421" s="106" t="s">
        <v>61</v>
      </c>
      <c r="D1421" s="106" t="s">
        <v>61</v>
      </c>
      <c r="E1421" s="106" t="s">
        <v>61</v>
      </c>
      <c r="F1421" s="106" t="s">
        <v>61</v>
      </c>
      <c r="G1421" s="106" t="s">
        <v>61</v>
      </c>
      <c r="H1421" s="106" t="s">
        <v>61</v>
      </c>
      <c r="I1421" s="106" t="s">
        <v>61</v>
      </c>
      <c r="J1421" s="106" t="s">
        <v>61</v>
      </c>
      <c r="K1421" s="106" t="s">
        <v>61</v>
      </c>
      <c r="L1421" s="106" t="s">
        <v>61</v>
      </c>
      <c r="M1421" s="106" t="s">
        <v>61</v>
      </c>
      <c r="N1421" s="106" t="s">
        <v>61</v>
      </c>
      <c r="O1421" s="106" t="s">
        <v>61</v>
      </c>
      <c r="P1421" s="106" t="s">
        <v>61</v>
      </c>
      <c r="Q1421" s="106" t="s">
        <v>61</v>
      </c>
      <c r="R1421" s="106" t="s">
        <v>61</v>
      </c>
      <c r="S1421" s="106" t="s">
        <v>61</v>
      </c>
      <c r="T1421" s="106" t="s">
        <v>61</v>
      </c>
      <c r="U1421" s="106" t="s">
        <v>61</v>
      </c>
      <c r="V1421" s="106" t="s">
        <v>61</v>
      </c>
      <c r="W1421" s="106" t="s">
        <v>61</v>
      </c>
      <c r="X1421" s="216"/>
    </row>
    <row r="1422" spans="1:24" ht="13.5" customHeight="1" x14ac:dyDescent="0.25">
      <c r="A1422" s="221">
        <v>0.61458333333333304</v>
      </c>
      <c r="B1422" s="106" t="s">
        <v>61</v>
      </c>
      <c r="C1422" s="106" t="s">
        <v>61</v>
      </c>
      <c r="D1422" s="106" t="s">
        <v>61</v>
      </c>
      <c r="E1422" s="106" t="s">
        <v>61</v>
      </c>
      <c r="F1422" s="106" t="s">
        <v>61</v>
      </c>
      <c r="G1422" s="106" t="s">
        <v>61</v>
      </c>
      <c r="H1422" s="106" t="s">
        <v>61</v>
      </c>
      <c r="I1422" s="106" t="s">
        <v>61</v>
      </c>
      <c r="J1422" s="106" t="s">
        <v>61</v>
      </c>
      <c r="K1422" s="106" t="s">
        <v>61</v>
      </c>
      <c r="L1422" s="106" t="s">
        <v>61</v>
      </c>
      <c r="M1422" s="106" t="s">
        <v>61</v>
      </c>
      <c r="N1422" s="106" t="s">
        <v>61</v>
      </c>
      <c r="O1422" s="106" t="s">
        <v>61</v>
      </c>
      <c r="P1422" s="106" t="s">
        <v>61</v>
      </c>
      <c r="Q1422" s="106" t="s">
        <v>61</v>
      </c>
      <c r="R1422" s="106" t="s">
        <v>61</v>
      </c>
      <c r="S1422" s="106" t="s">
        <v>61</v>
      </c>
      <c r="T1422" s="106" t="s">
        <v>61</v>
      </c>
      <c r="U1422" s="106" t="s">
        <v>61</v>
      </c>
      <c r="V1422" s="106" t="s">
        <v>61</v>
      </c>
      <c r="W1422" s="106" t="s">
        <v>61</v>
      </c>
      <c r="X1422" s="216"/>
    </row>
    <row r="1423" spans="1:24" ht="13.5" customHeight="1" x14ac:dyDescent="0.25">
      <c r="A1423" s="221">
        <v>0.625</v>
      </c>
      <c r="B1423" s="106" t="s">
        <v>61</v>
      </c>
      <c r="C1423" s="106" t="s">
        <v>61</v>
      </c>
      <c r="D1423" s="106" t="s">
        <v>61</v>
      </c>
      <c r="E1423" s="106" t="s">
        <v>61</v>
      </c>
      <c r="F1423" s="106" t="s">
        <v>61</v>
      </c>
      <c r="G1423" s="106" t="s">
        <v>61</v>
      </c>
      <c r="H1423" s="106" t="s">
        <v>61</v>
      </c>
      <c r="I1423" s="106" t="s">
        <v>61</v>
      </c>
      <c r="J1423" s="106" t="s">
        <v>61</v>
      </c>
      <c r="K1423" s="106" t="s">
        <v>61</v>
      </c>
      <c r="L1423" s="106" t="s">
        <v>61</v>
      </c>
      <c r="M1423" s="106" t="s">
        <v>61</v>
      </c>
      <c r="N1423" s="106" t="s">
        <v>61</v>
      </c>
      <c r="O1423" s="106" t="s">
        <v>61</v>
      </c>
      <c r="P1423" s="106" t="s">
        <v>61</v>
      </c>
      <c r="Q1423" s="106" t="s">
        <v>61</v>
      </c>
      <c r="R1423" s="106" t="s">
        <v>61</v>
      </c>
      <c r="S1423" s="106" t="s">
        <v>61</v>
      </c>
      <c r="T1423" s="106" t="s">
        <v>61</v>
      </c>
      <c r="U1423" s="106" t="s">
        <v>61</v>
      </c>
      <c r="V1423" s="106" t="s">
        <v>61</v>
      </c>
      <c r="W1423" s="106" t="s">
        <v>61</v>
      </c>
      <c r="X1423" s="216"/>
    </row>
    <row r="1424" spans="1:24" ht="13.5" customHeight="1" x14ac:dyDescent="0.25">
      <c r="A1424" s="221">
        <v>0.63541666666666696</v>
      </c>
      <c r="B1424" s="106" t="s">
        <v>61</v>
      </c>
      <c r="C1424" s="106" t="s">
        <v>61</v>
      </c>
      <c r="D1424" s="106" t="s">
        <v>61</v>
      </c>
      <c r="E1424" s="106" t="s">
        <v>61</v>
      </c>
      <c r="F1424" s="106" t="s">
        <v>61</v>
      </c>
      <c r="G1424" s="106" t="s">
        <v>61</v>
      </c>
      <c r="H1424" s="106" t="s">
        <v>61</v>
      </c>
      <c r="I1424" s="106" t="s">
        <v>61</v>
      </c>
      <c r="J1424" s="106" t="s">
        <v>61</v>
      </c>
      <c r="K1424" s="106" t="s">
        <v>61</v>
      </c>
      <c r="L1424" s="106" t="s">
        <v>61</v>
      </c>
      <c r="M1424" s="106" t="s">
        <v>61</v>
      </c>
      <c r="N1424" s="106" t="s">
        <v>61</v>
      </c>
      <c r="O1424" s="106" t="s">
        <v>61</v>
      </c>
      <c r="P1424" s="106" t="s">
        <v>61</v>
      </c>
      <c r="Q1424" s="106" t="s">
        <v>61</v>
      </c>
      <c r="R1424" s="106" t="s">
        <v>61</v>
      </c>
      <c r="S1424" s="106" t="s">
        <v>61</v>
      </c>
      <c r="T1424" s="106" t="s">
        <v>61</v>
      </c>
      <c r="U1424" s="106" t="s">
        <v>61</v>
      </c>
      <c r="V1424" s="106" t="s">
        <v>61</v>
      </c>
      <c r="W1424" s="106" t="s">
        <v>61</v>
      </c>
      <c r="X1424" s="216"/>
    </row>
    <row r="1425" spans="1:24" ht="13.5" customHeight="1" x14ac:dyDescent="0.25">
      <c r="A1425" s="221">
        <v>0.64583333333333304</v>
      </c>
      <c r="B1425" s="106" t="s">
        <v>61</v>
      </c>
      <c r="C1425" s="106" t="s">
        <v>61</v>
      </c>
      <c r="D1425" s="106" t="s">
        <v>61</v>
      </c>
      <c r="E1425" s="106" t="s">
        <v>61</v>
      </c>
      <c r="F1425" s="106" t="s">
        <v>61</v>
      </c>
      <c r="G1425" s="106" t="s">
        <v>61</v>
      </c>
      <c r="H1425" s="106" t="s">
        <v>61</v>
      </c>
      <c r="I1425" s="106" t="s">
        <v>61</v>
      </c>
      <c r="J1425" s="106" t="s">
        <v>61</v>
      </c>
      <c r="K1425" s="106" t="s">
        <v>61</v>
      </c>
      <c r="L1425" s="106" t="s">
        <v>61</v>
      </c>
      <c r="M1425" s="106" t="s">
        <v>61</v>
      </c>
      <c r="N1425" s="106" t="s">
        <v>61</v>
      </c>
      <c r="O1425" s="106" t="s">
        <v>61</v>
      </c>
      <c r="P1425" s="106" t="s">
        <v>61</v>
      </c>
      <c r="Q1425" s="106" t="s">
        <v>61</v>
      </c>
      <c r="R1425" s="106" t="s">
        <v>61</v>
      </c>
      <c r="S1425" s="106" t="s">
        <v>61</v>
      </c>
      <c r="T1425" s="106" t="s">
        <v>61</v>
      </c>
      <c r="U1425" s="106" t="s">
        <v>61</v>
      </c>
      <c r="V1425" s="106" t="s">
        <v>61</v>
      </c>
      <c r="W1425" s="106" t="s">
        <v>61</v>
      </c>
      <c r="X1425" s="216"/>
    </row>
    <row r="1426" spans="1:24" ht="13.5" customHeight="1" x14ac:dyDescent="0.25">
      <c r="A1426" s="221">
        <v>0.65625</v>
      </c>
      <c r="B1426" s="106" t="s">
        <v>61</v>
      </c>
      <c r="C1426" s="106" t="s">
        <v>61</v>
      </c>
      <c r="D1426" s="106" t="s">
        <v>61</v>
      </c>
      <c r="E1426" s="106" t="s">
        <v>61</v>
      </c>
      <c r="F1426" s="106" t="s">
        <v>61</v>
      </c>
      <c r="G1426" s="106" t="s">
        <v>61</v>
      </c>
      <c r="H1426" s="106" t="s">
        <v>61</v>
      </c>
      <c r="I1426" s="106" t="s">
        <v>61</v>
      </c>
      <c r="J1426" s="106" t="s">
        <v>61</v>
      </c>
      <c r="K1426" s="106" t="s">
        <v>61</v>
      </c>
      <c r="L1426" s="106" t="s">
        <v>61</v>
      </c>
      <c r="M1426" s="106" t="s">
        <v>61</v>
      </c>
      <c r="N1426" s="106" t="s">
        <v>61</v>
      </c>
      <c r="O1426" s="106" t="s">
        <v>61</v>
      </c>
      <c r="P1426" s="106" t="s">
        <v>61</v>
      </c>
      <c r="Q1426" s="106" t="s">
        <v>61</v>
      </c>
      <c r="R1426" s="106" t="s">
        <v>61</v>
      </c>
      <c r="S1426" s="106" t="s">
        <v>61</v>
      </c>
      <c r="T1426" s="106" t="s">
        <v>61</v>
      </c>
      <c r="U1426" s="106" t="s">
        <v>61</v>
      </c>
      <c r="V1426" s="106" t="s">
        <v>61</v>
      </c>
      <c r="W1426" s="106" t="s">
        <v>61</v>
      </c>
      <c r="X1426" s="216"/>
    </row>
    <row r="1427" spans="1:24" ht="13.5" customHeight="1" x14ac:dyDescent="0.25">
      <c r="A1427" s="221">
        <v>0.66666666666666696</v>
      </c>
      <c r="B1427" s="106" t="s">
        <v>61</v>
      </c>
      <c r="C1427" s="106" t="s">
        <v>61</v>
      </c>
      <c r="D1427" s="106" t="s">
        <v>61</v>
      </c>
      <c r="E1427" s="106" t="s">
        <v>61</v>
      </c>
      <c r="F1427" s="106" t="s">
        <v>61</v>
      </c>
      <c r="G1427" s="106" t="s">
        <v>61</v>
      </c>
      <c r="H1427" s="106" t="s">
        <v>61</v>
      </c>
      <c r="I1427" s="106" t="s">
        <v>61</v>
      </c>
      <c r="J1427" s="106" t="s">
        <v>61</v>
      </c>
      <c r="K1427" s="106" t="s">
        <v>61</v>
      </c>
      <c r="L1427" s="106" t="s">
        <v>61</v>
      </c>
      <c r="M1427" s="106" t="s">
        <v>61</v>
      </c>
      <c r="N1427" s="106" t="s">
        <v>61</v>
      </c>
      <c r="O1427" s="106" t="s">
        <v>61</v>
      </c>
      <c r="P1427" s="106" t="s">
        <v>61</v>
      </c>
      <c r="Q1427" s="106" t="s">
        <v>61</v>
      </c>
      <c r="R1427" s="106" t="s">
        <v>61</v>
      </c>
      <c r="S1427" s="106" t="s">
        <v>61</v>
      </c>
      <c r="T1427" s="106" t="s">
        <v>61</v>
      </c>
      <c r="U1427" s="106" t="s">
        <v>61</v>
      </c>
      <c r="V1427" s="106" t="s">
        <v>61</v>
      </c>
      <c r="W1427" s="106" t="s">
        <v>61</v>
      </c>
      <c r="X1427" s="216"/>
    </row>
    <row r="1428" spans="1:24" ht="13.5" customHeight="1" x14ac:dyDescent="0.25">
      <c r="A1428" s="221">
        <v>0.67708333333333304</v>
      </c>
      <c r="B1428" s="106" t="s">
        <v>61</v>
      </c>
      <c r="C1428" s="106" t="s">
        <v>61</v>
      </c>
      <c r="D1428" s="106" t="s">
        <v>61</v>
      </c>
      <c r="E1428" s="106" t="s">
        <v>61</v>
      </c>
      <c r="F1428" s="106" t="s">
        <v>61</v>
      </c>
      <c r="G1428" s="106" t="s">
        <v>61</v>
      </c>
      <c r="H1428" s="106" t="s">
        <v>61</v>
      </c>
      <c r="I1428" s="106" t="s">
        <v>61</v>
      </c>
      <c r="J1428" s="106" t="s">
        <v>61</v>
      </c>
      <c r="K1428" s="106" t="s">
        <v>61</v>
      </c>
      <c r="L1428" s="106" t="s">
        <v>61</v>
      </c>
      <c r="M1428" s="106" t="s">
        <v>61</v>
      </c>
      <c r="N1428" s="106" t="s">
        <v>61</v>
      </c>
      <c r="O1428" s="106" t="s">
        <v>61</v>
      </c>
      <c r="P1428" s="106" t="s">
        <v>61</v>
      </c>
      <c r="Q1428" s="106" t="s">
        <v>61</v>
      </c>
      <c r="R1428" s="106" t="s">
        <v>61</v>
      </c>
      <c r="S1428" s="106" t="s">
        <v>61</v>
      </c>
      <c r="T1428" s="106" t="s">
        <v>61</v>
      </c>
      <c r="U1428" s="106" t="s">
        <v>61</v>
      </c>
      <c r="V1428" s="106" t="s">
        <v>61</v>
      </c>
      <c r="W1428" s="106" t="s">
        <v>61</v>
      </c>
      <c r="X1428" s="216"/>
    </row>
    <row r="1429" spans="1:24" ht="13.5" customHeight="1" x14ac:dyDescent="0.25">
      <c r="A1429" s="221">
        <v>0.6875</v>
      </c>
      <c r="B1429" s="106" t="s">
        <v>61</v>
      </c>
      <c r="C1429" s="106" t="s">
        <v>61</v>
      </c>
      <c r="D1429" s="106" t="s">
        <v>61</v>
      </c>
      <c r="E1429" s="106" t="s">
        <v>61</v>
      </c>
      <c r="F1429" s="106" t="s">
        <v>61</v>
      </c>
      <c r="G1429" s="106" t="s">
        <v>61</v>
      </c>
      <c r="H1429" s="106" t="s">
        <v>61</v>
      </c>
      <c r="I1429" s="106" t="s">
        <v>61</v>
      </c>
      <c r="J1429" s="106" t="s">
        <v>61</v>
      </c>
      <c r="K1429" s="106" t="s">
        <v>61</v>
      </c>
      <c r="L1429" s="106" t="s">
        <v>61</v>
      </c>
      <c r="M1429" s="106" t="s">
        <v>61</v>
      </c>
      <c r="N1429" s="106" t="s">
        <v>61</v>
      </c>
      <c r="O1429" s="106" t="s">
        <v>61</v>
      </c>
      <c r="P1429" s="106" t="s">
        <v>61</v>
      </c>
      <c r="Q1429" s="106" t="s">
        <v>61</v>
      </c>
      <c r="R1429" s="106" t="s">
        <v>61</v>
      </c>
      <c r="S1429" s="106" t="s">
        <v>61</v>
      </c>
      <c r="T1429" s="106" t="s">
        <v>61</v>
      </c>
      <c r="U1429" s="106" t="s">
        <v>61</v>
      </c>
      <c r="V1429" s="106" t="s">
        <v>61</v>
      </c>
      <c r="W1429" s="106" t="s">
        <v>61</v>
      </c>
      <c r="X1429" s="216"/>
    </row>
    <row r="1430" spans="1:24" ht="13.5" customHeight="1" x14ac:dyDescent="0.25">
      <c r="A1430" s="221">
        <v>0.69791666666666696</v>
      </c>
      <c r="B1430" s="106" t="s">
        <v>61</v>
      </c>
      <c r="C1430" s="106" t="s">
        <v>61</v>
      </c>
      <c r="D1430" s="106" t="s">
        <v>61</v>
      </c>
      <c r="E1430" s="106" t="s">
        <v>61</v>
      </c>
      <c r="F1430" s="106" t="s">
        <v>61</v>
      </c>
      <c r="G1430" s="106" t="s">
        <v>61</v>
      </c>
      <c r="H1430" s="106" t="s">
        <v>61</v>
      </c>
      <c r="I1430" s="106" t="s">
        <v>61</v>
      </c>
      <c r="J1430" s="106" t="s">
        <v>61</v>
      </c>
      <c r="K1430" s="106" t="s">
        <v>61</v>
      </c>
      <c r="L1430" s="106" t="s">
        <v>61</v>
      </c>
      <c r="M1430" s="106" t="s">
        <v>61</v>
      </c>
      <c r="N1430" s="106" t="s">
        <v>61</v>
      </c>
      <c r="O1430" s="106" t="s">
        <v>61</v>
      </c>
      <c r="P1430" s="106" t="s">
        <v>61</v>
      </c>
      <c r="Q1430" s="106" t="s">
        <v>61</v>
      </c>
      <c r="R1430" s="106" t="s">
        <v>61</v>
      </c>
      <c r="S1430" s="106" t="s">
        <v>61</v>
      </c>
      <c r="T1430" s="106" t="s">
        <v>61</v>
      </c>
      <c r="U1430" s="106" t="s">
        <v>61</v>
      </c>
      <c r="V1430" s="106" t="s">
        <v>61</v>
      </c>
      <c r="W1430" s="106" t="s">
        <v>61</v>
      </c>
      <c r="X1430" s="216"/>
    </row>
    <row r="1431" spans="1:24" ht="13.5" customHeight="1" x14ac:dyDescent="0.25">
      <c r="A1431" s="221">
        <v>0.70833333333333304</v>
      </c>
      <c r="B1431" s="106" t="s">
        <v>61</v>
      </c>
      <c r="C1431" s="106" t="s">
        <v>61</v>
      </c>
      <c r="D1431" s="106" t="s">
        <v>61</v>
      </c>
      <c r="E1431" s="106" t="s">
        <v>61</v>
      </c>
      <c r="F1431" s="106" t="s">
        <v>61</v>
      </c>
      <c r="G1431" s="106" t="s">
        <v>61</v>
      </c>
      <c r="H1431" s="106" t="s">
        <v>61</v>
      </c>
      <c r="I1431" s="106" t="s">
        <v>61</v>
      </c>
      <c r="J1431" s="106" t="s">
        <v>61</v>
      </c>
      <c r="K1431" s="106" t="s">
        <v>61</v>
      </c>
      <c r="L1431" s="106" t="s">
        <v>61</v>
      </c>
      <c r="M1431" s="106" t="s">
        <v>61</v>
      </c>
      <c r="N1431" s="106" t="s">
        <v>61</v>
      </c>
      <c r="O1431" s="106" t="s">
        <v>61</v>
      </c>
      <c r="P1431" s="106" t="s">
        <v>61</v>
      </c>
      <c r="Q1431" s="106" t="s">
        <v>61</v>
      </c>
      <c r="R1431" s="106" t="s">
        <v>61</v>
      </c>
      <c r="S1431" s="106" t="s">
        <v>61</v>
      </c>
      <c r="T1431" s="106" t="s">
        <v>61</v>
      </c>
      <c r="U1431" s="106" t="s">
        <v>61</v>
      </c>
      <c r="V1431" s="106" t="s">
        <v>61</v>
      </c>
      <c r="W1431" s="106" t="s">
        <v>61</v>
      </c>
      <c r="X1431" s="216"/>
    </row>
    <row r="1432" spans="1:24" ht="13.5" customHeight="1" x14ac:dyDescent="0.25">
      <c r="A1432" s="221">
        <v>0.71875</v>
      </c>
      <c r="B1432" s="106" t="s">
        <v>61</v>
      </c>
      <c r="C1432" s="106" t="s">
        <v>61</v>
      </c>
      <c r="D1432" s="106" t="s">
        <v>61</v>
      </c>
      <c r="E1432" s="106" t="s">
        <v>61</v>
      </c>
      <c r="F1432" s="106" t="s">
        <v>61</v>
      </c>
      <c r="G1432" s="106" t="s">
        <v>61</v>
      </c>
      <c r="H1432" s="106" t="s">
        <v>61</v>
      </c>
      <c r="I1432" s="106" t="s">
        <v>61</v>
      </c>
      <c r="J1432" s="106" t="s">
        <v>61</v>
      </c>
      <c r="K1432" s="106" t="s">
        <v>61</v>
      </c>
      <c r="L1432" s="106" t="s">
        <v>61</v>
      </c>
      <c r="M1432" s="106" t="s">
        <v>61</v>
      </c>
      <c r="N1432" s="106" t="s">
        <v>61</v>
      </c>
      <c r="O1432" s="106" t="s">
        <v>61</v>
      </c>
      <c r="P1432" s="106" t="s">
        <v>61</v>
      </c>
      <c r="Q1432" s="106" t="s">
        <v>61</v>
      </c>
      <c r="R1432" s="106" t="s">
        <v>61</v>
      </c>
      <c r="S1432" s="106" t="s">
        <v>61</v>
      </c>
      <c r="T1432" s="106" t="s">
        <v>61</v>
      </c>
      <c r="U1432" s="106" t="s">
        <v>61</v>
      </c>
      <c r="V1432" s="106" t="s">
        <v>61</v>
      </c>
      <c r="W1432" s="106" t="s">
        <v>61</v>
      </c>
      <c r="X1432" s="216"/>
    </row>
    <row r="1433" spans="1:24" ht="13.5" customHeight="1" x14ac:dyDescent="0.25">
      <c r="A1433" s="221">
        <v>0.72916666666666696</v>
      </c>
      <c r="B1433" s="106" t="s">
        <v>61</v>
      </c>
      <c r="C1433" s="106" t="s">
        <v>61</v>
      </c>
      <c r="D1433" s="106" t="s">
        <v>61</v>
      </c>
      <c r="E1433" s="106" t="s">
        <v>61</v>
      </c>
      <c r="F1433" s="106" t="s">
        <v>61</v>
      </c>
      <c r="G1433" s="106" t="s">
        <v>61</v>
      </c>
      <c r="H1433" s="106" t="s">
        <v>61</v>
      </c>
      <c r="I1433" s="106" t="s">
        <v>61</v>
      </c>
      <c r="J1433" s="106" t="s">
        <v>61</v>
      </c>
      <c r="K1433" s="106" t="s">
        <v>61</v>
      </c>
      <c r="L1433" s="106" t="s">
        <v>61</v>
      </c>
      <c r="M1433" s="106" t="s">
        <v>61</v>
      </c>
      <c r="N1433" s="106" t="s">
        <v>61</v>
      </c>
      <c r="O1433" s="106" t="s">
        <v>61</v>
      </c>
      <c r="P1433" s="106" t="s">
        <v>61</v>
      </c>
      <c r="Q1433" s="106" t="s">
        <v>61</v>
      </c>
      <c r="R1433" s="106" t="s">
        <v>61</v>
      </c>
      <c r="S1433" s="106" t="s">
        <v>61</v>
      </c>
      <c r="T1433" s="106" t="s">
        <v>61</v>
      </c>
      <c r="U1433" s="106" t="s">
        <v>61</v>
      </c>
      <c r="V1433" s="106" t="s">
        <v>61</v>
      </c>
      <c r="W1433" s="106" t="s">
        <v>61</v>
      </c>
      <c r="X1433" s="216"/>
    </row>
    <row r="1434" spans="1:24" ht="13.5" customHeight="1" x14ac:dyDescent="0.25">
      <c r="A1434" s="221">
        <v>0.73958333333333304</v>
      </c>
      <c r="B1434" s="106" t="s">
        <v>61</v>
      </c>
      <c r="C1434" s="106" t="s">
        <v>61</v>
      </c>
      <c r="D1434" s="106" t="s">
        <v>61</v>
      </c>
      <c r="E1434" s="106" t="s">
        <v>61</v>
      </c>
      <c r="F1434" s="106" t="s">
        <v>61</v>
      </c>
      <c r="G1434" s="106" t="s">
        <v>61</v>
      </c>
      <c r="H1434" s="106" t="s">
        <v>61</v>
      </c>
      <c r="I1434" s="106" t="s">
        <v>61</v>
      </c>
      <c r="J1434" s="106" t="s">
        <v>61</v>
      </c>
      <c r="K1434" s="106" t="s">
        <v>61</v>
      </c>
      <c r="L1434" s="106" t="s">
        <v>61</v>
      </c>
      <c r="M1434" s="106" t="s">
        <v>61</v>
      </c>
      <c r="N1434" s="106" t="s">
        <v>61</v>
      </c>
      <c r="O1434" s="106" t="s">
        <v>61</v>
      </c>
      <c r="P1434" s="106" t="s">
        <v>61</v>
      </c>
      <c r="Q1434" s="106" t="s">
        <v>61</v>
      </c>
      <c r="R1434" s="106" t="s">
        <v>61</v>
      </c>
      <c r="S1434" s="106" t="s">
        <v>61</v>
      </c>
      <c r="T1434" s="106" t="s">
        <v>61</v>
      </c>
      <c r="U1434" s="106" t="s">
        <v>61</v>
      </c>
      <c r="V1434" s="106" t="s">
        <v>61</v>
      </c>
      <c r="W1434" s="106" t="s">
        <v>61</v>
      </c>
      <c r="X1434" s="216"/>
    </row>
    <row r="1435" spans="1:24" ht="13.5" customHeight="1" x14ac:dyDescent="0.25">
      <c r="A1435" s="221">
        <v>0.75</v>
      </c>
      <c r="B1435" s="106" t="s">
        <v>61</v>
      </c>
      <c r="C1435" s="106" t="s">
        <v>61</v>
      </c>
      <c r="D1435" s="106" t="s">
        <v>61</v>
      </c>
      <c r="E1435" s="106" t="s">
        <v>61</v>
      </c>
      <c r="F1435" s="106" t="s">
        <v>61</v>
      </c>
      <c r="G1435" s="106" t="s">
        <v>61</v>
      </c>
      <c r="H1435" s="106" t="s">
        <v>61</v>
      </c>
      <c r="I1435" s="106" t="s">
        <v>61</v>
      </c>
      <c r="J1435" s="106" t="s">
        <v>61</v>
      </c>
      <c r="K1435" s="106" t="s">
        <v>61</v>
      </c>
      <c r="L1435" s="106" t="s">
        <v>61</v>
      </c>
      <c r="M1435" s="106" t="s">
        <v>61</v>
      </c>
      <c r="N1435" s="106" t="s">
        <v>61</v>
      </c>
      <c r="O1435" s="106" t="s">
        <v>61</v>
      </c>
      <c r="P1435" s="106" t="s">
        <v>61</v>
      </c>
      <c r="Q1435" s="106" t="s">
        <v>61</v>
      </c>
      <c r="R1435" s="106" t="s">
        <v>61</v>
      </c>
      <c r="S1435" s="106" t="s">
        <v>61</v>
      </c>
      <c r="T1435" s="106" t="s">
        <v>61</v>
      </c>
      <c r="U1435" s="106" t="s">
        <v>61</v>
      </c>
      <c r="V1435" s="106" t="s">
        <v>61</v>
      </c>
      <c r="W1435" s="106" t="s">
        <v>61</v>
      </c>
      <c r="X1435" s="216"/>
    </row>
    <row r="1436" spans="1:24" ht="13.5" customHeight="1" x14ac:dyDescent="0.25">
      <c r="A1436" s="221">
        <v>0.76041666666666696</v>
      </c>
      <c r="B1436" s="106" t="s">
        <v>61</v>
      </c>
      <c r="C1436" s="106" t="s">
        <v>61</v>
      </c>
      <c r="D1436" s="106" t="s">
        <v>61</v>
      </c>
      <c r="E1436" s="106" t="s">
        <v>61</v>
      </c>
      <c r="F1436" s="106" t="s">
        <v>61</v>
      </c>
      <c r="G1436" s="106" t="s">
        <v>61</v>
      </c>
      <c r="H1436" s="106" t="s">
        <v>61</v>
      </c>
      <c r="I1436" s="106" t="s">
        <v>61</v>
      </c>
      <c r="J1436" s="106" t="s">
        <v>61</v>
      </c>
      <c r="K1436" s="106" t="s">
        <v>61</v>
      </c>
      <c r="L1436" s="106" t="s">
        <v>61</v>
      </c>
      <c r="M1436" s="106" t="s">
        <v>61</v>
      </c>
      <c r="N1436" s="106" t="s">
        <v>61</v>
      </c>
      <c r="O1436" s="106" t="s">
        <v>61</v>
      </c>
      <c r="P1436" s="106" t="s">
        <v>61</v>
      </c>
      <c r="Q1436" s="106" t="s">
        <v>61</v>
      </c>
      <c r="R1436" s="106" t="s">
        <v>61</v>
      </c>
      <c r="S1436" s="106" t="s">
        <v>61</v>
      </c>
      <c r="T1436" s="106" t="s">
        <v>61</v>
      </c>
      <c r="U1436" s="106" t="s">
        <v>61</v>
      </c>
      <c r="V1436" s="106" t="s">
        <v>61</v>
      </c>
      <c r="W1436" s="106" t="s">
        <v>61</v>
      </c>
      <c r="X1436" s="216"/>
    </row>
    <row r="1437" spans="1:24" ht="13.5" customHeight="1" x14ac:dyDescent="0.25">
      <c r="A1437" s="221">
        <v>0.77083333333333304</v>
      </c>
      <c r="B1437" s="106" t="s">
        <v>61</v>
      </c>
      <c r="C1437" s="106" t="s">
        <v>61</v>
      </c>
      <c r="D1437" s="106" t="s">
        <v>61</v>
      </c>
      <c r="E1437" s="106" t="s">
        <v>61</v>
      </c>
      <c r="F1437" s="106" t="s">
        <v>61</v>
      </c>
      <c r="G1437" s="106" t="s">
        <v>61</v>
      </c>
      <c r="H1437" s="106" t="s">
        <v>61</v>
      </c>
      <c r="I1437" s="106" t="s">
        <v>61</v>
      </c>
      <c r="J1437" s="106" t="s">
        <v>61</v>
      </c>
      <c r="K1437" s="106" t="s">
        <v>61</v>
      </c>
      <c r="L1437" s="106" t="s">
        <v>61</v>
      </c>
      <c r="M1437" s="106" t="s">
        <v>61</v>
      </c>
      <c r="N1437" s="106" t="s">
        <v>61</v>
      </c>
      <c r="O1437" s="106" t="s">
        <v>61</v>
      </c>
      <c r="P1437" s="106" t="s">
        <v>61</v>
      </c>
      <c r="Q1437" s="106" t="s">
        <v>61</v>
      </c>
      <c r="R1437" s="106" t="s">
        <v>61</v>
      </c>
      <c r="S1437" s="106" t="s">
        <v>61</v>
      </c>
      <c r="T1437" s="106" t="s">
        <v>61</v>
      </c>
      <c r="U1437" s="106" t="s">
        <v>61</v>
      </c>
      <c r="V1437" s="106" t="s">
        <v>61</v>
      </c>
      <c r="W1437" s="106" t="s">
        <v>61</v>
      </c>
      <c r="X1437" s="216"/>
    </row>
    <row r="1438" spans="1:24" ht="13.5" customHeight="1" x14ac:dyDescent="0.25">
      <c r="A1438" s="221">
        <v>0.78125</v>
      </c>
      <c r="B1438" s="106" t="s">
        <v>61</v>
      </c>
      <c r="C1438" s="106" t="s">
        <v>61</v>
      </c>
      <c r="D1438" s="106" t="s">
        <v>61</v>
      </c>
      <c r="E1438" s="106" t="s">
        <v>61</v>
      </c>
      <c r="F1438" s="106" t="s">
        <v>61</v>
      </c>
      <c r="G1438" s="106" t="s">
        <v>61</v>
      </c>
      <c r="H1438" s="106" t="s">
        <v>61</v>
      </c>
      <c r="I1438" s="106" t="s">
        <v>61</v>
      </c>
      <c r="J1438" s="106" t="s">
        <v>61</v>
      </c>
      <c r="K1438" s="106" t="s">
        <v>61</v>
      </c>
      <c r="L1438" s="106" t="s">
        <v>61</v>
      </c>
      <c r="M1438" s="106" t="s">
        <v>61</v>
      </c>
      <c r="N1438" s="106" t="s">
        <v>61</v>
      </c>
      <c r="O1438" s="106" t="s">
        <v>61</v>
      </c>
      <c r="P1438" s="106" t="s">
        <v>61</v>
      </c>
      <c r="Q1438" s="106" t="s">
        <v>61</v>
      </c>
      <c r="R1438" s="106" t="s">
        <v>61</v>
      </c>
      <c r="S1438" s="106" t="s">
        <v>61</v>
      </c>
      <c r="T1438" s="106" t="s">
        <v>61</v>
      </c>
      <c r="U1438" s="106" t="s">
        <v>61</v>
      </c>
      <c r="V1438" s="106" t="s">
        <v>61</v>
      </c>
      <c r="W1438" s="106" t="s">
        <v>61</v>
      </c>
      <c r="X1438" s="216"/>
    </row>
    <row r="1439" spans="1:24" ht="13.5" customHeight="1" x14ac:dyDescent="0.25">
      <c r="A1439" s="221">
        <v>0.79166666666666696</v>
      </c>
      <c r="B1439" s="106" t="s">
        <v>61</v>
      </c>
      <c r="C1439" s="106" t="s">
        <v>61</v>
      </c>
      <c r="D1439" s="106" t="s">
        <v>61</v>
      </c>
      <c r="E1439" s="106" t="s">
        <v>61</v>
      </c>
      <c r="F1439" s="106" t="s">
        <v>61</v>
      </c>
      <c r="G1439" s="106" t="s">
        <v>61</v>
      </c>
      <c r="H1439" s="106" t="s">
        <v>61</v>
      </c>
      <c r="I1439" s="106" t="s">
        <v>61</v>
      </c>
      <c r="J1439" s="106" t="s">
        <v>61</v>
      </c>
      <c r="K1439" s="106" t="s">
        <v>61</v>
      </c>
      <c r="L1439" s="106" t="s">
        <v>61</v>
      </c>
      <c r="M1439" s="106" t="s">
        <v>61</v>
      </c>
      <c r="N1439" s="106" t="s">
        <v>61</v>
      </c>
      <c r="O1439" s="106" t="s">
        <v>61</v>
      </c>
      <c r="P1439" s="106" t="s">
        <v>61</v>
      </c>
      <c r="Q1439" s="106" t="s">
        <v>61</v>
      </c>
      <c r="R1439" s="106" t="s">
        <v>61</v>
      </c>
      <c r="S1439" s="106" t="s">
        <v>61</v>
      </c>
      <c r="T1439" s="106" t="s">
        <v>61</v>
      </c>
      <c r="U1439" s="106" t="s">
        <v>61</v>
      </c>
      <c r="V1439" s="106" t="s">
        <v>61</v>
      </c>
      <c r="W1439" s="106" t="s">
        <v>61</v>
      </c>
      <c r="X1439" s="216"/>
    </row>
    <row r="1440" spans="1:24" ht="13.5" customHeight="1" x14ac:dyDescent="0.25">
      <c r="A1440" s="221">
        <v>0.80208333333333304</v>
      </c>
      <c r="B1440" s="106" t="s">
        <v>61</v>
      </c>
      <c r="C1440" s="106" t="s">
        <v>61</v>
      </c>
      <c r="D1440" s="106" t="s">
        <v>61</v>
      </c>
      <c r="E1440" s="106" t="s">
        <v>61</v>
      </c>
      <c r="F1440" s="106" t="s">
        <v>61</v>
      </c>
      <c r="G1440" s="106" t="s">
        <v>61</v>
      </c>
      <c r="H1440" s="106" t="s">
        <v>61</v>
      </c>
      <c r="I1440" s="106" t="s">
        <v>61</v>
      </c>
      <c r="J1440" s="106" t="s">
        <v>61</v>
      </c>
      <c r="K1440" s="106" t="s">
        <v>61</v>
      </c>
      <c r="L1440" s="106" t="s">
        <v>61</v>
      </c>
      <c r="M1440" s="106" t="s">
        <v>61</v>
      </c>
      <c r="N1440" s="106" t="s">
        <v>61</v>
      </c>
      <c r="O1440" s="106" t="s">
        <v>61</v>
      </c>
      <c r="P1440" s="106" t="s">
        <v>61</v>
      </c>
      <c r="Q1440" s="106" t="s">
        <v>61</v>
      </c>
      <c r="R1440" s="106" t="s">
        <v>61</v>
      </c>
      <c r="S1440" s="106" t="s">
        <v>61</v>
      </c>
      <c r="T1440" s="106" t="s">
        <v>61</v>
      </c>
      <c r="U1440" s="106" t="s">
        <v>61</v>
      </c>
      <c r="V1440" s="106" t="s">
        <v>61</v>
      </c>
      <c r="W1440" s="106" t="s">
        <v>61</v>
      </c>
      <c r="X1440" s="216"/>
    </row>
    <row r="1441" spans="1:24" ht="13.5" customHeight="1" x14ac:dyDescent="0.25">
      <c r="A1441" s="221">
        <v>0.8125</v>
      </c>
      <c r="B1441" s="106" t="s">
        <v>61</v>
      </c>
      <c r="C1441" s="106" t="s">
        <v>61</v>
      </c>
      <c r="D1441" s="106" t="s">
        <v>61</v>
      </c>
      <c r="E1441" s="106" t="s">
        <v>61</v>
      </c>
      <c r="F1441" s="106" t="s">
        <v>61</v>
      </c>
      <c r="G1441" s="106" t="s">
        <v>61</v>
      </c>
      <c r="H1441" s="106" t="s">
        <v>61</v>
      </c>
      <c r="I1441" s="106" t="s">
        <v>61</v>
      </c>
      <c r="J1441" s="106" t="s">
        <v>61</v>
      </c>
      <c r="K1441" s="106" t="s">
        <v>61</v>
      </c>
      <c r="L1441" s="106" t="s">
        <v>61</v>
      </c>
      <c r="M1441" s="106" t="s">
        <v>61</v>
      </c>
      <c r="N1441" s="106" t="s">
        <v>61</v>
      </c>
      <c r="O1441" s="106" t="s">
        <v>61</v>
      </c>
      <c r="P1441" s="106" t="s">
        <v>61</v>
      </c>
      <c r="Q1441" s="106" t="s">
        <v>61</v>
      </c>
      <c r="R1441" s="106" t="s">
        <v>61</v>
      </c>
      <c r="S1441" s="106" t="s">
        <v>61</v>
      </c>
      <c r="T1441" s="106" t="s">
        <v>61</v>
      </c>
      <c r="U1441" s="106" t="s">
        <v>61</v>
      </c>
      <c r="V1441" s="106" t="s">
        <v>61</v>
      </c>
      <c r="W1441" s="106" t="s">
        <v>61</v>
      </c>
      <c r="X1441" s="216"/>
    </row>
    <row r="1442" spans="1:24" ht="13.5" customHeight="1" x14ac:dyDescent="0.25">
      <c r="A1442" s="221">
        <v>0.82291666666666696</v>
      </c>
      <c r="B1442" s="106" t="s">
        <v>61</v>
      </c>
      <c r="C1442" s="106" t="s">
        <v>61</v>
      </c>
      <c r="D1442" s="106" t="s">
        <v>61</v>
      </c>
      <c r="E1442" s="106" t="s">
        <v>61</v>
      </c>
      <c r="F1442" s="106" t="s">
        <v>61</v>
      </c>
      <c r="G1442" s="106" t="s">
        <v>61</v>
      </c>
      <c r="H1442" s="106" t="s">
        <v>61</v>
      </c>
      <c r="I1442" s="106" t="s">
        <v>61</v>
      </c>
      <c r="J1442" s="106" t="s">
        <v>61</v>
      </c>
      <c r="K1442" s="106" t="s">
        <v>61</v>
      </c>
      <c r="L1442" s="106" t="s">
        <v>61</v>
      </c>
      <c r="M1442" s="106" t="s">
        <v>61</v>
      </c>
      <c r="N1442" s="106" t="s">
        <v>61</v>
      </c>
      <c r="O1442" s="106" t="s">
        <v>61</v>
      </c>
      <c r="P1442" s="106" t="s">
        <v>61</v>
      </c>
      <c r="Q1442" s="106" t="s">
        <v>61</v>
      </c>
      <c r="R1442" s="106" t="s">
        <v>61</v>
      </c>
      <c r="S1442" s="106" t="s">
        <v>61</v>
      </c>
      <c r="T1442" s="106" t="s">
        <v>61</v>
      </c>
      <c r="U1442" s="106" t="s">
        <v>61</v>
      </c>
      <c r="V1442" s="106" t="s">
        <v>61</v>
      </c>
      <c r="W1442" s="106" t="s">
        <v>61</v>
      </c>
      <c r="X1442" s="216"/>
    </row>
    <row r="1443" spans="1:24" ht="13.5" customHeight="1" x14ac:dyDescent="0.25">
      <c r="A1443" s="221">
        <v>0.83333333333333304</v>
      </c>
      <c r="B1443" s="106" t="s">
        <v>61</v>
      </c>
      <c r="C1443" s="106" t="s">
        <v>61</v>
      </c>
      <c r="D1443" s="106" t="s">
        <v>61</v>
      </c>
      <c r="E1443" s="106" t="s">
        <v>61</v>
      </c>
      <c r="F1443" s="106" t="s">
        <v>61</v>
      </c>
      <c r="G1443" s="106" t="s">
        <v>61</v>
      </c>
      <c r="H1443" s="106" t="s">
        <v>61</v>
      </c>
      <c r="I1443" s="106" t="s">
        <v>61</v>
      </c>
      <c r="J1443" s="106" t="s">
        <v>61</v>
      </c>
      <c r="K1443" s="106" t="s">
        <v>61</v>
      </c>
      <c r="L1443" s="106" t="s">
        <v>61</v>
      </c>
      <c r="M1443" s="106" t="s">
        <v>61</v>
      </c>
      <c r="N1443" s="106" t="s">
        <v>61</v>
      </c>
      <c r="O1443" s="106" t="s">
        <v>61</v>
      </c>
      <c r="P1443" s="106" t="s">
        <v>61</v>
      </c>
      <c r="Q1443" s="106" t="s">
        <v>61</v>
      </c>
      <c r="R1443" s="106" t="s">
        <v>61</v>
      </c>
      <c r="S1443" s="106" t="s">
        <v>61</v>
      </c>
      <c r="T1443" s="106" t="s">
        <v>61</v>
      </c>
      <c r="U1443" s="106" t="s">
        <v>61</v>
      </c>
      <c r="V1443" s="106" t="s">
        <v>61</v>
      </c>
      <c r="W1443" s="106" t="s">
        <v>61</v>
      </c>
      <c r="X1443" s="216"/>
    </row>
    <row r="1444" spans="1:24" ht="13.5" customHeight="1" x14ac:dyDescent="0.25">
      <c r="A1444" s="221">
        <v>0.84375</v>
      </c>
      <c r="B1444" s="106" t="s">
        <v>61</v>
      </c>
      <c r="C1444" s="106" t="s">
        <v>61</v>
      </c>
      <c r="D1444" s="106" t="s">
        <v>61</v>
      </c>
      <c r="E1444" s="106" t="s">
        <v>61</v>
      </c>
      <c r="F1444" s="106" t="s">
        <v>61</v>
      </c>
      <c r="G1444" s="106" t="s">
        <v>61</v>
      </c>
      <c r="H1444" s="106" t="s">
        <v>61</v>
      </c>
      <c r="I1444" s="106" t="s">
        <v>61</v>
      </c>
      <c r="J1444" s="106" t="s">
        <v>61</v>
      </c>
      <c r="K1444" s="106" t="s">
        <v>61</v>
      </c>
      <c r="L1444" s="106" t="s">
        <v>61</v>
      </c>
      <c r="M1444" s="106" t="s">
        <v>61</v>
      </c>
      <c r="N1444" s="106" t="s">
        <v>61</v>
      </c>
      <c r="O1444" s="106" t="s">
        <v>61</v>
      </c>
      <c r="P1444" s="106" t="s">
        <v>61</v>
      </c>
      <c r="Q1444" s="106" t="s">
        <v>61</v>
      </c>
      <c r="R1444" s="106" t="s">
        <v>61</v>
      </c>
      <c r="S1444" s="106" t="s">
        <v>61</v>
      </c>
      <c r="T1444" s="106" t="s">
        <v>61</v>
      </c>
      <c r="U1444" s="106" t="s">
        <v>61</v>
      </c>
      <c r="V1444" s="106" t="s">
        <v>61</v>
      </c>
      <c r="W1444" s="106" t="s">
        <v>61</v>
      </c>
      <c r="X1444" s="216"/>
    </row>
    <row r="1445" spans="1:24" ht="13.5" customHeight="1" x14ac:dyDescent="0.25">
      <c r="A1445" s="221">
        <v>0.85416666666666696</v>
      </c>
      <c r="B1445" s="106" t="s">
        <v>61</v>
      </c>
      <c r="C1445" s="106" t="s">
        <v>61</v>
      </c>
      <c r="D1445" s="106" t="s">
        <v>61</v>
      </c>
      <c r="E1445" s="106" t="s">
        <v>61</v>
      </c>
      <c r="F1445" s="106" t="s">
        <v>61</v>
      </c>
      <c r="G1445" s="106" t="s">
        <v>61</v>
      </c>
      <c r="H1445" s="106" t="s">
        <v>61</v>
      </c>
      <c r="I1445" s="106" t="s">
        <v>61</v>
      </c>
      <c r="J1445" s="106" t="s">
        <v>61</v>
      </c>
      <c r="K1445" s="106" t="s">
        <v>61</v>
      </c>
      <c r="L1445" s="106" t="s">
        <v>61</v>
      </c>
      <c r="M1445" s="106" t="s">
        <v>61</v>
      </c>
      <c r="N1445" s="106" t="s">
        <v>61</v>
      </c>
      <c r="O1445" s="106" t="s">
        <v>61</v>
      </c>
      <c r="P1445" s="106" t="s">
        <v>61</v>
      </c>
      <c r="Q1445" s="106" t="s">
        <v>61</v>
      </c>
      <c r="R1445" s="106" t="s">
        <v>61</v>
      </c>
      <c r="S1445" s="106" t="s">
        <v>61</v>
      </c>
      <c r="T1445" s="106" t="s">
        <v>61</v>
      </c>
      <c r="U1445" s="106" t="s">
        <v>61</v>
      </c>
      <c r="V1445" s="106" t="s">
        <v>61</v>
      </c>
      <c r="W1445" s="106" t="s">
        <v>61</v>
      </c>
      <c r="X1445" s="216"/>
    </row>
    <row r="1446" spans="1:24" ht="13.5" customHeight="1" x14ac:dyDescent="0.25">
      <c r="A1446" s="221">
        <v>0.86458333333333304</v>
      </c>
      <c r="B1446" s="106" t="s">
        <v>61</v>
      </c>
      <c r="C1446" s="106" t="s">
        <v>61</v>
      </c>
      <c r="D1446" s="106" t="s">
        <v>61</v>
      </c>
      <c r="E1446" s="106" t="s">
        <v>61</v>
      </c>
      <c r="F1446" s="106" t="s">
        <v>61</v>
      </c>
      <c r="G1446" s="106" t="s">
        <v>61</v>
      </c>
      <c r="H1446" s="106" t="s">
        <v>61</v>
      </c>
      <c r="I1446" s="106" t="s">
        <v>61</v>
      </c>
      <c r="J1446" s="106" t="s">
        <v>61</v>
      </c>
      <c r="K1446" s="106" t="s">
        <v>61</v>
      </c>
      <c r="L1446" s="106" t="s">
        <v>61</v>
      </c>
      <c r="M1446" s="106" t="s">
        <v>61</v>
      </c>
      <c r="N1446" s="106" t="s">
        <v>61</v>
      </c>
      <c r="O1446" s="106" t="s">
        <v>61</v>
      </c>
      <c r="P1446" s="106" t="s">
        <v>61</v>
      </c>
      <c r="Q1446" s="106" t="s">
        <v>61</v>
      </c>
      <c r="R1446" s="106" t="s">
        <v>61</v>
      </c>
      <c r="S1446" s="106" t="s">
        <v>61</v>
      </c>
      <c r="T1446" s="106" t="s">
        <v>61</v>
      </c>
      <c r="U1446" s="106" t="s">
        <v>61</v>
      </c>
      <c r="V1446" s="106" t="s">
        <v>61</v>
      </c>
      <c r="W1446" s="106" t="s">
        <v>61</v>
      </c>
      <c r="X1446" s="216"/>
    </row>
    <row r="1447" spans="1:24" ht="13.5" customHeight="1" x14ac:dyDescent="0.25">
      <c r="A1447" s="221">
        <v>0.875</v>
      </c>
      <c r="B1447" s="106" t="s">
        <v>61</v>
      </c>
      <c r="C1447" s="106" t="s">
        <v>61</v>
      </c>
      <c r="D1447" s="106" t="s">
        <v>61</v>
      </c>
      <c r="E1447" s="106" t="s">
        <v>61</v>
      </c>
      <c r="F1447" s="106" t="s">
        <v>61</v>
      </c>
      <c r="G1447" s="106" t="s">
        <v>61</v>
      </c>
      <c r="H1447" s="106" t="s">
        <v>61</v>
      </c>
      <c r="I1447" s="106" t="s">
        <v>61</v>
      </c>
      <c r="J1447" s="106" t="s">
        <v>61</v>
      </c>
      <c r="K1447" s="106" t="s">
        <v>61</v>
      </c>
      <c r="L1447" s="106" t="s">
        <v>61</v>
      </c>
      <c r="M1447" s="106" t="s">
        <v>61</v>
      </c>
      <c r="N1447" s="106" t="s">
        <v>61</v>
      </c>
      <c r="O1447" s="106" t="s">
        <v>61</v>
      </c>
      <c r="P1447" s="106" t="s">
        <v>61</v>
      </c>
      <c r="Q1447" s="106" t="s">
        <v>61</v>
      </c>
      <c r="R1447" s="106" t="s">
        <v>61</v>
      </c>
      <c r="S1447" s="106" t="s">
        <v>61</v>
      </c>
      <c r="T1447" s="106" t="s">
        <v>61</v>
      </c>
      <c r="U1447" s="106" t="s">
        <v>61</v>
      </c>
      <c r="V1447" s="106" t="s">
        <v>61</v>
      </c>
      <c r="W1447" s="106" t="s">
        <v>61</v>
      </c>
      <c r="X1447" s="216"/>
    </row>
    <row r="1448" spans="1:24" ht="13.5" customHeight="1" x14ac:dyDescent="0.25">
      <c r="A1448" s="221">
        <v>0.88541666666666696</v>
      </c>
      <c r="B1448" s="106" t="s">
        <v>61</v>
      </c>
      <c r="C1448" s="106" t="s">
        <v>61</v>
      </c>
      <c r="D1448" s="106" t="s">
        <v>61</v>
      </c>
      <c r="E1448" s="106" t="s">
        <v>61</v>
      </c>
      <c r="F1448" s="106" t="s">
        <v>61</v>
      </c>
      <c r="G1448" s="106" t="s">
        <v>61</v>
      </c>
      <c r="H1448" s="106" t="s">
        <v>61</v>
      </c>
      <c r="I1448" s="106" t="s">
        <v>61</v>
      </c>
      <c r="J1448" s="106" t="s">
        <v>61</v>
      </c>
      <c r="K1448" s="106" t="s">
        <v>61</v>
      </c>
      <c r="L1448" s="106" t="s">
        <v>61</v>
      </c>
      <c r="M1448" s="106" t="s">
        <v>61</v>
      </c>
      <c r="N1448" s="106" t="s">
        <v>61</v>
      </c>
      <c r="O1448" s="106" t="s">
        <v>61</v>
      </c>
      <c r="P1448" s="106" t="s">
        <v>61</v>
      </c>
      <c r="Q1448" s="106" t="s">
        <v>61</v>
      </c>
      <c r="R1448" s="106" t="s">
        <v>61</v>
      </c>
      <c r="S1448" s="106" t="s">
        <v>61</v>
      </c>
      <c r="T1448" s="106" t="s">
        <v>61</v>
      </c>
      <c r="U1448" s="106" t="s">
        <v>61</v>
      </c>
      <c r="V1448" s="106" t="s">
        <v>61</v>
      </c>
      <c r="W1448" s="106" t="s">
        <v>61</v>
      </c>
      <c r="X1448" s="216"/>
    </row>
    <row r="1449" spans="1:24" ht="13.5" customHeight="1" x14ac:dyDescent="0.25">
      <c r="A1449" s="221">
        <v>0.89583333333333304</v>
      </c>
      <c r="B1449" s="106" t="s">
        <v>61</v>
      </c>
      <c r="C1449" s="106" t="s">
        <v>61</v>
      </c>
      <c r="D1449" s="106" t="s">
        <v>61</v>
      </c>
      <c r="E1449" s="106" t="s">
        <v>61</v>
      </c>
      <c r="F1449" s="106" t="s">
        <v>61</v>
      </c>
      <c r="G1449" s="106" t="s">
        <v>61</v>
      </c>
      <c r="H1449" s="106" t="s">
        <v>61</v>
      </c>
      <c r="I1449" s="106" t="s">
        <v>61</v>
      </c>
      <c r="J1449" s="106" t="s">
        <v>61</v>
      </c>
      <c r="K1449" s="106" t="s">
        <v>61</v>
      </c>
      <c r="L1449" s="106" t="s">
        <v>61</v>
      </c>
      <c r="M1449" s="106" t="s">
        <v>61</v>
      </c>
      <c r="N1449" s="106" t="s">
        <v>61</v>
      </c>
      <c r="O1449" s="106" t="s">
        <v>61</v>
      </c>
      <c r="P1449" s="106" t="s">
        <v>61</v>
      </c>
      <c r="Q1449" s="106" t="s">
        <v>61</v>
      </c>
      <c r="R1449" s="106" t="s">
        <v>61</v>
      </c>
      <c r="S1449" s="106" t="s">
        <v>61</v>
      </c>
      <c r="T1449" s="106" t="s">
        <v>61</v>
      </c>
      <c r="U1449" s="106" t="s">
        <v>61</v>
      </c>
      <c r="V1449" s="106" t="s">
        <v>61</v>
      </c>
      <c r="W1449" s="106" t="s">
        <v>61</v>
      </c>
      <c r="X1449" s="216"/>
    </row>
    <row r="1450" spans="1:24" ht="13.5" customHeight="1" x14ac:dyDescent="0.25">
      <c r="A1450" s="221">
        <v>0.90625</v>
      </c>
      <c r="B1450" s="106" t="s">
        <v>61</v>
      </c>
      <c r="C1450" s="106" t="s">
        <v>61</v>
      </c>
      <c r="D1450" s="106" t="s">
        <v>61</v>
      </c>
      <c r="E1450" s="106" t="s">
        <v>61</v>
      </c>
      <c r="F1450" s="106" t="s">
        <v>61</v>
      </c>
      <c r="G1450" s="106" t="s">
        <v>61</v>
      </c>
      <c r="H1450" s="106" t="s">
        <v>61</v>
      </c>
      <c r="I1450" s="106" t="s">
        <v>61</v>
      </c>
      <c r="J1450" s="106" t="s">
        <v>61</v>
      </c>
      <c r="K1450" s="106" t="s">
        <v>61</v>
      </c>
      <c r="L1450" s="106" t="s">
        <v>61</v>
      </c>
      <c r="M1450" s="106" t="s">
        <v>61</v>
      </c>
      <c r="N1450" s="106" t="s">
        <v>61</v>
      </c>
      <c r="O1450" s="106" t="s">
        <v>61</v>
      </c>
      <c r="P1450" s="106" t="s">
        <v>61</v>
      </c>
      <c r="Q1450" s="106" t="s">
        <v>61</v>
      </c>
      <c r="R1450" s="106" t="s">
        <v>61</v>
      </c>
      <c r="S1450" s="106" t="s">
        <v>61</v>
      </c>
      <c r="T1450" s="106" t="s">
        <v>61</v>
      </c>
      <c r="U1450" s="106" t="s">
        <v>61</v>
      </c>
      <c r="V1450" s="106" t="s">
        <v>61</v>
      </c>
      <c r="W1450" s="106" t="s">
        <v>61</v>
      </c>
      <c r="X1450" s="216"/>
    </row>
    <row r="1451" spans="1:24" ht="13.5" customHeight="1" x14ac:dyDescent="0.25">
      <c r="A1451" s="221">
        <v>0.91666666666666696</v>
      </c>
      <c r="B1451" s="106" t="s">
        <v>61</v>
      </c>
      <c r="C1451" s="106" t="s">
        <v>61</v>
      </c>
      <c r="D1451" s="106" t="s">
        <v>61</v>
      </c>
      <c r="E1451" s="106" t="s">
        <v>61</v>
      </c>
      <c r="F1451" s="106" t="s">
        <v>61</v>
      </c>
      <c r="G1451" s="106" t="s">
        <v>61</v>
      </c>
      <c r="H1451" s="106" t="s">
        <v>61</v>
      </c>
      <c r="I1451" s="106" t="s">
        <v>61</v>
      </c>
      <c r="J1451" s="106" t="s">
        <v>61</v>
      </c>
      <c r="K1451" s="106" t="s">
        <v>61</v>
      </c>
      <c r="L1451" s="106" t="s">
        <v>61</v>
      </c>
      <c r="M1451" s="106" t="s">
        <v>61</v>
      </c>
      <c r="N1451" s="106" t="s">
        <v>61</v>
      </c>
      <c r="O1451" s="106" t="s">
        <v>61</v>
      </c>
      <c r="P1451" s="106" t="s">
        <v>61</v>
      </c>
      <c r="Q1451" s="106" t="s">
        <v>61</v>
      </c>
      <c r="R1451" s="106" t="s">
        <v>61</v>
      </c>
      <c r="S1451" s="106" t="s">
        <v>61</v>
      </c>
      <c r="T1451" s="106" t="s">
        <v>61</v>
      </c>
      <c r="U1451" s="106" t="s">
        <v>61</v>
      </c>
      <c r="V1451" s="106" t="s">
        <v>61</v>
      </c>
      <c r="W1451" s="106" t="s">
        <v>61</v>
      </c>
      <c r="X1451" s="216"/>
    </row>
    <row r="1452" spans="1:24" ht="13.5" customHeight="1" x14ac:dyDescent="0.25">
      <c r="A1452" s="221">
        <v>0.92708333333333304</v>
      </c>
      <c r="B1452" s="106" t="s">
        <v>61</v>
      </c>
      <c r="C1452" s="106" t="s">
        <v>61</v>
      </c>
      <c r="D1452" s="106" t="s">
        <v>61</v>
      </c>
      <c r="E1452" s="106" t="s">
        <v>61</v>
      </c>
      <c r="F1452" s="106" t="s">
        <v>61</v>
      </c>
      <c r="G1452" s="106" t="s">
        <v>61</v>
      </c>
      <c r="H1452" s="106" t="s">
        <v>61</v>
      </c>
      <c r="I1452" s="106" t="s">
        <v>61</v>
      </c>
      <c r="J1452" s="106" t="s">
        <v>61</v>
      </c>
      <c r="K1452" s="106" t="s">
        <v>61</v>
      </c>
      <c r="L1452" s="106" t="s">
        <v>61</v>
      </c>
      <c r="M1452" s="106" t="s">
        <v>61</v>
      </c>
      <c r="N1452" s="106" t="s">
        <v>61</v>
      </c>
      <c r="O1452" s="106" t="s">
        <v>61</v>
      </c>
      <c r="P1452" s="106" t="s">
        <v>61</v>
      </c>
      <c r="Q1452" s="106" t="s">
        <v>61</v>
      </c>
      <c r="R1452" s="106" t="s">
        <v>61</v>
      </c>
      <c r="S1452" s="106" t="s">
        <v>61</v>
      </c>
      <c r="T1452" s="106" t="s">
        <v>61</v>
      </c>
      <c r="U1452" s="106" t="s">
        <v>61</v>
      </c>
      <c r="V1452" s="106" t="s">
        <v>61</v>
      </c>
      <c r="W1452" s="106" t="s">
        <v>61</v>
      </c>
      <c r="X1452" s="216"/>
    </row>
    <row r="1453" spans="1:24" ht="13.5" customHeight="1" x14ac:dyDescent="0.25">
      <c r="A1453" s="221">
        <v>0.9375</v>
      </c>
      <c r="B1453" s="106" t="s">
        <v>61</v>
      </c>
      <c r="C1453" s="106" t="s">
        <v>61</v>
      </c>
      <c r="D1453" s="106" t="s">
        <v>61</v>
      </c>
      <c r="E1453" s="106" t="s">
        <v>61</v>
      </c>
      <c r="F1453" s="106" t="s">
        <v>61</v>
      </c>
      <c r="G1453" s="106" t="s">
        <v>61</v>
      </c>
      <c r="H1453" s="106" t="s">
        <v>61</v>
      </c>
      <c r="I1453" s="106" t="s">
        <v>61</v>
      </c>
      <c r="J1453" s="106" t="s">
        <v>61</v>
      </c>
      <c r="K1453" s="106" t="s">
        <v>61</v>
      </c>
      <c r="L1453" s="106" t="s">
        <v>61</v>
      </c>
      <c r="M1453" s="106" t="s">
        <v>61</v>
      </c>
      <c r="N1453" s="106" t="s">
        <v>61</v>
      </c>
      <c r="O1453" s="106" t="s">
        <v>61</v>
      </c>
      <c r="P1453" s="106" t="s">
        <v>61</v>
      </c>
      <c r="Q1453" s="106" t="s">
        <v>61</v>
      </c>
      <c r="R1453" s="106" t="s">
        <v>61</v>
      </c>
      <c r="S1453" s="106" t="s">
        <v>61</v>
      </c>
      <c r="T1453" s="106" t="s">
        <v>61</v>
      </c>
      <c r="U1453" s="106" t="s">
        <v>61</v>
      </c>
      <c r="V1453" s="106" t="s">
        <v>61</v>
      </c>
      <c r="W1453" s="106" t="s">
        <v>61</v>
      </c>
      <c r="X1453" s="216"/>
    </row>
    <row r="1454" spans="1:24" ht="13.5" customHeight="1" x14ac:dyDescent="0.25">
      <c r="A1454" s="221">
        <v>0.94791666666666696</v>
      </c>
      <c r="B1454" s="106" t="s">
        <v>61</v>
      </c>
      <c r="C1454" s="106" t="s">
        <v>61</v>
      </c>
      <c r="D1454" s="106" t="s">
        <v>61</v>
      </c>
      <c r="E1454" s="106" t="s">
        <v>61</v>
      </c>
      <c r="F1454" s="106" t="s">
        <v>61</v>
      </c>
      <c r="G1454" s="106" t="s">
        <v>61</v>
      </c>
      <c r="H1454" s="106" t="s">
        <v>61</v>
      </c>
      <c r="I1454" s="106" t="s">
        <v>61</v>
      </c>
      <c r="J1454" s="106" t="s">
        <v>61</v>
      </c>
      <c r="K1454" s="106" t="s">
        <v>61</v>
      </c>
      <c r="L1454" s="106" t="s">
        <v>61</v>
      </c>
      <c r="M1454" s="106" t="s">
        <v>61</v>
      </c>
      <c r="N1454" s="106" t="s">
        <v>61</v>
      </c>
      <c r="O1454" s="106" t="s">
        <v>61</v>
      </c>
      <c r="P1454" s="106" t="s">
        <v>61</v>
      </c>
      <c r="Q1454" s="106" t="s">
        <v>61</v>
      </c>
      <c r="R1454" s="106" t="s">
        <v>61</v>
      </c>
      <c r="S1454" s="106" t="s">
        <v>61</v>
      </c>
      <c r="T1454" s="106" t="s">
        <v>61</v>
      </c>
      <c r="U1454" s="106" t="s">
        <v>61</v>
      </c>
      <c r="V1454" s="106" t="s">
        <v>61</v>
      </c>
      <c r="W1454" s="106" t="s">
        <v>61</v>
      </c>
      <c r="X1454" s="216"/>
    </row>
    <row r="1455" spans="1:24" ht="13.5" customHeight="1" x14ac:dyDescent="0.25">
      <c r="A1455" s="221">
        <v>0.95833333333333304</v>
      </c>
      <c r="B1455" s="106" t="s">
        <v>61</v>
      </c>
      <c r="C1455" s="106" t="s">
        <v>61</v>
      </c>
      <c r="D1455" s="106" t="s">
        <v>61</v>
      </c>
      <c r="E1455" s="106" t="s">
        <v>61</v>
      </c>
      <c r="F1455" s="106" t="s">
        <v>61</v>
      </c>
      <c r="G1455" s="106" t="s">
        <v>61</v>
      </c>
      <c r="H1455" s="106" t="s">
        <v>61</v>
      </c>
      <c r="I1455" s="106" t="s">
        <v>61</v>
      </c>
      <c r="J1455" s="106" t="s">
        <v>61</v>
      </c>
      <c r="K1455" s="106" t="s">
        <v>61</v>
      </c>
      <c r="L1455" s="106" t="s">
        <v>61</v>
      </c>
      <c r="M1455" s="106" t="s">
        <v>61</v>
      </c>
      <c r="N1455" s="106" t="s">
        <v>61</v>
      </c>
      <c r="O1455" s="106" t="s">
        <v>61</v>
      </c>
      <c r="P1455" s="106" t="s">
        <v>61</v>
      </c>
      <c r="Q1455" s="106" t="s">
        <v>61</v>
      </c>
      <c r="R1455" s="106" t="s">
        <v>61</v>
      </c>
      <c r="S1455" s="106" t="s">
        <v>61</v>
      </c>
      <c r="T1455" s="106" t="s">
        <v>61</v>
      </c>
      <c r="U1455" s="106" t="s">
        <v>61</v>
      </c>
      <c r="V1455" s="106" t="s">
        <v>61</v>
      </c>
      <c r="W1455" s="106" t="s">
        <v>61</v>
      </c>
      <c r="X1455" s="216"/>
    </row>
    <row r="1456" spans="1:24" ht="13.5" customHeight="1" x14ac:dyDescent="0.25">
      <c r="A1456" s="221">
        <v>0.96875</v>
      </c>
      <c r="B1456" s="106" t="s">
        <v>61</v>
      </c>
      <c r="C1456" s="106" t="s">
        <v>61</v>
      </c>
      <c r="D1456" s="106" t="s">
        <v>61</v>
      </c>
      <c r="E1456" s="106" t="s">
        <v>61</v>
      </c>
      <c r="F1456" s="106" t="s">
        <v>61</v>
      </c>
      <c r="G1456" s="106" t="s">
        <v>61</v>
      </c>
      <c r="H1456" s="106" t="s">
        <v>61</v>
      </c>
      <c r="I1456" s="106" t="s">
        <v>61</v>
      </c>
      <c r="J1456" s="106" t="s">
        <v>61</v>
      </c>
      <c r="K1456" s="106" t="s">
        <v>61</v>
      </c>
      <c r="L1456" s="106" t="s">
        <v>61</v>
      </c>
      <c r="M1456" s="106" t="s">
        <v>61</v>
      </c>
      <c r="N1456" s="106" t="s">
        <v>61</v>
      </c>
      <c r="O1456" s="106" t="s">
        <v>61</v>
      </c>
      <c r="P1456" s="106" t="s">
        <v>61</v>
      </c>
      <c r="Q1456" s="106" t="s">
        <v>61</v>
      </c>
      <c r="R1456" s="106" t="s">
        <v>61</v>
      </c>
      <c r="S1456" s="106" t="s">
        <v>61</v>
      </c>
      <c r="T1456" s="106" t="s">
        <v>61</v>
      </c>
      <c r="U1456" s="106" t="s">
        <v>61</v>
      </c>
      <c r="V1456" s="106" t="s">
        <v>61</v>
      </c>
      <c r="W1456" s="106" t="s">
        <v>61</v>
      </c>
      <c r="X1456" s="216"/>
    </row>
    <row r="1457" spans="1:24" ht="13.5" customHeight="1" x14ac:dyDescent="0.25">
      <c r="A1457" s="221">
        <v>0.97916666666666696</v>
      </c>
      <c r="B1457" s="106" t="s">
        <v>61</v>
      </c>
      <c r="C1457" s="106" t="s">
        <v>61</v>
      </c>
      <c r="D1457" s="106" t="s">
        <v>61</v>
      </c>
      <c r="E1457" s="106" t="s">
        <v>61</v>
      </c>
      <c r="F1457" s="106" t="s">
        <v>61</v>
      </c>
      <c r="G1457" s="106" t="s">
        <v>61</v>
      </c>
      <c r="H1457" s="106" t="s">
        <v>61</v>
      </c>
      <c r="I1457" s="106" t="s">
        <v>61</v>
      </c>
      <c r="J1457" s="106" t="s">
        <v>61</v>
      </c>
      <c r="K1457" s="106" t="s">
        <v>61</v>
      </c>
      <c r="L1457" s="106" t="s">
        <v>61</v>
      </c>
      <c r="M1457" s="106" t="s">
        <v>61</v>
      </c>
      <c r="N1457" s="106" t="s">
        <v>61</v>
      </c>
      <c r="O1457" s="106" t="s">
        <v>61</v>
      </c>
      <c r="P1457" s="106" t="s">
        <v>61</v>
      </c>
      <c r="Q1457" s="106" t="s">
        <v>61</v>
      </c>
      <c r="R1457" s="106" t="s">
        <v>61</v>
      </c>
      <c r="S1457" s="106" t="s">
        <v>61</v>
      </c>
      <c r="T1457" s="106" t="s">
        <v>61</v>
      </c>
      <c r="U1457" s="106" t="s">
        <v>61</v>
      </c>
      <c r="V1457" s="106" t="s">
        <v>61</v>
      </c>
      <c r="W1457" s="106" t="s">
        <v>61</v>
      </c>
      <c r="X1457" s="216"/>
    </row>
    <row r="1458" spans="1:24" ht="13.5" customHeight="1" thickBot="1" x14ac:dyDescent="0.3">
      <c r="A1458" s="223">
        <v>0.98958333333333304</v>
      </c>
      <c r="B1458" s="108" t="s">
        <v>61</v>
      </c>
      <c r="C1458" s="108" t="s">
        <v>61</v>
      </c>
      <c r="D1458" s="108" t="s">
        <v>61</v>
      </c>
      <c r="E1458" s="108" t="s">
        <v>61</v>
      </c>
      <c r="F1458" s="108" t="s">
        <v>61</v>
      </c>
      <c r="G1458" s="108" t="s">
        <v>61</v>
      </c>
      <c r="H1458" s="108" t="s">
        <v>61</v>
      </c>
      <c r="I1458" s="108" t="s">
        <v>61</v>
      </c>
      <c r="J1458" s="108" t="s">
        <v>61</v>
      </c>
      <c r="K1458" s="108" t="s">
        <v>61</v>
      </c>
      <c r="L1458" s="108" t="s">
        <v>61</v>
      </c>
      <c r="M1458" s="108" t="s">
        <v>61</v>
      </c>
      <c r="N1458" s="108" t="s">
        <v>61</v>
      </c>
      <c r="O1458" s="108" t="s">
        <v>61</v>
      </c>
      <c r="P1458" s="108" t="s">
        <v>61</v>
      </c>
      <c r="Q1458" s="108" t="s">
        <v>61</v>
      </c>
      <c r="R1458" s="108" t="s">
        <v>61</v>
      </c>
      <c r="S1458" s="108" t="s">
        <v>61</v>
      </c>
      <c r="T1458" s="108" t="s">
        <v>61</v>
      </c>
      <c r="U1458" s="108" t="s">
        <v>61</v>
      </c>
      <c r="V1458" s="108" t="s">
        <v>61</v>
      </c>
      <c r="W1458" s="108" t="s">
        <v>61</v>
      </c>
      <c r="X1458" s="216"/>
    </row>
    <row r="1459" spans="1:24" ht="13.5" customHeight="1" thickTop="1" x14ac:dyDescent="0.25">
      <c r="A1459" s="225" t="s">
        <v>111</v>
      </c>
      <c r="B1459" s="107">
        <f>SUM(B1391:B1438)</f>
        <v>0</v>
      </c>
      <c r="C1459" s="107">
        <f t="shared" ref="C1459:U1459" si="52">SUM(C1391:C1438)</f>
        <v>0</v>
      </c>
      <c r="D1459" s="107">
        <f t="shared" si="52"/>
        <v>0</v>
      </c>
      <c r="E1459" s="107">
        <f t="shared" si="52"/>
        <v>0</v>
      </c>
      <c r="F1459" s="107">
        <f t="shared" si="52"/>
        <v>0</v>
      </c>
      <c r="G1459" s="107">
        <f t="shared" si="52"/>
        <v>0</v>
      </c>
      <c r="H1459" s="107">
        <f t="shared" si="52"/>
        <v>0</v>
      </c>
      <c r="I1459" s="107">
        <f t="shared" si="52"/>
        <v>0</v>
      </c>
      <c r="J1459" s="107">
        <f t="shared" si="52"/>
        <v>0</v>
      </c>
      <c r="K1459" s="107">
        <f t="shared" si="52"/>
        <v>0</v>
      </c>
      <c r="L1459" s="107">
        <f t="shared" si="52"/>
        <v>0</v>
      </c>
      <c r="M1459" s="107">
        <f t="shared" si="52"/>
        <v>0</v>
      </c>
      <c r="N1459" s="107">
        <f t="shared" si="52"/>
        <v>0</v>
      </c>
      <c r="O1459" s="107">
        <f t="shared" si="52"/>
        <v>0</v>
      </c>
      <c r="P1459" s="107">
        <f t="shared" si="52"/>
        <v>0</v>
      </c>
      <c r="Q1459" s="107">
        <f t="shared" si="52"/>
        <v>0</v>
      </c>
      <c r="R1459" s="107">
        <f t="shared" si="52"/>
        <v>0</v>
      </c>
      <c r="S1459" s="107">
        <f t="shared" si="52"/>
        <v>0</v>
      </c>
      <c r="T1459" s="107">
        <f t="shared" si="52"/>
        <v>0</v>
      </c>
      <c r="U1459" s="107">
        <f t="shared" si="52"/>
        <v>0</v>
      </c>
      <c r="V1459" s="107"/>
      <c r="W1459" s="107"/>
      <c r="X1459" s="216"/>
    </row>
    <row r="1460" spans="1:24" ht="13.5" customHeight="1" x14ac:dyDescent="0.25">
      <c r="A1460" s="226" t="s">
        <v>112</v>
      </c>
      <c r="B1460" s="106">
        <f>SUM(B1387:B1450)</f>
        <v>0</v>
      </c>
      <c r="C1460" s="106">
        <f t="shared" ref="C1460:U1460" si="53">SUM(C1387:C1450)</f>
        <v>0</v>
      </c>
      <c r="D1460" s="106">
        <f t="shared" si="53"/>
        <v>0</v>
      </c>
      <c r="E1460" s="106">
        <f t="shared" si="53"/>
        <v>0</v>
      </c>
      <c r="F1460" s="106">
        <f t="shared" si="53"/>
        <v>0</v>
      </c>
      <c r="G1460" s="106">
        <f t="shared" si="53"/>
        <v>0</v>
      </c>
      <c r="H1460" s="106">
        <f t="shared" si="53"/>
        <v>0</v>
      </c>
      <c r="I1460" s="106">
        <f t="shared" si="53"/>
        <v>0</v>
      </c>
      <c r="J1460" s="106">
        <f t="shared" si="53"/>
        <v>0</v>
      </c>
      <c r="K1460" s="106">
        <f t="shared" si="53"/>
        <v>0</v>
      </c>
      <c r="L1460" s="106">
        <f t="shared" si="53"/>
        <v>0</v>
      </c>
      <c r="M1460" s="106">
        <f t="shared" si="53"/>
        <v>0</v>
      </c>
      <c r="N1460" s="106">
        <f t="shared" si="53"/>
        <v>0</v>
      </c>
      <c r="O1460" s="106">
        <f t="shared" si="53"/>
        <v>0</v>
      </c>
      <c r="P1460" s="106">
        <f t="shared" si="53"/>
        <v>0</v>
      </c>
      <c r="Q1460" s="106">
        <f t="shared" si="53"/>
        <v>0</v>
      </c>
      <c r="R1460" s="106">
        <f t="shared" si="53"/>
        <v>0</v>
      </c>
      <c r="S1460" s="106">
        <f t="shared" si="53"/>
        <v>0</v>
      </c>
      <c r="T1460" s="106">
        <f t="shared" si="53"/>
        <v>0</v>
      </c>
      <c r="U1460" s="106">
        <f t="shared" si="53"/>
        <v>0</v>
      </c>
      <c r="V1460" s="106"/>
      <c r="W1460" s="106"/>
      <c r="X1460" s="216"/>
    </row>
    <row r="1461" spans="1:24" ht="13.5" customHeight="1" x14ac:dyDescent="0.25">
      <c r="A1461" s="222" t="s">
        <v>113</v>
      </c>
      <c r="B1461" s="106">
        <f>SUM(B1387:B1458)</f>
        <v>0</v>
      </c>
      <c r="C1461" s="106">
        <f t="shared" ref="C1461:U1461" si="54">SUM(C1387:C1458)</f>
        <v>0</v>
      </c>
      <c r="D1461" s="106">
        <f t="shared" si="54"/>
        <v>0</v>
      </c>
      <c r="E1461" s="106">
        <f t="shared" si="54"/>
        <v>0</v>
      </c>
      <c r="F1461" s="106">
        <f t="shared" si="54"/>
        <v>0</v>
      </c>
      <c r="G1461" s="106">
        <f t="shared" si="54"/>
        <v>0</v>
      </c>
      <c r="H1461" s="106">
        <f t="shared" si="54"/>
        <v>0</v>
      </c>
      <c r="I1461" s="106">
        <f t="shared" si="54"/>
        <v>0</v>
      </c>
      <c r="J1461" s="106">
        <f t="shared" si="54"/>
        <v>0</v>
      </c>
      <c r="K1461" s="106">
        <f t="shared" si="54"/>
        <v>0</v>
      </c>
      <c r="L1461" s="106">
        <f t="shared" si="54"/>
        <v>0</v>
      </c>
      <c r="M1461" s="106">
        <f t="shared" si="54"/>
        <v>0</v>
      </c>
      <c r="N1461" s="106">
        <f t="shared" si="54"/>
        <v>0</v>
      </c>
      <c r="O1461" s="106">
        <f t="shared" si="54"/>
        <v>0</v>
      </c>
      <c r="P1461" s="106">
        <f t="shared" si="54"/>
        <v>0</v>
      </c>
      <c r="Q1461" s="106">
        <f t="shared" si="54"/>
        <v>0</v>
      </c>
      <c r="R1461" s="106">
        <f t="shared" si="54"/>
        <v>0</v>
      </c>
      <c r="S1461" s="106">
        <f t="shared" si="54"/>
        <v>0</v>
      </c>
      <c r="T1461" s="106">
        <f t="shared" si="54"/>
        <v>0</v>
      </c>
      <c r="U1461" s="106">
        <f t="shared" si="54"/>
        <v>0</v>
      </c>
      <c r="V1461" s="106"/>
      <c r="W1461" s="106"/>
      <c r="X1461" s="216"/>
    </row>
    <row r="1462" spans="1:24" ht="13.5" customHeight="1" thickBot="1" x14ac:dyDescent="0.3">
      <c r="A1462" s="224" t="s">
        <v>114</v>
      </c>
      <c r="B1462" s="108">
        <f>SUM(B1363:B1458)</f>
        <v>0</v>
      </c>
      <c r="C1462" s="108">
        <f t="shared" ref="C1462:U1462" si="55">SUM(C1363:C1458)</f>
        <v>0</v>
      </c>
      <c r="D1462" s="108">
        <f t="shared" si="55"/>
        <v>0</v>
      </c>
      <c r="E1462" s="108">
        <f t="shared" si="55"/>
        <v>0</v>
      </c>
      <c r="F1462" s="108">
        <f t="shared" si="55"/>
        <v>0</v>
      </c>
      <c r="G1462" s="108">
        <f t="shared" si="55"/>
        <v>0</v>
      </c>
      <c r="H1462" s="108">
        <f t="shared" si="55"/>
        <v>0</v>
      </c>
      <c r="I1462" s="108">
        <f t="shared" si="55"/>
        <v>0</v>
      </c>
      <c r="J1462" s="108">
        <f t="shared" si="55"/>
        <v>0</v>
      </c>
      <c r="K1462" s="108">
        <f t="shared" si="55"/>
        <v>0</v>
      </c>
      <c r="L1462" s="108">
        <f t="shared" si="55"/>
        <v>0</v>
      </c>
      <c r="M1462" s="108">
        <f t="shared" si="55"/>
        <v>0</v>
      </c>
      <c r="N1462" s="108">
        <f t="shared" si="55"/>
        <v>0</v>
      </c>
      <c r="O1462" s="108">
        <f t="shared" si="55"/>
        <v>0</v>
      </c>
      <c r="P1462" s="108">
        <f t="shared" si="55"/>
        <v>0</v>
      </c>
      <c r="Q1462" s="108">
        <f t="shared" si="55"/>
        <v>0</v>
      </c>
      <c r="R1462" s="108">
        <f t="shared" si="55"/>
        <v>0</v>
      </c>
      <c r="S1462" s="108">
        <f t="shared" si="55"/>
        <v>0</v>
      </c>
      <c r="T1462" s="108">
        <f t="shared" si="55"/>
        <v>0</v>
      </c>
      <c r="U1462" s="108">
        <f t="shared" si="55"/>
        <v>0</v>
      </c>
      <c r="V1462" s="108"/>
      <c r="W1462" s="108"/>
      <c r="X1462" s="216"/>
    </row>
    <row r="1463" spans="1:24" ht="13.5" customHeight="1" thickTop="1" x14ac:dyDescent="0.25">
      <c r="A1463" s="216"/>
      <c r="B1463" s="216"/>
      <c r="C1463" s="216"/>
      <c r="D1463" s="216"/>
      <c r="E1463" s="216"/>
      <c r="F1463" s="216"/>
      <c r="G1463" s="216"/>
      <c r="H1463" s="216"/>
      <c r="I1463" s="216"/>
      <c r="J1463" s="216"/>
      <c r="K1463" s="216"/>
      <c r="L1463" s="216"/>
      <c r="M1463" s="216"/>
      <c r="N1463" s="216"/>
      <c r="O1463" s="216"/>
      <c r="P1463" s="216"/>
      <c r="Q1463" s="216"/>
      <c r="R1463" s="216"/>
      <c r="S1463" s="216"/>
      <c r="T1463" s="216"/>
      <c r="U1463" s="216"/>
      <c r="V1463" s="216"/>
      <c r="W1463" s="216"/>
      <c r="X1463" s="216"/>
    </row>
  </sheetData>
  <sheetProtection algorithmName="SHA-512" hashValue="1smFZvJIf6YKzchzdbZWdaqnCdfBDznhbuTGoF8mgLNe/Dc+Una1umIzmSoczH3yZU0RsnSsl5cXyDnVre1FwA==" saltValue="Ojef2j4bV5FXRFSvIZjSjQ==" spinCount="100000" sheet="1" objects="1" scenarios="1"/>
  <mergeCells count="15">
    <mergeCell ref="B6:C6"/>
    <mergeCell ref="B9:W9"/>
    <mergeCell ref="B113:W113"/>
    <mergeCell ref="B217:W217"/>
    <mergeCell ref="B321:W321"/>
    <mergeCell ref="B425:W425"/>
    <mergeCell ref="B529:W529"/>
    <mergeCell ref="B633:W633"/>
    <mergeCell ref="B737:W737"/>
    <mergeCell ref="B841:W841"/>
    <mergeCell ref="B945:W945"/>
    <mergeCell ref="B1049:W1049"/>
    <mergeCell ref="B1153:W1153"/>
    <mergeCell ref="B1257:W1257"/>
    <mergeCell ref="B1361:W1361"/>
  </mergeCells>
  <pageMargins left="0.7" right="0.7" top="0.75" bottom="0.75" header="0.3" footer="0.3"/>
  <pageSetup paperSize="9" scale="3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1463"/>
  <sheetViews>
    <sheetView view="pageBreakPreview" zoomScale="80" zoomScaleNormal="85" zoomScaleSheetLayoutView="80" workbookViewId="0"/>
  </sheetViews>
  <sheetFormatPr defaultColWidth="9.140625" defaultRowHeight="15" x14ac:dyDescent="0.25"/>
  <cols>
    <col min="1" max="1" width="24" style="214" customWidth="1"/>
    <col min="2" max="2" width="13.85546875" style="214" bestFit="1" customWidth="1"/>
    <col min="3" max="3" width="11.28515625" style="214" customWidth="1"/>
    <col min="4" max="23" width="9.42578125" style="214" customWidth="1"/>
    <col min="24" max="16384" width="9.140625" style="214"/>
  </cols>
  <sheetData>
    <row r="1" spans="1:23" ht="25.5" x14ac:dyDescent="0.25">
      <c r="A1" s="163" t="s">
        <v>5</v>
      </c>
      <c r="B1" s="305"/>
      <c r="C1" s="305"/>
      <c r="D1" s="305"/>
      <c r="E1" s="305"/>
      <c r="F1" s="305"/>
      <c r="G1" s="305"/>
      <c r="H1" s="211"/>
      <c r="I1" s="211"/>
      <c r="J1" s="212"/>
      <c r="K1" s="211"/>
      <c r="L1" s="211"/>
      <c r="M1" s="211"/>
      <c r="N1" s="211"/>
      <c r="O1" s="211"/>
      <c r="P1" s="213"/>
      <c r="Q1" s="213"/>
      <c r="R1" s="213"/>
      <c r="S1" s="213"/>
      <c r="T1" s="213"/>
      <c r="U1" s="213"/>
      <c r="V1" s="213"/>
      <c r="W1" s="213"/>
    </row>
    <row r="2" spans="1:23" ht="13.5" customHeight="1" x14ac:dyDescent="0.25">
      <c r="A2" s="305"/>
      <c r="B2" s="305"/>
      <c r="C2" s="305"/>
      <c r="D2" s="305"/>
      <c r="E2" s="305"/>
      <c r="F2" s="305"/>
      <c r="G2" s="305"/>
      <c r="H2" s="211"/>
      <c r="I2" s="211"/>
      <c r="J2" s="212"/>
      <c r="K2" s="211"/>
      <c r="L2" s="211"/>
      <c r="M2" s="211"/>
      <c r="N2" s="211"/>
      <c r="O2" s="211"/>
      <c r="P2" s="213"/>
      <c r="Q2" s="213"/>
      <c r="R2" s="213"/>
      <c r="S2" s="213"/>
      <c r="T2" s="213"/>
      <c r="U2" s="213"/>
      <c r="V2" s="213"/>
      <c r="W2" s="213"/>
    </row>
    <row r="3" spans="1:23" ht="13.5" customHeight="1" x14ac:dyDescent="0.25">
      <c r="A3" s="301" t="s">
        <v>48</v>
      </c>
      <c r="B3" s="306" t="str">
        <f>'Front Cover'!C27</f>
        <v>Pegasus Group</v>
      </c>
      <c r="C3" s="307"/>
      <c r="D3" s="306"/>
      <c r="E3" s="305"/>
      <c r="F3" s="305"/>
      <c r="G3" s="305"/>
      <c r="H3" s="211"/>
      <c r="I3" s="211"/>
      <c r="J3" s="212"/>
      <c r="K3" s="211"/>
      <c r="L3" s="211"/>
      <c r="M3" s="211"/>
      <c r="N3" s="211"/>
      <c r="O3" s="211"/>
      <c r="P3" s="213"/>
      <c r="Q3" s="213"/>
      <c r="R3" s="213"/>
      <c r="S3" s="213"/>
      <c r="T3" s="213"/>
      <c r="U3" s="213"/>
      <c r="V3" s="213"/>
      <c r="W3" s="213"/>
    </row>
    <row r="4" spans="1:23" ht="13.5" customHeight="1" x14ac:dyDescent="0.25">
      <c r="A4" s="301" t="s">
        <v>6</v>
      </c>
      <c r="B4" s="306" t="str">
        <f>'Front Cover'!C28</f>
        <v>ID-0524-0146</v>
      </c>
      <c r="C4" s="307"/>
      <c r="D4" s="306"/>
      <c r="E4" s="305"/>
      <c r="F4" s="305"/>
      <c r="G4" s="305"/>
      <c r="H4" s="211"/>
      <c r="I4" s="211"/>
      <c r="J4" s="212"/>
      <c r="K4" s="211"/>
      <c r="L4" s="211"/>
      <c r="M4" s="211"/>
      <c r="N4" s="211"/>
      <c r="O4" s="211"/>
      <c r="P4" s="213"/>
      <c r="Q4" s="213"/>
      <c r="R4" s="213"/>
      <c r="S4" s="213"/>
      <c r="T4" s="213"/>
      <c r="U4" s="213"/>
      <c r="V4" s="213"/>
      <c r="W4" s="213"/>
    </row>
    <row r="5" spans="1:23" ht="13.5" customHeight="1" x14ac:dyDescent="0.25">
      <c r="A5" s="301" t="s">
        <v>17</v>
      </c>
      <c r="B5" s="306" t="str">
        <f>'Front Cover'!C29</f>
        <v>Site 4</v>
      </c>
      <c r="C5" s="307"/>
      <c r="D5" s="306"/>
      <c r="E5" s="305"/>
      <c r="F5" s="305"/>
      <c r="G5" s="305"/>
      <c r="H5" s="211"/>
      <c r="I5" s="211"/>
      <c r="J5" s="212"/>
      <c r="K5" s="211"/>
      <c r="L5" s="211"/>
      <c r="M5" s="211"/>
      <c r="N5" s="211"/>
      <c r="O5" s="211"/>
      <c r="P5" s="213"/>
      <c r="Q5" s="213"/>
      <c r="R5" s="213"/>
      <c r="S5" s="213"/>
      <c r="T5" s="213"/>
      <c r="U5" s="213"/>
      <c r="V5" s="213"/>
      <c r="W5" s="213"/>
    </row>
    <row r="6" spans="1:23" ht="13.5" customHeight="1" x14ac:dyDescent="0.25">
      <c r="A6" s="308" t="s">
        <v>49</v>
      </c>
      <c r="B6" s="554" t="str">
        <f>'Front Cover'!D34</f>
        <v>Watkins Lane (E)</v>
      </c>
      <c r="C6" s="554"/>
      <c r="D6" s="308" t="s">
        <v>3</v>
      </c>
      <c r="E6" s="306" t="str">
        <f>'Front Cover'!H34</f>
        <v>Gainsborough Road (W)</v>
      </c>
      <c r="F6" s="306"/>
      <c r="G6" s="305"/>
      <c r="H6" s="211"/>
      <c r="I6" s="211"/>
      <c r="J6" s="212"/>
      <c r="K6" s="211"/>
      <c r="L6" s="211"/>
      <c r="M6" s="211"/>
      <c r="N6" s="211"/>
      <c r="O6" s="211"/>
      <c r="P6" s="213"/>
      <c r="Q6" s="213"/>
      <c r="R6" s="213"/>
      <c r="S6" s="213"/>
      <c r="T6" s="213"/>
      <c r="U6" s="213"/>
      <c r="V6" s="213"/>
      <c r="W6" s="213"/>
    </row>
    <row r="7" spans="1:23" ht="13.5" customHeight="1" x14ac:dyDescent="0.25"/>
    <row r="8" spans="1:23" ht="13.5" customHeight="1" thickBot="1" x14ac:dyDescent="0.3">
      <c r="A8" s="216" t="s">
        <v>9</v>
      </c>
      <c r="B8" s="217" t="s">
        <v>53</v>
      </c>
      <c r="C8" s="217">
        <f>'Front Cover'!C30</f>
        <v>45467</v>
      </c>
      <c r="D8" s="216"/>
      <c r="E8" s="216"/>
      <c r="F8" s="216"/>
      <c r="G8" s="216"/>
      <c r="H8" s="216"/>
      <c r="I8" s="216"/>
      <c r="J8" s="216"/>
      <c r="K8" s="216"/>
      <c r="L8" s="216"/>
      <c r="M8" s="216"/>
      <c r="N8" s="216"/>
      <c r="O8" s="216"/>
      <c r="P8" s="216"/>
      <c r="Q8" s="216"/>
      <c r="R8" s="216"/>
      <c r="S8" s="216"/>
      <c r="T8" s="216"/>
      <c r="U8" s="216"/>
      <c r="V8" s="216"/>
      <c r="W8" s="216"/>
    </row>
    <row r="9" spans="1:23" ht="13.5" customHeight="1" thickTop="1" thickBot="1" x14ac:dyDescent="0.3">
      <c r="A9" s="216"/>
      <c r="B9" s="551" t="s">
        <v>90</v>
      </c>
      <c r="C9" s="552"/>
      <c r="D9" s="552"/>
      <c r="E9" s="552"/>
      <c r="F9" s="552"/>
      <c r="G9" s="552"/>
      <c r="H9" s="552"/>
      <c r="I9" s="552"/>
      <c r="J9" s="552"/>
      <c r="K9" s="552"/>
      <c r="L9" s="552"/>
      <c r="M9" s="552"/>
      <c r="N9" s="552"/>
      <c r="O9" s="552"/>
      <c r="P9" s="552"/>
      <c r="Q9" s="552"/>
      <c r="R9" s="552"/>
      <c r="S9" s="552"/>
      <c r="T9" s="552"/>
      <c r="U9" s="552"/>
      <c r="V9" s="552"/>
      <c r="W9" s="553"/>
    </row>
    <row r="10" spans="1:23" ht="13.5" customHeight="1" thickTop="1" thickBot="1" x14ac:dyDescent="0.3">
      <c r="A10" s="218" t="s">
        <v>50</v>
      </c>
      <c r="B10" s="218" t="s">
        <v>30</v>
      </c>
      <c r="C10" s="219" t="s">
        <v>91</v>
      </c>
      <c r="D10" s="219" t="s">
        <v>92</v>
      </c>
      <c r="E10" s="219" t="s">
        <v>93</v>
      </c>
      <c r="F10" s="219" t="s">
        <v>94</v>
      </c>
      <c r="G10" s="219" t="s">
        <v>95</v>
      </c>
      <c r="H10" s="219" t="s">
        <v>96</v>
      </c>
      <c r="I10" s="219" t="s">
        <v>97</v>
      </c>
      <c r="J10" s="219" t="s">
        <v>98</v>
      </c>
      <c r="K10" s="219" t="s">
        <v>99</v>
      </c>
      <c r="L10" s="219" t="s">
        <v>100</v>
      </c>
      <c r="M10" s="219" t="s">
        <v>101</v>
      </c>
      <c r="N10" s="219" t="s">
        <v>102</v>
      </c>
      <c r="O10" s="219" t="s">
        <v>103</v>
      </c>
      <c r="P10" s="219" t="s">
        <v>104</v>
      </c>
      <c r="Q10" s="219" t="s">
        <v>105</v>
      </c>
      <c r="R10" s="219" t="s">
        <v>106</v>
      </c>
      <c r="S10" s="219" t="s">
        <v>107</v>
      </c>
      <c r="T10" s="219" t="s">
        <v>108</v>
      </c>
      <c r="U10" s="219" t="s">
        <v>109</v>
      </c>
      <c r="V10" s="218" t="s">
        <v>88</v>
      </c>
      <c r="W10" s="218" t="s">
        <v>110</v>
      </c>
    </row>
    <row r="11" spans="1:23" ht="13.5" customHeight="1" thickTop="1" x14ac:dyDescent="0.25">
      <c r="A11" s="262">
        <v>0</v>
      </c>
      <c r="B11" s="107" t="s">
        <v>61</v>
      </c>
      <c r="C11" s="107" t="s">
        <v>61</v>
      </c>
      <c r="D11" s="107" t="s">
        <v>61</v>
      </c>
      <c r="E11" s="107" t="s">
        <v>61</v>
      </c>
      <c r="F11" s="107" t="s">
        <v>61</v>
      </c>
      <c r="G11" s="107" t="s">
        <v>61</v>
      </c>
      <c r="H11" s="107" t="s">
        <v>61</v>
      </c>
      <c r="I11" s="107" t="s">
        <v>61</v>
      </c>
      <c r="J11" s="107" t="s">
        <v>61</v>
      </c>
      <c r="K11" s="107" t="s">
        <v>61</v>
      </c>
      <c r="L11" s="107" t="s">
        <v>61</v>
      </c>
      <c r="M11" s="107" t="s">
        <v>61</v>
      </c>
      <c r="N11" s="107" t="s">
        <v>61</v>
      </c>
      <c r="O11" s="107" t="s">
        <v>61</v>
      </c>
      <c r="P11" s="107" t="s">
        <v>61</v>
      </c>
      <c r="Q11" s="107" t="s">
        <v>61</v>
      </c>
      <c r="R11" s="107" t="s">
        <v>61</v>
      </c>
      <c r="S11" s="107" t="s">
        <v>61</v>
      </c>
      <c r="T11" s="107" t="s">
        <v>61</v>
      </c>
      <c r="U11" s="107" t="s">
        <v>61</v>
      </c>
      <c r="V11" s="107" t="s">
        <v>61</v>
      </c>
      <c r="W11" s="107" t="s">
        <v>61</v>
      </c>
    </row>
    <row r="12" spans="1:23" ht="13.5" customHeight="1" x14ac:dyDescent="0.25">
      <c r="A12" s="154">
        <v>1.0416666666666666E-2</v>
      </c>
      <c r="B12" s="106" t="s">
        <v>61</v>
      </c>
      <c r="C12" s="106" t="s">
        <v>61</v>
      </c>
      <c r="D12" s="106" t="s">
        <v>61</v>
      </c>
      <c r="E12" s="106" t="s">
        <v>61</v>
      </c>
      <c r="F12" s="106" t="s">
        <v>61</v>
      </c>
      <c r="G12" s="106" t="s">
        <v>61</v>
      </c>
      <c r="H12" s="106" t="s">
        <v>61</v>
      </c>
      <c r="I12" s="106" t="s">
        <v>61</v>
      </c>
      <c r="J12" s="106" t="s">
        <v>61</v>
      </c>
      <c r="K12" s="106" t="s">
        <v>61</v>
      </c>
      <c r="L12" s="106" t="s">
        <v>61</v>
      </c>
      <c r="M12" s="106" t="s">
        <v>61</v>
      </c>
      <c r="N12" s="106" t="s">
        <v>61</v>
      </c>
      <c r="O12" s="106" t="s">
        <v>61</v>
      </c>
      <c r="P12" s="106" t="s">
        <v>61</v>
      </c>
      <c r="Q12" s="106" t="s">
        <v>61</v>
      </c>
      <c r="R12" s="106" t="s">
        <v>61</v>
      </c>
      <c r="S12" s="106" t="s">
        <v>61</v>
      </c>
      <c r="T12" s="106" t="s">
        <v>61</v>
      </c>
      <c r="U12" s="106" t="s">
        <v>61</v>
      </c>
      <c r="V12" s="106" t="s">
        <v>61</v>
      </c>
      <c r="W12" s="106" t="s">
        <v>61</v>
      </c>
    </row>
    <row r="13" spans="1:23" ht="13.5" customHeight="1" x14ac:dyDescent="0.25">
      <c r="A13" s="154">
        <v>2.0833333333333332E-2</v>
      </c>
      <c r="B13" s="106" t="s">
        <v>61</v>
      </c>
      <c r="C13" s="106" t="s">
        <v>61</v>
      </c>
      <c r="D13" s="106" t="s">
        <v>61</v>
      </c>
      <c r="E13" s="106" t="s">
        <v>61</v>
      </c>
      <c r="F13" s="106" t="s">
        <v>61</v>
      </c>
      <c r="G13" s="106" t="s">
        <v>61</v>
      </c>
      <c r="H13" s="106" t="s">
        <v>61</v>
      </c>
      <c r="I13" s="106" t="s">
        <v>61</v>
      </c>
      <c r="J13" s="106" t="s">
        <v>61</v>
      </c>
      <c r="K13" s="106" t="s">
        <v>61</v>
      </c>
      <c r="L13" s="106" t="s">
        <v>61</v>
      </c>
      <c r="M13" s="106" t="s">
        <v>61</v>
      </c>
      <c r="N13" s="106" t="s">
        <v>61</v>
      </c>
      <c r="O13" s="106" t="s">
        <v>61</v>
      </c>
      <c r="P13" s="106" t="s">
        <v>61</v>
      </c>
      <c r="Q13" s="106" t="s">
        <v>61</v>
      </c>
      <c r="R13" s="106" t="s">
        <v>61</v>
      </c>
      <c r="S13" s="106" t="s">
        <v>61</v>
      </c>
      <c r="T13" s="106" t="s">
        <v>61</v>
      </c>
      <c r="U13" s="106" t="s">
        <v>61</v>
      </c>
      <c r="V13" s="106" t="s">
        <v>61</v>
      </c>
      <c r="W13" s="106" t="s">
        <v>61</v>
      </c>
    </row>
    <row r="14" spans="1:23" ht="13.5" customHeight="1" x14ac:dyDescent="0.25">
      <c r="A14" s="154">
        <v>3.125E-2</v>
      </c>
      <c r="B14" s="106" t="s">
        <v>61</v>
      </c>
      <c r="C14" s="106" t="s">
        <v>61</v>
      </c>
      <c r="D14" s="106" t="s">
        <v>61</v>
      </c>
      <c r="E14" s="106" t="s">
        <v>61</v>
      </c>
      <c r="F14" s="106" t="s">
        <v>61</v>
      </c>
      <c r="G14" s="106" t="s">
        <v>61</v>
      </c>
      <c r="H14" s="106" t="s">
        <v>61</v>
      </c>
      <c r="I14" s="106" t="s">
        <v>61</v>
      </c>
      <c r="J14" s="106" t="s">
        <v>61</v>
      </c>
      <c r="K14" s="106" t="s">
        <v>61</v>
      </c>
      <c r="L14" s="106" t="s">
        <v>61</v>
      </c>
      <c r="M14" s="106" t="s">
        <v>61</v>
      </c>
      <c r="N14" s="106" t="s">
        <v>61</v>
      </c>
      <c r="O14" s="106" t="s">
        <v>61</v>
      </c>
      <c r="P14" s="106" t="s">
        <v>61</v>
      </c>
      <c r="Q14" s="106" t="s">
        <v>61</v>
      </c>
      <c r="R14" s="106" t="s">
        <v>61</v>
      </c>
      <c r="S14" s="106" t="s">
        <v>61</v>
      </c>
      <c r="T14" s="106" t="s">
        <v>61</v>
      </c>
      <c r="U14" s="106" t="s">
        <v>61</v>
      </c>
      <c r="V14" s="106" t="s">
        <v>61</v>
      </c>
      <c r="W14" s="106" t="s">
        <v>61</v>
      </c>
    </row>
    <row r="15" spans="1:23" ht="13.5" customHeight="1" x14ac:dyDescent="0.25">
      <c r="A15" s="154">
        <v>4.1666666666666664E-2</v>
      </c>
      <c r="B15" s="106" t="s">
        <v>61</v>
      </c>
      <c r="C15" s="106" t="s">
        <v>61</v>
      </c>
      <c r="D15" s="106" t="s">
        <v>61</v>
      </c>
      <c r="E15" s="106" t="s">
        <v>61</v>
      </c>
      <c r="F15" s="106" t="s">
        <v>61</v>
      </c>
      <c r="G15" s="106" t="s">
        <v>61</v>
      </c>
      <c r="H15" s="106" t="s">
        <v>61</v>
      </c>
      <c r="I15" s="106" t="s">
        <v>61</v>
      </c>
      <c r="J15" s="106" t="s">
        <v>61</v>
      </c>
      <c r="K15" s="106" t="s">
        <v>61</v>
      </c>
      <c r="L15" s="106" t="s">
        <v>61</v>
      </c>
      <c r="M15" s="106" t="s">
        <v>61</v>
      </c>
      <c r="N15" s="106" t="s">
        <v>61</v>
      </c>
      <c r="O15" s="106" t="s">
        <v>61</v>
      </c>
      <c r="P15" s="106" t="s">
        <v>61</v>
      </c>
      <c r="Q15" s="106" t="s">
        <v>61</v>
      </c>
      <c r="R15" s="106" t="s">
        <v>61</v>
      </c>
      <c r="S15" s="106" t="s">
        <v>61</v>
      </c>
      <c r="T15" s="106" t="s">
        <v>61</v>
      </c>
      <c r="U15" s="106" t="s">
        <v>61</v>
      </c>
      <c r="V15" s="106" t="s">
        <v>61</v>
      </c>
      <c r="W15" s="106" t="s">
        <v>61</v>
      </c>
    </row>
    <row r="16" spans="1:23" ht="13.5" customHeight="1" x14ac:dyDescent="0.25">
      <c r="A16" s="154">
        <v>5.2083333333333336E-2</v>
      </c>
      <c r="B16" s="106" t="s">
        <v>61</v>
      </c>
      <c r="C16" s="106" t="s">
        <v>61</v>
      </c>
      <c r="D16" s="106" t="s">
        <v>61</v>
      </c>
      <c r="E16" s="106" t="s">
        <v>61</v>
      </c>
      <c r="F16" s="106" t="s">
        <v>61</v>
      </c>
      <c r="G16" s="106" t="s">
        <v>61</v>
      </c>
      <c r="H16" s="106" t="s">
        <v>61</v>
      </c>
      <c r="I16" s="106" t="s">
        <v>61</v>
      </c>
      <c r="J16" s="106" t="s">
        <v>61</v>
      </c>
      <c r="K16" s="106" t="s">
        <v>61</v>
      </c>
      <c r="L16" s="106" t="s">
        <v>61</v>
      </c>
      <c r="M16" s="106" t="s">
        <v>61</v>
      </c>
      <c r="N16" s="106" t="s">
        <v>61</v>
      </c>
      <c r="O16" s="106" t="s">
        <v>61</v>
      </c>
      <c r="P16" s="106" t="s">
        <v>61</v>
      </c>
      <c r="Q16" s="106" t="s">
        <v>61</v>
      </c>
      <c r="R16" s="106" t="s">
        <v>61</v>
      </c>
      <c r="S16" s="106" t="s">
        <v>61</v>
      </c>
      <c r="T16" s="106" t="s">
        <v>61</v>
      </c>
      <c r="U16" s="106" t="s">
        <v>61</v>
      </c>
      <c r="V16" s="106" t="s">
        <v>61</v>
      </c>
      <c r="W16" s="106" t="s">
        <v>61</v>
      </c>
    </row>
    <row r="17" spans="1:23" ht="13.5" customHeight="1" x14ac:dyDescent="0.25">
      <c r="A17" s="154">
        <v>6.25E-2</v>
      </c>
      <c r="B17" s="106" t="s">
        <v>61</v>
      </c>
      <c r="C17" s="106" t="s">
        <v>61</v>
      </c>
      <c r="D17" s="106" t="s">
        <v>61</v>
      </c>
      <c r="E17" s="106" t="s">
        <v>61</v>
      </c>
      <c r="F17" s="106" t="s">
        <v>61</v>
      </c>
      <c r="G17" s="106" t="s">
        <v>61</v>
      </c>
      <c r="H17" s="106" t="s">
        <v>61</v>
      </c>
      <c r="I17" s="106" t="s">
        <v>61</v>
      </c>
      <c r="J17" s="106" t="s">
        <v>61</v>
      </c>
      <c r="K17" s="106" t="s">
        <v>61</v>
      </c>
      <c r="L17" s="106" t="s">
        <v>61</v>
      </c>
      <c r="M17" s="106" t="s">
        <v>61</v>
      </c>
      <c r="N17" s="106" t="s">
        <v>61</v>
      </c>
      <c r="O17" s="106" t="s">
        <v>61</v>
      </c>
      <c r="P17" s="106" t="s">
        <v>61</v>
      </c>
      <c r="Q17" s="106" t="s">
        <v>61</v>
      </c>
      <c r="R17" s="106" t="s">
        <v>61</v>
      </c>
      <c r="S17" s="106" t="s">
        <v>61</v>
      </c>
      <c r="T17" s="106" t="s">
        <v>61</v>
      </c>
      <c r="U17" s="106" t="s">
        <v>61</v>
      </c>
      <c r="V17" s="106" t="s">
        <v>61</v>
      </c>
      <c r="W17" s="106" t="s">
        <v>61</v>
      </c>
    </row>
    <row r="18" spans="1:23" ht="13.5" customHeight="1" x14ac:dyDescent="0.25">
      <c r="A18" s="154">
        <v>7.2916666666666699E-2</v>
      </c>
      <c r="B18" s="106" t="s">
        <v>61</v>
      </c>
      <c r="C18" s="106" t="s">
        <v>61</v>
      </c>
      <c r="D18" s="106" t="s">
        <v>61</v>
      </c>
      <c r="E18" s="106" t="s">
        <v>61</v>
      </c>
      <c r="F18" s="106" t="s">
        <v>61</v>
      </c>
      <c r="G18" s="106" t="s">
        <v>61</v>
      </c>
      <c r="H18" s="106" t="s">
        <v>61</v>
      </c>
      <c r="I18" s="106" t="s">
        <v>61</v>
      </c>
      <c r="J18" s="106" t="s">
        <v>61</v>
      </c>
      <c r="K18" s="106" t="s">
        <v>61</v>
      </c>
      <c r="L18" s="106" t="s">
        <v>61</v>
      </c>
      <c r="M18" s="106" t="s">
        <v>61</v>
      </c>
      <c r="N18" s="106" t="s">
        <v>61</v>
      </c>
      <c r="O18" s="106" t="s">
        <v>61</v>
      </c>
      <c r="P18" s="106" t="s">
        <v>61</v>
      </c>
      <c r="Q18" s="106" t="s">
        <v>61</v>
      </c>
      <c r="R18" s="106" t="s">
        <v>61</v>
      </c>
      <c r="S18" s="106" t="s">
        <v>61</v>
      </c>
      <c r="T18" s="106" t="s">
        <v>61</v>
      </c>
      <c r="U18" s="106" t="s">
        <v>61</v>
      </c>
      <c r="V18" s="106" t="s">
        <v>61</v>
      </c>
      <c r="W18" s="106" t="s">
        <v>61</v>
      </c>
    </row>
    <row r="19" spans="1:23" ht="13.5" customHeight="1" x14ac:dyDescent="0.25">
      <c r="A19" s="154">
        <v>8.3333333333333301E-2</v>
      </c>
      <c r="B19" s="106" t="s">
        <v>61</v>
      </c>
      <c r="C19" s="106" t="s">
        <v>61</v>
      </c>
      <c r="D19" s="106" t="s">
        <v>61</v>
      </c>
      <c r="E19" s="106" t="s">
        <v>61</v>
      </c>
      <c r="F19" s="106" t="s">
        <v>61</v>
      </c>
      <c r="G19" s="106" t="s">
        <v>61</v>
      </c>
      <c r="H19" s="106" t="s">
        <v>61</v>
      </c>
      <c r="I19" s="106" t="s">
        <v>61</v>
      </c>
      <c r="J19" s="106" t="s">
        <v>61</v>
      </c>
      <c r="K19" s="106" t="s">
        <v>61</v>
      </c>
      <c r="L19" s="106" t="s">
        <v>61</v>
      </c>
      <c r="M19" s="106" t="s">
        <v>61</v>
      </c>
      <c r="N19" s="106" t="s">
        <v>61</v>
      </c>
      <c r="O19" s="106" t="s">
        <v>61</v>
      </c>
      <c r="P19" s="106" t="s">
        <v>61</v>
      </c>
      <c r="Q19" s="106" t="s">
        <v>61</v>
      </c>
      <c r="R19" s="106" t="s">
        <v>61</v>
      </c>
      <c r="S19" s="106" t="s">
        <v>61</v>
      </c>
      <c r="T19" s="106" t="s">
        <v>61</v>
      </c>
      <c r="U19" s="106" t="s">
        <v>61</v>
      </c>
      <c r="V19" s="106" t="s">
        <v>61</v>
      </c>
      <c r="W19" s="106" t="s">
        <v>61</v>
      </c>
    </row>
    <row r="20" spans="1:23" ht="13.5" customHeight="1" x14ac:dyDescent="0.25">
      <c r="A20" s="154">
        <v>9.375E-2</v>
      </c>
      <c r="B20" s="106" t="s">
        <v>61</v>
      </c>
      <c r="C20" s="106" t="s">
        <v>61</v>
      </c>
      <c r="D20" s="106" t="s">
        <v>61</v>
      </c>
      <c r="E20" s="106" t="s">
        <v>61</v>
      </c>
      <c r="F20" s="106" t="s">
        <v>61</v>
      </c>
      <c r="G20" s="106" t="s">
        <v>61</v>
      </c>
      <c r="H20" s="106" t="s">
        <v>61</v>
      </c>
      <c r="I20" s="106" t="s">
        <v>61</v>
      </c>
      <c r="J20" s="106" t="s">
        <v>61</v>
      </c>
      <c r="K20" s="106" t="s">
        <v>61</v>
      </c>
      <c r="L20" s="106" t="s">
        <v>61</v>
      </c>
      <c r="M20" s="106" t="s">
        <v>61</v>
      </c>
      <c r="N20" s="106" t="s">
        <v>61</v>
      </c>
      <c r="O20" s="106" t="s">
        <v>61</v>
      </c>
      <c r="P20" s="106" t="s">
        <v>61</v>
      </c>
      <c r="Q20" s="106" t="s">
        <v>61</v>
      </c>
      <c r="R20" s="106" t="s">
        <v>61</v>
      </c>
      <c r="S20" s="106" t="s">
        <v>61</v>
      </c>
      <c r="T20" s="106" t="s">
        <v>61</v>
      </c>
      <c r="U20" s="106" t="s">
        <v>61</v>
      </c>
      <c r="V20" s="106" t="s">
        <v>61</v>
      </c>
      <c r="W20" s="106" t="s">
        <v>61</v>
      </c>
    </row>
    <row r="21" spans="1:23" ht="13.5" customHeight="1" x14ac:dyDescent="0.25">
      <c r="A21" s="154">
        <v>0.104166666666667</v>
      </c>
      <c r="B21" s="106" t="s">
        <v>61</v>
      </c>
      <c r="C21" s="106" t="s">
        <v>61</v>
      </c>
      <c r="D21" s="106" t="s">
        <v>61</v>
      </c>
      <c r="E21" s="106" t="s">
        <v>61</v>
      </c>
      <c r="F21" s="106" t="s">
        <v>61</v>
      </c>
      <c r="G21" s="106" t="s">
        <v>61</v>
      </c>
      <c r="H21" s="106" t="s">
        <v>61</v>
      </c>
      <c r="I21" s="106" t="s">
        <v>61</v>
      </c>
      <c r="J21" s="106" t="s">
        <v>61</v>
      </c>
      <c r="K21" s="106" t="s">
        <v>61</v>
      </c>
      <c r="L21" s="106" t="s">
        <v>61</v>
      </c>
      <c r="M21" s="106" t="s">
        <v>61</v>
      </c>
      <c r="N21" s="106" t="s">
        <v>61</v>
      </c>
      <c r="O21" s="106" t="s">
        <v>61</v>
      </c>
      <c r="P21" s="106" t="s">
        <v>61</v>
      </c>
      <c r="Q21" s="106" t="s">
        <v>61</v>
      </c>
      <c r="R21" s="106" t="s">
        <v>61</v>
      </c>
      <c r="S21" s="106" t="s">
        <v>61</v>
      </c>
      <c r="T21" s="106" t="s">
        <v>61</v>
      </c>
      <c r="U21" s="106" t="s">
        <v>61</v>
      </c>
      <c r="V21" s="106" t="s">
        <v>61</v>
      </c>
      <c r="W21" s="106" t="s">
        <v>61</v>
      </c>
    </row>
    <row r="22" spans="1:23" ht="13.5" customHeight="1" x14ac:dyDescent="0.25">
      <c r="A22" s="154">
        <v>0.114583333333333</v>
      </c>
      <c r="B22" s="106" t="s">
        <v>61</v>
      </c>
      <c r="C22" s="106" t="s">
        <v>61</v>
      </c>
      <c r="D22" s="106" t="s">
        <v>61</v>
      </c>
      <c r="E22" s="106" t="s">
        <v>61</v>
      </c>
      <c r="F22" s="106" t="s">
        <v>61</v>
      </c>
      <c r="G22" s="106" t="s">
        <v>61</v>
      </c>
      <c r="H22" s="106" t="s">
        <v>61</v>
      </c>
      <c r="I22" s="106" t="s">
        <v>61</v>
      </c>
      <c r="J22" s="106" t="s">
        <v>61</v>
      </c>
      <c r="K22" s="106" t="s">
        <v>61</v>
      </c>
      <c r="L22" s="106" t="s">
        <v>61</v>
      </c>
      <c r="M22" s="106" t="s">
        <v>61</v>
      </c>
      <c r="N22" s="106" t="s">
        <v>61</v>
      </c>
      <c r="O22" s="106" t="s">
        <v>61</v>
      </c>
      <c r="P22" s="106" t="s">
        <v>61</v>
      </c>
      <c r="Q22" s="106" t="s">
        <v>61</v>
      </c>
      <c r="R22" s="106" t="s">
        <v>61</v>
      </c>
      <c r="S22" s="106" t="s">
        <v>61</v>
      </c>
      <c r="T22" s="106" t="s">
        <v>61</v>
      </c>
      <c r="U22" s="106" t="s">
        <v>61</v>
      </c>
      <c r="V22" s="106" t="s">
        <v>61</v>
      </c>
      <c r="W22" s="106" t="s">
        <v>61</v>
      </c>
    </row>
    <row r="23" spans="1:23" ht="13.5" customHeight="1" x14ac:dyDescent="0.25">
      <c r="A23" s="154">
        <v>0.125</v>
      </c>
      <c r="B23" s="106" t="s">
        <v>61</v>
      </c>
      <c r="C23" s="106" t="s">
        <v>61</v>
      </c>
      <c r="D23" s="106" t="s">
        <v>61</v>
      </c>
      <c r="E23" s="106" t="s">
        <v>61</v>
      </c>
      <c r="F23" s="106" t="s">
        <v>61</v>
      </c>
      <c r="G23" s="106" t="s">
        <v>61</v>
      </c>
      <c r="H23" s="106" t="s">
        <v>61</v>
      </c>
      <c r="I23" s="106" t="s">
        <v>61</v>
      </c>
      <c r="J23" s="106" t="s">
        <v>61</v>
      </c>
      <c r="K23" s="106" t="s">
        <v>61</v>
      </c>
      <c r="L23" s="106" t="s">
        <v>61</v>
      </c>
      <c r="M23" s="106" t="s">
        <v>61</v>
      </c>
      <c r="N23" s="106" t="s">
        <v>61</v>
      </c>
      <c r="O23" s="106" t="s">
        <v>61</v>
      </c>
      <c r="P23" s="106" t="s">
        <v>61</v>
      </c>
      <c r="Q23" s="106" t="s">
        <v>61</v>
      </c>
      <c r="R23" s="106" t="s">
        <v>61</v>
      </c>
      <c r="S23" s="106" t="s">
        <v>61</v>
      </c>
      <c r="T23" s="106" t="s">
        <v>61</v>
      </c>
      <c r="U23" s="106" t="s">
        <v>61</v>
      </c>
      <c r="V23" s="106" t="s">
        <v>61</v>
      </c>
      <c r="W23" s="106" t="s">
        <v>61</v>
      </c>
    </row>
    <row r="24" spans="1:23" ht="13.5" customHeight="1" x14ac:dyDescent="0.25">
      <c r="A24" s="154">
        <v>0.13541666666666699</v>
      </c>
      <c r="B24" s="106" t="s">
        <v>61</v>
      </c>
      <c r="C24" s="106" t="s">
        <v>61</v>
      </c>
      <c r="D24" s="106" t="s">
        <v>61</v>
      </c>
      <c r="E24" s="106" t="s">
        <v>61</v>
      </c>
      <c r="F24" s="106" t="s">
        <v>61</v>
      </c>
      <c r="G24" s="106" t="s">
        <v>61</v>
      </c>
      <c r="H24" s="106" t="s">
        <v>61</v>
      </c>
      <c r="I24" s="106" t="s">
        <v>61</v>
      </c>
      <c r="J24" s="106" t="s">
        <v>61</v>
      </c>
      <c r="K24" s="106" t="s">
        <v>61</v>
      </c>
      <c r="L24" s="106" t="s">
        <v>61</v>
      </c>
      <c r="M24" s="106" t="s">
        <v>61</v>
      </c>
      <c r="N24" s="106" t="s">
        <v>61</v>
      </c>
      <c r="O24" s="106" t="s">
        <v>61</v>
      </c>
      <c r="P24" s="106" t="s">
        <v>61</v>
      </c>
      <c r="Q24" s="106" t="s">
        <v>61</v>
      </c>
      <c r="R24" s="106" t="s">
        <v>61</v>
      </c>
      <c r="S24" s="106" t="s">
        <v>61</v>
      </c>
      <c r="T24" s="106" t="s">
        <v>61</v>
      </c>
      <c r="U24" s="106" t="s">
        <v>61</v>
      </c>
      <c r="V24" s="106" t="s">
        <v>61</v>
      </c>
      <c r="W24" s="106" t="s">
        <v>61</v>
      </c>
    </row>
    <row r="25" spans="1:23" ht="13.5" customHeight="1" x14ac:dyDescent="0.25">
      <c r="A25" s="154">
        <v>0.14583333333333301</v>
      </c>
      <c r="B25" s="106" t="s">
        <v>61</v>
      </c>
      <c r="C25" s="106" t="s">
        <v>61</v>
      </c>
      <c r="D25" s="106" t="s">
        <v>61</v>
      </c>
      <c r="E25" s="106" t="s">
        <v>61</v>
      </c>
      <c r="F25" s="106" t="s">
        <v>61</v>
      </c>
      <c r="G25" s="106" t="s">
        <v>61</v>
      </c>
      <c r="H25" s="106" t="s">
        <v>61</v>
      </c>
      <c r="I25" s="106" t="s">
        <v>61</v>
      </c>
      <c r="J25" s="106" t="s">
        <v>61</v>
      </c>
      <c r="K25" s="106" t="s">
        <v>61</v>
      </c>
      <c r="L25" s="106" t="s">
        <v>61</v>
      </c>
      <c r="M25" s="106" t="s">
        <v>61</v>
      </c>
      <c r="N25" s="106" t="s">
        <v>61</v>
      </c>
      <c r="O25" s="106" t="s">
        <v>61</v>
      </c>
      <c r="P25" s="106" t="s">
        <v>61</v>
      </c>
      <c r="Q25" s="106" t="s">
        <v>61</v>
      </c>
      <c r="R25" s="106" t="s">
        <v>61</v>
      </c>
      <c r="S25" s="106" t="s">
        <v>61</v>
      </c>
      <c r="T25" s="106" t="s">
        <v>61</v>
      </c>
      <c r="U25" s="106" t="s">
        <v>61</v>
      </c>
      <c r="V25" s="106" t="s">
        <v>61</v>
      </c>
      <c r="W25" s="106" t="s">
        <v>61</v>
      </c>
    </row>
    <row r="26" spans="1:23" ht="13.5" customHeight="1" x14ac:dyDescent="0.25">
      <c r="A26" s="154">
        <v>0.15625</v>
      </c>
      <c r="B26" s="106" t="s">
        <v>61</v>
      </c>
      <c r="C26" s="106" t="s">
        <v>61</v>
      </c>
      <c r="D26" s="106" t="s">
        <v>61</v>
      </c>
      <c r="E26" s="106" t="s">
        <v>61</v>
      </c>
      <c r="F26" s="106" t="s">
        <v>61</v>
      </c>
      <c r="G26" s="106" t="s">
        <v>61</v>
      </c>
      <c r="H26" s="106" t="s">
        <v>61</v>
      </c>
      <c r="I26" s="106" t="s">
        <v>61</v>
      </c>
      <c r="J26" s="106" t="s">
        <v>61</v>
      </c>
      <c r="K26" s="106" t="s">
        <v>61</v>
      </c>
      <c r="L26" s="106" t="s">
        <v>61</v>
      </c>
      <c r="M26" s="106" t="s">
        <v>61</v>
      </c>
      <c r="N26" s="106" t="s">
        <v>61</v>
      </c>
      <c r="O26" s="106" t="s">
        <v>61</v>
      </c>
      <c r="P26" s="106" t="s">
        <v>61</v>
      </c>
      <c r="Q26" s="106" t="s">
        <v>61</v>
      </c>
      <c r="R26" s="106" t="s">
        <v>61</v>
      </c>
      <c r="S26" s="106" t="s">
        <v>61</v>
      </c>
      <c r="T26" s="106" t="s">
        <v>61</v>
      </c>
      <c r="U26" s="106" t="s">
        <v>61</v>
      </c>
      <c r="V26" s="106" t="s">
        <v>61</v>
      </c>
      <c r="W26" s="106" t="s">
        <v>61</v>
      </c>
    </row>
    <row r="27" spans="1:23" ht="13.5" customHeight="1" x14ac:dyDescent="0.25">
      <c r="A27" s="154">
        <v>0.16666666666666699</v>
      </c>
      <c r="B27" s="106" t="s">
        <v>61</v>
      </c>
      <c r="C27" s="106" t="s">
        <v>61</v>
      </c>
      <c r="D27" s="106" t="s">
        <v>61</v>
      </c>
      <c r="E27" s="106" t="s">
        <v>61</v>
      </c>
      <c r="F27" s="106" t="s">
        <v>61</v>
      </c>
      <c r="G27" s="106" t="s">
        <v>61</v>
      </c>
      <c r="H27" s="106" t="s">
        <v>61</v>
      </c>
      <c r="I27" s="106" t="s">
        <v>61</v>
      </c>
      <c r="J27" s="106" t="s">
        <v>61</v>
      </c>
      <c r="K27" s="106" t="s">
        <v>61</v>
      </c>
      <c r="L27" s="106" t="s">
        <v>61</v>
      </c>
      <c r="M27" s="106" t="s">
        <v>61</v>
      </c>
      <c r="N27" s="106" t="s">
        <v>61</v>
      </c>
      <c r="O27" s="106" t="s">
        <v>61</v>
      </c>
      <c r="P27" s="106" t="s">
        <v>61</v>
      </c>
      <c r="Q27" s="106" t="s">
        <v>61</v>
      </c>
      <c r="R27" s="106" t="s">
        <v>61</v>
      </c>
      <c r="S27" s="106" t="s">
        <v>61</v>
      </c>
      <c r="T27" s="106" t="s">
        <v>61</v>
      </c>
      <c r="U27" s="106" t="s">
        <v>61</v>
      </c>
      <c r="V27" s="106" t="s">
        <v>61</v>
      </c>
      <c r="W27" s="106" t="s">
        <v>61</v>
      </c>
    </row>
    <row r="28" spans="1:23" ht="13.5" customHeight="1" x14ac:dyDescent="0.25">
      <c r="A28" s="154">
        <v>0.17708333333333301</v>
      </c>
      <c r="B28" s="106" t="s">
        <v>61</v>
      </c>
      <c r="C28" s="106" t="s">
        <v>61</v>
      </c>
      <c r="D28" s="106" t="s">
        <v>61</v>
      </c>
      <c r="E28" s="106" t="s">
        <v>61</v>
      </c>
      <c r="F28" s="106" t="s">
        <v>61</v>
      </c>
      <c r="G28" s="106" t="s">
        <v>61</v>
      </c>
      <c r="H28" s="106" t="s">
        <v>61</v>
      </c>
      <c r="I28" s="106" t="s">
        <v>61</v>
      </c>
      <c r="J28" s="106" t="s">
        <v>61</v>
      </c>
      <c r="K28" s="106" t="s">
        <v>61</v>
      </c>
      <c r="L28" s="106" t="s">
        <v>61</v>
      </c>
      <c r="M28" s="106" t="s">
        <v>61</v>
      </c>
      <c r="N28" s="106" t="s">
        <v>61</v>
      </c>
      <c r="O28" s="106" t="s">
        <v>61</v>
      </c>
      <c r="P28" s="106" t="s">
        <v>61</v>
      </c>
      <c r="Q28" s="106" t="s">
        <v>61</v>
      </c>
      <c r="R28" s="106" t="s">
        <v>61</v>
      </c>
      <c r="S28" s="106" t="s">
        <v>61</v>
      </c>
      <c r="T28" s="106" t="s">
        <v>61</v>
      </c>
      <c r="U28" s="106" t="s">
        <v>61</v>
      </c>
      <c r="V28" s="106" t="s">
        <v>61</v>
      </c>
      <c r="W28" s="106" t="s">
        <v>61</v>
      </c>
    </row>
    <row r="29" spans="1:23" ht="13.5" customHeight="1" x14ac:dyDescent="0.25">
      <c r="A29" s="154">
        <v>0.1875</v>
      </c>
      <c r="B29" s="106" t="s">
        <v>61</v>
      </c>
      <c r="C29" s="106" t="s">
        <v>61</v>
      </c>
      <c r="D29" s="106" t="s">
        <v>61</v>
      </c>
      <c r="E29" s="106" t="s">
        <v>61</v>
      </c>
      <c r="F29" s="106" t="s">
        <v>61</v>
      </c>
      <c r="G29" s="106" t="s">
        <v>61</v>
      </c>
      <c r="H29" s="106" t="s">
        <v>61</v>
      </c>
      <c r="I29" s="106" t="s">
        <v>61</v>
      </c>
      <c r="J29" s="106" t="s">
        <v>61</v>
      </c>
      <c r="K29" s="106" t="s">
        <v>61</v>
      </c>
      <c r="L29" s="106" t="s">
        <v>61</v>
      </c>
      <c r="M29" s="106" t="s">
        <v>61</v>
      </c>
      <c r="N29" s="106" t="s">
        <v>61</v>
      </c>
      <c r="O29" s="106" t="s">
        <v>61</v>
      </c>
      <c r="P29" s="106" t="s">
        <v>61</v>
      </c>
      <c r="Q29" s="106" t="s">
        <v>61</v>
      </c>
      <c r="R29" s="106" t="s">
        <v>61</v>
      </c>
      <c r="S29" s="106" t="s">
        <v>61</v>
      </c>
      <c r="T29" s="106" t="s">
        <v>61</v>
      </c>
      <c r="U29" s="106" t="s">
        <v>61</v>
      </c>
      <c r="V29" s="106" t="s">
        <v>61</v>
      </c>
      <c r="W29" s="106" t="s">
        <v>61</v>
      </c>
    </row>
    <row r="30" spans="1:23" ht="13.5" customHeight="1" x14ac:dyDescent="0.25">
      <c r="A30" s="154">
        <v>0.19791666666666699</v>
      </c>
      <c r="B30" s="106" t="s">
        <v>61</v>
      </c>
      <c r="C30" s="106" t="s">
        <v>61</v>
      </c>
      <c r="D30" s="106" t="s">
        <v>61</v>
      </c>
      <c r="E30" s="106" t="s">
        <v>61</v>
      </c>
      <c r="F30" s="106" t="s">
        <v>61</v>
      </c>
      <c r="G30" s="106" t="s">
        <v>61</v>
      </c>
      <c r="H30" s="106" t="s">
        <v>61</v>
      </c>
      <c r="I30" s="106" t="s">
        <v>61</v>
      </c>
      <c r="J30" s="106" t="s">
        <v>61</v>
      </c>
      <c r="K30" s="106" t="s">
        <v>61</v>
      </c>
      <c r="L30" s="106" t="s">
        <v>61</v>
      </c>
      <c r="M30" s="106" t="s">
        <v>61</v>
      </c>
      <c r="N30" s="106" t="s">
        <v>61</v>
      </c>
      <c r="O30" s="106" t="s">
        <v>61</v>
      </c>
      <c r="P30" s="106" t="s">
        <v>61</v>
      </c>
      <c r="Q30" s="106" t="s">
        <v>61</v>
      </c>
      <c r="R30" s="106" t="s">
        <v>61</v>
      </c>
      <c r="S30" s="106" t="s">
        <v>61</v>
      </c>
      <c r="T30" s="106" t="s">
        <v>61</v>
      </c>
      <c r="U30" s="106" t="s">
        <v>61</v>
      </c>
      <c r="V30" s="106" t="s">
        <v>61</v>
      </c>
      <c r="W30" s="106" t="s">
        <v>61</v>
      </c>
    </row>
    <row r="31" spans="1:23" ht="13.5" customHeight="1" x14ac:dyDescent="0.25">
      <c r="A31" s="154">
        <v>0.20833333333333301</v>
      </c>
      <c r="B31" s="106" t="s">
        <v>61</v>
      </c>
      <c r="C31" s="106" t="s">
        <v>61</v>
      </c>
      <c r="D31" s="106" t="s">
        <v>61</v>
      </c>
      <c r="E31" s="106" t="s">
        <v>61</v>
      </c>
      <c r="F31" s="106" t="s">
        <v>61</v>
      </c>
      <c r="G31" s="106" t="s">
        <v>61</v>
      </c>
      <c r="H31" s="106" t="s">
        <v>61</v>
      </c>
      <c r="I31" s="106" t="s">
        <v>61</v>
      </c>
      <c r="J31" s="106" t="s">
        <v>61</v>
      </c>
      <c r="K31" s="106" t="s">
        <v>61</v>
      </c>
      <c r="L31" s="106" t="s">
        <v>61</v>
      </c>
      <c r="M31" s="106" t="s">
        <v>61</v>
      </c>
      <c r="N31" s="106" t="s">
        <v>61</v>
      </c>
      <c r="O31" s="106" t="s">
        <v>61</v>
      </c>
      <c r="P31" s="106" t="s">
        <v>61</v>
      </c>
      <c r="Q31" s="106" t="s">
        <v>61</v>
      </c>
      <c r="R31" s="106" t="s">
        <v>61</v>
      </c>
      <c r="S31" s="106" t="s">
        <v>61</v>
      </c>
      <c r="T31" s="106" t="s">
        <v>61</v>
      </c>
      <c r="U31" s="106" t="s">
        <v>61</v>
      </c>
      <c r="V31" s="106" t="s">
        <v>61</v>
      </c>
      <c r="W31" s="106" t="s">
        <v>61</v>
      </c>
    </row>
    <row r="32" spans="1:23" ht="13.5" customHeight="1" x14ac:dyDescent="0.25">
      <c r="A32" s="154">
        <v>0.21875</v>
      </c>
      <c r="B32" s="106" t="s">
        <v>61</v>
      </c>
      <c r="C32" s="106" t="s">
        <v>61</v>
      </c>
      <c r="D32" s="106" t="s">
        <v>61</v>
      </c>
      <c r="E32" s="106" t="s">
        <v>61</v>
      </c>
      <c r="F32" s="106" t="s">
        <v>61</v>
      </c>
      <c r="G32" s="106" t="s">
        <v>61</v>
      </c>
      <c r="H32" s="106" t="s">
        <v>61</v>
      </c>
      <c r="I32" s="106" t="s">
        <v>61</v>
      </c>
      <c r="J32" s="106" t="s">
        <v>61</v>
      </c>
      <c r="K32" s="106" t="s">
        <v>61</v>
      </c>
      <c r="L32" s="106" t="s">
        <v>61</v>
      </c>
      <c r="M32" s="106" t="s">
        <v>61</v>
      </c>
      <c r="N32" s="106" t="s">
        <v>61</v>
      </c>
      <c r="O32" s="106" t="s">
        <v>61</v>
      </c>
      <c r="P32" s="106" t="s">
        <v>61</v>
      </c>
      <c r="Q32" s="106" t="s">
        <v>61</v>
      </c>
      <c r="R32" s="106" t="s">
        <v>61</v>
      </c>
      <c r="S32" s="106" t="s">
        <v>61</v>
      </c>
      <c r="T32" s="106" t="s">
        <v>61</v>
      </c>
      <c r="U32" s="106" t="s">
        <v>61</v>
      </c>
      <c r="V32" s="106" t="s">
        <v>61</v>
      </c>
      <c r="W32" s="106" t="s">
        <v>61</v>
      </c>
    </row>
    <row r="33" spans="1:23" ht="13.5" customHeight="1" x14ac:dyDescent="0.25">
      <c r="A33" s="154">
        <v>0.22916666666666699</v>
      </c>
      <c r="B33" s="106" t="s">
        <v>61</v>
      </c>
      <c r="C33" s="106" t="s">
        <v>61</v>
      </c>
      <c r="D33" s="106" t="s">
        <v>61</v>
      </c>
      <c r="E33" s="106" t="s">
        <v>61</v>
      </c>
      <c r="F33" s="106" t="s">
        <v>61</v>
      </c>
      <c r="G33" s="106" t="s">
        <v>61</v>
      </c>
      <c r="H33" s="106" t="s">
        <v>61</v>
      </c>
      <c r="I33" s="106" t="s">
        <v>61</v>
      </c>
      <c r="J33" s="106" t="s">
        <v>61</v>
      </c>
      <c r="K33" s="106" t="s">
        <v>61</v>
      </c>
      <c r="L33" s="106" t="s">
        <v>61</v>
      </c>
      <c r="M33" s="106" t="s">
        <v>61</v>
      </c>
      <c r="N33" s="106" t="s">
        <v>61</v>
      </c>
      <c r="O33" s="106" t="s">
        <v>61</v>
      </c>
      <c r="P33" s="106" t="s">
        <v>61</v>
      </c>
      <c r="Q33" s="106" t="s">
        <v>61</v>
      </c>
      <c r="R33" s="106" t="s">
        <v>61</v>
      </c>
      <c r="S33" s="106" t="s">
        <v>61</v>
      </c>
      <c r="T33" s="106" t="s">
        <v>61</v>
      </c>
      <c r="U33" s="106" t="s">
        <v>61</v>
      </c>
      <c r="V33" s="106" t="s">
        <v>61</v>
      </c>
      <c r="W33" s="106" t="s">
        <v>61</v>
      </c>
    </row>
    <row r="34" spans="1:23" ht="13.5" customHeight="1" x14ac:dyDescent="0.25">
      <c r="A34" s="154">
        <v>0.23958333333333301</v>
      </c>
      <c r="B34" s="106" t="s">
        <v>61</v>
      </c>
      <c r="C34" s="106" t="s">
        <v>61</v>
      </c>
      <c r="D34" s="106" t="s">
        <v>61</v>
      </c>
      <c r="E34" s="106" t="s">
        <v>61</v>
      </c>
      <c r="F34" s="106" t="s">
        <v>61</v>
      </c>
      <c r="G34" s="106" t="s">
        <v>61</v>
      </c>
      <c r="H34" s="106" t="s">
        <v>61</v>
      </c>
      <c r="I34" s="106" t="s">
        <v>61</v>
      </c>
      <c r="J34" s="106" t="s">
        <v>61</v>
      </c>
      <c r="K34" s="106" t="s">
        <v>61</v>
      </c>
      <c r="L34" s="106" t="s">
        <v>61</v>
      </c>
      <c r="M34" s="106" t="s">
        <v>61</v>
      </c>
      <c r="N34" s="106" t="s">
        <v>61</v>
      </c>
      <c r="O34" s="106" t="s">
        <v>61</v>
      </c>
      <c r="P34" s="106" t="s">
        <v>61</v>
      </c>
      <c r="Q34" s="106" t="s">
        <v>61</v>
      </c>
      <c r="R34" s="106" t="s">
        <v>61</v>
      </c>
      <c r="S34" s="106" t="s">
        <v>61</v>
      </c>
      <c r="T34" s="106" t="s">
        <v>61</v>
      </c>
      <c r="U34" s="106" t="s">
        <v>61</v>
      </c>
      <c r="V34" s="106" t="s">
        <v>61</v>
      </c>
      <c r="W34" s="106" t="s">
        <v>61</v>
      </c>
    </row>
    <row r="35" spans="1:23" ht="13.5" customHeight="1" x14ac:dyDescent="0.25">
      <c r="A35" s="154">
        <v>0.25</v>
      </c>
      <c r="B35" s="106" t="s">
        <v>61</v>
      </c>
      <c r="C35" s="106" t="s">
        <v>61</v>
      </c>
      <c r="D35" s="106" t="s">
        <v>61</v>
      </c>
      <c r="E35" s="106" t="s">
        <v>61</v>
      </c>
      <c r="F35" s="106" t="s">
        <v>61</v>
      </c>
      <c r="G35" s="106" t="s">
        <v>61</v>
      </c>
      <c r="H35" s="106" t="s">
        <v>61</v>
      </c>
      <c r="I35" s="106" t="s">
        <v>61</v>
      </c>
      <c r="J35" s="106" t="s">
        <v>61</v>
      </c>
      <c r="K35" s="106" t="s">
        <v>61</v>
      </c>
      <c r="L35" s="106" t="s">
        <v>61</v>
      </c>
      <c r="M35" s="106" t="s">
        <v>61</v>
      </c>
      <c r="N35" s="106" t="s">
        <v>61</v>
      </c>
      <c r="O35" s="106" t="s">
        <v>61</v>
      </c>
      <c r="P35" s="106" t="s">
        <v>61</v>
      </c>
      <c r="Q35" s="106" t="s">
        <v>61</v>
      </c>
      <c r="R35" s="106" t="s">
        <v>61</v>
      </c>
      <c r="S35" s="106" t="s">
        <v>61</v>
      </c>
      <c r="T35" s="106" t="s">
        <v>61</v>
      </c>
      <c r="U35" s="106" t="s">
        <v>61</v>
      </c>
      <c r="V35" s="106" t="s">
        <v>61</v>
      </c>
      <c r="W35" s="106" t="s">
        <v>61</v>
      </c>
    </row>
    <row r="36" spans="1:23" ht="13.5" customHeight="1" x14ac:dyDescent="0.25">
      <c r="A36" s="154">
        <v>0.26041666666666702</v>
      </c>
      <c r="B36" s="106" t="s">
        <v>61</v>
      </c>
      <c r="C36" s="106" t="s">
        <v>61</v>
      </c>
      <c r="D36" s="106" t="s">
        <v>61</v>
      </c>
      <c r="E36" s="106" t="s">
        <v>61</v>
      </c>
      <c r="F36" s="106" t="s">
        <v>61</v>
      </c>
      <c r="G36" s="106" t="s">
        <v>61</v>
      </c>
      <c r="H36" s="106" t="s">
        <v>61</v>
      </c>
      <c r="I36" s="106" t="s">
        <v>61</v>
      </c>
      <c r="J36" s="106" t="s">
        <v>61</v>
      </c>
      <c r="K36" s="106" t="s">
        <v>61</v>
      </c>
      <c r="L36" s="106" t="s">
        <v>61</v>
      </c>
      <c r="M36" s="106" t="s">
        <v>61</v>
      </c>
      <c r="N36" s="106" t="s">
        <v>61</v>
      </c>
      <c r="O36" s="106" t="s">
        <v>61</v>
      </c>
      <c r="P36" s="106" t="s">
        <v>61</v>
      </c>
      <c r="Q36" s="106" t="s">
        <v>61</v>
      </c>
      <c r="R36" s="106" t="s">
        <v>61</v>
      </c>
      <c r="S36" s="106" t="s">
        <v>61</v>
      </c>
      <c r="T36" s="106" t="s">
        <v>61</v>
      </c>
      <c r="U36" s="106" t="s">
        <v>61</v>
      </c>
      <c r="V36" s="106" t="s">
        <v>61</v>
      </c>
      <c r="W36" s="106" t="s">
        <v>61</v>
      </c>
    </row>
    <row r="37" spans="1:23" ht="13.5" customHeight="1" x14ac:dyDescent="0.25">
      <c r="A37" s="154">
        <v>0.27083333333333298</v>
      </c>
      <c r="B37" s="106" t="s">
        <v>61</v>
      </c>
      <c r="C37" s="106" t="s">
        <v>61</v>
      </c>
      <c r="D37" s="106" t="s">
        <v>61</v>
      </c>
      <c r="E37" s="106" t="s">
        <v>61</v>
      </c>
      <c r="F37" s="106" t="s">
        <v>61</v>
      </c>
      <c r="G37" s="106" t="s">
        <v>61</v>
      </c>
      <c r="H37" s="106" t="s">
        <v>61</v>
      </c>
      <c r="I37" s="106" t="s">
        <v>61</v>
      </c>
      <c r="J37" s="106" t="s">
        <v>61</v>
      </c>
      <c r="K37" s="106" t="s">
        <v>61</v>
      </c>
      <c r="L37" s="106" t="s">
        <v>61</v>
      </c>
      <c r="M37" s="106" t="s">
        <v>61</v>
      </c>
      <c r="N37" s="106" t="s">
        <v>61</v>
      </c>
      <c r="O37" s="106" t="s">
        <v>61</v>
      </c>
      <c r="P37" s="106" t="s">
        <v>61</v>
      </c>
      <c r="Q37" s="106" t="s">
        <v>61</v>
      </c>
      <c r="R37" s="106" t="s">
        <v>61</v>
      </c>
      <c r="S37" s="106" t="s">
        <v>61</v>
      </c>
      <c r="T37" s="106" t="s">
        <v>61</v>
      </c>
      <c r="U37" s="106" t="s">
        <v>61</v>
      </c>
      <c r="V37" s="106" t="s">
        <v>61</v>
      </c>
      <c r="W37" s="106" t="s">
        <v>61</v>
      </c>
    </row>
    <row r="38" spans="1:23" ht="13.5" customHeight="1" x14ac:dyDescent="0.25">
      <c r="A38" s="154">
        <v>0.28125</v>
      </c>
      <c r="B38" s="106" t="s">
        <v>61</v>
      </c>
      <c r="C38" s="106" t="s">
        <v>61</v>
      </c>
      <c r="D38" s="106" t="s">
        <v>61</v>
      </c>
      <c r="E38" s="106" t="s">
        <v>61</v>
      </c>
      <c r="F38" s="106" t="s">
        <v>61</v>
      </c>
      <c r="G38" s="106" t="s">
        <v>61</v>
      </c>
      <c r="H38" s="106" t="s">
        <v>61</v>
      </c>
      <c r="I38" s="106" t="s">
        <v>61</v>
      </c>
      <c r="J38" s="106" t="s">
        <v>61</v>
      </c>
      <c r="K38" s="106" t="s">
        <v>61</v>
      </c>
      <c r="L38" s="106" t="s">
        <v>61</v>
      </c>
      <c r="M38" s="106" t="s">
        <v>61</v>
      </c>
      <c r="N38" s="106" t="s">
        <v>61</v>
      </c>
      <c r="O38" s="106" t="s">
        <v>61</v>
      </c>
      <c r="P38" s="106" t="s">
        <v>61</v>
      </c>
      <c r="Q38" s="106" t="s">
        <v>61</v>
      </c>
      <c r="R38" s="106" t="s">
        <v>61</v>
      </c>
      <c r="S38" s="106" t="s">
        <v>61</v>
      </c>
      <c r="T38" s="106" t="s">
        <v>61</v>
      </c>
      <c r="U38" s="106" t="s">
        <v>61</v>
      </c>
      <c r="V38" s="106" t="s">
        <v>61</v>
      </c>
      <c r="W38" s="106" t="s">
        <v>61</v>
      </c>
    </row>
    <row r="39" spans="1:23" ht="13.5" customHeight="1" x14ac:dyDescent="0.25">
      <c r="A39" s="154">
        <v>0.29166666666666702</v>
      </c>
      <c r="B39" s="106" t="s">
        <v>61</v>
      </c>
      <c r="C39" s="106" t="s">
        <v>61</v>
      </c>
      <c r="D39" s="106" t="s">
        <v>61</v>
      </c>
      <c r="E39" s="106" t="s">
        <v>61</v>
      </c>
      <c r="F39" s="106" t="s">
        <v>61</v>
      </c>
      <c r="G39" s="106" t="s">
        <v>61</v>
      </c>
      <c r="H39" s="106" t="s">
        <v>61</v>
      </c>
      <c r="I39" s="106" t="s">
        <v>61</v>
      </c>
      <c r="J39" s="106" t="s">
        <v>61</v>
      </c>
      <c r="K39" s="106" t="s">
        <v>61</v>
      </c>
      <c r="L39" s="106" t="s">
        <v>61</v>
      </c>
      <c r="M39" s="106" t="s">
        <v>61</v>
      </c>
      <c r="N39" s="106" t="s">
        <v>61</v>
      </c>
      <c r="O39" s="106" t="s">
        <v>61</v>
      </c>
      <c r="P39" s="106" t="s">
        <v>61</v>
      </c>
      <c r="Q39" s="106" t="s">
        <v>61</v>
      </c>
      <c r="R39" s="106" t="s">
        <v>61</v>
      </c>
      <c r="S39" s="106" t="s">
        <v>61</v>
      </c>
      <c r="T39" s="106" t="s">
        <v>61</v>
      </c>
      <c r="U39" s="106" t="s">
        <v>61</v>
      </c>
      <c r="V39" s="106" t="s">
        <v>61</v>
      </c>
      <c r="W39" s="106" t="s">
        <v>61</v>
      </c>
    </row>
    <row r="40" spans="1:23" ht="13.5" customHeight="1" x14ac:dyDescent="0.25">
      <c r="A40" s="154">
        <v>0.30208333333333298</v>
      </c>
      <c r="B40" s="106" t="s">
        <v>61</v>
      </c>
      <c r="C40" s="106" t="s">
        <v>61</v>
      </c>
      <c r="D40" s="106" t="s">
        <v>61</v>
      </c>
      <c r="E40" s="106" t="s">
        <v>61</v>
      </c>
      <c r="F40" s="106" t="s">
        <v>61</v>
      </c>
      <c r="G40" s="106" t="s">
        <v>61</v>
      </c>
      <c r="H40" s="106" t="s">
        <v>61</v>
      </c>
      <c r="I40" s="106" t="s">
        <v>61</v>
      </c>
      <c r="J40" s="106" t="s">
        <v>61</v>
      </c>
      <c r="K40" s="106" t="s">
        <v>61</v>
      </c>
      <c r="L40" s="106" t="s">
        <v>61</v>
      </c>
      <c r="M40" s="106" t="s">
        <v>61</v>
      </c>
      <c r="N40" s="106" t="s">
        <v>61</v>
      </c>
      <c r="O40" s="106" t="s">
        <v>61</v>
      </c>
      <c r="P40" s="106" t="s">
        <v>61</v>
      </c>
      <c r="Q40" s="106" t="s">
        <v>61</v>
      </c>
      <c r="R40" s="106" t="s">
        <v>61</v>
      </c>
      <c r="S40" s="106" t="s">
        <v>61</v>
      </c>
      <c r="T40" s="106" t="s">
        <v>61</v>
      </c>
      <c r="U40" s="106" t="s">
        <v>61</v>
      </c>
      <c r="V40" s="106" t="s">
        <v>61</v>
      </c>
      <c r="W40" s="106" t="s">
        <v>61</v>
      </c>
    </row>
    <row r="41" spans="1:23" ht="13.5" customHeight="1" x14ac:dyDescent="0.25">
      <c r="A41" s="154">
        <v>0.3125</v>
      </c>
      <c r="B41" s="106" t="s">
        <v>61</v>
      </c>
      <c r="C41" s="106" t="s">
        <v>61</v>
      </c>
      <c r="D41" s="106" t="s">
        <v>61</v>
      </c>
      <c r="E41" s="106" t="s">
        <v>61</v>
      </c>
      <c r="F41" s="106" t="s">
        <v>61</v>
      </c>
      <c r="G41" s="106" t="s">
        <v>61</v>
      </c>
      <c r="H41" s="106" t="s">
        <v>61</v>
      </c>
      <c r="I41" s="106" t="s">
        <v>61</v>
      </c>
      <c r="J41" s="106" t="s">
        <v>61</v>
      </c>
      <c r="K41" s="106" t="s">
        <v>61</v>
      </c>
      <c r="L41" s="106" t="s">
        <v>61</v>
      </c>
      <c r="M41" s="106" t="s">
        <v>61</v>
      </c>
      <c r="N41" s="106" t="s">
        <v>61</v>
      </c>
      <c r="O41" s="106" t="s">
        <v>61</v>
      </c>
      <c r="P41" s="106" t="s">
        <v>61</v>
      </c>
      <c r="Q41" s="106" t="s">
        <v>61</v>
      </c>
      <c r="R41" s="106" t="s">
        <v>61</v>
      </c>
      <c r="S41" s="106" t="s">
        <v>61</v>
      </c>
      <c r="T41" s="106" t="s">
        <v>61</v>
      </c>
      <c r="U41" s="106" t="s">
        <v>61</v>
      </c>
      <c r="V41" s="106" t="s">
        <v>61</v>
      </c>
      <c r="W41" s="106" t="s">
        <v>61</v>
      </c>
    </row>
    <row r="42" spans="1:23" ht="13.5" customHeight="1" x14ac:dyDescent="0.25">
      <c r="A42" s="154">
        <v>0.32291666666666702</v>
      </c>
      <c r="B42" s="106" t="s">
        <v>61</v>
      </c>
      <c r="C42" s="106" t="s">
        <v>61</v>
      </c>
      <c r="D42" s="106" t="s">
        <v>61</v>
      </c>
      <c r="E42" s="106" t="s">
        <v>61</v>
      </c>
      <c r="F42" s="106" t="s">
        <v>61</v>
      </c>
      <c r="G42" s="106" t="s">
        <v>61</v>
      </c>
      <c r="H42" s="106" t="s">
        <v>61</v>
      </c>
      <c r="I42" s="106" t="s">
        <v>61</v>
      </c>
      <c r="J42" s="106" t="s">
        <v>61</v>
      </c>
      <c r="K42" s="106" t="s">
        <v>61</v>
      </c>
      <c r="L42" s="106" t="s">
        <v>61</v>
      </c>
      <c r="M42" s="106" t="s">
        <v>61</v>
      </c>
      <c r="N42" s="106" t="s">
        <v>61</v>
      </c>
      <c r="O42" s="106" t="s">
        <v>61</v>
      </c>
      <c r="P42" s="106" t="s">
        <v>61</v>
      </c>
      <c r="Q42" s="106" t="s">
        <v>61</v>
      </c>
      <c r="R42" s="106" t="s">
        <v>61</v>
      </c>
      <c r="S42" s="106" t="s">
        <v>61</v>
      </c>
      <c r="T42" s="106" t="s">
        <v>61</v>
      </c>
      <c r="U42" s="106" t="s">
        <v>61</v>
      </c>
      <c r="V42" s="106" t="s">
        <v>61</v>
      </c>
      <c r="W42" s="106" t="s">
        <v>61</v>
      </c>
    </row>
    <row r="43" spans="1:23" ht="13.5" customHeight="1" x14ac:dyDescent="0.25">
      <c r="A43" s="154">
        <v>0.33333333333333298</v>
      </c>
      <c r="B43" s="106" t="s">
        <v>61</v>
      </c>
      <c r="C43" s="106" t="s">
        <v>61</v>
      </c>
      <c r="D43" s="106" t="s">
        <v>61</v>
      </c>
      <c r="E43" s="106" t="s">
        <v>61</v>
      </c>
      <c r="F43" s="106" t="s">
        <v>61</v>
      </c>
      <c r="G43" s="106" t="s">
        <v>61</v>
      </c>
      <c r="H43" s="106" t="s">
        <v>61</v>
      </c>
      <c r="I43" s="106" t="s">
        <v>61</v>
      </c>
      <c r="J43" s="106" t="s">
        <v>61</v>
      </c>
      <c r="K43" s="106" t="s">
        <v>61</v>
      </c>
      <c r="L43" s="106" t="s">
        <v>61</v>
      </c>
      <c r="M43" s="106" t="s">
        <v>61</v>
      </c>
      <c r="N43" s="106" t="s">
        <v>61</v>
      </c>
      <c r="O43" s="106" t="s">
        <v>61</v>
      </c>
      <c r="P43" s="106" t="s">
        <v>61</v>
      </c>
      <c r="Q43" s="106" t="s">
        <v>61</v>
      </c>
      <c r="R43" s="106" t="s">
        <v>61</v>
      </c>
      <c r="S43" s="106" t="s">
        <v>61</v>
      </c>
      <c r="T43" s="106" t="s">
        <v>61</v>
      </c>
      <c r="U43" s="106" t="s">
        <v>61</v>
      </c>
      <c r="V43" s="106" t="s">
        <v>61</v>
      </c>
      <c r="W43" s="106" t="s">
        <v>61</v>
      </c>
    </row>
    <row r="44" spans="1:23" ht="13.5" customHeight="1" x14ac:dyDescent="0.25">
      <c r="A44" s="154">
        <v>0.34375</v>
      </c>
      <c r="B44" s="106" t="s">
        <v>61</v>
      </c>
      <c r="C44" s="106" t="s">
        <v>61</v>
      </c>
      <c r="D44" s="106" t="s">
        <v>61</v>
      </c>
      <c r="E44" s="106" t="s">
        <v>61</v>
      </c>
      <c r="F44" s="106" t="s">
        <v>61</v>
      </c>
      <c r="G44" s="106" t="s">
        <v>61</v>
      </c>
      <c r="H44" s="106" t="s">
        <v>61</v>
      </c>
      <c r="I44" s="106" t="s">
        <v>61</v>
      </c>
      <c r="J44" s="106" t="s">
        <v>61</v>
      </c>
      <c r="K44" s="106" t="s">
        <v>61</v>
      </c>
      <c r="L44" s="106" t="s">
        <v>61</v>
      </c>
      <c r="M44" s="106" t="s">
        <v>61</v>
      </c>
      <c r="N44" s="106" t="s">
        <v>61</v>
      </c>
      <c r="O44" s="106" t="s">
        <v>61</v>
      </c>
      <c r="P44" s="106" t="s">
        <v>61</v>
      </c>
      <c r="Q44" s="106" t="s">
        <v>61</v>
      </c>
      <c r="R44" s="106" t="s">
        <v>61</v>
      </c>
      <c r="S44" s="106" t="s">
        <v>61</v>
      </c>
      <c r="T44" s="106" t="s">
        <v>61</v>
      </c>
      <c r="U44" s="106" t="s">
        <v>61</v>
      </c>
      <c r="V44" s="106" t="s">
        <v>61</v>
      </c>
      <c r="W44" s="106" t="s">
        <v>61</v>
      </c>
    </row>
    <row r="45" spans="1:23" ht="13.5" customHeight="1" x14ac:dyDescent="0.25">
      <c r="A45" s="154">
        <v>0.35416666666666702</v>
      </c>
      <c r="B45" s="106" t="s">
        <v>61</v>
      </c>
      <c r="C45" s="106" t="s">
        <v>61</v>
      </c>
      <c r="D45" s="106" t="s">
        <v>61</v>
      </c>
      <c r="E45" s="106" t="s">
        <v>61</v>
      </c>
      <c r="F45" s="106" t="s">
        <v>61</v>
      </c>
      <c r="G45" s="106" t="s">
        <v>61</v>
      </c>
      <c r="H45" s="106" t="s">
        <v>61</v>
      </c>
      <c r="I45" s="106" t="s">
        <v>61</v>
      </c>
      <c r="J45" s="106" t="s">
        <v>61</v>
      </c>
      <c r="K45" s="106" t="s">
        <v>61</v>
      </c>
      <c r="L45" s="106" t="s">
        <v>61</v>
      </c>
      <c r="M45" s="106" t="s">
        <v>61</v>
      </c>
      <c r="N45" s="106" t="s">
        <v>61</v>
      </c>
      <c r="O45" s="106" t="s">
        <v>61</v>
      </c>
      <c r="P45" s="106" t="s">
        <v>61</v>
      </c>
      <c r="Q45" s="106" t="s">
        <v>61</v>
      </c>
      <c r="R45" s="106" t="s">
        <v>61</v>
      </c>
      <c r="S45" s="106" t="s">
        <v>61</v>
      </c>
      <c r="T45" s="106" t="s">
        <v>61</v>
      </c>
      <c r="U45" s="106" t="s">
        <v>61</v>
      </c>
      <c r="V45" s="106" t="s">
        <v>61</v>
      </c>
      <c r="W45" s="106" t="s">
        <v>61</v>
      </c>
    </row>
    <row r="46" spans="1:23" ht="13.5" customHeight="1" x14ac:dyDescent="0.25">
      <c r="A46" s="154">
        <v>0.36458333333333298</v>
      </c>
      <c r="B46" s="106" t="s">
        <v>61</v>
      </c>
      <c r="C46" s="106" t="s">
        <v>61</v>
      </c>
      <c r="D46" s="106" t="s">
        <v>61</v>
      </c>
      <c r="E46" s="106" t="s">
        <v>61</v>
      </c>
      <c r="F46" s="106" t="s">
        <v>61</v>
      </c>
      <c r="G46" s="106" t="s">
        <v>61</v>
      </c>
      <c r="H46" s="106" t="s">
        <v>61</v>
      </c>
      <c r="I46" s="106" t="s">
        <v>61</v>
      </c>
      <c r="J46" s="106" t="s">
        <v>61</v>
      </c>
      <c r="K46" s="106" t="s">
        <v>61</v>
      </c>
      <c r="L46" s="106" t="s">
        <v>61</v>
      </c>
      <c r="M46" s="106" t="s">
        <v>61</v>
      </c>
      <c r="N46" s="106" t="s">
        <v>61</v>
      </c>
      <c r="O46" s="106" t="s">
        <v>61</v>
      </c>
      <c r="P46" s="106" t="s">
        <v>61</v>
      </c>
      <c r="Q46" s="106" t="s">
        <v>61</v>
      </c>
      <c r="R46" s="106" t="s">
        <v>61</v>
      </c>
      <c r="S46" s="106" t="s">
        <v>61</v>
      </c>
      <c r="T46" s="106" t="s">
        <v>61</v>
      </c>
      <c r="U46" s="106" t="s">
        <v>61</v>
      </c>
      <c r="V46" s="106" t="s">
        <v>61</v>
      </c>
      <c r="W46" s="106" t="s">
        <v>61</v>
      </c>
    </row>
    <row r="47" spans="1:23" ht="13.5" customHeight="1" x14ac:dyDescent="0.25">
      <c r="A47" s="154">
        <v>0.375</v>
      </c>
      <c r="B47" s="106" t="s">
        <v>61</v>
      </c>
      <c r="C47" s="106" t="s">
        <v>61</v>
      </c>
      <c r="D47" s="106" t="s">
        <v>61</v>
      </c>
      <c r="E47" s="106" t="s">
        <v>61</v>
      </c>
      <c r="F47" s="106" t="s">
        <v>61</v>
      </c>
      <c r="G47" s="106" t="s">
        <v>61</v>
      </c>
      <c r="H47" s="106" t="s">
        <v>61</v>
      </c>
      <c r="I47" s="106" t="s">
        <v>61</v>
      </c>
      <c r="J47" s="106" t="s">
        <v>61</v>
      </c>
      <c r="K47" s="106" t="s">
        <v>61</v>
      </c>
      <c r="L47" s="106" t="s">
        <v>61</v>
      </c>
      <c r="M47" s="106" t="s">
        <v>61</v>
      </c>
      <c r="N47" s="106" t="s">
        <v>61</v>
      </c>
      <c r="O47" s="106" t="s">
        <v>61</v>
      </c>
      <c r="P47" s="106" t="s">
        <v>61</v>
      </c>
      <c r="Q47" s="106" t="s">
        <v>61</v>
      </c>
      <c r="R47" s="106" t="s">
        <v>61</v>
      </c>
      <c r="S47" s="106" t="s">
        <v>61</v>
      </c>
      <c r="T47" s="106" t="s">
        <v>61</v>
      </c>
      <c r="U47" s="106" t="s">
        <v>61</v>
      </c>
      <c r="V47" s="106" t="s">
        <v>61</v>
      </c>
      <c r="W47" s="106" t="s">
        <v>61</v>
      </c>
    </row>
    <row r="48" spans="1:23" ht="13.5" customHeight="1" x14ac:dyDescent="0.25">
      <c r="A48" s="154">
        <v>0.38541666666666702</v>
      </c>
      <c r="B48" s="106" t="s">
        <v>61</v>
      </c>
      <c r="C48" s="106" t="s">
        <v>61</v>
      </c>
      <c r="D48" s="106" t="s">
        <v>61</v>
      </c>
      <c r="E48" s="106" t="s">
        <v>61</v>
      </c>
      <c r="F48" s="106" t="s">
        <v>61</v>
      </c>
      <c r="G48" s="106" t="s">
        <v>61</v>
      </c>
      <c r="H48" s="106" t="s">
        <v>61</v>
      </c>
      <c r="I48" s="106" t="s">
        <v>61</v>
      </c>
      <c r="J48" s="106" t="s">
        <v>61</v>
      </c>
      <c r="K48" s="106" t="s">
        <v>61</v>
      </c>
      <c r="L48" s="106" t="s">
        <v>61</v>
      </c>
      <c r="M48" s="106" t="s">
        <v>61</v>
      </c>
      <c r="N48" s="106" t="s">
        <v>61</v>
      </c>
      <c r="O48" s="106" t="s">
        <v>61</v>
      </c>
      <c r="P48" s="106" t="s">
        <v>61</v>
      </c>
      <c r="Q48" s="106" t="s">
        <v>61</v>
      </c>
      <c r="R48" s="106" t="s">
        <v>61</v>
      </c>
      <c r="S48" s="106" t="s">
        <v>61</v>
      </c>
      <c r="T48" s="106" t="s">
        <v>61</v>
      </c>
      <c r="U48" s="106" t="s">
        <v>61</v>
      </c>
      <c r="V48" s="106" t="s">
        <v>61</v>
      </c>
      <c r="W48" s="106" t="s">
        <v>61</v>
      </c>
    </row>
    <row r="49" spans="1:23" ht="13.5" customHeight="1" x14ac:dyDescent="0.25">
      <c r="A49" s="154">
        <v>0.39583333333333298</v>
      </c>
      <c r="B49" s="106" t="s">
        <v>61</v>
      </c>
      <c r="C49" s="106" t="s">
        <v>61</v>
      </c>
      <c r="D49" s="106" t="s">
        <v>61</v>
      </c>
      <c r="E49" s="106" t="s">
        <v>61</v>
      </c>
      <c r="F49" s="106" t="s">
        <v>61</v>
      </c>
      <c r="G49" s="106" t="s">
        <v>61</v>
      </c>
      <c r="H49" s="106" t="s">
        <v>61</v>
      </c>
      <c r="I49" s="106" t="s">
        <v>61</v>
      </c>
      <c r="J49" s="106" t="s">
        <v>61</v>
      </c>
      <c r="K49" s="106" t="s">
        <v>61</v>
      </c>
      <c r="L49" s="106" t="s">
        <v>61</v>
      </c>
      <c r="M49" s="106" t="s">
        <v>61</v>
      </c>
      <c r="N49" s="106" t="s">
        <v>61</v>
      </c>
      <c r="O49" s="106" t="s">
        <v>61</v>
      </c>
      <c r="P49" s="106" t="s">
        <v>61</v>
      </c>
      <c r="Q49" s="106" t="s">
        <v>61</v>
      </c>
      <c r="R49" s="106" t="s">
        <v>61</v>
      </c>
      <c r="S49" s="106" t="s">
        <v>61</v>
      </c>
      <c r="T49" s="106" t="s">
        <v>61</v>
      </c>
      <c r="U49" s="106" t="s">
        <v>61</v>
      </c>
      <c r="V49" s="106" t="s">
        <v>61</v>
      </c>
      <c r="W49" s="106" t="s">
        <v>61</v>
      </c>
    </row>
    <row r="50" spans="1:23" ht="13.5" customHeight="1" x14ac:dyDescent="0.25">
      <c r="A50" s="154">
        <v>0.40625</v>
      </c>
      <c r="B50" s="106" t="s">
        <v>61</v>
      </c>
      <c r="C50" s="106" t="s">
        <v>61</v>
      </c>
      <c r="D50" s="106" t="s">
        <v>61</v>
      </c>
      <c r="E50" s="106" t="s">
        <v>61</v>
      </c>
      <c r="F50" s="106" t="s">
        <v>61</v>
      </c>
      <c r="G50" s="106" t="s">
        <v>61</v>
      </c>
      <c r="H50" s="106" t="s">
        <v>61</v>
      </c>
      <c r="I50" s="106" t="s">
        <v>61</v>
      </c>
      <c r="J50" s="106" t="s">
        <v>61</v>
      </c>
      <c r="K50" s="106" t="s">
        <v>61</v>
      </c>
      <c r="L50" s="106" t="s">
        <v>61</v>
      </c>
      <c r="M50" s="106" t="s">
        <v>61</v>
      </c>
      <c r="N50" s="106" t="s">
        <v>61</v>
      </c>
      <c r="O50" s="106" t="s">
        <v>61</v>
      </c>
      <c r="P50" s="106" t="s">
        <v>61</v>
      </c>
      <c r="Q50" s="106" t="s">
        <v>61</v>
      </c>
      <c r="R50" s="106" t="s">
        <v>61</v>
      </c>
      <c r="S50" s="106" t="s">
        <v>61</v>
      </c>
      <c r="T50" s="106" t="s">
        <v>61</v>
      </c>
      <c r="U50" s="106" t="s">
        <v>61</v>
      </c>
      <c r="V50" s="106" t="s">
        <v>61</v>
      </c>
      <c r="W50" s="106" t="s">
        <v>61</v>
      </c>
    </row>
    <row r="51" spans="1:23" ht="13.5" customHeight="1" x14ac:dyDescent="0.25">
      <c r="A51" s="154">
        <v>0.41666666666666702</v>
      </c>
      <c r="B51" s="106" t="s">
        <v>61</v>
      </c>
      <c r="C51" s="106" t="s">
        <v>61</v>
      </c>
      <c r="D51" s="106" t="s">
        <v>61</v>
      </c>
      <c r="E51" s="106" t="s">
        <v>61</v>
      </c>
      <c r="F51" s="106" t="s">
        <v>61</v>
      </c>
      <c r="G51" s="106" t="s">
        <v>61</v>
      </c>
      <c r="H51" s="106" t="s">
        <v>61</v>
      </c>
      <c r="I51" s="106" t="s">
        <v>61</v>
      </c>
      <c r="J51" s="106" t="s">
        <v>61</v>
      </c>
      <c r="K51" s="106" t="s">
        <v>61</v>
      </c>
      <c r="L51" s="106" t="s">
        <v>61</v>
      </c>
      <c r="M51" s="106" t="s">
        <v>61</v>
      </c>
      <c r="N51" s="106" t="s">
        <v>61</v>
      </c>
      <c r="O51" s="106" t="s">
        <v>61</v>
      </c>
      <c r="P51" s="106" t="s">
        <v>61</v>
      </c>
      <c r="Q51" s="106" t="s">
        <v>61</v>
      </c>
      <c r="R51" s="106" t="s">
        <v>61</v>
      </c>
      <c r="S51" s="106" t="s">
        <v>61</v>
      </c>
      <c r="T51" s="106" t="s">
        <v>61</v>
      </c>
      <c r="U51" s="106" t="s">
        <v>61</v>
      </c>
      <c r="V51" s="106" t="s">
        <v>61</v>
      </c>
      <c r="W51" s="106" t="s">
        <v>61</v>
      </c>
    </row>
    <row r="52" spans="1:23" ht="13.5" customHeight="1" x14ac:dyDescent="0.25">
      <c r="A52" s="154">
        <v>0.42708333333333298</v>
      </c>
      <c r="B52" s="106" t="s">
        <v>61</v>
      </c>
      <c r="C52" s="106" t="s">
        <v>61</v>
      </c>
      <c r="D52" s="106" t="s">
        <v>61</v>
      </c>
      <c r="E52" s="106" t="s">
        <v>61</v>
      </c>
      <c r="F52" s="106" t="s">
        <v>61</v>
      </c>
      <c r="G52" s="106" t="s">
        <v>61</v>
      </c>
      <c r="H52" s="106" t="s">
        <v>61</v>
      </c>
      <c r="I52" s="106" t="s">
        <v>61</v>
      </c>
      <c r="J52" s="106" t="s">
        <v>61</v>
      </c>
      <c r="K52" s="106" t="s">
        <v>61</v>
      </c>
      <c r="L52" s="106" t="s">
        <v>61</v>
      </c>
      <c r="M52" s="106" t="s">
        <v>61</v>
      </c>
      <c r="N52" s="106" t="s">
        <v>61</v>
      </c>
      <c r="O52" s="106" t="s">
        <v>61</v>
      </c>
      <c r="P52" s="106" t="s">
        <v>61</v>
      </c>
      <c r="Q52" s="106" t="s">
        <v>61</v>
      </c>
      <c r="R52" s="106" t="s">
        <v>61</v>
      </c>
      <c r="S52" s="106" t="s">
        <v>61</v>
      </c>
      <c r="T52" s="106" t="s">
        <v>61</v>
      </c>
      <c r="U52" s="106" t="s">
        <v>61</v>
      </c>
      <c r="V52" s="106" t="s">
        <v>61</v>
      </c>
      <c r="W52" s="106" t="s">
        <v>61</v>
      </c>
    </row>
    <row r="53" spans="1:23" ht="13.5" customHeight="1" x14ac:dyDescent="0.25">
      <c r="A53" s="154">
        <v>0.4375</v>
      </c>
      <c r="B53" s="106" t="s">
        <v>61</v>
      </c>
      <c r="C53" s="106" t="s">
        <v>61</v>
      </c>
      <c r="D53" s="106" t="s">
        <v>61</v>
      </c>
      <c r="E53" s="106" t="s">
        <v>61</v>
      </c>
      <c r="F53" s="106" t="s">
        <v>61</v>
      </c>
      <c r="G53" s="106" t="s">
        <v>61</v>
      </c>
      <c r="H53" s="106" t="s">
        <v>61</v>
      </c>
      <c r="I53" s="106" t="s">
        <v>61</v>
      </c>
      <c r="J53" s="106" t="s">
        <v>61</v>
      </c>
      <c r="K53" s="106" t="s">
        <v>61</v>
      </c>
      <c r="L53" s="106" t="s">
        <v>61</v>
      </c>
      <c r="M53" s="106" t="s">
        <v>61</v>
      </c>
      <c r="N53" s="106" t="s">
        <v>61</v>
      </c>
      <c r="O53" s="106" t="s">
        <v>61</v>
      </c>
      <c r="P53" s="106" t="s">
        <v>61</v>
      </c>
      <c r="Q53" s="106" t="s">
        <v>61</v>
      </c>
      <c r="R53" s="106" t="s">
        <v>61</v>
      </c>
      <c r="S53" s="106" t="s">
        <v>61</v>
      </c>
      <c r="T53" s="106" t="s">
        <v>61</v>
      </c>
      <c r="U53" s="106" t="s">
        <v>61</v>
      </c>
      <c r="V53" s="106" t="s">
        <v>61</v>
      </c>
      <c r="W53" s="106" t="s">
        <v>61</v>
      </c>
    </row>
    <row r="54" spans="1:23" ht="13.5" customHeight="1" x14ac:dyDescent="0.25">
      <c r="A54" s="154">
        <v>0.44791666666666702</v>
      </c>
      <c r="B54" s="106" t="s">
        <v>61</v>
      </c>
      <c r="C54" s="106" t="s">
        <v>61</v>
      </c>
      <c r="D54" s="106" t="s">
        <v>61</v>
      </c>
      <c r="E54" s="106" t="s">
        <v>61</v>
      </c>
      <c r="F54" s="106" t="s">
        <v>61</v>
      </c>
      <c r="G54" s="106" t="s">
        <v>61</v>
      </c>
      <c r="H54" s="106" t="s">
        <v>61</v>
      </c>
      <c r="I54" s="106" t="s">
        <v>61</v>
      </c>
      <c r="J54" s="106" t="s">
        <v>61</v>
      </c>
      <c r="K54" s="106" t="s">
        <v>61</v>
      </c>
      <c r="L54" s="106" t="s">
        <v>61</v>
      </c>
      <c r="M54" s="106" t="s">
        <v>61</v>
      </c>
      <c r="N54" s="106" t="s">
        <v>61</v>
      </c>
      <c r="O54" s="106" t="s">
        <v>61</v>
      </c>
      <c r="P54" s="106" t="s">
        <v>61</v>
      </c>
      <c r="Q54" s="106" t="s">
        <v>61</v>
      </c>
      <c r="R54" s="106" t="s">
        <v>61</v>
      </c>
      <c r="S54" s="106" t="s">
        <v>61</v>
      </c>
      <c r="T54" s="106" t="s">
        <v>61</v>
      </c>
      <c r="U54" s="106" t="s">
        <v>61</v>
      </c>
      <c r="V54" s="106" t="s">
        <v>61</v>
      </c>
      <c r="W54" s="106" t="s">
        <v>61</v>
      </c>
    </row>
    <row r="55" spans="1:23" ht="13.5" customHeight="1" x14ac:dyDescent="0.25">
      <c r="A55" s="154">
        <v>0.45833333333333298</v>
      </c>
      <c r="B55" s="106">
        <v>25</v>
      </c>
      <c r="C55" s="106">
        <v>0</v>
      </c>
      <c r="D55" s="106">
        <v>0</v>
      </c>
      <c r="E55" s="106">
        <v>3</v>
      </c>
      <c r="F55" s="106">
        <v>10</v>
      </c>
      <c r="G55" s="106">
        <v>10</v>
      </c>
      <c r="H55" s="106">
        <v>0</v>
      </c>
      <c r="I55" s="106">
        <v>2</v>
      </c>
      <c r="J55" s="106">
        <v>0</v>
      </c>
      <c r="K55" s="106">
        <v>0</v>
      </c>
      <c r="L55" s="106">
        <v>0</v>
      </c>
      <c r="M55" s="106">
        <v>0</v>
      </c>
      <c r="N55" s="106">
        <v>0</v>
      </c>
      <c r="O55" s="106">
        <v>0</v>
      </c>
      <c r="P55" s="106">
        <v>0</v>
      </c>
      <c r="Q55" s="106">
        <v>0</v>
      </c>
      <c r="R55" s="106">
        <v>0</v>
      </c>
      <c r="S55" s="106">
        <v>0</v>
      </c>
      <c r="T55" s="106">
        <v>0</v>
      </c>
      <c r="U55" s="106">
        <v>0</v>
      </c>
      <c r="V55" s="106">
        <v>24.8</v>
      </c>
      <c r="W55" s="106">
        <v>27.9</v>
      </c>
    </row>
    <row r="56" spans="1:23" ht="13.5" customHeight="1" x14ac:dyDescent="0.25">
      <c r="A56" s="154">
        <v>0.46875</v>
      </c>
      <c r="B56" s="106">
        <v>14</v>
      </c>
      <c r="C56" s="106">
        <v>0</v>
      </c>
      <c r="D56" s="106">
        <v>2</v>
      </c>
      <c r="E56" s="106">
        <v>0</v>
      </c>
      <c r="F56" s="106">
        <v>4</v>
      </c>
      <c r="G56" s="106">
        <v>7</v>
      </c>
      <c r="H56" s="106">
        <v>1</v>
      </c>
      <c r="I56" s="106">
        <v>0</v>
      </c>
      <c r="J56" s="106">
        <v>0</v>
      </c>
      <c r="K56" s="106">
        <v>0</v>
      </c>
      <c r="L56" s="106">
        <v>0</v>
      </c>
      <c r="M56" s="106">
        <v>0</v>
      </c>
      <c r="N56" s="106">
        <v>0</v>
      </c>
      <c r="O56" s="106">
        <v>0</v>
      </c>
      <c r="P56" s="106">
        <v>0</v>
      </c>
      <c r="Q56" s="106">
        <v>0</v>
      </c>
      <c r="R56" s="106">
        <v>0</v>
      </c>
      <c r="S56" s="106">
        <v>0</v>
      </c>
      <c r="T56" s="106">
        <v>0</v>
      </c>
      <c r="U56" s="106">
        <v>0</v>
      </c>
      <c r="V56" s="106">
        <v>24.2</v>
      </c>
      <c r="W56" s="106">
        <v>28.1</v>
      </c>
    </row>
    <row r="57" spans="1:23" ht="13.5" customHeight="1" x14ac:dyDescent="0.25">
      <c r="A57" s="154">
        <v>0.47916666666666702</v>
      </c>
      <c r="B57" s="106">
        <v>28</v>
      </c>
      <c r="C57" s="106">
        <v>0</v>
      </c>
      <c r="D57" s="106">
        <v>0</v>
      </c>
      <c r="E57" s="106">
        <v>0</v>
      </c>
      <c r="F57" s="106">
        <v>8</v>
      </c>
      <c r="G57" s="106">
        <v>14</v>
      </c>
      <c r="H57" s="106">
        <v>5</v>
      </c>
      <c r="I57" s="106">
        <v>1</v>
      </c>
      <c r="J57" s="106">
        <v>0</v>
      </c>
      <c r="K57" s="106">
        <v>0</v>
      </c>
      <c r="L57" s="106">
        <v>0</v>
      </c>
      <c r="M57" s="106">
        <v>0</v>
      </c>
      <c r="N57" s="106">
        <v>0</v>
      </c>
      <c r="O57" s="106">
        <v>0</v>
      </c>
      <c r="P57" s="106">
        <v>0</v>
      </c>
      <c r="Q57" s="106">
        <v>0</v>
      </c>
      <c r="R57" s="106">
        <v>0</v>
      </c>
      <c r="S57" s="106">
        <v>0</v>
      </c>
      <c r="T57" s="106">
        <v>0</v>
      </c>
      <c r="U57" s="106">
        <v>0</v>
      </c>
      <c r="V57" s="106">
        <v>27.3</v>
      </c>
      <c r="W57" s="106">
        <v>30.6</v>
      </c>
    </row>
    <row r="58" spans="1:23" ht="13.5" customHeight="1" x14ac:dyDescent="0.25">
      <c r="A58" s="154">
        <v>0.48958333333333298</v>
      </c>
      <c r="B58" s="106">
        <v>13</v>
      </c>
      <c r="C58" s="106">
        <v>0</v>
      </c>
      <c r="D58" s="106">
        <v>0</v>
      </c>
      <c r="E58" s="106">
        <v>0</v>
      </c>
      <c r="F58" s="106">
        <v>4</v>
      </c>
      <c r="G58" s="106">
        <v>6</v>
      </c>
      <c r="H58" s="106">
        <v>2</v>
      </c>
      <c r="I58" s="106">
        <v>0</v>
      </c>
      <c r="J58" s="106">
        <v>0</v>
      </c>
      <c r="K58" s="106">
        <v>1</v>
      </c>
      <c r="L58" s="106">
        <v>0</v>
      </c>
      <c r="M58" s="106">
        <v>0</v>
      </c>
      <c r="N58" s="106">
        <v>0</v>
      </c>
      <c r="O58" s="106">
        <v>0</v>
      </c>
      <c r="P58" s="106">
        <v>0</v>
      </c>
      <c r="Q58" s="106">
        <v>0</v>
      </c>
      <c r="R58" s="106">
        <v>0</v>
      </c>
      <c r="S58" s="106">
        <v>0</v>
      </c>
      <c r="T58" s="106">
        <v>0</v>
      </c>
      <c r="U58" s="106">
        <v>0</v>
      </c>
      <c r="V58" s="106">
        <v>27.7</v>
      </c>
      <c r="W58" s="106">
        <v>30.4</v>
      </c>
    </row>
    <row r="59" spans="1:23" ht="13.5" customHeight="1" x14ac:dyDescent="0.25">
      <c r="A59" s="154">
        <v>0.5</v>
      </c>
      <c r="B59" s="106">
        <v>18</v>
      </c>
      <c r="C59" s="106">
        <v>1</v>
      </c>
      <c r="D59" s="106">
        <v>0</v>
      </c>
      <c r="E59" s="106">
        <v>2</v>
      </c>
      <c r="F59" s="106">
        <v>2</v>
      </c>
      <c r="G59" s="106">
        <v>11</v>
      </c>
      <c r="H59" s="106">
        <v>2</v>
      </c>
      <c r="I59" s="106">
        <v>0</v>
      </c>
      <c r="J59" s="106">
        <v>0</v>
      </c>
      <c r="K59" s="106">
        <v>0</v>
      </c>
      <c r="L59" s="106">
        <v>0</v>
      </c>
      <c r="M59" s="106">
        <v>0</v>
      </c>
      <c r="N59" s="106">
        <v>0</v>
      </c>
      <c r="O59" s="106">
        <v>0</v>
      </c>
      <c r="P59" s="106">
        <v>0</v>
      </c>
      <c r="Q59" s="106">
        <v>0</v>
      </c>
      <c r="R59" s="106">
        <v>0</v>
      </c>
      <c r="S59" s="106">
        <v>0</v>
      </c>
      <c r="T59" s="106">
        <v>0</v>
      </c>
      <c r="U59" s="106">
        <v>0</v>
      </c>
      <c r="V59" s="106">
        <v>25.4</v>
      </c>
      <c r="W59" s="106">
        <v>29.3</v>
      </c>
    </row>
    <row r="60" spans="1:23" ht="13.5" customHeight="1" x14ac:dyDescent="0.25">
      <c r="A60" s="154">
        <v>0.51041666666666696</v>
      </c>
      <c r="B60" s="106">
        <v>19</v>
      </c>
      <c r="C60" s="106">
        <v>0</v>
      </c>
      <c r="D60" s="106">
        <v>2</v>
      </c>
      <c r="E60" s="106">
        <v>3</v>
      </c>
      <c r="F60" s="106">
        <v>4</v>
      </c>
      <c r="G60" s="106">
        <v>7</v>
      </c>
      <c r="H60" s="106">
        <v>3</v>
      </c>
      <c r="I60" s="106">
        <v>0</v>
      </c>
      <c r="J60" s="106">
        <v>0</v>
      </c>
      <c r="K60" s="106">
        <v>0</v>
      </c>
      <c r="L60" s="106">
        <v>0</v>
      </c>
      <c r="M60" s="106">
        <v>0</v>
      </c>
      <c r="N60" s="106">
        <v>0</v>
      </c>
      <c r="O60" s="106">
        <v>0</v>
      </c>
      <c r="P60" s="106">
        <v>0</v>
      </c>
      <c r="Q60" s="106">
        <v>0</v>
      </c>
      <c r="R60" s="106">
        <v>0</v>
      </c>
      <c r="S60" s="106">
        <v>0</v>
      </c>
      <c r="T60" s="106">
        <v>0</v>
      </c>
      <c r="U60" s="106">
        <v>0</v>
      </c>
      <c r="V60" s="106">
        <v>24</v>
      </c>
      <c r="W60" s="106">
        <v>30.8</v>
      </c>
    </row>
    <row r="61" spans="1:23" ht="13.5" customHeight="1" x14ac:dyDescent="0.25">
      <c r="A61" s="154">
        <v>0.52083333333333304</v>
      </c>
      <c r="B61" s="106">
        <v>13</v>
      </c>
      <c r="C61" s="106">
        <v>0</v>
      </c>
      <c r="D61" s="106">
        <v>1</v>
      </c>
      <c r="E61" s="106">
        <v>3</v>
      </c>
      <c r="F61" s="106">
        <v>1</v>
      </c>
      <c r="G61" s="106">
        <v>7</v>
      </c>
      <c r="H61" s="106">
        <v>1</v>
      </c>
      <c r="I61" s="106">
        <v>0</v>
      </c>
      <c r="J61" s="106">
        <v>0</v>
      </c>
      <c r="K61" s="106">
        <v>0</v>
      </c>
      <c r="L61" s="106">
        <v>0</v>
      </c>
      <c r="M61" s="106">
        <v>0</v>
      </c>
      <c r="N61" s="106">
        <v>0</v>
      </c>
      <c r="O61" s="106">
        <v>0</v>
      </c>
      <c r="P61" s="106">
        <v>0</v>
      </c>
      <c r="Q61" s="106">
        <v>0</v>
      </c>
      <c r="R61" s="106">
        <v>0</v>
      </c>
      <c r="S61" s="106">
        <v>0</v>
      </c>
      <c r="T61" s="106">
        <v>0</v>
      </c>
      <c r="U61" s="106">
        <v>0</v>
      </c>
      <c r="V61" s="106">
        <v>23.5</v>
      </c>
      <c r="W61" s="106">
        <v>28.8</v>
      </c>
    </row>
    <row r="62" spans="1:23" ht="13.5" customHeight="1" x14ac:dyDescent="0.25">
      <c r="A62" s="154">
        <v>0.53125</v>
      </c>
      <c r="B62" s="106">
        <v>30</v>
      </c>
      <c r="C62" s="106">
        <v>0</v>
      </c>
      <c r="D62" s="106">
        <v>0</v>
      </c>
      <c r="E62" s="106">
        <v>4</v>
      </c>
      <c r="F62" s="106">
        <v>6</v>
      </c>
      <c r="G62" s="106">
        <v>18</v>
      </c>
      <c r="H62" s="106">
        <v>2</v>
      </c>
      <c r="I62" s="106">
        <v>0</v>
      </c>
      <c r="J62" s="106">
        <v>0</v>
      </c>
      <c r="K62" s="106">
        <v>0</v>
      </c>
      <c r="L62" s="106">
        <v>0</v>
      </c>
      <c r="M62" s="106">
        <v>0</v>
      </c>
      <c r="N62" s="106">
        <v>0</v>
      </c>
      <c r="O62" s="106">
        <v>0</v>
      </c>
      <c r="P62" s="106">
        <v>0</v>
      </c>
      <c r="Q62" s="106">
        <v>0</v>
      </c>
      <c r="R62" s="106">
        <v>0</v>
      </c>
      <c r="S62" s="106">
        <v>0</v>
      </c>
      <c r="T62" s="106">
        <v>0</v>
      </c>
      <c r="U62" s="106">
        <v>0</v>
      </c>
      <c r="V62" s="106">
        <v>25.4</v>
      </c>
      <c r="W62" s="106">
        <v>28</v>
      </c>
    </row>
    <row r="63" spans="1:23" ht="13.5" customHeight="1" x14ac:dyDescent="0.25">
      <c r="A63" s="154">
        <v>0.54166666666666696</v>
      </c>
      <c r="B63" s="106">
        <v>18</v>
      </c>
      <c r="C63" s="106">
        <v>0</v>
      </c>
      <c r="D63" s="106">
        <v>0</v>
      </c>
      <c r="E63" s="106">
        <v>0</v>
      </c>
      <c r="F63" s="106">
        <v>3</v>
      </c>
      <c r="G63" s="106">
        <v>10</v>
      </c>
      <c r="H63" s="106">
        <v>5</v>
      </c>
      <c r="I63" s="106">
        <v>0</v>
      </c>
      <c r="J63" s="106">
        <v>0</v>
      </c>
      <c r="K63" s="106">
        <v>0</v>
      </c>
      <c r="L63" s="106">
        <v>0</v>
      </c>
      <c r="M63" s="106">
        <v>0</v>
      </c>
      <c r="N63" s="106">
        <v>0</v>
      </c>
      <c r="O63" s="106">
        <v>0</v>
      </c>
      <c r="P63" s="106">
        <v>0</v>
      </c>
      <c r="Q63" s="106">
        <v>0</v>
      </c>
      <c r="R63" s="106">
        <v>0</v>
      </c>
      <c r="S63" s="106">
        <v>0</v>
      </c>
      <c r="T63" s="106">
        <v>0</v>
      </c>
      <c r="U63" s="106">
        <v>0</v>
      </c>
      <c r="V63" s="106">
        <v>27.6</v>
      </c>
      <c r="W63" s="106">
        <v>32.4</v>
      </c>
    </row>
    <row r="64" spans="1:23" ht="13.5" customHeight="1" x14ac:dyDescent="0.25">
      <c r="A64" s="154">
        <v>0.55208333333333304</v>
      </c>
      <c r="B64" s="106">
        <v>17</v>
      </c>
      <c r="C64" s="106">
        <v>0</v>
      </c>
      <c r="D64" s="106">
        <v>0</v>
      </c>
      <c r="E64" s="106">
        <v>0</v>
      </c>
      <c r="F64" s="106">
        <v>11</v>
      </c>
      <c r="G64" s="106">
        <v>5</v>
      </c>
      <c r="H64" s="106">
        <v>1</v>
      </c>
      <c r="I64" s="106">
        <v>0</v>
      </c>
      <c r="J64" s="106">
        <v>0</v>
      </c>
      <c r="K64" s="106">
        <v>0</v>
      </c>
      <c r="L64" s="106">
        <v>0</v>
      </c>
      <c r="M64" s="106">
        <v>0</v>
      </c>
      <c r="N64" s="106">
        <v>0</v>
      </c>
      <c r="O64" s="106">
        <v>0</v>
      </c>
      <c r="P64" s="106">
        <v>0</v>
      </c>
      <c r="Q64" s="106">
        <v>0</v>
      </c>
      <c r="R64" s="106">
        <v>0</v>
      </c>
      <c r="S64" s="106">
        <v>0</v>
      </c>
      <c r="T64" s="106">
        <v>0</v>
      </c>
      <c r="U64" s="106">
        <v>0</v>
      </c>
      <c r="V64" s="106">
        <v>24.2</v>
      </c>
      <c r="W64" s="106">
        <v>27.7</v>
      </c>
    </row>
    <row r="65" spans="1:23" ht="13.5" customHeight="1" x14ac:dyDescent="0.25">
      <c r="A65" s="154">
        <v>0.5625</v>
      </c>
      <c r="B65" s="106">
        <v>18</v>
      </c>
      <c r="C65" s="106">
        <v>0</v>
      </c>
      <c r="D65" s="106">
        <v>2</v>
      </c>
      <c r="E65" s="106">
        <v>4</v>
      </c>
      <c r="F65" s="106">
        <v>4</v>
      </c>
      <c r="G65" s="106">
        <v>6</v>
      </c>
      <c r="H65" s="106">
        <v>2</v>
      </c>
      <c r="I65" s="106">
        <v>0</v>
      </c>
      <c r="J65" s="106">
        <v>0</v>
      </c>
      <c r="K65" s="106">
        <v>0</v>
      </c>
      <c r="L65" s="106">
        <v>0</v>
      </c>
      <c r="M65" s="106">
        <v>0</v>
      </c>
      <c r="N65" s="106">
        <v>0</v>
      </c>
      <c r="O65" s="106">
        <v>0</v>
      </c>
      <c r="P65" s="106">
        <v>0</v>
      </c>
      <c r="Q65" s="106">
        <v>0</v>
      </c>
      <c r="R65" s="106">
        <v>0</v>
      </c>
      <c r="S65" s="106">
        <v>0</v>
      </c>
      <c r="T65" s="106">
        <v>0</v>
      </c>
      <c r="U65" s="106">
        <v>0</v>
      </c>
      <c r="V65" s="106">
        <v>23.3</v>
      </c>
      <c r="W65" s="106">
        <v>29.3</v>
      </c>
    </row>
    <row r="66" spans="1:23" ht="13.5" customHeight="1" x14ac:dyDescent="0.25">
      <c r="A66" s="154">
        <v>0.57291666666666696</v>
      </c>
      <c r="B66" s="106">
        <v>14</v>
      </c>
      <c r="C66" s="106">
        <v>0</v>
      </c>
      <c r="D66" s="106">
        <v>0</v>
      </c>
      <c r="E66" s="106">
        <v>1</v>
      </c>
      <c r="F66" s="106">
        <v>2</v>
      </c>
      <c r="G66" s="106">
        <v>9</v>
      </c>
      <c r="H66" s="106">
        <v>2</v>
      </c>
      <c r="I66" s="106">
        <v>0</v>
      </c>
      <c r="J66" s="106">
        <v>0</v>
      </c>
      <c r="K66" s="106">
        <v>0</v>
      </c>
      <c r="L66" s="106">
        <v>0</v>
      </c>
      <c r="M66" s="106">
        <v>0</v>
      </c>
      <c r="N66" s="106">
        <v>0</v>
      </c>
      <c r="O66" s="106">
        <v>0</v>
      </c>
      <c r="P66" s="106">
        <v>0</v>
      </c>
      <c r="Q66" s="106">
        <v>0</v>
      </c>
      <c r="R66" s="106">
        <v>0</v>
      </c>
      <c r="S66" s="106">
        <v>0</v>
      </c>
      <c r="T66" s="106">
        <v>0</v>
      </c>
      <c r="U66" s="106">
        <v>0</v>
      </c>
      <c r="V66" s="106">
        <v>26.9</v>
      </c>
      <c r="W66" s="106">
        <v>30.6</v>
      </c>
    </row>
    <row r="67" spans="1:23" ht="13.5" customHeight="1" x14ac:dyDescent="0.25">
      <c r="A67" s="154">
        <v>0.58333333333333304</v>
      </c>
      <c r="B67" s="106">
        <v>19</v>
      </c>
      <c r="C67" s="106">
        <v>0</v>
      </c>
      <c r="D67" s="106">
        <v>1</v>
      </c>
      <c r="E67" s="106">
        <v>2</v>
      </c>
      <c r="F67" s="106">
        <v>4</v>
      </c>
      <c r="G67" s="106">
        <v>7</v>
      </c>
      <c r="H67" s="106">
        <v>3</v>
      </c>
      <c r="I67" s="106">
        <v>2</v>
      </c>
      <c r="J67" s="106">
        <v>0</v>
      </c>
      <c r="K67" s="106">
        <v>0</v>
      </c>
      <c r="L67" s="106">
        <v>0</v>
      </c>
      <c r="M67" s="106">
        <v>0</v>
      </c>
      <c r="N67" s="106">
        <v>0</v>
      </c>
      <c r="O67" s="106">
        <v>0</v>
      </c>
      <c r="P67" s="106">
        <v>0</v>
      </c>
      <c r="Q67" s="106">
        <v>0</v>
      </c>
      <c r="R67" s="106">
        <v>0</v>
      </c>
      <c r="S67" s="106">
        <v>0</v>
      </c>
      <c r="T67" s="106">
        <v>0</v>
      </c>
      <c r="U67" s="106">
        <v>0</v>
      </c>
      <c r="V67" s="106">
        <v>26.9</v>
      </c>
      <c r="W67" s="106">
        <v>32.6</v>
      </c>
    </row>
    <row r="68" spans="1:23" ht="13.5" customHeight="1" x14ac:dyDescent="0.25">
      <c r="A68" s="154">
        <v>0.59375</v>
      </c>
      <c r="B68" s="106">
        <v>17</v>
      </c>
      <c r="C68" s="106">
        <v>0</v>
      </c>
      <c r="D68" s="106">
        <v>0</v>
      </c>
      <c r="E68" s="106">
        <v>5</v>
      </c>
      <c r="F68" s="106">
        <v>4</v>
      </c>
      <c r="G68" s="106">
        <v>5</v>
      </c>
      <c r="H68" s="106">
        <v>3</v>
      </c>
      <c r="I68" s="106">
        <v>0</v>
      </c>
      <c r="J68" s="106">
        <v>0</v>
      </c>
      <c r="K68" s="106">
        <v>0</v>
      </c>
      <c r="L68" s="106">
        <v>0</v>
      </c>
      <c r="M68" s="106">
        <v>0</v>
      </c>
      <c r="N68" s="106">
        <v>0</v>
      </c>
      <c r="O68" s="106">
        <v>0</v>
      </c>
      <c r="P68" s="106">
        <v>0</v>
      </c>
      <c r="Q68" s="106">
        <v>0</v>
      </c>
      <c r="R68" s="106">
        <v>0</v>
      </c>
      <c r="S68" s="106">
        <v>0</v>
      </c>
      <c r="T68" s="106">
        <v>0</v>
      </c>
      <c r="U68" s="106">
        <v>0</v>
      </c>
      <c r="V68" s="106">
        <v>24</v>
      </c>
      <c r="W68" s="106">
        <v>31.7</v>
      </c>
    </row>
    <row r="69" spans="1:23" ht="13.5" customHeight="1" x14ac:dyDescent="0.25">
      <c r="A69" s="154">
        <v>0.60416666666666696</v>
      </c>
      <c r="B69" s="106">
        <v>21</v>
      </c>
      <c r="C69" s="106">
        <v>0</v>
      </c>
      <c r="D69" s="106">
        <v>0</v>
      </c>
      <c r="E69" s="106">
        <v>1</v>
      </c>
      <c r="F69" s="106">
        <v>5</v>
      </c>
      <c r="G69" s="106">
        <v>14</v>
      </c>
      <c r="H69" s="106">
        <v>1</v>
      </c>
      <c r="I69" s="106">
        <v>0</v>
      </c>
      <c r="J69" s="106">
        <v>0</v>
      </c>
      <c r="K69" s="106">
        <v>0</v>
      </c>
      <c r="L69" s="106">
        <v>0</v>
      </c>
      <c r="M69" s="106">
        <v>0</v>
      </c>
      <c r="N69" s="106">
        <v>0</v>
      </c>
      <c r="O69" s="106">
        <v>0</v>
      </c>
      <c r="P69" s="106">
        <v>0</v>
      </c>
      <c r="Q69" s="106">
        <v>0</v>
      </c>
      <c r="R69" s="106">
        <v>0</v>
      </c>
      <c r="S69" s="106">
        <v>0</v>
      </c>
      <c r="T69" s="106">
        <v>0</v>
      </c>
      <c r="U69" s="106">
        <v>0</v>
      </c>
      <c r="V69" s="106">
        <v>25.9</v>
      </c>
      <c r="W69" s="106">
        <v>28.6</v>
      </c>
    </row>
    <row r="70" spans="1:23" ht="13.5" customHeight="1" x14ac:dyDescent="0.25">
      <c r="A70" s="154">
        <v>0.61458333333333304</v>
      </c>
      <c r="B70" s="106">
        <v>13</v>
      </c>
      <c r="C70" s="106">
        <v>0</v>
      </c>
      <c r="D70" s="106">
        <v>0</v>
      </c>
      <c r="E70" s="106">
        <v>1</v>
      </c>
      <c r="F70" s="106">
        <v>0</v>
      </c>
      <c r="G70" s="106">
        <v>11</v>
      </c>
      <c r="H70" s="106">
        <v>1</v>
      </c>
      <c r="I70" s="106">
        <v>0</v>
      </c>
      <c r="J70" s="106">
        <v>0</v>
      </c>
      <c r="K70" s="106">
        <v>0</v>
      </c>
      <c r="L70" s="106">
        <v>0</v>
      </c>
      <c r="M70" s="106">
        <v>0</v>
      </c>
      <c r="N70" s="106">
        <v>0</v>
      </c>
      <c r="O70" s="106">
        <v>0</v>
      </c>
      <c r="P70" s="106">
        <v>0</v>
      </c>
      <c r="Q70" s="106">
        <v>0</v>
      </c>
      <c r="R70" s="106">
        <v>0</v>
      </c>
      <c r="S70" s="106">
        <v>0</v>
      </c>
      <c r="T70" s="106">
        <v>0</v>
      </c>
      <c r="U70" s="106">
        <v>0</v>
      </c>
      <c r="V70" s="106">
        <v>27.3</v>
      </c>
      <c r="W70" s="106">
        <v>29.9</v>
      </c>
    </row>
    <row r="71" spans="1:23" ht="13.5" customHeight="1" x14ac:dyDescent="0.25">
      <c r="A71" s="154">
        <v>0.625</v>
      </c>
      <c r="B71" s="106">
        <v>25</v>
      </c>
      <c r="C71" s="106">
        <v>0</v>
      </c>
      <c r="D71" s="106">
        <v>0</v>
      </c>
      <c r="E71" s="106">
        <v>1</v>
      </c>
      <c r="F71" s="106">
        <v>7</v>
      </c>
      <c r="G71" s="106">
        <v>11</v>
      </c>
      <c r="H71" s="106">
        <v>6</v>
      </c>
      <c r="I71" s="106">
        <v>0</v>
      </c>
      <c r="J71" s="106">
        <v>0</v>
      </c>
      <c r="K71" s="106">
        <v>0</v>
      </c>
      <c r="L71" s="106">
        <v>0</v>
      </c>
      <c r="M71" s="106">
        <v>0</v>
      </c>
      <c r="N71" s="106">
        <v>0</v>
      </c>
      <c r="O71" s="106">
        <v>0</v>
      </c>
      <c r="P71" s="106">
        <v>0</v>
      </c>
      <c r="Q71" s="106">
        <v>0</v>
      </c>
      <c r="R71" s="106">
        <v>0</v>
      </c>
      <c r="S71" s="106">
        <v>0</v>
      </c>
      <c r="T71" s="106">
        <v>0</v>
      </c>
      <c r="U71" s="106">
        <v>0</v>
      </c>
      <c r="V71" s="106">
        <v>26.8</v>
      </c>
      <c r="W71" s="106">
        <v>30.5</v>
      </c>
    </row>
    <row r="72" spans="1:23" ht="13.5" customHeight="1" x14ac:dyDescent="0.25">
      <c r="A72" s="154">
        <v>0.63541666666666696</v>
      </c>
      <c r="B72" s="106">
        <v>20</v>
      </c>
      <c r="C72" s="106">
        <v>0</v>
      </c>
      <c r="D72" s="106">
        <v>0</v>
      </c>
      <c r="E72" s="106">
        <v>2</v>
      </c>
      <c r="F72" s="106">
        <v>3</v>
      </c>
      <c r="G72" s="106">
        <v>14</v>
      </c>
      <c r="H72" s="106">
        <v>1</v>
      </c>
      <c r="I72" s="106">
        <v>0</v>
      </c>
      <c r="J72" s="106">
        <v>0</v>
      </c>
      <c r="K72" s="106">
        <v>0</v>
      </c>
      <c r="L72" s="106">
        <v>0</v>
      </c>
      <c r="M72" s="106">
        <v>0</v>
      </c>
      <c r="N72" s="106">
        <v>0</v>
      </c>
      <c r="O72" s="106">
        <v>0</v>
      </c>
      <c r="P72" s="106">
        <v>0</v>
      </c>
      <c r="Q72" s="106">
        <v>0</v>
      </c>
      <c r="R72" s="106">
        <v>0</v>
      </c>
      <c r="S72" s="106">
        <v>0</v>
      </c>
      <c r="T72" s="106">
        <v>0</v>
      </c>
      <c r="U72" s="106">
        <v>0</v>
      </c>
      <c r="V72" s="106">
        <v>26.2</v>
      </c>
      <c r="W72" s="106">
        <v>29.4</v>
      </c>
    </row>
    <row r="73" spans="1:23" ht="13.5" customHeight="1" x14ac:dyDescent="0.25">
      <c r="A73" s="154">
        <v>0.64583333333333304</v>
      </c>
      <c r="B73" s="106">
        <v>37</v>
      </c>
      <c r="C73" s="106">
        <v>0</v>
      </c>
      <c r="D73" s="106">
        <v>0</v>
      </c>
      <c r="E73" s="106">
        <v>0</v>
      </c>
      <c r="F73" s="106">
        <v>11</v>
      </c>
      <c r="G73" s="106">
        <v>19</v>
      </c>
      <c r="H73" s="106">
        <v>5</v>
      </c>
      <c r="I73" s="106">
        <v>2</v>
      </c>
      <c r="J73" s="106">
        <v>0</v>
      </c>
      <c r="K73" s="106">
        <v>0</v>
      </c>
      <c r="L73" s="106">
        <v>0</v>
      </c>
      <c r="M73" s="106">
        <v>0</v>
      </c>
      <c r="N73" s="106">
        <v>0</v>
      </c>
      <c r="O73" s="106">
        <v>0</v>
      </c>
      <c r="P73" s="106">
        <v>0</v>
      </c>
      <c r="Q73" s="106">
        <v>0</v>
      </c>
      <c r="R73" s="106">
        <v>0</v>
      </c>
      <c r="S73" s="106">
        <v>0</v>
      </c>
      <c r="T73" s="106">
        <v>0</v>
      </c>
      <c r="U73" s="106">
        <v>0</v>
      </c>
      <c r="V73" s="106">
        <v>27.1</v>
      </c>
      <c r="W73" s="106">
        <v>31.6</v>
      </c>
    </row>
    <row r="74" spans="1:23" ht="13.5" customHeight="1" x14ac:dyDescent="0.25">
      <c r="A74" s="154">
        <v>0.65625</v>
      </c>
      <c r="B74" s="106">
        <v>21</v>
      </c>
      <c r="C74" s="106">
        <v>0</v>
      </c>
      <c r="D74" s="106">
        <v>0</v>
      </c>
      <c r="E74" s="106">
        <v>0</v>
      </c>
      <c r="F74" s="106">
        <v>1</v>
      </c>
      <c r="G74" s="106">
        <v>16</v>
      </c>
      <c r="H74" s="106">
        <v>3</v>
      </c>
      <c r="I74" s="106">
        <v>1</v>
      </c>
      <c r="J74" s="106">
        <v>0</v>
      </c>
      <c r="K74" s="106">
        <v>0</v>
      </c>
      <c r="L74" s="106">
        <v>0</v>
      </c>
      <c r="M74" s="106">
        <v>0</v>
      </c>
      <c r="N74" s="106">
        <v>0</v>
      </c>
      <c r="O74" s="106">
        <v>0</v>
      </c>
      <c r="P74" s="106">
        <v>0</v>
      </c>
      <c r="Q74" s="106">
        <v>0</v>
      </c>
      <c r="R74" s="106">
        <v>0</v>
      </c>
      <c r="S74" s="106">
        <v>0</v>
      </c>
      <c r="T74" s="106">
        <v>0</v>
      </c>
      <c r="U74" s="106">
        <v>0</v>
      </c>
      <c r="V74" s="106">
        <v>28.8</v>
      </c>
      <c r="W74" s="106">
        <v>32.200000000000003</v>
      </c>
    </row>
    <row r="75" spans="1:23" ht="13.5" customHeight="1" x14ac:dyDescent="0.25">
      <c r="A75" s="154">
        <v>0.66666666666666696</v>
      </c>
      <c r="B75" s="106">
        <v>31</v>
      </c>
      <c r="C75" s="106">
        <v>0</v>
      </c>
      <c r="D75" s="106">
        <v>0</v>
      </c>
      <c r="E75" s="106">
        <v>0</v>
      </c>
      <c r="F75" s="106">
        <v>3</v>
      </c>
      <c r="G75" s="106">
        <v>24</v>
      </c>
      <c r="H75" s="106">
        <v>4</v>
      </c>
      <c r="I75" s="106">
        <v>0</v>
      </c>
      <c r="J75" s="106">
        <v>0</v>
      </c>
      <c r="K75" s="106">
        <v>0</v>
      </c>
      <c r="L75" s="106">
        <v>0</v>
      </c>
      <c r="M75" s="106">
        <v>0</v>
      </c>
      <c r="N75" s="106">
        <v>0</v>
      </c>
      <c r="O75" s="106">
        <v>0</v>
      </c>
      <c r="P75" s="106">
        <v>0</v>
      </c>
      <c r="Q75" s="106">
        <v>0</v>
      </c>
      <c r="R75" s="106">
        <v>0</v>
      </c>
      <c r="S75" s="106">
        <v>0</v>
      </c>
      <c r="T75" s="106">
        <v>0</v>
      </c>
      <c r="U75" s="106">
        <v>0</v>
      </c>
      <c r="V75" s="106">
        <v>27.1</v>
      </c>
      <c r="W75" s="106">
        <v>29.9</v>
      </c>
    </row>
    <row r="76" spans="1:23" ht="13.5" customHeight="1" x14ac:dyDescent="0.25">
      <c r="A76" s="154">
        <v>0.67708333333333304</v>
      </c>
      <c r="B76" s="106">
        <v>26</v>
      </c>
      <c r="C76" s="106">
        <v>0</v>
      </c>
      <c r="D76" s="106">
        <v>0</v>
      </c>
      <c r="E76" s="106">
        <v>0</v>
      </c>
      <c r="F76" s="106">
        <v>8</v>
      </c>
      <c r="G76" s="106">
        <v>13</v>
      </c>
      <c r="H76" s="106">
        <v>5</v>
      </c>
      <c r="I76" s="106">
        <v>0</v>
      </c>
      <c r="J76" s="106">
        <v>0</v>
      </c>
      <c r="K76" s="106">
        <v>0</v>
      </c>
      <c r="L76" s="106">
        <v>0</v>
      </c>
      <c r="M76" s="106">
        <v>0</v>
      </c>
      <c r="N76" s="106">
        <v>0</v>
      </c>
      <c r="O76" s="106">
        <v>0</v>
      </c>
      <c r="P76" s="106">
        <v>0</v>
      </c>
      <c r="Q76" s="106">
        <v>0</v>
      </c>
      <c r="R76" s="106">
        <v>0</v>
      </c>
      <c r="S76" s="106">
        <v>0</v>
      </c>
      <c r="T76" s="106">
        <v>0</v>
      </c>
      <c r="U76" s="106">
        <v>0</v>
      </c>
      <c r="V76" s="106">
        <v>27.1</v>
      </c>
      <c r="W76" s="106">
        <v>31.9</v>
      </c>
    </row>
    <row r="77" spans="1:23" ht="13.5" customHeight="1" x14ac:dyDescent="0.25">
      <c r="A77" s="154">
        <v>0.6875</v>
      </c>
      <c r="B77" s="106">
        <v>24</v>
      </c>
      <c r="C77" s="106">
        <v>0</v>
      </c>
      <c r="D77" s="106">
        <v>1</v>
      </c>
      <c r="E77" s="106">
        <v>2</v>
      </c>
      <c r="F77" s="106">
        <v>4</v>
      </c>
      <c r="G77" s="106">
        <v>12</v>
      </c>
      <c r="H77" s="106">
        <v>4</v>
      </c>
      <c r="I77" s="106">
        <v>1</v>
      </c>
      <c r="J77" s="106">
        <v>0</v>
      </c>
      <c r="K77" s="106">
        <v>0</v>
      </c>
      <c r="L77" s="106">
        <v>0</v>
      </c>
      <c r="M77" s="106">
        <v>0</v>
      </c>
      <c r="N77" s="106">
        <v>0</v>
      </c>
      <c r="O77" s="106">
        <v>0</v>
      </c>
      <c r="P77" s="106">
        <v>0</v>
      </c>
      <c r="Q77" s="106">
        <v>0</v>
      </c>
      <c r="R77" s="106">
        <v>0</v>
      </c>
      <c r="S77" s="106">
        <v>0</v>
      </c>
      <c r="T77" s="106">
        <v>0</v>
      </c>
      <c r="U77" s="106">
        <v>0</v>
      </c>
      <c r="V77" s="106">
        <v>26.9</v>
      </c>
      <c r="W77" s="106">
        <v>31.4</v>
      </c>
    </row>
    <row r="78" spans="1:23" ht="13.5" customHeight="1" x14ac:dyDescent="0.25">
      <c r="A78" s="154">
        <v>0.69791666666666696</v>
      </c>
      <c r="B78" s="106">
        <v>29</v>
      </c>
      <c r="C78" s="106">
        <v>0</v>
      </c>
      <c r="D78" s="106">
        <v>0</v>
      </c>
      <c r="E78" s="106">
        <v>1</v>
      </c>
      <c r="F78" s="106">
        <v>10</v>
      </c>
      <c r="G78" s="106">
        <v>14</v>
      </c>
      <c r="H78" s="106">
        <v>3</v>
      </c>
      <c r="I78" s="106">
        <v>1</v>
      </c>
      <c r="J78" s="106">
        <v>0</v>
      </c>
      <c r="K78" s="106">
        <v>0</v>
      </c>
      <c r="L78" s="106">
        <v>0</v>
      </c>
      <c r="M78" s="106">
        <v>0</v>
      </c>
      <c r="N78" s="106">
        <v>0</v>
      </c>
      <c r="O78" s="106">
        <v>0</v>
      </c>
      <c r="P78" s="106">
        <v>0</v>
      </c>
      <c r="Q78" s="106">
        <v>0</v>
      </c>
      <c r="R78" s="106">
        <v>0</v>
      </c>
      <c r="S78" s="106">
        <v>0</v>
      </c>
      <c r="T78" s="106">
        <v>0</v>
      </c>
      <c r="U78" s="106">
        <v>0</v>
      </c>
      <c r="V78" s="106">
        <v>26.2</v>
      </c>
      <c r="W78" s="106">
        <v>30.1</v>
      </c>
    </row>
    <row r="79" spans="1:23" ht="13.5" customHeight="1" x14ac:dyDescent="0.25">
      <c r="A79" s="154">
        <v>0.70833333333333304</v>
      </c>
      <c r="B79" s="106">
        <v>47</v>
      </c>
      <c r="C79" s="106">
        <v>0</v>
      </c>
      <c r="D79" s="106">
        <v>0</v>
      </c>
      <c r="E79" s="106">
        <v>4</v>
      </c>
      <c r="F79" s="106">
        <v>9</v>
      </c>
      <c r="G79" s="106">
        <v>24</v>
      </c>
      <c r="H79" s="106">
        <v>9</v>
      </c>
      <c r="I79" s="106">
        <v>1</v>
      </c>
      <c r="J79" s="106">
        <v>0</v>
      </c>
      <c r="K79" s="106">
        <v>0</v>
      </c>
      <c r="L79" s="106">
        <v>0</v>
      </c>
      <c r="M79" s="106">
        <v>0</v>
      </c>
      <c r="N79" s="106">
        <v>0</v>
      </c>
      <c r="O79" s="106">
        <v>0</v>
      </c>
      <c r="P79" s="106">
        <v>0</v>
      </c>
      <c r="Q79" s="106">
        <v>0</v>
      </c>
      <c r="R79" s="106">
        <v>0</v>
      </c>
      <c r="S79" s="106">
        <v>0</v>
      </c>
      <c r="T79" s="106">
        <v>0</v>
      </c>
      <c r="U79" s="106">
        <v>0</v>
      </c>
      <c r="V79" s="106">
        <v>26.4</v>
      </c>
      <c r="W79" s="106">
        <v>30.9</v>
      </c>
    </row>
    <row r="80" spans="1:23" ht="13.5" customHeight="1" x14ac:dyDescent="0.25">
      <c r="A80" s="154">
        <v>0.71875</v>
      </c>
      <c r="B80" s="106">
        <v>41</v>
      </c>
      <c r="C80" s="106">
        <v>0</v>
      </c>
      <c r="D80" s="106">
        <v>0</v>
      </c>
      <c r="E80" s="106">
        <v>3</v>
      </c>
      <c r="F80" s="106">
        <v>10</v>
      </c>
      <c r="G80" s="106">
        <v>24</v>
      </c>
      <c r="H80" s="106">
        <v>3</v>
      </c>
      <c r="I80" s="106">
        <v>1</v>
      </c>
      <c r="J80" s="106">
        <v>0</v>
      </c>
      <c r="K80" s="106">
        <v>0</v>
      </c>
      <c r="L80" s="106">
        <v>0</v>
      </c>
      <c r="M80" s="106">
        <v>0</v>
      </c>
      <c r="N80" s="106">
        <v>0</v>
      </c>
      <c r="O80" s="106">
        <v>0</v>
      </c>
      <c r="P80" s="106">
        <v>0</v>
      </c>
      <c r="Q80" s="106">
        <v>0</v>
      </c>
      <c r="R80" s="106">
        <v>0</v>
      </c>
      <c r="S80" s="106">
        <v>0</v>
      </c>
      <c r="T80" s="106">
        <v>0</v>
      </c>
      <c r="U80" s="106">
        <v>0</v>
      </c>
      <c r="V80" s="106">
        <v>26.2</v>
      </c>
      <c r="W80" s="106">
        <v>29.2</v>
      </c>
    </row>
    <row r="81" spans="1:23" ht="13.5" customHeight="1" x14ac:dyDescent="0.25">
      <c r="A81" s="154">
        <v>0.72916666666666696</v>
      </c>
      <c r="B81" s="106">
        <v>28</v>
      </c>
      <c r="C81" s="106">
        <v>0</v>
      </c>
      <c r="D81" s="106">
        <v>0</v>
      </c>
      <c r="E81" s="106">
        <v>1</v>
      </c>
      <c r="F81" s="106">
        <v>4</v>
      </c>
      <c r="G81" s="106">
        <v>20</v>
      </c>
      <c r="H81" s="106">
        <v>2</v>
      </c>
      <c r="I81" s="106">
        <v>1</v>
      </c>
      <c r="J81" s="106">
        <v>0</v>
      </c>
      <c r="K81" s="106">
        <v>0</v>
      </c>
      <c r="L81" s="106">
        <v>0</v>
      </c>
      <c r="M81" s="106">
        <v>0</v>
      </c>
      <c r="N81" s="106">
        <v>0</v>
      </c>
      <c r="O81" s="106">
        <v>0</v>
      </c>
      <c r="P81" s="106">
        <v>0</v>
      </c>
      <c r="Q81" s="106">
        <v>0</v>
      </c>
      <c r="R81" s="106">
        <v>0</v>
      </c>
      <c r="S81" s="106">
        <v>0</v>
      </c>
      <c r="T81" s="106">
        <v>0</v>
      </c>
      <c r="U81" s="106">
        <v>0</v>
      </c>
      <c r="V81" s="106">
        <v>27.1</v>
      </c>
      <c r="W81" s="106">
        <v>29.9</v>
      </c>
    </row>
    <row r="82" spans="1:23" ht="13.5" customHeight="1" x14ac:dyDescent="0.25">
      <c r="A82" s="154">
        <v>0.73958333333333304</v>
      </c>
      <c r="B82" s="106">
        <v>28</v>
      </c>
      <c r="C82" s="106">
        <v>0</v>
      </c>
      <c r="D82" s="106">
        <v>0</v>
      </c>
      <c r="E82" s="106">
        <v>3</v>
      </c>
      <c r="F82" s="106">
        <v>7</v>
      </c>
      <c r="G82" s="106">
        <v>13</v>
      </c>
      <c r="H82" s="106">
        <v>5</v>
      </c>
      <c r="I82" s="106">
        <v>0</v>
      </c>
      <c r="J82" s="106">
        <v>0</v>
      </c>
      <c r="K82" s="106">
        <v>0</v>
      </c>
      <c r="L82" s="106">
        <v>0</v>
      </c>
      <c r="M82" s="106">
        <v>0</v>
      </c>
      <c r="N82" s="106">
        <v>0</v>
      </c>
      <c r="O82" s="106">
        <v>0</v>
      </c>
      <c r="P82" s="106">
        <v>0</v>
      </c>
      <c r="Q82" s="106">
        <v>0</v>
      </c>
      <c r="R82" s="106">
        <v>0</v>
      </c>
      <c r="S82" s="106">
        <v>0</v>
      </c>
      <c r="T82" s="106">
        <v>0</v>
      </c>
      <c r="U82" s="106">
        <v>0</v>
      </c>
      <c r="V82" s="106">
        <v>26</v>
      </c>
      <c r="W82" s="106">
        <v>30.7</v>
      </c>
    </row>
    <row r="83" spans="1:23" ht="13.5" customHeight="1" x14ac:dyDescent="0.25">
      <c r="A83" s="154">
        <v>0.75</v>
      </c>
      <c r="B83" s="106">
        <v>26</v>
      </c>
      <c r="C83" s="106">
        <v>0</v>
      </c>
      <c r="D83" s="106">
        <v>0</v>
      </c>
      <c r="E83" s="106">
        <v>0</v>
      </c>
      <c r="F83" s="106">
        <v>4</v>
      </c>
      <c r="G83" s="106">
        <v>17</v>
      </c>
      <c r="H83" s="106">
        <v>4</v>
      </c>
      <c r="I83" s="106">
        <v>1</v>
      </c>
      <c r="J83" s="106">
        <v>0</v>
      </c>
      <c r="K83" s="106">
        <v>0</v>
      </c>
      <c r="L83" s="106">
        <v>0</v>
      </c>
      <c r="M83" s="106">
        <v>0</v>
      </c>
      <c r="N83" s="106">
        <v>0</v>
      </c>
      <c r="O83" s="106">
        <v>0</v>
      </c>
      <c r="P83" s="106">
        <v>0</v>
      </c>
      <c r="Q83" s="106">
        <v>0</v>
      </c>
      <c r="R83" s="106">
        <v>0</v>
      </c>
      <c r="S83" s="106">
        <v>0</v>
      </c>
      <c r="T83" s="106">
        <v>0</v>
      </c>
      <c r="U83" s="106">
        <v>0</v>
      </c>
      <c r="V83" s="106">
        <v>27.9</v>
      </c>
      <c r="W83" s="106">
        <v>30.5</v>
      </c>
    </row>
    <row r="84" spans="1:23" ht="13.5" customHeight="1" x14ac:dyDescent="0.25">
      <c r="A84" s="154">
        <v>0.76041666666666696</v>
      </c>
      <c r="B84" s="106">
        <v>25</v>
      </c>
      <c r="C84" s="106">
        <v>0</v>
      </c>
      <c r="D84" s="106">
        <v>1</v>
      </c>
      <c r="E84" s="106">
        <v>0</v>
      </c>
      <c r="F84" s="106">
        <v>2</v>
      </c>
      <c r="G84" s="106">
        <v>18</v>
      </c>
      <c r="H84" s="106">
        <v>3</v>
      </c>
      <c r="I84" s="106">
        <v>1</v>
      </c>
      <c r="J84" s="106">
        <v>0</v>
      </c>
      <c r="K84" s="106">
        <v>0</v>
      </c>
      <c r="L84" s="106">
        <v>0</v>
      </c>
      <c r="M84" s="106">
        <v>0</v>
      </c>
      <c r="N84" s="106">
        <v>0</v>
      </c>
      <c r="O84" s="106">
        <v>0</v>
      </c>
      <c r="P84" s="106">
        <v>0</v>
      </c>
      <c r="Q84" s="106">
        <v>0</v>
      </c>
      <c r="R84" s="106">
        <v>0</v>
      </c>
      <c r="S84" s="106">
        <v>0</v>
      </c>
      <c r="T84" s="106">
        <v>0</v>
      </c>
      <c r="U84" s="106">
        <v>0</v>
      </c>
      <c r="V84" s="106">
        <v>27.1</v>
      </c>
      <c r="W84" s="106">
        <v>31.4</v>
      </c>
    </row>
    <row r="85" spans="1:23" ht="13.5" customHeight="1" x14ac:dyDescent="0.25">
      <c r="A85" s="154">
        <v>0.77083333333333304</v>
      </c>
      <c r="B85" s="106">
        <v>15</v>
      </c>
      <c r="C85" s="106">
        <v>0</v>
      </c>
      <c r="D85" s="106">
        <v>0</v>
      </c>
      <c r="E85" s="106">
        <v>0</v>
      </c>
      <c r="F85" s="106">
        <v>6</v>
      </c>
      <c r="G85" s="106">
        <v>7</v>
      </c>
      <c r="H85" s="106">
        <v>2</v>
      </c>
      <c r="I85" s="106">
        <v>0</v>
      </c>
      <c r="J85" s="106">
        <v>0</v>
      </c>
      <c r="K85" s="106">
        <v>0</v>
      </c>
      <c r="L85" s="106">
        <v>0</v>
      </c>
      <c r="M85" s="106">
        <v>0</v>
      </c>
      <c r="N85" s="106">
        <v>0</v>
      </c>
      <c r="O85" s="106">
        <v>0</v>
      </c>
      <c r="P85" s="106">
        <v>0</v>
      </c>
      <c r="Q85" s="106">
        <v>0</v>
      </c>
      <c r="R85" s="106">
        <v>0</v>
      </c>
      <c r="S85" s="106">
        <v>0</v>
      </c>
      <c r="T85" s="106">
        <v>0</v>
      </c>
      <c r="U85" s="106">
        <v>0</v>
      </c>
      <c r="V85" s="106">
        <v>25.4</v>
      </c>
      <c r="W85" s="106">
        <v>30.9</v>
      </c>
    </row>
    <row r="86" spans="1:23" ht="13.5" customHeight="1" x14ac:dyDescent="0.25">
      <c r="A86" s="154">
        <v>0.78125</v>
      </c>
      <c r="B86" s="106">
        <v>16</v>
      </c>
      <c r="C86" s="106">
        <v>0</v>
      </c>
      <c r="D86" s="106">
        <v>0</v>
      </c>
      <c r="E86" s="106">
        <v>0</v>
      </c>
      <c r="F86" s="106">
        <v>7</v>
      </c>
      <c r="G86" s="106">
        <v>9</v>
      </c>
      <c r="H86" s="106">
        <v>0</v>
      </c>
      <c r="I86" s="106">
        <v>0</v>
      </c>
      <c r="J86" s="106">
        <v>0</v>
      </c>
      <c r="K86" s="106">
        <v>0</v>
      </c>
      <c r="L86" s="106">
        <v>0</v>
      </c>
      <c r="M86" s="106">
        <v>0</v>
      </c>
      <c r="N86" s="106">
        <v>0</v>
      </c>
      <c r="O86" s="106">
        <v>0</v>
      </c>
      <c r="P86" s="106">
        <v>0</v>
      </c>
      <c r="Q86" s="106">
        <v>0</v>
      </c>
      <c r="R86" s="106">
        <v>0</v>
      </c>
      <c r="S86" s="106">
        <v>0</v>
      </c>
      <c r="T86" s="106">
        <v>0</v>
      </c>
      <c r="U86" s="106">
        <v>0</v>
      </c>
      <c r="V86" s="106">
        <v>25.2</v>
      </c>
      <c r="W86" s="106">
        <v>26.8</v>
      </c>
    </row>
    <row r="87" spans="1:23" ht="13.5" customHeight="1" x14ac:dyDescent="0.25">
      <c r="A87" s="154">
        <v>0.79166666666666696</v>
      </c>
      <c r="B87" s="106">
        <v>16</v>
      </c>
      <c r="C87" s="106">
        <v>0</v>
      </c>
      <c r="D87" s="106">
        <v>0</v>
      </c>
      <c r="E87" s="106">
        <v>2</v>
      </c>
      <c r="F87" s="106">
        <v>3</v>
      </c>
      <c r="G87" s="106">
        <v>6</v>
      </c>
      <c r="H87" s="106">
        <v>4</v>
      </c>
      <c r="I87" s="106">
        <v>1</v>
      </c>
      <c r="J87" s="106">
        <v>0</v>
      </c>
      <c r="K87" s="106">
        <v>0</v>
      </c>
      <c r="L87" s="106">
        <v>0</v>
      </c>
      <c r="M87" s="106">
        <v>0</v>
      </c>
      <c r="N87" s="106">
        <v>0</v>
      </c>
      <c r="O87" s="106">
        <v>0</v>
      </c>
      <c r="P87" s="106">
        <v>0</v>
      </c>
      <c r="Q87" s="106">
        <v>0</v>
      </c>
      <c r="R87" s="106">
        <v>0</v>
      </c>
      <c r="S87" s="106">
        <v>0</v>
      </c>
      <c r="T87" s="106">
        <v>0</v>
      </c>
      <c r="U87" s="106">
        <v>0</v>
      </c>
      <c r="V87" s="106">
        <v>26.5</v>
      </c>
      <c r="W87" s="106">
        <v>30.9</v>
      </c>
    </row>
    <row r="88" spans="1:23" ht="13.5" customHeight="1" x14ac:dyDescent="0.25">
      <c r="A88" s="154">
        <v>0.80208333333333304</v>
      </c>
      <c r="B88" s="106">
        <v>19</v>
      </c>
      <c r="C88" s="106">
        <v>0</v>
      </c>
      <c r="D88" s="106">
        <v>0</v>
      </c>
      <c r="E88" s="106">
        <v>0</v>
      </c>
      <c r="F88" s="106">
        <v>3</v>
      </c>
      <c r="G88" s="106">
        <v>12</v>
      </c>
      <c r="H88" s="106">
        <v>4</v>
      </c>
      <c r="I88" s="106">
        <v>0</v>
      </c>
      <c r="J88" s="106">
        <v>0</v>
      </c>
      <c r="K88" s="106">
        <v>0</v>
      </c>
      <c r="L88" s="106">
        <v>0</v>
      </c>
      <c r="M88" s="106">
        <v>0</v>
      </c>
      <c r="N88" s="106">
        <v>0</v>
      </c>
      <c r="O88" s="106">
        <v>0</v>
      </c>
      <c r="P88" s="106">
        <v>0</v>
      </c>
      <c r="Q88" s="106">
        <v>0</v>
      </c>
      <c r="R88" s="106">
        <v>0</v>
      </c>
      <c r="S88" s="106">
        <v>0</v>
      </c>
      <c r="T88" s="106">
        <v>0</v>
      </c>
      <c r="U88" s="106">
        <v>0</v>
      </c>
      <c r="V88" s="106">
        <v>27.6</v>
      </c>
      <c r="W88" s="106">
        <v>31.1</v>
      </c>
    </row>
    <row r="89" spans="1:23" ht="13.5" customHeight="1" x14ac:dyDescent="0.25">
      <c r="A89" s="154">
        <v>0.8125</v>
      </c>
      <c r="B89" s="106">
        <v>19</v>
      </c>
      <c r="C89" s="106">
        <v>0</v>
      </c>
      <c r="D89" s="106">
        <v>0</v>
      </c>
      <c r="E89" s="106">
        <v>0</v>
      </c>
      <c r="F89" s="106">
        <v>6</v>
      </c>
      <c r="G89" s="106">
        <v>12</v>
      </c>
      <c r="H89" s="106">
        <v>1</v>
      </c>
      <c r="I89" s="106">
        <v>0</v>
      </c>
      <c r="J89" s="106">
        <v>0</v>
      </c>
      <c r="K89" s="106">
        <v>0</v>
      </c>
      <c r="L89" s="106">
        <v>0</v>
      </c>
      <c r="M89" s="106">
        <v>0</v>
      </c>
      <c r="N89" s="106">
        <v>0</v>
      </c>
      <c r="O89" s="106">
        <v>0</v>
      </c>
      <c r="P89" s="106">
        <v>0</v>
      </c>
      <c r="Q89" s="106">
        <v>0</v>
      </c>
      <c r="R89" s="106">
        <v>0</v>
      </c>
      <c r="S89" s="106">
        <v>0</v>
      </c>
      <c r="T89" s="106">
        <v>0</v>
      </c>
      <c r="U89" s="106">
        <v>0</v>
      </c>
      <c r="V89" s="106">
        <v>26.2</v>
      </c>
      <c r="W89" s="106">
        <v>29.5</v>
      </c>
    </row>
    <row r="90" spans="1:23" ht="13.5" customHeight="1" x14ac:dyDescent="0.25">
      <c r="A90" s="154">
        <v>0.82291666666666696</v>
      </c>
      <c r="B90" s="106">
        <v>4</v>
      </c>
      <c r="C90" s="106">
        <v>0</v>
      </c>
      <c r="D90" s="106">
        <v>0</v>
      </c>
      <c r="E90" s="106">
        <v>0</v>
      </c>
      <c r="F90" s="106">
        <v>0</v>
      </c>
      <c r="G90" s="106">
        <v>3</v>
      </c>
      <c r="H90" s="106">
        <v>1</v>
      </c>
      <c r="I90" s="106">
        <v>0</v>
      </c>
      <c r="J90" s="106">
        <v>0</v>
      </c>
      <c r="K90" s="106">
        <v>0</v>
      </c>
      <c r="L90" s="106">
        <v>0</v>
      </c>
      <c r="M90" s="106">
        <v>0</v>
      </c>
      <c r="N90" s="106">
        <v>0</v>
      </c>
      <c r="O90" s="106">
        <v>0</v>
      </c>
      <c r="P90" s="106">
        <v>0</v>
      </c>
      <c r="Q90" s="106">
        <v>0</v>
      </c>
      <c r="R90" s="106">
        <v>0</v>
      </c>
      <c r="S90" s="106">
        <v>0</v>
      </c>
      <c r="T90" s="106">
        <v>0</v>
      </c>
      <c r="U90" s="106">
        <v>0</v>
      </c>
      <c r="V90" s="106">
        <v>27.7</v>
      </c>
      <c r="W90" s="106" t="s">
        <v>192</v>
      </c>
    </row>
    <row r="91" spans="1:23" ht="13.5" customHeight="1" x14ac:dyDescent="0.25">
      <c r="A91" s="154">
        <v>0.83333333333333304</v>
      </c>
      <c r="B91" s="106">
        <v>10</v>
      </c>
      <c r="C91" s="106">
        <v>0</v>
      </c>
      <c r="D91" s="106">
        <v>0</v>
      </c>
      <c r="E91" s="106">
        <v>0</v>
      </c>
      <c r="F91" s="106">
        <v>1</v>
      </c>
      <c r="G91" s="106">
        <v>6</v>
      </c>
      <c r="H91" s="106">
        <v>3</v>
      </c>
      <c r="I91" s="106">
        <v>0</v>
      </c>
      <c r="J91" s="106">
        <v>0</v>
      </c>
      <c r="K91" s="106">
        <v>0</v>
      </c>
      <c r="L91" s="106">
        <v>0</v>
      </c>
      <c r="M91" s="106">
        <v>0</v>
      </c>
      <c r="N91" s="106">
        <v>0</v>
      </c>
      <c r="O91" s="106">
        <v>0</v>
      </c>
      <c r="P91" s="106">
        <v>0</v>
      </c>
      <c r="Q91" s="106">
        <v>0</v>
      </c>
      <c r="R91" s="106">
        <v>0</v>
      </c>
      <c r="S91" s="106">
        <v>0</v>
      </c>
      <c r="T91" s="106">
        <v>0</v>
      </c>
      <c r="U91" s="106">
        <v>0</v>
      </c>
      <c r="V91" s="106">
        <v>28.7</v>
      </c>
      <c r="W91" s="106" t="s">
        <v>192</v>
      </c>
    </row>
    <row r="92" spans="1:23" ht="13.5" customHeight="1" x14ac:dyDescent="0.25">
      <c r="A92" s="154">
        <v>0.84375</v>
      </c>
      <c r="B92" s="106">
        <v>8</v>
      </c>
      <c r="C92" s="106">
        <v>0</v>
      </c>
      <c r="D92" s="106">
        <v>0</v>
      </c>
      <c r="E92" s="106">
        <v>1</v>
      </c>
      <c r="F92" s="106">
        <v>1</v>
      </c>
      <c r="G92" s="106">
        <v>6</v>
      </c>
      <c r="H92" s="106">
        <v>0</v>
      </c>
      <c r="I92" s="106">
        <v>0</v>
      </c>
      <c r="J92" s="106">
        <v>0</v>
      </c>
      <c r="K92" s="106">
        <v>0</v>
      </c>
      <c r="L92" s="106">
        <v>0</v>
      </c>
      <c r="M92" s="106">
        <v>0</v>
      </c>
      <c r="N92" s="106">
        <v>0</v>
      </c>
      <c r="O92" s="106">
        <v>0</v>
      </c>
      <c r="P92" s="106">
        <v>0</v>
      </c>
      <c r="Q92" s="106">
        <v>0</v>
      </c>
      <c r="R92" s="106">
        <v>0</v>
      </c>
      <c r="S92" s="106">
        <v>0</v>
      </c>
      <c r="T92" s="106">
        <v>0</v>
      </c>
      <c r="U92" s="106">
        <v>0</v>
      </c>
      <c r="V92" s="106">
        <v>25.4</v>
      </c>
      <c r="W92" s="106" t="s">
        <v>192</v>
      </c>
    </row>
    <row r="93" spans="1:23" ht="13.5" customHeight="1" x14ac:dyDescent="0.25">
      <c r="A93" s="154">
        <v>0.85416666666666696</v>
      </c>
      <c r="B93" s="106">
        <v>6</v>
      </c>
      <c r="C93" s="106">
        <v>0</v>
      </c>
      <c r="D93" s="106">
        <v>0</v>
      </c>
      <c r="E93" s="106">
        <v>1</v>
      </c>
      <c r="F93" s="106">
        <v>3</v>
      </c>
      <c r="G93" s="106">
        <v>2</v>
      </c>
      <c r="H93" s="106">
        <v>0</v>
      </c>
      <c r="I93" s="106">
        <v>0</v>
      </c>
      <c r="J93" s="106">
        <v>0</v>
      </c>
      <c r="K93" s="106">
        <v>0</v>
      </c>
      <c r="L93" s="106">
        <v>0</v>
      </c>
      <c r="M93" s="106">
        <v>0</v>
      </c>
      <c r="N93" s="106">
        <v>0</v>
      </c>
      <c r="O93" s="106">
        <v>0</v>
      </c>
      <c r="P93" s="106">
        <v>0</v>
      </c>
      <c r="Q93" s="106">
        <v>0</v>
      </c>
      <c r="R93" s="106">
        <v>0</v>
      </c>
      <c r="S93" s="106">
        <v>0</v>
      </c>
      <c r="T93" s="106">
        <v>0</v>
      </c>
      <c r="U93" s="106">
        <v>0</v>
      </c>
      <c r="V93" s="106">
        <v>23.4</v>
      </c>
      <c r="W93" s="106" t="s">
        <v>192</v>
      </c>
    </row>
    <row r="94" spans="1:23" ht="13.5" customHeight="1" x14ac:dyDescent="0.25">
      <c r="A94" s="154">
        <v>0.86458333333333304</v>
      </c>
      <c r="B94" s="106">
        <v>2</v>
      </c>
      <c r="C94" s="106">
        <v>0</v>
      </c>
      <c r="D94" s="106">
        <v>0</v>
      </c>
      <c r="E94" s="106">
        <v>0</v>
      </c>
      <c r="F94" s="106">
        <v>0</v>
      </c>
      <c r="G94" s="106">
        <v>2</v>
      </c>
      <c r="H94" s="106">
        <v>0</v>
      </c>
      <c r="I94" s="106">
        <v>0</v>
      </c>
      <c r="J94" s="106">
        <v>0</v>
      </c>
      <c r="K94" s="106">
        <v>0</v>
      </c>
      <c r="L94" s="106">
        <v>0</v>
      </c>
      <c r="M94" s="106">
        <v>0</v>
      </c>
      <c r="N94" s="106">
        <v>0</v>
      </c>
      <c r="O94" s="106">
        <v>0</v>
      </c>
      <c r="P94" s="106">
        <v>0</v>
      </c>
      <c r="Q94" s="106">
        <v>0</v>
      </c>
      <c r="R94" s="106">
        <v>0</v>
      </c>
      <c r="S94" s="106">
        <v>0</v>
      </c>
      <c r="T94" s="106">
        <v>0</v>
      </c>
      <c r="U94" s="106">
        <v>0</v>
      </c>
      <c r="V94" s="106">
        <v>28.9</v>
      </c>
      <c r="W94" s="106" t="s">
        <v>192</v>
      </c>
    </row>
    <row r="95" spans="1:23" ht="13.5" customHeight="1" x14ac:dyDescent="0.25">
      <c r="A95" s="154">
        <v>0.875</v>
      </c>
      <c r="B95" s="106">
        <v>9</v>
      </c>
      <c r="C95" s="106">
        <v>0</v>
      </c>
      <c r="D95" s="106">
        <v>0</v>
      </c>
      <c r="E95" s="106">
        <v>0</v>
      </c>
      <c r="F95" s="106">
        <v>3</v>
      </c>
      <c r="G95" s="106">
        <v>3</v>
      </c>
      <c r="H95" s="106">
        <v>1</v>
      </c>
      <c r="I95" s="106">
        <v>2</v>
      </c>
      <c r="J95" s="106">
        <v>0</v>
      </c>
      <c r="K95" s="106">
        <v>0</v>
      </c>
      <c r="L95" s="106">
        <v>0</v>
      </c>
      <c r="M95" s="106">
        <v>0</v>
      </c>
      <c r="N95" s="106">
        <v>0</v>
      </c>
      <c r="O95" s="106">
        <v>0</v>
      </c>
      <c r="P95" s="106">
        <v>0</v>
      </c>
      <c r="Q95" s="106">
        <v>0</v>
      </c>
      <c r="R95" s="106">
        <v>0</v>
      </c>
      <c r="S95" s="106">
        <v>0</v>
      </c>
      <c r="T95" s="106">
        <v>0</v>
      </c>
      <c r="U95" s="106">
        <v>0</v>
      </c>
      <c r="V95" s="106">
        <v>28.8</v>
      </c>
      <c r="W95" s="106" t="s">
        <v>192</v>
      </c>
    </row>
    <row r="96" spans="1:23" ht="13.5" customHeight="1" x14ac:dyDescent="0.25">
      <c r="A96" s="154">
        <v>0.88541666666666696</v>
      </c>
      <c r="B96" s="106">
        <v>13</v>
      </c>
      <c r="C96" s="106">
        <v>0</v>
      </c>
      <c r="D96" s="106">
        <v>0</v>
      </c>
      <c r="E96" s="106">
        <v>0</v>
      </c>
      <c r="F96" s="106">
        <v>1</v>
      </c>
      <c r="G96" s="106">
        <v>11</v>
      </c>
      <c r="H96" s="106">
        <v>1</v>
      </c>
      <c r="I96" s="106">
        <v>0</v>
      </c>
      <c r="J96" s="106">
        <v>0</v>
      </c>
      <c r="K96" s="106">
        <v>0</v>
      </c>
      <c r="L96" s="106">
        <v>0</v>
      </c>
      <c r="M96" s="106">
        <v>0</v>
      </c>
      <c r="N96" s="106">
        <v>0</v>
      </c>
      <c r="O96" s="106">
        <v>0</v>
      </c>
      <c r="P96" s="106">
        <v>0</v>
      </c>
      <c r="Q96" s="106">
        <v>0</v>
      </c>
      <c r="R96" s="106">
        <v>0</v>
      </c>
      <c r="S96" s="106">
        <v>0</v>
      </c>
      <c r="T96" s="106">
        <v>0</v>
      </c>
      <c r="U96" s="106">
        <v>0</v>
      </c>
      <c r="V96" s="106">
        <v>27.5</v>
      </c>
      <c r="W96" s="106">
        <v>29.5</v>
      </c>
    </row>
    <row r="97" spans="1:23" ht="13.5" customHeight="1" x14ac:dyDescent="0.25">
      <c r="A97" s="154">
        <v>0.89583333333333304</v>
      </c>
      <c r="B97" s="106">
        <v>9</v>
      </c>
      <c r="C97" s="106">
        <v>0</v>
      </c>
      <c r="D97" s="106">
        <v>0</v>
      </c>
      <c r="E97" s="106">
        <v>0</v>
      </c>
      <c r="F97" s="106">
        <v>4</v>
      </c>
      <c r="G97" s="106">
        <v>3</v>
      </c>
      <c r="H97" s="106">
        <v>2</v>
      </c>
      <c r="I97" s="106">
        <v>0</v>
      </c>
      <c r="J97" s="106">
        <v>0</v>
      </c>
      <c r="K97" s="106">
        <v>0</v>
      </c>
      <c r="L97" s="106">
        <v>0</v>
      </c>
      <c r="M97" s="106">
        <v>0</v>
      </c>
      <c r="N97" s="106">
        <v>0</v>
      </c>
      <c r="O97" s="106">
        <v>0</v>
      </c>
      <c r="P97" s="106">
        <v>0</v>
      </c>
      <c r="Q97" s="106">
        <v>0</v>
      </c>
      <c r="R97" s="106">
        <v>0</v>
      </c>
      <c r="S97" s="106">
        <v>0</v>
      </c>
      <c r="T97" s="106">
        <v>0</v>
      </c>
      <c r="U97" s="106">
        <v>0</v>
      </c>
      <c r="V97" s="106">
        <v>27.6</v>
      </c>
      <c r="W97" s="106" t="s">
        <v>192</v>
      </c>
    </row>
    <row r="98" spans="1:23" ht="13.5" customHeight="1" x14ac:dyDescent="0.25">
      <c r="A98" s="154">
        <v>0.90625</v>
      </c>
      <c r="B98" s="106">
        <v>1</v>
      </c>
      <c r="C98" s="106">
        <v>0</v>
      </c>
      <c r="D98" s="106">
        <v>0</v>
      </c>
      <c r="E98" s="106">
        <v>0</v>
      </c>
      <c r="F98" s="106">
        <v>0</v>
      </c>
      <c r="G98" s="106">
        <v>1</v>
      </c>
      <c r="H98" s="106">
        <v>0</v>
      </c>
      <c r="I98" s="106">
        <v>0</v>
      </c>
      <c r="J98" s="106">
        <v>0</v>
      </c>
      <c r="K98" s="106">
        <v>0</v>
      </c>
      <c r="L98" s="106">
        <v>0</v>
      </c>
      <c r="M98" s="106">
        <v>0</v>
      </c>
      <c r="N98" s="106">
        <v>0</v>
      </c>
      <c r="O98" s="106">
        <v>0</v>
      </c>
      <c r="P98" s="106">
        <v>0</v>
      </c>
      <c r="Q98" s="106">
        <v>0</v>
      </c>
      <c r="R98" s="106">
        <v>0</v>
      </c>
      <c r="S98" s="106">
        <v>0</v>
      </c>
      <c r="T98" s="106">
        <v>0</v>
      </c>
      <c r="U98" s="106">
        <v>0</v>
      </c>
      <c r="V98" s="106">
        <v>26.2</v>
      </c>
      <c r="W98" s="106" t="s">
        <v>192</v>
      </c>
    </row>
    <row r="99" spans="1:23" ht="13.5" customHeight="1" x14ac:dyDescent="0.25">
      <c r="A99" s="154">
        <v>0.91666666666666696</v>
      </c>
      <c r="B99" s="106">
        <v>5</v>
      </c>
      <c r="C99" s="106">
        <v>0</v>
      </c>
      <c r="D99" s="106">
        <v>0</v>
      </c>
      <c r="E99" s="106">
        <v>0</v>
      </c>
      <c r="F99" s="106">
        <v>0</v>
      </c>
      <c r="G99" s="106">
        <v>1</v>
      </c>
      <c r="H99" s="106">
        <v>0</v>
      </c>
      <c r="I99" s="106">
        <v>3</v>
      </c>
      <c r="J99" s="106">
        <v>1</v>
      </c>
      <c r="K99" s="106">
        <v>0</v>
      </c>
      <c r="L99" s="106">
        <v>0</v>
      </c>
      <c r="M99" s="106">
        <v>0</v>
      </c>
      <c r="N99" s="106">
        <v>0</v>
      </c>
      <c r="O99" s="106">
        <v>0</v>
      </c>
      <c r="P99" s="106">
        <v>0</v>
      </c>
      <c r="Q99" s="106">
        <v>0</v>
      </c>
      <c r="R99" s="106">
        <v>0</v>
      </c>
      <c r="S99" s="106">
        <v>0</v>
      </c>
      <c r="T99" s="106">
        <v>0</v>
      </c>
      <c r="U99" s="106">
        <v>0</v>
      </c>
      <c r="V99" s="106">
        <v>36.5</v>
      </c>
      <c r="W99" s="106" t="s">
        <v>192</v>
      </c>
    </row>
    <row r="100" spans="1:23" ht="13.5" customHeight="1" x14ac:dyDescent="0.25">
      <c r="A100" s="154">
        <v>0.92708333333333304</v>
      </c>
      <c r="B100" s="106">
        <v>3</v>
      </c>
      <c r="C100" s="106">
        <v>0</v>
      </c>
      <c r="D100" s="106">
        <v>0</v>
      </c>
      <c r="E100" s="106">
        <v>0</v>
      </c>
      <c r="F100" s="106">
        <v>0</v>
      </c>
      <c r="G100" s="106">
        <v>1</v>
      </c>
      <c r="H100" s="106">
        <v>2</v>
      </c>
      <c r="I100" s="106">
        <v>0</v>
      </c>
      <c r="J100" s="106">
        <v>0</v>
      </c>
      <c r="K100" s="106">
        <v>0</v>
      </c>
      <c r="L100" s="106">
        <v>0</v>
      </c>
      <c r="M100" s="106">
        <v>0</v>
      </c>
      <c r="N100" s="106">
        <v>0</v>
      </c>
      <c r="O100" s="106">
        <v>0</v>
      </c>
      <c r="P100" s="106">
        <v>0</v>
      </c>
      <c r="Q100" s="106">
        <v>0</v>
      </c>
      <c r="R100" s="106">
        <v>0</v>
      </c>
      <c r="S100" s="106">
        <v>0</v>
      </c>
      <c r="T100" s="106">
        <v>0</v>
      </c>
      <c r="U100" s="106">
        <v>0</v>
      </c>
      <c r="V100" s="106">
        <v>30.6</v>
      </c>
      <c r="W100" s="106" t="s">
        <v>192</v>
      </c>
    </row>
    <row r="101" spans="1:23" ht="13.5" customHeight="1" x14ac:dyDescent="0.25">
      <c r="A101" s="154">
        <v>0.9375</v>
      </c>
      <c r="B101" s="106">
        <v>3</v>
      </c>
      <c r="C101" s="106">
        <v>0</v>
      </c>
      <c r="D101" s="106">
        <v>0</v>
      </c>
      <c r="E101" s="106">
        <v>0</v>
      </c>
      <c r="F101" s="106">
        <v>0</v>
      </c>
      <c r="G101" s="106">
        <v>1</v>
      </c>
      <c r="H101" s="106">
        <v>1</v>
      </c>
      <c r="I101" s="106">
        <v>1</v>
      </c>
      <c r="J101" s="106">
        <v>0</v>
      </c>
      <c r="K101" s="106">
        <v>0</v>
      </c>
      <c r="L101" s="106">
        <v>0</v>
      </c>
      <c r="M101" s="106">
        <v>0</v>
      </c>
      <c r="N101" s="106">
        <v>0</v>
      </c>
      <c r="O101" s="106">
        <v>0</v>
      </c>
      <c r="P101" s="106">
        <v>0</v>
      </c>
      <c r="Q101" s="106">
        <v>0</v>
      </c>
      <c r="R101" s="106">
        <v>0</v>
      </c>
      <c r="S101" s="106">
        <v>0</v>
      </c>
      <c r="T101" s="106">
        <v>0</v>
      </c>
      <c r="U101" s="106">
        <v>0</v>
      </c>
      <c r="V101" s="106">
        <v>32.799999999999997</v>
      </c>
      <c r="W101" s="106" t="s">
        <v>192</v>
      </c>
    </row>
    <row r="102" spans="1:23" ht="13.5" customHeight="1" x14ac:dyDescent="0.25">
      <c r="A102" s="154">
        <v>0.94791666666666696</v>
      </c>
      <c r="B102" s="106">
        <v>0</v>
      </c>
      <c r="C102" s="106">
        <v>0</v>
      </c>
      <c r="D102" s="106">
        <v>0</v>
      </c>
      <c r="E102" s="106">
        <v>0</v>
      </c>
      <c r="F102" s="106">
        <v>0</v>
      </c>
      <c r="G102" s="106">
        <v>0</v>
      </c>
      <c r="H102" s="106">
        <v>0</v>
      </c>
      <c r="I102" s="106">
        <v>0</v>
      </c>
      <c r="J102" s="106">
        <v>0</v>
      </c>
      <c r="K102" s="106">
        <v>0</v>
      </c>
      <c r="L102" s="106">
        <v>0</v>
      </c>
      <c r="M102" s="106">
        <v>0</v>
      </c>
      <c r="N102" s="106">
        <v>0</v>
      </c>
      <c r="O102" s="106">
        <v>0</v>
      </c>
      <c r="P102" s="106">
        <v>0</v>
      </c>
      <c r="Q102" s="106">
        <v>0</v>
      </c>
      <c r="R102" s="106">
        <v>0</v>
      </c>
      <c r="S102" s="106">
        <v>0</v>
      </c>
      <c r="T102" s="106">
        <v>0</v>
      </c>
      <c r="U102" s="106">
        <v>0</v>
      </c>
      <c r="V102" s="106" t="s">
        <v>192</v>
      </c>
      <c r="W102" s="106" t="s">
        <v>192</v>
      </c>
    </row>
    <row r="103" spans="1:23" ht="13.5" customHeight="1" x14ac:dyDescent="0.25">
      <c r="A103" s="154">
        <v>0.95833333333333304</v>
      </c>
      <c r="B103" s="106">
        <v>2</v>
      </c>
      <c r="C103" s="106">
        <v>0</v>
      </c>
      <c r="D103" s="106">
        <v>0</v>
      </c>
      <c r="E103" s="106">
        <v>1</v>
      </c>
      <c r="F103" s="106">
        <v>1</v>
      </c>
      <c r="G103" s="106">
        <v>0</v>
      </c>
      <c r="H103" s="106">
        <v>0</v>
      </c>
      <c r="I103" s="106">
        <v>0</v>
      </c>
      <c r="J103" s="106">
        <v>0</v>
      </c>
      <c r="K103" s="106">
        <v>0</v>
      </c>
      <c r="L103" s="106">
        <v>0</v>
      </c>
      <c r="M103" s="106">
        <v>0</v>
      </c>
      <c r="N103" s="106">
        <v>0</v>
      </c>
      <c r="O103" s="106">
        <v>0</v>
      </c>
      <c r="P103" s="106">
        <v>0</v>
      </c>
      <c r="Q103" s="106">
        <v>0</v>
      </c>
      <c r="R103" s="106">
        <v>0</v>
      </c>
      <c r="S103" s="106">
        <v>0</v>
      </c>
      <c r="T103" s="106">
        <v>0</v>
      </c>
      <c r="U103" s="106">
        <v>0</v>
      </c>
      <c r="V103" s="106">
        <v>22.3</v>
      </c>
      <c r="W103" s="106" t="s">
        <v>192</v>
      </c>
    </row>
    <row r="104" spans="1:23" ht="13.5" customHeight="1" x14ac:dyDescent="0.25">
      <c r="A104" s="154">
        <v>0.96875</v>
      </c>
      <c r="B104" s="106">
        <v>0</v>
      </c>
      <c r="C104" s="106">
        <v>0</v>
      </c>
      <c r="D104" s="106">
        <v>0</v>
      </c>
      <c r="E104" s="106">
        <v>0</v>
      </c>
      <c r="F104" s="106">
        <v>0</v>
      </c>
      <c r="G104" s="106">
        <v>0</v>
      </c>
      <c r="H104" s="106">
        <v>0</v>
      </c>
      <c r="I104" s="106">
        <v>0</v>
      </c>
      <c r="J104" s="106">
        <v>0</v>
      </c>
      <c r="K104" s="106">
        <v>0</v>
      </c>
      <c r="L104" s="106">
        <v>0</v>
      </c>
      <c r="M104" s="106">
        <v>0</v>
      </c>
      <c r="N104" s="106">
        <v>0</v>
      </c>
      <c r="O104" s="106">
        <v>0</v>
      </c>
      <c r="P104" s="106">
        <v>0</v>
      </c>
      <c r="Q104" s="106">
        <v>0</v>
      </c>
      <c r="R104" s="106">
        <v>0</v>
      </c>
      <c r="S104" s="106">
        <v>0</v>
      </c>
      <c r="T104" s="106">
        <v>0</v>
      </c>
      <c r="U104" s="106">
        <v>0</v>
      </c>
      <c r="V104" s="106" t="s">
        <v>192</v>
      </c>
      <c r="W104" s="106" t="s">
        <v>192</v>
      </c>
    </row>
    <row r="105" spans="1:23" ht="13.5" customHeight="1" x14ac:dyDescent="0.25">
      <c r="A105" s="154">
        <v>0.97916666666666696</v>
      </c>
      <c r="B105" s="106">
        <v>1</v>
      </c>
      <c r="C105" s="106">
        <v>0</v>
      </c>
      <c r="D105" s="106">
        <v>0</v>
      </c>
      <c r="E105" s="106">
        <v>0</v>
      </c>
      <c r="F105" s="106">
        <v>0</v>
      </c>
      <c r="G105" s="106">
        <v>1</v>
      </c>
      <c r="H105" s="106">
        <v>0</v>
      </c>
      <c r="I105" s="106">
        <v>0</v>
      </c>
      <c r="J105" s="106">
        <v>0</v>
      </c>
      <c r="K105" s="106">
        <v>0</v>
      </c>
      <c r="L105" s="106">
        <v>0</v>
      </c>
      <c r="M105" s="106">
        <v>0</v>
      </c>
      <c r="N105" s="106">
        <v>0</v>
      </c>
      <c r="O105" s="106">
        <v>0</v>
      </c>
      <c r="P105" s="106">
        <v>0</v>
      </c>
      <c r="Q105" s="106">
        <v>0</v>
      </c>
      <c r="R105" s="106">
        <v>0</v>
      </c>
      <c r="S105" s="106">
        <v>0</v>
      </c>
      <c r="T105" s="106">
        <v>0</v>
      </c>
      <c r="U105" s="106">
        <v>0</v>
      </c>
      <c r="V105" s="106">
        <v>25.6</v>
      </c>
      <c r="W105" s="106" t="s">
        <v>192</v>
      </c>
    </row>
    <row r="106" spans="1:23" ht="13.5" customHeight="1" thickBot="1" x14ac:dyDescent="0.3">
      <c r="A106" s="155">
        <v>0.98958333333333304</v>
      </c>
      <c r="B106" s="108">
        <v>0</v>
      </c>
      <c r="C106" s="108">
        <v>0</v>
      </c>
      <c r="D106" s="108">
        <v>0</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t="s">
        <v>192</v>
      </c>
      <c r="W106" s="108" t="s">
        <v>192</v>
      </c>
    </row>
    <row r="107" spans="1:23" ht="13.5" customHeight="1" thickTop="1" x14ac:dyDescent="0.25">
      <c r="A107" s="269" t="s">
        <v>111</v>
      </c>
      <c r="B107" s="107">
        <f>SUM(B39:B86)</f>
        <v>736</v>
      </c>
      <c r="C107" s="107">
        <f t="shared" ref="C107:U107" si="0">SUM(C39:C86)</f>
        <v>1</v>
      </c>
      <c r="D107" s="107">
        <f t="shared" si="0"/>
        <v>10</v>
      </c>
      <c r="E107" s="107">
        <f t="shared" si="0"/>
        <v>46</v>
      </c>
      <c r="F107" s="107">
        <f t="shared" si="0"/>
        <v>168</v>
      </c>
      <c r="G107" s="107">
        <f t="shared" si="0"/>
        <v>402</v>
      </c>
      <c r="H107" s="107">
        <f t="shared" si="0"/>
        <v>93</v>
      </c>
      <c r="I107" s="107">
        <f t="shared" si="0"/>
        <v>15</v>
      </c>
      <c r="J107" s="107">
        <f t="shared" si="0"/>
        <v>0</v>
      </c>
      <c r="K107" s="107">
        <f t="shared" si="0"/>
        <v>1</v>
      </c>
      <c r="L107" s="107">
        <f t="shared" si="0"/>
        <v>0</v>
      </c>
      <c r="M107" s="107">
        <f t="shared" si="0"/>
        <v>0</v>
      </c>
      <c r="N107" s="107">
        <f t="shared" si="0"/>
        <v>0</v>
      </c>
      <c r="O107" s="107">
        <f t="shared" si="0"/>
        <v>0</v>
      </c>
      <c r="P107" s="107">
        <f t="shared" si="0"/>
        <v>0</v>
      </c>
      <c r="Q107" s="107">
        <f t="shared" si="0"/>
        <v>0</v>
      </c>
      <c r="R107" s="107">
        <f t="shared" si="0"/>
        <v>0</v>
      </c>
      <c r="S107" s="107">
        <f t="shared" si="0"/>
        <v>0</v>
      </c>
      <c r="T107" s="107">
        <f t="shared" si="0"/>
        <v>0</v>
      </c>
      <c r="U107" s="107">
        <f t="shared" si="0"/>
        <v>0</v>
      </c>
      <c r="V107" s="107">
        <v>26.2</v>
      </c>
      <c r="W107" s="107">
        <v>30</v>
      </c>
    </row>
    <row r="108" spans="1:23" ht="13.5" customHeight="1" x14ac:dyDescent="0.25">
      <c r="A108" s="270" t="s">
        <v>112</v>
      </c>
      <c r="B108" s="106">
        <f>SUM(B35:B98)</f>
        <v>852</v>
      </c>
      <c r="C108" s="106">
        <f t="shared" ref="C108:U108" si="1">SUM(C35:C98)</f>
        <v>1</v>
      </c>
      <c r="D108" s="106">
        <f t="shared" si="1"/>
        <v>10</v>
      </c>
      <c r="E108" s="106">
        <f t="shared" si="1"/>
        <v>50</v>
      </c>
      <c r="F108" s="106">
        <f t="shared" si="1"/>
        <v>193</v>
      </c>
      <c r="G108" s="106">
        <f t="shared" si="1"/>
        <v>469</v>
      </c>
      <c r="H108" s="106">
        <f t="shared" si="1"/>
        <v>110</v>
      </c>
      <c r="I108" s="106">
        <f t="shared" si="1"/>
        <v>18</v>
      </c>
      <c r="J108" s="106">
        <f t="shared" si="1"/>
        <v>0</v>
      </c>
      <c r="K108" s="106">
        <f t="shared" si="1"/>
        <v>1</v>
      </c>
      <c r="L108" s="106">
        <f t="shared" si="1"/>
        <v>0</v>
      </c>
      <c r="M108" s="106">
        <f t="shared" si="1"/>
        <v>0</v>
      </c>
      <c r="N108" s="106">
        <f t="shared" si="1"/>
        <v>0</v>
      </c>
      <c r="O108" s="106">
        <f t="shared" si="1"/>
        <v>0</v>
      </c>
      <c r="P108" s="106">
        <f t="shared" si="1"/>
        <v>0</v>
      </c>
      <c r="Q108" s="106">
        <f t="shared" si="1"/>
        <v>0</v>
      </c>
      <c r="R108" s="106">
        <f t="shared" si="1"/>
        <v>0</v>
      </c>
      <c r="S108" s="106">
        <f t="shared" si="1"/>
        <v>0</v>
      </c>
      <c r="T108" s="106">
        <f t="shared" si="1"/>
        <v>0</v>
      </c>
      <c r="U108" s="106">
        <f t="shared" si="1"/>
        <v>0</v>
      </c>
      <c r="V108" s="106">
        <v>26.3</v>
      </c>
      <c r="W108" s="106">
        <v>30</v>
      </c>
    </row>
    <row r="109" spans="1:23" ht="13.5" customHeight="1" x14ac:dyDescent="0.25">
      <c r="A109" s="106" t="s">
        <v>113</v>
      </c>
      <c r="B109" s="106">
        <f>SUM(B35:B106)</f>
        <v>866</v>
      </c>
      <c r="C109" s="106">
        <f t="shared" ref="C109:U109" si="2">SUM(C35:C106)</f>
        <v>1</v>
      </c>
      <c r="D109" s="106">
        <f t="shared" si="2"/>
        <v>10</v>
      </c>
      <c r="E109" s="106">
        <f t="shared" si="2"/>
        <v>51</v>
      </c>
      <c r="F109" s="106">
        <f t="shared" si="2"/>
        <v>194</v>
      </c>
      <c r="G109" s="106">
        <f t="shared" si="2"/>
        <v>473</v>
      </c>
      <c r="H109" s="106">
        <f t="shared" si="2"/>
        <v>113</v>
      </c>
      <c r="I109" s="106">
        <f t="shared" si="2"/>
        <v>22</v>
      </c>
      <c r="J109" s="106">
        <f t="shared" si="2"/>
        <v>1</v>
      </c>
      <c r="K109" s="106">
        <f t="shared" si="2"/>
        <v>1</v>
      </c>
      <c r="L109" s="106">
        <f t="shared" si="2"/>
        <v>0</v>
      </c>
      <c r="M109" s="106">
        <f t="shared" si="2"/>
        <v>0</v>
      </c>
      <c r="N109" s="106">
        <f t="shared" si="2"/>
        <v>0</v>
      </c>
      <c r="O109" s="106">
        <f t="shared" si="2"/>
        <v>0</v>
      </c>
      <c r="P109" s="106">
        <f t="shared" si="2"/>
        <v>0</v>
      </c>
      <c r="Q109" s="106">
        <f t="shared" si="2"/>
        <v>0</v>
      </c>
      <c r="R109" s="106">
        <f t="shared" si="2"/>
        <v>0</v>
      </c>
      <c r="S109" s="106">
        <f t="shared" si="2"/>
        <v>0</v>
      </c>
      <c r="T109" s="106">
        <f t="shared" si="2"/>
        <v>0</v>
      </c>
      <c r="U109" s="106">
        <f t="shared" si="2"/>
        <v>0</v>
      </c>
      <c r="V109" s="106">
        <v>26.4</v>
      </c>
      <c r="W109" s="106">
        <v>30.1</v>
      </c>
    </row>
    <row r="110" spans="1:23" ht="13.5" customHeight="1" thickBot="1" x14ac:dyDescent="0.3">
      <c r="A110" s="108" t="s">
        <v>114</v>
      </c>
      <c r="B110" s="108">
        <f>SUM(B11:B106)</f>
        <v>866</v>
      </c>
      <c r="C110" s="108">
        <f t="shared" ref="C110:U110" si="3">SUM(C11:C106)</f>
        <v>1</v>
      </c>
      <c r="D110" s="108">
        <f t="shared" si="3"/>
        <v>10</v>
      </c>
      <c r="E110" s="108">
        <f t="shared" si="3"/>
        <v>51</v>
      </c>
      <c r="F110" s="108">
        <f t="shared" si="3"/>
        <v>194</v>
      </c>
      <c r="G110" s="108">
        <f t="shared" si="3"/>
        <v>473</v>
      </c>
      <c r="H110" s="108">
        <f t="shared" si="3"/>
        <v>113</v>
      </c>
      <c r="I110" s="108">
        <f t="shared" si="3"/>
        <v>22</v>
      </c>
      <c r="J110" s="108">
        <f t="shared" si="3"/>
        <v>1</v>
      </c>
      <c r="K110" s="108">
        <f t="shared" si="3"/>
        <v>1</v>
      </c>
      <c r="L110" s="108">
        <f t="shared" si="3"/>
        <v>0</v>
      </c>
      <c r="M110" s="108">
        <f t="shared" si="3"/>
        <v>0</v>
      </c>
      <c r="N110" s="108">
        <f t="shared" si="3"/>
        <v>0</v>
      </c>
      <c r="O110" s="108">
        <f t="shared" si="3"/>
        <v>0</v>
      </c>
      <c r="P110" s="108">
        <f t="shared" si="3"/>
        <v>0</v>
      </c>
      <c r="Q110" s="108">
        <f t="shared" si="3"/>
        <v>0</v>
      </c>
      <c r="R110" s="108">
        <f t="shared" si="3"/>
        <v>0</v>
      </c>
      <c r="S110" s="108">
        <f t="shared" si="3"/>
        <v>0</v>
      </c>
      <c r="T110" s="108">
        <f t="shared" si="3"/>
        <v>0</v>
      </c>
      <c r="U110" s="108">
        <f t="shared" si="3"/>
        <v>0</v>
      </c>
      <c r="V110" s="108">
        <v>26.4</v>
      </c>
      <c r="W110" s="108">
        <v>30.1</v>
      </c>
    </row>
    <row r="111" spans="1:23" ht="13.5" customHeight="1" thickTop="1"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row>
    <row r="112" spans="1:23" ht="13.5" customHeight="1" thickBot="1" x14ac:dyDescent="0.3">
      <c r="A112" s="110" t="s">
        <v>9</v>
      </c>
      <c r="B112" s="434" t="str">
        <f>TEXT(C112,"dddd")</f>
        <v>Tuesday</v>
      </c>
      <c r="C112" s="217">
        <f>C8+1</f>
        <v>45468</v>
      </c>
      <c r="D112" s="110"/>
      <c r="E112" s="110"/>
      <c r="F112" s="110"/>
      <c r="G112" s="110"/>
      <c r="H112" s="110"/>
      <c r="I112" s="110"/>
      <c r="J112" s="110"/>
      <c r="K112" s="110"/>
      <c r="L112" s="110"/>
      <c r="M112" s="110"/>
      <c r="N112" s="110"/>
      <c r="O112" s="110"/>
      <c r="P112" s="110"/>
      <c r="Q112" s="110"/>
      <c r="R112" s="110"/>
      <c r="S112" s="110"/>
      <c r="T112" s="110"/>
      <c r="U112" s="110"/>
      <c r="V112" s="110"/>
      <c r="W112" s="110"/>
    </row>
    <row r="113" spans="1:23" ht="13.5" customHeight="1" thickTop="1" thickBot="1" x14ac:dyDescent="0.3">
      <c r="A113" s="110"/>
      <c r="B113" s="551" t="s">
        <v>90</v>
      </c>
      <c r="C113" s="552"/>
      <c r="D113" s="552"/>
      <c r="E113" s="552"/>
      <c r="F113" s="552"/>
      <c r="G113" s="552"/>
      <c r="H113" s="552"/>
      <c r="I113" s="552"/>
      <c r="J113" s="552"/>
      <c r="K113" s="552"/>
      <c r="L113" s="552"/>
      <c r="M113" s="552"/>
      <c r="N113" s="552"/>
      <c r="O113" s="552"/>
      <c r="P113" s="552"/>
      <c r="Q113" s="552"/>
      <c r="R113" s="552"/>
      <c r="S113" s="552"/>
      <c r="T113" s="552"/>
      <c r="U113" s="552"/>
      <c r="V113" s="552"/>
      <c r="W113" s="553"/>
    </row>
    <row r="114" spans="1:23" ht="13.5" customHeight="1" thickTop="1" thickBot="1" x14ac:dyDescent="0.3">
      <c r="A114" s="153" t="s">
        <v>50</v>
      </c>
      <c r="B114" s="153" t="s">
        <v>30</v>
      </c>
      <c r="C114" s="271" t="s">
        <v>91</v>
      </c>
      <c r="D114" s="271" t="s">
        <v>92</v>
      </c>
      <c r="E114" s="271" t="s">
        <v>93</v>
      </c>
      <c r="F114" s="271" t="s">
        <v>94</v>
      </c>
      <c r="G114" s="271" t="s">
        <v>95</v>
      </c>
      <c r="H114" s="271" t="s">
        <v>96</v>
      </c>
      <c r="I114" s="271" t="s">
        <v>97</v>
      </c>
      <c r="J114" s="271" t="s">
        <v>98</v>
      </c>
      <c r="K114" s="271" t="s">
        <v>99</v>
      </c>
      <c r="L114" s="271" t="s">
        <v>100</v>
      </c>
      <c r="M114" s="271" t="s">
        <v>101</v>
      </c>
      <c r="N114" s="271" t="s">
        <v>102</v>
      </c>
      <c r="O114" s="271" t="s">
        <v>103</v>
      </c>
      <c r="P114" s="271" t="s">
        <v>104</v>
      </c>
      <c r="Q114" s="271" t="s">
        <v>105</v>
      </c>
      <c r="R114" s="271" t="s">
        <v>106</v>
      </c>
      <c r="S114" s="271" t="s">
        <v>107</v>
      </c>
      <c r="T114" s="271" t="s">
        <v>108</v>
      </c>
      <c r="U114" s="271" t="s">
        <v>109</v>
      </c>
      <c r="V114" s="153" t="s">
        <v>88</v>
      </c>
      <c r="W114" s="153" t="s">
        <v>110</v>
      </c>
    </row>
    <row r="115" spans="1:23" ht="13.5" customHeight="1" thickTop="1" x14ac:dyDescent="0.25">
      <c r="A115" s="262">
        <v>0</v>
      </c>
      <c r="B115" s="107">
        <v>1</v>
      </c>
      <c r="C115" s="107">
        <v>0</v>
      </c>
      <c r="D115" s="107">
        <v>0</v>
      </c>
      <c r="E115" s="107">
        <v>0</v>
      </c>
      <c r="F115" s="107">
        <v>0</v>
      </c>
      <c r="G115" s="107">
        <v>0</v>
      </c>
      <c r="H115" s="107">
        <v>1</v>
      </c>
      <c r="I115" s="107">
        <v>0</v>
      </c>
      <c r="J115" s="107">
        <v>0</v>
      </c>
      <c r="K115" s="107">
        <v>0</v>
      </c>
      <c r="L115" s="107">
        <v>0</v>
      </c>
      <c r="M115" s="107">
        <v>0</v>
      </c>
      <c r="N115" s="107">
        <v>0</v>
      </c>
      <c r="O115" s="107">
        <v>0</v>
      </c>
      <c r="P115" s="107">
        <v>0</v>
      </c>
      <c r="Q115" s="107">
        <v>0</v>
      </c>
      <c r="R115" s="107">
        <v>0</v>
      </c>
      <c r="S115" s="107">
        <v>0</v>
      </c>
      <c r="T115" s="107">
        <v>0</v>
      </c>
      <c r="U115" s="107">
        <v>0</v>
      </c>
      <c r="V115" s="107">
        <v>34.1</v>
      </c>
      <c r="W115" s="107" t="s">
        <v>192</v>
      </c>
    </row>
    <row r="116" spans="1:23" ht="13.5" customHeight="1" x14ac:dyDescent="0.25">
      <c r="A116" s="154">
        <v>1.0416666666666666E-2</v>
      </c>
      <c r="B116" s="106">
        <v>0</v>
      </c>
      <c r="C116" s="106">
        <v>0</v>
      </c>
      <c r="D116" s="106">
        <v>0</v>
      </c>
      <c r="E116" s="106">
        <v>0</v>
      </c>
      <c r="F116" s="106">
        <v>0</v>
      </c>
      <c r="G116" s="106">
        <v>0</v>
      </c>
      <c r="H116" s="106">
        <v>0</v>
      </c>
      <c r="I116" s="106">
        <v>0</v>
      </c>
      <c r="J116" s="106">
        <v>0</v>
      </c>
      <c r="K116" s="106">
        <v>0</v>
      </c>
      <c r="L116" s="106">
        <v>0</v>
      </c>
      <c r="M116" s="106">
        <v>0</v>
      </c>
      <c r="N116" s="106">
        <v>0</v>
      </c>
      <c r="O116" s="106">
        <v>0</v>
      </c>
      <c r="P116" s="106">
        <v>0</v>
      </c>
      <c r="Q116" s="106">
        <v>0</v>
      </c>
      <c r="R116" s="106">
        <v>0</v>
      </c>
      <c r="S116" s="106">
        <v>0</v>
      </c>
      <c r="T116" s="106">
        <v>0</v>
      </c>
      <c r="U116" s="106">
        <v>0</v>
      </c>
      <c r="V116" s="106" t="s">
        <v>192</v>
      </c>
      <c r="W116" s="106" t="s">
        <v>192</v>
      </c>
    </row>
    <row r="117" spans="1:23" ht="13.5" customHeight="1" x14ac:dyDescent="0.25">
      <c r="A117" s="154">
        <v>2.0833333333333332E-2</v>
      </c>
      <c r="B117" s="106">
        <v>0</v>
      </c>
      <c r="C117" s="106">
        <v>0</v>
      </c>
      <c r="D117" s="106">
        <v>0</v>
      </c>
      <c r="E117" s="106">
        <v>0</v>
      </c>
      <c r="F117" s="106">
        <v>0</v>
      </c>
      <c r="G117" s="106">
        <v>0</v>
      </c>
      <c r="H117" s="106">
        <v>0</v>
      </c>
      <c r="I117" s="106">
        <v>0</v>
      </c>
      <c r="J117" s="106">
        <v>0</v>
      </c>
      <c r="K117" s="106">
        <v>0</v>
      </c>
      <c r="L117" s="106">
        <v>0</v>
      </c>
      <c r="M117" s="106">
        <v>0</v>
      </c>
      <c r="N117" s="106">
        <v>0</v>
      </c>
      <c r="O117" s="106">
        <v>0</v>
      </c>
      <c r="P117" s="106">
        <v>0</v>
      </c>
      <c r="Q117" s="106">
        <v>0</v>
      </c>
      <c r="R117" s="106">
        <v>0</v>
      </c>
      <c r="S117" s="106">
        <v>0</v>
      </c>
      <c r="T117" s="106">
        <v>0</v>
      </c>
      <c r="U117" s="106">
        <v>0</v>
      </c>
      <c r="V117" s="106" t="s">
        <v>192</v>
      </c>
      <c r="W117" s="106" t="s">
        <v>192</v>
      </c>
    </row>
    <row r="118" spans="1:23" ht="13.5" customHeight="1" x14ac:dyDescent="0.25">
      <c r="A118" s="154">
        <v>3.125E-2</v>
      </c>
      <c r="B118" s="106">
        <v>0</v>
      </c>
      <c r="C118" s="106">
        <v>0</v>
      </c>
      <c r="D118" s="106">
        <v>0</v>
      </c>
      <c r="E118" s="106">
        <v>0</v>
      </c>
      <c r="F118" s="106">
        <v>0</v>
      </c>
      <c r="G118" s="106">
        <v>0</v>
      </c>
      <c r="H118" s="106">
        <v>0</v>
      </c>
      <c r="I118" s="106">
        <v>0</v>
      </c>
      <c r="J118" s="106">
        <v>0</v>
      </c>
      <c r="K118" s="106">
        <v>0</v>
      </c>
      <c r="L118" s="106">
        <v>0</v>
      </c>
      <c r="M118" s="106">
        <v>0</v>
      </c>
      <c r="N118" s="106">
        <v>0</v>
      </c>
      <c r="O118" s="106">
        <v>0</v>
      </c>
      <c r="P118" s="106">
        <v>0</v>
      </c>
      <c r="Q118" s="106">
        <v>0</v>
      </c>
      <c r="R118" s="106">
        <v>0</v>
      </c>
      <c r="S118" s="106">
        <v>0</v>
      </c>
      <c r="T118" s="106">
        <v>0</v>
      </c>
      <c r="U118" s="106">
        <v>0</v>
      </c>
      <c r="V118" s="106" t="s">
        <v>192</v>
      </c>
      <c r="W118" s="106" t="s">
        <v>192</v>
      </c>
    </row>
    <row r="119" spans="1:23" ht="13.5" customHeight="1" x14ac:dyDescent="0.25">
      <c r="A119" s="154">
        <v>4.1666666666666664E-2</v>
      </c>
      <c r="B119" s="106">
        <v>0</v>
      </c>
      <c r="C119" s="106">
        <v>0</v>
      </c>
      <c r="D119" s="106">
        <v>0</v>
      </c>
      <c r="E119" s="106">
        <v>0</v>
      </c>
      <c r="F119" s="106">
        <v>0</v>
      </c>
      <c r="G119" s="106">
        <v>0</v>
      </c>
      <c r="H119" s="106">
        <v>0</v>
      </c>
      <c r="I119" s="106">
        <v>0</v>
      </c>
      <c r="J119" s="106">
        <v>0</v>
      </c>
      <c r="K119" s="106">
        <v>0</v>
      </c>
      <c r="L119" s="106">
        <v>0</v>
      </c>
      <c r="M119" s="106">
        <v>0</v>
      </c>
      <c r="N119" s="106">
        <v>0</v>
      </c>
      <c r="O119" s="106">
        <v>0</v>
      </c>
      <c r="P119" s="106">
        <v>0</v>
      </c>
      <c r="Q119" s="106">
        <v>0</v>
      </c>
      <c r="R119" s="106">
        <v>0</v>
      </c>
      <c r="S119" s="106">
        <v>0</v>
      </c>
      <c r="T119" s="106">
        <v>0</v>
      </c>
      <c r="U119" s="106">
        <v>0</v>
      </c>
      <c r="V119" s="106" t="s">
        <v>192</v>
      </c>
      <c r="W119" s="106" t="s">
        <v>192</v>
      </c>
    </row>
    <row r="120" spans="1:23" ht="13.5" customHeight="1" x14ac:dyDescent="0.25">
      <c r="A120" s="154">
        <v>5.2083333333333336E-2</v>
      </c>
      <c r="B120" s="106">
        <v>0</v>
      </c>
      <c r="C120" s="106">
        <v>0</v>
      </c>
      <c r="D120" s="106">
        <v>0</v>
      </c>
      <c r="E120" s="106">
        <v>0</v>
      </c>
      <c r="F120" s="106">
        <v>0</v>
      </c>
      <c r="G120" s="106">
        <v>0</v>
      </c>
      <c r="H120" s="106">
        <v>0</v>
      </c>
      <c r="I120" s="106">
        <v>0</v>
      </c>
      <c r="J120" s="106">
        <v>0</v>
      </c>
      <c r="K120" s="106">
        <v>0</v>
      </c>
      <c r="L120" s="106">
        <v>0</v>
      </c>
      <c r="M120" s="106">
        <v>0</v>
      </c>
      <c r="N120" s="106">
        <v>0</v>
      </c>
      <c r="O120" s="106">
        <v>0</v>
      </c>
      <c r="P120" s="106">
        <v>0</v>
      </c>
      <c r="Q120" s="106">
        <v>0</v>
      </c>
      <c r="R120" s="106">
        <v>0</v>
      </c>
      <c r="S120" s="106">
        <v>0</v>
      </c>
      <c r="T120" s="106">
        <v>0</v>
      </c>
      <c r="U120" s="106">
        <v>0</v>
      </c>
      <c r="V120" s="106" t="s">
        <v>192</v>
      </c>
      <c r="W120" s="106" t="s">
        <v>192</v>
      </c>
    </row>
    <row r="121" spans="1:23" ht="13.5" customHeight="1" x14ac:dyDescent="0.25">
      <c r="A121" s="154">
        <v>6.25E-2</v>
      </c>
      <c r="B121" s="106">
        <v>0</v>
      </c>
      <c r="C121" s="106">
        <v>0</v>
      </c>
      <c r="D121" s="106">
        <v>0</v>
      </c>
      <c r="E121" s="106">
        <v>0</v>
      </c>
      <c r="F121" s="106">
        <v>0</v>
      </c>
      <c r="G121" s="106">
        <v>0</v>
      </c>
      <c r="H121" s="106">
        <v>0</v>
      </c>
      <c r="I121" s="106">
        <v>0</v>
      </c>
      <c r="J121" s="106">
        <v>0</v>
      </c>
      <c r="K121" s="106">
        <v>0</v>
      </c>
      <c r="L121" s="106">
        <v>0</v>
      </c>
      <c r="M121" s="106">
        <v>0</v>
      </c>
      <c r="N121" s="106">
        <v>0</v>
      </c>
      <c r="O121" s="106">
        <v>0</v>
      </c>
      <c r="P121" s="106">
        <v>0</v>
      </c>
      <c r="Q121" s="106">
        <v>0</v>
      </c>
      <c r="R121" s="106">
        <v>0</v>
      </c>
      <c r="S121" s="106">
        <v>0</v>
      </c>
      <c r="T121" s="106">
        <v>0</v>
      </c>
      <c r="U121" s="106">
        <v>0</v>
      </c>
      <c r="V121" s="106" t="s">
        <v>192</v>
      </c>
      <c r="W121" s="106" t="s">
        <v>192</v>
      </c>
    </row>
    <row r="122" spans="1:23" ht="13.5" customHeight="1" x14ac:dyDescent="0.25">
      <c r="A122" s="154">
        <v>7.2916666666666699E-2</v>
      </c>
      <c r="B122" s="106">
        <v>0</v>
      </c>
      <c r="C122" s="106">
        <v>0</v>
      </c>
      <c r="D122" s="106">
        <v>0</v>
      </c>
      <c r="E122" s="106">
        <v>0</v>
      </c>
      <c r="F122" s="106">
        <v>0</v>
      </c>
      <c r="G122" s="106">
        <v>0</v>
      </c>
      <c r="H122" s="106">
        <v>0</v>
      </c>
      <c r="I122" s="106">
        <v>0</v>
      </c>
      <c r="J122" s="106">
        <v>0</v>
      </c>
      <c r="K122" s="106">
        <v>0</v>
      </c>
      <c r="L122" s="106">
        <v>0</v>
      </c>
      <c r="M122" s="106">
        <v>0</v>
      </c>
      <c r="N122" s="106">
        <v>0</v>
      </c>
      <c r="O122" s="106">
        <v>0</v>
      </c>
      <c r="P122" s="106">
        <v>0</v>
      </c>
      <c r="Q122" s="106">
        <v>0</v>
      </c>
      <c r="R122" s="106">
        <v>0</v>
      </c>
      <c r="S122" s="106">
        <v>0</v>
      </c>
      <c r="T122" s="106">
        <v>0</v>
      </c>
      <c r="U122" s="106">
        <v>0</v>
      </c>
      <c r="V122" s="106" t="s">
        <v>192</v>
      </c>
      <c r="W122" s="106" t="s">
        <v>192</v>
      </c>
    </row>
    <row r="123" spans="1:23" ht="13.5" customHeight="1" x14ac:dyDescent="0.25">
      <c r="A123" s="154">
        <v>8.3333333333333301E-2</v>
      </c>
      <c r="B123" s="106">
        <v>0</v>
      </c>
      <c r="C123" s="106">
        <v>0</v>
      </c>
      <c r="D123" s="106">
        <v>0</v>
      </c>
      <c r="E123" s="106">
        <v>0</v>
      </c>
      <c r="F123" s="106">
        <v>0</v>
      </c>
      <c r="G123" s="106">
        <v>0</v>
      </c>
      <c r="H123" s="106">
        <v>0</v>
      </c>
      <c r="I123" s="106">
        <v>0</v>
      </c>
      <c r="J123" s="106">
        <v>0</v>
      </c>
      <c r="K123" s="106">
        <v>0</v>
      </c>
      <c r="L123" s="106">
        <v>0</v>
      </c>
      <c r="M123" s="106">
        <v>0</v>
      </c>
      <c r="N123" s="106">
        <v>0</v>
      </c>
      <c r="O123" s="106">
        <v>0</v>
      </c>
      <c r="P123" s="106">
        <v>0</v>
      </c>
      <c r="Q123" s="106">
        <v>0</v>
      </c>
      <c r="R123" s="106">
        <v>0</v>
      </c>
      <c r="S123" s="106">
        <v>0</v>
      </c>
      <c r="T123" s="106">
        <v>0</v>
      </c>
      <c r="U123" s="106">
        <v>0</v>
      </c>
      <c r="V123" s="106" t="s">
        <v>192</v>
      </c>
      <c r="W123" s="106" t="s">
        <v>192</v>
      </c>
    </row>
    <row r="124" spans="1:23" ht="13.5" customHeight="1" x14ac:dyDescent="0.25">
      <c r="A124" s="154">
        <v>9.375E-2</v>
      </c>
      <c r="B124" s="106">
        <v>0</v>
      </c>
      <c r="C124" s="106">
        <v>0</v>
      </c>
      <c r="D124" s="106">
        <v>0</v>
      </c>
      <c r="E124" s="106">
        <v>0</v>
      </c>
      <c r="F124" s="106">
        <v>0</v>
      </c>
      <c r="G124" s="106">
        <v>0</v>
      </c>
      <c r="H124" s="106">
        <v>0</v>
      </c>
      <c r="I124" s="106">
        <v>0</v>
      </c>
      <c r="J124" s="106">
        <v>0</v>
      </c>
      <c r="K124" s="106">
        <v>0</v>
      </c>
      <c r="L124" s="106">
        <v>0</v>
      </c>
      <c r="M124" s="106">
        <v>0</v>
      </c>
      <c r="N124" s="106">
        <v>0</v>
      </c>
      <c r="O124" s="106">
        <v>0</v>
      </c>
      <c r="P124" s="106">
        <v>0</v>
      </c>
      <c r="Q124" s="106">
        <v>0</v>
      </c>
      <c r="R124" s="106">
        <v>0</v>
      </c>
      <c r="S124" s="106">
        <v>0</v>
      </c>
      <c r="T124" s="106">
        <v>0</v>
      </c>
      <c r="U124" s="106">
        <v>0</v>
      </c>
      <c r="V124" s="106" t="s">
        <v>192</v>
      </c>
      <c r="W124" s="106" t="s">
        <v>192</v>
      </c>
    </row>
    <row r="125" spans="1:23" ht="13.5" customHeight="1" x14ac:dyDescent="0.25">
      <c r="A125" s="154">
        <v>0.104166666666667</v>
      </c>
      <c r="B125" s="106">
        <v>0</v>
      </c>
      <c r="C125" s="106">
        <v>0</v>
      </c>
      <c r="D125" s="106">
        <v>0</v>
      </c>
      <c r="E125" s="106">
        <v>0</v>
      </c>
      <c r="F125" s="106">
        <v>0</v>
      </c>
      <c r="G125" s="106">
        <v>0</v>
      </c>
      <c r="H125" s="106">
        <v>0</v>
      </c>
      <c r="I125" s="106">
        <v>0</v>
      </c>
      <c r="J125" s="106">
        <v>0</v>
      </c>
      <c r="K125" s="106">
        <v>0</v>
      </c>
      <c r="L125" s="106">
        <v>0</v>
      </c>
      <c r="M125" s="106">
        <v>0</v>
      </c>
      <c r="N125" s="106">
        <v>0</v>
      </c>
      <c r="O125" s="106">
        <v>0</v>
      </c>
      <c r="P125" s="106">
        <v>0</v>
      </c>
      <c r="Q125" s="106">
        <v>0</v>
      </c>
      <c r="R125" s="106">
        <v>0</v>
      </c>
      <c r="S125" s="106">
        <v>0</v>
      </c>
      <c r="T125" s="106">
        <v>0</v>
      </c>
      <c r="U125" s="106">
        <v>0</v>
      </c>
      <c r="V125" s="106" t="s">
        <v>192</v>
      </c>
      <c r="W125" s="106" t="s">
        <v>192</v>
      </c>
    </row>
    <row r="126" spans="1:23" ht="13.5" customHeight="1" x14ac:dyDescent="0.25">
      <c r="A126" s="154">
        <v>0.114583333333333</v>
      </c>
      <c r="B126" s="106">
        <v>0</v>
      </c>
      <c r="C126" s="106">
        <v>0</v>
      </c>
      <c r="D126" s="106">
        <v>0</v>
      </c>
      <c r="E126" s="106">
        <v>0</v>
      </c>
      <c r="F126" s="106">
        <v>0</v>
      </c>
      <c r="G126" s="106">
        <v>0</v>
      </c>
      <c r="H126" s="106">
        <v>0</v>
      </c>
      <c r="I126" s="106">
        <v>0</v>
      </c>
      <c r="J126" s="106">
        <v>0</v>
      </c>
      <c r="K126" s="106">
        <v>0</v>
      </c>
      <c r="L126" s="106">
        <v>0</v>
      </c>
      <c r="M126" s="106">
        <v>0</v>
      </c>
      <c r="N126" s="106">
        <v>0</v>
      </c>
      <c r="O126" s="106">
        <v>0</v>
      </c>
      <c r="P126" s="106">
        <v>0</v>
      </c>
      <c r="Q126" s="106">
        <v>0</v>
      </c>
      <c r="R126" s="106">
        <v>0</v>
      </c>
      <c r="S126" s="106">
        <v>0</v>
      </c>
      <c r="T126" s="106">
        <v>0</v>
      </c>
      <c r="U126" s="106">
        <v>0</v>
      </c>
      <c r="V126" s="106" t="s">
        <v>192</v>
      </c>
      <c r="W126" s="106" t="s">
        <v>192</v>
      </c>
    </row>
    <row r="127" spans="1:23" ht="13.5" customHeight="1" x14ac:dyDescent="0.25">
      <c r="A127" s="154">
        <v>0.125</v>
      </c>
      <c r="B127" s="106">
        <v>1</v>
      </c>
      <c r="C127" s="106">
        <v>0</v>
      </c>
      <c r="D127" s="106">
        <v>0</v>
      </c>
      <c r="E127" s="106">
        <v>1</v>
      </c>
      <c r="F127" s="106">
        <v>0</v>
      </c>
      <c r="G127" s="106">
        <v>0</v>
      </c>
      <c r="H127" s="106">
        <v>0</v>
      </c>
      <c r="I127" s="106">
        <v>0</v>
      </c>
      <c r="J127" s="106">
        <v>0</v>
      </c>
      <c r="K127" s="106">
        <v>0</v>
      </c>
      <c r="L127" s="106">
        <v>0</v>
      </c>
      <c r="M127" s="106">
        <v>0</v>
      </c>
      <c r="N127" s="106">
        <v>0</v>
      </c>
      <c r="O127" s="106">
        <v>0</v>
      </c>
      <c r="P127" s="106">
        <v>0</v>
      </c>
      <c r="Q127" s="106">
        <v>0</v>
      </c>
      <c r="R127" s="106">
        <v>0</v>
      </c>
      <c r="S127" s="106">
        <v>0</v>
      </c>
      <c r="T127" s="106">
        <v>0</v>
      </c>
      <c r="U127" s="106">
        <v>0</v>
      </c>
      <c r="V127" s="106">
        <v>15.3</v>
      </c>
      <c r="W127" s="106" t="s">
        <v>192</v>
      </c>
    </row>
    <row r="128" spans="1:23" ht="13.5" customHeight="1" x14ac:dyDescent="0.25">
      <c r="A128" s="154">
        <v>0.13541666666666699</v>
      </c>
      <c r="B128" s="106">
        <v>1</v>
      </c>
      <c r="C128" s="106">
        <v>0</v>
      </c>
      <c r="D128" s="106">
        <v>1</v>
      </c>
      <c r="E128" s="106">
        <v>0</v>
      </c>
      <c r="F128" s="106">
        <v>0</v>
      </c>
      <c r="G128" s="106">
        <v>0</v>
      </c>
      <c r="H128" s="106">
        <v>0</v>
      </c>
      <c r="I128" s="106">
        <v>0</v>
      </c>
      <c r="J128" s="106">
        <v>0</v>
      </c>
      <c r="K128" s="106">
        <v>0</v>
      </c>
      <c r="L128" s="106">
        <v>0</v>
      </c>
      <c r="M128" s="106">
        <v>0</v>
      </c>
      <c r="N128" s="106">
        <v>0</v>
      </c>
      <c r="O128" s="106">
        <v>0</v>
      </c>
      <c r="P128" s="106">
        <v>0</v>
      </c>
      <c r="Q128" s="106">
        <v>0</v>
      </c>
      <c r="R128" s="106">
        <v>0</v>
      </c>
      <c r="S128" s="106">
        <v>0</v>
      </c>
      <c r="T128" s="106">
        <v>0</v>
      </c>
      <c r="U128" s="106">
        <v>0</v>
      </c>
      <c r="V128" s="106">
        <v>11.3</v>
      </c>
      <c r="W128" s="106" t="s">
        <v>192</v>
      </c>
    </row>
    <row r="129" spans="1:23" ht="13.5" customHeight="1" x14ac:dyDescent="0.25">
      <c r="A129" s="154">
        <v>0.14583333333333301</v>
      </c>
      <c r="B129" s="106">
        <v>1</v>
      </c>
      <c r="C129" s="106">
        <v>0</v>
      </c>
      <c r="D129" s="106">
        <v>0</v>
      </c>
      <c r="E129" s="106">
        <v>0</v>
      </c>
      <c r="F129" s="106">
        <v>1</v>
      </c>
      <c r="G129" s="106">
        <v>0</v>
      </c>
      <c r="H129" s="106">
        <v>0</v>
      </c>
      <c r="I129" s="106">
        <v>0</v>
      </c>
      <c r="J129" s="106">
        <v>0</v>
      </c>
      <c r="K129" s="106">
        <v>0</v>
      </c>
      <c r="L129" s="106">
        <v>0</v>
      </c>
      <c r="M129" s="106">
        <v>0</v>
      </c>
      <c r="N129" s="106">
        <v>0</v>
      </c>
      <c r="O129" s="106">
        <v>0</v>
      </c>
      <c r="P129" s="106">
        <v>0</v>
      </c>
      <c r="Q129" s="106">
        <v>0</v>
      </c>
      <c r="R129" s="106">
        <v>0</v>
      </c>
      <c r="S129" s="106">
        <v>0</v>
      </c>
      <c r="T129" s="106">
        <v>0</v>
      </c>
      <c r="U129" s="106">
        <v>0</v>
      </c>
      <c r="V129" s="106">
        <v>21.7</v>
      </c>
      <c r="W129" s="106" t="s">
        <v>192</v>
      </c>
    </row>
    <row r="130" spans="1:23" ht="13.5" customHeight="1" x14ac:dyDescent="0.25">
      <c r="A130" s="154">
        <v>0.15625</v>
      </c>
      <c r="B130" s="106">
        <v>0</v>
      </c>
      <c r="C130" s="106">
        <v>0</v>
      </c>
      <c r="D130" s="106">
        <v>0</v>
      </c>
      <c r="E130" s="106">
        <v>0</v>
      </c>
      <c r="F130" s="106">
        <v>0</v>
      </c>
      <c r="G130" s="106">
        <v>0</v>
      </c>
      <c r="H130" s="106">
        <v>0</v>
      </c>
      <c r="I130" s="106">
        <v>0</v>
      </c>
      <c r="J130" s="106">
        <v>0</v>
      </c>
      <c r="K130" s="106">
        <v>0</v>
      </c>
      <c r="L130" s="106">
        <v>0</v>
      </c>
      <c r="M130" s="106">
        <v>0</v>
      </c>
      <c r="N130" s="106">
        <v>0</v>
      </c>
      <c r="O130" s="106">
        <v>0</v>
      </c>
      <c r="P130" s="106">
        <v>0</v>
      </c>
      <c r="Q130" s="106">
        <v>0</v>
      </c>
      <c r="R130" s="106">
        <v>0</v>
      </c>
      <c r="S130" s="106">
        <v>0</v>
      </c>
      <c r="T130" s="106">
        <v>0</v>
      </c>
      <c r="U130" s="106">
        <v>0</v>
      </c>
      <c r="V130" s="106" t="s">
        <v>192</v>
      </c>
      <c r="W130" s="106" t="s">
        <v>192</v>
      </c>
    </row>
    <row r="131" spans="1:23" ht="13.5" customHeight="1" x14ac:dyDescent="0.25">
      <c r="A131" s="154">
        <v>0.16666666666666699</v>
      </c>
      <c r="B131" s="106">
        <v>1</v>
      </c>
      <c r="C131" s="106">
        <v>0</v>
      </c>
      <c r="D131" s="106">
        <v>0</v>
      </c>
      <c r="E131" s="106">
        <v>0</v>
      </c>
      <c r="F131" s="106">
        <v>0</v>
      </c>
      <c r="G131" s="106">
        <v>0</v>
      </c>
      <c r="H131" s="106">
        <v>1</v>
      </c>
      <c r="I131" s="106">
        <v>0</v>
      </c>
      <c r="J131" s="106">
        <v>0</v>
      </c>
      <c r="K131" s="106">
        <v>0</v>
      </c>
      <c r="L131" s="106">
        <v>0</v>
      </c>
      <c r="M131" s="106">
        <v>0</v>
      </c>
      <c r="N131" s="106">
        <v>0</v>
      </c>
      <c r="O131" s="106">
        <v>0</v>
      </c>
      <c r="P131" s="106">
        <v>0</v>
      </c>
      <c r="Q131" s="106">
        <v>0</v>
      </c>
      <c r="R131" s="106">
        <v>0</v>
      </c>
      <c r="S131" s="106">
        <v>0</v>
      </c>
      <c r="T131" s="106">
        <v>0</v>
      </c>
      <c r="U131" s="106">
        <v>0</v>
      </c>
      <c r="V131" s="106">
        <v>31.5</v>
      </c>
      <c r="W131" s="106" t="s">
        <v>192</v>
      </c>
    </row>
    <row r="132" spans="1:23" ht="13.5" customHeight="1" x14ac:dyDescent="0.25">
      <c r="A132" s="154">
        <v>0.17708333333333301</v>
      </c>
      <c r="B132" s="106">
        <v>0</v>
      </c>
      <c r="C132" s="106">
        <v>0</v>
      </c>
      <c r="D132" s="106">
        <v>0</v>
      </c>
      <c r="E132" s="106">
        <v>0</v>
      </c>
      <c r="F132" s="106">
        <v>0</v>
      </c>
      <c r="G132" s="106">
        <v>0</v>
      </c>
      <c r="H132" s="106">
        <v>0</v>
      </c>
      <c r="I132" s="106">
        <v>0</v>
      </c>
      <c r="J132" s="106">
        <v>0</v>
      </c>
      <c r="K132" s="106">
        <v>0</v>
      </c>
      <c r="L132" s="106">
        <v>0</v>
      </c>
      <c r="M132" s="106">
        <v>0</v>
      </c>
      <c r="N132" s="106">
        <v>0</v>
      </c>
      <c r="O132" s="106">
        <v>0</v>
      </c>
      <c r="P132" s="106">
        <v>0</v>
      </c>
      <c r="Q132" s="106">
        <v>0</v>
      </c>
      <c r="R132" s="106">
        <v>0</v>
      </c>
      <c r="S132" s="106">
        <v>0</v>
      </c>
      <c r="T132" s="106">
        <v>0</v>
      </c>
      <c r="U132" s="106">
        <v>0</v>
      </c>
      <c r="V132" s="106" t="s">
        <v>192</v>
      </c>
      <c r="W132" s="106" t="s">
        <v>192</v>
      </c>
    </row>
    <row r="133" spans="1:23" ht="13.5" customHeight="1" x14ac:dyDescent="0.25">
      <c r="A133" s="154">
        <v>0.1875</v>
      </c>
      <c r="B133" s="106">
        <v>0</v>
      </c>
      <c r="C133" s="106">
        <v>0</v>
      </c>
      <c r="D133" s="106">
        <v>0</v>
      </c>
      <c r="E133" s="106">
        <v>0</v>
      </c>
      <c r="F133" s="106">
        <v>0</v>
      </c>
      <c r="G133" s="106">
        <v>0</v>
      </c>
      <c r="H133" s="106">
        <v>0</v>
      </c>
      <c r="I133" s="106">
        <v>0</v>
      </c>
      <c r="J133" s="106">
        <v>0</v>
      </c>
      <c r="K133" s="106">
        <v>0</v>
      </c>
      <c r="L133" s="106">
        <v>0</v>
      </c>
      <c r="M133" s="106">
        <v>0</v>
      </c>
      <c r="N133" s="106">
        <v>0</v>
      </c>
      <c r="O133" s="106">
        <v>0</v>
      </c>
      <c r="P133" s="106">
        <v>0</v>
      </c>
      <c r="Q133" s="106">
        <v>0</v>
      </c>
      <c r="R133" s="106">
        <v>0</v>
      </c>
      <c r="S133" s="106">
        <v>0</v>
      </c>
      <c r="T133" s="106">
        <v>0</v>
      </c>
      <c r="U133" s="106">
        <v>0</v>
      </c>
      <c r="V133" s="106" t="s">
        <v>192</v>
      </c>
      <c r="W133" s="106" t="s">
        <v>192</v>
      </c>
    </row>
    <row r="134" spans="1:23" ht="13.5" customHeight="1" x14ac:dyDescent="0.25">
      <c r="A134" s="154">
        <v>0.19791666666666699</v>
      </c>
      <c r="B134" s="106">
        <v>2</v>
      </c>
      <c r="C134" s="106">
        <v>0</v>
      </c>
      <c r="D134" s="106">
        <v>0</v>
      </c>
      <c r="E134" s="106">
        <v>0</v>
      </c>
      <c r="F134" s="106">
        <v>0</v>
      </c>
      <c r="G134" s="106">
        <v>0</v>
      </c>
      <c r="H134" s="106">
        <v>2</v>
      </c>
      <c r="I134" s="106">
        <v>0</v>
      </c>
      <c r="J134" s="106">
        <v>0</v>
      </c>
      <c r="K134" s="106">
        <v>0</v>
      </c>
      <c r="L134" s="106">
        <v>0</v>
      </c>
      <c r="M134" s="106">
        <v>0</v>
      </c>
      <c r="N134" s="106">
        <v>0</v>
      </c>
      <c r="O134" s="106">
        <v>0</v>
      </c>
      <c r="P134" s="106">
        <v>0</v>
      </c>
      <c r="Q134" s="106">
        <v>0</v>
      </c>
      <c r="R134" s="106">
        <v>0</v>
      </c>
      <c r="S134" s="106">
        <v>0</v>
      </c>
      <c r="T134" s="106">
        <v>0</v>
      </c>
      <c r="U134" s="106">
        <v>0</v>
      </c>
      <c r="V134" s="106">
        <v>33.200000000000003</v>
      </c>
      <c r="W134" s="106" t="s">
        <v>192</v>
      </c>
    </row>
    <row r="135" spans="1:23" ht="13.5" customHeight="1" x14ac:dyDescent="0.25">
      <c r="A135" s="154">
        <v>0.20833333333333301</v>
      </c>
      <c r="B135" s="106">
        <v>3</v>
      </c>
      <c r="C135" s="106">
        <v>0</v>
      </c>
      <c r="D135" s="106">
        <v>0</v>
      </c>
      <c r="E135" s="106">
        <v>0</v>
      </c>
      <c r="F135" s="106">
        <v>0</v>
      </c>
      <c r="G135" s="106">
        <v>2</v>
      </c>
      <c r="H135" s="106">
        <v>1</v>
      </c>
      <c r="I135" s="106">
        <v>0</v>
      </c>
      <c r="J135" s="106">
        <v>0</v>
      </c>
      <c r="K135" s="106">
        <v>0</v>
      </c>
      <c r="L135" s="106">
        <v>0</v>
      </c>
      <c r="M135" s="106">
        <v>0</v>
      </c>
      <c r="N135" s="106">
        <v>0</v>
      </c>
      <c r="O135" s="106">
        <v>0</v>
      </c>
      <c r="P135" s="106">
        <v>0</v>
      </c>
      <c r="Q135" s="106">
        <v>0</v>
      </c>
      <c r="R135" s="106">
        <v>0</v>
      </c>
      <c r="S135" s="106">
        <v>0</v>
      </c>
      <c r="T135" s="106">
        <v>0</v>
      </c>
      <c r="U135" s="106">
        <v>0</v>
      </c>
      <c r="V135" s="106">
        <v>28.5</v>
      </c>
      <c r="W135" s="106" t="s">
        <v>192</v>
      </c>
    </row>
    <row r="136" spans="1:23" ht="13.5" customHeight="1" x14ac:dyDescent="0.25">
      <c r="A136" s="154">
        <v>0.21875</v>
      </c>
      <c r="B136" s="106">
        <v>2</v>
      </c>
      <c r="C136" s="106">
        <v>0</v>
      </c>
      <c r="D136" s="106">
        <v>0</v>
      </c>
      <c r="E136" s="106">
        <v>1</v>
      </c>
      <c r="F136" s="106">
        <v>0</v>
      </c>
      <c r="G136" s="106">
        <v>1</v>
      </c>
      <c r="H136" s="106">
        <v>0</v>
      </c>
      <c r="I136" s="106">
        <v>0</v>
      </c>
      <c r="J136" s="106">
        <v>0</v>
      </c>
      <c r="K136" s="106">
        <v>0</v>
      </c>
      <c r="L136" s="106">
        <v>0</v>
      </c>
      <c r="M136" s="106">
        <v>0</v>
      </c>
      <c r="N136" s="106">
        <v>0</v>
      </c>
      <c r="O136" s="106">
        <v>0</v>
      </c>
      <c r="P136" s="106">
        <v>0</v>
      </c>
      <c r="Q136" s="106">
        <v>0</v>
      </c>
      <c r="R136" s="106">
        <v>0</v>
      </c>
      <c r="S136" s="106">
        <v>0</v>
      </c>
      <c r="T136" s="106">
        <v>0</v>
      </c>
      <c r="U136" s="106">
        <v>0</v>
      </c>
      <c r="V136" s="106">
        <v>24.1</v>
      </c>
      <c r="W136" s="106" t="s">
        <v>192</v>
      </c>
    </row>
    <row r="137" spans="1:23" ht="13.5" customHeight="1" x14ac:dyDescent="0.25">
      <c r="A137" s="154">
        <v>0.22916666666666699</v>
      </c>
      <c r="B137" s="106">
        <v>7</v>
      </c>
      <c r="C137" s="106">
        <v>0</v>
      </c>
      <c r="D137" s="106">
        <v>0</v>
      </c>
      <c r="E137" s="106">
        <v>1</v>
      </c>
      <c r="F137" s="106">
        <v>1</v>
      </c>
      <c r="G137" s="106">
        <v>1</v>
      </c>
      <c r="H137" s="106">
        <v>3</v>
      </c>
      <c r="I137" s="106">
        <v>0</v>
      </c>
      <c r="J137" s="106">
        <v>1</v>
      </c>
      <c r="K137" s="106">
        <v>0</v>
      </c>
      <c r="L137" s="106">
        <v>0</v>
      </c>
      <c r="M137" s="106">
        <v>0</v>
      </c>
      <c r="N137" s="106">
        <v>0</v>
      </c>
      <c r="O137" s="106">
        <v>0</v>
      </c>
      <c r="P137" s="106">
        <v>0</v>
      </c>
      <c r="Q137" s="106">
        <v>0</v>
      </c>
      <c r="R137" s="106">
        <v>0</v>
      </c>
      <c r="S137" s="106">
        <v>0</v>
      </c>
      <c r="T137" s="106">
        <v>0</v>
      </c>
      <c r="U137" s="106">
        <v>0</v>
      </c>
      <c r="V137" s="106">
        <v>28.8</v>
      </c>
      <c r="W137" s="106" t="s">
        <v>192</v>
      </c>
    </row>
    <row r="138" spans="1:23" ht="13.5" customHeight="1" x14ac:dyDescent="0.25">
      <c r="A138" s="154">
        <v>0.23958333333333301</v>
      </c>
      <c r="B138" s="106">
        <v>9</v>
      </c>
      <c r="C138" s="106">
        <v>0</v>
      </c>
      <c r="D138" s="106">
        <v>0</v>
      </c>
      <c r="E138" s="106">
        <v>0</v>
      </c>
      <c r="F138" s="106">
        <v>3</v>
      </c>
      <c r="G138" s="106">
        <v>4</v>
      </c>
      <c r="H138" s="106">
        <v>2</v>
      </c>
      <c r="I138" s="106">
        <v>0</v>
      </c>
      <c r="J138" s="106">
        <v>0</v>
      </c>
      <c r="K138" s="106">
        <v>0</v>
      </c>
      <c r="L138" s="106">
        <v>0</v>
      </c>
      <c r="M138" s="106">
        <v>0</v>
      </c>
      <c r="N138" s="106">
        <v>0</v>
      </c>
      <c r="O138" s="106">
        <v>0</v>
      </c>
      <c r="P138" s="106">
        <v>0</v>
      </c>
      <c r="Q138" s="106">
        <v>0</v>
      </c>
      <c r="R138" s="106">
        <v>0</v>
      </c>
      <c r="S138" s="106">
        <v>0</v>
      </c>
      <c r="T138" s="106">
        <v>0</v>
      </c>
      <c r="U138" s="106">
        <v>0</v>
      </c>
      <c r="V138" s="106">
        <v>27.4</v>
      </c>
      <c r="W138" s="106" t="s">
        <v>192</v>
      </c>
    </row>
    <row r="139" spans="1:23" ht="13.5" customHeight="1" x14ac:dyDescent="0.25">
      <c r="A139" s="154">
        <v>0.25</v>
      </c>
      <c r="B139" s="106">
        <v>14</v>
      </c>
      <c r="C139" s="106">
        <v>0</v>
      </c>
      <c r="D139" s="106">
        <v>0</v>
      </c>
      <c r="E139" s="106">
        <v>0</v>
      </c>
      <c r="F139" s="106">
        <v>2</v>
      </c>
      <c r="G139" s="106">
        <v>7</v>
      </c>
      <c r="H139" s="106">
        <v>3</v>
      </c>
      <c r="I139" s="106">
        <v>2</v>
      </c>
      <c r="J139" s="106">
        <v>0</v>
      </c>
      <c r="K139" s="106">
        <v>0</v>
      </c>
      <c r="L139" s="106">
        <v>0</v>
      </c>
      <c r="M139" s="106">
        <v>0</v>
      </c>
      <c r="N139" s="106">
        <v>0</v>
      </c>
      <c r="O139" s="106">
        <v>0</v>
      </c>
      <c r="P139" s="106">
        <v>0</v>
      </c>
      <c r="Q139" s="106">
        <v>0</v>
      </c>
      <c r="R139" s="106">
        <v>0</v>
      </c>
      <c r="S139" s="106">
        <v>0</v>
      </c>
      <c r="T139" s="106">
        <v>0</v>
      </c>
      <c r="U139" s="106">
        <v>0</v>
      </c>
      <c r="V139" s="106">
        <v>29.6</v>
      </c>
      <c r="W139" s="106">
        <v>35</v>
      </c>
    </row>
    <row r="140" spans="1:23" ht="13.5" customHeight="1" x14ac:dyDescent="0.25">
      <c r="A140" s="154">
        <v>0.26041666666666702</v>
      </c>
      <c r="B140" s="106">
        <v>6</v>
      </c>
      <c r="C140" s="106">
        <v>0</v>
      </c>
      <c r="D140" s="106">
        <v>0</v>
      </c>
      <c r="E140" s="106">
        <v>0</v>
      </c>
      <c r="F140" s="106">
        <v>3</v>
      </c>
      <c r="G140" s="106">
        <v>0</v>
      </c>
      <c r="H140" s="106">
        <v>2</v>
      </c>
      <c r="I140" s="106">
        <v>1</v>
      </c>
      <c r="J140" s="106">
        <v>0</v>
      </c>
      <c r="K140" s="106">
        <v>0</v>
      </c>
      <c r="L140" s="106">
        <v>0</v>
      </c>
      <c r="M140" s="106">
        <v>0</v>
      </c>
      <c r="N140" s="106">
        <v>0</v>
      </c>
      <c r="O140" s="106">
        <v>0</v>
      </c>
      <c r="P140" s="106">
        <v>0</v>
      </c>
      <c r="Q140" s="106">
        <v>0</v>
      </c>
      <c r="R140" s="106">
        <v>0</v>
      </c>
      <c r="S140" s="106">
        <v>0</v>
      </c>
      <c r="T140" s="106">
        <v>0</v>
      </c>
      <c r="U140" s="106">
        <v>0</v>
      </c>
      <c r="V140" s="106">
        <v>29.2</v>
      </c>
      <c r="W140" s="106" t="s">
        <v>192</v>
      </c>
    </row>
    <row r="141" spans="1:23" ht="13.5" customHeight="1" x14ac:dyDescent="0.25">
      <c r="A141" s="154">
        <v>0.27083333333333298</v>
      </c>
      <c r="B141" s="106">
        <v>20</v>
      </c>
      <c r="C141" s="106">
        <v>0</v>
      </c>
      <c r="D141" s="106">
        <v>0</v>
      </c>
      <c r="E141" s="106">
        <v>1</v>
      </c>
      <c r="F141" s="106">
        <v>3</v>
      </c>
      <c r="G141" s="106">
        <v>14</v>
      </c>
      <c r="H141" s="106">
        <v>0</v>
      </c>
      <c r="I141" s="106">
        <v>2</v>
      </c>
      <c r="J141" s="106">
        <v>0</v>
      </c>
      <c r="K141" s="106">
        <v>0</v>
      </c>
      <c r="L141" s="106">
        <v>0</v>
      </c>
      <c r="M141" s="106">
        <v>0</v>
      </c>
      <c r="N141" s="106">
        <v>0</v>
      </c>
      <c r="O141" s="106">
        <v>0</v>
      </c>
      <c r="P141" s="106">
        <v>0</v>
      </c>
      <c r="Q141" s="106">
        <v>0</v>
      </c>
      <c r="R141" s="106">
        <v>0</v>
      </c>
      <c r="S141" s="106">
        <v>0</v>
      </c>
      <c r="T141" s="106">
        <v>0</v>
      </c>
      <c r="U141" s="106">
        <v>0</v>
      </c>
      <c r="V141" s="106">
        <v>26.9</v>
      </c>
      <c r="W141" s="106">
        <v>29.6</v>
      </c>
    </row>
    <row r="142" spans="1:23" ht="13.5" customHeight="1" x14ac:dyDescent="0.25">
      <c r="A142" s="154">
        <v>0.28125</v>
      </c>
      <c r="B142" s="106">
        <v>35</v>
      </c>
      <c r="C142" s="106">
        <v>0</v>
      </c>
      <c r="D142" s="106">
        <v>0</v>
      </c>
      <c r="E142" s="106">
        <v>1</v>
      </c>
      <c r="F142" s="106">
        <v>3</v>
      </c>
      <c r="G142" s="106">
        <v>24</v>
      </c>
      <c r="H142" s="106">
        <v>5</v>
      </c>
      <c r="I142" s="106">
        <v>2</v>
      </c>
      <c r="J142" s="106">
        <v>0</v>
      </c>
      <c r="K142" s="106">
        <v>0</v>
      </c>
      <c r="L142" s="106">
        <v>0</v>
      </c>
      <c r="M142" s="106">
        <v>0</v>
      </c>
      <c r="N142" s="106">
        <v>0</v>
      </c>
      <c r="O142" s="106">
        <v>0</v>
      </c>
      <c r="P142" s="106">
        <v>0</v>
      </c>
      <c r="Q142" s="106">
        <v>0</v>
      </c>
      <c r="R142" s="106">
        <v>0</v>
      </c>
      <c r="S142" s="106">
        <v>0</v>
      </c>
      <c r="T142" s="106">
        <v>0</v>
      </c>
      <c r="U142" s="106">
        <v>0</v>
      </c>
      <c r="V142" s="106">
        <v>27.9</v>
      </c>
      <c r="W142" s="106">
        <v>30.7</v>
      </c>
    </row>
    <row r="143" spans="1:23" ht="13.5" customHeight="1" x14ac:dyDescent="0.25">
      <c r="A143" s="154">
        <v>0.29166666666666702</v>
      </c>
      <c r="B143" s="106">
        <v>26</v>
      </c>
      <c r="C143" s="106">
        <v>0</v>
      </c>
      <c r="D143" s="106">
        <v>0</v>
      </c>
      <c r="E143" s="106">
        <v>0</v>
      </c>
      <c r="F143" s="106">
        <v>7</v>
      </c>
      <c r="G143" s="106">
        <v>11</v>
      </c>
      <c r="H143" s="106">
        <v>8</v>
      </c>
      <c r="I143" s="106">
        <v>0</v>
      </c>
      <c r="J143" s="106">
        <v>0</v>
      </c>
      <c r="K143" s="106">
        <v>0</v>
      </c>
      <c r="L143" s="106">
        <v>0</v>
      </c>
      <c r="M143" s="106">
        <v>0</v>
      </c>
      <c r="N143" s="106">
        <v>0</v>
      </c>
      <c r="O143" s="106">
        <v>0</v>
      </c>
      <c r="P143" s="106">
        <v>0</v>
      </c>
      <c r="Q143" s="106">
        <v>0</v>
      </c>
      <c r="R143" s="106">
        <v>0</v>
      </c>
      <c r="S143" s="106">
        <v>0</v>
      </c>
      <c r="T143" s="106">
        <v>0</v>
      </c>
      <c r="U143" s="106">
        <v>0</v>
      </c>
      <c r="V143" s="106">
        <v>28</v>
      </c>
      <c r="W143" s="106">
        <v>32.299999999999997</v>
      </c>
    </row>
    <row r="144" spans="1:23" ht="13.5" customHeight="1" x14ac:dyDescent="0.25">
      <c r="A144" s="154">
        <v>0.30208333333333298</v>
      </c>
      <c r="B144" s="106">
        <v>32</v>
      </c>
      <c r="C144" s="106">
        <v>0</v>
      </c>
      <c r="D144" s="106">
        <v>0</v>
      </c>
      <c r="E144" s="106">
        <v>0</v>
      </c>
      <c r="F144" s="106">
        <v>3</v>
      </c>
      <c r="G144" s="106">
        <v>24</v>
      </c>
      <c r="H144" s="106">
        <v>5</v>
      </c>
      <c r="I144" s="106">
        <v>0</v>
      </c>
      <c r="J144" s="106">
        <v>0</v>
      </c>
      <c r="K144" s="106">
        <v>0</v>
      </c>
      <c r="L144" s="106">
        <v>0</v>
      </c>
      <c r="M144" s="106">
        <v>0</v>
      </c>
      <c r="N144" s="106">
        <v>0</v>
      </c>
      <c r="O144" s="106">
        <v>0</v>
      </c>
      <c r="P144" s="106">
        <v>0</v>
      </c>
      <c r="Q144" s="106">
        <v>0</v>
      </c>
      <c r="R144" s="106">
        <v>0</v>
      </c>
      <c r="S144" s="106">
        <v>0</v>
      </c>
      <c r="T144" s="106">
        <v>0</v>
      </c>
      <c r="U144" s="106">
        <v>0</v>
      </c>
      <c r="V144" s="106">
        <v>27.6</v>
      </c>
      <c r="W144" s="106">
        <v>30.3</v>
      </c>
    </row>
    <row r="145" spans="1:23" ht="13.5" customHeight="1" x14ac:dyDescent="0.25">
      <c r="A145" s="154">
        <v>0.3125</v>
      </c>
      <c r="B145" s="106">
        <v>36</v>
      </c>
      <c r="C145" s="106">
        <v>0</v>
      </c>
      <c r="D145" s="106">
        <v>0</v>
      </c>
      <c r="E145" s="106">
        <v>1</v>
      </c>
      <c r="F145" s="106">
        <v>7</v>
      </c>
      <c r="G145" s="106">
        <v>22</v>
      </c>
      <c r="H145" s="106">
        <v>6</v>
      </c>
      <c r="I145" s="106">
        <v>0</v>
      </c>
      <c r="J145" s="106">
        <v>0</v>
      </c>
      <c r="K145" s="106">
        <v>0</v>
      </c>
      <c r="L145" s="106">
        <v>0</v>
      </c>
      <c r="M145" s="106">
        <v>0</v>
      </c>
      <c r="N145" s="106">
        <v>0</v>
      </c>
      <c r="O145" s="106">
        <v>0</v>
      </c>
      <c r="P145" s="106">
        <v>0</v>
      </c>
      <c r="Q145" s="106">
        <v>0</v>
      </c>
      <c r="R145" s="106">
        <v>0</v>
      </c>
      <c r="S145" s="106">
        <v>0</v>
      </c>
      <c r="T145" s="106">
        <v>0</v>
      </c>
      <c r="U145" s="106">
        <v>0</v>
      </c>
      <c r="V145" s="106">
        <v>26.8</v>
      </c>
      <c r="W145" s="106">
        <v>30.4</v>
      </c>
    </row>
    <row r="146" spans="1:23" ht="13.5" customHeight="1" x14ac:dyDescent="0.25">
      <c r="A146" s="154">
        <v>0.32291666666666702</v>
      </c>
      <c r="B146" s="106">
        <v>47</v>
      </c>
      <c r="C146" s="106">
        <v>0</v>
      </c>
      <c r="D146" s="106">
        <v>0</v>
      </c>
      <c r="E146" s="106">
        <v>2</v>
      </c>
      <c r="F146" s="106">
        <v>11</v>
      </c>
      <c r="G146" s="106">
        <v>21</v>
      </c>
      <c r="H146" s="106">
        <v>11</v>
      </c>
      <c r="I146" s="106">
        <v>2</v>
      </c>
      <c r="J146" s="106">
        <v>0</v>
      </c>
      <c r="K146" s="106">
        <v>0</v>
      </c>
      <c r="L146" s="106">
        <v>0</v>
      </c>
      <c r="M146" s="106">
        <v>0</v>
      </c>
      <c r="N146" s="106">
        <v>0</v>
      </c>
      <c r="O146" s="106">
        <v>0</v>
      </c>
      <c r="P146" s="106">
        <v>0</v>
      </c>
      <c r="Q146" s="106">
        <v>0</v>
      </c>
      <c r="R146" s="106">
        <v>0</v>
      </c>
      <c r="S146" s="106">
        <v>0</v>
      </c>
      <c r="T146" s="106">
        <v>0</v>
      </c>
      <c r="U146" s="106">
        <v>0</v>
      </c>
      <c r="V146" s="106">
        <v>27.4</v>
      </c>
      <c r="W146" s="106">
        <v>31.5</v>
      </c>
    </row>
    <row r="147" spans="1:23" ht="13.5" customHeight="1" x14ac:dyDescent="0.25">
      <c r="A147" s="154">
        <v>0.33333333333333298</v>
      </c>
      <c r="B147" s="106">
        <v>52</v>
      </c>
      <c r="C147" s="106">
        <v>0</v>
      </c>
      <c r="D147" s="106">
        <v>0</v>
      </c>
      <c r="E147" s="106">
        <v>2</v>
      </c>
      <c r="F147" s="106">
        <v>9</v>
      </c>
      <c r="G147" s="106">
        <v>36</v>
      </c>
      <c r="H147" s="106">
        <v>5</v>
      </c>
      <c r="I147" s="106">
        <v>0</v>
      </c>
      <c r="J147" s="106">
        <v>0</v>
      </c>
      <c r="K147" s="106">
        <v>0</v>
      </c>
      <c r="L147" s="106">
        <v>0</v>
      </c>
      <c r="M147" s="106">
        <v>0</v>
      </c>
      <c r="N147" s="106">
        <v>0</v>
      </c>
      <c r="O147" s="106">
        <v>0</v>
      </c>
      <c r="P147" s="106">
        <v>0</v>
      </c>
      <c r="Q147" s="106">
        <v>0</v>
      </c>
      <c r="R147" s="106">
        <v>0</v>
      </c>
      <c r="S147" s="106">
        <v>0</v>
      </c>
      <c r="T147" s="106">
        <v>0</v>
      </c>
      <c r="U147" s="106">
        <v>0</v>
      </c>
      <c r="V147" s="106">
        <v>26.7</v>
      </c>
      <c r="W147" s="106">
        <v>29.4</v>
      </c>
    </row>
    <row r="148" spans="1:23" ht="13.5" customHeight="1" x14ac:dyDescent="0.25">
      <c r="A148" s="154">
        <v>0.34375</v>
      </c>
      <c r="B148" s="106">
        <v>41</v>
      </c>
      <c r="C148" s="106">
        <v>0</v>
      </c>
      <c r="D148" s="106">
        <v>1</v>
      </c>
      <c r="E148" s="106">
        <v>1</v>
      </c>
      <c r="F148" s="106">
        <v>5</v>
      </c>
      <c r="G148" s="106">
        <v>25</v>
      </c>
      <c r="H148" s="106">
        <v>9</v>
      </c>
      <c r="I148" s="106">
        <v>0</v>
      </c>
      <c r="J148" s="106">
        <v>0</v>
      </c>
      <c r="K148" s="106">
        <v>0</v>
      </c>
      <c r="L148" s="106">
        <v>0</v>
      </c>
      <c r="M148" s="106">
        <v>0</v>
      </c>
      <c r="N148" s="106">
        <v>0</v>
      </c>
      <c r="O148" s="106">
        <v>0</v>
      </c>
      <c r="P148" s="106">
        <v>0</v>
      </c>
      <c r="Q148" s="106">
        <v>0</v>
      </c>
      <c r="R148" s="106">
        <v>0</v>
      </c>
      <c r="S148" s="106">
        <v>0</v>
      </c>
      <c r="T148" s="106">
        <v>0</v>
      </c>
      <c r="U148" s="106">
        <v>0</v>
      </c>
      <c r="V148" s="106">
        <v>27.7</v>
      </c>
      <c r="W148" s="106">
        <v>31.4</v>
      </c>
    </row>
    <row r="149" spans="1:23" ht="13.5" customHeight="1" x14ac:dyDescent="0.25">
      <c r="A149" s="154">
        <v>0.35416666666666702</v>
      </c>
      <c r="B149" s="106">
        <v>33</v>
      </c>
      <c r="C149" s="106">
        <v>0</v>
      </c>
      <c r="D149" s="106">
        <v>1</v>
      </c>
      <c r="E149" s="106">
        <v>3</v>
      </c>
      <c r="F149" s="106">
        <v>16</v>
      </c>
      <c r="G149" s="106">
        <v>8</v>
      </c>
      <c r="H149" s="106">
        <v>5</v>
      </c>
      <c r="I149" s="106">
        <v>0</v>
      </c>
      <c r="J149" s="106">
        <v>0</v>
      </c>
      <c r="K149" s="106">
        <v>0</v>
      </c>
      <c r="L149" s="106">
        <v>0</v>
      </c>
      <c r="M149" s="106">
        <v>0</v>
      </c>
      <c r="N149" s="106">
        <v>0</v>
      </c>
      <c r="O149" s="106">
        <v>0</v>
      </c>
      <c r="P149" s="106">
        <v>0</v>
      </c>
      <c r="Q149" s="106">
        <v>0</v>
      </c>
      <c r="R149" s="106">
        <v>0</v>
      </c>
      <c r="S149" s="106">
        <v>0</v>
      </c>
      <c r="T149" s="106">
        <v>0</v>
      </c>
      <c r="U149" s="106">
        <v>0</v>
      </c>
      <c r="V149" s="106">
        <v>24.2</v>
      </c>
      <c r="W149" s="106">
        <v>30</v>
      </c>
    </row>
    <row r="150" spans="1:23" ht="13.5" customHeight="1" x14ac:dyDescent="0.25">
      <c r="A150" s="154">
        <v>0.36458333333333298</v>
      </c>
      <c r="B150" s="106">
        <v>44</v>
      </c>
      <c r="C150" s="106">
        <v>0</v>
      </c>
      <c r="D150" s="106">
        <v>0</v>
      </c>
      <c r="E150" s="106">
        <v>2</v>
      </c>
      <c r="F150" s="106">
        <v>16</v>
      </c>
      <c r="G150" s="106">
        <v>23</v>
      </c>
      <c r="H150" s="106">
        <v>3</v>
      </c>
      <c r="I150" s="106">
        <v>0</v>
      </c>
      <c r="J150" s="106">
        <v>0</v>
      </c>
      <c r="K150" s="106">
        <v>0</v>
      </c>
      <c r="L150" s="106">
        <v>0</v>
      </c>
      <c r="M150" s="106">
        <v>0</v>
      </c>
      <c r="N150" s="106">
        <v>0</v>
      </c>
      <c r="O150" s="106">
        <v>0</v>
      </c>
      <c r="P150" s="106">
        <v>0</v>
      </c>
      <c r="Q150" s="106">
        <v>0</v>
      </c>
      <c r="R150" s="106">
        <v>0</v>
      </c>
      <c r="S150" s="106">
        <v>0</v>
      </c>
      <c r="T150" s="106">
        <v>0</v>
      </c>
      <c r="U150" s="106">
        <v>0</v>
      </c>
      <c r="V150" s="106">
        <v>25.7</v>
      </c>
      <c r="W150" s="106">
        <v>29</v>
      </c>
    </row>
    <row r="151" spans="1:23" ht="13.5" customHeight="1" x14ac:dyDescent="0.25">
      <c r="A151" s="154">
        <v>0.375</v>
      </c>
      <c r="B151" s="106">
        <v>23</v>
      </c>
      <c r="C151" s="106">
        <v>0</v>
      </c>
      <c r="D151" s="106">
        <v>0</v>
      </c>
      <c r="E151" s="106">
        <v>1</v>
      </c>
      <c r="F151" s="106">
        <v>7</v>
      </c>
      <c r="G151" s="106">
        <v>12</v>
      </c>
      <c r="H151" s="106">
        <v>3</v>
      </c>
      <c r="I151" s="106">
        <v>0</v>
      </c>
      <c r="J151" s="106">
        <v>0</v>
      </c>
      <c r="K151" s="106">
        <v>0</v>
      </c>
      <c r="L151" s="106">
        <v>0</v>
      </c>
      <c r="M151" s="106">
        <v>0</v>
      </c>
      <c r="N151" s="106">
        <v>0</v>
      </c>
      <c r="O151" s="106">
        <v>0</v>
      </c>
      <c r="P151" s="106">
        <v>0</v>
      </c>
      <c r="Q151" s="106">
        <v>0</v>
      </c>
      <c r="R151" s="106">
        <v>0</v>
      </c>
      <c r="S151" s="106">
        <v>0</v>
      </c>
      <c r="T151" s="106">
        <v>0</v>
      </c>
      <c r="U151" s="106">
        <v>0</v>
      </c>
      <c r="V151" s="106">
        <v>25.7</v>
      </c>
      <c r="W151" s="106">
        <v>30</v>
      </c>
    </row>
    <row r="152" spans="1:23" ht="13.5" customHeight="1" x14ac:dyDescent="0.25">
      <c r="A152" s="154">
        <v>0.38541666666666702</v>
      </c>
      <c r="B152" s="106">
        <v>26</v>
      </c>
      <c r="C152" s="106">
        <v>0</v>
      </c>
      <c r="D152" s="106">
        <v>0</v>
      </c>
      <c r="E152" s="106">
        <v>0</v>
      </c>
      <c r="F152" s="106">
        <v>10</v>
      </c>
      <c r="G152" s="106">
        <v>14</v>
      </c>
      <c r="H152" s="106">
        <v>2</v>
      </c>
      <c r="I152" s="106">
        <v>0</v>
      </c>
      <c r="J152" s="106">
        <v>0</v>
      </c>
      <c r="K152" s="106">
        <v>0</v>
      </c>
      <c r="L152" s="106">
        <v>0</v>
      </c>
      <c r="M152" s="106">
        <v>0</v>
      </c>
      <c r="N152" s="106">
        <v>0</v>
      </c>
      <c r="O152" s="106">
        <v>0</v>
      </c>
      <c r="P152" s="106">
        <v>0</v>
      </c>
      <c r="Q152" s="106">
        <v>0</v>
      </c>
      <c r="R152" s="106">
        <v>0</v>
      </c>
      <c r="S152" s="106">
        <v>0</v>
      </c>
      <c r="T152" s="106">
        <v>0</v>
      </c>
      <c r="U152" s="106">
        <v>0</v>
      </c>
      <c r="V152" s="106">
        <v>26.1</v>
      </c>
      <c r="W152" s="106">
        <v>28.9</v>
      </c>
    </row>
    <row r="153" spans="1:23" ht="13.5" customHeight="1" x14ac:dyDescent="0.25">
      <c r="A153" s="154">
        <v>0.39583333333333298</v>
      </c>
      <c r="B153" s="106">
        <v>26</v>
      </c>
      <c r="C153" s="106">
        <v>0</v>
      </c>
      <c r="D153" s="106">
        <v>0</v>
      </c>
      <c r="E153" s="106">
        <v>2</v>
      </c>
      <c r="F153" s="106">
        <v>10</v>
      </c>
      <c r="G153" s="106">
        <v>12</v>
      </c>
      <c r="H153" s="106">
        <v>2</v>
      </c>
      <c r="I153" s="106">
        <v>0</v>
      </c>
      <c r="J153" s="106">
        <v>0</v>
      </c>
      <c r="K153" s="106">
        <v>0</v>
      </c>
      <c r="L153" s="106">
        <v>0</v>
      </c>
      <c r="M153" s="106">
        <v>0</v>
      </c>
      <c r="N153" s="106">
        <v>0</v>
      </c>
      <c r="O153" s="106">
        <v>0</v>
      </c>
      <c r="P153" s="106">
        <v>0</v>
      </c>
      <c r="Q153" s="106">
        <v>0</v>
      </c>
      <c r="R153" s="106">
        <v>0</v>
      </c>
      <c r="S153" s="106">
        <v>0</v>
      </c>
      <c r="T153" s="106">
        <v>0</v>
      </c>
      <c r="U153" s="106">
        <v>0</v>
      </c>
      <c r="V153" s="106">
        <v>25.2</v>
      </c>
      <c r="W153" s="106">
        <v>28.6</v>
      </c>
    </row>
    <row r="154" spans="1:23" ht="13.5" customHeight="1" x14ac:dyDescent="0.25">
      <c r="A154" s="154">
        <v>0.40625</v>
      </c>
      <c r="B154" s="106">
        <v>14</v>
      </c>
      <c r="C154" s="106">
        <v>0</v>
      </c>
      <c r="D154" s="106">
        <v>1</v>
      </c>
      <c r="E154" s="106">
        <v>0</v>
      </c>
      <c r="F154" s="106">
        <v>6</v>
      </c>
      <c r="G154" s="106">
        <v>6</v>
      </c>
      <c r="H154" s="106">
        <v>1</v>
      </c>
      <c r="I154" s="106">
        <v>0</v>
      </c>
      <c r="J154" s="106">
        <v>0</v>
      </c>
      <c r="K154" s="106">
        <v>0</v>
      </c>
      <c r="L154" s="106">
        <v>0</v>
      </c>
      <c r="M154" s="106">
        <v>0</v>
      </c>
      <c r="N154" s="106">
        <v>0</v>
      </c>
      <c r="O154" s="106">
        <v>0</v>
      </c>
      <c r="P154" s="106">
        <v>0</v>
      </c>
      <c r="Q154" s="106">
        <v>0</v>
      </c>
      <c r="R154" s="106">
        <v>0</v>
      </c>
      <c r="S154" s="106">
        <v>0</v>
      </c>
      <c r="T154" s="106">
        <v>0</v>
      </c>
      <c r="U154" s="106">
        <v>0</v>
      </c>
      <c r="V154" s="106">
        <v>24.9</v>
      </c>
      <c r="W154" s="106">
        <v>29</v>
      </c>
    </row>
    <row r="155" spans="1:23" ht="13.5" customHeight="1" x14ac:dyDescent="0.25">
      <c r="A155" s="154">
        <v>0.41666666666666702</v>
      </c>
      <c r="B155" s="106">
        <v>19</v>
      </c>
      <c r="C155" s="106">
        <v>0</v>
      </c>
      <c r="D155" s="106">
        <v>1</v>
      </c>
      <c r="E155" s="106">
        <v>4</v>
      </c>
      <c r="F155" s="106">
        <v>8</v>
      </c>
      <c r="G155" s="106">
        <v>4</v>
      </c>
      <c r="H155" s="106">
        <v>2</v>
      </c>
      <c r="I155" s="106">
        <v>0</v>
      </c>
      <c r="J155" s="106">
        <v>0</v>
      </c>
      <c r="K155" s="106">
        <v>0</v>
      </c>
      <c r="L155" s="106">
        <v>0</v>
      </c>
      <c r="M155" s="106">
        <v>0</v>
      </c>
      <c r="N155" s="106">
        <v>0</v>
      </c>
      <c r="O155" s="106">
        <v>0</v>
      </c>
      <c r="P155" s="106">
        <v>0</v>
      </c>
      <c r="Q155" s="106">
        <v>0</v>
      </c>
      <c r="R155" s="106">
        <v>0</v>
      </c>
      <c r="S155" s="106">
        <v>0</v>
      </c>
      <c r="T155" s="106">
        <v>0</v>
      </c>
      <c r="U155" s="106">
        <v>0</v>
      </c>
      <c r="V155" s="106">
        <v>23.5</v>
      </c>
      <c r="W155" s="106">
        <v>29.7</v>
      </c>
    </row>
    <row r="156" spans="1:23" ht="13.5" customHeight="1" x14ac:dyDescent="0.25">
      <c r="A156" s="154">
        <v>0.42708333333333298</v>
      </c>
      <c r="B156" s="106">
        <v>28</v>
      </c>
      <c r="C156" s="106">
        <v>0</v>
      </c>
      <c r="D156" s="106">
        <v>1</v>
      </c>
      <c r="E156" s="106">
        <v>9</v>
      </c>
      <c r="F156" s="106">
        <v>12</v>
      </c>
      <c r="G156" s="106">
        <v>5</v>
      </c>
      <c r="H156" s="106">
        <v>1</v>
      </c>
      <c r="I156" s="106">
        <v>0</v>
      </c>
      <c r="J156" s="106">
        <v>0</v>
      </c>
      <c r="K156" s="106">
        <v>0</v>
      </c>
      <c r="L156" s="106">
        <v>0</v>
      </c>
      <c r="M156" s="106">
        <v>0</v>
      </c>
      <c r="N156" s="106">
        <v>0</v>
      </c>
      <c r="O156" s="106">
        <v>0</v>
      </c>
      <c r="P156" s="106">
        <v>0</v>
      </c>
      <c r="Q156" s="106">
        <v>0</v>
      </c>
      <c r="R156" s="106">
        <v>0</v>
      </c>
      <c r="S156" s="106">
        <v>0</v>
      </c>
      <c r="T156" s="106">
        <v>0</v>
      </c>
      <c r="U156" s="106">
        <v>0</v>
      </c>
      <c r="V156" s="106">
        <v>22.6</v>
      </c>
      <c r="W156" s="106">
        <v>27.3</v>
      </c>
    </row>
    <row r="157" spans="1:23" ht="13.5" customHeight="1" x14ac:dyDescent="0.25">
      <c r="A157" s="154">
        <v>0.4375</v>
      </c>
      <c r="B157" s="106">
        <v>12</v>
      </c>
      <c r="C157" s="106">
        <v>0</v>
      </c>
      <c r="D157" s="106">
        <v>0</v>
      </c>
      <c r="E157" s="106">
        <v>1</v>
      </c>
      <c r="F157" s="106">
        <v>3</v>
      </c>
      <c r="G157" s="106">
        <v>7</v>
      </c>
      <c r="H157" s="106">
        <v>1</v>
      </c>
      <c r="I157" s="106">
        <v>0</v>
      </c>
      <c r="J157" s="106">
        <v>0</v>
      </c>
      <c r="K157" s="106">
        <v>0</v>
      </c>
      <c r="L157" s="106">
        <v>0</v>
      </c>
      <c r="M157" s="106">
        <v>0</v>
      </c>
      <c r="N157" s="106">
        <v>0</v>
      </c>
      <c r="O157" s="106">
        <v>0</v>
      </c>
      <c r="P157" s="106">
        <v>0</v>
      </c>
      <c r="Q157" s="106">
        <v>0</v>
      </c>
      <c r="R157" s="106">
        <v>0</v>
      </c>
      <c r="S157" s="106">
        <v>0</v>
      </c>
      <c r="T157" s="106">
        <v>0</v>
      </c>
      <c r="U157" s="106">
        <v>0</v>
      </c>
      <c r="V157" s="106">
        <v>25.6</v>
      </c>
      <c r="W157" s="106">
        <v>28.9</v>
      </c>
    </row>
    <row r="158" spans="1:23" ht="13.5" customHeight="1" x14ac:dyDescent="0.25">
      <c r="A158" s="154">
        <v>0.44791666666666702</v>
      </c>
      <c r="B158" s="106">
        <v>30</v>
      </c>
      <c r="C158" s="106">
        <v>0</v>
      </c>
      <c r="D158" s="106">
        <v>1</v>
      </c>
      <c r="E158" s="106">
        <v>9</v>
      </c>
      <c r="F158" s="106">
        <v>11</v>
      </c>
      <c r="G158" s="106">
        <v>7</v>
      </c>
      <c r="H158" s="106">
        <v>2</v>
      </c>
      <c r="I158" s="106">
        <v>0</v>
      </c>
      <c r="J158" s="106">
        <v>0</v>
      </c>
      <c r="K158" s="106">
        <v>0</v>
      </c>
      <c r="L158" s="106">
        <v>0</v>
      </c>
      <c r="M158" s="106">
        <v>0</v>
      </c>
      <c r="N158" s="106">
        <v>0</v>
      </c>
      <c r="O158" s="106">
        <v>0</v>
      </c>
      <c r="P158" s="106">
        <v>0</v>
      </c>
      <c r="Q158" s="106">
        <v>0</v>
      </c>
      <c r="R158" s="106">
        <v>0</v>
      </c>
      <c r="S158" s="106">
        <v>0</v>
      </c>
      <c r="T158" s="106">
        <v>0</v>
      </c>
      <c r="U158" s="106">
        <v>0</v>
      </c>
      <c r="V158" s="106">
        <v>22.6</v>
      </c>
      <c r="W158" s="106">
        <v>28.2</v>
      </c>
    </row>
    <row r="159" spans="1:23" ht="13.5" customHeight="1" x14ac:dyDescent="0.25">
      <c r="A159" s="154">
        <v>0.45833333333333298</v>
      </c>
      <c r="B159" s="106">
        <v>20</v>
      </c>
      <c r="C159" s="106">
        <v>0</v>
      </c>
      <c r="D159" s="106">
        <v>0</v>
      </c>
      <c r="E159" s="106">
        <v>2</v>
      </c>
      <c r="F159" s="106">
        <v>8</v>
      </c>
      <c r="G159" s="106">
        <v>10</v>
      </c>
      <c r="H159" s="106">
        <v>0</v>
      </c>
      <c r="I159" s="106">
        <v>0</v>
      </c>
      <c r="J159" s="106">
        <v>0</v>
      </c>
      <c r="K159" s="106">
        <v>0</v>
      </c>
      <c r="L159" s="106">
        <v>0</v>
      </c>
      <c r="M159" s="106">
        <v>0</v>
      </c>
      <c r="N159" s="106">
        <v>0</v>
      </c>
      <c r="O159" s="106">
        <v>0</v>
      </c>
      <c r="P159" s="106">
        <v>0</v>
      </c>
      <c r="Q159" s="106">
        <v>0</v>
      </c>
      <c r="R159" s="106">
        <v>0</v>
      </c>
      <c r="S159" s="106">
        <v>0</v>
      </c>
      <c r="T159" s="106">
        <v>0</v>
      </c>
      <c r="U159" s="106">
        <v>0</v>
      </c>
      <c r="V159" s="106">
        <v>24.3</v>
      </c>
      <c r="W159" s="106">
        <v>27.6</v>
      </c>
    </row>
    <row r="160" spans="1:23" ht="13.5" customHeight="1" x14ac:dyDescent="0.25">
      <c r="A160" s="154">
        <v>0.46875</v>
      </c>
      <c r="B160" s="106">
        <v>17</v>
      </c>
      <c r="C160" s="106">
        <v>0</v>
      </c>
      <c r="D160" s="106">
        <v>0</v>
      </c>
      <c r="E160" s="106">
        <v>1</v>
      </c>
      <c r="F160" s="106">
        <v>1</v>
      </c>
      <c r="G160" s="106">
        <v>12</v>
      </c>
      <c r="H160" s="106">
        <v>2</v>
      </c>
      <c r="I160" s="106">
        <v>1</v>
      </c>
      <c r="J160" s="106">
        <v>0</v>
      </c>
      <c r="K160" s="106">
        <v>0</v>
      </c>
      <c r="L160" s="106">
        <v>0</v>
      </c>
      <c r="M160" s="106">
        <v>0</v>
      </c>
      <c r="N160" s="106">
        <v>0</v>
      </c>
      <c r="O160" s="106">
        <v>0</v>
      </c>
      <c r="P160" s="106">
        <v>0</v>
      </c>
      <c r="Q160" s="106">
        <v>0</v>
      </c>
      <c r="R160" s="106">
        <v>0</v>
      </c>
      <c r="S160" s="106">
        <v>0</v>
      </c>
      <c r="T160" s="106">
        <v>0</v>
      </c>
      <c r="U160" s="106">
        <v>0</v>
      </c>
      <c r="V160" s="106">
        <v>27</v>
      </c>
      <c r="W160" s="106">
        <v>30.4</v>
      </c>
    </row>
    <row r="161" spans="1:23" ht="13.5" customHeight="1" x14ac:dyDescent="0.25">
      <c r="A161" s="154">
        <v>0.47916666666666702</v>
      </c>
      <c r="B161" s="106">
        <v>22</v>
      </c>
      <c r="C161" s="106">
        <v>0</v>
      </c>
      <c r="D161" s="106">
        <v>0</v>
      </c>
      <c r="E161" s="106">
        <v>4</v>
      </c>
      <c r="F161" s="106">
        <v>5</v>
      </c>
      <c r="G161" s="106">
        <v>10</v>
      </c>
      <c r="H161" s="106">
        <v>3</v>
      </c>
      <c r="I161" s="106">
        <v>0</v>
      </c>
      <c r="J161" s="106">
        <v>0</v>
      </c>
      <c r="K161" s="106">
        <v>0</v>
      </c>
      <c r="L161" s="106">
        <v>0</v>
      </c>
      <c r="M161" s="106">
        <v>0</v>
      </c>
      <c r="N161" s="106">
        <v>0</v>
      </c>
      <c r="O161" s="106">
        <v>0</v>
      </c>
      <c r="P161" s="106">
        <v>0</v>
      </c>
      <c r="Q161" s="106">
        <v>0</v>
      </c>
      <c r="R161" s="106">
        <v>0</v>
      </c>
      <c r="S161" s="106">
        <v>0</v>
      </c>
      <c r="T161" s="106">
        <v>0</v>
      </c>
      <c r="U161" s="106">
        <v>0</v>
      </c>
      <c r="V161" s="106">
        <v>25.4</v>
      </c>
      <c r="W161" s="106">
        <v>29.7</v>
      </c>
    </row>
    <row r="162" spans="1:23" ht="13.5" customHeight="1" x14ac:dyDescent="0.25">
      <c r="A162" s="154">
        <v>0.48958333333333298</v>
      </c>
      <c r="B162" s="106">
        <v>24</v>
      </c>
      <c r="C162" s="106">
        <v>0</v>
      </c>
      <c r="D162" s="106">
        <v>3</v>
      </c>
      <c r="E162" s="106">
        <v>6</v>
      </c>
      <c r="F162" s="106">
        <v>8</v>
      </c>
      <c r="G162" s="106">
        <v>7</v>
      </c>
      <c r="H162" s="106">
        <v>0</v>
      </c>
      <c r="I162" s="106">
        <v>0</v>
      </c>
      <c r="J162" s="106">
        <v>0</v>
      </c>
      <c r="K162" s="106">
        <v>0</v>
      </c>
      <c r="L162" s="106">
        <v>0</v>
      </c>
      <c r="M162" s="106">
        <v>0</v>
      </c>
      <c r="N162" s="106">
        <v>0</v>
      </c>
      <c r="O162" s="106">
        <v>0</v>
      </c>
      <c r="P162" s="106">
        <v>0</v>
      </c>
      <c r="Q162" s="106">
        <v>0</v>
      </c>
      <c r="R162" s="106">
        <v>0</v>
      </c>
      <c r="S162" s="106">
        <v>0</v>
      </c>
      <c r="T162" s="106">
        <v>0</v>
      </c>
      <c r="U162" s="106">
        <v>0</v>
      </c>
      <c r="V162" s="106">
        <v>22</v>
      </c>
      <c r="W162" s="106">
        <v>27.3</v>
      </c>
    </row>
    <row r="163" spans="1:23" ht="13.5" customHeight="1" x14ac:dyDescent="0.25">
      <c r="A163" s="154">
        <v>0.5</v>
      </c>
      <c r="B163" s="106">
        <v>23</v>
      </c>
      <c r="C163" s="106">
        <v>0</v>
      </c>
      <c r="D163" s="106">
        <v>0</v>
      </c>
      <c r="E163" s="106">
        <v>1</v>
      </c>
      <c r="F163" s="106">
        <v>6</v>
      </c>
      <c r="G163" s="106">
        <v>10</v>
      </c>
      <c r="H163" s="106">
        <v>6</v>
      </c>
      <c r="I163" s="106">
        <v>0</v>
      </c>
      <c r="J163" s="106">
        <v>0</v>
      </c>
      <c r="K163" s="106">
        <v>0</v>
      </c>
      <c r="L163" s="106">
        <v>0</v>
      </c>
      <c r="M163" s="106">
        <v>0</v>
      </c>
      <c r="N163" s="106">
        <v>0</v>
      </c>
      <c r="O163" s="106">
        <v>0</v>
      </c>
      <c r="P163" s="106">
        <v>0</v>
      </c>
      <c r="Q163" s="106">
        <v>0</v>
      </c>
      <c r="R163" s="106">
        <v>0</v>
      </c>
      <c r="S163" s="106">
        <v>0</v>
      </c>
      <c r="T163" s="106">
        <v>0</v>
      </c>
      <c r="U163" s="106">
        <v>0</v>
      </c>
      <c r="V163" s="106">
        <v>27.2</v>
      </c>
      <c r="W163" s="106">
        <v>31.4</v>
      </c>
    </row>
    <row r="164" spans="1:23" ht="13.5" customHeight="1" x14ac:dyDescent="0.25">
      <c r="A164" s="154">
        <v>0.51041666666666696</v>
      </c>
      <c r="B164" s="106">
        <v>22</v>
      </c>
      <c r="C164" s="106">
        <v>0</v>
      </c>
      <c r="D164" s="106">
        <v>0</v>
      </c>
      <c r="E164" s="106">
        <v>2</v>
      </c>
      <c r="F164" s="106">
        <v>8</v>
      </c>
      <c r="G164" s="106">
        <v>11</v>
      </c>
      <c r="H164" s="106">
        <v>1</v>
      </c>
      <c r="I164" s="106">
        <v>0</v>
      </c>
      <c r="J164" s="106">
        <v>0</v>
      </c>
      <c r="K164" s="106">
        <v>0</v>
      </c>
      <c r="L164" s="106">
        <v>0</v>
      </c>
      <c r="M164" s="106">
        <v>0</v>
      </c>
      <c r="N164" s="106">
        <v>0</v>
      </c>
      <c r="O164" s="106">
        <v>0</v>
      </c>
      <c r="P164" s="106">
        <v>0</v>
      </c>
      <c r="Q164" s="106">
        <v>0</v>
      </c>
      <c r="R164" s="106">
        <v>0</v>
      </c>
      <c r="S164" s="106">
        <v>0</v>
      </c>
      <c r="T164" s="106">
        <v>0</v>
      </c>
      <c r="U164" s="106">
        <v>0</v>
      </c>
      <c r="V164" s="106">
        <v>24.7</v>
      </c>
      <c r="W164" s="106">
        <v>28.4</v>
      </c>
    </row>
    <row r="165" spans="1:23" ht="13.5" customHeight="1" x14ac:dyDescent="0.25">
      <c r="A165" s="154">
        <v>0.52083333333333304</v>
      </c>
      <c r="B165" s="106">
        <v>24</v>
      </c>
      <c r="C165" s="106">
        <v>0</v>
      </c>
      <c r="D165" s="106">
        <v>2</v>
      </c>
      <c r="E165" s="106">
        <v>0</v>
      </c>
      <c r="F165" s="106">
        <v>5</v>
      </c>
      <c r="G165" s="106">
        <v>11</v>
      </c>
      <c r="H165" s="106">
        <v>6</v>
      </c>
      <c r="I165" s="106">
        <v>0</v>
      </c>
      <c r="J165" s="106">
        <v>0</v>
      </c>
      <c r="K165" s="106">
        <v>0</v>
      </c>
      <c r="L165" s="106">
        <v>0</v>
      </c>
      <c r="M165" s="106">
        <v>0</v>
      </c>
      <c r="N165" s="106">
        <v>0</v>
      </c>
      <c r="O165" s="106">
        <v>0</v>
      </c>
      <c r="P165" s="106">
        <v>0</v>
      </c>
      <c r="Q165" s="106">
        <v>0</v>
      </c>
      <c r="R165" s="106">
        <v>0</v>
      </c>
      <c r="S165" s="106">
        <v>0</v>
      </c>
      <c r="T165" s="106">
        <v>0</v>
      </c>
      <c r="U165" s="106">
        <v>0</v>
      </c>
      <c r="V165" s="106">
        <v>26.6</v>
      </c>
      <c r="W165" s="106">
        <v>32.200000000000003</v>
      </c>
    </row>
    <row r="166" spans="1:23" ht="13.5" customHeight="1" x14ac:dyDescent="0.25">
      <c r="A166" s="154">
        <v>0.53125</v>
      </c>
      <c r="B166" s="106">
        <v>16</v>
      </c>
      <c r="C166" s="106">
        <v>0</v>
      </c>
      <c r="D166" s="106">
        <v>0</v>
      </c>
      <c r="E166" s="106">
        <v>0</v>
      </c>
      <c r="F166" s="106">
        <v>4</v>
      </c>
      <c r="G166" s="106">
        <v>9</v>
      </c>
      <c r="H166" s="106">
        <v>2</v>
      </c>
      <c r="I166" s="106">
        <v>1</v>
      </c>
      <c r="J166" s="106">
        <v>0</v>
      </c>
      <c r="K166" s="106">
        <v>0</v>
      </c>
      <c r="L166" s="106">
        <v>0</v>
      </c>
      <c r="M166" s="106">
        <v>0</v>
      </c>
      <c r="N166" s="106">
        <v>0</v>
      </c>
      <c r="O166" s="106">
        <v>0</v>
      </c>
      <c r="P166" s="106">
        <v>0</v>
      </c>
      <c r="Q166" s="106">
        <v>0</v>
      </c>
      <c r="R166" s="106">
        <v>0</v>
      </c>
      <c r="S166" s="106">
        <v>0</v>
      </c>
      <c r="T166" s="106">
        <v>0</v>
      </c>
      <c r="U166" s="106">
        <v>0</v>
      </c>
      <c r="V166" s="106">
        <v>26.9</v>
      </c>
      <c r="W166" s="106">
        <v>32.299999999999997</v>
      </c>
    </row>
    <row r="167" spans="1:23" ht="13.5" customHeight="1" x14ac:dyDescent="0.25">
      <c r="A167" s="154">
        <v>0.54166666666666696</v>
      </c>
      <c r="B167" s="106">
        <v>24</v>
      </c>
      <c r="C167" s="106">
        <v>0</v>
      </c>
      <c r="D167" s="106">
        <v>1</v>
      </c>
      <c r="E167" s="106">
        <v>1</v>
      </c>
      <c r="F167" s="106">
        <v>5</v>
      </c>
      <c r="G167" s="106">
        <v>16</v>
      </c>
      <c r="H167" s="106">
        <v>1</v>
      </c>
      <c r="I167" s="106">
        <v>0</v>
      </c>
      <c r="J167" s="106">
        <v>0</v>
      </c>
      <c r="K167" s="106">
        <v>0</v>
      </c>
      <c r="L167" s="106">
        <v>0</v>
      </c>
      <c r="M167" s="106">
        <v>0</v>
      </c>
      <c r="N167" s="106">
        <v>0</v>
      </c>
      <c r="O167" s="106">
        <v>0</v>
      </c>
      <c r="P167" s="106">
        <v>0</v>
      </c>
      <c r="Q167" s="106">
        <v>0</v>
      </c>
      <c r="R167" s="106">
        <v>0</v>
      </c>
      <c r="S167" s="106">
        <v>0</v>
      </c>
      <c r="T167" s="106">
        <v>0</v>
      </c>
      <c r="U167" s="106">
        <v>0</v>
      </c>
      <c r="V167" s="106">
        <v>25.5</v>
      </c>
      <c r="W167" s="106">
        <v>29.3</v>
      </c>
    </row>
    <row r="168" spans="1:23" ht="13.5" customHeight="1" x14ac:dyDescent="0.25">
      <c r="A168" s="154">
        <v>0.55208333333333304</v>
      </c>
      <c r="B168" s="106">
        <v>20</v>
      </c>
      <c r="C168" s="106">
        <v>0</v>
      </c>
      <c r="D168" s="106">
        <v>0</v>
      </c>
      <c r="E168" s="106">
        <v>0</v>
      </c>
      <c r="F168" s="106">
        <v>7</v>
      </c>
      <c r="G168" s="106">
        <v>5</v>
      </c>
      <c r="H168" s="106">
        <v>7</v>
      </c>
      <c r="I168" s="106">
        <v>1</v>
      </c>
      <c r="J168" s="106">
        <v>0</v>
      </c>
      <c r="K168" s="106">
        <v>0</v>
      </c>
      <c r="L168" s="106">
        <v>0</v>
      </c>
      <c r="M168" s="106">
        <v>0</v>
      </c>
      <c r="N168" s="106">
        <v>0</v>
      </c>
      <c r="O168" s="106">
        <v>0</v>
      </c>
      <c r="P168" s="106">
        <v>0</v>
      </c>
      <c r="Q168" s="106">
        <v>0</v>
      </c>
      <c r="R168" s="106">
        <v>0</v>
      </c>
      <c r="S168" s="106">
        <v>0</v>
      </c>
      <c r="T168" s="106">
        <v>0</v>
      </c>
      <c r="U168" s="106">
        <v>0</v>
      </c>
      <c r="V168" s="106">
        <v>27.7</v>
      </c>
      <c r="W168" s="106">
        <v>32.299999999999997</v>
      </c>
    </row>
    <row r="169" spans="1:23" ht="13.5" customHeight="1" x14ac:dyDescent="0.25">
      <c r="A169" s="154">
        <v>0.5625</v>
      </c>
      <c r="B169" s="106">
        <v>19</v>
      </c>
      <c r="C169" s="106">
        <v>0</v>
      </c>
      <c r="D169" s="106">
        <v>1</v>
      </c>
      <c r="E169" s="106">
        <v>0</v>
      </c>
      <c r="F169" s="106">
        <v>9</v>
      </c>
      <c r="G169" s="106">
        <v>5</v>
      </c>
      <c r="H169" s="106">
        <v>4</v>
      </c>
      <c r="I169" s="106">
        <v>0</v>
      </c>
      <c r="J169" s="106">
        <v>0</v>
      </c>
      <c r="K169" s="106">
        <v>0</v>
      </c>
      <c r="L169" s="106">
        <v>0</v>
      </c>
      <c r="M169" s="106">
        <v>0</v>
      </c>
      <c r="N169" s="106">
        <v>0</v>
      </c>
      <c r="O169" s="106">
        <v>0</v>
      </c>
      <c r="P169" s="106">
        <v>0</v>
      </c>
      <c r="Q169" s="106">
        <v>0</v>
      </c>
      <c r="R169" s="106">
        <v>0</v>
      </c>
      <c r="S169" s="106">
        <v>0</v>
      </c>
      <c r="T169" s="106">
        <v>0</v>
      </c>
      <c r="U169" s="106">
        <v>0</v>
      </c>
      <c r="V169" s="106">
        <v>25.1</v>
      </c>
      <c r="W169" s="106">
        <v>30.3</v>
      </c>
    </row>
    <row r="170" spans="1:23" ht="13.5" customHeight="1" x14ac:dyDescent="0.25">
      <c r="A170" s="154">
        <v>0.57291666666666696</v>
      </c>
      <c r="B170" s="106">
        <v>15</v>
      </c>
      <c r="C170" s="106">
        <v>0</v>
      </c>
      <c r="D170" s="106">
        <v>0</v>
      </c>
      <c r="E170" s="106">
        <v>0</v>
      </c>
      <c r="F170" s="106">
        <v>3</v>
      </c>
      <c r="G170" s="106">
        <v>9</v>
      </c>
      <c r="H170" s="106">
        <v>3</v>
      </c>
      <c r="I170" s="106">
        <v>0</v>
      </c>
      <c r="J170" s="106">
        <v>0</v>
      </c>
      <c r="K170" s="106">
        <v>0</v>
      </c>
      <c r="L170" s="106">
        <v>0</v>
      </c>
      <c r="M170" s="106">
        <v>0</v>
      </c>
      <c r="N170" s="106">
        <v>0</v>
      </c>
      <c r="O170" s="106">
        <v>0</v>
      </c>
      <c r="P170" s="106">
        <v>0</v>
      </c>
      <c r="Q170" s="106">
        <v>0</v>
      </c>
      <c r="R170" s="106">
        <v>0</v>
      </c>
      <c r="S170" s="106">
        <v>0</v>
      </c>
      <c r="T170" s="106">
        <v>0</v>
      </c>
      <c r="U170" s="106">
        <v>0</v>
      </c>
      <c r="V170" s="106">
        <v>27.1</v>
      </c>
      <c r="W170" s="106">
        <v>31.3</v>
      </c>
    </row>
    <row r="171" spans="1:23" ht="13.5" customHeight="1" x14ac:dyDescent="0.25">
      <c r="A171" s="154">
        <v>0.58333333333333304</v>
      </c>
      <c r="B171" s="106">
        <v>21</v>
      </c>
      <c r="C171" s="106">
        <v>0</v>
      </c>
      <c r="D171" s="106">
        <v>0</v>
      </c>
      <c r="E171" s="106">
        <v>1</v>
      </c>
      <c r="F171" s="106">
        <v>7</v>
      </c>
      <c r="G171" s="106">
        <v>9</v>
      </c>
      <c r="H171" s="106">
        <v>4</v>
      </c>
      <c r="I171" s="106">
        <v>0</v>
      </c>
      <c r="J171" s="106">
        <v>0</v>
      </c>
      <c r="K171" s="106">
        <v>0</v>
      </c>
      <c r="L171" s="106">
        <v>0</v>
      </c>
      <c r="M171" s="106">
        <v>0</v>
      </c>
      <c r="N171" s="106">
        <v>0</v>
      </c>
      <c r="O171" s="106">
        <v>0</v>
      </c>
      <c r="P171" s="106">
        <v>0</v>
      </c>
      <c r="Q171" s="106">
        <v>0</v>
      </c>
      <c r="R171" s="106">
        <v>0</v>
      </c>
      <c r="S171" s="106">
        <v>0</v>
      </c>
      <c r="T171" s="106">
        <v>0</v>
      </c>
      <c r="U171" s="106">
        <v>0</v>
      </c>
      <c r="V171" s="106">
        <v>26.1</v>
      </c>
      <c r="W171" s="106">
        <v>30.5</v>
      </c>
    </row>
    <row r="172" spans="1:23" ht="13.5" customHeight="1" x14ac:dyDescent="0.25">
      <c r="A172" s="154">
        <v>0.59375</v>
      </c>
      <c r="B172" s="106">
        <v>22</v>
      </c>
      <c r="C172" s="106">
        <v>0</v>
      </c>
      <c r="D172" s="106">
        <v>1</v>
      </c>
      <c r="E172" s="106">
        <v>3</v>
      </c>
      <c r="F172" s="106">
        <v>4</v>
      </c>
      <c r="G172" s="106">
        <v>11</v>
      </c>
      <c r="H172" s="106">
        <v>3</v>
      </c>
      <c r="I172" s="106">
        <v>0</v>
      </c>
      <c r="J172" s="106">
        <v>0</v>
      </c>
      <c r="K172" s="106">
        <v>0</v>
      </c>
      <c r="L172" s="106">
        <v>0</v>
      </c>
      <c r="M172" s="106">
        <v>0</v>
      </c>
      <c r="N172" s="106">
        <v>0</v>
      </c>
      <c r="O172" s="106">
        <v>0</v>
      </c>
      <c r="P172" s="106">
        <v>0</v>
      </c>
      <c r="Q172" s="106">
        <v>0</v>
      </c>
      <c r="R172" s="106">
        <v>0</v>
      </c>
      <c r="S172" s="106">
        <v>0</v>
      </c>
      <c r="T172" s="106">
        <v>0</v>
      </c>
      <c r="U172" s="106">
        <v>0</v>
      </c>
      <c r="V172" s="106">
        <v>25.2</v>
      </c>
      <c r="W172" s="106">
        <v>29.5</v>
      </c>
    </row>
    <row r="173" spans="1:23" ht="13.5" customHeight="1" x14ac:dyDescent="0.25">
      <c r="A173" s="154">
        <v>0.60416666666666696</v>
      </c>
      <c r="B173" s="106">
        <v>18</v>
      </c>
      <c r="C173" s="106">
        <v>0</v>
      </c>
      <c r="D173" s="106">
        <v>0</v>
      </c>
      <c r="E173" s="106">
        <v>0</v>
      </c>
      <c r="F173" s="106">
        <v>4</v>
      </c>
      <c r="G173" s="106">
        <v>12</v>
      </c>
      <c r="H173" s="106">
        <v>1</v>
      </c>
      <c r="I173" s="106">
        <v>1</v>
      </c>
      <c r="J173" s="106">
        <v>0</v>
      </c>
      <c r="K173" s="106">
        <v>0</v>
      </c>
      <c r="L173" s="106">
        <v>0</v>
      </c>
      <c r="M173" s="106">
        <v>0</v>
      </c>
      <c r="N173" s="106">
        <v>0</v>
      </c>
      <c r="O173" s="106">
        <v>0</v>
      </c>
      <c r="P173" s="106">
        <v>0</v>
      </c>
      <c r="Q173" s="106">
        <v>0</v>
      </c>
      <c r="R173" s="106">
        <v>0</v>
      </c>
      <c r="S173" s="106">
        <v>0</v>
      </c>
      <c r="T173" s="106">
        <v>0</v>
      </c>
      <c r="U173" s="106">
        <v>0</v>
      </c>
      <c r="V173" s="106">
        <v>27</v>
      </c>
      <c r="W173" s="106">
        <v>30.2</v>
      </c>
    </row>
    <row r="174" spans="1:23" ht="13.5" customHeight="1" x14ac:dyDescent="0.25">
      <c r="A174" s="154">
        <v>0.61458333333333304</v>
      </c>
      <c r="B174" s="106">
        <v>26</v>
      </c>
      <c r="C174" s="106">
        <v>0</v>
      </c>
      <c r="D174" s="106">
        <v>0</v>
      </c>
      <c r="E174" s="106">
        <v>2</v>
      </c>
      <c r="F174" s="106">
        <v>4</v>
      </c>
      <c r="G174" s="106">
        <v>18</v>
      </c>
      <c r="H174" s="106">
        <v>1</v>
      </c>
      <c r="I174" s="106">
        <v>1</v>
      </c>
      <c r="J174" s="106">
        <v>0</v>
      </c>
      <c r="K174" s="106">
        <v>0</v>
      </c>
      <c r="L174" s="106">
        <v>0</v>
      </c>
      <c r="M174" s="106">
        <v>0</v>
      </c>
      <c r="N174" s="106">
        <v>0</v>
      </c>
      <c r="O174" s="106">
        <v>0</v>
      </c>
      <c r="P174" s="106">
        <v>0</v>
      </c>
      <c r="Q174" s="106">
        <v>0</v>
      </c>
      <c r="R174" s="106">
        <v>0</v>
      </c>
      <c r="S174" s="106">
        <v>0</v>
      </c>
      <c r="T174" s="106">
        <v>0</v>
      </c>
      <c r="U174" s="106">
        <v>0</v>
      </c>
      <c r="V174" s="106">
        <v>26.6</v>
      </c>
      <c r="W174" s="106">
        <v>29</v>
      </c>
    </row>
    <row r="175" spans="1:23" ht="13.5" customHeight="1" x14ac:dyDescent="0.25">
      <c r="A175" s="154">
        <v>0.625</v>
      </c>
      <c r="B175" s="106">
        <v>26</v>
      </c>
      <c r="C175" s="106">
        <v>0</v>
      </c>
      <c r="D175" s="106">
        <v>2</v>
      </c>
      <c r="E175" s="106">
        <v>0</v>
      </c>
      <c r="F175" s="106">
        <v>7</v>
      </c>
      <c r="G175" s="106">
        <v>15</v>
      </c>
      <c r="H175" s="106">
        <v>2</v>
      </c>
      <c r="I175" s="106">
        <v>0</v>
      </c>
      <c r="J175" s="106">
        <v>0</v>
      </c>
      <c r="K175" s="106">
        <v>0</v>
      </c>
      <c r="L175" s="106">
        <v>0</v>
      </c>
      <c r="M175" s="106">
        <v>0</v>
      </c>
      <c r="N175" s="106">
        <v>0</v>
      </c>
      <c r="O175" s="106">
        <v>0</v>
      </c>
      <c r="P175" s="106">
        <v>0</v>
      </c>
      <c r="Q175" s="106">
        <v>0</v>
      </c>
      <c r="R175" s="106">
        <v>0</v>
      </c>
      <c r="S175" s="106">
        <v>0</v>
      </c>
      <c r="T175" s="106">
        <v>0</v>
      </c>
      <c r="U175" s="106">
        <v>0</v>
      </c>
      <c r="V175" s="106">
        <v>25.5</v>
      </c>
      <c r="W175" s="106">
        <v>29.6</v>
      </c>
    </row>
    <row r="176" spans="1:23" ht="13.5" customHeight="1" x14ac:dyDescent="0.25">
      <c r="A176" s="154">
        <v>0.63541666666666696</v>
      </c>
      <c r="B176" s="106">
        <v>22</v>
      </c>
      <c r="C176" s="106">
        <v>0</v>
      </c>
      <c r="D176" s="106">
        <v>0</v>
      </c>
      <c r="E176" s="106">
        <v>0</v>
      </c>
      <c r="F176" s="106">
        <v>4</v>
      </c>
      <c r="G176" s="106">
        <v>14</v>
      </c>
      <c r="H176" s="106">
        <v>2</v>
      </c>
      <c r="I176" s="106">
        <v>2</v>
      </c>
      <c r="J176" s="106">
        <v>0</v>
      </c>
      <c r="K176" s="106">
        <v>0</v>
      </c>
      <c r="L176" s="106">
        <v>0</v>
      </c>
      <c r="M176" s="106">
        <v>0</v>
      </c>
      <c r="N176" s="106">
        <v>0</v>
      </c>
      <c r="O176" s="106">
        <v>0</v>
      </c>
      <c r="P176" s="106">
        <v>0</v>
      </c>
      <c r="Q176" s="106">
        <v>0</v>
      </c>
      <c r="R176" s="106">
        <v>0</v>
      </c>
      <c r="S176" s="106">
        <v>0</v>
      </c>
      <c r="T176" s="106">
        <v>0</v>
      </c>
      <c r="U176" s="106">
        <v>0</v>
      </c>
      <c r="V176" s="106">
        <v>27.9</v>
      </c>
      <c r="W176" s="106">
        <v>32.1</v>
      </c>
    </row>
    <row r="177" spans="1:23" ht="13.5" customHeight="1" x14ac:dyDescent="0.25">
      <c r="A177" s="154">
        <v>0.64583333333333304</v>
      </c>
      <c r="B177" s="106">
        <v>24</v>
      </c>
      <c r="C177" s="106">
        <v>0</v>
      </c>
      <c r="D177" s="106">
        <v>0</v>
      </c>
      <c r="E177" s="106">
        <v>0</v>
      </c>
      <c r="F177" s="106">
        <v>8</v>
      </c>
      <c r="G177" s="106">
        <v>11</v>
      </c>
      <c r="H177" s="106">
        <v>4</v>
      </c>
      <c r="I177" s="106">
        <v>1</v>
      </c>
      <c r="J177" s="106">
        <v>0</v>
      </c>
      <c r="K177" s="106">
        <v>0</v>
      </c>
      <c r="L177" s="106">
        <v>0</v>
      </c>
      <c r="M177" s="106">
        <v>0</v>
      </c>
      <c r="N177" s="106">
        <v>0</v>
      </c>
      <c r="O177" s="106">
        <v>0</v>
      </c>
      <c r="P177" s="106">
        <v>0</v>
      </c>
      <c r="Q177" s="106">
        <v>0</v>
      </c>
      <c r="R177" s="106">
        <v>0</v>
      </c>
      <c r="S177" s="106">
        <v>0</v>
      </c>
      <c r="T177" s="106">
        <v>0</v>
      </c>
      <c r="U177" s="106">
        <v>0</v>
      </c>
      <c r="V177" s="106">
        <v>26.9</v>
      </c>
      <c r="W177" s="106">
        <v>30.8</v>
      </c>
    </row>
    <row r="178" spans="1:23" ht="13.5" customHeight="1" x14ac:dyDescent="0.25">
      <c r="A178" s="154">
        <v>0.65625</v>
      </c>
      <c r="B178" s="106">
        <v>22</v>
      </c>
      <c r="C178" s="106">
        <v>0</v>
      </c>
      <c r="D178" s="106">
        <v>0</v>
      </c>
      <c r="E178" s="106">
        <v>0</v>
      </c>
      <c r="F178" s="106">
        <v>3</v>
      </c>
      <c r="G178" s="106">
        <v>14</v>
      </c>
      <c r="H178" s="106">
        <v>5</v>
      </c>
      <c r="I178" s="106">
        <v>0</v>
      </c>
      <c r="J178" s="106">
        <v>0</v>
      </c>
      <c r="K178" s="106">
        <v>0</v>
      </c>
      <c r="L178" s="106">
        <v>0</v>
      </c>
      <c r="M178" s="106">
        <v>0</v>
      </c>
      <c r="N178" s="106">
        <v>0</v>
      </c>
      <c r="O178" s="106">
        <v>0</v>
      </c>
      <c r="P178" s="106">
        <v>0</v>
      </c>
      <c r="Q178" s="106">
        <v>0</v>
      </c>
      <c r="R178" s="106">
        <v>0</v>
      </c>
      <c r="S178" s="106">
        <v>0</v>
      </c>
      <c r="T178" s="106">
        <v>0</v>
      </c>
      <c r="U178" s="106">
        <v>0</v>
      </c>
      <c r="V178" s="106">
        <v>28.3</v>
      </c>
      <c r="W178" s="106">
        <v>30.7</v>
      </c>
    </row>
    <row r="179" spans="1:23" ht="13.5" customHeight="1" x14ac:dyDescent="0.25">
      <c r="A179" s="154">
        <v>0.66666666666666696</v>
      </c>
      <c r="B179" s="106">
        <v>36</v>
      </c>
      <c r="C179" s="106">
        <v>0</v>
      </c>
      <c r="D179" s="106">
        <v>0</v>
      </c>
      <c r="E179" s="106">
        <v>1</v>
      </c>
      <c r="F179" s="106">
        <v>5</v>
      </c>
      <c r="G179" s="106">
        <v>22</v>
      </c>
      <c r="H179" s="106">
        <v>8</v>
      </c>
      <c r="I179" s="106">
        <v>0</v>
      </c>
      <c r="J179" s="106">
        <v>0</v>
      </c>
      <c r="K179" s="106">
        <v>0</v>
      </c>
      <c r="L179" s="106">
        <v>0</v>
      </c>
      <c r="M179" s="106">
        <v>0</v>
      </c>
      <c r="N179" s="106">
        <v>0</v>
      </c>
      <c r="O179" s="106">
        <v>0</v>
      </c>
      <c r="P179" s="106">
        <v>0</v>
      </c>
      <c r="Q179" s="106">
        <v>0</v>
      </c>
      <c r="R179" s="106">
        <v>0</v>
      </c>
      <c r="S179" s="106">
        <v>0</v>
      </c>
      <c r="T179" s="106">
        <v>0</v>
      </c>
      <c r="U179" s="106">
        <v>0</v>
      </c>
      <c r="V179" s="106">
        <v>27.7</v>
      </c>
      <c r="W179" s="106">
        <v>31.8</v>
      </c>
    </row>
    <row r="180" spans="1:23" ht="13.5" customHeight="1" x14ac:dyDescent="0.25">
      <c r="A180" s="154">
        <v>0.67708333333333304</v>
      </c>
      <c r="B180" s="106">
        <v>37</v>
      </c>
      <c r="C180" s="106">
        <v>0</v>
      </c>
      <c r="D180" s="106">
        <v>1</v>
      </c>
      <c r="E180" s="106">
        <v>4</v>
      </c>
      <c r="F180" s="106">
        <v>9</v>
      </c>
      <c r="G180" s="106">
        <v>16</v>
      </c>
      <c r="H180" s="106">
        <v>6</v>
      </c>
      <c r="I180" s="106">
        <v>1</v>
      </c>
      <c r="J180" s="106">
        <v>0</v>
      </c>
      <c r="K180" s="106">
        <v>0</v>
      </c>
      <c r="L180" s="106">
        <v>0</v>
      </c>
      <c r="M180" s="106">
        <v>0</v>
      </c>
      <c r="N180" s="106">
        <v>0</v>
      </c>
      <c r="O180" s="106">
        <v>0</v>
      </c>
      <c r="P180" s="106">
        <v>0</v>
      </c>
      <c r="Q180" s="106">
        <v>0</v>
      </c>
      <c r="R180" s="106">
        <v>0</v>
      </c>
      <c r="S180" s="106">
        <v>0</v>
      </c>
      <c r="T180" s="106">
        <v>0</v>
      </c>
      <c r="U180" s="106">
        <v>0</v>
      </c>
      <c r="V180" s="106">
        <v>26</v>
      </c>
      <c r="W180" s="106">
        <v>30.7</v>
      </c>
    </row>
    <row r="181" spans="1:23" ht="13.5" customHeight="1" x14ac:dyDescent="0.25">
      <c r="A181" s="154">
        <v>0.6875</v>
      </c>
      <c r="B181" s="106">
        <v>43</v>
      </c>
      <c r="C181" s="106">
        <v>0</v>
      </c>
      <c r="D181" s="106">
        <v>1</v>
      </c>
      <c r="E181" s="106">
        <v>4</v>
      </c>
      <c r="F181" s="106">
        <v>2</v>
      </c>
      <c r="G181" s="106">
        <v>26</v>
      </c>
      <c r="H181" s="106">
        <v>10</v>
      </c>
      <c r="I181" s="106">
        <v>0</v>
      </c>
      <c r="J181" s="106">
        <v>0</v>
      </c>
      <c r="K181" s="106">
        <v>0</v>
      </c>
      <c r="L181" s="106">
        <v>0</v>
      </c>
      <c r="M181" s="106">
        <v>0</v>
      </c>
      <c r="N181" s="106">
        <v>0</v>
      </c>
      <c r="O181" s="106">
        <v>0</v>
      </c>
      <c r="P181" s="106">
        <v>0</v>
      </c>
      <c r="Q181" s="106">
        <v>0</v>
      </c>
      <c r="R181" s="106">
        <v>0</v>
      </c>
      <c r="S181" s="106">
        <v>0</v>
      </c>
      <c r="T181" s="106">
        <v>0</v>
      </c>
      <c r="U181" s="106">
        <v>0</v>
      </c>
      <c r="V181" s="106">
        <v>26.7</v>
      </c>
      <c r="W181" s="106">
        <v>31</v>
      </c>
    </row>
    <row r="182" spans="1:23" ht="13.5" customHeight="1" x14ac:dyDescent="0.25">
      <c r="A182" s="154">
        <v>0.69791666666666696</v>
      </c>
      <c r="B182" s="106">
        <v>34</v>
      </c>
      <c r="C182" s="106">
        <v>1</v>
      </c>
      <c r="D182" s="106">
        <v>0</v>
      </c>
      <c r="E182" s="106">
        <v>0</v>
      </c>
      <c r="F182" s="106">
        <v>4</v>
      </c>
      <c r="G182" s="106">
        <v>23</v>
      </c>
      <c r="H182" s="106">
        <v>5</v>
      </c>
      <c r="I182" s="106">
        <v>1</v>
      </c>
      <c r="J182" s="106">
        <v>0</v>
      </c>
      <c r="K182" s="106">
        <v>0</v>
      </c>
      <c r="L182" s="106">
        <v>0</v>
      </c>
      <c r="M182" s="106">
        <v>0</v>
      </c>
      <c r="N182" s="106">
        <v>0</v>
      </c>
      <c r="O182" s="106">
        <v>0</v>
      </c>
      <c r="P182" s="106">
        <v>0</v>
      </c>
      <c r="Q182" s="106">
        <v>0</v>
      </c>
      <c r="R182" s="106">
        <v>0</v>
      </c>
      <c r="S182" s="106">
        <v>0</v>
      </c>
      <c r="T182" s="106">
        <v>0</v>
      </c>
      <c r="U182" s="106">
        <v>0</v>
      </c>
      <c r="V182" s="106">
        <v>26.9</v>
      </c>
      <c r="W182" s="106">
        <v>30.5</v>
      </c>
    </row>
    <row r="183" spans="1:23" ht="13.5" customHeight="1" x14ac:dyDescent="0.25">
      <c r="A183" s="154">
        <v>0.70833333333333304</v>
      </c>
      <c r="B183" s="106">
        <v>28</v>
      </c>
      <c r="C183" s="106">
        <v>0</v>
      </c>
      <c r="D183" s="106">
        <v>0</v>
      </c>
      <c r="E183" s="106">
        <v>0</v>
      </c>
      <c r="F183" s="106">
        <v>6</v>
      </c>
      <c r="G183" s="106">
        <v>14</v>
      </c>
      <c r="H183" s="106">
        <v>7</v>
      </c>
      <c r="I183" s="106">
        <v>1</v>
      </c>
      <c r="J183" s="106">
        <v>0</v>
      </c>
      <c r="K183" s="106">
        <v>0</v>
      </c>
      <c r="L183" s="106">
        <v>0</v>
      </c>
      <c r="M183" s="106">
        <v>0</v>
      </c>
      <c r="N183" s="106">
        <v>0</v>
      </c>
      <c r="O183" s="106">
        <v>0</v>
      </c>
      <c r="P183" s="106">
        <v>0</v>
      </c>
      <c r="Q183" s="106">
        <v>0</v>
      </c>
      <c r="R183" s="106">
        <v>0</v>
      </c>
      <c r="S183" s="106">
        <v>0</v>
      </c>
      <c r="T183" s="106">
        <v>0</v>
      </c>
      <c r="U183" s="106">
        <v>0</v>
      </c>
      <c r="V183" s="106">
        <v>27.9</v>
      </c>
      <c r="W183" s="106">
        <v>31.4</v>
      </c>
    </row>
    <row r="184" spans="1:23" ht="13.5" customHeight="1" x14ac:dyDescent="0.25">
      <c r="A184" s="154">
        <v>0.71875</v>
      </c>
      <c r="B184" s="106">
        <v>40</v>
      </c>
      <c r="C184" s="106">
        <v>0</v>
      </c>
      <c r="D184" s="106">
        <v>0</v>
      </c>
      <c r="E184" s="106">
        <v>0</v>
      </c>
      <c r="F184" s="106">
        <v>3</v>
      </c>
      <c r="G184" s="106">
        <v>23</v>
      </c>
      <c r="H184" s="106">
        <v>13</v>
      </c>
      <c r="I184" s="106">
        <v>1</v>
      </c>
      <c r="J184" s="106">
        <v>0</v>
      </c>
      <c r="K184" s="106">
        <v>0</v>
      </c>
      <c r="L184" s="106">
        <v>0</v>
      </c>
      <c r="M184" s="106">
        <v>0</v>
      </c>
      <c r="N184" s="106">
        <v>0</v>
      </c>
      <c r="O184" s="106">
        <v>0</v>
      </c>
      <c r="P184" s="106">
        <v>0</v>
      </c>
      <c r="Q184" s="106">
        <v>0</v>
      </c>
      <c r="R184" s="106">
        <v>0</v>
      </c>
      <c r="S184" s="106">
        <v>0</v>
      </c>
      <c r="T184" s="106">
        <v>0</v>
      </c>
      <c r="U184" s="106">
        <v>0</v>
      </c>
      <c r="V184" s="106">
        <v>28.3</v>
      </c>
      <c r="W184" s="106">
        <v>31.3</v>
      </c>
    </row>
    <row r="185" spans="1:23" ht="13.5" customHeight="1" x14ac:dyDescent="0.25">
      <c r="A185" s="154">
        <v>0.72916666666666696</v>
      </c>
      <c r="B185" s="106">
        <v>34</v>
      </c>
      <c r="C185" s="106">
        <v>0</v>
      </c>
      <c r="D185" s="106">
        <v>0</v>
      </c>
      <c r="E185" s="106">
        <v>0</v>
      </c>
      <c r="F185" s="106">
        <v>6</v>
      </c>
      <c r="G185" s="106">
        <v>19</v>
      </c>
      <c r="H185" s="106">
        <v>9</v>
      </c>
      <c r="I185" s="106">
        <v>0</v>
      </c>
      <c r="J185" s="106">
        <v>0</v>
      </c>
      <c r="K185" s="106">
        <v>0</v>
      </c>
      <c r="L185" s="106">
        <v>0</v>
      </c>
      <c r="M185" s="106">
        <v>0</v>
      </c>
      <c r="N185" s="106">
        <v>0</v>
      </c>
      <c r="O185" s="106">
        <v>0</v>
      </c>
      <c r="P185" s="106">
        <v>0</v>
      </c>
      <c r="Q185" s="106">
        <v>0</v>
      </c>
      <c r="R185" s="106">
        <v>0</v>
      </c>
      <c r="S185" s="106">
        <v>0</v>
      </c>
      <c r="T185" s="106">
        <v>0</v>
      </c>
      <c r="U185" s="106">
        <v>0</v>
      </c>
      <c r="V185" s="106">
        <v>27.9</v>
      </c>
      <c r="W185" s="106">
        <v>31.2</v>
      </c>
    </row>
    <row r="186" spans="1:23" ht="13.5" customHeight="1" x14ac:dyDescent="0.25">
      <c r="A186" s="154">
        <v>0.73958333333333304</v>
      </c>
      <c r="B186" s="106">
        <v>27</v>
      </c>
      <c r="C186" s="106">
        <v>0</v>
      </c>
      <c r="D186" s="106">
        <v>0</v>
      </c>
      <c r="E186" s="106">
        <v>0</v>
      </c>
      <c r="F186" s="106">
        <v>2</v>
      </c>
      <c r="G186" s="106">
        <v>17</v>
      </c>
      <c r="H186" s="106">
        <v>6</v>
      </c>
      <c r="I186" s="106">
        <v>1</v>
      </c>
      <c r="J186" s="106">
        <v>0</v>
      </c>
      <c r="K186" s="106">
        <v>1</v>
      </c>
      <c r="L186" s="106">
        <v>0</v>
      </c>
      <c r="M186" s="106">
        <v>0</v>
      </c>
      <c r="N186" s="106">
        <v>0</v>
      </c>
      <c r="O186" s="106">
        <v>0</v>
      </c>
      <c r="P186" s="106">
        <v>0</v>
      </c>
      <c r="Q186" s="106">
        <v>0</v>
      </c>
      <c r="R186" s="106">
        <v>0</v>
      </c>
      <c r="S186" s="106">
        <v>0</v>
      </c>
      <c r="T186" s="106">
        <v>0</v>
      </c>
      <c r="U186" s="106">
        <v>0</v>
      </c>
      <c r="V186" s="106">
        <v>29.9</v>
      </c>
      <c r="W186" s="106">
        <v>30.9</v>
      </c>
    </row>
    <row r="187" spans="1:23" ht="13.5" customHeight="1" x14ac:dyDescent="0.25">
      <c r="A187" s="154">
        <v>0.75</v>
      </c>
      <c r="B187" s="106">
        <v>22</v>
      </c>
      <c r="C187" s="106">
        <v>0</v>
      </c>
      <c r="D187" s="106">
        <v>0</v>
      </c>
      <c r="E187" s="106">
        <v>1</v>
      </c>
      <c r="F187" s="106">
        <v>2</v>
      </c>
      <c r="G187" s="106">
        <v>13</v>
      </c>
      <c r="H187" s="106">
        <v>4</v>
      </c>
      <c r="I187" s="106">
        <v>2</v>
      </c>
      <c r="J187" s="106">
        <v>0</v>
      </c>
      <c r="K187" s="106">
        <v>0</v>
      </c>
      <c r="L187" s="106">
        <v>0</v>
      </c>
      <c r="M187" s="106">
        <v>0</v>
      </c>
      <c r="N187" s="106">
        <v>0</v>
      </c>
      <c r="O187" s="106">
        <v>0</v>
      </c>
      <c r="P187" s="106">
        <v>0</v>
      </c>
      <c r="Q187" s="106">
        <v>0</v>
      </c>
      <c r="R187" s="106">
        <v>0</v>
      </c>
      <c r="S187" s="106">
        <v>0</v>
      </c>
      <c r="T187" s="106">
        <v>0</v>
      </c>
      <c r="U187" s="106">
        <v>0</v>
      </c>
      <c r="V187" s="106">
        <v>28.5</v>
      </c>
      <c r="W187" s="106">
        <v>33.1</v>
      </c>
    </row>
    <row r="188" spans="1:23" ht="13.5" customHeight="1" x14ac:dyDescent="0.25">
      <c r="A188" s="154">
        <v>0.76041666666666696</v>
      </c>
      <c r="B188" s="106">
        <v>16</v>
      </c>
      <c r="C188" s="106">
        <v>0</v>
      </c>
      <c r="D188" s="106">
        <v>1</v>
      </c>
      <c r="E188" s="106">
        <v>2</v>
      </c>
      <c r="F188" s="106">
        <v>2</v>
      </c>
      <c r="G188" s="106">
        <v>6</v>
      </c>
      <c r="H188" s="106">
        <v>5</v>
      </c>
      <c r="I188" s="106">
        <v>0</v>
      </c>
      <c r="J188" s="106">
        <v>0</v>
      </c>
      <c r="K188" s="106">
        <v>0</v>
      </c>
      <c r="L188" s="106">
        <v>0</v>
      </c>
      <c r="M188" s="106">
        <v>0</v>
      </c>
      <c r="N188" s="106">
        <v>0</v>
      </c>
      <c r="O188" s="106">
        <v>0</v>
      </c>
      <c r="P188" s="106">
        <v>0</v>
      </c>
      <c r="Q188" s="106">
        <v>0</v>
      </c>
      <c r="R188" s="106">
        <v>0</v>
      </c>
      <c r="S188" s="106">
        <v>0</v>
      </c>
      <c r="T188" s="106">
        <v>0</v>
      </c>
      <c r="U188" s="106">
        <v>0</v>
      </c>
      <c r="V188" s="106">
        <v>26.4</v>
      </c>
      <c r="W188" s="106">
        <v>32.200000000000003</v>
      </c>
    </row>
    <row r="189" spans="1:23" ht="13.5" customHeight="1" x14ac:dyDescent="0.25">
      <c r="A189" s="154">
        <v>0.77083333333333304</v>
      </c>
      <c r="B189" s="106">
        <v>17</v>
      </c>
      <c r="C189" s="106">
        <v>0</v>
      </c>
      <c r="D189" s="106">
        <v>0</v>
      </c>
      <c r="E189" s="106">
        <v>0</v>
      </c>
      <c r="F189" s="106">
        <v>3</v>
      </c>
      <c r="G189" s="106">
        <v>8</v>
      </c>
      <c r="H189" s="106">
        <v>5</v>
      </c>
      <c r="I189" s="106">
        <v>1</v>
      </c>
      <c r="J189" s="106">
        <v>0</v>
      </c>
      <c r="K189" s="106">
        <v>0</v>
      </c>
      <c r="L189" s="106">
        <v>0</v>
      </c>
      <c r="M189" s="106">
        <v>0</v>
      </c>
      <c r="N189" s="106">
        <v>0</v>
      </c>
      <c r="O189" s="106">
        <v>0</v>
      </c>
      <c r="P189" s="106">
        <v>0</v>
      </c>
      <c r="Q189" s="106">
        <v>0</v>
      </c>
      <c r="R189" s="106">
        <v>0</v>
      </c>
      <c r="S189" s="106">
        <v>0</v>
      </c>
      <c r="T189" s="106">
        <v>0</v>
      </c>
      <c r="U189" s="106">
        <v>0</v>
      </c>
      <c r="V189" s="106">
        <v>29.2</v>
      </c>
      <c r="W189" s="106">
        <v>33.6</v>
      </c>
    </row>
    <row r="190" spans="1:23" ht="13.5" customHeight="1" x14ac:dyDescent="0.25">
      <c r="A190" s="154">
        <v>0.78125</v>
      </c>
      <c r="B190" s="106">
        <v>12</v>
      </c>
      <c r="C190" s="106">
        <v>0</v>
      </c>
      <c r="D190" s="106">
        <v>0</v>
      </c>
      <c r="E190" s="106">
        <v>1</v>
      </c>
      <c r="F190" s="106">
        <v>2</v>
      </c>
      <c r="G190" s="106">
        <v>6</v>
      </c>
      <c r="H190" s="106">
        <v>3</v>
      </c>
      <c r="I190" s="106">
        <v>0</v>
      </c>
      <c r="J190" s="106">
        <v>0</v>
      </c>
      <c r="K190" s="106">
        <v>0</v>
      </c>
      <c r="L190" s="106">
        <v>0</v>
      </c>
      <c r="M190" s="106">
        <v>0</v>
      </c>
      <c r="N190" s="106">
        <v>0</v>
      </c>
      <c r="O190" s="106">
        <v>0</v>
      </c>
      <c r="P190" s="106">
        <v>0</v>
      </c>
      <c r="Q190" s="106">
        <v>0</v>
      </c>
      <c r="R190" s="106">
        <v>0</v>
      </c>
      <c r="S190" s="106">
        <v>0</v>
      </c>
      <c r="T190" s="106">
        <v>0</v>
      </c>
      <c r="U190" s="106">
        <v>0</v>
      </c>
      <c r="V190" s="106">
        <v>26.9</v>
      </c>
      <c r="W190" s="106">
        <v>32.9</v>
      </c>
    </row>
    <row r="191" spans="1:23" ht="13.5" customHeight="1" x14ac:dyDescent="0.25">
      <c r="A191" s="154">
        <v>0.79166666666666696</v>
      </c>
      <c r="B191" s="106">
        <v>13</v>
      </c>
      <c r="C191" s="106">
        <v>0</v>
      </c>
      <c r="D191" s="106">
        <v>0</v>
      </c>
      <c r="E191" s="106">
        <v>0</v>
      </c>
      <c r="F191" s="106">
        <v>2</v>
      </c>
      <c r="G191" s="106">
        <v>7</v>
      </c>
      <c r="H191" s="106">
        <v>1</v>
      </c>
      <c r="I191" s="106">
        <v>3</v>
      </c>
      <c r="J191" s="106">
        <v>0</v>
      </c>
      <c r="K191" s="106">
        <v>0</v>
      </c>
      <c r="L191" s="106">
        <v>0</v>
      </c>
      <c r="M191" s="106">
        <v>0</v>
      </c>
      <c r="N191" s="106">
        <v>0</v>
      </c>
      <c r="O191" s="106">
        <v>0</v>
      </c>
      <c r="P191" s="106">
        <v>0</v>
      </c>
      <c r="Q191" s="106">
        <v>0</v>
      </c>
      <c r="R191" s="106">
        <v>0</v>
      </c>
      <c r="S191" s="106">
        <v>0</v>
      </c>
      <c r="T191" s="106">
        <v>0</v>
      </c>
      <c r="U191" s="106">
        <v>0</v>
      </c>
      <c r="V191" s="106">
        <v>29.5</v>
      </c>
      <c r="W191" s="106">
        <v>36</v>
      </c>
    </row>
    <row r="192" spans="1:23" ht="13.5" customHeight="1" x14ac:dyDescent="0.25">
      <c r="A192" s="154">
        <v>0.80208333333333304</v>
      </c>
      <c r="B192" s="106">
        <v>12</v>
      </c>
      <c r="C192" s="106">
        <v>0</v>
      </c>
      <c r="D192" s="106">
        <v>0</v>
      </c>
      <c r="E192" s="106">
        <v>1</v>
      </c>
      <c r="F192" s="106">
        <v>3</v>
      </c>
      <c r="G192" s="106">
        <v>6</v>
      </c>
      <c r="H192" s="106">
        <v>2</v>
      </c>
      <c r="I192" s="106">
        <v>0</v>
      </c>
      <c r="J192" s="106">
        <v>0</v>
      </c>
      <c r="K192" s="106">
        <v>0</v>
      </c>
      <c r="L192" s="106">
        <v>0</v>
      </c>
      <c r="M192" s="106">
        <v>0</v>
      </c>
      <c r="N192" s="106">
        <v>0</v>
      </c>
      <c r="O192" s="106">
        <v>0</v>
      </c>
      <c r="P192" s="106">
        <v>0</v>
      </c>
      <c r="Q192" s="106">
        <v>0</v>
      </c>
      <c r="R192" s="106">
        <v>0</v>
      </c>
      <c r="S192" s="106">
        <v>0</v>
      </c>
      <c r="T192" s="106">
        <v>0</v>
      </c>
      <c r="U192" s="106">
        <v>0</v>
      </c>
      <c r="V192" s="106">
        <v>27</v>
      </c>
      <c r="W192" s="106">
        <v>31.8</v>
      </c>
    </row>
    <row r="193" spans="1:23" ht="13.5" customHeight="1" x14ac:dyDescent="0.25">
      <c r="A193" s="154">
        <v>0.8125</v>
      </c>
      <c r="B193" s="106">
        <v>11</v>
      </c>
      <c r="C193" s="106">
        <v>0</v>
      </c>
      <c r="D193" s="106">
        <v>1</v>
      </c>
      <c r="E193" s="106">
        <v>1</v>
      </c>
      <c r="F193" s="106">
        <v>0</v>
      </c>
      <c r="G193" s="106">
        <v>7</v>
      </c>
      <c r="H193" s="106">
        <v>2</v>
      </c>
      <c r="I193" s="106">
        <v>0</v>
      </c>
      <c r="J193" s="106">
        <v>0</v>
      </c>
      <c r="K193" s="106">
        <v>0</v>
      </c>
      <c r="L193" s="106">
        <v>0</v>
      </c>
      <c r="M193" s="106">
        <v>0</v>
      </c>
      <c r="N193" s="106">
        <v>0</v>
      </c>
      <c r="O193" s="106">
        <v>0</v>
      </c>
      <c r="P193" s="106">
        <v>0</v>
      </c>
      <c r="Q193" s="106">
        <v>0</v>
      </c>
      <c r="R193" s="106">
        <v>0</v>
      </c>
      <c r="S193" s="106">
        <v>0</v>
      </c>
      <c r="T193" s="106">
        <v>0</v>
      </c>
      <c r="U193" s="106">
        <v>0</v>
      </c>
      <c r="V193" s="106">
        <v>26.6</v>
      </c>
      <c r="W193" s="106">
        <v>30.7</v>
      </c>
    </row>
    <row r="194" spans="1:23" ht="13.5" customHeight="1" x14ac:dyDescent="0.25">
      <c r="A194" s="154">
        <v>0.82291666666666696</v>
      </c>
      <c r="B194" s="106">
        <v>15</v>
      </c>
      <c r="C194" s="106">
        <v>0</v>
      </c>
      <c r="D194" s="106">
        <v>1</v>
      </c>
      <c r="E194" s="106">
        <v>0</v>
      </c>
      <c r="F194" s="106">
        <v>1</v>
      </c>
      <c r="G194" s="106">
        <v>4</v>
      </c>
      <c r="H194" s="106">
        <v>7</v>
      </c>
      <c r="I194" s="106">
        <v>1</v>
      </c>
      <c r="J194" s="106">
        <v>1</v>
      </c>
      <c r="K194" s="106">
        <v>0</v>
      </c>
      <c r="L194" s="106">
        <v>0</v>
      </c>
      <c r="M194" s="106">
        <v>0</v>
      </c>
      <c r="N194" s="106">
        <v>0</v>
      </c>
      <c r="O194" s="106">
        <v>0</v>
      </c>
      <c r="P194" s="106">
        <v>0</v>
      </c>
      <c r="Q194" s="106">
        <v>0</v>
      </c>
      <c r="R194" s="106">
        <v>0</v>
      </c>
      <c r="S194" s="106">
        <v>0</v>
      </c>
      <c r="T194" s="106">
        <v>0</v>
      </c>
      <c r="U194" s="106">
        <v>0</v>
      </c>
      <c r="V194" s="106">
        <v>30</v>
      </c>
      <c r="W194" s="106">
        <v>35</v>
      </c>
    </row>
    <row r="195" spans="1:23" ht="13.5" customHeight="1" x14ac:dyDescent="0.25">
      <c r="A195" s="154">
        <v>0.83333333333333304</v>
      </c>
      <c r="B195" s="106">
        <v>8</v>
      </c>
      <c r="C195" s="106">
        <v>0</v>
      </c>
      <c r="D195" s="106">
        <v>0</v>
      </c>
      <c r="E195" s="106">
        <v>0</v>
      </c>
      <c r="F195" s="106">
        <v>2</v>
      </c>
      <c r="G195" s="106">
        <v>4</v>
      </c>
      <c r="H195" s="106">
        <v>2</v>
      </c>
      <c r="I195" s="106">
        <v>0</v>
      </c>
      <c r="J195" s="106">
        <v>0</v>
      </c>
      <c r="K195" s="106">
        <v>0</v>
      </c>
      <c r="L195" s="106">
        <v>0</v>
      </c>
      <c r="M195" s="106">
        <v>0</v>
      </c>
      <c r="N195" s="106">
        <v>0</v>
      </c>
      <c r="O195" s="106">
        <v>0</v>
      </c>
      <c r="P195" s="106">
        <v>0</v>
      </c>
      <c r="Q195" s="106">
        <v>0</v>
      </c>
      <c r="R195" s="106">
        <v>0</v>
      </c>
      <c r="S195" s="106">
        <v>0</v>
      </c>
      <c r="T195" s="106">
        <v>0</v>
      </c>
      <c r="U195" s="106">
        <v>0</v>
      </c>
      <c r="V195" s="106">
        <v>26.9</v>
      </c>
      <c r="W195" s="106" t="s">
        <v>192</v>
      </c>
    </row>
    <row r="196" spans="1:23" ht="13.5" customHeight="1" x14ac:dyDescent="0.25">
      <c r="A196" s="154">
        <v>0.84375</v>
      </c>
      <c r="B196" s="106">
        <v>8</v>
      </c>
      <c r="C196" s="106">
        <v>0</v>
      </c>
      <c r="D196" s="106">
        <v>0</v>
      </c>
      <c r="E196" s="106">
        <v>0</v>
      </c>
      <c r="F196" s="106">
        <v>1</v>
      </c>
      <c r="G196" s="106">
        <v>4</v>
      </c>
      <c r="H196" s="106">
        <v>3</v>
      </c>
      <c r="I196" s="106">
        <v>0</v>
      </c>
      <c r="J196" s="106">
        <v>0</v>
      </c>
      <c r="K196" s="106">
        <v>0</v>
      </c>
      <c r="L196" s="106">
        <v>0</v>
      </c>
      <c r="M196" s="106">
        <v>0</v>
      </c>
      <c r="N196" s="106">
        <v>0</v>
      </c>
      <c r="O196" s="106">
        <v>0</v>
      </c>
      <c r="P196" s="106">
        <v>0</v>
      </c>
      <c r="Q196" s="106">
        <v>0</v>
      </c>
      <c r="R196" s="106">
        <v>0</v>
      </c>
      <c r="S196" s="106">
        <v>0</v>
      </c>
      <c r="T196" s="106">
        <v>0</v>
      </c>
      <c r="U196" s="106">
        <v>0</v>
      </c>
      <c r="V196" s="106">
        <v>28.7</v>
      </c>
      <c r="W196" s="106" t="s">
        <v>192</v>
      </c>
    </row>
    <row r="197" spans="1:23" ht="13.5" customHeight="1" x14ac:dyDescent="0.25">
      <c r="A197" s="154">
        <v>0.85416666666666696</v>
      </c>
      <c r="B197" s="106">
        <v>6</v>
      </c>
      <c r="C197" s="106">
        <v>0</v>
      </c>
      <c r="D197" s="106">
        <v>0</v>
      </c>
      <c r="E197" s="106">
        <v>0</v>
      </c>
      <c r="F197" s="106">
        <v>2</v>
      </c>
      <c r="G197" s="106">
        <v>4</v>
      </c>
      <c r="H197" s="106">
        <v>0</v>
      </c>
      <c r="I197" s="106">
        <v>0</v>
      </c>
      <c r="J197" s="106">
        <v>0</v>
      </c>
      <c r="K197" s="106">
        <v>0</v>
      </c>
      <c r="L197" s="106">
        <v>0</v>
      </c>
      <c r="M197" s="106">
        <v>0</v>
      </c>
      <c r="N197" s="106">
        <v>0</v>
      </c>
      <c r="O197" s="106">
        <v>0</v>
      </c>
      <c r="P197" s="106">
        <v>0</v>
      </c>
      <c r="Q197" s="106">
        <v>0</v>
      </c>
      <c r="R197" s="106">
        <v>0</v>
      </c>
      <c r="S197" s="106">
        <v>0</v>
      </c>
      <c r="T197" s="106">
        <v>0</v>
      </c>
      <c r="U197" s="106">
        <v>0</v>
      </c>
      <c r="V197" s="106">
        <v>26.7</v>
      </c>
      <c r="W197" s="106" t="s">
        <v>192</v>
      </c>
    </row>
    <row r="198" spans="1:23" ht="13.5" customHeight="1" x14ac:dyDescent="0.25">
      <c r="A198" s="154">
        <v>0.86458333333333304</v>
      </c>
      <c r="B198" s="106">
        <v>12</v>
      </c>
      <c r="C198" s="106">
        <v>3</v>
      </c>
      <c r="D198" s="106">
        <v>0</v>
      </c>
      <c r="E198" s="106">
        <v>0</v>
      </c>
      <c r="F198" s="106">
        <v>2</v>
      </c>
      <c r="G198" s="106">
        <v>5</v>
      </c>
      <c r="H198" s="106">
        <v>2</v>
      </c>
      <c r="I198" s="106">
        <v>0</v>
      </c>
      <c r="J198" s="106">
        <v>0</v>
      </c>
      <c r="K198" s="106">
        <v>0</v>
      </c>
      <c r="L198" s="106">
        <v>0</v>
      </c>
      <c r="M198" s="106">
        <v>0</v>
      </c>
      <c r="N198" s="106">
        <v>0</v>
      </c>
      <c r="O198" s="106">
        <v>0</v>
      </c>
      <c r="P198" s="106">
        <v>0</v>
      </c>
      <c r="Q198" s="106">
        <v>0</v>
      </c>
      <c r="R198" s="106">
        <v>0</v>
      </c>
      <c r="S198" s="106">
        <v>0</v>
      </c>
      <c r="T198" s="106">
        <v>0</v>
      </c>
      <c r="U198" s="106">
        <v>0</v>
      </c>
      <c r="V198" s="106">
        <v>23.5</v>
      </c>
      <c r="W198" s="106">
        <v>30.2</v>
      </c>
    </row>
    <row r="199" spans="1:23" ht="13.5" customHeight="1" x14ac:dyDescent="0.25">
      <c r="A199" s="154">
        <v>0.875</v>
      </c>
      <c r="B199" s="106">
        <v>10</v>
      </c>
      <c r="C199" s="106">
        <v>0</v>
      </c>
      <c r="D199" s="106">
        <v>0</v>
      </c>
      <c r="E199" s="106">
        <v>0</v>
      </c>
      <c r="F199" s="106">
        <v>2</v>
      </c>
      <c r="G199" s="106">
        <v>4</v>
      </c>
      <c r="H199" s="106">
        <v>4</v>
      </c>
      <c r="I199" s="106">
        <v>0</v>
      </c>
      <c r="J199" s="106">
        <v>0</v>
      </c>
      <c r="K199" s="106">
        <v>0</v>
      </c>
      <c r="L199" s="106">
        <v>0</v>
      </c>
      <c r="M199" s="106">
        <v>0</v>
      </c>
      <c r="N199" s="106">
        <v>0</v>
      </c>
      <c r="O199" s="106">
        <v>0</v>
      </c>
      <c r="P199" s="106">
        <v>0</v>
      </c>
      <c r="Q199" s="106">
        <v>0</v>
      </c>
      <c r="R199" s="106">
        <v>0</v>
      </c>
      <c r="S199" s="106">
        <v>0</v>
      </c>
      <c r="T199" s="106">
        <v>0</v>
      </c>
      <c r="U199" s="106">
        <v>0</v>
      </c>
      <c r="V199" s="106">
        <v>28.9</v>
      </c>
      <c r="W199" s="106" t="s">
        <v>192</v>
      </c>
    </row>
    <row r="200" spans="1:23" ht="13.5" customHeight="1" x14ac:dyDescent="0.25">
      <c r="A200" s="154">
        <v>0.88541666666666696</v>
      </c>
      <c r="B200" s="106">
        <v>7</v>
      </c>
      <c r="C200" s="106">
        <v>0</v>
      </c>
      <c r="D200" s="106">
        <v>0</v>
      </c>
      <c r="E200" s="106">
        <v>0</v>
      </c>
      <c r="F200" s="106">
        <v>1</v>
      </c>
      <c r="G200" s="106">
        <v>6</v>
      </c>
      <c r="H200" s="106">
        <v>0</v>
      </c>
      <c r="I200" s="106">
        <v>0</v>
      </c>
      <c r="J200" s="106">
        <v>0</v>
      </c>
      <c r="K200" s="106">
        <v>0</v>
      </c>
      <c r="L200" s="106">
        <v>0</v>
      </c>
      <c r="M200" s="106">
        <v>0</v>
      </c>
      <c r="N200" s="106">
        <v>0</v>
      </c>
      <c r="O200" s="106">
        <v>0</v>
      </c>
      <c r="P200" s="106">
        <v>0</v>
      </c>
      <c r="Q200" s="106">
        <v>0</v>
      </c>
      <c r="R200" s="106">
        <v>0</v>
      </c>
      <c r="S200" s="106">
        <v>0</v>
      </c>
      <c r="T200" s="106">
        <v>0</v>
      </c>
      <c r="U200" s="106">
        <v>0</v>
      </c>
      <c r="V200" s="106">
        <v>27.4</v>
      </c>
      <c r="W200" s="106" t="s">
        <v>192</v>
      </c>
    </row>
    <row r="201" spans="1:23" ht="13.5" customHeight="1" x14ac:dyDescent="0.25">
      <c r="A201" s="154">
        <v>0.89583333333333304</v>
      </c>
      <c r="B201" s="106">
        <v>10</v>
      </c>
      <c r="C201" s="106">
        <v>0</v>
      </c>
      <c r="D201" s="106">
        <v>0</v>
      </c>
      <c r="E201" s="106">
        <v>0</v>
      </c>
      <c r="F201" s="106">
        <v>2</v>
      </c>
      <c r="G201" s="106">
        <v>7</v>
      </c>
      <c r="H201" s="106">
        <v>1</v>
      </c>
      <c r="I201" s="106">
        <v>0</v>
      </c>
      <c r="J201" s="106">
        <v>0</v>
      </c>
      <c r="K201" s="106">
        <v>0</v>
      </c>
      <c r="L201" s="106">
        <v>0</v>
      </c>
      <c r="M201" s="106">
        <v>0</v>
      </c>
      <c r="N201" s="106">
        <v>0</v>
      </c>
      <c r="O201" s="106">
        <v>0</v>
      </c>
      <c r="P201" s="106">
        <v>0</v>
      </c>
      <c r="Q201" s="106">
        <v>0</v>
      </c>
      <c r="R201" s="106">
        <v>0</v>
      </c>
      <c r="S201" s="106">
        <v>0</v>
      </c>
      <c r="T201" s="106">
        <v>0</v>
      </c>
      <c r="U201" s="106">
        <v>0</v>
      </c>
      <c r="V201" s="106">
        <v>27.7</v>
      </c>
      <c r="W201" s="106" t="s">
        <v>192</v>
      </c>
    </row>
    <row r="202" spans="1:23" ht="13.5" customHeight="1" x14ac:dyDescent="0.25">
      <c r="A202" s="154">
        <v>0.90625</v>
      </c>
      <c r="B202" s="106">
        <v>8</v>
      </c>
      <c r="C202" s="106">
        <v>0</v>
      </c>
      <c r="D202" s="106">
        <v>0</v>
      </c>
      <c r="E202" s="106">
        <v>0</v>
      </c>
      <c r="F202" s="106">
        <v>1</v>
      </c>
      <c r="G202" s="106">
        <v>2</v>
      </c>
      <c r="H202" s="106">
        <v>5</v>
      </c>
      <c r="I202" s="106">
        <v>0</v>
      </c>
      <c r="J202" s="106">
        <v>0</v>
      </c>
      <c r="K202" s="106">
        <v>0</v>
      </c>
      <c r="L202" s="106">
        <v>0</v>
      </c>
      <c r="M202" s="106">
        <v>0</v>
      </c>
      <c r="N202" s="106">
        <v>0</v>
      </c>
      <c r="O202" s="106">
        <v>0</v>
      </c>
      <c r="P202" s="106">
        <v>0</v>
      </c>
      <c r="Q202" s="106">
        <v>0</v>
      </c>
      <c r="R202" s="106">
        <v>0</v>
      </c>
      <c r="S202" s="106">
        <v>0</v>
      </c>
      <c r="T202" s="106">
        <v>0</v>
      </c>
      <c r="U202" s="106">
        <v>0</v>
      </c>
      <c r="V202" s="106">
        <v>29.6</v>
      </c>
      <c r="W202" s="106" t="s">
        <v>192</v>
      </c>
    </row>
    <row r="203" spans="1:23" ht="13.5" customHeight="1" x14ac:dyDescent="0.25">
      <c r="A203" s="154">
        <v>0.91666666666666696</v>
      </c>
      <c r="B203" s="106">
        <v>10</v>
      </c>
      <c r="C203" s="106">
        <v>0</v>
      </c>
      <c r="D203" s="106">
        <v>0</v>
      </c>
      <c r="E203" s="106">
        <v>0</v>
      </c>
      <c r="F203" s="106">
        <v>2</v>
      </c>
      <c r="G203" s="106">
        <v>8</v>
      </c>
      <c r="H203" s="106">
        <v>0</v>
      </c>
      <c r="I203" s="106">
        <v>0</v>
      </c>
      <c r="J203" s="106">
        <v>0</v>
      </c>
      <c r="K203" s="106">
        <v>0</v>
      </c>
      <c r="L203" s="106">
        <v>0</v>
      </c>
      <c r="M203" s="106">
        <v>0</v>
      </c>
      <c r="N203" s="106">
        <v>0</v>
      </c>
      <c r="O203" s="106">
        <v>0</v>
      </c>
      <c r="P203" s="106">
        <v>0</v>
      </c>
      <c r="Q203" s="106">
        <v>0</v>
      </c>
      <c r="R203" s="106">
        <v>0</v>
      </c>
      <c r="S203" s="106">
        <v>0</v>
      </c>
      <c r="T203" s="106">
        <v>0</v>
      </c>
      <c r="U203" s="106">
        <v>0</v>
      </c>
      <c r="V203" s="106">
        <v>26.2</v>
      </c>
      <c r="W203" s="106" t="s">
        <v>192</v>
      </c>
    </row>
    <row r="204" spans="1:23" ht="13.5" customHeight="1" x14ac:dyDescent="0.25">
      <c r="A204" s="154">
        <v>0.92708333333333304</v>
      </c>
      <c r="B204" s="106">
        <v>2</v>
      </c>
      <c r="C204" s="106">
        <v>0</v>
      </c>
      <c r="D204" s="106">
        <v>0</v>
      </c>
      <c r="E204" s="106">
        <v>1</v>
      </c>
      <c r="F204" s="106">
        <v>0</v>
      </c>
      <c r="G204" s="106">
        <v>1</v>
      </c>
      <c r="H204" s="106">
        <v>0</v>
      </c>
      <c r="I204" s="106">
        <v>0</v>
      </c>
      <c r="J204" s="106">
        <v>0</v>
      </c>
      <c r="K204" s="106">
        <v>0</v>
      </c>
      <c r="L204" s="106">
        <v>0</v>
      </c>
      <c r="M204" s="106">
        <v>0</v>
      </c>
      <c r="N204" s="106">
        <v>0</v>
      </c>
      <c r="O204" s="106">
        <v>0</v>
      </c>
      <c r="P204" s="106">
        <v>0</v>
      </c>
      <c r="Q204" s="106">
        <v>0</v>
      </c>
      <c r="R204" s="106">
        <v>0</v>
      </c>
      <c r="S204" s="106">
        <v>0</v>
      </c>
      <c r="T204" s="106">
        <v>0</v>
      </c>
      <c r="U204" s="106">
        <v>0</v>
      </c>
      <c r="V204" s="106">
        <v>22.2</v>
      </c>
      <c r="W204" s="106" t="s">
        <v>192</v>
      </c>
    </row>
    <row r="205" spans="1:23" ht="13.5" customHeight="1" x14ac:dyDescent="0.25">
      <c r="A205" s="154">
        <v>0.9375</v>
      </c>
      <c r="B205" s="106">
        <v>1</v>
      </c>
      <c r="C205" s="106">
        <v>0</v>
      </c>
      <c r="D205" s="106">
        <v>0</v>
      </c>
      <c r="E205" s="106">
        <v>0</v>
      </c>
      <c r="F205" s="106">
        <v>0</v>
      </c>
      <c r="G205" s="106">
        <v>1</v>
      </c>
      <c r="H205" s="106">
        <v>0</v>
      </c>
      <c r="I205" s="106">
        <v>0</v>
      </c>
      <c r="J205" s="106">
        <v>0</v>
      </c>
      <c r="K205" s="106">
        <v>0</v>
      </c>
      <c r="L205" s="106">
        <v>0</v>
      </c>
      <c r="M205" s="106">
        <v>0</v>
      </c>
      <c r="N205" s="106">
        <v>0</v>
      </c>
      <c r="O205" s="106">
        <v>0</v>
      </c>
      <c r="P205" s="106">
        <v>0</v>
      </c>
      <c r="Q205" s="106">
        <v>0</v>
      </c>
      <c r="R205" s="106">
        <v>0</v>
      </c>
      <c r="S205" s="106">
        <v>0</v>
      </c>
      <c r="T205" s="106">
        <v>0</v>
      </c>
      <c r="U205" s="106">
        <v>0</v>
      </c>
      <c r="V205" s="106">
        <v>27.1</v>
      </c>
      <c r="W205" s="106" t="s">
        <v>192</v>
      </c>
    </row>
    <row r="206" spans="1:23" ht="13.5" customHeight="1" x14ac:dyDescent="0.25">
      <c r="A206" s="154">
        <v>0.94791666666666696</v>
      </c>
      <c r="B206" s="106">
        <v>2</v>
      </c>
      <c r="C206" s="106">
        <v>0</v>
      </c>
      <c r="D206" s="106">
        <v>1</v>
      </c>
      <c r="E206" s="106">
        <v>0</v>
      </c>
      <c r="F206" s="106">
        <v>0</v>
      </c>
      <c r="G206" s="106">
        <v>0</v>
      </c>
      <c r="H206" s="106">
        <v>1</v>
      </c>
      <c r="I206" s="106">
        <v>0</v>
      </c>
      <c r="J206" s="106">
        <v>0</v>
      </c>
      <c r="K206" s="106">
        <v>0</v>
      </c>
      <c r="L206" s="106">
        <v>0</v>
      </c>
      <c r="M206" s="106">
        <v>0</v>
      </c>
      <c r="N206" s="106">
        <v>0</v>
      </c>
      <c r="O206" s="106">
        <v>0</v>
      </c>
      <c r="P206" s="106">
        <v>0</v>
      </c>
      <c r="Q206" s="106">
        <v>0</v>
      </c>
      <c r="R206" s="106">
        <v>0</v>
      </c>
      <c r="S206" s="106">
        <v>0</v>
      </c>
      <c r="T206" s="106">
        <v>0</v>
      </c>
      <c r="U206" s="106">
        <v>0</v>
      </c>
      <c r="V206" s="106">
        <v>21.1</v>
      </c>
      <c r="W206" s="106" t="s">
        <v>192</v>
      </c>
    </row>
    <row r="207" spans="1:23" ht="13.5" customHeight="1" x14ac:dyDescent="0.25">
      <c r="A207" s="154">
        <v>0.95833333333333304</v>
      </c>
      <c r="B207" s="106">
        <v>1</v>
      </c>
      <c r="C207" s="106">
        <v>0</v>
      </c>
      <c r="D207" s="106">
        <v>0</v>
      </c>
      <c r="E207" s="106">
        <v>0</v>
      </c>
      <c r="F207" s="106">
        <v>1</v>
      </c>
      <c r="G207" s="106">
        <v>0</v>
      </c>
      <c r="H207" s="106">
        <v>0</v>
      </c>
      <c r="I207" s="106">
        <v>0</v>
      </c>
      <c r="J207" s="106">
        <v>0</v>
      </c>
      <c r="K207" s="106">
        <v>0</v>
      </c>
      <c r="L207" s="106">
        <v>0</v>
      </c>
      <c r="M207" s="106">
        <v>0</v>
      </c>
      <c r="N207" s="106">
        <v>0</v>
      </c>
      <c r="O207" s="106">
        <v>0</v>
      </c>
      <c r="P207" s="106">
        <v>0</v>
      </c>
      <c r="Q207" s="106">
        <v>0</v>
      </c>
      <c r="R207" s="106">
        <v>0</v>
      </c>
      <c r="S207" s="106">
        <v>0</v>
      </c>
      <c r="T207" s="106">
        <v>0</v>
      </c>
      <c r="U207" s="106">
        <v>0</v>
      </c>
      <c r="V207" s="106">
        <v>22.9</v>
      </c>
      <c r="W207" s="106" t="s">
        <v>192</v>
      </c>
    </row>
    <row r="208" spans="1:23" ht="13.5" customHeight="1" x14ac:dyDescent="0.25">
      <c r="A208" s="154">
        <v>0.96875</v>
      </c>
      <c r="B208" s="106">
        <v>1</v>
      </c>
      <c r="C208" s="106">
        <v>0</v>
      </c>
      <c r="D208" s="106">
        <v>0</v>
      </c>
      <c r="E208" s="106">
        <v>0</v>
      </c>
      <c r="F208" s="106">
        <v>0</v>
      </c>
      <c r="G208" s="106">
        <v>0</v>
      </c>
      <c r="H208" s="106">
        <v>1</v>
      </c>
      <c r="I208" s="106">
        <v>0</v>
      </c>
      <c r="J208" s="106">
        <v>0</v>
      </c>
      <c r="K208" s="106">
        <v>0</v>
      </c>
      <c r="L208" s="106">
        <v>0</v>
      </c>
      <c r="M208" s="106">
        <v>0</v>
      </c>
      <c r="N208" s="106">
        <v>0</v>
      </c>
      <c r="O208" s="106">
        <v>0</v>
      </c>
      <c r="P208" s="106">
        <v>0</v>
      </c>
      <c r="Q208" s="106">
        <v>0</v>
      </c>
      <c r="R208" s="106">
        <v>0</v>
      </c>
      <c r="S208" s="106">
        <v>0</v>
      </c>
      <c r="T208" s="106">
        <v>0</v>
      </c>
      <c r="U208" s="106">
        <v>0</v>
      </c>
      <c r="V208" s="106">
        <v>31.7</v>
      </c>
      <c r="W208" s="106" t="s">
        <v>192</v>
      </c>
    </row>
    <row r="209" spans="1:23" ht="13.5" customHeight="1" x14ac:dyDescent="0.25">
      <c r="A209" s="154">
        <v>0.97916666666666696</v>
      </c>
      <c r="B209" s="106">
        <v>1</v>
      </c>
      <c r="C209" s="106">
        <v>0</v>
      </c>
      <c r="D209" s="106">
        <v>0</v>
      </c>
      <c r="E209" s="106">
        <v>1</v>
      </c>
      <c r="F209" s="106">
        <v>0</v>
      </c>
      <c r="G209" s="106">
        <v>0</v>
      </c>
      <c r="H209" s="106">
        <v>0</v>
      </c>
      <c r="I209" s="106">
        <v>0</v>
      </c>
      <c r="J209" s="106">
        <v>0</v>
      </c>
      <c r="K209" s="106">
        <v>0</v>
      </c>
      <c r="L209" s="106">
        <v>0</v>
      </c>
      <c r="M209" s="106">
        <v>0</v>
      </c>
      <c r="N209" s="106">
        <v>0</v>
      </c>
      <c r="O209" s="106">
        <v>0</v>
      </c>
      <c r="P209" s="106">
        <v>0</v>
      </c>
      <c r="Q209" s="106">
        <v>0</v>
      </c>
      <c r="R209" s="106">
        <v>0</v>
      </c>
      <c r="S209" s="106">
        <v>0</v>
      </c>
      <c r="T209" s="106">
        <v>0</v>
      </c>
      <c r="U209" s="106">
        <v>0</v>
      </c>
      <c r="V209" s="106">
        <v>19.899999999999999</v>
      </c>
      <c r="W209" s="106" t="s">
        <v>192</v>
      </c>
    </row>
    <row r="210" spans="1:23" ht="13.5" customHeight="1" thickBot="1" x14ac:dyDescent="0.3">
      <c r="A210" s="155">
        <v>0.98958333333333304</v>
      </c>
      <c r="B210" s="108">
        <v>1</v>
      </c>
      <c r="C210" s="108">
        <v>0</v>
      </c>
      <c r="D210" s="108">
        <v>0</v>
      </c>
      <c r="E210" s="108">
        <v>0</v>
      </c>
      <c r="F210" s="108">
        <v>0</v>
      </c>
      <c r="G210" s="108">
        <v>1</v>
      </c>
      <c r="H210" s="108">
        <v>0</v>
      </c>
      <c r="I210" s="108">
        <v>0</v>
      </c>
      <c r="J210" s="108">
        <v>0</v>
      </c>
      <c r="K210" s="108">
        <v>0</v>
      </c>
      <c r="L210" s="108">
        <v>0</v>
      </c>
      <c r="M210" s="108">
        <v>0</v>
      </c>
      <c r="N210" s="108">
        <v>0</v>
      </c>
      <c r="O210" s="108">
        <v>0</v>
      </c>
      <c r="P210" s="108">
        <v>0</v>
      </c>
      <c r="Q210" s="108">
        <v>0</v>
      </c>
      <c r="R210" s="108">
        <v>0</v>
      </c>
      <c r="S210" s="108">
        <v>0</v>
      </c>
      <c r="T210" s="108">
        <v>0</v>
      </c>
      <c r="U210" s="108">
        <v>0</v>
      </c>
      <c r="V210" s="108">
        <v>29</v>
      </c>
      <c r="W210" s="108" t="s">
        <v>192</v>
      </c>
    </row>
    <row r="211" spans="1:23" ht="13.5" customHeight="1" thickTop="1" x14ac:dyDescent="0.25">
      <c r="A211" s="269" t="s">
        <v>111</v>
      </c>
      <c r="B211" s="107">
        <f>SUM(B143:B190)</f>
        <v>1262</v>
      </c>
      <c r="C211" s="107">
        <f t="shared" ref="C211:U211" si="4">SUM(C143:C190)</f>
        <v>1</v>
      </c>
      <c r="D211" s="107">
        <f t="shared" si="4"/>
        <v>19</v>
      </c>
      <c r="E211" s="107">
        <f t="shared" si="4"/>
        <v>73</v>
      </c>
      <c r="F211" s="107">
        <f t="shared" si="4"/>
        <v>297</v>
      </c>
      <c r="G211" s="107">
        <f t="shared" si="4"/>
        <v>649</v>
      </c>
      <c r="H211" s="107">
        <f t="shared" si="4"/>
        <v>204</v>
      </c>
      <c r="I211" s="107">
        <f t="shared" si="4"/>
        <v>18</v>
      </c>
      <c r="J211" s="107">
        <f t="shared" si="4"/>
        <v>0</v>
      </c>
      <c r="K211" s="107">
        <f t="shared" si="4"/>
        <v>1</v>
      </c>
      <c r="L211" s="107">
        <f t="shared" si="4"/>
        <v>0</v>
      </c>
      <c r="M211" s="107">
        <f t="shared" si="4"/>
        <v>0</v>
      </c>
      <c r="N211" s="107">
        <f t="shared" si="4"/>
        <v>0</v>
      </c>
      <c r="O211" s="107">
        <f t="shared" si="4"/>
        <v>0</v>
      </c>
      <c r="P211" s="107">
        <f t="shared" si="4"/>
        <v>0</v>
      </c>
      <c r="Q211" s="107">
        <f t="shared" si="4"/>
        <v>0</v>
      </c>
      <c r="R211" s="107">
        <f t="shared" si="4"/>
        <v>0</v>
      </c>
      <c r="S211" s="107">
        <f t="shared" si="4"/>
        <v>0</v>
      </c>
      <c r="T211" s="107">
        <f t="shared" si="4"/>
        <v>0</v>
      </c>
      <c r="U211" s="107">
        <f t="shared" si="4"/>
        <v>0</v>
      </c>
      <c r="V211" s="107">
        <v>26.4</v>
      </c>
      <c r="W211" s="107">
        <v>30.3</v>
      </c>
    </row>
    <row r="212" spans="1:23" ht="13.5" customHeight="1" x14ac:dyDescent="0.25">
      <c r="A212" s="270" t="s">
        <v>112</v>
      </c>
      <c r="B212" s="106">
        <f>SUM(B139:B202)</f>
        <v>1457</v>
      </c>
      <c r="C212" s="106">
        <f t="shared" ref="C212:U212" si="5">SUM(C139:C202)</f>
        <v>4</v>
      </c>
      <c r="D212" s="106">
        <f t="shared" si="5"/>
        <v>21</v>
      </c>
      <c r="E212" s="106">
        <f t="shared" si="5"/>
        <v>77</v>
      </c>
      <c r="F212" s="106">
        <f t="shared" si="5"/>
        <v>327</v>
      </c>
      <c r="G212" s="106">
        <f t="shared" si="5"/>
        <v>754</v>
      </c>
      <c r="H212" s="106">
        <f t="shared" si="5"/>
        <v>243</v>
      </c>
      <c r="I212" s="106">
        <f t="shared" si="5"/>
        <v>29</v>
      </c>
      <c r="J212" s="106">
        <f t="shared" si="5"/>
        <v>1</v>
      </c>
      <c r="K212" s="106">
        <f t="shared" si="5"/>
        <v>1</v>
      </c>
      <c r="L212" s="106">
        <f t="shared" si="5"/>
        <v>0</v>
      </c>
      <c r="M212" s="106">
        <f t="shared" si="5"/>
        <v>0</v>
      </c>
      <c r="N212" s="106">
        <f t="shared" si="5"/>
        <v>0</v>
      </c>
      <c r="O212" s="106">
        <f t="shared" si="5"/>
        <v>0</v>
      </c>
      <c r="P212" s="106">
        <f t="shared" si="5"/>
        <v>0</v>
      </c>
      <c r="Q212" s="106">
        <f t="shared" si="5"/>
        <v>0</v>
      </c>
      <c r="R212" s="106">
        <f t="shared" si="5"/>
        <v>0</v>
      </c>
      <c r="S212" s="106">
        <f t="shared" si="5"/>
        <v>0</v>
      </c>
      <c r="T212" s="106">
        <f t="shared" si="5"/>
        <v>0</v>
      </c>
      <c r="U212" s="106">
        <f t="shared" si="5"/>
        <v>0</v>
      </c>
      <c r="V212" s="106">
        <v>26.6</v>
      </c>
      <c r="W212" s="106">
        <v>30.4</v>
      </c>
    </row>
    <row r="213" spans="1:23" ht="13.5" customHeight="1" x14ac:dyDescent="0.25">
      <c r="A213" s="106" t="s">
        <v>113</v>
      </c>
      <c r="B213" s="106">
        <f>SUM(B139:B210)</f>
        <v>1476</v>
      </c>
      <c r="C213" s="106">
        <f t="shared" ref="C213:U213" si="6">SUM(C139:C210)</f>
        <v>4</v>
      </c>
      <c r="D213" s="106">
        <f t="shared" si="6"/>
        <v>22</v>
      </c>
      <c r="E213" s="106">
        <f t="shared" si="6"/>
        <v>79</v>
      </c>
      <c r="F213" s="106">
        <f t="shared" si="6"/>
        <v>330</v>
      </c>
      <c r="G213" s="106">
        <f t="shared" si="6"/>
        <v>765</v>
      </c>
      <c r="H213" s="106">
        <f t="shared" si="6"/>
        <v>245</v>
      </c>
      <c r="I213" s="106">
        <f t="shared" si="6"/>
        <v>29</v>
      </c>
      <c r="J213" s="106">
        <f t="shared" si="6"/>
        <v>1</v>
      </c>
      <c r="K213" s="106">
        <f t="shared" si="6"/>
        <v>1</v>
      </c>
      <c r="L213" s="106">
        <f t="shared" si="6"/>
        <v>0</v>
      </c>
      <c r="M213" s="106">
        <f t="shared" si="6"/>
        <v>0</v>
      </c>
      <c r="N213" s="106">
        <f t="shared" si="6"/>
        <v>0</v>
      </c>
      <c r="O213" s="106">
        <f t="shared" si="6"/>
        <v>0</v>
      </c>
      <c r="P213" s="106">
        <f t="shared" si="6"/>
        <v>0</v>
      </c>
      <c r="Q213" s="106">
        <f t="shared" si="6"/>
        <v>0</v>
      </c>
      <c r="R213" s="106">
        <f t="shared" si="6"/>
        <v>0</v>
      </c>
      <c r="S213" s="106">
        <f t="shared" si="6"/>
        <v>0</v>
      </c>
      <c r="T213" s="106">
        <f t="shared" si="6"/>
        <v>0</v>
      </c>
      <c r="U213" s="106">
        <f t="shared" si="6"/>
        <v>0</v>
      </c>
      <c r="V213" s="106">
        <v>26.6</v>
      </c>
      <c r="W213" s="106">
        <v>30.4</v>
      </c>
    </row>
    <row r="214" spans="1:23" ht="13.5" customHeight="1" thickBot="1" x14ac:dyDescent="0.3">
      <c r="A214" s="108" t="s">
        <v>114</v>
      </c>
      <c r="B214" s="108">
        <f>SUM(B115:B210)</f>
        <v>1504</v>
      </c>
      <c r="C214" s="108">
        <f t="shared" ref="C214:U214" si="7">SUM(C115:C210)</f>
        <v>4</v>
      </c>
      <c r="D214" s="108">
        <f t="shared" si="7"/>
        <v>23</v>
      </c>
      <c r="E214" s="108">
        <f t="shared" si="7"/>
        <v>82</v>
      </c>
      <c r="F214" s="108">
        <f t="shared" si="7"/>
        <v>335</v>
      </c>
      <c r="G214" s="108">
        <f t="shared" si="7"/>
        <v>773</v>
      </c>
      <c r="H214" s="108">
        <f t="shared" si="7"/>
        <v>255</v>
      </c>
      <c r="I214" s="108">
        <f t="shared" si="7"/>
        <v>29</v>
      </c>
      <c r="J214" s="108">
        <f t="shared" si="7"/>
        <v>2</v>
      </c>
      <c r="K214" s="108">
        <f t="shared" si="7"/>
        <v>1</v>
      </c>
      <c r="L214" s="108">
        <f t="shared" si="7"/>
        <v>0</v>
      </c>
      <c r="M214" s="108">
        <f t="shared" si="7"/>
        <v>0</v>
      </c>
      <c r="N214" s="108">
        <f t="shared" si="7"/>
        <v>0</v>
      </c>
      <c r="O214" s="108">
        <f t="shared" si="7"/>
        <v>0</v>
      </c>
      <c r="P214" s="108">
        <f t="shared" si="7"/>
        <v>0</v>
      </c>
      <c r="Q214" s="108">
        <f t="shared" si="7"/>
        <v>0</v>
      </c>
      <c r="R214" s="108">
        <f t="shared" si="7"/>
        <v>0</v>
      </c>
      <c r="S214" s="108">
        <f t="shared" si="7"/>
        <v>0</v>
      </c>
      <c r="T214" s="108">
        <f t="shared" si="7"/>
        <v>0</v>
      </c>
      <c r="U214" s="108">
        <f t="shared" si="7"/>
        <v>0</v>
      </c>
      <c r="V214" s="108">
        <v>26.6</v>
      </c>
      <c r="W214" s="108">
        <v>30.5</v>
      </c>
    </row>
    <row r="215" spans="1:23" ht="13.5" customHeight="1" thickTop="1"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row>
    <row r="216" spans="1:23" ht="13.5" customHeight="1" thickBot="1" x14ac:dyDescent="0.3">
      <c r="A216" s="110" t="s">
        <v>9</v>
      </c>
      <c r="B216" s="434" t="str">
        <f>TEXT(C216,"dddd")</f>
        <v>Wednesday</v>
      </c>
      <c r="C216" s="217">
        <f>C112+1</f>
        <v>45469</v>
      </c>
      <c r="D216" s="110"/>
      <c r="E216" s="110"/>
      <c r="F216" s="110"/>
      <c r="G216" s="110"/>
      <c r="H216" s="110"/>
      <c r="I216" s="110"/>
      <c r="J216" s="110"/>
      <c r="K216" s="110"/>
      <c r="L216" s="110"/>
      <c r="M216" s="110"/>
      <c r="N216" s="110"/>
      <c r="O216" s="110"/>
      <c r="P216" s="110"/>
      <c r="Q216" s="110"/>
      <c r="R216" s="110"/>
      <c r="S216" s="110"/>
      <c r="T216" s="110"/>
      <c r="U216" s="110"/>
      <c r="V216" s="110"/>
      <c r="W216" s="110"/>
    </row>
    <row r="217" spans="1:23" ht="13.5" customHeight="1" thickTop="1" thickBot="1" x14ac:dyDescent="0.3">
      <c r="A217" s="110"/>
      <c r="B217" s="551" t="s">
        <v>90</v>
      </c>
      <c r="C217" s="552"/>
      <c r="D217" s="552"/>
      <c r="E217" s="552"/>
      <c r="F217" s="552"/>
      <c r="G217" s="552"/>
      <c r="H217" s="552"/>
      <c r="I217" s="552"/>
      <c r="J217" s="552"/>
      <c r="K217" s="552"/>
      <c r="L217" s="552"/>
      <c r="M217" s="552"/>
      <c r="N217" s="552"/>
      <c r="O217" s="552"/>
      <c r="P217" s="552"/>
      <c r="Q217" s="552"/>
      <c r="R217" s="552"/>
      <c r="S217" s="552"/>
      <c r="T217" s="552"/>
      <c r="U217" s="552"/>
      <c r="V217" s="552"/>
      <c r="W217" s="553"/>
    </row>
    <row r="218" spans="1:23" ht="13.5" customHeight="1" thickTop="1" thickBot="1" x14ac:dyDescent="0.3">
      <c r="A218" s="153" t="s">
        <v>50</v>
      </c>
      <c r="B218" s="153" t="s">
        <v>30</v>
      </c>
      <c r="C218" s="271" t="s">
        <v>91</v>
      </c>
      <c r="D218" s="271" t="s">
        <v>92</v>
      </c>
      <c r="E218" s="271" t="s">
        <v>93</v>
      </c>
      <c r="F218" s="271" t="s">
        <v>94</v>
      </c>
      <c r="G218" s="271" t="s">
        <v>95</v>
      </c>
      <c r="H218" s="271" t="s">
        <v>96</v>
      </c>
      <c r="I218" s="271" t="s">
        <v>97</v>
      </c>
      <c r="J218" s="271" t="s">
        <v>98</v>
      </c>
      <c r="K218" s="271" t="s">
        <v>99</v>
      </c>
      <c r="L218" s="271" t="s">
        <v>100</v>
      </c>
      <c r="M218" s="271" t="s">
        <v>101</v>
      </c>
      <c r="N218" s="271" t="s">
        <v>102</v>
      </c>
      <c r="O218" s="271" t="s">
        <v>103</v>
      </c>
      <c r="P218" s="271" t="s">
        <v>104</v>
      </c>
      <c r="Q218" s="271" t="s">
        <v>105</v>
      </c>
      <c r="R218" s="271" t="s">
        <v>106</v>
      </c>
      <c r="S218" s="271" t="s">
        <v>107</v>
      </c>
      <c r="T218" s="271" t="s">
        <v>108</v>
      </c>
      <c r="U218" s="271" t="s">
        <v>109</v>
      </c>
      <c r="V218" s="153" t="s">
        <v>88</v>
      </c>
      <c r="W218" s="153" t="s">
        <v>110</v>
      </c>
    </row>
    <row r="219" spans="1:23" ht="13.5" customHeight="1" thickTop="1" x14ac:dyDescent="0.25">
      <c r="A219" s="262">
        <v>0</v>
      </c>
      <c r="B219" s="107">
        <v>0</v>
      </c>
      <c r="C219" s="107">
        <v>0</v>
      </c>
      <c r="D219" s="107">
        <v>0</v>
      </c>
      <c r="E219" s="107">
        <v>0</v>
      </c>
      <c r="F219" s="107">
        <v>0</v>
      </c>
      <c r="G219" s="107">
        <v>0</v>
      </c>
      <c r="H219" s="107">
        <v>0</v>
      </c>
      <c r="I219" s="107">
        <v>0</v>
      </c>
      <c r="J219" s="107">
        <v>0</v>
      </c>
      <c r="K219" s="107">
        <v>0</v>
      </c>
      <c r="L219" s="107">
        <v>0</v>
      </c>
      <c r="M219" s="107">
        <v>0</v>
      </c>
      <c r="N219" s="107">
        <v>0</v>
      </c>
      <c r="O219" s="107">
        <v>0</v>
      </c>
      <c r="P219" s="107">
        <v>0</v>
      </c>
      <c r="Q219" s="107">
        <v>0</v>
      </c>
      <c r="R219" s="107">
        <v>0</v>
      </c>
      <c r="S219" s="107">
        <v>0</v>
      </c>
      <c r="T219" s="107">
        <v>0</v>
      </c>
      <c r="U219" s="107">
        <v>0</v>
      </c>
      <c r="V219" s="107" t="s">
        <v>192</v>
      </c>
      <c r="W219" s="107" t="s">
        <v>192</v>
      </c>
    </row>
    <row r="220" spans="1:23" ht="13.5" customHeight="1" x14ac:dyDescent="0.25">
      <c r="A220" s="154">
        <v>1.0416666666666666E-2</v>
      </c>
      <c r="B220" s="106">
        <v>0</v>
      </c>
      <c r="C220" s="106">
        <v>0</v>
      </c>
      <c r="D220" s="106">
        <v>0</v>
      </c>
      <c r="E220" s="106">
        <v>0</v>
      </c>
      <c r="F220" s="106">
        <v>0</v>
      </c>
      <c r="G220" s="106">
        <v>0</v>
      </c>
      <c r="H220" s="106">
        <v>0</v>
      </c>
      <c r="I220" s="106">
        <v>0</v>
      </c>
      <c r="J220" s="106">
        <v>0</v>
      </c>
      <c r="K220" s="106">
        <v>0</v>
      </c>
      <c r="L220" s="106">
        <v>0</v>
      </c>
      <c r="M220" s="106">
        <v>0</v>
      </c>
      <c r="N220" s="106">
        <v>0</v>
      </c>
      <c r="O220" s="106">
        <v>0</v>
      </c>
      <c r="P220" s="106">
        <v>0</v>
      </c>
      <c r="Q220" s="106">
        <v>0</v>
      </c>
      <c r="R220" s="106">
        <v>0</v>
      </c>
      <c r="S220" s="106">
        <v>0</v>
      </c>
      <c r="T220" s="106">
        <v>0</v>
      </c>
      <c r="U220" s="106">
        <v>0</v>
      </c>
      <c r="V220" s="106" t="s">
        <v>192</v>
      </c>
      <c r="W220" s="106" t="s">
        <v>192</v>
      </c>
    </row>
    <row r="221" spans="1:23" ht="13.5" customHeight="1" x14ac:dyDescent="0.25">
      <c r="A221" s="154">
        <v>2.0833333333333332E-2</v>
      </c>
      <c r="B221" s="106">
        <v>1</v>
      </c>
      <c r="C221" s="106">
        <v>0</v>
      </c>
      <c r="D221" s="106">
        <v>0</v>
      </c>
      <c r="E221" s="106">
        <v>0</v>
      </c>
      <c r="F221" s="106">
        <v>1</v>
      </c>
      <c r="G221" s="106">
        <v>0</v>
      </c>
      <c r="H221" s="106">
        <v>0</v>
      </c>
      <c r="I221" s="106">
        <v>0</v>
      </c>
      <c r="J221" s="106">
        <v>0</v>
      </c>
      <c r="K221" s="106">
        <v>0</v>
      </c>
      <c r="L221" s="106">
        <v>0</v>
      </c>
      <c r="M221" s="106">
        <v>0</v>
      </c>
      <c r="N221" s="106">
        <v>0</v>
      </c>
      <c r="O221" s="106">
        <v>0</v>
      </c>
      <c r="P221" s="106">
        <v>0</v>
      </c>
      <c r="Q221" s="106">
        <v>0</v>
      </c>
      <c r="R221" s="106">
        <v>0</v>
      </c>
      <c r="S221" s="106">
        <v>0</v>
      </c>
      <c r="T221" s="106">
        <v>0</v>
      </c>
      <c r="U221" s="106">
        <v>0</v>
      </c>
      <c r="V221" s="106">
        <v>21.3</v>
      </c>
      <c r="W221" s="106" t="s">
        <v>192</v>
      </c>
    </row>
    <row r="222" spans="1:23" ht="13.5" customHeight="1" x14ac:dyDescent="0.25">
      <c r="A222" s="154">
        <v>3.125E-2</v>
      </c>
      <c r="B222" s="106">
        <v>0</v>
      </c>
      <c r="C222" s="106">
        <v>0</v>
      </c>
      <c r="D222" s="106">
        <v>0</v>
      </c>
      <c r="E222" s="106">
        <v>0</v>
      </c>
      <c r="F222" s="106">
        <v>0</v>
      </c>
      <c r="G222" s="106">
        <v>0</v>
      </c>
      <c r="H222" s="106">
        <v>0</v>
      </c>
      <c r="I222" s="106">
        <v>0</v>
      </c>
      <c r="J222" s="106">
        <v>0</v>
      </c>
      <c r="K222" s="106">
        <v>0</v>
      </c>
      <c r="L222" s="106">
        <v>0</v>
      </c>
      <c r="M222" s="106">
        <v>0</v>
      </c>
      <c r="N222" s="106">
        <v>0</v>
      </c>
      <c r="O222" s="106">
        <v>0</v>
      </c>
      <c r="P222" s="106">
        <v>0</v>
      </c>
      <c r="Q222" s="106">
        <v>0</v>
      </c>
      <c r="R222" s="106">
        <v>0</v>
      </c>
      <c r="S222" s="106">
        <v>0</v>
      </c>
      <c r="T222" s="106">
        <v>0</v>
      </c>
      <c r="U222" s="106">
        <v>0</v>
      </c>
      <c r="V222" s="106" t="s">
        <v>192</v>
      </c>
      <c r="W222" s="106" t="s">
        <v>192</v>
      </c>
    </row>
    <row r="223" spans="1:23" ht="13.5" customHeight="1" x14ac:dyDescent="0.25">
      <c r="A223" s="154">
        <v>4.1666666666666664E-2</v>
      </c>
      <c r="B223" s="106">
        <v>0</v>
      </c>
      <c r="C223" s="106">
        <v>0</v>
      </c>
      <c r="D223" s="106">
        <v>0</v>
      </c>
      <c r="E223" s="106">
        <v>0</v>
      </c>
      <c r="F223" s="106">
        <v>0</v>
      </c>
      <c r="G223" s="106">
        <v>0</v>
      </c>
      <c r="H223" s="106">
        <v>0</v>
      </c>
      <c r="I223" s="106">
        <v>0</v>
      </c>
      <c r="J223" s="106">
        <v>0</v>
      </c>
      <c r="K223" s="106">
        <v>0</v>
      </c>
      <c r="L223" s="106">
        <v>0</v>
      </c>
      <c r="M223" s="106">
        <v>0</v>
      </c>
      <c r="N223" s="106">
        <v>0</v>
      </c>
      <c r="O223" s="106">
        <v>0</v>
      </c>
      <c r="P223" s="106">
        <v>0</v>
      </c>
      <c r="Q223" s="106">
        <v>0</v>
      </c>
      <c r="R223" s="106">
        <v>0</v>
      </c>
      <c r="S223" s="106">
        <v>0</v>
      </c>
      <c r="T223" s="106">
        <v>0</v>
      </c>
      <c r="U223" s="106">
        <v>0</v>
      </c>
      <c r="V223" s="106" t="s">
        <v>192</v>
      </c>
      <c r="W223" s="106" t="s">
        <v>192</v>
      </c>
    </row>
    <row r="224" spans="1:23" ht="13.5" customHeight="1" x14ac:dyDescent="0.25">
      <c r="A224" s="154">
        <v>5.2083333333333336E-2</v>
      </c>
      <c r="B224" s="106">
        <v>0</v>
      </c>
      <c r="C224" s="106">
        <v>0</v>
      </c>
      <c r="D224" s="106">
        <v>0</v>
      </c>
      <c r="E224" s="106">
        <v>0</v>
      </c>
      <c r="F224" s="106">
        <v>0</v>
      </c>
      <c r="G224" s="106">
        <v>0</v>
      </c>
      <c r="H224" s="106">
        <v>0</v>
      </c>
      <c r="I224" s="106">
        <v>0</v>
      </c>
      <c r="J224" s="106">
        <v>0</v>
      </c>
      <c r="K224" s="106">
        <v>0</v>
      </c>
      <c r="L224" s="106">
        <v>0</v>
      </c>
      <c r="M224" s="106">
        <v>0</v>
      </c>
      <c r="N224" s="106">
        <v>0</v>
      </c>
      <c r="O224" s="106">
        <v>0</v>
      </c>
      <c r="P224" s="106">
        <v>0</v>
      </c>
      <c r="Q224" s="106">
        <v>0</v>
      </c>
      <c r="R224" s="106">
        <v>0</v>
      </c>
      <c r="S224" s="106">
        <v>0</v>
      </c>
      <c r="T224" s="106">
        <v>0</v>
      </c>
      <c r="U224" s="106">
        <v>0</v>
      </c>
      <c r="V224" s="106" t="s">
        <v>192</v>
      </c>
      <c r="W224" s="106" t="s">
        <v>192</v>
      </c>
    </row>
    <row r="225" spans="1:23" ht="13.5" customHeight="1" x14ac:dyDescent="0.25">
      <c r="A225" s="154">
        <v>6.25E-2</v>
      </c>
      <c r="B225" s="106">
        <v>0</v>
      </c>
      <c r="C225" s="106">
        <v>0</v>
      </c>
      <c r="D225" s="106">
        <v>0</v>
      </c>
      <c r="E225" s="106">
        <v>0</v>
      </c>
      <c r="F225" s="106">
        <v>0</v>
      </c>
      <c r="G225" s="106">
        <v>0</v>
      </c>
      <c r="H225" s="106">
        <v>0</v>
      </c>
      <c r="I225" s="106">
        <v>0</v>
      </c>
      <c r="J225" s="106">
        <v>0</v>
      </c>
      <c r="K225" s="106">
        <v>0</v>
      </c>
      <c r="L225" s="106">
        <v>0</v>
      </c>
      <c r="M225" s="106">
        <v>0</v>
      </c>
      <c r="N225" s="106">
        <v>0</v>
      </c>
      <c r="O225" s="106">
        <v>0</v>
      </c>
      <c r="P225" s="106">
        <v>0</v>
      </c>
      <c r="Q225" s="106">
        <v>0</v>
      </c>
      <c r="R225" s="106">
        <v>0</v>
      </c>
      <c r="S225" s="106">
        <v>0</v>
      </c>
      <c r="T225" s="106">
        <v>0</v>
      </c>
      <c r="U225" s="106">
        <v>0</v>
      </c>
      <c r="V225" s="106" t="s">
        <v>192</v>
      </c>
      <c r="W225" s="106" t="s">
        <v>192</v>
      </c>
    </row>
    <row r="226" spans="1:23" ht="13.5" customHeight="1" x14ac:dyDescent="0.25">
      <c r="A226" s="154">
        <v>7.2916666666666699E-2</v>
      </c>
      <c r="B226" s="106">
        <v>0</v>
      </c>
      <c r="C226" s="106">
        <v>0</v>
      </c>
      <c r="D226" s="106">
        <v>0</v>
      </c>
      <c r="E226" s="106">
        <v>0</v>
      </c>
      <c r="F226" s="106">
        <v>0</v>
      </c>
      <c r="G226" s="106">
        <v>0</v>
      </c>
      <c r="H226" s="106">
        <v>0</v>
      </c>
      <c r="I226" s="106">
        <v>0</v>
      </c>
      <c r="J226" s="106">
        <v>0</v>
      </c>
      <c r="K226" s="106">
        <v>0</v>
      </c>
      <c r="L226" s="106">
        <v>0</v>
      </c>
      <c r="M226" s="106">
        <v>0</v>
      </c>
      <c r="N226" s="106">
        <v>0</v>
      </c>
      <c r="O226" s="106">
        <v>0</v>
      </c>
      <c r="P226" s="106">
        <v>0</v>
      </c>
      <c r="Q226" s="106">
        <v>0</v>
      </c>
      <c r="R226" s="106">
        <v>0</v>
      </c>
      <c r="S226" s="106">
        <v>0</v>
      </c>
      <c r="T226" s="106">
        <v>0</v>
      </c>
      <c r="U226" s="106">
        <v>0</v>
      </c>
      <c r="V226" s="106" t="s">
        <v>192</v>
      </c>
      <c r="W226" s="106" t="s">
        <v>192</v>
      </c>
    </row>
    <row r="227" spans="1:23" ht="13.5" customHeight="1" x14ac:dyDescent="0.25">
      <c r="A227" s="154">
        <v>8.3333333333333301E-2</v>
      </c>
      <c r="B227" s="106">
        <v>0</v>
      </c>
      <c r="C227" s="106">
        <v>0</v>
      </c>
      <c r="D227" s="106">
        <v>0</v>
      </c>
      <c r="E227" s="106">
        <v>0</v>
      </c>
      <c r="F227" s="106">
        <v>0</v>
      </c>
      <c r="G227" s="106">
        <v>0</v>
      </c>
      <c r="H227" s="106">
        <v>0</v>
      </c>
      <c r="I227" s="106">
        <v>0</v>
      </c>
      <c r="J227" s="106">
        <v>0</v>
      </c>
      <c r="K227" s="106">
        <v>0</v>
      </c>
      <c r="L227" s="106">
        <v>0</v>
      </c>
      <c r="M227" s="106">
        <v>0</v>
      </c>
      <c r="N227" s="106">
        <v>0</v>
      </c>
      <c r="O227" s="106">
        <v>0</v>
      </c>
      <c r="P227" s="106">
        <v>0</v>
      </c>
      <c r="Q227" s="106">
        <v>0</v>
      </c>
      <c r="R227" s="106">
        <v>0</v>
      </c>
      <c r="S227" s="106">
        <v>0</v>
      </c>
      <c r="T227" s="106">
        <v>0</v>
      </c>
      <c r="U227" s="106">
        <v>0</v>
      </c>
      <c r="V227" s="106" t="s">
        <v>192</v>
      </c>
      <c r="W227" s="106" t="s">
        <v>192</v>
      </c>
    </row>
    <row r="228" spans="1:23" ht="13.5" customHeight="1" x14ac:dyDescent="0.25">
      <c r="A228" s="154">
        <v>9.375E-2</v>
      </c>
      <c r="B228" s="106">
        <v>0</v>
      </c>
      <c r="C228" s="106">
        <v>0</v>
      </c>
      <c r="D228" s="106">
        <v>0</v>
      </c>
      <c r="E228" s="106">
        <v>0</v>
      </c>
      <c r="F228" s="106">
        <v>0</v>
      </c>
      <c r="G228" s="106">
        <v>0</v>
      </c>
      <c r="H228" s="106">
        <v>0</v>
      </c>
      <c r="I228" s="106">
        <v>0</v>
      </c>
      <c r="J228" s="106">
        <v>0</v>
      </c>
      <c r="K228" s="106">
        <v>0</v>
      </c>
      <c r="L228" s="106">
        <v>0</v>
      </c>
      <c r="M228" s="106">
        <v>0</v>
      </c>
      <c r="N228" s="106">
        <v>0</v>
      </c>
      <c r="O228" s="106">
        <v>0</v>
      </c>
      <c r="P228" s="106">
        <v>0</v>
      </c>
      <c r="Q228" s="106">
        <v>0</v>
      </c>
      <c r="R228" s="106">
        <v>0</v>
      </c>
      <c r="S228" s="106">
        <v>0</v>
      </c>
      <c r="T228" s="106">
        <v>0</v>
      </c>
      <c r="U228" s="106">
        <v>0</v>
      </c>
      <c r="V228" s="106" t="s">
        <v>192</v>
      </c>
      <c r="W228" s="106" t="s">
        <v>192</v>
      </c>
    </row>
    <row r="229" spans="1:23" ht="13.5" customHeight="1" x14ac:dyDescent="0.25">
      <c r="A229" s="154">
        <v>0.104166666666667</v>
      </c>
      <c r="B229" s="106">
        <v>0</v>
      </c>
      <c r="C229" s="106">
        <v>0</v>
      </c>
      <c r="D229" s="106">
        <v>0</v>
      </c>
      <c r="E229" s="106">
        <v>0</v>
      </c>
      <c r="F229" s="106">
        <v>0</v>
      </c>
      <c r="G229" s="106">
        <v>0</v>
      </c>
      <c r="H229" s="106">
        <v>0</v>
      </c>
      <c r="I229" s="106">
        <v>0</v>
      </c>
      <c r="J229" s="106">
        <v>0</v>
      </c>
      <c r="K229" s="106">
        <v>0</v>
      </c>
      <c r="L229" s="106">
        <v>0</v>
      </c>
      <c r="M229" s="106">
        <v>0</v>
      </c>
      <c r="N229" s="106">
        <v>0</v>
      </c>
      <c r="O229" s="106">
        <v>0</v>
      </c>
      <c r="P229" s="106">
        <v>0</v>
      </c>
      <c r="Q229" s="106">
        <v>0</v>
      </c>
      <c r="R229" s="106">
        <v>0</v>
      </c>
      <c r="S229" s="106">
        <v>0</v>
      </c>
      <c r="T229" s="106">
        <v>0</v>
      </c>
      <c r="U229" s="106">
        <v>0</v>
      </c>
      <c r="V229" s="106" t="s">
        <v>192</v>
      </c>
      <c r="W229" s="106" t="s">
        <v>192</v>
      </c>
    </row>
    <row r="230" spans="1:23" ht="13.5" customHeight="1" x14ac:dyDescent="0.25">
      <c r="A230" s="154">
        <v>0.114583333333333</v>
      </c>
      <c r="B230" s="106">
        <v>0</v>
      </c>
      <c r="C230" s="106">
        <v>0</v>
      </c>
      <c r="D230" s="106">
        <v>0</v>
      </c>
      <c r="E230" s="106">
        <v>0</v>
      </c>
      <c r="F230" s="106">
        <v>0</v>
      </c>
      <c r="G230" s="106">
        <v>0</v>
      </c>
      <c r="H230" s="106">
        <v>0</v>
      </c>
      <c r="I230" s="106">
        <v>0</v>
      </c>
      <c r="J230" s="106">
        <v>0</v>
      </c>
      <c r="K230" s="106">
        <v>0</v>
      </c>
      <c r="L230" s="106">
        <v>0</v>
      </c>
      <c r="M230" s="106">
        <v>0</v>
      </c>
      <c r="N230" s="106">
        <v>0</v>
      </c>
      <c r="O230" s="106">
        <v>0</v>
      </c>
      <c r="P230" s="106">
        <v>0</v>
      </c>
      <c r="Q230" s="106">
        <v>0</v>
      </c>
      <c r="R230" s="106">
        <v>0</v>
      </c>
      <c r="S230" s="106">
        <v>0</v>
      </c>
      <c r="T230" s="106">
        <v>0</v>
      </c>
      <c r="U230" s="106">
        <v>0</v>
      </c>
      <c r="V230" s="106" t="s">
        <v>192</v>
      </c>
      <c r="W230" s="106" t="s">
        <v>192</v>
      </c>
    </row>
    <row r="231" spans="1:23" ht="13.5" customHeight="1" x14ac:dyDescent="0.25">
      <c r="A231" s="154">
        <v>0.125</v>
      </c>
      <c r="B231" s="106">
        <v>0</v>
      </c>
      <c r="C231" s="106">
        <v>0</v>
      </c>
      <c r="D231" s="106">
        <v>0</v>
      </c>
      <c r="E231" s="106">
        <v>0</v>
      </c>
      <c r="F231" s="106">
        <v>0</v>
      </c>
      <c r="G231" s="106">
        <v>0</v>
      </c>
      <c r="H231" s="106">
        <v>0</v>
      </c>
      <c r="I231" s="106">
        <v>0</v>
      </c>
      <c r="J231" s="106">
        <v>0</v>
      </c>
      <c r="K231" s="106">
        <v>0</v>
      </c>
      <c r="L231" s="106">
        <v>0</v>
      </c>
      <c r="M231" s="106">
        <v>0</v>
      </c>
      <c r="N231" s="106">
        <v>0</v>
      </c>
      <c r="O231" s="106">
        <v>0</v>
      </c>
      <c r="P231" s="106">
        <v>0</v>
      </c>
      <c r="Q231" s="106">
        <v>0</v>
      </c>
      <c r="R231" s="106">
        <v>0</v>
      </c>
      <c r="S231" s="106">
        <v>0</v>
      </c>
      <c r="T231" s="106">
        <v>0</v>
      </c>
      <c r="U231" s="106">
        <v>0</v>
      </c>
      <c r="V231" s="106" t="s">
        <v>192</v>
      </c>
      <c r="W231" s="106" t="s">
        <v>192</v>
      </c>
    </row>
    <row r="232" spans="1:23" ht="13.5" customHeight="1" x14ac:dyDescent="0.25">
      <c r="A232" s="154">
        <v>0.13541666666666699</v>
      </c>
      <c r="B232" s="106">
        <v>0</v>
      </c>
      <c r="C232" s="106">
        <v>0</v>
      </c>
      <c r="D232" s="106">
        <v>0</v>
      </c>
      <c r="E232" s="106">
        <v>0</v>
      </c>
      <c r="F232" s="106">
        <v>0</v>
      </c>
      <c r="G232" s="106">
        <v>0</v>
      </c>
      <c r="H232" s="106">
        <v>0</v>
      </c>
      <c r="I232" s="106">
        <v>0</v>
      </c>
      <c r="J232" s="106">
        <v>0</v>
      </c>
      <c r="K232" s="106">
        <v>0</v>
      </c>
      <c r="L232" s="106">
        <v>0</v>
      </c>
      <c r="M232" s="106">
        <v>0</v>
      </c>
      <c r="N232" s="106">
        <v>0</v>
      </c>
      <c r="O232" s="106">
        <v>0</v>
      </c>
      <c r="P232" s="106">
        <v>0</v>
      </c>
      <c r="Q232" s="106">
        <v>0</v>
      </c>
      <c r="R232" s="106">
        <v>0</v>
      </c>
      <c r="S232" s="106">
        <v>0</v>
      </c>
      <c r="T232" s="106">
        <v>0</v>
      </c>
      <c r="U232" s="106">
        <v>0</v>
      </c>
      <c r="V232" s="106" t="s">
        <v>192</v>
      </c>
      <c r="W232" s="106" t="s">
        <v>192</v>
      </c>
    </row>
    <row r="233" spans="1:23" ht="13.5" customHeight="1" x14ac:dyDescent="0.25">
      <c r="A233" s="154">
        <v>0.14583333333333301</v>
      </c>
      <c r="B233" s="106">
        <v>0</v>
      </c>
      <c r="C233" s="106">
        <v>0</v>
      </c>
      <c r="D233" s="106">
        <v>0</v>
      </c>
      <c r="E233" s="106">
        <v>0</v>
      </c>
      <c r="F233" s="106">
        <v>0</v>
      </c>
      <c r="G233" s="106">
        <v>0</v>
      </c>
      <c r="H233" s="106">
        <v>0</v>
      </c>
      <c r="I233" s="106">
        <v>0</v>
      </c>
      <c r="J233" s="106">
        <v>0</v>
      </c>
      <c r="K233" s="106">
        <v>0</v>
      </c>
      <c r="L233" s="106">
        <v>0</v>
      </c>
      <c r="M233" s="106">
        <v>0</v>
      </c>
      <c r="N233" s="106">
        <v>0</v>
      </c>
      <c r="O233" s="106">
        <v>0</v>
      </c>
      <c r="P233" s="106">
        <v>0</v>
      </c>
      <c r="Q233" s="106">
        <v>0</v>
      </c>
      <c r="R233" s="106">
        <v>0</v>
      </c>
      <c r="S233" s="106">
        <v>0</v>
      </c>
      <c r="T233" s="106">
        <v>0</v>
      </c>
      <c r="U233" s="106">
        <v>0</v>
      </c>
      <c r="V233" s="106" t="s">
        <v>192</v>
      </c>
      <c r="W233" s="106" t="s">
        <v>192</v>
      </c>
    </row>
    <row r="234" spans="1:23" ht="13.5" customHeight="1" x14ac:dyDescent="0.25">
      <c r="A234" s="154">
        <v>0.15625</v>
      </c>
      <c r="B234" s="106">
        <v>0</v>
      </c>
      <c r="C234" s="106">
        <v>0</v>
      </c>
      <c r="D234" s="106">
        <v>0</v>
      </c>
      <c r="E234" s="106">
        <v>0</v>
      </c>
      <c r="F234" s="106">
        <v>0</v>
      </c>
      <c r="G234" s="106">
        <v>0</v>
      </c>
      <c r="H234" s="106">
        <v>0</v>
      </c>
      <c r="I234" s="106">
        <v>0</v>
      </c>
      <c r="J234" s="106">
        <v>0</v>
      </c>
      <c r="K234" s="106">
        <v>0</v>
      </c>
      <c r="L234" s="106">
        <v>0</v>
      </c>
      <c r="M234" s="106">
        <v>0</v>
      </c>
      <c r="N234" s="106">
        <v>0</v>
      </c>
      <c r="O234" s="106">
        <v>0</v>
      </c>
      <c r="P234" s="106">
        <v>0</v>
      </c>
      <c r="Q234" s="106">
        <v>0</v>
      </c>
      <c r="R234" s="106">
        <v>0</v>
      </c>
      <c r="S234" s="106">
        <v>0</v>
      </c>
      <c r="T234" s="106">
        <v>0</v>
      </c>
      <c r="U234" s="106">
        <v>0</v>
      </c>
      <c r="V234" s="106" t="s">
        <v>192</v>
      </c>
      <c r="W234" s="106" t="s">
        <v>192</v>
      </c>
    </row>
    <row r="235" spans="1:23" ht="13.5" customHeight="1" x14ac:dyDescent="0.25">
      <c r="A235" s="154">
        <v>0.16666666666666699</v>
      </c>
      <c r="B235" s="106">
        <v>0</v>
      </c>
      <c r="C235" s="106">
        <v>0</v>
      </c>
      <c r="D235" s="106">
        <v>0</v>
      </c>
      <c r="E235" s="106">
        <v>0</v>
      </c>
      <c r="F235" s="106">
        <v>0</v>
      </c>
      <c r="G235" s="106">
        <v>0</v>
      </c>
      <c r="H235" s="106">
        <v>0</v>
      </c>
      <c r="I235" s="106">
        <v>0</v>
      </c>
      <c r="J235" s="106">
        <v>0</v>
      </c>
      <c r="K235" s="106">
        <v>0</v>
      </c>
      <c r="L235" s="106">
        <v>0</v>
      </c>
      <c r="M235" s="106">
        <v>0</v>
      </c>
      <c r="N235" s="106">
        <v>0</v>
      </c>
      <c r="O235" s="106">
        <v>0</v>
      </c>
      <c r="P235" s="106">
        <v>0</v>
      </c>
      <c r="Q235" s="106">
        <v>0</v>
      </c>
      <c r="R235" s="106">
        <v>0</v>
      </c>
      <c r="S235" s="106">
        <v>0</v>
      </c>
      <c r="T235" s="106">
        <v>0</v>
      </c>
      <c r="U235" s="106">
        <v>0</v>
      </c>
      <c r="V235" s="106" t="s">
        <v>192</v>
      </c>
      <c r="W235" s="106" t="s">
        <v>192</v>
      </c>
    </row>
    <row r="236" spans="1:23" ht="13.5" customHeight="1" x14ac:dyDescent="0.25">
      <c r="A236" s="154">
        <v>0.17708333333333301</v>
      </c>
      <c r="B236" s="106">
        <v>1</v>
      </c>
      <c r="C236" s="106">
        <v>0</v>
      </c>
      <c r="D236" s="106">
        <v>0</v>
      </c>
      <c r="E236" s="106">
        <v>1</v>
      </c>
      <c r="F236" s="106">
        <v>0</v>
      </c>
      <c r="G236" s="106">
        <v>0</v>
      </c>
      <c r="H236" s="106">
        <v>0</v>
      </c>
      <c r="I236" s="106">
        <v>0</v>
      </c>
      <c r="J236" s="106">
        <v>0</v>
      </c>
      <c r="K236" s="106">
        <v>0</v>
      </c>
      <c r="L236" s="106">
        <v>0</v>
      </c>
      <c r="M236" s="106">
        <v>0</v>
      </c>
      <c r="N236" s="106">
        <v>0</v>
      </c>
      <c r="O236" s="106">
        <v>0</v>
      </c>
      <c r="P236" s="106">
        <v>0</v>
      </c>
      <c r="Q236" s="106">
        <v>0</v>
      </c>
      <c r="R236" s="106">
        <v>0</v>
      </c>
      <c r="S236" s="106">
        <v>0</v>
      </c>
      <c r="T236" s="106">
        <v>0</v>
      </c>
      <c r="U236" s="106">
        <v>0</v>
      </c>
      <c r="V236" s="106">
        <v>16.100000000000001</v>
      </c>
      <c r="W236" s="106" t="s">
        <v>192</v>
      </c>
    </row>
    <row r="237" spans="1:23" ht="13.5" customHeight="1" x14ac:dyDescent="0.25">
      <c r="A237" s="154">
        <v>0.1875</v>
      </c>
      <c r="B237" s="106">
        <v>0</v>
      </c>
      <c r="C237" s="106">
        <v>0</v>
      </c>
      <c r="D237" s="106">
        <v>0</v>
      </c>
      <c r="E237" s="106">
        <v>0</v>
      </c>
      <c r="F237" s="106">
        <v>0</v>
      </c>
      <c r="G237" s="106">
        <v>0</v>
      </c>
      <c r="H237" s="106">
        <v>0</v>
      </c>
      <c r="I237" s="106">
        <v>0</v>
      </c>
      <c r="J237" s="106">
        <v>0</v>
      </c>
      <c r="K237" s="106">
        <v>0</v>
      </c>
      <c r="L237" s="106">
        <v>0</v>
      </c>
      <c r="M237" s="106">
        <v>0</v>
      </c>
      <c r="N237" s="106">
        <v>0</v>
      </c>
      <c r="O237" s="106">
        <v>0</v>
      </c>
      <c r="P237" s="106">
        <v>0</v>
      </c>
      <c r="Q237" s="106">
        <v>0</v>
      </c>
      <c r="R237" s="106">
        <v>0</v>
      </c>
      <c r="S237" s="106">
        <v>0</v>
      </c>
      <c r="T237" s="106">
        <v>0</v>
      </c>
      <c r="U237" s="106">
        <v>0</v>
      </c>
      <c r="V237" s="106" t="s">
        <v>192</v>
      </c>
      <c r="W237" s="106" t="s">
        <v>192</v>
      </c>
    </row>
    <row r="238" spans="1:23" ht="13.5" customHeight="1" x14ac:dyDescent="0.25">
      <c r="A238" s="154">
        <v>0.19791666666666699</v>
      </c>
      <c r="B238" s="106">
        <v>2</v>
      </c>
      <c r="C238" s="106">
        <v>0</v>
      </c>
      <c r="D238" s="106">
        <v>0</v>
      </c>
      <c r="E238" s="106">
        <v>1</v>
      </c>
      <c r="F238" s="106">
        <v>0</v>
      </c>
      <c r="G238" s="106">
        <v>0</v>
      </c>
      <c r="H238" s="106">
        <v>0</v>
      </c>
      <c r="I238" s="106">
        <v>1</v>
      </c>
      <c r="J238" s="106">
        <v>0</v>
      </c>
      <c r="K238" s="106">
        <v>0</v>
      </c>
      <c r="L238" s="106">
        <v>0</v>
      </c>
      <c r="M238" s="106">
        <v>0</v>
      </c>
      <c r="N238" s="106">
        <v>0</v>
      </c>
      <c r="O238" s="106">
        <v>0</v>
      </c>
      <c r="P238" s="106">
        <v>0</v>
      </c>
      <c r="Q238" s="106">
        <v>0</v>
      </c>
      <c r="R238" s="106">
        <v>0</v>
      </c>
      <c r="S238" s="106">
        <v>0</v>
      </c>
      <c r="T238" s="106">
        <v>0</v>
      </c>
      <c r="U238" s="106">
        <v>0</v>
      </c>
      <c r="V238" s="106">
        <v>27</v>
      </c>
      <c r="W238" s="106" t="s">
        <v>192</v>
      </c>
    </row>
    <row r="239" spans="1:23" ht="13.5" customHeight="1" x14ac:dyDescent="0.25">
      <c r="A239" s="154">
        <v>0.20833333333333301</v>
      </c>
      <c r="B239" s="106">
        <v>3</v>
      </c>
      <c r="C239" s="106">
        <v>0</v>
      </c>
      <c r="D239" s="106">
        <v>0</v>
      </c>
      <c r="E239" s="106">
        <v>0</v>
      </c>
      <c r="F239" s="106">
        <v>0</v>
      </c>
      <c r="G239" s="106">
        <v>1</v>
      </c>
      <c r="H239" s="106">
        <v>2</v>
      </c>
      <c r="I239" s="106">
        <v>0</v>
      </c>
      <c r="J239" s="106">
        <v>0</v>
      </c>
      <c r="K239" s="106">
        <v>0</v>
      </c>
      <c r="L239" s="106">
        <v>0</v>
      </c>
      <c r="M239" s="106">
        <v>0</v>
      </c>
      <c r="N239" s="106">
        <v>0</v>
      </c>
      <c r="O239" s="106">
        <v>0</v>
      </c>
      <c r="P239" s="106">
        <v>0</v>
      </c>
      <c r="Q239" s="106">
        <v>0</v>
      </c>
      <c r="R239" s="106">
        <v>0</v>
      </c>
      <c r="S239" s="106">
        <v>0</v>
      </c>
      <c r="T239" s="106">
        <v>0</v>
      </c>
      <c r="U239" s="106">
        <v>0</v>
      </c>
      <c r="V239" s="106">
        <v>30.3</v>
      </c>
      <c r="W239" s="106" t="s">
        <v>192</v>
      </c>
    </row>
    <row r="240" spans="1:23" ht="13.5" customHeight="1" x14ac:dyDescent="0.25">
      <c r="A240" s="154">
        <v>0.21875</v>
      </c>
      <c r="B240" s="106">
        <v>6</v>
      </c>
      <c r="C240" s="106">
        <v>0</v>
      </c>
      <c r="D240" s="106">
        <v>0</v>
      </c>
      <c r="E240" s="106">
        <v>1</v>
      </c>
      <c r="F240" s="106">
        <v>0</v>
      </c>
      <c r="G240" s="106">
        <v>3</v>
      </c>
      <c r="H240" s="106">
        <v>2</v>
      </c>
      <c r="I240" s="106">
        <v>0</v>
      </c>
      <c r="J240" s="106">
        <v>0</v>
      </c>
      <c r="K240" s="106">
        <v>0</v>
      </c>
      <c r="L240" s="106">
        <v>0</v>
      </c>
      <c r="M240" s="106">
        <v>0</v>
      </c>
      <c r="N240" s="106">
        <v>0</v>
      </c>
      <c r="O240" s="106">
        <v>0</v>
      </c>
      <c r="P240" s="106">
        <v>0</v>
      </c>
      <c r="Q240" s="106">
        <v>0</v>
      </c>
      <c r="R240" s="106">
        <v>0</v>
      </c>
      <c r="S240" s="106">
        <v>0</v>
      </c>
      <c r="T240" s="106">
        <v>0</v>
      </c>
      <c r="U240" s="106">
        <v>0</v>
      </c>
      <c r="V240" s="106">
        <v>26.9</v>
      </c>
      <c r="W240" s="106" t="s">
        <v>192</v>
      </c>
    </row>
    <row r="241" spans="1:23" ht="13.5" customHeight="1" x14ac:dyDescent="0.25">
      <c r="A241" s="154">
        <v>0.22916666666666699</v>
      </c>
      <c r="B241" s="106">
        <v>7</v>
      </c>
      <c r="C241" s="106">
        <v>0</v>
      </c>
      <c r="D241" s="106">
        <v>0</v>
      </c>
      <c r="E241" s="106">
        <v>0</v>
      </c>
      <c r="F241" s="106">
        <v>0</v>
      </c>
      <c r="G241" s="106">
        <v>5</v>
      </c>
      <c r="H241" s="106">
        <v>0</v>
      </c>
      <c r="I241" s="106">
        <v>2</v>
      </c>
      <c r="J241" s="106">
        <v>0</v>
      </c>
      <c r="K241" s="106">
        <v>0</v>
      </c>
      <c r="L241" s="106">
        <v>0</v>
      </c>
      <c r="M241" s="106">
        <v>0</v>
      </c>
      <c r="N241" s="106">
        <v>0</v>
      </c>
      <c r="O241" s="106">
        <v>0</v>
      </c>
      <c r="P241" s="106">
        <v>0</v>
      </c>
      <c r="Q241" s="106">
        <v>0</v>
      </c>
      <c r="R241" s="106">
        <v>0</v>
      </c>
      <c r="S241" s="106">
        <v>0</v>
      </c>
      <c r="T241" s="106">
        <v>0</v>
      </c>
      <c r="U241" s="106">
        <v>0</v>
      </c>
      <c r="V241" s="106">
        <v>29.6</v>
      </c>
      <c r="W241" s="106" t="s">
        <v>192</v>
      </c>
    </row>
    <row r="242" spans="1:23" ht="13.5" customHeight="1" x14ac:dyDescent="0.25">
      <c r="A242" s="154">
        <v>0.23958333333333301</v>
      </c>
      <c r="B242" s="106">
        <v>4</v>
      </c>
      <c r="C242" s="106">
        <v>0</v>
      </c>
      <c r="D242" s="106">
        <v>0</v>
      </c>
      <c r="E242" s="106">
        <v>0</v>
      </c>
      <c r="F242" s="106">
        <v>0</v>
      </c>
      <c r="G242" s="106">
        <v>3</v>
      </c>
      <c r="H242" s="106">
        <v>1</v>
      </c>
      <c r="I242" s="106">
        <v>0</v>
      </c>
      <c r="J242" s="106">
        <v>0</v>
      </c>
      <c r="K242" s="106">
        <v>0</v>
      </c>
      <c r="L242" s="106">
        <v>0</v>
      </c>
      <c r="M242" s="106">
        <v>0</v>
      </c>
      <c r="N242" s="106">
        <v>0</v>
      </c>
      <c r="O242" s="106">
        <v>0</v>
      </c>
      <c r="P242" s="106">
        <v>0</v>
      </c>
      <c r="Q242" s="106">
        <v>0</v>
      </c>
      <c r="R242" s="106">
        <v>0</v>
      </c>
      <c r="S242" s="106">
        <v>0</v>
      </c>
      <c r="T242" s="106">
        <v>0</v>
      </c>
      <c r="U242" s="106">
        <v>0</v>
      </c>
      <c r="V242" s="106">
        <v>28.8</v>
      </c>
      <c r="W242" s="106" t="s">
        <v>192</v>
      </c>
    </row>
    <row r="243" spans="1:23" ht="13.5" customHeight="1" x14ac:dyDescent="0.25">
      <c r="A243" s="154">
        <v>0.25</v>
      </c>
      <c r="B243" s="106">
        <v>7</v>
      </c>
      <c r="C243" s="106">
        <v>0</v>
      </c>
      <c r="D243" s="106">
        <v>0</v>
      </c>
      <c r="E243" s="106">
        <v>0</v>
      </c>
      <c r="F243" s="106">
        <v>1</v>
      </c>
      <c r="G243" s="106">
        <v>4</v>
      </c>
      <c r="H243" s="106">
        <v>2</v>
      </c>
      <c r="I243" s="106">
        <v>0</v>
      </c>
      <c r="J243" s="106">
        <v>0</v>
      </c>
      <c r="K243" s="106">
        <v>0</v>
      </c>
      <c r="L243" s="106">
        <v>0</v>
      </c>
      <c r="M243" s="106">
        <v>0</v>
      </c>
      <c r="N243" s="106">
        <v>0</v>
      </c>
      <c r="O243" s="106">
        <v>0</v>
      </c>
      <c r="P243" s="106">
        <v>0</v>
      </c>
      <c r="Q243" s="106">
        <v>0</v>
      </c>
      <c r="R243" s="106">
        <v>0</v>
      </c>
      <c r="S243" s="106">
        <v>0</v>
      </c>
      <c r="T243" s="106">
        <v>0</v>
      </c>
      <c r="U243" s="106">
        <v>0</v>
      </c>
      <c r="V243" s="106">
        <v>28.3</v>
      </c>
      <c r="W243" s="106" t="s">
        <v>192</v>
      </c>
    </row>
    <row r="244" spans="1:23" ht="13.5" customHeight="1" x14ac:dyDescent="0.25">
      <c r="A244" s="154">
        <v>0.26041666666666702</v>
      </c>
      <c r="B244" s="106">
        <v>11</v>
      </c>
      <c r="C244" s="106">
        <v>0</v>
      </c>
      <c r="D244" s="106">
        <v>0</v>
      </c>
      <c r="E244" s="106">
        <v>1</v>
      </c>
      <c r="F244" s="106">
        <v>0</v>
      </c>
      <c r="G244" s="106">
        <v>1</v>
      </c>
      <c r="H244" s="106">
        <v>8</v>
      </c>
      <c r="I244" s="106">
        <v>1</v>
      </c>
      <c r="J244" s="106">
        <v>0</v>
      </c>
      <c r="K244" s="106">
        <v>0</v>
      </c>
      <c r="L244" s="106">
        <v>0</v>
      </c>
      <c r="M244" s="106">
        <v>0</v>
      </c>
      <c r="N244" s="106">
        <v>0</v>
      </c>
      <c r="O244" s="106">
        <v>0</v>
      </c>
      <c r="P244" s="106">
        <v>0</v>
      </c>
      <c r="Q244" s="106">
        <v>0</v>
      </c>
      <c r="R244" s="106">
        <v>0</v>
      </c>
      <c r="S244" s="106">
        <v>0</v>
      </c>
      <c r="T244" s="106">
        <v>0</v>
      </c>
      <c r="U244" s="106">
        <v>0</v>
      </c>
      <c r="V244" s="106">
        <v>30.7</v>
      </c>
      <c r="W244" s="106">
        <v>35.1</v>
      </c>
    </row>
    <row r="245" spans="1:23" ht="13.5" customHeight="1" x14ac:dyDescent="0.25">
      <c r="A245" s="154">
        <v>0.27083333333333298</v>
      </c>
      <c r="B245" s="106">
        <v>25</v>
      </c>
      <c r="C245" s="106">
        <v>0</v>
      </c>
      <c r="D245" s="106">
        <v>0</v>
      </c>
      <c r="E245" s="106">
        <v>1</v>
      </c>
      <c r="F245" s="106">
        <v>2</v>
      </c>
      <c r="G245" s="106">
        <v>14</v>
      </c>
      <c r="H245" s="106">
        <v>6</v>
      </c>
      <c r="I245" s="106">
        <v>1</v>
      </c>
      <c r="J245" s="106">
        <v>1</v>
      </c>
      <c r="K245" s="106">
        <v>0</v>
      </c>
      <c r="L245" s="106">
        <v>0</v>
      </c>
      <c r="M245" s="106">
        <v>0</v>
      </c>
      <c r="N245" s="106">
        <v>0</v>
      </c>
      <c r="O245" s="106">
        <v>0</v>
      </c>
      <c r="P245" s="106">
        <v>0</v>
      </c>
      <c r="Q245" s="106">
        <v>0</v>
      </c>
      <c r="R245" s="106">
        <v>0</v>
      </c>
      <c r="S245" s="106">
        <v>0</v>
      </c>
      <c r="T245" s="106">
        <v>0</v>
      </c>
      <c r="U245" s="106">
        <v>0</v>
      </c>
      <c r="V245" s="106">
        <v>28.8</v>
      </c>
      <c r="W245" s="106">
        <v>32.200000000000003</v>
      </c>
    </row>
    <row r="246" spans="1:23" ht="13.5" customHeight="1" x14ac:dyDescent="0.25">
      <c r="A246" s="154">
        <v>0.28125</v>
      </c>
      <c r="B246" s="106">
        <v>39</v>
      </c>
      <c r="C246" s="106">
        <v>0</v>
      </c>
      <c r="D246" s="106">
        <v>0</v>
      </c>
      <c r="E246" s="106">
        <v>0</v>
      </c>
      <c r="F246" s="106">
        <v>5</v>
      </c>
      <c r="G246" s="106">
        <v>19</v>
      </c>
      <c r="H246" s="106">
        <v>14</v>
      </c>
      <c r="I246" s="106">
        <v>1</v>
      </c>
      <c r="J246" s="106">
        <v>0</v>
      </c>
      <c r="K246" s="106">
        <v>0</v>
      </c>
      <c r="L246" s="106">
        <v>0</v>
      </c>
      <c r="M246" s="106">
        <v>0</v>
      </c>
      <c r="N246" s="106">
        <v>0</v>
      </c>
      <c r="O246" s="106">
        <v>0</v>
      </c>
      <c r="P246" s="106">
        <v>0</v>
      </c>
      <c r="Q246" s="106">
        <v>0</v>
      </c>
      <c r="R246" s="106">
        <v>0</v>
      </c>
      <c r="S246" s="106">
        <v>0</v>
      </c>
      <c r="T246" s="106">
        <v>0</v>
      </c>
      <c r="U246" s="106">
        <v>0</v>
      </c>
      <c r="V246" s="106">
        <v>29</v>
      </c>
      <c r="W246" s="106">
        <v>32.299999999999997</v>
      </c>
    </row>
    <row r="247" spans="1:23" ht="13.5" customHeight="1" x14ac:dyDescent="0.25">
      <c r="A247" s="154">
        <v>0.29166666666666702</v>
      </c>
      <c r="B247" s="106">
        <v>23</v>
      </c>
      <c r="C247" s="106">
        <v>0</v>
      </c>
      <c r="D247" s="106">
        <v>1</v>
      </c>
      <c r="E247" s="106">
        <v>0</v>
      </c>
      <c r="F247" s="106">
        <v>9</v>
      </c>
      <c r="G247" s="106">
        <v>11</v>
      </c>
      <c r="H247" s="106">
        <v>2</v>
      </c>
      <c r="I247" s="106">
        <v>0</v>
      </c>
      <c r="J247" s="106">
        <v>0</v>
      </c>
      <c r="K247" s="106">
        <v>0</v>
      </c>
      <c r="L247" s="106">
        <v>0</v>
      </c>
      <c r="M247" s="106">
        <v>0</v>
      </c>
      <c r="N247" s="106">
        <v>0</v>
      </c>
      <c r="O247" s="106">
        <v>0</v>
      </c>
      <c r="P247" s="106">
        <v>0</v>
      </c>
      <c r="Q247" s="106">
        <v>0</v>
      </c>
      <c r="R247" s="106">
        <v>0</v>
      </c>
      <c r="S247" s="106">
        <v>0</v>
      </c>
      <c r="T247" s="106">
        <v>0</v>
      </c>
      <c r="U247" s="106">
        <v>0</v>
      </c>
      <c r="V247" s="106">
        <v>26</v>
      </c>
      <c r="W247" s="106">
        <v>29.6</v>
      </c>
    </row>
    <row r="248" spans="1:23" ht="13.5" customHeight="1" x14ac:dyDescent="0.25">
      <c r="A248" s="154">
        <v>0.30208333333333298</v>
      </c>
      <c r="B248" s="106">
        <v>39</v>
      </c>
      <c r="C248" s="106">
        <v>0</v>
      </c>
      <c r="D248" s="106">
        <v>0</v>
      </c>
      <c r="E248" s="106">
        <v>0</v>
      </c>
      <c r="F248" s="106">
        <v>9</v>
      </c>
      <c r="G248" s="106">
        <v>24</v>
      </c>
      <c r="H248" s="106">
        <v>6</v>
      </c>
      <c r="I248" s="106">
        <v>0</v>
      </c>
      <c r="J248" s="106">
        <v>0</v>
      </c>
      <c r="K248" s="106">
        <v>0</v>
      </c>
      <c r="L248" s="106">
        <v>0</v>
      </c>
      <c r="M248" s="106">
        <v>0</v>
      </c>
      <c r="N248" s="106">
        <v>0</v>
      </c>
      <c r="O248" s="106">
        <v>0</v>
      </c>
      <c r="P248" s="106">
        <v>0</v>
      </c>
      <c r="Q248" s="106">
        <v>0</v>
      </c>
      <c r="R248" s="106">
        <v>0</v>
      </c>
      <c r="S248" s="106">
        <v>0</v>
      </c>
      <c r="T248" s="106">
        <v>0</v>
      </c>
      <c r="U248" s="106">
        <v>0</v>
      </c>
      <c r="V248" s="106">
        <v>27.5</v>
      </c>
      <c r="W248" s="106">
        <v>30.3</v>
      </c>
    </row>
    <row r="249" spans="1:23" ht="13.5" customHeight="1" x14ac:dyDescent="0.25">
      <c r="A249" s="154">
        <v>0.3125</v>
      </c>
      <c r="B249" s="106">
        <v>33</v>
      </c>
      <c r="C249" s="106">
        <v>0</v>
      </c>
      <c r="D249" s="106">
        <v>0</v>
      </c>
      <c r="E249" s="106">
        <v>1</v>
      </c>
      <c r="F249" s="106">
        <v>6</v>
      </c>
      <c r="G249" s="106">
        <v>17</v>
      </c>
      <c r="H249" s="106">
        <v>7</v>
      </c>
      <c r="I249" s="106">
        <v>2</v>
      </c>
      <c r="J249" s="106">
        <v>0</v>
      </c>
      <c r="K249" s="106">
        <v>0</v>
      </c>
      <c r="L249" s="106">
        <v>0</v>
      </c>
      <c r="M249" s="106">
        <v>0</v>
      </c>
      <c r="N249" s="106">
        <v>0</v>
      </c>
      <c r="O249" s="106">
        <v>0</v>
      </c>
      <c r="P249" s="106">
        <v>0</v>
      </c>
      <c r="Q249" s="106">
        <v>0</v>
      </c>
      <c r="R249" s="106">
        <v>0</v>
      </c>
      <c r="S249" s="106">
        <v>0</v>
      </c>
      <c r="T249" s="106">
        <v>0</v>
      </c>
      <c r="U249" s="106">
        <v>0</v>
      </c>
      <c r="V249" s="106">
        <v>28.3</v>
      </c>
      <c r="W249" s="106">
        <v>31.8</v>
      </c>
    </row>
    <row r="250" spans="1:23" ht="13.5" customHeight="1" x14ac:dyDescent="0.25">
      <c r="A250" s="154">
        <v>0.32291666666666702</v>
      </c>
      <c r="B250" s="106">
        <v>51</v>
      </c>
      <c r="C250" s="106">
        <v>0</v>
      </c>
      <c r="D250" s="106">
        <v>0</v>
      </c>
      <c r="E250" s="106">
        <v>1</v>
      </c>
      <c r="F250" s="106">
        <v>11</v>
      </c>
      <c r="G250" s="106">
        <v>38</v>
      </c>
      <c r="H250" s="106">
        <v>1</v>
      </c>
      <c r="I250" s="106">
        <v>0</v>
      </c>
      <c r="J250" s="106">
        <v>0</v>
      </c>
      <c r="K250" s="106">
        <v>0</v>
      </c>
      <c r="L250" s="106">
        <v>0</v>
      </c>
      <c r="M250" s="106">
        <v>0</v>
      </c>
      <c r="N250" s="106">
        <v>0</v>
      </c>
      <c r="O250" s="106">
        <v>0</v>
      </c>
      <c r="P250" s="106">
        <v>0</v>
      </c>
      <c r="Q250" s="106">
        <v>0</v>
      </c>
      <c r="R250" s="106">
        <v>0</v>
      </c>
      <c r="S250" s="106">
        <v>0</v>
      </c>
      <c r="T250" s="106">
        <v>0</v>
      </c>
      <c r="U250" s="106">
        <v>0</v>
      </c>
      <c r="V250" s="106">
        <v>26.4</v>
      </c>
      <c r="W250" s="106">
        <v>28.6</v>
      </c>
    </row>
    <row r="251" spans="1:23" ht="13.5" customHeight="1" x14ac:dyDescent="0.25">
      <c r="A251" s="154">
        <v>0.33333333333333298</v>
      </c>
      <c r="B251" s="106">
        <v>42</v>
      </c>
      <c r="C251" s="106">
        <v>1</v>
      </c>
      <c r="D251" s="106">
        <v>4</v>
      </c>
      <c r="E251" s="106">
        <v>1</v>
      </c>
      <c r="F251" s="106">
        <v>7</v>
      </c>
      <c r="G251" s="106">
        <v>26</v>
      </c>
      <c r="H251" s="106">
        <v>3</v>
      </c>
      <c r="I251" s="106">
        <v>0</v>
      </c>
      <c r="J251" s="106">
        <v>0</v>
      </c>
      <c r="K251" s="106">
        <v>0</v>
      </c>
      <c r="L251" s="106">
        <v>0</v>
      </c>
      <c r="M251" s="106">
        <v>0</v>
      </c>
      <c r="N251" s="106">
        <v>0</v>
      </c>
      <c r="O251" s="106">
        <v>0</v>
      </c>
      <c r="P251" s="106">
        <v>0</v>
      </c>
      <c r="Q251" s="106">
        <v>0</v>
      </c>
      <c r="R251" s="106">
        <v>0</v>
      </c>
      <c r="S251" s="106">
        <v>0</v>
      </c>
      <c r="T251" s="106">
        <v>0</v>
      </c>
      <c r="U251" s="106">
        <v>0</v>
      </c>
      <c r="V251" s="106">
        <v>25.3</v>
      </c>
      <c r="W251" s="106">
        <v>29.8</v>
      </c>
    </row>
    <row r="252" spans="1:23" ht="13.5" customHeight="1" x14ac:dyDescent="0.25">
      <c r="A252" s="154">
        <v>0.34375</v>
      </c>
      <c r="B252" s="106">
        <v>34</v>
      </c>
      <c r="C252" s="106">
        <v>0</v>
      </c>
      <c r="D252" s="106">
        <v>0</v>
      </c>
      <c r="E252" s="106">
        <v>0</v>
      </c>
      <c r="F252" s="106">
        <v>5</v>
      </c>
      <c r="G252" s="106">
        <v>18</v>
      </c>
      <c r="H252" s="106">
        <v>10</v>
      </c>
      <c r="I252" s="106">
        <v>1</v>
      </c>
      <c r="J252" s="106">
        <v>0</v>
      </c>
      <c r="K252" s="106">
        <v>0</v>
      </c>
      <c r="L252" s="106">
        <v>0</v>
      </c>
      <c r="M252" s="106">
        <v>0</v>
      </c>
      <c r="N252" s="106">
        <v>0</v>
      </c>
      <c r="O252" s="106">
        <v>0</v>
      </c>
      <c r="P252" s="106">
        <v>0</v>
      </c>
      <c r="Q252" s="106">
        <v>0</v>
      </c>
      <c r="R252" s="106">
        <v>0</v>
      </c>
      <c r="S252" s="106">
        <v>0</v>
      </c>
      <c r="T252" s="106">
        <v>0</v>
      </c>
      <c r="U252" s="106">
        <v>0</v>
      </c>
      <c r="V252" s="106">
        <v>28.2</v>
      </c>
      <c r="W252" s="106">
        <v>31.1</v>
      </c>
    </row>
    <row r="253" spans="1:23" ht="13.5" customHeight="1" x14ac:dyDescent="0.25">
      <c r="A253" s="154">
        <v>0.35416666666666702</v>
      </c>
      <c r="B253" s="106">
        <v>31</v>
      </c>
      <c r="C253" s="106">
        <v>0</v>
      </c>
      <c r="D253" s="106">
        <v>0</v>
      </c>
      <c r="E253" s="106">
        <v>2</v>
      </c>
      <c r="F253" s="106">
        <v>4</v>
      </c>
      <c r="G253" s="106">
        <v>20</v>
      </c>
      <c r="H253" s="106">
        <v>3</v>
      </c>
      <c r="I253" s="106">
        <v>2</v>
      </c>
      <c r="J253" s="106">
        <v>0</v>
      </c>
      <c r="K253" s="106">
        <v>0</v>
      </c>
      <c r="L253" s="106">
        <v>0</v>
      </c>
      <c r="M253" s="106">
        <v>0</v>
      </c>
      <c r="N253" s="106">
        <v>0</v>
      </c>
      <c r="O253" s="106">
        <v>0</v>
      </c>
      <c r="P253" s="106">
        <v>0</v>
      </c>
      <c r="Q253" s="106">
        <v>0</v>
      </c>
      <c r="R253" s="106">
        <v>0</v>
      </c>
      <c r="S253" s="106">
        <v>0</v>
      </c>
      <c r="T253" s="106">
        <v>0</v>
      </c>
      <c r="U253" s="106">
        <v>0</v>
      </c>
      <c r="V253" s="106">
        <v>26.9</v>
      </c>
      <c r="W253" s="106">
        <v>32</v>
      </c>
    </row>
    <row r="254" spans="1:23" ht="13.5" customHeight="1" x14ac:dyDescent="0.25">
      <c r="A254" s="154">
        <v>0.36458333333333298</v>
      </c>
      <c r="B254" s="106">
        <v>39</v>
      </c>
      <c r="C254" s="106">
        <v>0</v>
      </c>
      <c r="D254" s="106">
        <v>0</v>
      </c>
      <c r="E254" s="106">
        <v>0</v>
      </c>
      <c r="F254" s="106">
        <v>5</v>
      </c>
      <c r="G254" s="106">
        <v>24</v>
      </c>
      <c r="H254" s="106">
        <v>10</v>
      </c>
      <c r="I254" s="106">
        <v>0</v>
      </c>
      <c r="J254" s="106">
        <v>0</v>
      </c>
      <c r="K254" s="106">
        <v>0</v>
      </c>
      <c r="L254" s="106">
        <v>0</v>
      </c>
      <c r="M254" s="106">
        <v>0</v>
      </c>
      <c r="N254" s="106">
        <v>0</v>
      </c>
      <c r="O254" s="106">
        <v>0</v>
      </c>
      <c r="P254" s="106">
        <v>0</v>
      </c>
      <c r="Q254" s="106">
        <v>0</v>
      </c>
      <c r="R254" s="106">
        <v>0</v>
      </c>
      <c r="S254" s="106">
        <v>0</v>
      </c>
      <c r="T254" s="106">
        <v>0</v>
      </c>
      <c r="U254" s="106">
        <v>0</v>
      </c>
      <c r="V254" s="106">
        <v>27.8</v>
      </c>
      <c r="W254" s="106">
        <v>31</v>
      </c>
    </row>
    <row r="255" spans="1:23" ht="13.5" customHeight="1" x14ac:dyDescent="0.25">
      <c r="A255" s="154">
        <v>0.375</v>
      </c>
      <c r="B255" s="106">
        <v>25</v>
      </c>
      <c r="C255" s="106">
        <v>0</v>
      </c>
      <c r="D255" s="106">
        <v>0</v>
      </c>
      <c r="E255" s="106">
        <v>0</v>
      </c>
      <c r="F255" s="106">
        <v>7</v>
      </c>
      <c r="G255" s="106">
        <v>14</v>
      </c>
      <c r="H255" s="106">
        <v>4</v>
      </c>
      <c r="I255" s="106">
        <v>0</v>
      </c>
      <c r="J255" s="106">
        <v>0</v>
      </c>
      <c r="K255" s="106">
        <v>0</v>
      </c>
      <c r="L255" s="106">
        <v>0</v>
      </c>
      <c r="M255" s="106">
        <v>0</v>
      </c>
      <c r="N255" s="106">
        <v>0</v>
      </c>
      <c r="O255" s="106">
        <v>0</v>
      </c>
      <c r="P255" s="106">
        <v>0</v>
      </c>
      <c r="Q255" s="106">
        <v>0</v>
      </c>
      <c r="R255" s="106">
        <v>0</v>
      </c>
      <c r="S255" s="106">
        <v>0</v>
      </c>
      <c r="T255" s="106">
        <v>0</v>
      </c>
      <c r="U255" s="106">
        <v>0</v>
      </c>
      <c r="V255" s="106">
        <v>26.7</v>
      </c>
      <c r="W255" s="106">
        <v>30.1</v>
      </c>
    </row>
    <row r="256" spans="1:23" ht="13.5" customHeight="1" x14ac:dyDescent="0.25">
      <c r="A256" s="154">
        <v>0.38541666666666702</v>
      </c>
      <c r="B256" s="106">
        <v>21</v>
      </c>
      <c r="C256" s="106">
        <v>0</v>
      </c>
      <c r="D256" s="106">
        <v>0</v>
      </c>
      <c r="E256" s="106">
        <v>1</v>
      </c>
      <c r="F256" s="106">
        <v>8</v>
      </c>
      <c r="G256" s="106">
        <v>9</v>
      </c>
      <c r="H256" s="106">
        <v>3</v>
      </c>
      <c r="I256" s="106">
        <v>0</v>
      </c>
      <c r="J256" s="106">
        <v>0</v>
      </c>
      <c r="K256" s="106">
        <v>0</v>
      </c>
      <c r="L256" s="106">
        <v>0</v>
      </c>
      <c r="M256" s="106">
        <v>0</v>
      </c>
      <c r="N256" s="106">
        <v>0</v>
      </c>
      <c r="O256" s="106">
        <v>0</v>
      </c>
      <c r="P256" s="106">
        <v>0</v>
      </c>
      <c r="Q256" s="106">
        <v>0</v>
      </c>
      <c r="R256" s="106">
        <v>0</v>
      </c>
      <c r="S256" s="106">
        <v>0</v>
      </c>
      <c r="T256" s="106">
        <v>0</v>
      </c>
      <c r="U256" s="106">
        <v>0</v>
      </c>
      <c r="V256" s="106">
        <v>25.8</v>
      </c>
      <c r="W256" s="106">
        <v>30.4</v>
      </c>
    </row>
    <row r="257" spans="1:23" ht="13.5" customHeight="1" x14ac:dyDescent="0.25">
      <c r="A257" s="154">
        <v>0.39583333333333298</v>
      </c>
      <c r="B257" s="106">
        <v>22</v>
      </c>
      <c r="C257" s="106">
        <v>0</v>
      </c>
      <c r="D257" s="106">
        <v>0</v>
      </c>
      <c r="E257" s="106">
        <v>0</v>
      </c>
      <c r="F257" s="106">
        <v>6</v>
      </c>
      <c r="G257" s="106">
        <v>11</v>
      </c>
      <c r="H257" s="106">
        <v>3</v>
      </c>
      <c r="I257" s="106">
        <v>1</v>
      </c>
      <c r="J257" s="106">
        <v>1</v>
      </c>
      <c r="K257" s="106">
        <v>0</v>
      </c>
      <c r="L257" s="106">
        <v>0</v>
      </c>
      <c r="M257" s="106">
        <v>0</v>
      </c>
      <c r="N257" s="106">
        <v>0</v>
      </c>
      <c r="O257" s="106">
        <v>0</v>
      </c>
      <c r="P257" s="106">
        <v>0</v>
      </c>
      <c r="Q257" s="106">
        <v>0</v>
      </c>
      <c r="R257" s="106">
        <v>0</v>
      </c>
      <c r="S257" s="106">
        <v>0</v>
      </c>
      <c r="T257" s="106">
        <v>0</v>
      </c>
      <c r="U257" s="106">
        <v>0</v>
      </c>
      <c r="V257" s="106">
        <v>28.1</v>
      </c>
      <c r="W257" s="106">
        <v>34.200000000000003</v>
      </c>
    </row>
    <row r="258" spans="1:23" ht="13.5" customHeight="1" x14ac:dyDescent="0.25">
      <c r="A258" s="154">
        <v>0.40625</v>
      </c>
      <c r="B258" s="106">
        <v>24</v>
      </c>
      <c r="C258" s="106">
        <v>0</v>
      </c>
      <c r="D258" s="106">
        <v>0</v>
      </c>
      <c r="E258" s="106">
        <v>1</v>
      </c>
      <c r="F258" s="106">
        <v>7</v>
      </c>
      <c r="G258" s="106">
        <v>13</v>
      </c>
      <c r="H258" s="106">
        <v>3</v>
      </c>
      <c r="I258" s="106">
        <v>0</v>
      </c>
      <c r="J258" s="106">
        <v>0</v>
      </c>
      <c r="K258" s="106">
        <v>0</v>
      </c>
      <c r="L258" s="106">
        <v>0</v>
      </c>
      <c r="M258" s="106">
        <v>0</v>
      </c>
      <c r="N258" s="106">
        <v>0</v>
      </c>
      <c r="O258" s="106">
        <v>0</v>
      </c>
      <c r="P258" s="106">
        <v>0</v>
      </c>
      <c r="Q258" s="106">
        <v>0</v>
      </c>
      <c r="R258" s="106">
        <v>0</v>
      </c>
      <c r="S258" s="106">
        <v>0</v>
      </c>
      <c r="T258" s="106">
        <v>0</v>
      </c>
      <c r="U258" s="106">
        <v>0</v>
      </c>
      <c r="V258" s="106">
        <v>26.4</v>
      </c>
      <c r="W258" s="106">
        <v>29.8</v>
      </c>
    </row>
    <row r="259" spans="1:23" ht="13.5" customHeight="1" x14ac:dyDescent="0.25">
      <c r="A259" s="154">
        <v>0.41666666666666702</v>
      </c>
      <c r="B259" s="106">
        <v>11</v>
      </c>
      <c r="C259" s="106">
        <v>0</v>
      </c>
      <c r="D259" s="106">
        <v>0</v>
      </c>
      <c r="E259" s="106">
        <v>0</v>
      </c>
      <c r="F259" s="106">
        <v>5</v>
      </c>
      <c r="G259" s="106">
        <v>3</v>
      </c>
      <c r="H259" s="106">
        <v>3</v>
      </c>
      <c r="I259" s="106">
        <v>0</v>
      </c>
      <c r="J259" s="106">
        <v>0</v>
      </c>
      <c r="K259" s="106">
        <v>0</v>
      </c>
      <c r="L259" s="106">
        <v>0</v>
      </c>
      <c r="M259" s="106">
        <v>0</v>
      </c>
      <c r="N259" s="106">
        <v>0</v>
      </c>
      <c r="O259" s="106">
        <v>0</v>
      </c>
      <c r="P259" s="106">
        <v>0</v>
      </c>
      <c r="Q259" s="106">
        <v>0</v>
      </c>
      <c r="R259" s="106">
        <v>0</v>
      </c>
      <c r="S259" s="106">
        <v>0</v>
      </c>
      <c r="T259" s="106">
        <v>0</v>
      </c>
      <c r="U259" s="106">
        <v>0</v>
      </c>
      <c r="V259" s="106">
        <v>26.5</v>
      </c>
      <c r="W259" s="106">
        <v>30.9</v>
      </c>
    </row>
    <row r="260" spans="1:23" ht="13.5" customHeight="1" x14ac:dyDescent="0.25">
      <c r="A260" s="154">
        <v>0.42708333333333298</v>
      </c>
      <c r="B260" s="106">
        <v>16</v>
      </c>
      <c r="C260" s="106">
        <v>0</v>
      </c>
      <c r="D260" s="106">
        <v>1</v>
      </c>
      <c r="E260" s="106">
        <v>0</v>
      </c>
      <c r="F260" s="106">
        <v>4</v>
      </c>
      <c r="G260" s="106">
        <v>10</v>
      </c>
      <c r="H260" s="106">
        <v>0</v>
      </c>
      <c r="I260" s="106">
        <v>1</v>
      </c>
      <c r="J260" s="106">
        <v>0</v>
      </c>
      <c r="K260" s="106">
        <v>0</v>
      </c>
      <c r="L260" s="106">
        <v>0</v>
      </c>
      <c r="M260" s="106">
        <v>0</v>
      </c>
      <c r="N260" s="106">
        <v>0</v>
      </c>
      <c r="O260" s="106">
        <v>0</v>
      </c>
      <c r="P260" s="106">
        <v>0</v>
      </c>
      <c r="Q260" s="106">
        <v>0</v>
      </c>
      <c r="R260" s="106">
        <v>0</v>
      </c>
      <c r="S260" s="106">
        <v>0</v>
      </c>
      <c r="T260" s="106">
        <v>0</v>
      </c>
      <c r="U260" s="106">
        <v>0</v>
      </c>
      <c r="V260" s="106">
        <v>25.8</v>
      </c>
      <c r="W260" s="106">
        <v>29</v>
      </c>
    </row>
    <row r="261" spans="1:23" ht="13.5" customHeight="1" x14ac:dyDescent="0.25">
      <c r="A261" s="154">
        <v>0.4375</v>
      </c>
      <c r="B261" s="106">
        <v>31</v>
      </c>
      <c r="C261" s="106">
        <v>0</v>
      </c>
      <c r="D261" s="106">
        <v>1</v>
      </c>
      <c r="E261" s="106">
        <v>1</v>
      </c>
      <c r="F261" s="106">
        <v>9</v>
      </c>
      <c r="G261" s="106">
        <v>17</v>
      </c>
      <c r="H261" s="106">
        <v>3</v>
      </c>
      <c r="I261" s="106">
        <v>0</v>
      </c>
      <c r="J261" s="106">
        <v>0</v>
      </c>
      <c r="K261" s="106">
        <v>0</v>
      </c>
      <c r="L261" s="106">
        <v>0</v>
      </c>
      <c r="M261" s="106">
        <v>0</v>
      </c>
      <c r="N261" s="106">
        <v>0</v>
      </c>
      <c r="O261" s="106">
        <v>0</v>
      </c>
      <c r="P261" s="106">
        <v>0</v>
      </c>
      <c r="Q261" s="106">
        <v>0</v>
      </c>
      <c r="R261" s="106">
        <v>0</v>
      </c>
      <c r="S261" s="106">
        <v>0</v>
      </c>
      <c r="T261" s="106">
        <v>0</v>
      </c>
      <c r="U261" s="106">
        <v>0</v>
      </c>
      <c r="V261" s="106">
        <v>25.7</v>
      </c>
      <c r="W261" s="106">
        <v>29.4</v>
      </c>
    </row>
    <row r="262" spans="1:23" ht="13.5" customHeight="1" x14ac:dyDescent="0.25">
      <c r="A262" s="154">
        <v>0.44791666666666702</v>
      </c>
      <c r="B262" s="106">
        <v>16</v>
      </c>
      <c r="C262" s="106">
        <v>0</v>
      </c>
      <c r="D262" s="106">
        <v>0</v>
      </c>
      <c r="E262" s="106">
        <v>1</v>
      </c>
      <c r="F262" s="106">
        <v>3</v>
      </c>
      <c r="G262" s="106">
        <v>8</v>
      </c>
      <c r="H262" s="106">
        <v>4</v>
      </c>
      <c r="I262" s="106">
        <v>0</v>
      </c>
      <c r="J262" s="106">
        <v>0</v>
      </c>
      <c r="K262" s="106">
        <v>0</v>
      </c>
      <c r="L262" s="106">
        <v>0</v>
      </c>
      <c r="M262" s="106">
        <v>0</v>
      </c>
      <c r="N262" s="106">
        <v>0</v>
      </c>
      <c r="O262" s="106">
        <v>0</v>
      </c>
      <c r="P262" s="106">
        <v>0</v>
      </c>
      <c r="Q262" s="106">
        <v>0</v>
      </c>
      <c r="R262" s="106">
        <v>0</v>
      </c>
      <c r="S262" s="106">
        <v>0</v>
      </c>
      <c r="T262" s="106">
        <v>0</v>
      </c>
      <c r="U262" s="106">
        <v>0</v>
      </c>
      <c r="V262" s="106">
        <v>27.5</v>
      </c>
      <c r="W262" s="106">
        <v>32.9</v>
      </c>
    </row>
    <row r="263" spans="1:23" ht="13.5" customHeight="1" x14ac:dyDescent="0.25">
      <c r="A263" s="154">
        <v>0.45833333333333298</v>
      </c>
      <c r="B263" s="106">
        <v>17</v>
      </c>
      <c r="C263" s="106">
        <v>0</v>
      </c>
      <c r="D263" s="106">
        <v>0</v>
      </c>
      <c r="E263" s="106">
        <v>0</v>
      </c>
      <c r="F263" s="106">
        <v>5</v>
      </c>
      <c r="G263" s="106">
        <v>10</v>
      </c>
      <c r="H263" s="106">
        <v>2</v>
      </c>
      <c r="I263" s="106">
        <v>0</v>
      </c>
      <c r="J263" s="106">
        <v>0</v>
      </c>
      <c r="K263" s="106">
        <v>0</v>
      </c>
      <c r="L263" s="106">
        <v>0</v>
      </c>
      <c r="M263" s="106">
        <v>0</v>
      </c>
      <c r="N263" s="106">
        <v>0</v>
      </c>
      <c r="O263" s="106">
        <v>0</v>
      </c>
      <c r="P263" s="106">
        <v>0</v>
      </c>
      <c r="Q263" s="106">
        <v>0</v>
      </c>
      <c r="R263" s="106">
        <v>0</v>
      </c>
      <c r="S263" s="106">
        <v>0</v>
      </c>
      <c r="T263" s="106">
        <v>0</v>
      </c>
      <c r="U263" s="106">
        <v>0</v>
      </c>
      <c r="V263" s="106">
        <v>26.8</v>
      </c>
      <c r="W263" s="106">
        <v>30.1</v>
      </c>
    </row>
    <row r="264" spans="1:23" ht="13.5" customHeight="1" x14ac:dyDescent="0.25">
      <c r="A264" s="154">
        <v>0.46875</v>
      </c>
      <c r="B264" s="106">
        <v>26</v>
      </c>
      <c r="C264" s="106">
        <v>0</v>
      </c>
      <c r="D264" s="106">
        <v>1</v>
      </c>
      <c r="E264" s="106">
        <v>1</v>
      </c>
      <c r="F264" s="106">
        <v>6</v>
      </c>
      <c r="G264" s="106">
        <v>12</v>
      </c>
      <c r="H264" s="106">
        <v>6</v>
      </c>
      <c r="I264" s="106">
        <v>0</v>
      </c>
      <c r="J264" s="106">
        <v>0</v>
      </c>
      <c r="K264" s="106">
        <v>0</v>
      </c>
      <c r="L264" s="106">
        <v>0</v>
      </c>
      <c r="M264" s="106">
        <v>0</v>
      </c>
      <c r="N264" s="106">
        <v>0</v>
      </c>
      <c r="O264" s="106">
        <v>0</v>
      </c>
      <c r="P264" s="106">
        <v>0</v>
      </c>
      <c r="Q264" s="106">
        <v>0</v>
      </c>
      <c r="R264" s="106">
        <v>0</v>
      </c>
      <c r="S264" s="106">
        <v>0</v>
      </c>
      <c r="T264" s="106">
        <v>0</v>
      </c>
      <c r="U264" s="106">
        <v>0</v>
      </c>
      <c r="V264" s="106">
        <v>26.8</v>
      </c>
      <c r="W264" s="106">
        <v>32.4</v>
      </c>
    </row>
    <row r="265" spans="1:23" ht="13.5" customHeight="1" x14ac:dyDescent="0.25">
      <c r="A265" s="154">
        <v>0.47916666666666702</v>
      </c>
      <c r="B265" s="106">
        <v>23</v>
      </c>
      <c r="C265" s="106">
        <v>0</v>
      </c>
      <c r="D265" s="106">
        <v>5</v>
      </c>
      <c r="E265" s="106">
        <v>0</v>
      </c>
      <c r="F265" s="106">
        <v>4</v>
      </c>
      <c r="G265" s="106">
        <v>11</v>
      </c>
      <c r="H265" s="106">
        <v>3</v>
      </c>
      <c r="I265" s="106">
        <v>0</v>
      </c>
      <c r="J265" s="106">
        <v>0</v>
      </c>
      <c r="K265" s="106">
        <v>0</v>
      </c>
      <c r="L265" s="106">
        <v>0</v>
      </c>
      <c r="M265" s="106">
        <v>0</v>
      </c>
      <c r="N265" s="106">
        <v>0</v>
      </c>
      <c r="O265" s="106">
        <v>0</v>
      </c>
      <c r="P265" s="106">
        <v>0</v>
      </c>
      <c r="Q265" s="106">
        <v>0</v>
      </c>
      <c r="R265" s="106">
        <v>0</v>
      </c>
      <c r="S265" s="106">
        <v>0</v>
      </c>
      <c r="T265" s="106">
        <v>0</v>
      </c>
      <c r="U265" s="106">
        <v>0</v>
      </c>
      <c r="V265" s="106">
        <v>24.2</v>
      </c>
      <c r="W265" s="106">
        <v>29.9</v>
      </c>
    </row>
    <row r="266" spans="1:23" ht="13.5" customHeight="1" x14ac:dyDescent="0.25">
      <c r="A266" s="154">
        <v>0.48958333333333298</v>
      </c>
      <c r="B266" s="106">
        <v>24</v>
      </c>
      <c r="C266" s="106">
        <v>0</v>
      </c>
      <c r="D266" s="106">
        <v>1</v>
      </c>
      <c r="E266" s="106">
        <v>0</v>
      </c>
      <c r="F266" s="106">
        <v>11</v>
      </c>
      <c r="G266" s="106">
        <v>10</v>
      </c>
      <c r="H266" s="106">
        <v>2</v>
      </c>
      <c r="I266" s="106">
        <v>0</v>
      </c>
      <c r="J266" s="106">
        <v>0</v>
      </c>
      <c r="K266" s="106">
        <v>0</v>
      </c>
      <c r="L266" s="106">
        <v>0</v>
      </c>
      <c r="M266" s="106">
        <v>0</v>
      </c>
      <c r="N266" s="106">
        <v>0</v>
      </c>
      <c r="O266" s="106">
        <v>0</v>
      </c>
      <c r="P266" s="106">
        <v>0</v>
      </c>
      <c r="Q266" s="106">
        <v>0</v>
      </c>
      <c r="R266" s="106">
        <v>0</v>
      </c>
      <c r="S266" s="106">
        <v>0</v>
      </c>
      <c r="T266" s="106">
        <v>0</v>
      </c>
      <c r="U266" s="106">
        <v>0</v>
      </c>
      <c r="V266" s="106">
        <v>25.3</v>
      </c>
      <c r="W266" s="106">
        <v>29.7</v>
      </c>
    </row>
    <row r="267" spans="1:23" ht="13.5" customHeight="1" x14ac:dyDescent="0.25">
      <c r="A267" s="154">
        <v>0.5</v>
      </c>
      <c r="B267" s="106">
        <v>29</v>
      </c>
      <c r="C267" s="106">
        <v>0</v>
      </c>
      <c r="D267" s="106">
        <v>0</v>
      </c>
      <c r="E267" s="106">
        <v>1</v>
      </c>
      <c r="F267" s="106">
        <v>10</v>
      </c>
      <c r="G267" s="106">
        <v>15</v>
      </c>
      <c r="H267" s="106">
        <v>3</v>
      </c>
      <c r="I267" s="106">
        <v>0</v>
      </c>
      <c r="J267" s="106">
        <v>0</v>
      </c>
      <c r="K267" s="106">
        <v>0</v>
      </c>
      <c r="L267" s="106">
        <v>0</v>
      </c>
      <c r="M267" s="106">
        <v>0</v>
      </c>
      <c r="N267" s="106">
        <v>0</v>
      </c>
      <c r="O267" s="106">
        <v>0</v>
      </c>
      <c r="P267" s="106">
        <v>0</v>
      </c>
      <c r="Q267" s="106">
        <v>0</v>
      </c>
      <c r="R267" s="106">
        <v>0</v>
      </c>
      <c r="S267" s="106">
        <v>0</v>
      </c>
      <c r="T267" s="106">
        <v>0</v>
      </c>
      <c r="U267" s="106">
        <v>0</v>
      </c>
      <c r="V267" s="106">
        <v>25.8</v>
      </c>
      <c r="W267" s="106">
        <v>29.3</v>
      </c>
    </row>
    <row r="268" spans="1:23" ht="13.5" customHeight="1" x14ac:dyDescent="0.25">
      <c r="A268" s="154">
        <v>0.51041666666666696</v>
      </c>
      <c r="B268" s="106">
        <v>22</v>
      </c>
      <c r="C268" s="106">
        <v>0</v>
      </c>
      <c r="D268" s="106">
        <v>0</v>
      </c>
      <c r="E268" s="106">
        <v>1</v>
      </c>
      <c r="F268" s="106">
        <v>7</v>
      </c>
      <c r="G268" s="106">
        <v>9</v>
      </c>
      <c r="H268" s="106">
        <v>5</v>
      </c>
      <c r="I268" s="106">
        <v>0</v>
      </c>
      <c r="J268" s="106">
        <v>0</v>
      </c>
      <c r="K268" s="106">
        <v>0</v>
      </c>
      <c r="L268" s="106">
        <v>0</v>
      </c>
      <c r="M268" s="106">
        <v>0</v>
      </c>
      <c r="N268" s="106">
        <v>0</v>
      </c>
      <c r="O268" s="106">
        <v>0</v>
      </c>
      <c r="P268" s="106">
        <v>0</v>
      </c>
      <c r="Q268" s="106">
        <v>0</v>
      </c>
      <c r="R268" s="106">
        <v>0</v>
      </c>
      <c r="S268" s="106">
        <v>0</v>
      </c>
      <c r="T268" s="106">
        <v>0</v>
      </c>
      <c r="U268" s="106">
        <v>0</v>
      </c>
      <c r="V268" s="106">
        <v>26.4</v>
      </c>
      <c r="W268" s="106">
        <v>32.299999999999997</v>
      </c>
    </row>
    <row r="269" spans="1:23" ht="13.5" customHeight="1" x14ac:dyDescent="0.25">
      <c r="A269" s="154">
        <v>0.52083333333333304</v>
      </c>
      <c r="B269" s="106">
        <v>22</v>
      </c>
      <c r="C269" s="106">
        <v>0</v>
      </c>
      <c r="D269" s="106">
        <v>3</v>
      </c>
      <c r="E269" s="106">
        <v>4</v>
      </c>
      <c r="F269" s="106">
        <v>2</v>
      </c>
      <c r="G269" s="106">
        <v>10</v>
      </c>
      <c r="H269" s="106">
        <v>2</v>
      </c>
      <c r="I269" s="106">
        <v>1</v>
      </c>
      <c r="J269" s="106">
        <v>0</v>
      </c>
      <c r="K269" s="106">
        <v>0</v>
      </c>
      <c r="L269" s="106">
        <v>0</v>
      </c>
      <c r="M269" s="106">
        <v>0</v>
      </c>
      <c r="N269" s="106">
        <v>0</v>
      </c>
      <c r="O269" s="106">
        <v>0</v>
      </c>
      <c r="P269" s="106">
        <v>0</v>
      </c>
      <c r="Q269" s="106">
        <v>0</v>
      </c>
      <c r="R269" s="106">
        <v>0</v>
      </c>
      <c r="S269" s="106">
        <v>0</v>
      </c>
      <c r="T269" s="106">
        <v>0</v>
      </c>
      <c r="U269" s="106">
        <v>0</v>
      </c>
      <c r="V269" s="106">
        <v>24.3</v>
      </c>
      <c r="W269" s="106">
        <v>30.7</v>
      </c>
    </row>
    <row r="270" spans="1:23" ht="13.5" customHeight="1" x14ac:dyDescent="0.25">
      <c r="A270" s="154">
        <v>0.53125</v>
      </c>
      <c r="B270" s="106">
        <v>14</v>
      </c>
      <c r="C270" s="106">
        <v>0</v>
      </c>
      <c r="D270" s="106">
        <v>0</v>
      </c>
      <c r="E270" s="106">
        <v>0</v>
      </c>
      <c r="F270" s="106">
        <v>2</v>
      </c>
      <c r="G270" s="106">
        <v>9</v>
      </c>
      <c r="H270" s="106">
        <v>2</v>
      </c>
      <c r="I270" s="106">
        <v>1</v>
      </c>
      <c r="J270" s="106">
        <v>0</v>
      </c>
      <c r="K270" s="106">
        <v>0</v>
      </c>
      <c r="L270" s="106">
        <v>0</v>
      </c>
      <c r="M270" s="106">
        <v>0</v>
      </c>
      <c r="N270" s="106">
        <v>0</v>
      </c>
      <c r="O270" s="106">
        <v>0</v>
      </c>
      <c r="P270" s="106">
        <v>0</v>
      </c>
      <c r="Q270" s="106">
        <v>0</v>
      </c>
      <c r="R270" s="106">
        <v>0</v>
      </c>
      <c r="S270" s="106">
        <v>0</v>
      </c>
      <c r="T270" s="106">
        <v>0</v>
      </c>
      <c r="U270" s="106">
        <v>0</v>
      </c>
      <c r="V270" s="106">
        <v>27.7</v>
      </c>
      <c r="W270" s="106">
        <v>30.7</v>
      </c>
    </row>
    <row r="271" spans="1:23" ht="13.5" customHeight="1" x14ac:dyDescent="0.25">
      <c r="A271" s="154">
        <v>0.54166666666666696</v>
      </c>
      <c r="B271" s="106">
        <v>19</v>
      </c>
      <c r="C271" s="106">
        <v>0</v>
      </c>
      <c r="D271" s="106">
        <v>2</v>
      </c>
      <c r="E271" s="106">
        <v>0</v>
      </c>
      <c r="F271" s="106">
        <v>6</v>
      </c>
      <c r="G271" s="106">
        <v>6</v>
      </c>
      <c r="H271" s="106">
        <v>5</v>
      </c>
      <c r="I271" s="106">
        <v>0</v>
      </c>
      <c r="J271" s="106">
        <v>0</v>
      </c>
      <c r="K271" s="106">
        <v>0</v>
      </c>
      <c r="L271" s="106">
        <v>0</v>
      </c>
      <c r="M271" s="106">
        <v>0</v>
      </c>
      <c r="N271" s="106">
        <v>0</v>
      </c>
      <c r="O271" s="106">
        <v>0</v>
      </c>
      <c r="P271" s="106">
        <v>0</v>
      </c>
      <c r="Q271" s="106">
        <v>0</v>
      </c>
      <c r="R271" s="106">
        <v>0</v>
      </c>
      <c r="S271" s="106">
        <v>0</v>
      </c>
      <c r="T271" s="106">
        <v>0</v>
      </c>
      <c r="U271" s="106">
        <v>0</v>
      </c>
      <c r="V271" s="106">
        <v>25.5</v>
      </c>
      <c r="W271" s="106">
        <v>31.1</v>
      </c>
    </row>
    <row r="272" spans="1:23" ht="13.5" customHeight="1" x14ac:dyDescent="0.25">
      <c r="A272" s="154">
        <v>0.55208333333333304</v>
      </c>
      <c r="B272" s="106">
        <v>21</v>
      </c>
      <c r="C272" s="106">
        <v>0</v>
      </c>
      <c r="D272" s="106">
        <v>0</v>
      </c>
      <c r="E272" s="106">
        <v>2</v>
      </c>
      <c r="F272" s="106">
        <v>3</v>
      </c>
      <c r="G272" s="106">
        <v>11</v>
      </c>
      <c r="H272" s="106">
        <v>3</v>
      </c>
      <c r="I272" s="106">
        <v>2</v>
      </c>
      <c r="J272" s="106">
        <v>0</v>
      </c>
      <c r="K272" s="106">
        <v>0</v>
      </c>
      <c r="L272" s="106">
        <v>0</v>
      </c>
      <c r="M272" s="106">
        <v>0</v>
      </c>
      <c r="N272" s="106">
        <v>0</v>
      </c>
      <c r="O272" s="106">
        <v>0</v>
      </c>
      <c r="P272" s="106">
        <v>0</v>
      </c>
      <c r="Q272" s="106">
        <v>0</v>
      </c>
      <c r="R272" s="106">
        <v>0</v>
      </c>
      <c r="S272" s="106">
        <v>0</v>
      </c>
      <c r="T272" s="106">
        <v>0</v>
      </c>
      <c r="U272" s="106">
        <v>0</v>
      </c>
      <c r="V272" s="106">
        <v>27.2</v>
      </c>
      <c r="W272" s="106">
        <v>33.6</v>
      </c>
    </row>
    <row r="273" spans="1:23" ht="13.5" customHeight="1" x14ac:dyDescent="0.25">
      <c r="A273" s="154">
        <v>0.5625</v>
      </c>
      <c r="B273" s="106">
        <v>25</v>
      </c>
      <c r="C273" s="106">
        <v>0</v>
      </c>
      <c r="D273" s="106">
        <v>0</v>
      </c>
      <c r="E273" s="106">
        <v>1</v>
      </c>
      <c r="F273" s="106">
        <v>7</v>
      </c>
      <c r="G273" s="106">
        <v>14</v>
      </c>
      <c r="H273" s="106">
        <v>3</v>
      </c>
      <c r="I273" s="106">
        <v>0</v>
      </c>
      <c r="J273" s="106">
        <v>0</v>
      </c>
      <c r="K273" s="106">
        <v>0</v>
      </c>
      <c r="L273" s="106">
        <v>0</v>
      </c>
      <c r="M273" s="106">
        <v>0</v>
      </c>
      <c r="N273" s="106">
        <v>0</v>
      </c>
      <c r="O273" s="106">
        <v>0</v>
      </c>
      <c r="P273" s="106">
        <v>0</v>
      </c>
      <c r="Q273" s="106">
        <v>0</v>
      </c>
      <c r="R273" s="106">
        <v>0</v>
      </c>
      <c r="S273" s="106">
        <v>0</v>
      </c>
      <c r="T273" s="106">
        <v>0</v>
      </c>
      <c r="U273" s="106">
        <v>0</v>
      </c>
      <c r="V273" s="106">
        <v>26.6</v>
      </c>
      <c r="W273" s="106">
        <v>30</v>
      </c>
    </row>
    <row r="274" spans="1:23" ht="13.5" customHeight="1" x14ac:dyDescent="0.25">
      <c r="A274" s="154">
        <v>0.57291666666666696</v>
      </c>
      <c r="B274" s="106">
        <v>12</v>
      </c>
      <c r="C274" s="106">
        <v>0</v>
      </c>
      <c r="D274" s="106">
        <v>0</v>
      </c>
      <c r="E274" s="106">
        <v>0</v>
      </c>
      <c r="F274" s="106">
        <v>0</v>
      </c>
      <c r="G274" s="106">
        <v>9</v>
      </c>
      <c r="H274" s="106">
        <v>3</v>
      </c>
      <c r="I274" s="106">
        <v>0</v>
      </c>
      <c r="J274" s="106">
        <v>0</v>
      </c>
      <c r="K274" s="106">
        <v>0</v>
      </c>
      <c r="L274" s="106">
        <v>0</v>
      </c>
      <c r="M274" s="106">
        <v>0</v>
      </c>
      <c r="N274" s="106">
        <v>0</v>
      </c>
      <c r="O274" s="106">
        <v>0</v>
      </c>
      <c r="P274" s="106">
        <v>0</v>
      </c>
      <c r="Q274" s="106">
        <v>0</v>
      </c>
      <c r="R274" s="106">
        <v>0</v>
      </c>
      <c r="S274" s="106">
        <v>0</v>
      </c>
      <c r="T274" s="106">
        <v>0</v>
      </c>
      <c r="U274" s="106">
        <v>0</v>
      </c>
      <c r="V274" s="106">
        <v>28.7</v>
      </c>
      <c r="W274" s="106">
        <v>31.9</v>
      </c>
    </row>
    <row r="275" spans="1:23" ht="13.5" customHeight="1" x14ac:dyDescent="0.25">
      <c r="A275" s="154">
        <v>0.58333333333333304</v>
      </c>
      <c r="B275" s="106">
        <v>14</v>
      </c>
      <c r="C275" s="106">
        <v>0</v>
      </c>
      <c r="D275" s="106">
        <v>0</v>
      </c>
      <c r="E275" s="106">
        <v>1</v>
      </c>
      <c r="F275" s="106">
        <v>1</v>
      </c>
      <c r="G275" s="106">
        <v>9</v>
      </c>
      <c r="H275" s="106">
        <v>3</v>
      </c>
      <c r="I275" s="106">
        <v>0</v>
      </c>
      <c r="J275" s="106">
        <v>0</v>
      </c>
      <c r="K275" s="106">
        <v>0</v>
      </c>
      <c r="L275" s="106">
        <v>0</v>
      </c>
      <c r="M275" s="106">
        <v>0</v>
      </c>
      <c r="N275" s="106">
        <v>0</v>
      </c>
      <c r="O275" s="106">
        <v>0</v>
      </c>
      <c r="P275" s="106">
        <v>0</v>
      </c>
      <c r="Q275" s="106">
        <v>0</v>
      </c>
      <c r="R275" s="106">
        <v>0</v>
      </c>
      <c r="S275" s="106">
        <v>0</v>
      </c>
      <c r="T275" s="106">
        <v>0</v>
      </c>
      <c r="U275" s="106">
        <v>0</v>
      </c>
      <c r="V275" s="106">
        <v>27</v>
      </c>
      <c r="W275" s="106">
        <v>30.7</v>
      </c>
    </row>
    <row r="276" spans="1:23" ht="13.5" customHeight="1" x14ac:dyDescent="0.25">
      <c r="A276" s="154">
        <v>0.59375</v>
      </c>
      <c r="B276" s="106">
        <v>18</v>
      </c>
      <c r="C276" s="106">
        <v>0</v>
      </c>
      <c r="D276" s="106">
        <v>0</v>
      </c>
      <c r="E276" s="106">
        <v>0</v>
      </c>
      <c r="F276" s="106">
        <v>4</v>
      </c>
      <c r="G276" s="106">
        <v>12</v>
      </c>
      <c r="H276" s="106">
        <v>2</v>
      </c>
      <c r="I276" s="106">
        <v>0</v>
      </c>
      <c r="J276" s="106">
        <v>0</v>
      </c>
      <c r="K276" s="106">
        <v>0</v>
      </c>
      <c r="L276" s="106">
        <v>0</v>
      </c>
      <c r="M276" s="106">
        <v>0</v>
      </c>
      <c r="N276" s="106">
        <v>0</v>
      </c>
      <c r="O276" s="106">
        <v>0</v>
      </c>
      <c r="P276" s="106">
        <v>0</v>
      </c>
      <c r="Q276" s="106">
        <v>0</v>
      </c>
      <c r="R276" s="106">
        <v>0</v>
      </c>
      <c r="S276" s="106">
        <v>0</v>
      </c>
      <c r="T276" s="106">
        <v>0</v>
      </c>
      <c r="U276" s="106">
        <v>0</v>
      </c>
      <c r="V276" s="106">
        <v>27.1</v>
      </c>
      <c r="W276" s="106">
        <v>30.1</v>
      </c>
    </row>
    <row r="277" spans="1:23" ht="13.5" customHeight="1" x14ac:dyDescent="0.25">
      <c r="A277" s="154">
        <v>0.60416666666666696</v>
      </c>
      <c r="B277" s="106">
        <v>21</v>
      </c>
      <c r="C277" s="106">
        <v>0</v>
      </c>
      <c r="D277" s="106">
        <v>0</v>
      </c>
      <c r="E277" s="106">
        <v>3</v>
      </c>
      <c r="F277" s="106">
        <v>5</v>
      </c>
      <c r="G277" s="106">
        <v>9</v>
      </c>
      <c r="H277" s="106">
        <v>4</v>
      </c>
      <c r="I277" s="106">
        <v>0</v>
      </c>
      <c r="J277" s="106">
        <v>0</v>
      </c>
      <c r="K277" s="106">
        <v>0</v>
      </c>
      <c r="L277" s="106">
        <v>0</v>
      </c>
      <c r="M277" s="106">
        <v>0</v>
      </c>
      <c r="N277" s="106">
        <v>0</v>
      </c>
      <c r="O277" s="106">
        <v>0</v>
      </c>
      <c r="P277" s="106">
        <v>0</v>
      </c>
      <c r="Q277" s="106">
        <v>0</v>
      </c>
      <c r="R277" s="106">
        <v>0</v>
      </c>
      <c r="S277" s="106">
        <v>0</v>
      </c>
      <c r="T277" s="106">
        <v>0</v>
      </c>
      <c r="U277" s="106">
        <v>0</v>
      </c>
      <c r="V277" s="106">
        <v>26</v>
      </c>
      <c r="W277" s="106">
        <v>30.4</v>
      </c>
    </row>
    <row r="278" spans="1:23" ht="13.5" customHeight="1" x14ac:dyDescent="0.25">
      <c r="A278" s="154">
        <v>0.61458333333333304</v>
      </c>
      <c r="B278" s="106">
        <v>26</v>
      </c>
      <c r="C278" s="106">
        <v>0</v>
      </c>
      <c r="D278" s="106">
        <v>2</v>
      </c>
      <c r="E278" s="106">
        <v>9</v>
      </c>
      <c r="F278" s="106">
        <v>7</v>
      </c>
      <c r="G278" s="106">
        <v>7</v>
      </c>
      <c r="H278" s="106">
        <v>0</v>
      </c>
      <c r="I278" s="106">
        <v>1</v>
      </c>
      <c r="J278" s="106">
        <v>0</v>
      </c>
      <c r="K278" s="106">
        <v>0</v>
      </c>
      <c r="L278" s="106">
        <v>0</v>
      </c>
      <c r="M278" s="106">
        <v>0</v>
      </c>
      <c r="N278" s="106">
        <v>0</v>
      </c>
      <c r="O278" s="106">
        <v>0</v>
      </c>
      <c r="P278" s="106">
        <v>0</v>
      </c>
      <c r="Q278" s="106">
        <v>0</v>
      </c>
      <c r="R278" s="106">
        <v>0</v>
      </c>
      <c r="S278" s="106">
        <v>0</v>
      </c>
      <c r="T278" s="106">
        <v>0</v>
      </c>
      <c r="U278" s="106">
        <v>0</v>
      </c>
      <c r="V278" s="106">
        <v>21.3</v>
      </c>
      <c r="W278" s="106">
        <v>28.6</v>
      </c>
    </row>
    <row r="279" spans="1:23" ht="13.5" customHeight="1" x14ac:dyDescent="0.25">
      <c r="A279" s="154">
        <v>0.625</v>
      </c>
      <c r="B279" s="106">
        <v>23</v>
      </c>
      <c r="C279" s="106">
        <v>0</v>
      </c>
      <c r="D279" s="106">
        <v>0</v>
      </c>
      <c r="E279" s="106">
        <v>1</v>
      </c>
      <c r="F279" s="106">
        <v>5</v>
      </c>
      <c r="G279" s="106">
        <v>14</v>
      </c>
      <c r="H279" s="106">
        <v>3</v>
      </c>
      <c r="I279" s="106">
        <v>0</v>
      </c>
      <c r="J279" s="106">
        <v>0</v>
      </c>
      <c r="K279" s="106">
        <v>0</v>
      </c>
      <c r="L279" s="106">
        <v>0</v>
      </c>
      <c r="M279" s="106">
        <v>0</v>
      </c>
      <c r="N279" s="106">
        <v>0</v>
      </c>
      <c r="O279" s="106">
        <v>0</v>
      </c>
      <c r="P279" s="106">
        <v>0</v>
      </c>
      <c r="Q279" s="106">
        <v>0</v>
      </c>
      <c r="R279" s="106">
        <v>0</v>
      </c>
      <c r="S279" s="106">
        <v>0</v>
      </c>
      <c r="T279" s="106">
        <v>0</v>
      </c>
      <c r="U279" s="106">
        <v>0</v>
      </c>
      <c r="V279" s="106">
        <v>27</v>
      </c>
      <c r="W279" s="106">
        <v>30.2</v>
      </c>
    </row>
    <row r="280" spans="1:23" ht="13.5" customHeight="1" x14ac:dyDescent="0.25">
      <c r="A280" s="154">
        <v>0.63541666666666696</v>
      </c>
      <c r="B280" s="106">
        <v>29</v>
      </c>
      <c r="C280" s="106">
        <v>0</v>
      </c>
      <c r="D280" s="106">
        <v>0</v>
      </c>
      <c r="E280" s="106">
        <v>0</v>
      </c>
      <c r="F280" s="106">
        <v>4</v>
      </c>
      <c r="G280" s="106">
        <v>18</v>
      </c>
      <c r="H280" s="106">
        <v>7</v>
      </c>
      <c r="I280" s="106">
        <v>0</v>
      </c>
      <c r="J280" s="106">
        <v>0</v>
      </c>
      <c r="K280" s="106">
        <v>0</v>
      </c>
      <c r="L280" s="106">
        <v>0</v>
      </c>
      <c r="M280" s="106">
        <v>0</v>
      </c>
      <c r="N280" s="106">
        <v>0</v>
      </c>
      <c r="O280" s="106">
        <v>0</v>
      </c>
      <c r="P280" s="106">
        <v>0</v>
      </c>
      <c r="Q280" s="106">
        <v>0</v>
      </c>
      <c r="R280" s="106">
        <v>0</v>
      </c>
      <c r="S280" s="106">
        <v>0</v>
      </c>
      <c r="T280" s="106">
        <v>0</v>
      </c>
      <c r="U280" s="106">
        <v>0</v>
      </c>
      <c r="V280" s="106">
        <v>28.1</v>
      </c>
      <c r="W280" s="106">
        <v>31.6</v>
      </c>
    </row>
    <row r="281" spans="1:23" ht="13.5" customHeight="1" x14ac:dyDescent="0.25">
      <c r="A281" s="154">
        <v>0.64583333333333304</v>
      </c>
      <c r="B281" s="106">
        <v>31</v>
      </c>
      <c r="C281" s="106">
        <v>0</v>
      </c>
      <c r="D281" s="106">
        <v>0</v>
      </c>
      <c r="E281" s="106">
        <v>1</v>
      </c>
      <c r="F281" s="106">
        <v>8</v>
      </c>
      <c r="G281" s="106">
        <v>18</v>
      </c>
      <c r="H281" s="106">
        <v>4</v>
      </c>
      <c r="I281" s="106">
        <v>0</v>
      </c>
      <c r="J281" s="106">
        <v>0</v>
      </c>
      <c r="K281" s="106">
        <v>0</v>
      </c>
      <c r="L281" s="106">
        <v>0</v>
      </c>
      <c r="M281" s="106">
        <v>0</v>
      </c>
      <c r="N281" s="106">
        <v>0</v>
      </c>
      <c r="O281" s="106">
        <v>0</v>
      </c>
      <c r="P281" s="106">
        <v>0</v>
      </c>
      <c r="Q281" s="106">
        <v>0</v>
      </c>
      <c r="R281" s="106">
        <v>0</v>
      </c>
      <c r="S281" s="106">
        <v>0</v>
      </c>
      <c r="T281" s="106">
        <v>0</v>
      </c>
      <c r="U281" s="106">
        <v>0</v>
      </c>
      <c r="V281" s="106">
        <v>26.9</v>
      </c>
      <c r="W281" s="106">
        <v>30</v>
      </c>
    </row>
    <row r="282" spans="1:23" ht="13.5" customHeight="1" x14ac:dyDescent="0.25">
      <c r="A282" s="154">
        <v>0.65625</v>
      </c>
      <c r="B282" s="106">
        <v>25</v>
      </c>
      <c r="C282" s="106">
        <v>0</v>
      </c>
      <c r="D282" s="106">
        <v>0</v>
      </c>
      <c r="E282" s="106">
        <v>0</v>
      </c>
      <c r="F282" s="106">
        <v>4</v>
      </c>
      <c r="G282" s="106">
        <v>11</v>
      </c>
      <c r="H282" s="106">
        <v>10</v>
      </c>
      <c r="I282" s="106">
        <v>0</v>
      </c>
      <c r="J282" s="106">
        <v>0</v>
      </c>
      <c r="K282" s="106">
        <v>0</v>
      </c>
      <c r="L282" s="106">
        <v>0</v>
      </c>
      <c r="M282" s="106">
        <v>0</v>
      </c>
      <c r="N282" s="106">
        <v>0</v>
      </c>
      <c r="O282" s="106">
        <v>0</v>
      </c>
      <c r="P282" s="106">
        <v>0</v>
      </c>
      <c r="Q282" s="106">
        <v>0</v>
      </c>
      <c r="R282" s="106">
        <v>0</v>
      </c>
      <c r="S282" s="106">
        <v>0</v>
      </c>
      <c r="T282" s="106">
        <v>0</v>
      </c>
      <c r="U282" s="106">
        <v>0</v>
      </c>
      <c r="V282" s="106">
        <v>28.7</v>
      </c>
      <c r="W282" s="106">
        <v>31.6</v>
      </c>
    </row>
    <row r="283" spans="1:23" ht="13.5" customHeight="1" x14ac:dyDescent="0.25">
      <c r="A283" s="154">
        <v>0.66666666666666696</v>
      </c>
      <c r="B283" s="106">
        <v>41</v>
      </c>
      <c r="C283" s="106">
        <v>0</v>
      </c>
      <c r="D283" s="106">
        <v>1</v>
      </c>
      <c r="E283" s="106">
        <v>1</v>
      </c>
      <c r="F283" s="106">
        <v>5</v>
      </c>
      <c r="G283" s="106">
        <v>24</v>
      </c>
      <c r="H283" s="106">
        <v>10</v>
      </c>
      <c r="I283" s="106">
        <v>0</v>
      </c>
      <c r="J283" s="106">
        <v>0</v>
      </c>
      <c r="K283" s="106">
        <v>0</v>
      </c>
      <c r="L283" s="106">
        <v>0</v>
      </c>
      <c r="M283" s="106">
        <v>0</v>
      </c>
      <c r="N283" s="106">
        <v>0</v>
      </c>
      <c r="O283" s="106">
        <v>0</v>
      </c>
      <c r="P283" s="106">
        <v>0</v>
      </c>
      <c r="Q283" s="106">
        <v>0</v>
      </c>
      <c r="R283" s="106">
        <v>0</v>
      </c>
      <c r="S283" s="106">
        <v>0</v>
      </c>
      <c r="T283" s="106">
        <v>0</v>
      </c>
      <c r="U283" s="106">
        <v>0</v>
      </c>
      <c r="V283" s="106">
        <v>27.8</v>
      </c>
      <c r="W283" s="106">
        <v>32.6</v>
      </c>
    </row>
    <row r="284" spans="1:23" ht="13.5" customHeight="1" x14ac:dyDescent="0.25">
      <c r="A284" s="154">
        <v>0.67708333333333304</v>
      </c>
      <c r="B284" s="106">
        <v>30</v>
      </c>
      <c r="C284" s="106">
        <v>0</v>
      </c>
      <c r="D284" s="106">
        <v>0</v>
      </c>
      <c r="E284" s="106">
        <v>0</v>
      </c>
      <c r="F284" s="106">
        <v>1</v>
      </c>
      <c r="G284" s="106">
        <v>23</v>
      </c>
      <c r="H284" s="106">
        <v>6</v>
      </c>
      <c r="I284" s="106">
        <v>0</v>
      </c>
      <c r="J284" s="106">
        <v>0</v>
      </c>
      <c r="K284" s="106">
        <v>0</v>
      </c>
      <c r="L284" s="106">
        <v>0</v>
      </c>
      <c r="M284" s="106">
        <v>0</v>
      </c>
      <c r="N284" s="106">
        <v>0</v>
      </c>
      <c r="O284" s="106">
        <v>0</v>
      </c>
      <c r="P284" s="106">
        <v>0</v>
      </c>
      <c r="Q284" s="106">
        <v>0</v>
      </c>
      <c r="R284" s="106">
        <v>0</v>
      </c>
      <c r="S284" s="106">
        <v>0</v>
      </c>
      <c r="T284" s="106">
        <v>0</v>
      </c>
      <c r="U284" s="106">
        <v>0</v>
      </c>
      <c r="V284" s="106">
        <v>28.1</v>
      </c>
      <c r="W284" s="106">
        <v>31.5</v>
      </c>
    </row>
    <row r="285" spans="1:23" ht="13.5" customHeight="1" x14ac:dyDescent="0.25">
      <c r="A285" s="154">
        <v>0.6875</v>
      </c>
      <c r="B285" s="106">
        <v>47</v>
      </c>
      <c r="C285" s="106">
        <v>0</v>
      </c>
      <c r="D285" s="106">
        <v>0</v>
      </c>
      <c r="E285" s="106">
        <v>0</v>
      </c>
      <c r="F285" s="106">
        <v>9</v>
      </c>
      <c r="G285" s="106">
        <v>34</v>
      </c>
      <c r="H285" s="106">
        <v>4</v>
      </c>
      <c r="I285" s="106">
        <v>0</v>
      </c>
      <c r="J285" s="106">
        <v>0</v>
      </c>
      <c r="K285" s="106">
        <v>0</v>
      </c>
      <c r="L285" s="106">
        <v>0</v>
      </c>
      <c r="M285" s="106">
        <v>0</v>
      </c>
      <c r="N285" s="106">
        <v>0</v>
      </c>
      <c r="O285" s="106">
        <v>0</v>
      </c>
      <c r="P285" s="106">
        <v>0</v>
      </c>
      <c r="Q285" s="106">
        <v>0</v>
      </c>
      <c r="R285" s="106">
        <v>0</v>
      </c>
      <c r="S285" s="106">
        <v>0</v>
      </c>
      <c r="T285" s="106">
        <v>0</v>
      </c>
      <c r="U285" s="106">
        <v>0</v>
      </c>
      <c r="V285" s="106">
        <v>27</v>
      </c>
      <c r="W285" s="106">
        <v>29.4</v>
      </c>
    </row>
    <row r="286" spans="1:23" ht="13.5" customHeight="1" x14ac:dyDescent="0.25">
      <c r="A286" s="154">
        <v>0.69791666666666696</v>
      </c>
      <c r="B286" s="106">
        <v>45</v>
      </c>
      <c r="C286" s="106">
        <v>0</v>
      </c>
      <c r="D286" s="106">
        <v>0</v>
      </c>
      <c r="E286" s="106">
        <v>0</v>
      </c>
      <c r="F286" s="106">
        <v>8</v>
      </c>
      <c r="G286" s="106">
        <v>30</v>
      </c>
      <c r="H286" s="106">
        <v>7</v>
      </c>
      <c r="I286" s="106">
        <v>0</v>
      </c>
      <c r="J286" s="106">
        <v>0</v>
      </c>
      <c r="K286" s="106">
        <v>0</v>
      </c>
      <c r="L286" s="106">
        <v>0</v>
      </c>
      <c r="M286" s="106">
        <v>0</v>
      </c>
      <c r="N286" s="106">
        <v>0</v>
      </c>
      <c r="O286" s="106">
        <v>0</v>
      </c>
      <c r="P286" s="106">
        <v>0</v>
      </c>
      <c r="Q286" s="106">
        <v>0</v>
      </c>
      <c r="R286" s="106">
        <v>0</v>
      </c>
      <c r="S286" s="106">
        <v>0</v>
      </c>
      <c r="T286" s="106">
        <v>0</v>
      </c>
      <c r="U286" s="106">
        <v>0</v>
      </c>
      <c r="V286" s="106">
        <v>27.5</v>
      </c>
      <c r="W286" s="106">
        <v>30.9</v>
      </c>
    </row>
    <row r="287" spans="1:23" ht="13.5" customHeight="1" x14ac:dyDescent="0.25">
      <c r="A287" s="154">
        <v>0.70833333333333304</v>
      </c>
      <c r="B287" s="106">
        <v>37</v>
      </c>
      <c r="C287" s="106">
        <v>0</v>
      </c>
      <c r="D287" s="106">
        <v>0</v>
      </c>
      <c r="E287" s="106">
        <v>0</v>
      </c>
      <c r="F287" s="106">
        <v>6</v>
      </c>
      <c r="G287" s="106">
        <v>22</v>
      </c>
      <c r="H287" s="106">
        <v>7</v>
      </c>
      <c r="I287" s="106">
        <v>1</v>
      </c>
      <c r="J287" s="106">
        <v>1</v>
      </c>
      <c r="K287" s="106">
        <v>0</v>
      </c>
      <c r="L287" s="106">
        <v>0</v>
      </c>
      <c r="M287" s="106">
        <v>0</v>
      </c>
      <c r="N287" s="106">
        <v>0</v>
      </c>
      <c r="O287" s="106">
        <v>0</v>
      </c>
      <c r="P287" s="106">
        <v>0</v>
      </c>
      <c r="Q287" s="106">
        <v>0</v>
      </c>
      <c r="R287" s="106">
        <v>0</v>
      </c>
      <c r="S287" s="106">
        <v>0</v>
      </c>
      <c r="T287" s="106">
        <v>0</v>
      </c>
      <c r="U287" s="106">
        <v>0</v>
      </c>
      <c r="V287" s="106">
        <v>28.4</v>
      </c>
      <c r="W287" s="106">
        <v>31.6</v>
      </c>
    </row>
    <row r="288" spans="1:23" ht="13.5" customHeight="1" x14ac:dyDescent="0.25">
      <c r="A288" s="154">
        <v>0.71875</v>
      </c>
      <c r="B288" s="106">
        <v>44</v>
      </c>
      <c r="C288" s="106">
        <v>0</v>
      </c>
      <c r="D288" s="106">
        <v>0</v>
      </c>
      <c r="E288" s="106">
        <v>0</v>
      </c>
      <c r="F288" s="106">
        <v>3</v>
      </c>
      <c r="G288" s="106">
        <v>31</v>
      </c>
      <c r="H288" s="106">
        <v>8</v>
      </c>
      <c r="I288" s="106">
        <v>2</v>
      </c>
      <c r="J288" s="106">
        <v>0</v>
      </c>
      <c r="K288" s="106">
        <v>0</v>
      </c>
      <c r="L288" s="106">
        <v>0</v>
      </c>
      <c r="M288" s="106">
        <v>0</v>
      </c>
      <c r="N288" s="106">
        <v>0</v>
      </c>
      <c r="O288" s="106">
        <v>0</v>
      </c>
      <c r="P288" s="106">
        <v>0</v>
      </c>
      <c r="Q288" s="106">
        <v>0</v>
      </c>
      <c r="R288" s="106">
        <v>0</v>
      </c>
      <c r="S288" s="106">
        <v>0</v>
      </c>
      <c r="T288" s="106">
        <v>0</v>
      </c>
      <c r="U288" s="106">
        <v>0</v>
      </c>
      <c r="V288" s="106">
        <v>28.5</v>
      </c>
      <c r="W288" s="106">
        <v>31.7</v>
      </c>
    </row>
    <row r="289" spans="1:23" ht="13.5" customHeight="1" x14ac:dyDescent="0.25">
      <c r="A289" s="154">
        <v>0.72916666666666696</v>
      </c>
      <c r="B289" s="106">
        <v>33</v>
      </c>
      <c r="C289" s="106">
        <v>0</v>
      </c>
      <c r="D289" s="106">
        <v>0</v>
      </c>
      <c r="E289" s="106">
        <v>0</v>
      </c>
      <c r="F289" s="106">
        <v>6</v>
      </c>
      <c r="G289" s="106">
        <v>18</v>
      </c>
      <c r="H289" s="106">
        <v>8</v>
      </c>
      <c r="I289" s="106">
        <v>1</v>
      </c>
      <c r="J289" s="106">
        <v>0</v>
      </c>
      <c r="K289" s="106">
        <v>0</v>
      </c>
      <c r="L289" s="106">
        <v>0</v>
      </c>
      <c r="M289" s="106">
        <v>0</v>
      </c>
      <c r="N289" s="106">
        <v>0</v>
      </c>
      <c r="O289" s="106">
        <v>0</v>
      </c>
      <c r="P289" s="106">
        <v>0</v>
      </c>
      <c r="Q289" s="106">
        <v>0</v>
      </c>
      <c r="R289" s="106">
        <v>0</v>
      </c>
      <c r="S289" s="106">
        <v>0</v>
      </c>
      <c r="T289" s="106">
        <v>0</v>
      </c>
      <c r="U289" s="106">
        <v>0</v>
      </c>
      <c r="V289" s="106">
        <v>27.8</v>
      </c>
      <c r="W289" s="106">
        <v>31.6</v>
      </c>
    </row>
    <row r="290" spans="1:23" ht="13.5" customHeight="1" x14ac:dyDescent="0.25">
      <c r="A290" s="154">
        <v>0.73958333333333304</v>
      </c>
      <c r="B290" s="106">
        <v>33</v>
      </c>
      <c r="C290" s="106">
        <v>0</v>
      </c>
      <c r="D290" s="106">
        <v>0</v>
      </c>
      <c r="E290" s="106">
        <v>0</v>
      </c>
      <c r="F290" s="106">
        <v>4</v>
      </c>
      <c r="G290" s="106">
        <v>22</v>
      </c>
      <c r="H290" s="106">
        <v>6</v>
      </c>
      <c r="I290" s="106">
        <v>1</v>
      </c>
      <c r="J290" s="106">
        <v>0</v>
      </c>
      <c r="K290" s="106">
        <v>0</v>
      </c>
      <c r="L290" s="106">
        <v>0</v>
      </c>
      <c r="M290" s="106">
        <v>0</v>
      </c>
      <c r="N290" s="106">
        <v>0</v>
      </c>
      <c r="O290" s="106">
        <v>0</v>
      </c>
      <c r="P290" s="106">
        <v>0</v>
      </c>
      <c r="Q290" s="106">
        <v>0</v>
      </c>
      <c r="R290" s="106">
        <v>0</v>
      </c>
      <c r="S290" s="106">
        <v>0</v>
      </c>
      <c r="T290" s="106">
        <v>0</v>
      </c>
      <c r="U290" s="106">
        <v>0</v>
      </c>
      <c r="V290" s="106">
        <v>28.3</v>
      </c>
      <c r="W290" s="106">
        <v>32.799999999999997</v>
      </c>
    </row>
    <row r="291" spans="1:23" ht="13.5" customHeight="1" x14ac:dyDescent="0.25">
      <c r="A291" s="154">
        <v>0.75</v>
      </c>
      <c r="B291" s="106">
        <v>21</v>
      </c>
      <c r="C291" s="106">
        <v>0</v>
      </c>
      <c r="D291" s="106">
        <v>1</v>
      </c>
      <c r="E291" s="106">
        <v>3</v>
      </c>
      <c r="F291" s="106">
        <v>4</v>
      </c>
      <c r="G291" s="106">
        <v>7</v>
      </c>
      <c r="H291" s="106">
        <v>4</v>
      </c>
      <c r="I291" s="106">
        <v>2</v>
      </c>
      <c r="J291" s="106">
        <v>0</v>
      </c>
      <c r="K291" s="106">
        <v>0</v>
      </c>
      <c r="L291" s="106">
        <v>0</v>
      </c>
      <c r="M291" s="106">
        <v>0</v>
      </c>
      <c r="N291" s="106">
        <v>0</v>
      </c>
      <c r="O291" s="106">
        <v>0</v>
      </c>
      <c r="P291" s="106">
        <v>0</v>
      </c>
      <c r="Q291" s="106">
        <v>0</v>
      </c>
      <c r="R291" s="106">
        <v>0</v>
      </c>
      <c r="S291" s="106">
        <v>0</v>
      </c>
      <c r="T291" s="106">
        <v>0</v>
      </c>
      <c r="U291" s="106">
        <v>0</v>
      </c>
      <c r="V291" s="106">
        <v>26.6</v>
      </c>
      <c r="W291" s="106">
        <v>34.200000000000003</v>
      </c>
    </row>
    <row r="292" spans="1:23" ht="13.5" customHeight="1" x14ac:dyDescent="0.25">
      <c r="A292" s="154">
        <v>0.76041666666666696</v>
      </c>
      <c r="B292" s="106">
        <v>15</v>
      </c>
      <c r="C292" s="106">
        <v>0</v>
      </c>
      <c r="D292" s="106">
        <v>0</v>
      </c>
      <c r="E292" s="106">
        <v>0</v>
      </c>
      <c r="F292" s="106">
        <v>3</v>
      </c>
      <c r="G292" s="106">
        <v>11</v>
      </c>
      <c r="H292" s="106">
        <v>0</v>
      </c>
      <c r="I292" s="106">
        <v>1</v>
      </c>
      <c r="J292" s="106">
        <v>0</v>
      </c>
      <c r="K292" s="106">
        <v>0</v>
      </c>
      <c r="L292" s="106">
        <v>0</v>
      </c>
      <c r="M292" s="106">
        <v>0</v>
      </c>
      <c r="N292" s="106">
        <v>0</v>
      </c>
      <c r="O292" s="106">
        <v>0</v>
      </c>
      <c r="P292" s="106">
        <v>0</v>
      </c>
      <c r="Q292" s="106">
        <v>0</v>
      </c>
      <c r="R292" s="106">
        <v>0</v>
      </c>
      <c r="S292" s="106">
        <v>0</v>
      </c>
      <c r="T292" s="106">
        <v>0</v>
      </c>
      <c r="U292" s="106">
        <v>0</v>
      </c>
      <c r="V292" s="106">
        <v>27</v>
      </c>
      <c r="W292" s="106">
        <v>28.9</v>
      </c>
    </row>
    <row r="293" spans="1:23" ht="13.5" customHeight="1" x14ac:dyDescent="0.25">
      <c r="A293" s="154">
        <v>0.77083333333333304</v>
      </c>
      <c r="B293" s="106">
        <v>12</v>
      </c>
      <c r="C293" s="106">
        <v>0</v>
      </c>
      <c r="D293" s="106">
        <v>0</v>
      </c>
      <c r="E293" s="106">
        <v>0</v>
      </c>
      <c r="F293" s="106">
        <v>1</v>
      </c>
      <c r="G293" s="106">
        <v>6</v>
      </c>
      <c r="H293" s="106">
        <v>5</v>
      </c>
      <c r="I293" s="106">
        <v>0</v>
      </c>
      <c r="J293" s="106">
        <v>0</v>
      </c>
      <c r="K293" s="106">
        <v>0</v>
      </c>
      <c r="L293" s="106">
        <v>0</v>
      </c>
      <c r="M293" s="106">
        <v>0</v>
      </c>
      <c r="N293" s="106">
        <v>0</v>
      </c>
      <c r="O293" s="106">
        <v>0</v>
      </c>
      <c r="P293" s="106">
        <v>0</v>
      </c>
      <c r="Q293" s="106">
        <v>0</v>
      </c>
      <c r="R293" s="106">
        <v>0</v>
      </c>
      <c r="S293" s="106">
        <v>0</v>
      </c>
      <c r="T293" s="106">
        <v>0</v>
      </c>
      <c r="U293" s="106">
        <v>0</v>
      </c>
      <c r="V293" s="106">
        <v>28.5</v>
      </c>
      <c r="W293" s="106">
        <v>31.6</v>
      </c>
    </row>
    <row r="294" spans="1:23" ht="13.5" customHeight="1" x14ac:dyDescent="0.25">
      <c r="A294" s="154">
        <v>0.78125</v>
      </c>
      <c r="B294" s="106">
        <v>24</v>
      </c>
      <c r="C294" s="106">
        <v>0</v>
      </c>
      <c r="D294" s="106">
        <v>0</v>
      </c>
      <c r="E294" s="106">
        <v>0</v>
      </c>
      <c r="F294" s="106">
        <v>2</v>
      </c>
      <c r="G294" s="106">
        <v>9</v>
      </c>
      <c r="H294" s="106">
        <v>8</v>
      </c>
      <c r="I294" s="106">
        <v>2</v>
      </c>
      <c r="J294" s="106">
        <v>0</v>
      </c>
      <c r="K294" s="106">
        <v>3</v>
      </c>
      <c r="L294" s="106">
        <v>0</v>
      </c>
      <c r="M294" s="106">
        <v>0</v>
      </c>
      <c r="N294" s="106">
        <v>0</v>
      </c>
      <c r="O294" s="106">
        <v>0</v>
      </c>
      <c r="P294" s="106">
        <v>0</v>
      </c>
      <c r="Q294" s="106">
        <v>0</v>
      </c>
      <c r="R294" s="106">
        <v>0</v>
      </c>
      <c r="S294" s="106">
        <v>0</v>
      </c>
      <c r="T294" s="106">
        <v>0</v>
      </c>
      <c r="U294" s="106">
        <v>0</v>
      </c>
      <c r="V294" s="106">
        <v>31.6</v>
      </c>
      <c r="W294" s="106">
        <v>41.2</v>
      </c>
    </row>
    <row r="295" spans="1:23" ht="13.5" customHeight="1" x14ac:dyDescent="0.25">
      <c r="A295" s="154">
        <v>0.79166666666666696</v>
      </c>
      <c r="B295" s="106">
        <v>22</v>
      </c>
      <c r="C295" s="106">
        <v>0</v>
      </c>
      <c r="D295" s="106">
        <v>0</v>
      </c>
      <c r="E295" s="106">
        <v>0</v>
      </c>
      <c r="F295" s="106">
        <v>1</v>
      </c>
      <c r="G295" s="106">
        <v>17</v>
      </c>
      <c r="H295" s="106">
        <v>3</v>
      </c>
      <c r="I295" s="106">
        <v>1</v>
      </c>
      <c r="J295" s="106">
        <v>0</v>
      </c>
      <c r="K295" s="106">
        <v>0</v>
      </c>
      <c r="L295" s="106">
        <v>0</v>
      </c>
      <c r="M295" s="106">
        <v>0</v>
      </c>
      <c r="N295" s="106">
        <v>0</v>
      </c>
      <c r="O295" s="106">
        <v>0</v>
      </c>
      <c r="P295" s="106">
        <v>0</v>
      </c>
      <c r="Q295" s="106">
        <v>0</v>
      </c>
      <c r="R295" s="106">
        <v>0</v>
      </c>
      <c r="S295" s="106">
        <v>0</v>
      </c>
      <c r="T295" s="106">
        <v>0</v>
      </c>
      <c r="U295" s="106">
        <v>0</v>
      </c>
      <c r="V295" s="106">
        <v>28.6</v>
      </c>
      <c r="W295" s="106">
        <v>30.7</v>
      </c>
    </row>
    <row r="296" spans="1:23" ht="13.5" customHeight="1" x14ac:dyDescent="0.25">
      <c r="A296" s="154">
        <v>0.80208333333333304</v>
      </c>
      <c r="B296" s="106">
        <v>16</v>
      </c>
      <c r="C296" s="106">
        <v>0</v>
      </c>
      <c r="D296" s="106">
        <v>0</v>
      </c>
      <c r="E296" s="106">
        <v>1</v>
      </c>
      <c r="F296" s="106">
        <v>3</v>
      </c>
      <c r="G296" s="106">
        <v>10</v>
      </c>
      <c r="H296" s="106">
        <v>1</v>
      </c>
      <c r="I296" s="106">
        <v>1</v>
      </c>
      <c r="J296" s="106">
        <v>0</v>
      </c>
      <c r="K296" s="106">
        <v>0</v>
      </c>
      <c r="L296" s="106">
        <v>0</v>
      </c>
      <c r="M296" s="106">
        <v>0</v>
      </c>
      <c r="N296" s="106">
        <v>0</v>
      </c>
      <c r="O296" s="106">
        <v>0</v>
      </c>
      <c r="P296" s="106">
        <v>0</v>
      </c>
      <c r="Q296" s="106">
        <v>0</v>
      </c>
      <c r="R296" s="106">
        <v>0</v>
      </c>
      <c r="S296" s="106">
        <v>0</v>
      </c>
      <c r="T296" s="106">
        <v>0</v>
      </c>
      <c r="U296" s="106">
        <v>0</v>
      </c>
      <c r="V296" s="106">
        <v>27.1</v>
      </c>
      <c r="W296" s="106">
        <v>30</v>
      </c>
    </row>
    <row r="297" spans="1:23" ht="13.5" customHeight="1" x14ac:dyDescent="0.25">
      <c r="A297" s="154">
        <v>0.8125</v>
      </c>
      <c r="B297" s="106">
        <v>28</v>
      </c>
      <c r="C297" s="106">
        <v>0</v>
      </c>
      <c r="D297" s="106">
        <v>1</v>
      </c>
      <c r="E297" s="106">
        <v>0</v>
      </c>
      <c r="F297" s="106">
        <v>2</v>
      </c>
      <c r="G297" s="106">
        <v>18</v>
      </c>
      <c r="H297" s="106">
        <v>6</v>
      </c>
      <c r="I297" s="106">
        <v>1</v>
      </c>
      <c r="J297" s="106">
        <v>0</v>
      </c>
      <c r="K297" s="106">
        <v>0</v>
      </c>
      <c r="L297" s="106">
        <v>0</v>
      </c>
      <c r="M297" s="106">
        <v>0</v>
      </c>
      <c r="N297" s="106">
        <v>0</v>
      </c>
      <c r="O297" s="106">
        <v>0</v>
      </c>
      <c r="P297" s="106">
        <v>0</v>
      </c>
      <c r="Q297" s="106">
        <v>0</v>
      </c>
      <c r="R297" s="106">
        <v>0</v>
      </c>
      <c r="S297" s="106">
        <v>0</v>
      </c>
      <c r="T297" s="106">
        <v>0</v>
      </c>
      <c r="U297" s="106">
        <v>0</v>
      </c>
      <c r="V297" s="106">
        <v>28.3</v>
      </c>
      <c r="W297" s="106">
        <v>32.5</v>
      </c>
    </row>
    <row r="298" spans="1:23" ht="13.5" customHeight="1" x14ac:dyDescent="0.25">
      <c r="A298" s="154">
        <v>0.82291666666666696</v>
      </c>
      <c r="B298" s="106">
        <v>19</v>
      </c>
      <c r="C298" s="106">
        <v>0</v>
      </c>
      <c r="D298" s="106">
        <v>0</v>
      </c>
      <c r="E298" s="106">
        <v>0</v>
      </c>
      <c r="F298" s="106">
        <v>3</v>
      </c>
      <c r="G298" s="106">
        <v>12</v>
      </c>
      <c r="H298" s="106">
        <v>2</v>
      </c>
      <c r="I298" s="106">
        <v>1</v>
      </c>
      <c r="J298" s="106">
        <v>1</v>
      </c>
      <c r="K298" s="106">
        <v>0</v>
      </c>
      <c r="L298" s="106">
        <v>0</v>
      </c>
      <c r="M298" s="106">
        <v>0</v>
      </c>
      <c r="N298" s="106">
        <v>0</v>
      </c>
      <c r="O298" s="106">
        <v>0</v>
      </c>
      <c r="P298" s="106">
        <v>0</v>
      </c>
      <c r="Q298" s="106">
        <v>0</v>
      </c>
      <c r="R298" s="106">
        <v>0</v>
      </c>
      <c r="S298" s="106">
        <v>0</v>
      </c>
      <c r="T298" s="106">
        <v>0</v>
      </c>
      <c r="U298" s="106">
        <v>0</v>
      </c>
      <c r="V298" s="106">
        <v>28.8</v>
      </c>
      <c r="W298" s="106">
        <v>33.200000000000003</v>
      </c>
    </row>
    <row r="299" spans="1:23" ht="13.5" customHeight="1" x14ac:dyDescent="0.25">
      <c r="A299" s="154">
        <v>0.83333333333333304</v>
      </c>
      <c r="B299" s="106">
        <v>22</v>
      </c>
      <c r="C299" s="106">
        <v>0</v>
      </c>
      <c r="D299" s="106">
        <v>0</v>
      </c>
      <c r="E299" s="106">
        <v>0</v>
      </c>
      <c r="F299" s="106">
        <v>4</v>
      </c>
      <c r="G299" s="106">
        <v>14</v>
      </c>
      <c r="H299" s="106">
        <v>4</v>
      </c>
      <c r="I299" s="106">
        <v>0</v>
      </c>
      <c r="J299" s="106">
        <v>0</v>
      </c>
      <c r="K299" s="106">
        <v>0</v>
      </c>
      <c r="L299" s="106">
        <v>0</v>
      </c>
      <c r="M299" s="106">
        <v>0</v>
      </c>
      <c r="N299" s="106">
        <v>0</v>
      </c>
      <c r="O299" s="106">
        <v>0</v>
      </c>
      <c r="P299" s="106">
        <v>0</v>
      </c>
      <c r="Q299" s="106">
        <v>0</v>
      </c>
      <c r="R299" s="106">
        <v>0</v>
      </c>
      <c r="S299" s="106">
        <v>0</v>
      </c>
      <c r="T299" s="106">
        <v>0</v>
      </c>
      <c r="U299" s="106">
        <v>0</v>
      </c>
      <c r="V299" s="106">
        <v>27.6</v>
      </c>
      <c r="W299" s="106">
        <v>30.2</v>
      </c>
    </row>
    <row r="300" spans="1:23" ht="13.5" customHeight="1" x14ac:dyDescent="0.25">
      <c r="A300" s="154">
        <v>0.84375</v>
      </c>
      <c r="B300" s="106">
        <v>28</v>
      </c>
      <c r="C300" s="106">
        <v>0</v>
      </c>
      <c r="D300" s="106">
        <v>1</v>
      </c>
      <c r="E300" s="106">
        <v>0</v>
      </c>
      <c r="F300" s="106">
        <v>7</v>
      </c>
      <c r="G300" s="106">
        <v>8</v>
      </c>
      <c r="H300" s="106">
        <v>6</v>
      </c>
      <c r="I300" s="106">
        <v>5</v>
      </c>
      <c r="J300" s="106">
        <v>1</v>
      </c>
      <c r="K300" s="106">
        <v>0</v>
      </c>
      <c r="L300" s="106">
        <v>0</v>
      </c>
      <c r="M300" s="106">
        <v>0</v>
      </c>
      <c r="N300" s="106">
        <v>0</v>
      </c>
      <c r="O300" s="106">
        <v>0</v>
      </c>
      <c r="P300" s="106">
        <v>0</v>
      </c>
      <c r="Q300" s="106">
        <v>0</v>
      </c>
      <c r="R300" s="106">
        <v>0</v>
      </c>
      <c r="S300" s="106">
        <v>0</v>
      </c>
      <c r="T300" s="106">
        <v>0</v>
      </c>
      <c r="U300" s="106">
        <v>0</v>
      </c>
      <c r="V300" s="106">
        <v>30</v>
      </c>
      <c r="W300" s="106">
        <v>37.700000000000003</v>
      </c>
    </row>
    <row r="301" spans="1:23" ht="13.5" customHeight="1" x14ac:dyDescent="0.25">
      <c r="A301" s="154">
        <v>0.85416666666666696</v>
      </c>
      <c r="B301" s="106">
        <v>17</v>
      </c>
      <c r="C301" s="106">
        <v>0</v>
      </c>
      <c r="D301" s="106">
        <v>0</v>
      </c>
      <c r="E301" s="106">
        <v>1</v>
      </c>
      <c r="F301" s="106">
        <v>7</v>
      </c>
      <c r="G301" s="106">
        <v>7</v>
      </c>
      <c r="H301" s="106">
        <v>2</v>
      </c>
      <c r="I301" s="106">
        <v>0</v>
      </c>
      <c r="J301" s="106">
        <v>0</v>
      </c>
      <c r="K301" s="106">
        <v>0</v>
      </c>
      <c r="L301" s="106">
        <v>0</v>
      </c>
      <c r="M301" s="106">
        <v>0</v>
      </c>
      <c r="N301" s="106">
        <v>0</v>
      </c>
      <c r="O301" s="106">
        <v>0</v>
      </c>
      <c r="P301" s="106">
        <v>0</v>
      </c>
      <c r="Q301" s="106">
        <v>0</v>
      </c>
      <c r="R301" s="106">
        <v>0</v>
      </c>
      <c r="S301" s="106">
        <v>0</v>
      </c>
      <c r="T301" s="106">
        <v>0</v>
      </c>
      <c r="U301" s="106">
        <v>0</v>
      </c>
      <c r="V301" s="106">
        <v>25.1</v>
      </c>
      <c r="W301" s="106">
        <v>29.5</v>
      </c>
    </row>
    <row r="302" spans="1:23" ht="13.5" customHeight="1" x14ac:dyDescent="0.25">
      <c r="A302" s="154">
        <v>0.86458333333333304</v>
      </c>
      <c r="B302" s="106">
        <v>14</v>
      </c>
      <c r="C302" s="106">
        <v>0</v>
      </c>
      <c r="D302" s="106">
        <v>0</v>
      </c>
      <c r="E302" s="106">
        <v>0</v>
      </c>
      <c r="F302" s="106">
        <v>3</v>
      </c>
      <c r="G302" s="106">
        <v>9</v>
      </c>
      <c r="H302" s="106">
        <v>2</v>
      </c>
      <c r="I302" s="106">
        <v>0</v>
      </c>
      <c r="J302" s="106">
        <v>0</v>
      </c>
      <c r="K302" s="106">
        <v>0</v>
      </c>
      <c r="L302" s="106">
        <v>0</v>
      </c>
      <c r="M302" s="106">
        <v>0</v>
      </c>
      <c r="N302" s="106">
        <v>0</v>
      </c>
      <c r="O302" s="106">
        <v>0</v>
      </c>
      <c r="P302" s="106">
        <v>0</v>
      </c>
      <c r="Q302" s="106">
        <v>0</v>
      </c>
      <c r="R302" s="106">
        <v>0</v>
      </c>
      <c r="S302" s="106">
        <v>0</v>
      </c>
      <c r="T302" s="106">
        <v>0</v>
      </c>
      <c r="U302" s="106">
        <v>0</v>
      </c>
      <c r="V302" s="106">
        <v>27.1</v>
      </c>
      <c r="W302" s="106">
        <v>30.7</v>
      </c>
    </row>
    <row r="303" spans="1:23" ht="13.5" customHeight="1" x14ac:dyDescent="0.25">
      <c r="A303" s="154">
        <v>0.875</v>
      </c>
      <c r="B303" s="106">
        <v>8</v>
      </c>
      <c r="C303" s="106">
        <v>0</v>
      </c>
      <c r="D303" s="106">
        <v>0</v>
      </c>
      <c r="E303" s="106">
        <v>0</v>
      </c>
      <c r="F303" s="106">
        <v>2</v>
      </c>
      <c r="G303" s="106">
        <v>1</v>
      </c>
      <c r="H303" s="106">
        <v>4</v>
      </c>
      <c r="I303" s="106">
        <v>1</v>
      </c>
      <c r="J303" s="106">
        <v>0</v>
      </c>
      <c r="K303" s="106">
        <v>0</v>
      </c>
      <c r="L303" s="106">
        <v>0</v>
      </c>
      <c r="M303" s="106">
        <v>0</v>
      </c>
      <c r="N303" s="106">
        <v>0</v>
      </c>
      <c r="O303" s="106">
        <v>0</v>
      </c>
      <c r="P303" s="106">
        <v>0</v>
      </c>
      <c r="Q303" s="106">
        <v>0</v>
      </c>
      <c r="R303" s="106">
        <v>0</v>
      </c>
      <c r="S303" s="106">
        <v>0</v>
      </c>
      <c r="T303" s="106">
        <v>0</v>
      </c>
      <c r="U303" s="106">
        <v>0</v>
      </c>
      <c r="V303" s="106">
        <v>29.6</v>
      </c>
      <c r="W303" s="106" t="s">
        <v>192</v>
      </c>
    </row>
    <row r="304" spans="1:23" ht="13.5" customHeight="1" x14ac:dyDescent="0.25">
      <c r="A304" s="154">
        <v>0.88541666666666696</v>
      </c>
      <c r="B304" s="106">
        <v>18</v>
      </c>
      <c r="C304" s="106">
        <v>0</v>
      </c>
      <c r="D304" s="106">
        <v>0</v>
      </c>
      <c r="E304" s="106">
        <v>0</v>
      </c>
      <c r="F304" s="106">
        <v>1</v>
      </c>
      <c r="G304" s="106">
        <v>10</v>
      </c>
      <c r="H304" s="106">
        <v>5</v>
      </c>
      <c r="I304" s="106">
        <v>1</v>
      </c>
      <c r="J304" s="106">
        <v>1</v>
      </c>
      <c r="K304" s="106">
        <v>0</v>
      </c>
      <c r="L304" s="106">
        <v>0</v>
      </c>
      <c r="M304" s="106">
        <v>0</v>
      </c>
      <c r="N304" s="106">
        <v>0</v>
      </c>
      <c r="O304" s="106">
        <v>0</v>
      </c>
      <c r="P304" s="106">
        <v>0</v>
      </c>
      <c r="Q304" s="106">
        <v>0</v>
      </c>
      <c r="R304" s="106">
        <v>0</v>
      </c>
      <c r="S304" s="106">
        <v>0</v>
      </c>
      <c r="T304" s="106">
        <v>0</v>
      </c>
      <c r="U304" s="106">
        <v>0</v>
      </c>
      <c r="V304" s="106">
        <v>29.7</v>
      </c>
      <c r="W304" s="106">
        <v>33.9</v>
      </c>
    </row>
    <row r="305" spans="1:23" ht="13.5" customHeight="1" x14ac:dyDescent="0.25">
      <c r="A305" s="154">
        <v>0.89583333333333304</v>
      </c>
      <c r="B305" s="106">
        <v>12</v>
      </c>
      <c r="C305" s="106">
        <v>0</v>
      </c>
      <c r="D305" s="106">
        <v>0</v>
      </c>
      <c r="E305" s="106">
        <v>0</v>
      </c>
      <c r="F305" s="106">
        <v>2</v>
      </c>
      <c r="G305" s="106">
        <v>8</v>
      </c>
      <c r="H305" s="106">
        <v>2</v>
      </c>
      <c r="I305" s="106">
        <v>0</v>
      </c>
      <c r="J305" s="106">
        <v>0</v>
      </c>
      <c r="K305" s="106">
        <v>0</v>
      </c>
      <c r="L305" s="106">
        <v>0</v>
      </c>
      <c r="M305" s="106">
        <v>0</v>
      </c>
      <c r="N305" s="106">
        <v>0</v>
      </c>
      <c r="O305" s="106">
        <v>0</v>
      </c>
      <c r="P305" s="106">
        <v>0</v>
      </c>
      <c r="Q305" s="106">
        <v>0</v>
      </c>
      <c r="R305" s="106">
        <v>0</v>
      </c>
      <c r="S305" s="106">
        <v>0</v>
      </c>
      <c r="T305" s="106">
        <v>0</v>
      </c>
      <c r="U305" s="106">
        <v>0</v>
      </c>
      <c r="V305" s="106">
        <v>28</v>
      </c>
      <c r="W305" s="106">
        <v>30.4</v>
      </c>
    </row>
    <row r="306" spans="1:23" ht="13.5" customHeight="1" x14ac:dyDescent="0.25">
      <c r="A306" s="154">
        <v>0.90625</v>
      </c>
      <c r="B306" s="106">
        <v>2</v>
      </c>
      <c r="C306" s="106">
        <v>0</v>
      </c>
      <c r="D306" s="106">
        <v>0</v>
      </c>
      <c r="E306" s="106">
        <v>0</v>
      </c>
      <c r="F306" s="106">
        <v>1</v>
      </c>
      <c r="G306" s="106">
        <v>0</v>
      </c>
      <c r="H306" s="106">
        <v>0</v>
      </c>
      <c r="I306" s="106">
        <v>1</v>
      </c>
      <c r="J306" s="106">
        <v>0</v>
      </c>
      <c r="K306" s="106">
        <v>0</v>
      </c>
      <c r="L306" s="106">
        <v>0</v>
      </c>
      <c r="M306" s="106">
        <v>0</v>
      </c>
      <c r="N306" s="106">
        <v>0</v>
      </c>
      <c r="O306" s="106">
        <v>0</v>
      </c>
      <c r="P306" s="106">
        <v>0</v>
      </c>
      <c r="Q306" s="106">
        <v>0</v>
      </c>
      <c r="R306" s="106">
        <v>0</v>
      </c>
      <c r="S306" s="106">
        <v>0</v>
      </c>
      <c r="T306" s="106">
        <v>0</v>
      </c>
      <c r="U306" s="106">
        <v>0</v>
      </c>
      <c r="V306" s="106">
        <v>30.3</v>
      </c>
      <c r="W306" s="106" t="s">
        <v>192</v>
      </c>
    </row>
    <row r="307" spans="1:23" ht="13.5" customHeight="1" x14ac:dyDescent="0.25">
      <c r="A307" s="154">
        <v>0.91666666666666696</v>
      </c>
      <c r="B307" s="106">
        <v>6</v>
      </c>
      <c r="C307" s="106">
        <v>0</v>
      </c>
      <c r="D307" s="106">
        <v>0</v>
      </c>
      <c r="E307" s="106">
        <v>0</v>
      </c>
      <c r="F307" s="106">
        <v>1</v>
      </c>
      <c r="G307" s="106">
        <v>3</v>
      </c>
      <c r="H307" s="106">
        <v>2</v>
      </c>
      <c r="I307" s="106">
        <v>0</v>
      </c>
      <c r="J307" s="106">
        <v>0</v>
      </c>
      <c r="K307" s="106">
        <v>0</v>
      </c>
      <c r="L307" s="106">
        <v>0</v>
      </c>
      <c r="M307" s="106">
        <v>0</v>
      </c>
      <c r="N307" s="106">
        <v>0</v>
      </c>
      <c r="O307" s="106">
        <v>0</v>
      </c>
      <c r="P307" s="106">
        <v>0</v>
      </c>
      <c r="Q307" s="106">
        <v>0</v>
      </c>
      <c r="R307" s="106">
        <v>0</v>
      </c>
      <c r="S307" s="106">
        <v>0</v>
      </c>
      <c r="T307" s="106">
        <v>0</v>
      </c>
      <c r="U307" s="106">
        <v>0</v>
      </c>
      <c r="V307" s="106">
        <v>28</v>
      </c>
      <c r="W307" s="106" t="s">
        <v>192</v>
      </c>
    </row>
    <row r="308" spans="1:23" ht="13.5" customHeight="1" x14ac:dyDescent="0.25">
      <c r="A308" s="154">
        <v>0.92708333333333304</v>
      </c>
      <c r="B308" s="106">
        <v>4</v>
      </c>
      <c r="C308" s="106">
        <v>0</v>
      </c>
      <c r="D308" s="106">
        <v>0</v>
      </c>
      <c r="E308" s="106">
        <v>0</v>
      </c>
      <c r="F308" s="106">
        <v>1</v>
      </c>
      <c r="G308" s="106">
        <v>2</v>
      </c>
      <c r="H308" s="106">
        <v>1</v>
      </c>
      <c r="I308" s="106">
        <v>0</v>
      </c>
      <c r="J308" s="106">
        <v>0</v>
      </c>
      <c r="K308" s="106">
        <v>0</v>
      </c>
      <c r="L308" s="106">
        <v>0</v>
      </c>
      <c r="M308" s="106">
        <v>0</v>
      </c>
      <c r="N308" s="106">
        <v>0</v>
      </c>
      <c r="O308" s="106">
        <v>0</v>
      </c>
      <c r="P308" s="106">
        <v>0</v>
      </c>
      <c r="Q308" s="106">
        <v>0</v>
      </c>
      <c r="R308" s="106">
        <v>0</v>
      </c>
      <c r="S308" s="106">
        <v>0</v>
      </c>
      <c r="T308" s="106">
        <v>0</v>
      </c>
      <c r="U308" s="106">
        <v>0</v>
      </c>
      <c r="V308" s="106">
        <v>28</v>
      </c>
      <c r="W308" s="106" t="s">
        <v>192</v>
      </c>
    </row>
    <row r="309" spans="1:23" ht="13.5" customHeight="1" x14ac:dyDescent="0.25">
      <c r="A309" s="154">
        <v>0.9375</v>
      </c>
      <c r="B309" s="106">
        <v>4</v>
      </c>
      <c r="C309" s="106">
        <v>0</v>
      </c>
      <c r="D309" s="106">
        <v>0</v>
      </c>
      <c r="E309" s="106">
        <v>0</v>
      </c>
      <c r="F309" s="106">
        <v>2</v>
      </c>
      <c r="G309" s="106">
        <v>0</v>
      </c>
      <c r="H309" s="106">
        <v>0</v>
      </c>
      <c r="I309" s="106">
        <v>1</v>
      </c>
      <c r="J309" s="106">
        <v>1</v>
      </c>
      <c r="K309" s="106">
        <v>0</v>
      </c>
      <c r="L309" s="106">
        <v>0</v>
      </c>
      <c r="M309" s="106">
        <v>0</v>
      </c>
      <c r="N309" s="106">
        <v>0</v>
      </c>
      <c r="O309" s="106">
        <v>0</v>
      </c>
      <c r="P309" s="106">
        <v>0</v>
      </c>
      <c r="Q309" s="106">
        <v>0</v>
      </c>
      <c r="R309" s="106">
        <v>0</v>
      </c>
      <c r="S309" s="106">
        <v>0</v>
      </c>
      <c r="T309" s="106">
        <v>0</v>
      </c>
      <c r="U309" s="106">
        <v>0</v>
      </c>
      <c r="V309" s="106">
        <v>31.6</v>
      </c>
      <c r="W309" s="106" t="s">
        <v>192</v>
      </c>
    </row>
    <row r="310" spans="1:23" ht="13.5" customHeight="1" x14ac:dyDescent="0.25">
      <c r="A310" s="154">
        <v>0.94791666666666696</v>
      </c>
      <c r="B310" s="106">
        <v>2</v>
      </c>
      <c r="C310" s="106">
        <v>0</v>
      </c>
      <c r="D310" s="106">
        <v>0</v>
      </c>
      <c r="E310" s="106">
        <v>0</v>
      </c>
      <c r="F310" s="106">
        <v>0</v>
      </c>
      <c r="G310" s="106">
        <v>1</v>
      </c>
      <c r="H310" s="106">
        <v>1</v>
      </c>
      <c r="I310" s="106">
        <v>0</v>
      </c>
      <c r="J310" s="106">
        <v>0</v>
      </c>
      <c r="K310" s="106">
        <v>0</v>
      </c>
      <c r="L310" s="106">
        <v>0</v>
      </c>
      <c r="M310" s="106">
        <v>0</v>
      </c>
      <c r="N310" s="106">
        <v>0</v>
      </c>
      <c r="O310" s="106">
        <v>0</v>
      </c>
      <c r="P310" s="106">
        <v>0</v>
      </c>
      <c r="Q310" s="106">
        <v>0</v>
      </c>
      <c r="R310" s="106">
        <v>0</v>
      </c>
      <c r="S310" s="106">
        <v>0</v>
      </c>
      <c r="T310" s="106">
        <v>0</v>
      </c>
      <c r="U310" s="106">
        <v>0</v>
      </c>
      <c r="V310" s="106">
        <v>29.5</v>
      </c>
      <c r="W310" s="106" t="s">
        <v>192</v>
      </c>
    </row>
    <row r="311" spans="1:23" ht="13.5" customHeight="1" x14ac:dyDescent="0.25">
      <c r="A311" s="154">
        <v>0.95833333333333304</v>
      </c>
      <c r="B311" s="106">
        <v>4</v>
      </c>
      <c r="C311" s="106">
        <v>0</v>
      </c>
      <c r="D311" s="106">
        <v>0</v>
      </c>
      <c r="E311" s="106">
        <v>0</v>
      </c>
      <c r="F311" s="106">
        <v>1</v>
      </c>
      <c r="G311" s="106">
        <v>2</v>
      </c>
      <c r="H311" s="106">
        <v>1</v>
      </c>
      <c r="I311" s="106">
        <v>0</v>
      </c>
      <c r="J311" s="106">
        <v>0</v>
      </c>
      <c r="K311" s="106">
        <v>0</v>
      </c>
      <c r="L311" s="106">
        <v>0</v>
      </c>
      <c r="M311" s="106">
        <v>0</v>
      </c>
      <c r="N311" s="106">
        <v>0</v>
      </c>
      <c r="O311" s="106">
        <v>0</v>
      </c>
      <c r="P311" s="106">
        <v>0</v>
      </c>
      <c r="Q311" s="106">
        <v>0</v>
      </c>
      <c r="R311" s="106">
        <v>0</v>
      </c>
      <c r="S311" s="106">
        <v>0</v>
      </c>
      <c r="T311" s="106">
        <v>0</v>
      </c>
      <c r="U311" s="106">
        <v>0</v>
      </c>
      <c r="V311" s="106">
        <v>27.9</v>
      </c>
      <c r="W311" s="106" t="s">
        <v>192</v>
      </c>
    </row>
    <row r="312" spans="1:23" ht="13.5" customHeight="1" x14ac:dyDescent="0.25">
      <c r="A312" s="154">
        <v>0.96875</v>
      </c>
      <c r="B312" s="106">
        <v>2</v>
      </c>
      <c r="C312" s="106">
        <v>0</v>
      </c>
      <c r="D312" s="106">
        <v>0</v>
      </c>
      <c r="E312" s="106">
        <v>1</v>
      </c>
      <c r="F312" s="106">
        <v>0</v>
      </c>
      <c r="G312" s="106">
        <v>1</v>
      </c>
      <c r="H312" s="106">
        <v>0</v>
      </c>
      <c r="I312" s="106">
        <v>0</v>
      </c>
      <c r="J312" s="106">
        <v>0</v>
      </c>
      <c r="K312" s="106">
        <v>0</v>
      </c>
      <c r="L312" s="106">
        <v>0</v>
      </c>
      <c r="M312" s="106">
        <v>0</v>
      </c>
      <c r="N312" s="106">
        <v>0</v>
      </c>
      <c r="O312" s="106">
        <v>0</v>
      </c>
      <c r="P312" s="106">
        <v>0</v>
      </c>
      <c r="Q312" s="106">
        <v>0</v>
      </c>
      <c r="R312" s="106">
        <v>0</v>
      </c>
      <c r="S312" s="106">
        <v>0</v>
      </c>
      <c r="T312" s="106">
        <v>0</v>
      </c>
      <c r="U312" s="106">
        <v>0</v>
      </c>
      <c r="V312" s="106">
        <v>24.2</v>
      </c>
      <c r="W312" s="106" t="s">
        <v>192</v>
      </c>
    </row>
    <row r="313" spans="1:23" ht="13.5" customHeight="1" x14ac:dyDescent="0.25">
      <c r="A313" s="154">
        <v>0.97916666666666696</v>
      </c>
      <c r="B313" s="106">
        <v>0</v>
      </c>
      <c r="C313" s="106">
        <v>0</v>
      </c>
      <c r="D313" s="106">
        <v>0</v>
      </c>
      <c r="E313" s="106">
        <v>0</v>
      </c>
      <c r="F313" s="106">
        <v>0</v>
      </c>
      <c r="G313" s="106">
        <v>0</v>
      </c>
      <c r="H313" s="106">
        <v>0</v>
      </c>
      <c r="I313" s="106">
        <v>0</v>
      </c>
      <c r="J313" s="106">
        <v>0</v>
      </c>
      <c r="K313" s="106">
        <v>0</v>
      </c>
      <c r="L313" s="106">
        <v>0</v>
      </c>
      <c r="M313" s="106">
        <v>0</v>
      </c>
      <c r="N313" s="106">
        <v>0</v>
      </c>
      <c r="O313" s="106">
        <v>0</v>
      </c>
      <c r="P313" s="106">
        <v>0</v>
      </c>
      <c r="Q313" s="106">
        <v>0</v>
      </c>
      <c r="R313" s="106">
        <v>0</v>
      </c>
      <c r="S313" s="106">
        <v>0</v>
      </c>
      <c r="T313" s="106">
        <v>0</v>
      </c>
      <c r="U313" s="106">
        <v>0</v>
      </c>
      <c r="V313" s="106" t="s">
        <v>192</v>
      </c>
      <c r="W313" s="106" t="s">
        <v>192</v>
      </c>
    </row>
    <row r="314" spans="1:23" ht="13.5" customHeight="1" thickBot="1" x14ac:dyDescent="0.3">
      <c r="A314" s="155">
        <v>0.98958333333333304</v>
      </c>
      <c r="B314" s="108">
        <v>0</v>
      </c>
      <c r="C314" s="108">
        <v>0</v>
      </c>
      <c r="D314" s="108">
        <v>0</v>
      </c>
      <c r="E314" s="108">
        <v>0</v>
      </c>
      <c r="F314" s="108">
        <v>0</v>
      </c>
      <c r="G314" s="108">
        <v>0</v>
      </c>
      <c r="H314" s="108">
        <v>0</v>
      </c>
      <c r="I314" s="108">
        <v>0</v>
      </c>
      <c r="J314" s="108">
        <v>0</v>
      </c>
      <c r="K314" s="108">
        <v>0</v>
      </c>
      <c r="L314" s="108">
        <v>0</v>
      </c>
      <c r="M314" s="108">
        <v>0</v>
      </c>
      <c r="N314" s="108">
        <v>0</v>
      </c>
      <c r="O314" s="108">
        <v>0</v>
      </c>
      <c r="P314" s="108">
        <v>0</v>
      </c>
      <c r="Q314" s="108">
        <v>0</v>
      </c>
      <c r="R314" s="108">
        <v>0</v>
      </c>
      <c r="S314" s="108">
        <v>0</v>
      </c>
      <c r="T314" s="108">
        <v>0</v>
      </c>
      <c r="U314" s="108">
        <v>0</v>
      </c>
      <c r="V314" s="108" t="s">
        <v>192</v>
      </c>
      <c r="W314" s="108" t="s">
        <v>192</v>
      </c>
    </row>
    <row r="315" spans="1:23" ht="13.5" customHeight="1" thickTop="1" x14ac:dyDescent="0.25">
      <c r="A315" s="269" t="s">
        <v>111</v>
      </c>
      <c r="B315" s="107">
        <f>SUM(B247:B294)</f>
        <v>1281</v>
      </c>
      <c r="C315" s="107">
        <f t="shared" ref="C315:U315" si="8">SUM(C247:C294)</f>
        <v>1</v>
      </c>
      <c r="D315" s="107">
        <f t="shared" si="8"/>
        <v>23</v>
      </c>
      <c r="E315" s="107">
        <f t="shared" si="8"/>
        <v>38</v>
      </c>
      <c r="F315" s="107">
        <f t="shared" si="8"/>
        <v>258</v>
      </c>
      <c r="G315" s="107">
        <f t="shared" si="8"/>
        <v>724</v>
      </c>
      <c r="H315" s="107">
        <f t="shared" si="8"/>
        <v>210</v>
      </c>
      <c r="I315" s="107">
        <f t="shared" si="8"/>
        <v>22</v>
      </c>
      <c r="J315" s="107">
        <f t="shared" si="8"/>
        <v>2</v>
      </c>
      <c r="K315" s="107">
        <f t="shared" si="8"/>
        <v>3</v>
      </c>
      <c r="L315" s="107">
        <f t="shared" si="8"/>
        <v>0</v>
      </c>
      <c r="M315" s="107">
        <f t="shared" si="8"/>
        <v>0</v>
      </c>
      <c r="N315" s="107">
        <f t="shared" si="8"/>
        <v>0</v>
      </c>
      <c r="O315" s="107">
        <f t="shared" si="8"/>
        <v>0</v>
      </c>
      <c r="P315" s="107">
        <f t="shared" si="8"/>
        <v>0</v>
      </c>
      <c r="Q315" s="107">
        <f t="shared" si="8"/>
        <v>0</v>
      </c>
      <c r="R315" s="107">
        <f t="shared" si="8"/>
        <v>0</v>
      </c>
      <c r="S315" s="107">
        <f t="shared" si="8"/>
        <v>0</v>
      </c>
      <c r="T315" s="107">
        <f t="shared" si="8"/>
        <v>0</v>
      </c>
      <c r="U315" s="107">
        <f t="shared" si="8"/>
        <v>0</v>
      </c>
      <c r="V315" s="107">
        <v>27</v>
      </c>
      <c r="W315" s="107">
        <v>30.6</v>
      </c>
    </row>
    <row r="316" spans="1:23" ht="13.5" customHeight="1" x14ac:dyDescent="0.25">
      <c r="A316" s="270" t="s">
        <v>112</v>
      </c>
      <c r="B316" s="106">
        <f>SUM(B243:B306)</f>
        <v>1569</v>
      </c>
      <c r="C316" s="106">
        <f t="shared" ref="C316:U316" si="9">SUM(C243:C306)</f>
        <v>1</v>
      </c>
      <c r="D316" s="106">
        <f t="shared" si="9"/>
        <v>25</v>
      </c>
      <c r="E316" s="106">
        <f t="shared" si="9"/>
        <v>42</v>
      </c>
      <c r="F316" s="106">
        <f t="shared" si="9"/>
        <v>302</v>
      </c>
      <c r="G316" s="106">
        <f t="shared" si="9"/>
        <v>876</v>
      </c>
      <c r="H316" s="106">
        <f t="shared" si="9"/>
        <v>277</v>
      </c>
      <c r="I316" s="106">
        <f t="shared" si="9"/>
        <v>37</v>
      </c>
      <c r="J316" s="106">
        <f t="shared" si="9"/>
        <v>6</v>
      </c>
      <c r="K316" s="106">
        <f t="shared" si="9"/>
        <v>3</v>
      </c>
      <c r="L316" s="106">
        <f t="shared" si="9"/>
        <v>0</v>
      </c>
      <c r="M316" s="106">
        <f t="shared" si="9"/>
        <v>0</v>
      </c>
      <c r="N316" s="106">
        <f t="shared" si="9"/>
        <v>0</v>
      </c>
      <c r="O316" s="106">
        <f t="shared" si="9"/>
        <v>0</v>
      </c>
      <c r="P316" s="106">
        <f t="shared" si="9"/>
        <v>0</v>
      </c>
      <c r="Q316" s="106">
        <f t="shared" si="9"/>
        <v>0</v>
      </c>
      <c r="R316" s="106">
        <f t="shared" si="9"/>
        <v>0</v>
      </c>
      <c r="S316" s="106">
        <f t="shared" si="9"/>
        <v>0</v>
      </c>
      <c r="T316" s="106">
        <f t="shared" si="9"/>
        <v>0</v>
      </c>
      <c r="U316" s="106">
        <f t="shared" si="9"/>
        <v>0</v>
      </c>
      <c r="V316" s="106">
        <v>27.3</v>
      </c>
      <c r="W316" s="106">
        <v>30.8</v>
      </c>
    </row>
    <row r="317" spans="1:23" ht="13.5" customHeight="1" x14ac:dyDescent="0.25">
      <c r="A317" s="106" t="s">
        <v>113</v>
      </c>
      <c r="B317" s="106">
        <f>SUM(B243:B314)</f>
        <v>1591</v>
      </c>
      <c r="C317" s="106">
        <f t="shared" ref="C317:U317" si="10">SUM(C243:C314)</f>
        <v>1</v>
      </c>
      <c r="D317" s="106">
        <f t="shared" si="10"/>
        <v>25</v>
      </c>
      <c r="E317" s="106">
        <f t="shared" si="10"/>
        <v>43</v>
      </c>
      <c r="F317" s="106">
        <f t="shared" si="10"/>
        <v>307</v>
      </c>
      <c r="G317" s="106">
        <f t="shared" si="10"/>
        <v>885</v>
      </c>
      <c r="H317" s="106">
        <f t="shared" si="10"/>
        <v>282</v>
      </c>
      <c r="I317" s="106">
        <f t="shared" si="10"/>
        <v>38</v>
      </c>
      <c r="J317" s="106">
        <f t="shared" si="10"/>
        <v>7</v>
      </c>
      <c r="K317" s="106">
        <f t="shared" si="10"/>
        <v>3</v>
      </c>
      <c r="L317" s="106">
        <f t="shared" si="10"/>
        <v>0</v>
      </c>
      <c r="M317" s="106">
        <f t="shared" si="10"/>
        <v>0</v>
      </c>
      <c r="N317" s="106">
        <f t="shared" si="10"/>
        <v>0</v>
      </c>
      <c r="O317" s="106">
        <f t="shared" si="10"/>
        <v>0</v>
      </c>
      <c r="P317" s="106">
        <f t="shared" si="10"/>
        <v>0</v>
      </c>
      <c r="Q317" s="106">
        <f t="shared" si="10"/>
        <v>0</v>
      </c>
      <c r="R317" s="106">
        <f t="shared" si="10"/>
        <v>0</v>
      </c>
      <c r="S317" s="106">
        <f t="shared" si="10"/>
        <v>0</v>
      </c>
      <c r="T317" s="106">
        <f t="shared" si="10"/>
        <v>0</v>
      </c>
      <c r="U317" s="106">
        <f t="shared" si="10"/>
        <v>0</v>
      </c>
      <c r="V317" s="106">
        <v>27.3</v>
      </c>
      <c r="W317" s="106">
        <v>30.9</v>
      </c>
    </row>
    <row r="318" spans="1:23" ht="13.5" customHeight="1" thickBot="1" x14ac:dyDescent="0.3">
      <c r="A318" s="108" t="s">
        <v>114</v>
      </c>
      <c r="B318" s="108">
        <f>SUM(B219:B314)</f>
        <v>1615</v>
      </c>
      <c r="C318" s="108">
        <f t="shared" ref="C318:U318" si="11">SUM(C219:C314)</f>
        <v>1</v>
      </c>
      <c r="D318" s="108">
        <f t="shared" si="11"/>
        <v>25</v>
      </c>
      <c r="E318" s="108">
        <f t="shared" si="11"/>
        <v>46</v>
      </c>
      <c r="F318" s="108">
        <f t="shared" si="11"/>
        <v>308</v>
      </c>
      <c r="G318" s="108">
        <f t="shared" si="11"/>
        <v>897</v>
      </c>
      <c r="H318" s="108">
        <f t="shared" si="11"/>
        <v>287</v>
      </c>
      <c r="I318" s="108">
        <f t="shared" si="11"/>
        <v>41</v>
      </c>
      <c r="J318" s="108">
        <f t="shared" si="11"/>
        <v>7</v>
      </c>
      <c r="K318" s="108">
        <f t="shared" si="11"/>
        <v>3</v>
      </c>
      <c r="L318" s="108">
        <f t="shared" si="11"/>
        <v>0</v>
      </c>
      <c r="M318" s="108">
        <f t="shared" si="11"/>
        <v>0</v>
      </c>
      <c r="N318" s="108">
        <f t="shared" si="11"/>
        <v>0</v>
      </c>
      <c r="O318" s="108">
        <f t="shared" si="11"/>
        <v>0</v>
      </c>
      <c r="P318" s="108">
        <f t="shared" si="11"/>
        <v>0</v>
      </c>
      <c r="Q318" s="108">
        <f t="shared" si="11"/>
        <v>0</v>
      </c>
      <c r="R318" s="108">
        <f t="shared" si="11"/>
        <v>0</v>
      </c>
      <c r="S318" s="108">
        <f t="shared" si="11"/>
        <v>0</v>
      </c>
      <c r="T318" s="108">
        <f t="shared" si="11"/>
        <v>0</v>
      </c>
      <c r="U318" s="108">
        <f t="shared" si="11"/>
        <v>0</v>
      </c>
      <c r="V318" s="108">
        <v>27.3</v>
      </c>
      <c r="W318" s="108">
        <v>30.9</v>
      </c>
    </row>
    <row r="319" spans="1:23" ht="13.5" customHeight="1" thickTop="1"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row>
    <row r="320" spans="1:23" ht="13.5" customHeight="1" thickBot="1" x14ac:dyDescent="0.3">
      <c r="A320" s="110" t="s">
        <v>9</v>
      </c>
      <c r="B320" s="434" t="str">
        <f>TEXT(C320,"dddd")</f>
        <v>Thursday</v>
      </c>
      <c r="C320" s="217">
        <f>C216+1</f>
        <v>45470</v>
      </c>
      <c r="D320" s="110"/>
      <c r="E320" s="110"/>
      <c r="F320" s="110"/>
      <c r="G320" s="110"/>
      <c r="H320" s="110"/>
      <c r="I320" s="110"/>
      <c r="J320" s="110"/>
      <c r="K320" s="110"/>
      <c r="L320" s="110"/>
      <c r="M320" s="110"/>
      <c r="N320" s="110"/>
      <c r="O320" s="110"/>
      <c r="P320" s="110"/>
      <c r="Q320" s="110"/>
      <c r="R320" s="110"/>
      <c r="S320" s="110"/>
      <c r="T320" s="110"/>
      <c r="U320" s="110"/>
      <c r="V320" s="110"/>
      <c r="W320" s="110"/>
    </row>
    <row r="321" spans="1:23" ht="13.5" customHeight="1" thickTop="1" thickBot="1" x14ac:dyDescent="0.3">
      <c r="A321" s="110"/>
      <c r="B321" s="551" t="s">
        <v>90</v>
      </c>
      <c r="C321" s="552"/>
      <c r="D321" s="552"/>
      <c r="E321" s="552"/>
      <c r="F321" s="552"/>
      <c r="G321" s="552"/>
      <c r="H321" s="552"/>
      <c r="I321" s="552"/>
      <c r="J321" s="552"/>
      <c r="K321" s="552"/>
      <c r="L321" s="552"/>
      <c r="M321" s="552"/>
      <c r="N321" s="552"/>
      <c r="O321" s="552"/>
      <c r="P321" s="552"/>
      <c r="Q321" s="552"/>
      <c r="R321" s="552"/>
      <c r="S321" s="552"/>
      <c r="T321" s="552"/>
      <c r="U321" s="552"/>
      <c r="V321" s="552"/>
      <c r="W321" s="553"/>
    </row>
    <row r="322" spans="1:23" ht="13.5" customHeight="1" thickTop="1" thickBot="1" x14ac:dyDescent="0.3">
      <c r="A322" s="153" t="s">
        <v>50</v>
      </c>
      <c r="B322" s="153" t="s">
        <v>30</v>
      </c>
      <c r="C322" s="271" t="s">
        <v>91</v>
      </c>
      <c r="D322" s="271" t="s">
        <v>92</v>
      </c>
      <c r="E322" s="271" t="s">
        <v>93</v>
      </c>
      <c r="F322" s="271" t="s">
        <v>94</v>
      </c>
      <c r="G322" s="271" t="s">
        <v>95</v>
      </c>
      <c r="H322" s="271" t="s">
        <v>96</v>
      </c>
      <c r="I322" s="271" t="s">
        <v>97</v>
      </c>
      <c r="J322" s="271" t="s">
        <v>98</v>
      </c>
      <c r="K322" s="271" t="s">
        <v>99</v>
      </c>
      <c r="L322" s="271" t="s">
        <v>100</v>
      </c>
      <c r="M322" s="271" t="s">
        <v>101</v>
      </c>
      <c r="N322" s="271" t="s">
        <v>102</v>
      </c>
      <c r="O322" s="271" t="s">
        <v>103</v>
      </c>
      <c r="P322" s="271" t="s">
        <v>104</v>
      </c>
      <c r="Q322" s="271" t="s">
        <v>105</v>
      </c>
      <c r="R322" s="271" t="s">
        <v>106</v>
      </c>
      <c r="S322" s="271" t="s">
        <v>107</v>
      </c>
      <c r="T322" s="271" t="s">
        <v>108</v>
      </c>
      <c r="U322" s="271" t="s">
        <v>109</v>
      </c>
      <c r="V322" s="153" t="s">
        <v>88</v>
      </c>
      <c r="W322" s="153" t="s">
        <v>110</v>
      </c>
    </row>
    <row r="323" spans="1:23" ht="13.5" customHeight="1" thickTop="1" x14ac:dyDescent="0.25">
      <c r="A323" s="262">
        <v>0</v>
      </c>
      <c r="B323" s="107">
        <v>0</v>
      </c>
      <c r="C323" s="107">
        <v>0</v>
      </c>
      <c r="D323" s="107">
        <v>0</v>
      </c>
      <c r="E323" s="107">
        <v>0</v>
      </c>
      <c r="F323" s="107">
        <v>0</v>
      </c>
      <c r="G323" s="107">
        <v>0</v>
      </c>
      <c r="H323" s="107">
        <v>0</v>
      </c>
      <c r="I323" s="107">
        <v>0</v>
      </c>
      <c r="J323" s="107">
        <v>0</v>
      </c>
      <c r="K323" s="107">
        <v>0</v>
      </c>
      <c r="L323" s="107">
        <v>0</v>
      </c>
      <c r="M323" s="107">
        <v>0</v>
      </c>
      <c r="N323" s="107">
        <v>0</v>
      </c>
      <c r="O323" s="107">
        <v>0</v>
      </c>
      <c r="P323" s="107">
        <v>0</v>
      </c>
      <c r="Q323" s="107">
        <v>0</v>
      </c>
      <c r="R323" s="107">
        <v>0</v>
      </c>
      <c r="S323" s="107">
        <v>0</v>
      </c>
      <c r="T323" s="107">
        <v>0</v>
      </c>
      <c r="U323" s="107">
        <v>0</v>
      </c>
      <c r="V323" s="107" t="s">
        <v>192</v>
      </c>
      <c r="W323" s="107" t="s">
        <v>192</v>
      </c>
    </row>
    <row r="324" spans="1:23" ht="13.5" customHeight="1" x14ac:dyDescent="0.25">
      <c r="A324" s="154">
        <v>1.0416666666666666E-2</v>
      </c>
      <c r="B324" s="106">
        <v>1</v>
      </c>
      <c r="C324" s="106">
        <v>0</v>
      </c>
      <c r="D324" s="106">
        <v>0</v>
      </c>
      <c r="E324" s="106">
        <v>0</v>
      </c>
      <c r="F324" s="106">
        <v>0</v>
      </c>
      <c r="G324" s="106">
        <v>1</v>
      </c>
      <c r="H324" s="106">
        <v>0</v>
      </c>
      <c r="I324" s="106">
        <v>0</v>
      </c>
      <c r="J324" s="106">
        <v>0</v>
      </c>
      <c r="K324" s="106">
        <v>0</v>
      </c>
      <c r="L324" s="106">
        <v>0</v>
      </c>
      <c r="M324" s="106">
        <v>0</v>
      </c>
      <c r="N324" s="106">
        <v>0</v>
      </c>
      <c r="O324" s="106">
        <v>0</v>
      </c>
      <c r="P324" s="106">
        <v>0</v>
      </c>
      <c r="Q324" s="106">
        <v>0</v>
      </c>
      <c r="R324" s="106">
        <v>0</v>
      </c>
      <c r="S324" s="106">
        <v>0</v>
      </c>
      <c r="T324" s="106">
        <v>0</v>
      </c>
      <c r="U324" s="106">
        <v>0</v>
      </c>
      <c r="V324" s="106">
        <v>28.3</v>
      </c>
      <c r="W324" s="106" t="s">
        <v>192</v>
      </c>
    </row>
    <row r="325" spans="1:23" ht="13.5" customHeight="1" x14ac:dyDescent="0.25">
      <c r="A325" s="154">
        <v>2.0833333333333332E-2</v>
      </c>
      <c r="B325" s="106">
        <v>0</v>
      </c>
      <c r="C325" s="106">
        <v>0</v>
      </c>
      <c r="D325" s="106">
        <v>0</v>
      </c>
      <c r="E325" s="106">
        <v>0</v>
      </c>
      <c r="F325" s="106">
        <v>0</v>
      </c>
      <c r="G325" s="106">
        <v>0</v>
      </c>
      <c r="H325" s="106">
        <v>0</v>
      </c>
      <c r="I325" s="106">
        <v>0</v>
      </c>
      <c r="J325" s="106">
        <v>0</v>
      </c>
      <c r="K325" s="106">
        <v>0</v>
      </c>
      <c r="L325" s="106">
        <v>0</v>
      </c>
      <c r="M325" s="106">
        <v>0</v>
      </c>
      <c r="N325" s="106">
        <v>0</v>
      </c>
      <c r="O325" s="106">
        <v>0</v>
      </c>
      <c r="P325" s="106">
        <v>0</v>
      </c>
      <c r="Q325" s="106">
        <v>0</v>
      </c>
      <c r="R325" s="106">
        <v>0</v>
      </c>
      <c r="S325" s="106">
        <v>0</v>
      </c>
      <c r="T325" s="106">
        <v>0</v>
      </c>
      <c r="U325" s="106">
        <v>0</v>
      </c>
      <c r="V325" s="106" t="s">
        <v>192</v>
      </c>
      <c r="W325" s="106" t="s">
        <v>192</v>
      </c>
    </row>
    <row r="326" spans="1:23" ht="13.5" customHeight="1" x14ac:dyDescent="0.25">
      <c r="A326" s="154">
        <v>3.125E-2</v>
      </c>
      <c r="B326" s="106">
        <v>0</v>
      </c>
      <c r="C326" s="106">
        <v>0</v>
      </c>
      <c r="D326" s="106">
        <v>0</v>
      </c>
      <c r="E326" s="106">
        <v>0</v>
      </c>
      <c r="F326" s="106">
        <v>0</v>
      </c>
      <c r="G326" s="106">
        <v>0</v>
      </c>
      <c r="H326" s="106">
        <v>0</v>
      </c>
      <c r="I326" s="106">
        <v>0</v>
      </c>
      <c r="J326" s="106">
        <v>0</v>
      </c>
      <c r="K326" s="106">
        <v>0</v>
      </c>
      <c r="L326" s="106">
        <v>0</v>
      </c>
      <c r="M326" s="106">
        <v>0</v>
      </c>
      <c r="N326" s="106">
        <v>0</v>
      </c>
      <c r="O326" s="106">
        <v>0</v>
      </c>
      <c r="P326" s="106">
        <v>0</v>
      </c>
      <c r="Q326" s="106">
        <v>0</v>
      </c>
      <c r="R326" s="106">
        <v>0</v>
      </c>
      <c r="S326" s="106">
        <v>0</v>
      </c>
      <c r="T326" s="106">
        <v>0</v>
      </c>
      <c r="U326" s="106">
        <v>0</v>
      </c>
      <c r="V326" s="106" t="s">
        <v>192</v>
      </c>
      <c r="W326" s="106" t="s">
        <v>192</v>
      </c>
    </row>
    <row r="327" spans="1:23" ht="13.5" customHeight="1" x14ac:dyDescent="0.25">
      <c r="A327" s="154">
        <v>4.1666666666666664E-2</v>
      </c>
      <c r="B327" s="106">
        <v>0</v>
      </c>
      <c r="C327" s="106">
        <v>0</v>
      </c>
      <c r="D327" s="106">
        <v>0</v>
      </c>
      <c r="E327" s="106">
        <v>0</v>
      </c>
      <c r="F327" s="106">
        <v>0</v>
      </c>
      <c r="G327" s="106">
        <v>0</v>
      </c>
      <c r="H327" s="106">
        <v>0</v>
      </c>
      <c r="I327" s="106">
        <v>0</v>
      </c>
      <c r="J327" s="106">
        <v>0</v>
      </c>
      <c r="K327" s="106">
        <v>0</v>
      </c>
      <c r="L327" s="106">
        <v>0</v>
      </c>
      <c r="M327" s="106">
        <v>0</v>
      </c>
      <c r="N327" s="106">
        <v>0</v>
      </c>
      <c r="O327" s="106">
        <v>0</v>
      </c>
      <c r="P327" s="106">
        <v>0</v>
      </c>
      <c r="Q327" s="106">
        <v>0</v>
      </c>
      <c r="R327" s="106">
        <v>0</v>
      </c>
      <c r="S327" s="106">
        <v>0</v>
      </c>
      <c r="T327" s="106">
        <v>0</v>
      </c>
      <c r="U327" s="106">
        <v>0</v>
      </c>
      <c r="V327" s="106" t="s">
        <v>192</v>
      </c>
      <c r="W327" s="106" t="s">
        <v>192</v>
      </c>
    </row>
    <row r="328" spans="1:23" ht="13.5" customHeight="1" x14ac:dyDescent="0.25">
      <c r="A328" s="154">
        <v>5.2083333333333336E-2</v>
      </c>
      <c r="B328" s="106">
        <v>1</v>
      </c>
      <c r="C328" s="106">
        <v>0</v>
      </c>
      <c r="D328" s="106">
        <v>0</v>
      </c>
      <c r="E328" s="106">
        <v>0</v>
      </c>
      <c r="F328" s="106">
        <v>0</v>
      </c>
      <c r="G328" s="106">
        <v>0</v>
      </c>
      <c r="H328" s="106">
        <v>0</v>
      </c>
      <c r="I328" s="106">
        <v>1</v>
      </c>
      <c r="J328" s="106">
        <v>0</v>
      </c>
      <c r="K328" s="106">
        <v>0</v>
      </c>
      <c r="L328" s="106">
        <v>0</v>
      </c>
      <c r="M328" s="106">
        <v>0</v>
      </c>
      <c r="N328" s="106">
        <v>0</v>
      </c>
      <c r="O328" s="106">
        <v>0</v>
      </c>
      <c r="P328" s="106">
        <v>0</v>
      </c>
      <c r="Q328" s="106">
        <v>0</v>
      </c>
      <c r="R328" s="106">
        <v>0</v>
      </c>
      <c r="S328" s="106">
        <v>0</v>
      </c>
      <c r="T328" s="106">
        <v>0</v>
      </c>
      <c r="U328" s="106">
        <v>0</v>
      </c>
      <c r="V328" s="106">
        <v>35.5</v>
      </c>
      <c r="W328" s="106" t="s">
        <v>192</v>
      </c>
    </row>
    <row r="329" spans="1:23" ht="13.5" customHeight="1" x14ac:dyDescent="0.25">
      <c r="A329" s="154">
        <v>6.25E-2</v>
      </c>
      <c r="B329" s="106">
        <v>0</v>
      </c>
      <c r="C329" s="106">
        <v>0</v>
      </c>
      <c r="D329" s="106">
        <v>0</v>
      </c>
      <c r="E329" s="106">
        <v>0</v>
      </c>
      <c r="F329" s="106">
        <v>0</v>
      </c>
      <c r="G329" s="106">
        <v>0</v>
      </c>
      <c r="H329" s="106">
        <v>0</v>
      </c>
      <c r="I329" s="106">
        <v>0</v>
      </c>
      <c r="J329" s="106">
        <v>0</v>
      </c>
      <c r="K329" s="106">
        <v>0</v>
      </c>
      <c r="L329" s="106">
        <v>0</v>
      </c>
      <c r="M329" s="106">
        <v>0</v>
      </c>
      <c r="N329" s="106">
        <v>0</v>
      </c>
      <c r="O329" s="106">
        <v>0</v>
      </c>
      <c r="P329" s="106">
        <v>0</v>
      </c>
      <c r="Q329" s="106">
        <v>0</v>
      </c>
      <c r="R329" s="106">
        <v>0</v>
      </c>
      <c r="S329" s="106">
        <v>0</v>
      </c>
      <c r="T329" s="106">
        <v>0</v>
      </c>
      <c r="U329" s="106">
        <v>0</v>
      </c>
      <c r="V329" s="106" t="s">
        <v>192</v>
      </c>
      <c r="W329" s="106" t="s">
        <v>192</v>
      </c>
    </row>
    <row r="330" spans="1:23" ht="13.5" customHeight="1" x14ac:dyDescent="0.25">
      <c r="A330" s="154">
        <v>7.2916666666666699E-2</v>
      </c>
      <c r="B330" s="106">
        <v>0</v>
      </c>
      <c r="C330" s="106">
        <v>0</v>
      </c>
      <c r="D330" s="106">
        <v>0</v>
      </c>
      <c r="E330" s="106">
        <v>0</v>
      </c>
      <c r="F330" s="106">
        <v>0</v>
      </c>
      <c r="G330" s="106">
        <v>0</v>
      </c>
      <c r="H330" s="106">
        <v>0</v>
      </c>
      <c r="I330" s="106">
        <v>0</v>
      </c>
      <c r="J330" s="106">
        <v>0</v>
      </c>
      <c r="K330" s="106">
        <v>0</v>
      </c>
      <c r="L330" s="106">
        <v>0</v>
      </c>
      <c r="M330" s="106">
        <v>0</v>
      </c>
      <c r="N330" s="106">
        <v>0</v>
      </c>
      <c r="O330" s="106">
        <v>0</v>
      </c>
      <c r="P330" s="106">
        <v>0</v>
      </c>
      <c r="Q330" s="106">
        <v>0</v>
      </c>
      <c r="R330" s="106">
        <v>0</v>
      </c>
      <c r="S330" s="106">
        <v>0</v>
      </c>
      <c r="T330" s="106">
        <v>0</v>
      </c>
      <c r="U330" s="106">
        <v>0</v>
      </c>
      <c r="V330" s="106" t="s">
        <v>192</v>
      </c>
      <c r="W330" s="106" t="s">
        <v>192</v>
      </c>
    </row>
    <row r="331" spans="1:23" ht="13.5" customHeight="1" x14ac:dyDescent="0.25">
      <c r="A331" s="154">
        <v>8.3333333333333301E-2</v>
      </c>
      <c r="B331" s="106">
        <v>1</v>
      </c>
      <c r="C331" s="106">
        <v>0</v>
      </c>
      <c r="D331" s="106">
        <v>0</v>
      </c>
      <c r="E331" s="106">
        <v>1</v>
      </c>
      <c r="F331" s="106">
        <v>0</v>
      </c>
      <c r="G331" s="106">
        <v>0</v>
      </c>
      <c r="H331" s="106">
        <v>0</v>
      </c>
      <c r="I331" s="106">
        <v>0</v>
      </c>
      <c r="J331" s="106">
        <v>0</v>
      </c>
      <c r="K331" s="106">
        <v>0</v>
      </c>
      <c r="L331" s="106">
        <v>0</v>
      </c>
      <c r="M331" s="106">
        <v>0</v>
      </c>
      <c r="N331" s="106">
        <v>0</v>
      </c>
      <c r="O331" s="106">
        <v>0</v>
      </c>
      <c r="P331" s="106">
        <v>0</v>
      </c>
      <c r="Q331" s="106">
        <v>0</v>
      </c>
      <c r="R331" s="106">
        <v>0</v>
      </c>
      <c r="S331" s="106">
        <v>0</v>
      </c>
      <c r="T331" s="106">
        <v>0</v>
      </c>
      <c r="U331" s="106">
        <v>0</v>
      </c>
      <c r="V331" s="106">
        <v>17.600000000000001</v>
      </c>
      <c r="W331" s="106" t="s">
        <v>192</v>
      </c>
    </row>
    <row r="332" spans="1:23" ht="13.5" customHeight="1" x14ac:dyDescent="0.25">
      <c r="A332" s="154">
        <v>9.375E-2</v>
      </c>
      <c r="B332" s="106">
        <v>1</v>
      </c>
      <c r="C332" s="106">
        <v>0</v>
      </c>
      <c r="D332" s="106">
        <v>0</v>
      </c>
      <c r="E332" s="106">
        <v>0</v>
      </c>
      <c r="F332" s="106">
        <v>1</v>
      </c>
      <c r="G332" s="106">
        <v>0</v>
      </c>
      <c r="H332" s="106">
        <v>0</v>
      </c>
      <c r="I332" s="106">
        <v>0</v>
      </c>
      <c r="J332" s="106">
        <v>0</v>
      </c>
      <c r="K332" s="106">
        <v>0</v>
      </c>
      <c r="L332" s="106">
        <v>0</v>
      </c>
      <c r="M332" s="106">
        <v>0</v>
      </c>
      <c r="N332" s="106">
        <v>0</v>
      </c>
      <c r="O332" s="106">
        <v>0</v>
      </c>
      <c r="P332" s="106">
        <v>0</v>
      </c>
      <c r="Q332" s="106">
        <v>0</v>
      </c>
      <c r="R332" s="106">
        <v>0</v>
      </c>
      <c r="S332" s="106">
        <v>0</v>
      </c>
      <c r="T332" s="106">
        <v>0</v>
      </c>
      <c r="U332" s="106">
        <v>0</v>
      </c>
      <c r="V332" s="106">
        <v>22.9</v>
      </c>
      <c r="W332" s="106" t="s">
        <v>192</v>
      </c>
    </row>
    <row r="333" spans="1:23" ht="13.5" customHeight="1" x14ac:dyDescent="0.25">
      <c r="A333" s="154">
        <v>0.104166666666667</v>
      </c>
      <c r="B333" s="106">
        <v>0</v>
      </c>
      <c r="C333" s="106">
        <v>0</v>
      </c>
      <c r="D333" s="106">
        <v>0</v>
      </c>
      <c r="E333" s="106">
        <v>0</v>
      </c>
      <c r="F333" s="106">
        <v>0</v>
      </c>
      <c r="G333" s="106">
        <v>0</v>
      </c>
      <c r="H333" s="106">
        <v>0</v>
      </c>
      <c r="I333" s="106">
        <v>0</v>
      </c>
      <c r="J333" s="106">
        <v>0</v>
      </c>
      <c r="K333" s="106">
        <v>0</v>
      </c>
      <c r="L333" s="106">
        <v>0</v>
      </c>
      <c r="M333" s="106">
        <v>0</v>
      </c>
      <c r="N333" s="106">
        <v>0</v>
      </c>
      <c r="O333" s="106">
        <v>0</v>
      </c>
      <c r="P333" s="106">
        <v>0</v>
      </c>
      <c r="Q333" s="106">
        <v>0</v>
      </c>
      <c r="R333" s="106">
        <v>0</v>
      </c>
      <c r="S333" s="106">
        <v>0</v>
      </c>
      <c r="T333" s="106">
        <v>0</v>
      </c>
      <c r="U333" s="106">
        <v>0</v>
      </c>
      <c r="V333" s="106" t="s">
        <v>192</v>
      </c>
      <c r="W333" s="106" t="s">
        <v>192</v>
      </c>
    </row>
    <row r="334" spans="1:23" ht="13.5" customHeight="1" x14ac:dyDescent="0.25">
      <c r="A334" s="154">
        <v>0.114583333333333</v>
      </c>
      <c r="B334" s="106">
        <v>0</v>
      </c>
      <c r="C334" s="106">
        <v>0</v>
      </c>
      <c r="D334" s="106">
        <v>0</v>
      </c>
      <c r="E334" s="106">
        <v>0</v>
      </c>
      <c r="F334" s="106">
        <v>0</v>
      </c>
      <c r="G334" s="106">
        <v>0</v>
      </c>
      <c r="H334" s="106">
        <v>0</v>
      </c>
      <c r="I334" s="106">
        <v>0</v>
      </c>
      <c r="J334" s="106">
        <v>0</v>
      </c>
      <c r="K334" s="106">
        <v>0</v>
      </c>
      <c r="L334" s="106">
        <v>0</v>
      </c>
      <c r="M334" s="106">
        <v>0</v>
      </c>
      <c r="N334" s="106">
        <v>0</v>
      </c>
      <c r="O334" s="106">
        <v>0</v>
      </c>
      <c r="P334" s="106">
        <v>0</v>
      </c>
      <c r="Q334" s="106">
        <v>0</v>
      </c>
      <c r="R334" s="106">
        <v>0</v>
      </c>
      <c r="S334" s="106">
        <v>0</v>
      </c>
      <c r="T334" s="106">
        <v>0</v>
      </c>
      <c r="U334" s="106">
        <v>0</v>
      </c>
      <c r="V334" s="106" t="s">
        <v>192</v>
      </c>
      <c r="W334" s="106" t="s">
        <v>192</v>
      </c>
    </row>
    <row r="335" spans="1:23" ht="13.5" customHeight="1" x14ac:dyDescent="0.25">
      <c r="A335" s="154">
        <v>0.125</v>
      </c>
      <c r="B335" s="106">
        <v>0</v>
      </c>
      <c r="C335" s="106">
        <v>0</v>
      </c>
      <c r="D335" s="106">
        <v>0</v>
      </c>
      <c r="E335" s="106">
        <v>0</v>
      </c>
      <c r="F335" s="106">
        <v>0</v>
      </c>
      <c r="G335" s="106">
        <v>0</v>
      </c>
      <c r="H335" s="106">
        <v>0</v>
      </c>
      <c r="I335" s="106">
        <v>0</v>
      </c>
      <c r="J335" s="106">
        <v>0</v>
      </c>
      <c r="K335" s="106">
        <v>0</v>
      </c>
      <c r="L335" s="106">
        <v>0</v>
      </c>
      <c r="M335" s="106">
        <v>0</v>
      </c>
      <c r="N335" s="106">
        <v>0</v>
      </c>
      <c r="O335" s="106">
        <v>0</v>
      </c>
      <c r="P335" s="106">
        <v>0</v>
      </c>
      <c r="Q335" s="106">
        <v>0</v>
      </c>
      <c r="R335" s="106">
        <v>0</v>
      </c>
      <c r="S335" s="106">
        <v>0</v>
      </c>
      <c r="T335" s="106">
        <v>0</v>
      </c>
      <c r="U335" s="106">
        <v>0</v>
      </c>
      <c r="V335" s="106" t="s">
        <v>192</v>
      </c>
      <c r="W335" s="106" t="s">
        <v>192</v>
      </c>
    </row>
    <row r="336" spans="1:23" ht="13.5" customHeight="1" x14ac:dyDescent="0.25">
      <c r="A336" s="154">
        <v>0.13541666666666699</v>
      </c>
      <c r="B336" s="106">
        <v>0</v>
      </c>
      <c r="C336" s="106">
        <v>0</v>
      </c>
      <c r="D336" s="106">
        <v>0</v>
      </c>
      <c r="E336" s="106">
        <v>0</v>
      </c>
      <c r="F336" s="106">
        <v>0</v>
      </c>
      <c r="G336" s="106">
        <v>0</v>
      </c>
      <c r="H336" s="106">
        <v>0</v>
      </c>
      <c r="I336" s="106">
        <v>0</v>
      </c>
      <c r="J336" s="106">
        <v>0</v>
      </c>
      <c r="K336" s="106">
        <v>0</v>
      </c>
      <c r="L336" s="106">
        <v>0</v>
      </c>
      <c r="M336" s="106">
        <v>0</v>
      </c>
      <c r="N336" s="106">
        <v>0</v>
      </c>
      <c r="O336" s="106">
        <v>0</v>
      </c>
      <c r="P336" s="106">
        <v>0</v>
      </c>
      <c r="Q336" s="106">
        <v>0</v>
      </c>
      <c r="R336" s="106">
        <v>0</v>
      </c>
      <c r="S336" s="106">
        <v>0</v>
      </c>
      <c r="T336" s="106">
        <v>0</v>
      </c>
      <c r="U336" s="106">
        <v>0</v>
      </c>
      <c r="V336" s="106" t="s">
        <v>192</v>
      </c>
      <c r="W336" s="106" t="s">
        <v>192</v>
      </c>
    </row>
    <row r="337" spans="1:23" ht="13.5" customHeight="1" x14ac:dyDescent="0.25">
      <c r="A337" s="154">
        <v>0.14583333333333301</v>
      </c>
      <c r="B337" s="106">
        <v>1</v>
      </c>
      <c r="C337" s="106">
        <v>0</v>
      </c>
      <c r="D337" s="106">
        <v>0</v>
      </c>
      <c r="E337" s="106">
        <v>0</v>
      </c>
      <c r="F337" s="106">
        <v>1</v>
      </c>
      <c r="G337" s="106">
        <v>0</v>
      </c>
      <c r="H337" s="106">
        <v>0</v>
      </c>
      <c r="I337" s="106">
        <v>0</v>
      </c>
      <c r="J337" s="106">
        <v>0</v>
      </c>
      <c r="K337" s="106">
        <v>0</v>
      </c>
      <c r="L337" s="106">
        <v>0</v>
      </c>
      <c r="M337" s="106">
        <v>0</v>
      </c>
      <c r="N337" s="106">
        <v>0</v>
      </c>
      <c r="O337" s="106">
        <v>0</v>
      </c>
      <c r="P337" s="106">
        <v>0</v>
      </c>
      <c r="Q337" s="106">
        <v>0</v>
      </c>
      <c r="R337" s="106">
        <v>0</v>
      </c>
      <c r="S337" s="106">
        <v>0</v>
      </c>
      <c r="T337" s="106">
        <v>0</v>
      </c>
      <c r="U337" s="106">
        <v>0</v>
      </c>
      <c r="V337" s="106">
        <v>23.5</v>
      </c>
      <c r="W337" s="106" t="s">
        <v>192</v>
      </c>
    </row>
    <row r="338" spans="1:23" ht="13.5" customHeight="1" x14ac:dyDescent="0.25">
      <c r="A338" s="154">
        <v>0.15625</v>
      </c>
      <c r="B338" s="106">
        <v>1</v>
      </c>
      <c r="C338" s="106">
        <v>0</v>
      </c>
      <c r="D338" s="106">
        <v>0</v>
      </c>
      <c r="E338" s="106">
        <v>0</v>
      </c>
      <c r="F338" s="106">
        <v>0</v>
      </c>
      <c r="G338" s="106">
        <v>0</v>
      </c>
      <c r="H338" s="106">
        <v>1</v>
      </c>
      <c r="I338" s="106">
        <v>0</v>
      </c>
      <c r="J338" s="106">
        <v>0</v>
      </c>
      <c r="K338" s="106">
        <v>0</v>
      </c>
      <c r="L338" s="106">
        <v>0</v>
      </c>
      <c r="M338" s="106">
        <v>0</v>
      </c>
      <c r="N338" s="106">
        <v>0</v>
      </c>
      <c r="O338" s="106">
        <v>0</v>
      </c>
      <c r="P338" s="106">
        <v>0</v>
      </c>
      <c r="Q338" s="106">
        <v>0</v>
      </c>
      <c r="R338" s="106">
        <v>0</v>
      </c>
      <c r="S338" s="106">
        <v>0</v>
      </c>
      <c r="T338" s="106">
        <v>0</v>
      </c>
      <c r="U338" s="106">
        <v>0</v>
      </c>
      <c r="V338" s="106">
        <v>32.200000000000003</v>
      </c>
      <c r="W338" s="106" t="s">
        <v>192</v>
      </c>
    </row>
    <row r="339" spans="1:23" ht="13.5" customHeight="1" x14ac:dyDescent="0.25">
      <c r="A339" s="154">
        <v>0.16666666666666699</v>
      </c>
      <c r="B339" s="106">
        <v>1</v>
      </c>
      <c r="C339" s="106">
        <v>0</v>
      </c>
      <c r="D339" s="106">
        <v>0</v>
      </c>
      <c r="E339" s="106">
        <v>0</v>
      </c>
      <c r="F339" s="106">
        <v>0</v>
      </c>
      <c r="G339" s="106">
        <v>0</v>
      </c>
      <c r="H339" s="106">
        <v>1</v>
      </c>
      <c r="I339" s="106">
        <v>0</v>
      </c>
      <c r="J339" s="106">
        <v>0</v>
      </c>
      <c r="K339" s="106">
        <v>0</v>
      </c>
      <c r="L339" s="106">
        <v>0</v>
      </c>
      <c r="M339" s="106">
        <v>0</v>
      </c>
      <c r="N339" s="106">
        <v>0</v>
      </c>
      <c r="O339" s="106">
        <v>0</v>
      </c>
      <c r="P339" s="106">
        <v>0</v>
      </c>
      <c r="Q339" s="106">
        <v>0</v>
      </c>
      <c r="R339" s="106">
        <v>0</v>
      </c>
      <c r="S339" s="106">
        <v>0</v>
      </c>
      <c r="T339" s="106">
        <v>0</v>
      </c>
      <c r="U339" s="106">
        <v>0</v>
      </c>
      <c r="V339" s="106">
        <v>33.4</v>
      </c>
      <c r="W339" s="106" t="s">
        <v>192</v>
      </c>
    </row>
    <row r="340" spans="1:23" ht="13.5" customHeight="1" x14ac:dyDescent="0.25">
      <c r="A340" s="154">
        <v>0.17708333333333301</v>
      </c>
      <c r="B340" s="106">
        <v>0</v>
      </c>
      <c r="C340" s="106">
        <v>0</v>
      </c>
      <c r="D340" s="106">
        <v>0</v>
      </c>
      <c r="E340" s="106">
        <v>0</v>
      </c>
      <c r="F340" s="106">
        <v>0</v>
      </c>
      <c r="G340" s="106">
        <v>0</v>
      </c>
      <c r="H340" s="106">
        <v>0</v>
      </c>
      <c r="I340" s="106">
        <v>0</v>
      </c>
      <c r="J340" s="106">
        <v>0</v>
      </c>
      <c r="K340" s="106">
        <v>0</v>
      </c>
      <c r="L340" s="106">
        <v>0</v>
      </c>
      <c r="M340" s="106">
        <v>0</v>
      </c>
      <c r="N340" s="106">
        <v>0</v>
      </c>
      <c r="O340" s="106">
        <v>0</v>
      </c>
      <c r="P340" s="106">
        <v>0</v>
      </c>
      <c r="Q340" s="106">
        <v>0</v>
      </c>
      <c r="R340" s="106">
        <v>0</v>
      </c>
      <c r="S340" s="106">
        <v>0</v>
      </c>
      <c r="T340" s="106">
        <v>0</v>
      </c>
      <c r="U340" s="106">
        <v>0</v>
      </c>
      <c r="V340" s="106" t="s">
        <v>192</v>
      </c>
      <c r="W340" s="106" t="s">
        <v>192</v>
      </c>
    </row>
    <row r="341" spans="1:23" ht="13.5" customHeight="1" x14ac:dyDescent="0.25">
      <c r="A341" s="154">
        <v>0.1875</v>
      </c>
      <c r="B341" s="106">
        <v>0</v>
      </c>
      <c r="C341" s="106">
        <v>0</v>
      </c>
      <c r="D341" s="106">
        <v>0</v>
      </c>
      <c r="E341" s="106">
        <v>0</v>
      </c>
      <c r="F341" s="106">
        <v>0</v>
      </c>
      <c r="G341" s="106">
        <v>0</v>
      </c>
      <c r="H341" s="106">
        <v>0</v>
      </c>
      <c r="I341" s="106">
        <v>0</v>
      </c>
      <c r="J341" s="106">
        <v>0</v>
      </c>
      <c r="K341" s="106">
        <v>0</v>
      </c>
      <c r="L341" s="106">
        <v>0</v>
      </c>
      <c r="M341" s="106">
        <v>0</v>
      </c>
      <c r="N341" s="106">
        <v>0</v>
      </c>
      <c r="O341" s="106">
        <v>0</v>
      </c>
      <c r="P341" s="106">
        <v>0</v>
      </c>
      <c r="Q341" s="106">
        <v>0</v>
      </c>
      <c r="R341" s="106">
        <v>0</v>
      </c>
      <c r="S341" s="106">
        <v>0</v>
      </c>
      <c r="T341" s="106">
        <v>0</v>
      </c>
      <c r="U341" s="106">
        <v>0</v>
      </c>
      <c r="V341" s="106" t="s">
        <v>192</v>
      </c>
      <c r="W341" s="106" t="s">
        <v>192</v>
      </c>
    </row>
    <row r="342" spans="1:23" ht="13.5" customHeight="1" x14ac:dyDescent="0.25">
      <c r="A342" s="154">
        <v>0.19791666666666699</v>
      </c>
      <c r="B342" s="106">
        <v>0</v>
      </c>
      <c r="C342" s="106">
        <v>0</v>
      </c>
      <c r="D342" s="106">
        <v>0</v>
      </c>
      <c r="E342" s="106">
        <v>0</v>
      </c>
      <c r="F342" s="106">
        <v>0</v>
      </c>
      <c r="G342" s="106">
        <v>0</v>
      </c>
      <c r="H342" s="106">
        <v>0</v>
      </c>
      <c r="I342" s="106">
        <v>0</v>
      </c>
      <c r="J342" s="106">
        <v>0</v>
      </c>
      <c r="K342" s="106">
        <v>0</v>
      </c>
      <c r="L342" s="106">
        <v>0</v>
      </c>
      <c r="M342" s="106">
        <v>0</v>
      </c>
      <c r="N342" s="106">
        <v>0</v>
      </c>
      <c r="O342" s="106">
        <v>0</v>
      </c>
      <c r="P342" s="106">
        <v>0</v>
      </c>
      <c r="Q342" s="106">
        <v>0</v>
      </c>
      <c r="R342" s="106">
        <v>0</v>
      </c>
      <c r="S342" s="106">
        <v>0</v>
      </c>
      <c r="T342" s="106">
        <v>0</v>
      </c>
      <c r="U342" s="106">
        <v>0</v>
      </c>
      <c r="V342" s="106" t="s">
        <v>192</v>
      </c>
      <c r="W342" s="106" t="s">
        <v>192</v>
      </c>
    </row>
    <row r="343" spans="1:23" ht="13.5" customHeight="1" x14ac:dyDescent="0.25">
      <c r="A343" s="154">
        <v>0.20833333333333301</v>
      </c>
      <c r="B343" s="106">
        <v>3</v>
      </c>
      <c r="C343" s="106">
        <v>0</v>
      </c>
      <c r="D343" s="106">
        <v>0</v>
      </c>
      <c r="E343" s="106">
        <v>0</v>
      </c>
      <c r="F343" s="106">
        <v>0</v>
      </c>
      <c r="G343" s="106">
        <v>3</v>
      </c>
      <c r="H343" s="106">
        <v>0</v>
      </c>
      <c r="I343" s="106">
        <v>0</v>
      </c>
      <c r="J343" s="106">
        <v>0</v>
      </c>
      <c r="K343" s="106">
        <v>0</v>
      </c>
      <c r="L343" s="106">
        <v>0</v>
      </c>
      <c r="M343" s="106">
        <v>0</v>
      </c>
      <c r="N343" s="106">
        <v>0</v>
      </c>
      <c r="O343" s="106">
        <v>0</v>
      </c>
      <c r="P343" s="106">
        <v>0</v>
      </c>
      <c r="Q343" s="106">
        <v>0</v>
      </c>
      <c r="R343" s="106">
        <v>0</v>
      </c>
      <c r="S343" s="106">
        <v>0</v>
      </c>
      <c r="T343" s="106">
        <v>0</v>
      </c>
      <c r="U343" s="106">
        <v>0</v>
      </c>
      <c r="V343" s="106">
        <v>27.7</v>
      </c>
      <c r="W343" s="106" t="s">
        <v>192</v>
      </c>
    </row>
    <row r="344" spans="1:23" ht="13.5" customHeight="1" x14ac:dyDescent="0.25">
      <c r="A344" s="154">
        <v>0.21875</v>
      </c>
      <c r="B344" s="106">
        <v>5</v>
      </c>
      <c r="C344" s="106">
        <v>0</v>
      </c>
      <c r="D344" s="106">
        <v>0</v>
      </c>
      <c r="E344" s="106">
        <v>1</v>
      </c>
      <c r="F344" s="106">
        <v>0</v>
      </c>
      <c r="G344" s="106">
        <v>2</v>
      </c>
      <c r="H344" s="106">
        <v>1</v>
      </c>
      <c r="I344" s="106">
        <v>1</v>
      </c>
      <c r="J344" s="106">
        <v>0</v>
      </c>
      <c r="K344" s="106">
        <v>0</v>
      </c>
      <c r="L344" s="106">
        <v>0</v>
      </c>
      <c r="M344" s="106">
        <v>0</v>
      </c>
      <c r="N344" s="106">
        <v>0</v>
      </c>
      <c r="O344" s="106">
        <v>0</v>
      </c>
      <c r="P344" s="106">
        <v>0</v>
      </c>
      <c r="Q344" s="106">
        <v>0</v>
      </c>
      <c r="R344" s="106">
        <v>0</v>
      </c>
      <c r="S344" s="106">
        <v>0</v>
      </c>
      <c r="T344" s="106">
        <v>0</v>
      </c>
      <c r="U344" s="106">
        <v>0</v>
      </c>
      <c r="V344" s="106">
        <v>28.8</v>
      </c>
      <c r="W344" s="106" t="s">
        <v>192</v>
      </c>
    </row>
    <row r="345" spans="1:23" ht="13.5" customHeight="1" x14ac:dyDescent="0.25">
      <c r="A345" s="154">
        <v>0.22916666666666699</v>
      </c>
      <c r="B345" s="106">
        <v>8</v>
      </c>
      <c r="C345" s="106">
        <v>0</v>
      </c>
      <c r="D345" s="106">
        <v>0</v>
      </c>
      <c r="E345" s="106">
        <v>0</v>
      </c>
      <c r="F345" s="106">
        <v>1</v>
      </c>
      <c r="G345" s="106">
        <v>4</v>
      </c>
      <c r="H345" s="106">
        <v>2</v>
      </c>
      <c r="I345" s="106">
        <v>1</v>
      </c>
      <c r="J345" s="106">
        <v>0</v>
      </c>
      <c r="K345" s="106">
        <v>0</v>
      </c>
      <c r="L345" s="106">
        <v>0</v>
      </c>
      <c r="M345" s="106">
        <v>0</v>
      </c>
      <c r="N345" s="106">
        <v>0</v>
      </c>
      <c r="O345" s="106">
        <v>0</v>
      </c>
      <c r="P345" s="106">
        <v>0</v>
      </c>
      <c r="Q345" s="106">
        <v>0</v>
      </c>
      <c r="R345" s="106">
        <v>0</v>
      </c>
      <c r="S345" s="106">
        <v>0</v>
      </c>
      <c r="T345" s="106">
        <v>0</v>
      </c>
      <c r="U345" s="106">
        <v>0</v>
      </c>
      <c r="V345" s="106">
        <v>29.2</v>
      </c>
      <c r="W345" s="106" t="s">
        <v>192</v>
      </c>
    </row>
    <row r="346" spans="1:23" ht="13.5" customHeight="1" x14ac:dyDescent="0.25">
      <c r="A346" s="154">
        <v>0.23958333333333301</v>
      </c>
      <c r="B346" s="106">
        <v>8</v>
      </c>
      <c r="C346" s="106">
        <v>0</v>
      </c>
      <c r="D346" s="106">
        <v>0</v>
      </c>
      <c r="E346" s="106">
        <v>1</v>
      </c>
      <c r="F346" s="106">
        <v>0</v>
      </c>
      <c r="G346" s="106">
        <v>3</v>
      </c>
      <c r="H346" s="106">
        <v>4</v>
      </c>
      <c r="I346" s="106">
        <v>0</v>
      </c>
      <c r="J346" s="106">
        <v>0</v>
      </c>
      <c r="K346" s="106">
        <v>0</v>
      </c>
      <c r="L346" s="106">
        <v>0</v>
      </c>
      <c r="M346" s="106">
        <v>0</v>
      </c>
      <c r="N346" s="106">
        <v>0</v>
      </c>
      <c r="O346" s="106">
        <v>0</v>
      </c>
      <c r="P346" s="106">
        <v>0</v>
      </c>
      <c r="Q346" s="106">
        <v>0</v>
      </c>
      <c r="R346" s="106">
        <v>0</v>
      </c>
      <c r="S346" s="106">
        <v>0</v>
      </c>
      <c r="T346" s="106">
        <v>0</v>
      </c>
      <c r="U346" s="106">
        <v>0</v>
      </c>
      <c r="V346" s="106">
        <v>28.8</v>
      </c>
      <c r="W346" s="106" t="s">
        <v>192</v>
      </c>
    </row>
    <row r="347" spans="1:23" ht="13.5" customHeight="1" x14ac:dyDescent="0.25">
      <c r="A347" s="154">
        <v>0.25</v>
      </c>
      <c r="B347" s="106">
        <v>9</v>
      </c>
      <c r="C347" s="106">
        <v>0</v>
      </c>
      <c r="D347" s="106">
        <v>0</v>
      </c>
      <c r="E347" s="106">
        <v>0</v>
      </c>
      <c r="F347" s="106">
        <v>1</v>
      </c>
      <c r="G347" s="106">
        <v>5</v>
      </c>
      <c r="H347" s="106">
        <v>2</v>
      </c>
      <c r="I347" s="106">
        <v>1</v>
      </c>
      <c r="J347" s="106">
        <v>0</v>
      </c>
      <c r="K347" s="106">
        <v>0</v>
      </c>
      <c r="L347" s="106">
        <v>0</v>
      </c>
      <c r="M347" s="106">
        <v>0</v>
      </c>
      <c r="N347" s="106">
        <v>0</v>
      </c>
      <c r="O347" s="106">
        <v>0</v>
      </c>
      <c r="P347" s="106">
        <v>0</v>
      </c>
      <c r="Q347" s="106">
        <v>0</v>
      </c>
      <c r="R347" s="106">
        <v>0</v>
      </c>
      <c r="S347" s="106">
        <v>0</v>
      </c>
      <c r="T347" s="106">
        <v>0</v>
      </c>
      <c r="U347" s="106">
        <v>0</v>
      </c>
      <c r="V347" s="106">
        <v>29.1</v>
      </c>
      <c r="W347" s="106" t="s">
        <v>192</v>
      </c>
    </row>
    <row r="348" spans="1:23" ht="13.5" customHeight="1" x14ac:dyDescent="0.25">
      <c r="A348" s="154">
        <v>0.26041666666666702</v>
      </c>
      <c r="B348" s="106">
        <v>14</v>
      </c>
      <c r="C348" s="106">
        <v>0</v>
      </c>
      <c r="D348" s="106">
        <v>0</v>
      </c>
      <c r="E348" s="106">
        <v>0</v>
      </c>
      <c r="F348" s="106">
        <v>1</v>
      </c>
      <c r="G348" s="106">
        <v>7</v>
      </c>
      <c r="H348" s="106">
        <v>6</v>
      </c>
      <c r="I348" s="106">
        <v>0</v>
      </c>
      <c r="J348" s="106">
        <v>0</v>
      </c>
      <c r="K348" s="106">
        <v>0</v>
      </c>
      <c r="L348" s="106">
        <v>0</v>
      </c>
      <c r="M348" s="106">
        <v>0</v>
      </c>
      <c r="N348" s="106">
        <v>0</v>
      </c>
      <c r="O348" s="106">
        <v>0</v>
      </c>
      <c r="P348" s="106">
        <v>0</v>
      </c>
      <c r="Q348" s="106">
        <v>0</v>
      </c>
      <c r="R348" s="106">
        <v>0</v>
      </c>
      <c r="S348" s="106">
        <v>0</v>
      </c>
      <c r="T348" s="106">
        <v>0</v>
      </c>
      <c r="U348" s="106">
        <v>0</v>
      </c>
      <c r="V348" s="106">
        <v>28.4</v>
      </c>
      <c r="W348" s="106">
        <v>31.1</v>
      </c>
    </row>
    <row r="349" spans="1:23" ht="13.5" customHeight="1" x14ac:dyDescent="0.25">
      <c r="A349" s="154">
        <v>0.27083333333333298</v>
      </c>
      <c r="B349" s="106">
        <v>26</v>
      </c>
      <c r="C349" s="106">
        <v>0</v>
      </c>
      <c r="D349" s="106">
        <v>0</v>
      </c>
      <c r="E349" s="106">
        <v>1</v>
      </c>
      <c r="F349" s="106">
        <v>4</v>
      </c>
      <c r="G349" s="106">
        <v>12</v>
      </c>
      <c r="H349" s="106">
        <v>8</v>
      </c>
      <c r="I349" s="106">
        <v>1</v>
      </c>
      <c r="J349" s="106">
        <v>0</v>
      </c>
      <c r="K349" s="106">
        <v>0</v>
      </c>
      <c r="L349" s="106">
        <v>0</v>
      </c>
      <c r="M349" s="106">
        <v>0</v>
      </c>
      <c r="N349" s="106">
        <v>0</v>
      </c>
      <c r="O349" s="106">
        <v>0</v>
      </c>
      <c r="P349" s="106">
        <v>0</v>
      </c>
      <c r="Q349" s="106">
        <v>0</v>
      </c>
      <c r="R349" s="106">
        <v>0</v>
      </c>
      <c r="S349" s="106">
        <v>0</v>
      </c>
      <c r="T349" s="106">
        <v>0</v>
      </c>
      <c r="U349" s="106">
        <v>0</v>
      </c>
      <c r="V349" s="106">
        <v>28.2</v>
      </c>
      <c r="W349" s="106">
        <v>32.1</v>
      </c>
    </row>
    <row r="350" spans="1:23" ht="13.5" customHeight="1" x14ac:dyDescent="0.25">
      <c r="A350" s="154">
        <v>0.28125</v>
      </c>
      <c r="B350" s="106">
        <v>35</v>
      </c>
      <c r="C350" s="106">
        <v>0</v>
      </c>
      <c r="D350" s="106">
        <v>0</v>
      </c>
      <c r="E350" s="106">
        <v>0</v>
      </c>
      <c r="F350" s="106">
        <v>14</v>
      </c>
      <c r="G350" s="106">
        <v>13</v>
      </c>
      <c r="H350" s="106">
        <v>8</v>
      </c>
      <c r="I350" s="106">
        <v>0</v>
      </c>
      <c r="J350" s="106">
        <v>0</v>
      </c>
      <c r="K350" s="106">
        <v>0</v>
      </c>
      <c r="L350" s="106">
        <v>0</v>
      </c>
      <c r="M350" s="106">
        <v>0</v>
      </c>
      <c r="N350" s="106">
        <v>0</v>
      </c>
      <c r="O350" s="106">
        <v>0</v>
      </c>
      <c r="P350" s="106">
        <v>0</v>
      </c>
      <c r="Q350" s="106">
        <v>0</v>
      </c>
      <c r="R350" s="106">
        <v>0</v>
      </c>
      <c r="S350" s="106">
        <v>0</v>
      </c>
      <c r="T350" s="106">
        <v>0</v>
      </c>
      <c r="U350" s="106">
        <v>0</v>
      </c>
      <c r="V350" s="106">
        <v>27</v>
      </c>
      <c r="W350" s="106">
        <v>32.1</v>
      </c>
    </row>
    <row r="351" spans="1:23" ht="13.5" customHeight="1" x14ac:dyDescent="0.25">
      <c r="A351" s="154">
        <v>0.29166666666666702</v>
      </c>
      <c r="B351" s="106">
        <v>32</v>
      </c>
      <c r="C351" s="106">
        <v>0</v>
      </c>
      <c r="D351" s="106">
        <v>1</v>
      </c>
      <c r="E351" s="106">
        <v>1</v>
      </c>
      <c r="F351" s="106">
        <v>7</v>
      </c>
      <c r="G351" s="106">
        <v>19</v>
      </c>
      <c r="H351" s="106">
        <v>3</v>
      </c>
      <c r="I351" s="106">
        <v>1</v>
      </c>
      <c r="J351" s="106">
        <v>0</v>
      </c>
      <c r="K351" s="106">
        <v>0</v>
      </c>
      <c r="L351" s="106">
        <v>0</v>
      </c>
      <c r="M351" s="106">
        <v>0</v>
      </c>
      <c r="N351" s="106">
        <v>0</v>
      </c>
      <c r="O351" s="106">
        <v>0</v>
      </c>
      <c r="P351" s="106">
        <v>0</v>
      </c>
      <c r="Q351" s="106">
        <v>0</v>
      </c>
      <c r="R351" s="106">
        <v>0</v>
      </c>
      <c r="S351" s="106">
        <v>0</v>
      </c>
      <c r="T351" s="106">
        <v>0</v>
      </c>
      <c r="U351" s="106">
        <v>0</v>
      </c>
      <c r="V351" s="106">
        <v>26.7</v>
      </c>
      <c r="W351" s="106">
        <v>30</v>
      </c>
    </row>
    <row r="352" spans="1:23" ht="13.5" customHeight="1" x14ac:dyDescent="0.25">
      <c r="A352" s="154">
        <v>0.30208333333333298</v>
      </c>
      <c r="B352" s="106">
        <v>18</v>
      </c>
      <c r="C352" s="106">
        <v>0</v>
      </c>
      <c r="D352" s="106">
        <v>1</v>
      </c>
      <c r="E352" s="106">
        <v>0</v>
      </c>
      <c r="F352" s="106">
        <v>3</v>
      </c>
      <c r="G352" s="106">
        <v>10</v>
      </c>
      <c r="H352" s="106">
        <v>4</v>
      </c>
      <c r="I352" s="106">
        <v>0</v>
      </c>
      <c r="J352" s="106">
        <v>0</v>
      </c>
      <c r="K352" s="106">
        <v>0</v>
      </c>
      <c r="L352" s="106">
        <v>0</v>
      </c>
      <c r="M352" s="106">
        <v>0</v>
      </c>
      <c r="N352" s="106">
        <v>0</v>
      </c>
      <c r="O352" s="106">
        <v>0</v>
      </c>
      <c r="P352" s="106">
        <v>0</v>
      </c>
      <c r="Q352" s="106">
        <v>0</v>
      </c>
      <c r="R352" s="106">
        <v>0</v>
      </c>
      <c r="S352" s="106">
        <v>0</v>
      </c>
      <c r="T352" s="106">
        <v>0</v>
      </c>
      <c r="U352" s="106">
        <v>0</v>
      </c>
      <c r="V352" s="106">
        <v>27.1</v>
      </c>
      <c r="W352" s="106">
        <v>31.8</v>
      </c>
    </row>
    <row r="353" spans="1:23" ht="13.5" customHeight="1" x14ac:dyDescent="0.25">
      <c r="A353" s="154">
        <v>0.3125</v>
      </c>
      <c r="B353" s="106">
        <v>36</v>
      </c>
      <c r="C353" s="106">
        <v>0</v>
      </c>
      <c r="D353" s="106">
        <v>0</v>
      </c>
      <c r="E353" s="106">
        <v>0</v>
      </c>
      <c r="F353" s="106">
        <v>8</v>
      </c>
      <c r="G353" s="106">
        <v>20</v>
      </c>
      <c r="H353" s="106">
        <v>8</v>
      </c>
      <c r="I353" s="106">
        <v>0</v>
      </c>
      <c r="J353" s="106">
        <v>0</v>
      </c>
      <c r="K353" s="106">
        <v>0</v>
      </c>
      <c r="L353" s="106">
        <v>0</v>
      </c>
      <c r="M353" s="106">
        <v>0</v>
      </c>
      <c r="N353" s="106">
        <v>0</v>
      </c>
      <c r="O353" s="106">
        <v>0</v>
      </c>
      <c r="P353" s="106">
        <v>0</v>
      </c>
      <c r="Q353" s="106">
        <v>0</v>
      </c>
      <c r="R353" s="106">
        <v>0</v>
      </c>
      <c r="S353" s="106">
        <v>0</v>
      </c>
      <c r="T353" s="106">
        <v>0</v>
      </c>
      <c r="U353" s="106">
        <v>0</v>
      </c>
      <c r="V353" s="106">
        <v>27.6</v>
      </c>
      <c r="W353" s="106">
        <v>31.6</v>
      </c>
    </row>
    <row r="354" spans="1:23" ht="13.5" customHeight="1" x14ac:dyDescent="0.25">
      <c r="A354" s="154">
        <v>0.32291666666666702</v>
      </c>
      <c r="B354" s="106">
        <v>39</v>
      </c>
      <c r="C354" s="106">
        <v>0</v>
      </c>
      <c r="D354" s="106">
        <v>0</v>
      </c>
      <c r="E354" s="106">
        <v>0</v>
      </c>
      <c r="F354" s="106">
        <v>9</v>
      </c>
      <c r="G354" s="106">
        <v>24</v>
      </c>
      <c r="H354" s="106">
        <v>5</v>
      </c>
      <c r="I354" s="106">
        <v>1</v>
      </c>
      <c r="J354" s="106">
        <v>0</v>
      </c>
      <c r="K354" s="106">
        <v>0</v>
      </c>
      <c r="L354" s="106">
        <v>0</v>
      </c>
      <c r="M354" s="106">
        <v>0</v>
      </c>
      <c r="N354" s="106">
        <v>0</v>
      </c>
      <c r="O354" s="106">
        <v>0</v>
      </c>
      <c r="P354" s="106">
        <v>0</v>
      </c>
      <c r="Q354" s="106">
        <v>0</v>
      </c>
      <c r="R354" s="106">
        <v>0</v>
      </c>
      <c r="S354" s="106">
        <v>0</v>
      </c>
      <c r="T354" s="106">
        <v>0</v>
      </c>
      <c r="U354" s="106">
        <v>0</v>
      </c>
      <c r="V354" s="106">
        <v>27.5</v>
      </c>
      <c r="W354" s="106">
        <v>30.2</v>
      </c>
    </row>
    <row r="355" spans="1:23" ht="13.5" customHeight="1" x14ac:dyDescent="0.25">
      <c r="A355" s="154">
        <v>0.33333333333333298</v>
      </c>
      <c r="B355" s="106">
        <v>41</v>
      </c>
      <c r="C355" s="106">
        <v>1</v>
      </c>
      <c r="D355" s="106">
        <v>0</v>
      </c>
      <c r="E355" s="106">
        <v>6</v>
      </c>
      <c r="F355" s="106">
        <v>6</v>
      </c>
      <c r="G355" s="106">
        <v>24</v>
      </c>
      <c r="H355" s="106">
        <v>3</v>
      </c>
      <c r="I355" s="106">
        <v>1</v>
      </c>
      <c r="J355" s="106">
        <v>0</v>
      </c>
      <c r="K355" s="106">
        <v>0</v>
      </c>
      <c r="L355" s="106">
        <v>0</v>
      </c>
      <c r="M355" s="106">
        <v>0</v>
      </c>
      <c r="N355" s="106">
        <v>0</v>
      </c>
      <c r="O355" s="106">
        <v>0</v>
      </c>
      <c r="P355" s="106">
        <v>0</v>
      </c>
      <c r="Q355" s="106">
        <v>0</v>
      </c>
      <c r="R355" s="106">
        <v>0</v>
      </c>
      <c r="S355" s="106">
        <v>0</v>
      </c>
      <c r="T355" s="106">
        <v>0</v>
      </c>
      <c r="U355" s="106">
        <v>0</v>
      </c>
      <c r="V355" s="106">
        <v>25.9</v>
      </c>
      <c r="W355" s="106">
        <v>29.5</v>
      </c>
    </row>
    <row r="356" spans="1:23" ht="13.5" customHeight="1" x14ac:dyDescent="0.25">
      <c r="A356" s="154">
        <v>0.34375</v>
      </c>
      <c r="B356" s="106">
        <v>33</v>
      </c>
      <c r="C356" s="106">
        <v>0</v>
      </c>
      <c r="D356" s="106">
        <v>0</v>
      </c>
      <c r="E356" s="106">
        <v>0</v>
      </c>
      <c r="F356" s="106">
        <v>8</v>
      </c>
      <c r="G356" s="106">
        <v>14</v>
      </c>
      <c r="H356" s="106">
        <v>11</v>
      </c>
      <c r="I356" s="106">
        <v>0</v>
      </c>
      <c r="J356" s="106">
        <v>0</v>
      </c>
      <c r="K356" s="106">
        <v>0</v>
      </c>
      <c r="L356" s="106">
        <v>0</v>
      </c>
      <c r="M356" s="106">
        <v>0</v>
      </c>
      <c r="N356" s="106">
        <v>0</v>
      </c>
      <c r="O356" s="106">
        <v>0</v>
      </c>
      <c r="P356" s="106">
        <v>0</v>
      </c>
      <c r="Q356" s="106">
        <v>0</v>
      </c>
      <c r="R356" s="106">
        <v>0</v>
      </c>
      <c r="S356" s="106">
        <v>0</v>
      </c>
      <c r="T356" s="106">
        <v>0</v>
      </c>
      <c r="U356" s="106">
        <v>0</v>
      </c>
      <c r="V356" s="106">
        <v>27.7</v>
      </c>
      <c r="W356" s="106">
        <v>30.8</v>
      </c>
    </row>
    <row r="357" spans="1:23" ht="13.5" customHeight="1" x14ac:dyDescent="0.25">
      <c r="A357" s="154">
        <v>0.35416666666666702</v>
      </c>
      <c r="B357" s="106">
        <v>37</v>
      </c>
      <c r="C357" s="106">
        <v>0</v>
      </c>
      <c r="D357" s="106">
        <v>0</v>
      </c>
      <c r="E357" s="106">
        <v>4</v>
      </c>
      <c r="F357" s="106">
        <v>12</v>
      </c>
      <c r="G357" s="106">
        <v>16</v>
      </c>
      <c r="H357" s="106">
        <v>5</v>
      </c>
      <c r="I357" s="106">
        <v>0</v>
      </c>
      <c r="J357" s="106">
        <v>0</v>
      </c>
      <c r="K357" s="106">
        <v>0</v>
      </c>
      <c r="L357" s="106">
        <v>0</v>
      </c>
      <c r="M357" s="106">
        <v>0</v>
      </c>
      <c r="N357" s="106">
        <v>0</v>
      </c>
      <c r="O357" s="106">
        <v>0</v>
      </c>
      <c r="P357" s="106">
        <v>0</v>
      </c>
      <c r="Q357" s="106">
        <v>0</v>
      </c>
      <c r="R357" s="106">
        <v>0</v>
      </c>
      <c r="S357" s="106">
        <v>0</v>
      </c>
      <c r="T357" s="106">
        <v>0</v>
      </c>
      <c r="U357" s="106">
        <v>0</v>
      </c>
      <c r="V357" s="106">
        <v>25.7</v>
      </c>
      <c r="W357" s="106">
        <v>29.9</v>
      </c>
    </row>
    <row r="358" spans="1:23" ht="13.5" customHeight="1" x14ac:dyDescent="0.25">
      <c r="A358" s="154">
        <v>0.36458333333333298</v>
      </c>
      <c r="B358" s="106">
        <v>37</v>
      </c>
      <c r="C358" s="106">
        <v>0</v>
      </c>
      <c r="D358" s="106">
        <v>0</v>
      </c>
      <c r="E358" s="106">
        <v>1</v>
      </c>
      <c r="F358" s="106">
        <v>5</v>
      </c>
      <c r="G358" s="106">
        <v>25</v>
      </c>
      <c r="H358" s="106">
        <v>6</v>
      </c>
      <c r="I358" s="106">
        <v>0</v>
      </c>
      <c r="J358" s="106">
        <v>0</v>
      </c>
      <c r="K358" s="106">
        <v>0</v>
      </c>
      <c r="L358" s="106">
        <v>0</v>
      </c>
      <c r="M358" s="106">
        <v>0</v>
      </c>
      <c r="N358" s="106">
        <v>0</v>
      </c>
      <c r="O358" s="106">
        <v>0</v>
      </c>
      <c r="P358" s="106">
        <v>0</v>
      </c>
      <c r="Q358" s="106">
        <v>0</v>
      </c>
      <c r="R358" s="106">
        <v>0</v>
      </c>
      <c r="S358" s="106">
        <v>0</v>
      </c>
      <c r="T358" s="106">
        <v>0</v>
      </c>
      <c r="U358" s="106">
        <v>0</v>
      </c>
      <c r="V358" s="106">
        <v>27.5</v>
      </c>
      <c r="W358" s="106">
        <v>30.9</v>
      </c>
    </row>
    <row r="359" spans="1:23" ht="13.5" customHeight="1" x14ac:dyDescent="0.25">
      <c r="A359" s="154">
        <v>0.375</v>
      </c>
      <c r="B359" s="106">
        <v>38</v>
      </c>
      <c r="C359" s="106">
        <v>0</v>
      </c>
      <c r="D359" s="106">
        <v>0</v>
      </c>
      <c r="E359" s="106">
        <v>2</v>
      </c>
      <c r="F359" s="106">
        <v>12</v>
      </c>
      <c r="G359" s="106">
        <v>19</v>
      </c>
      <c r="H359" s="106">
        <v>4</v>
      </c>
      <c r="I359" s="106">
        <v>1</v>
      </c>
      <c r="J359" s="106">
        <v>0</v>
      </c>
      <c r="K359" s="106">
        <v>0</v>
      </c>
      <c r="L359" s="106">
        <v>0</v>
      </c>
      <c r="M359" s="106">
        <v>0</v>
      </c>
      <c r="N359" s="106">
        <v>0</v>
      </c>
      <c r="O359" s="106">
        <v>0</v>
      </c>
      <c r="P359" s="106">
        <v>0</v>
      </c>
      <c r="Q359" s="106">
        <v>0</v>
      </c>
      <c r="R359" s="106">
        <v>0</v>
      </c>
      <c r="S359" s="106">
        <v>0</v>
      </c>
      <c r="T359" s="106">
        <v>0</v>
      </c>
      <c r="U359" s="106">
        <v>0</v>
      </c>
      <c r="V359" s="106">
        <v>26.2</v>
      </c>
      <c r="W359" s="106">
        <v>30.1</v>
      </c>
    </row>
    <row r="360" spans="1:23" ht="13.5" customHeight="1" x14ac:dyDescent="0.25">
      <c r="A360" s="154">
        <v>0.38541666666666702</v>
      </c>
      <c r="B360" s="106">
        <v>28</v>
      </c>
      <c r="C360" s="106">
        <v>0</v>
      </c>
      <c r="D360" s="106">
        <v>0</v>
      </c>
      <c r="E360" s="106">
        <v>0</v>
      </c>
      <c r="F360" s="106">
        <v>5</v>
      </c>
      <c r="G360" s="106">
        <v>18</v>
      </c>
      <c r="H360" s="106">
        <v>5</v>
      </c>
      <c r="I360" s="106">
        <v>0</v>
      </c>
      <c r="J360" s="106">
        <v>0</v>
      </c>
      <c r="K360" s="106">
        <v>0</v>
      </c>
      <c r="L360" s="106">
        <v>0</v>
      </c>
      <c r="M360" s="106">
        <v>0</v>
      </c>
      <c r="N360" s="106">
        <v>0</v>
      </c>
      <c r="O360" s="106">
        <v>0</v>
      </c>
      <c r="P360" s="106">
        <v>0</v>
      </c>
      <c r="Q360" s="106">
        <v>0</v>
      </c>
      <c r="R360" s="106">
        <v>0</v>
      </c>
      <c r="S360" s="106">
        <v>0</v>
      </c>
      <c r="T360" s="106">
        <v>0</v>
      </c>
      <c r="U360" s="106">
        <v>0</v>
      </c>
      <c r="V360" s="106">
        <v>27.5</v>
      </c>
      <c r="W360" s="106">
        <v>31</v>
      </c>
    </row>
    <row r="361" spans="1:23" ht="13.5" customHeight="1" x14ac:dyDescent="0.25">
      <c r="A361" s="154">
        <v>0.39583333333333298</v>
      </c>
      <c r="B361" s="106">
        <v>24</v>
      </c>
      <c r="C361" s="106">
        <v>0</v>
      </c>
      <c r="D361" s="106">
        <v>0</v>
      </c>
      <c r="E361" s="106">
        <v>2</v>
      </c>
      <c r="F361" s="106">
        <v>9</v>
      </c>
      <c r="G361" s="106">
        <v>11</v>
      </c>
      <c r="H361" s="106">
        <v>1</v>
      </c>
      <c r="I361" s="106">
        <v>0</v>
      </c>
      <c r="J361" s="106">
        <v>0</v>
      </c>
      <c r="K361" s="106">
        <v>1</v>
      </c>
      <c r="L361" s="106">
        <v>0</v>
      </c>
      <c r="M361" s="106">
        <v>0</v>
      </c>
      <c r="N361" s="106">
        <v>0</v>
      </c>
      <c r="O361" s="106">
        <v>0</v>
      </c>
      <c r="P361" s="106">
        <v>0</v>
      </c>
      <c r="Q361" s="106">
        <v>0</v>
      </c>
      <c r="R361" s="106">
        <v>0</v>
      </c>
      <c r="S361" s="106">
        <v>0</v>
      </c>
      <c r="T361" s="106">
        <v>0</v>
      </c>
      <c r="U361" s="106">
        <v>0</v>
      </c>
      <c r="V361" s="106">
        <v>26</v>
      </c>
      <c r="W361" s="106">
        <v>29.2</v>
      </c>
    </row>
    <row r="362" spans="1:23" ht="13.5" customHeight="1" x14ac:dyDescent="0.25">
      <c r="A362" s="154">
        <v>0.40625</v>
      </c>
      <c r="B362" s="106">
        <v>12</v>
      </c>
      <c r="C362" s="106">
        <v>0</v>
      </c>
      <c r="D362" s="106">
        <v>0</v>
      </c>
      <c r="E362" s="106">
        <v>0</v>
      </c>
      <c r="F362" s="106">
        <v>4</v>
      </c>
      <c r="G362" s="106">
        <v>7</v>
      </c>
      <c r="H362" s="106">
        <v>1</v>
      </c>
      <c r="I362" s="106">
        <v>0</v>
      </c>
      <c r="J362" s="106">
        <v>0</v>
      </c>
      <c r="K362" s="106">
        <v>0</v>
      </c>
      <c r="L362" s="106">
        <v>0</v>
      </c>
      <c r="M362" s="106">
        <v>0</v>
      </c>
      <c r="N362" s="106">
        <v>0</v>
      </c>
      <c r="O362" s="106">
        <v>0</v>
      </c>
      <c r="P362" s="106">
        <v>0</v>
      </c>
      <c r="Q362" s="106">
        <v>0</v>
      </c>
      <c r="R362" s="106">
        <v>0</v>
      </c>
      <c r="S362" s="106">
        <v>0</v>
      </c>
      <c r="T362" s="106">
        <v>0</v>
      </c>
      <c r="U362" s="106">
        <v>0</v>
      </c>
      <c r="V362" s="106">
        <v>26.4</v>
      </c>
      <c r="W362" s="106">
        <v>28.9</v>
      </c>
    </row>
    <row r="363" spans="1:23" ht="13.5" customHeight="1" x14ac:dyDescent="0.25">
      <c r="A363" s="154">
        <v>0.41666666666666702</v>
      </c>
      <c r="B363" s="106">
        <v>26</v>
      </c>
      <c r="C363" s="106">
        <v>0</v>
      </c>
      <c r="D363" s="106">
        <v>0</v>
      </c>
      <c r="E363" s="106">
        <v>0</v>
      </c>
      <c r="F363" s="106">
        <v>13</v>
      </c>
      <c r="G363" s="106">
        <v>12</v>
      </c>
      <c r="H363" s="106">
        <v>1</v>
      </c>
      <c r="I363" s="106">
        <v>0</v>
      </c>
      <c r="J363" s="106">
        <v>0</v>
      </c>
      <c r="K363" s="106">
        <v>0</v>
      </c>
      <c r="L363" s="106">
        <v>0</v>
      </c>
      <c r="M363" s="106">
        <v>0</v>
      </c>
      <c r="N363" s="106">
        <v>0</v>
      </c>
      <c r="O363" s="106">
        <v>0</v>
      </c>
      <c r="P363" s="106">
        <v>0</v>
      </c>
      <c r="Q363" s="106">
        <v>0</v>
      </c>
      <c r="R363" s="106">
        <v>0</v>
      </c>
      <c r="S363" s="106">
        <v>0</v>
      </c>
      <c r="T363" s="106">
        <v>0</v>
      </c>
      <c r="U363" s="106">
        <v>0</v>
      </c>
      <c r="V363" s="106">
        <v>25.1</v>
      </c>
      <c r="W363" s="106">
        <v>28.3</v>
      </c>
    </row>
    <row r="364" spans="1:23" ht="13.5" customHeight="1" x14ac:dyDescent="0.25">
      <c r="A364" s="154">
        <v>0.42708333333333298</v>
      </c>
      <c r="B364" s="106">
        <v>12</v>
      </c>
      <c r="C364" s="106">
        <v>0</v>
      </c>
      <c r="D364" s="106">
        <v>0</v>
      </c>
      <c r="E364" s="106">
        <v>0</v>
      </c>
      <c r="F364" s="106">
        <v>4</v>
      </c>
      <c r="G364" s="106">
        <v>7</v>
      </c>
      <c r="H364" s="106">
        <v>1</v>
      </c>
      <c r="I364" s="106">
        <v>0</v>
      </c>
      <c r="J364" s="106">
        <v>0</v>
      </c>
      <c r="K364" s="106">
        <v>0</v>
      </c>
      <c r="L364" s="106">
        <v>0</v>
      </c>
      <c r="M364" s="106">
        <v>0</v>
      </c>
      <c r="N364" s="106">
        <v>0</v>
      </c>
      <c r="O364" s="106">
        <v>0</v>
      </c>
      <c r="P364" s="106">
        <v>0</v>
      </c>
      <c r="Q364" s="106">
        <v>0</v>
      </c>
      <c r="R364" s="106">
        <v>0</v>
      </c>
      <c r="S364" s="106">
        <v>0</v>
      </c>
      <c r="T364" s="106">
        <v>0</v>
      </c>
      <c r="U364" s="106">
        <v>0</v>
      </c>
      <c r="V364" s="106">
        <v>26.3</v>
      </c>
      <c r="W364" s="106">
        <v>29.8</v>
      </c>
    </row>
    <row r="365" spans="1:23" ht="13.5" customHeight="1" x14ac:dyDescent="0.25">
      <c r="A365" s="154">
        <v>0.4375</v>
      </c>
      <c r="B365" s="106">
        <v>26</v>
      </c>
      <c r="C365" s="106">
        <v>0</v>
      </c>
      <c r="D365" s="106">
        <v>1</v>
      </c>
      <c r="E365" s="106">
        <v>4</v>
      </c>
      <c r="F365" s="106">
        <v>13</v>
      </c>
      <c r="G365" s="106">
        <v>7</v>
      </c>
      <c r="H365" s="106">
        <v>1</v>
      </c>
      <c r="I365" s="106">
        <v>0</v>
      </c>
      <c r="J365" s="106">
        <v>0</v>
      </c>
      <c r="K365" s="106">
        <v>0</v>
      </c>
      <c r="L365" s="106">
        <v>0</v>
      </c>
      <c r="M365" s="106">
        <v>0</v>
      </c>
      <c r="N365" s="106">
        <v>0</v>
      </c>
      <c r="O365" s="106">
        <v>0</v>
      </c>
      <c r="P365" s="106">
        <v>0</v>
      </c>
      <c r="Q365" s="106">
        <v>0</v>
      </c>
      <c r="R365" s="106">
        <v>0</v>
      </c>
      <c r="S365" s="106">
        <v>0</v>
      </c>
      <c r="T365" s="106">
        <v>0</v>
      </c>
      <c r="U365" s="106">
        <v>0</v>
      </c>
      <c r="V365" s="106">
        <v>23.3</v>
      </c>
      <c r="W365" s="106">
        <v>26.9</v>
      </c>
    </row>
    <row r="366" spans="1:23" ht="13.5" customHeight="1" x14ac:dyDescent="0.25">
      <c r="A366" s="154">
        <v>0.44791666666666702</v>
      </c>
      <c r="B366" s="106">
        <v>23</v>
      </c>
      <c r="C366" s="106">
        <v>0</v>
      </c>
      <c r="D366" s="106">
        <v>0</v>
      </c>
      <c r="E366" s="106">
        <v>0</v>
      </c>
      <c r="F366" s="106">
        <v>3</v>
      </c>
      <c r="G366" s="106">
        <v>17</v>
      </c>
      <c r="H366" s="106">
        <v>3</v>
      </c>
      <c r="I366" s="106">
        <v>0</v>
      </c>
      <c r="J366" s="106">
        <v>0</v>
      </c>
      <c r="K366" s="106">
        <v>0</v>
      </c>
      <c r="L366" s="106">
        <v>0</v>
      </c>
      <c r="M366" s="106">
        <v>0</v>
      </c>
      <c r="N366" s="106">
        <v>0</v>
      </c>
      <c r="O366" s="106">
        <v>0</v>
      </c>
      <c r="P366" s="106">
        <v>0</v>
      </c>
      <c r="Q366" s="106">
        <v>0</v>
      </c>
      <c r="R366" s="106">
        <v>0</v>
      </c>
      <c r="S366" s="106">
        <v>0</v>
      </c>
      <c r="T366" s="106">
        <v>0</v>
      </c>
      <c r="U366" s="106">
        <v>0</v>
      </c>
      <c r="V366" s="106">
        <v>27.2</v>
      </c>
      <c r="W366" s="106">
        <v>30.2</v>
      </c>
    </row>
    <row r="367" spans="1:23" ht="13.5" customHeight="1" x14ac:dyDescent="0.25">
      <c r="A367" s="154">
        <v>0.45833333333333298</v>
      </c>
      <c r="B367" s="106">
        <v>23</v>
      </c>
      <c r="C367" s="106">
        <v>0</v>
      </c>
      <c r="D367" s="106">
        <v>0</v>
      </c>
      <c r="E367" s="106">
        <v>2</v>
      </c>
      <c r="F367" s="106">
        <v>7</v>
      </c>
      <c r="G367" s="106">
        <v>12</v>
      </c>
      <c r="H367" s="106">
        <v>1</v>
      </c>
      <c r="I367" s="106">
        <v>1</v>
      </c>
      <c r="J367" s="106">
        <v>0</v>
      </c>
      <c r="K367" s="106">
        <v>0</v>
      </c>
      <c r="L367" s="106">
        <v>0</v>
      </c>
      <c r="M367" s="106">
        <v>0</v>
      </c>
      <c r="N367" s="106">
        <v>0</v>
      </c>
      <c r="O367" s="106">
        <v>0</v>
      </c>
      <c r="P367" s="106">
        <v>0</v>
      </c>
      <c r="Q367" s="106">
        <v>0</v>
      </c>
      <c r="R367" s="106">
        <v>0</v>
      </c>
      <c r="S367" s="106">
        <v>0</v>
      </c>
      <c r="T367" s="106">
        <v>0</v>
      </c>
      <c r="U367" s="106">
        <v>0</v>
      </c>
      <c r="V367" s="106">
        <v>26.1</v>
      </c>
      <c r="W367" s="106">
        <v>29.4</v>
      </c>
    </row>
    <row r="368" spans="1:23" ht="13.5" customHeight="1" x14ac:dyDescent="0.25">
      <c r="A368" s="154">
        <v>0.46875</v>
      </c>
      <c r="B368" s="106">
        <v>25</v>
      </c>
      <c r="C368" s="106">
        <v>0</v>
      </c>
      <c r="D368" s="106">
        <v>0</v>
      </c>
      <c r="E368" s="106">
        <v>1</v>
      </c>
      <c r="F368" s="106">
        <v>9</v>
      </c>
      <c r="G368" s="106">
        <v>12</v>
      </c>
      <c r="H368" s="106">
        <v>3</v>
      </c>
      <c r="I368" s="106">
        <v>0</v>
      </c>
      <c r="J368" s="106">
        <v>0</v>
      </c>
      <c r="K368" s="106">
        <v>0</v>
      </c>
      <c r="L368" s="106">
        <v>0</v>
      </c>
      <c r="M368" s="106">
        <v>0</v>
      </c>
      <c r="N368" s="106">
        <v>0</v>
      </c>
      <c r="O368" s="106">
        <v>0</v>
      </c>
      <c r="P368" s="106">
        <v>0</v>
      </c>
      <c r="Q368" s="106">
        <v>0</v>
      </c>
      <c r="R368" s="106">
        <v>0</v>
      </c>
      <c r="S368" s="106">
        <v>0</v>
      </c>
      <c r="T368" s="106">
        <v>0</v>
      </c>
      <c r="U368" s="106">
        <v>0</v>
      </c>
      <c r="V368" s="106">
        <v>26.1</v>
      </c>
      <c r="W368" s="106">
        <v>29.8</v>
      </c>
    </row>
    <row r="369" spans="1:23" ht="13.5" customHeight="1" x14ac:dyDescent="0.25">
      <c r="A369" s="154">
        <v>0.47916666666666702</v>
      </c>
      <c r="B369" s="106">
        <v>30</v>
      </c>
      <c r="C369" s="106">
        <v>0</v>
      </c>
      <c r="D369" s="106">
        <v>0</v>
      </c>
      <c r="E369" s="106">
        <v>1</v>
      </c>
      <c r="F369" s="106">
        <v>9</v>
      </c>
      <c r="G369" s="106">
        <v>16</v>
      </c>
      <c r="H369" s="106">
        <v>4</v>
      </c>
      <c r="I369" s="106">
        <v>0</v>
      </c>
      <c r="J369" s="106">
        <v>0</v>
      </c>
      <c r="K369" s="106">
        <v>0</v>
      </c>
      <c r="L369" s="106">
        <v>0</v>
      </c>
      <c r="M369" s="106">
        <v>0</v>
      </c>
      <c r="N369" s="106">
        <v>0</v>
      </c>
      <c r="O369" s="106">
        <v>0</v>
      </c>
      <c r="P369" s="106">
        <v>0</v>
      </c>
      <c r="Q369" s="106">
        <v>0</v>
      </c>
      <c r="R369" s="106">
        <v>0</v>
      </c>
      <c r="S369" s="106">
        <v>0</v>
      </c>
      <c r="T369" s="106">
        <v>0</v>
      </c>
      <c r="U369" s="106">
        <v>0</v>
      </c>
      <c r="V369" s="106">
        <v>26</v>
      </c>
      <c r="W369" s="106">
        <v>29.3</v>
      </c>
    </row>
    <row r="370" spans="1:23" ht="13.5" customHeight="1" x14ac:dyDescent="0.25">
      <c r="A370" s="154">
        <v>0.48958333333333298</v>
      </c>
      <c r="B370" s="106">
        <v>14</v>
      </c>
      <c r="C370" s="106">
        <v>0</v>
      </c>
      <c r="D370" s="106">
        <v>0</v>
      </c>
      <c r="E370" s="106">
        <v>0</v>
      </c>
      <c r="F370" s="106">
        <v>3</v>
      </c>
      <c r="G370" s="106">
        <v>8</v>
      </c>
      <c r="H370" s="106">
        <v>3</v>
      </c>
      <c r="I370" s="106">
        <v>0</v>
      </c>
      <c r="J370" s="106">
        <v>0</v>
      </c>
      <c r="K370" s="106">
        <v>0</v>
      </c>
      <c r="L370" s="106">
        <v>0</v>
      </c>
      <c r="M370" s="106">
        <v>0</v>
      </c>
      <c r="N370" s="106">
        <v>0</v>
      </c>
      <c r="O370" s="106">
        <v>0</v>
      </c>
      <c r="P370" s="106">
        <v>0</v>
      </c>
      <c r="Q370" s="106">
        <v>0</v>
      </c>
      <c r="R370" s="106">
        <v>0</v>
      </c>
      <c r="S370" s="106">
        <v>0</v>
      </c>
      <c r="T370" s="106">
        <v>0</v>
      </c>
      <c r="U370" s="106">
        <v>0</v>
      </c>
      <c r="V370" s="106">
        <v>27.1</v>
      </c>
      <c r="W370" s="106">
        <v>32.200000000000003</v>
      </c>
    </row>
    <row r="371" spans="1:23" ht="13.5" customHeight="1" x14ac:dyDescent="0.25">
      <c r="A371" s="154">
        <v>0.5</v>
      </c>
      <c r="B371" s="106">
        <v>17</v>
      </c>
      <c r="C371" s="106">
        <v>0</v>
      </c>
      <c r="D371" s="106">
        <v>0</v>
      </c>
      <c r="E371" s="106">
        <v>0</v>
      </c>
      <c r="F371" s="106">
        <v>2</v>
      </c>
      <c r="G371" s="106">
        <v>12</v>
      </c>
      <c r="H371" s="106">
        <v>3</v>
      </c>
      <c r="I371" s="106">
        <v>0</v>
      </c>
      <c r="J371" s="106">
        <v>0</v>
      </c>
      <c r="K371" s="106">
        <v>0</v>
      </c>
      <c r="L371" s="106">
        <v>0</v>
      </c>
      <c r="M371" s="106">
        <v>0</v>
      </c>
      <c r="N371" s="106">
        <v>0</v>
      </c>
      <c r="O371" s="106">
        <v>0</v>
      </c>
      <c r="P371" s="106">
        <v>0</v>
      </c>
      <c r="Q371" s="106">
        <v>0</v>
      </c>
      <c r="R371" s="106">
        <v>0</v>
      </c>
      <c r="S371" s="106">
        <v>0</v>
      </c>
      <c r="T371" s="106">
        <v>0</v>
      </c>
      <c r="U371" s="106">
        <v>0</v>
      </c>
      <c r="V371" s="106">
        <v>27.6</v>
      </c>
      <c r="W371" s="106">
        <v>30.8</v>
      </c>
    </row>
    <row r="372" spans="1:23" ht="13.5" customHeight="1" x14ac:dyDescent="0.25">
      <c r="A372" s="154">
        <v>0.51041666666666696</v>
      </c>
      <c r="B372" s="106">
        <v>15</v>
      </c>
      <c r="C372" s="106">
        <v>0</v>
      </c>
      <c r="D372" s="106">
        <v>0</v>
      </c>
      <c r="E372" s="106">
        <v>1</v>
      </c>
      <c r="F372" s="106">
        <v>3</v>
      </c>
      <c r="G372" s="106">
        <v>7</v>
      </c>
      <c r="H372" s="106">
        <v>4</v>
      </c>
      <c r="I372" s="106">
        <v>0</v>
      </c>
      <c r="J372" s="106">
        <v>0</v>
      </c>
      <c r="K372" s="106">
        <v>0</v>
      </c>
      <c r="L372" s="106">
        <v>0</v>
      </c>
      <c r="M372" s="106">
        <v>0</v>
      </c>
      <c r="N372" s="106">
        <v>0</v>
      </c>
      <c r="O372" s="106">
        <v>0</v>
      </c>
      <c r="P372" s="106">
        <v>0</v>
      </c>
      <c r="Q372" s="106">
        <v>0</v>
      </c>
      <c r="R372" s="106">
        <v>0</v>
      </c>
      <c r="S372" s="106">
        <v>0</v>
      </c>
      <c r="T372" s="106">
        <v>0</v>
      </c>
      <c r="U372" s="106">
        <v>0</v>
      </c>
      <c r="V372" s="106">
        <v>26.2</v>
      </c>
      <c r="W372" s="106">
        <v>30.5</v>
      </c>
    </row>
    <row r="373" spans="1:23" ht="13.5" customHeight="1" x14ac:dyDescent="0.25">
      <c r="A373" s="154">
        <v>0.52083333333333304</v>
      </c>
      <c r="B373" s="106">
        <v>10</v>
      </c>
      <c r="C373" s="106">
        <v>0</v>
      </c>
      <c r="D373" s="106">
        <v>0</v>
      </c>
      <c r="E373" s="106">
        <v>1</v>
      </c>
      <c r="F373" s="106">
        <v>3</v>
      </c>
      <c r="G373" s="106">
        <v>4</v>
      </c>
      <c r="H373" s="106">
        <v>2</v>
      </c>
      <c r="I373" s="106">
        <v>0</v>
      </c>
      <c r="J373" s="106">
        <v>0</v>
      </c>
      <c r="K373" s="106">
        <v>0</v>
      </c>
      <c r="L373" s="106">
        <v>0</v>
      </c>
      <c r="M373" s="106">
        <v>0</v>
      </c>
      <c r="N373" s="106">
        <v>0</v>
      </c>
      <c r="O373" s="106">
        <v>0</v>
      </c>
      <c r="P373" s="106">
        <v>0</v>
      </c>
      <c r="Q373" s="106">
        <v>0</v>
      </c>
      <c r="R373" s="106">
        <v>0</v>
      </c>
      <c r="S373" s="106">
        <v>0</v>
      </c>
      <c r="T373" s="106">
        <v>0</v>
      </c>
      <c r="U373" s="106">
        <v>0</v>
      </c>
      <c r="V373" s="106">
        <v>25.6</v>
      </c>
      <c r="W373" s="106" t="s">
        <v>192</v>
      </c>
    </row>
    <row r="374" spans="1:23" ht="13.5" customHeight="1" x14ac:dyDescent="0.25">
      <c r="A374" s="154">
        <v>0.53125</v>
      </c>
      <c r="B374" s="106">
        <v>14</v>
      </c>
      <c r="C374" s="106">
        <v>0</v>
      </c>
      <c r="D374" s="106">
        <v>0</v>
      </c>
      <c r="E374" s="106">
        <v>0</v>
      </c>
      <c r="F374" s="106">
        <v>0</v>
      </c>
      <c r="G374" s="106">
        <v>10</v>
      </c>
      <c r="H374" s="106">
        <v>4</v>
      </c>
      <c r="I374" s="106">
        <v>0</v>
      </c>
      <c r="J374" s="106">
        <v>0</v>
      </c>
      <c r="K374" s="106">
        <v>0</v>
      </c>
      <c r="L374" s="106">
        <v>0</v>
      </c>
      <c r="M374" s="106">
        <v>0</v>
      </c>
      <c r="N374" s="106">
        <v>0</v>
      </c>
      <c r="O374" s="106">
        <v>0</v>
      </c>
      <c r="P374" s="106">
        <v>0</v>
      </c>
      <c r="Q374" s="106">
        <v>0</v>
      </c>
      <c r="R374" s="106">
        <v>0</v>
      </c>
      <c r="S374" s="106">
        <v>0</v>
      </c>
      <c r="T374" s="106">
        <v>0</v>
      </c>
      <c r="U374" s="106">
        <v>0</v>
      </c>
      <c r="V374" s="106">
        <v>28.7</v>
      </c>
      <c r="W374" s="106">
        <v>32</v>
      </c>
    </row>
    <row r="375" spans="1:23" ht="13.5" customHeight="1" x14ac:dyDescent="0.25">
      <c r="A375" s="154">
        <v>0.54166666666666696</v>
      </c>
      <c r="B375" s="106">
        <v>29</v>
      </c>
      <c r="C375" s="106">
        <v>0</v>
      </c>
      <c r="D375" s="106">
        <v>0</v>
      </c>
      <c r="E375" s="106">
        <v>4</v>
      </c>
      <c r="F375" s="106">
        <v>5</v>
      </c>
      <c r="G375" s="106">
        <v>16</v>
      </c>
      <c r="H375" s="106">
        <v>4</v>
      </c>
      <c r="I375" s="106">
        <v>0</v>
      </c>
      <c r="J375" s="106">
        <v>0</v>
      </c>
      <c r="K375" s="106">
        <v>0</v>
      </c>
      <c r="L375" s="106">
        <v>0</v>
      </c>
      <c r="M375" s="106">
        <v>0</v>
      </c>
      <c r="N375" s="106">
        <v>0</v>
      </c>
      <c r="O375" s="106">
        <v>0</v>
      </c>
      <c r="P375" s="106">
        <v>0</v>
      </c>
      <c r="Q375" s="106">
        <v>0</v>
      </c>
      <c r="R375" s="106">
        <v>0</v>
      </c>
      <c r="S375" s="106">
        <v>0</v>
      </c>
      <c r="T375" s="106">
        <v>0</v>
      </c>
      <c r="U375" s="106">
        <v>0</v>
      </c>
      <c r="V375" s="106">
        <v>25.9</v>
      </c>
      <c r="W375" s="106">
        <v>30.3</v>
      </c>
    </row>
    <row r="376" spans="1:23" ht="13.5" customHeight="1" x14ac:dyDescent="0.25">
      <c r="A376" s="154">
        <v>0.55208333333333304</v>
      </c>
      <c r="B376" s="106">
        <v>19</v>
      </c>
      <c r="C376" s="106">
        <v>0</v>
      </c>
      <c r="D376" s="106">
        <v>0</v>
      </c>
      <c r="E376" s="106">
        <v>0</v>
      </c>
      <c r="F376" s="106">
        <v>4</v>
      </c>
      <c r="G376" s="106">
        <v>9</v>
      </c>
      <c r="H376" s="106">
        <v>3</v>
      </c>
      <c r="I376" s="106">
        <v>1</v>
      </c>
      <c r="J376" s="106">
        <v>2</v>
      </c>
      <c r="K376" s="106">
        <v>0</v>
      </c>
      <c r="L376" s="106">
        <v>0</v>
      </c>
      <c r="M376" s="106">
        <v>0</v>
      </c>
      <c r="N376" s="106">
        <v>0</v>
      </c>
      <c r="O376" s="106">
        <v>0</v>
      </c>
      <c r="P376" s="106">
        <v>0</v>
      </c>
      <c r="Q376" s="106">
        <v>0</v>
      </c>
      <c r="R376" s="106">
        <v>0</v>
      </c>
      <c r="S376" s="106">
        <v>0</v>
      </c>
      <c r="T376" s="106">
        <v>0</v>
      </c>
      <c r="U376" s="106">
        <v>0</v>
      </c>
      <c r="V376" s="106">
        <v>29.2</v>
      </c>
      <c r="W376" s="106">
        <v>38.5</v>
      </c>
    </row>
    <row r="377" spans="1:23" ht="13.5" customHeight="1" x14ac:dyDescent="0.25">
      <c r="A377" s="154">
        <v>0.5625</v>
      </c>
      <c r="B377" s="106">
        <v>15</v>
      </c>
      <c r="C377" s="106">
        <v>0</v>
      </c>
      <c r="D377" s="106">
        <v>0</v>
      </c>
      <c r="E377" s="106">
        <v>1</v>
      </c>
      <c r="F377" s="106">
        <v>0</v>
      </c>
      <c r="G377" s="106">
        <v>8</v>
      </c>
      <c r="H377" s="106">
        <v>6</v>
      </c>
      <c r="I377" s="106">
        <v>0</v>
      </c>
      <c r="J377" s="106">
        <v>0</v>
      </c>
      <c r="K377" s="106">
        <v>0</v>
      </c>
      <c r="L377" s="106">
        <v>0</v>
      </c>
      <c r="M377" s="106">
        <v>0</v>
      </c>
      <c r="N377" s="106">
        <v>0</v>
      </c>
      <c r="O377" s="106">
        <v>0</v>
      </c>
      <c r="P377" s="106">
        <v>0</v>
      </c>
      <c r="Q377" s="106">
        <v>0</v>
      </c>
      <c r="R377" s="106">
        <v>0</v>
      </c>
      <c r="S377" s="106">
        <v>0</v>
      </c>
      <c r="T377" s="106">
        <v>0</v>
      </c>
      <c r="U377" s="106">
        <v>0</v>
      </c>
      <c r="V377" s="106">
        <v>28.8</v>
      </c>
      <c r="W377" s="106">
        <v>33.9</v>
      </c>
    </row>
    <row r="378" spans="1:23" ht="13.5" customHeight="1" x14ac:dyDescent="0.25">
      <c r="A378" s="154">
        <v>0.57291666666666696</v>
      </c>
      <c r="B378" s="106">
        <v>24</v>
      </c>
      <c r="C378" s="106">
        <v>0</v>
      </c>
      <c r="D378" s="106">
        <v>0</v>
      </c>
      <c r="E378" s="106">
        <v>2</v>
      </c>
      <c r="F378" s="106">
        <v>9</v>
      </c>
      <c r="G378" s="106">
        <v>10</v>
      </c>
      <c r="H378" s="106">
        <v>0</v>
      </c>
      <c r="I378" s="106">
        <v>2</v>
      </c>
      <c r="J378" s="106">
        <v>1</v>
      </c>
      <c r="K378" s="106">
        <v>0</v>
      </c>
      <c r="L378" s="106">
        <v>0</v>
      </c>
      <c r="M378" s="106">
        <v>0</v>
      </c>
      <c r="N378" s="106">
        <v>0</v>
      </c>
      <c r="O378" s="106">
        <v>0</v>
      </c>
      <c r="P378" s="106">
        <v>0</v>
      </c>
      <c r="Q378" s="106">
        <v>0</v>
      </c>
      <c r="R378" s="106">
        <v>0</v>
      </c>
      <c r="S378" s="106">
        <v>0</v>
      </c>
      <c r="T378" s="106">
        <v>0</v>
      </c>
      <c r="U378" s="106">
        <v>0</v>
      </c>
      <c r="V378" s="106">
        <v>26.3</v>
      </c>
      <c r="W378" s="106">
        <v>31.5</v>
      </c>
    </row>
    <row r="379" spans="1:23" ht="13.5" customHeight="1" x14ac:dyDescent="0.25">
      <c r="A379" s="154">
        <v>0.58333333333333304</v>
      </c>
      <c r="B379" s="106">
        <v>20</v>
      </c>
      <c r="C379" s="106">
        <v>0</v>
      </c>
      <c r="D379" s="106">
        <v>0</v>
      </c>
      <c r="E379" s="106">
        <v>0</v>
      </c>
      <c r="F379" s="106">
        <v>9</v>
      </c>
      <c r="G379" s="106">
        <v>10</v>
      </c>
      <c r="H379" s="106">
        <v>1</v>
      </c>
      <c r="I379" s="106">
        <v>0</v>
      </c>
      <c r="J379" s="106">
        <v>0</v>
      </c>
      <c r="K379" s="106">
        <v>0</v>
      </c>
      <c r="L379" s="106">
        <v>0</v>
      </c>
      <c r="M379" s="106">
        <v>0</v>
      </c>
      <c r="N379" s="106">
        <v>0</v>
      </c>
      <c r="O379" s="106">
        <v>0</v>
      </c>
      <c r="P379" s="106">
        <v>0</v>
      </c>
      <c r="Q379" s="106">
        <v>0</v>
      </c>
      <c r="R379" s="106">
        <v>0</v>
      </c>
      <c r="S379" s="106">
        <v>0</v>
      </c>
      <c r="T379" s="106">
        <v>0</v>
      </c>
      <c r="U379" s="106">
        <v>0</v>
      </c>
      <c r="V379" s="106">
        <v>25.7</v>
      </c>
      <c r="W379" s="106">
        <v>28.7</v>
      </c>
    </row>
    <row r="380" spans="1:23" ht="13.5" customHeight="1" x14ac:dyDescent="0.25">
      <c r="A380" s="154">
        <v>0.59375</v>
      </c>
      <c r="B380" s="106">
        <v>25</v>
      </c>
      <c r="C380" s="106">
        <v>0</v>
      </c>
      <c r="D380" s="106">
        <v>0</v>
      </c>
      <c r="E380" s="106">
        <v>4</v>
      </c>
      <c r="F380" s="106">
        <v>6</v>
      </c>
      <c r="G380" s="106">
        <v>13</v>
      </c>
      <c r="H380" s="106">
        <v>2</v>
      </c>
      <c r="I380" s="106">
        <v>0</v>
      </c>
      <c r="J380" s="106">
        <v>0</v>
      </c>
      <c r="K380" s="106">
        <v>0</v>
      </c>
      <c r="L380" s="106">
        <v>0</v>
      </c>
      <c r="M380" s="106">
        <v>0</v>
      </c>
      <c r="N380" s="106">
        <v>0</v>
      </c>
      <c r="O380" s="106">
        <v>0</v>
      </c>
      <c r="P380" s="106">
        <v>0</v>
      </c>
      <c r="Q380" s="106">
        <v>0</v>
      </c>
      <c r="R380" s="106">
        <v>0</v>
      </c>
      <c r="S380" s="106">
        <v>0</v>
      </c>
      <c r="T380" s="106">
        <v>0</v>
      </c>
      <c r="U380" s="106">
        <v>0</v>
      </c>
      <c r="V380" s="106">
        <v>25</v>
      </c>
      <c r="W380" s="106">
        <v>28.4</v>
      </c>
    </row>
    <row r="381" spans="1:23" ht="13.5" customHeight="1" x14ac:dyDescent="0.25">
      <c r="A381" s="154">
        <v>0.60416666666666696</v>
      </c>
      <c r="B381" s="106">
        <v>29</v>
      </c>
      <c r="C381" s="106">
        <v>0</v>
      </c>
      <c r="D381" s="106">
        <v>0</v>
      </c>
      <c r="E381" s="106">
        <v>2</v>
      </c>
      <c r="F381" s="106">
        <v>6</v>
      </c>
      <c r="G381" s="106">
        <v>14</v>
      </c>
      <c r="H381" s="106">
        <v>6</v>
      </c>
      <c r="I381" s="106">
        <v>1</v>
      </c>
      <c r="J381" s="106">
        <v>0</v>
      </c>
      <c r="K381" s="106">
        <v>0</v>
      </c>
      <c r="L381" s="106">
        <v>0</v>
      </c>
      <c r="M381" s="106">
        <v>0</v>
      </c>
      <c r="N381" s="106">
        <v>0</v>
      </c>
      <c r="O381" s="106">
        <v>0</v>
      </c>
      <c r="P381" s="106">
        <v>0</v>
      </c>
      <c r="Q381" s="106">
        <v>0</v>
      </c>
      <c r="R381" s="106">
        <v>0</v>
      </c>
      <c r="S381" s="106">
        <v>0</v>
      </c>
      <c r="T381" s="106">
        <v>0</v>
      </c>
      <c r="U381" s="106">
        <v>0</v>
      </c>
      <c r="V381" s="106">
        <v>26.6</v>
      </c>
      <c r="W381" s="106">
        <v>31</v>
      </c>
    </row>
    <row r="382" spans="1:23" ht="13.5" customHeight="1" x14ac:dyDescent="0.25">
      <c r="A382" s="154">
        <v>0.61458333333333304</v>
      </c>
      <c r="B382" s="106">
        <v>25</v>
      </c>
      <c r="C382" s="106">
        <v>0</v>
      </c>
      <c r="D382" s="106">
        <v>0</v>
      </c>
      <c r="E382" s="106">
        <v>2</v>
      </c>
      <c r="F382" s="106">
        <v>3</v>
      </c>
      <c r="G382" s="106">
        <v>17</v>
      </c>
      <c r="H382" s="106">
        <v>3</v>
      </c>
      <c r="I382" s="106">
        <v>0</v>
      </c>
      <c r="J382" s="106">
        <v>0</v>
      </c>
      <c r="K382" s="106">
        <v>0</v>
      </c>
      <c r="L382" s="106">
        <v>0</v>
      </c>
      <c r="M382" s="106">
        <v>0</v>
      </c>
      <c r="N382" s="106">
        <v>0</v>
      </c>
      <c r="O382" s="106">
        <v>0</v>
      </c>
      <c r="P382" s="106">
        <v>0</v>
      </c>
      <c r="Q382" s="106">
        <v>0</v>
      </c>
      <c r="R382" s="106">
        <v>0</v>
      </c>
      <c r="S382" s="106">
        <v>0</v>
      </c>
      <c r="T382" s="106">
        <v>0</v>
      </c>
      <c r="U382" s="106">
        <v>0</v>
      </c>
      <c r="V382" s="106">
        <v>26.6</v>
      </c>
      <c r="W382" s="106">
        <v>29.9</v>
      </c>
    </row>
    <row r="383" spans="1:23" ht="13.5" customHeight="1" x14ac:dyDescent="0.25">
      <c r="A383" s="154">
        <v>0.625</v>
      </c>
      <c r="B383" s="106">
        <v>27</v>
      </c>
      <c r="C383" s="106">
        <v>0</v>
      </c>
      <c r="D383" s="106">
        <v>0</v>
      </c>
      <c r="E383" s="106">
        <v>0</v>
      </c>
      <c r="F383" s="106">
        <v>8</v>
      </c>
      <c r="G383" s="106">
        <v>14</v>
      </c>
      <c r="H383" s="106">
        <v>5</v>
      </c>
      <c r="I383" s="106">
        <v>0</v>
      </c>
      <c r="J383" s="106">
        <v>0</v>
      </c>
      <c r="K383" s="106">
        <v>0</v>
      </c>
      <c r="L383" s="106">
        <v>0</v>
      </c>
      <c r="M383" s="106">
        <v>0</v>
      </c>
      <c r="N383" s="106">
        <v>0</v>
      </c>
      <c r="O383" s="106">
        <v>0</v>
      </c>
      <c r="P383" s="106">
        <v>0</v>
      </c>
      <c r="Q383" s="106">
        <v>0</v>
      </c>
      <c r="R383" s="106">
        <v>0</v>
      </c>
      <c r="S383" s="106">
        <v>0</v>
      </c>
      <c r="T383" s="106">
        <v>0</v>
      </c>
      <c r="U383" s="106">
        <v>0</v>
      </c>
      <c r="V383" s="106">
        <v>26.8</v>
      </c>
      <c r="W383" s="106">
        <v>30.2</v>
      </c>
    </row>
    <row r="384" spans="1:23" ht="13.5" customHeight="1" x14ac:dyDescent="0.25">
      <c r="A384" s="154">
        <v>0.63541666666666696</v>
      </c>
      <c r="B384" s="106">
        <v>31</v>
      </c>
      <c r="C384" s="106">
        <v>0</v>
      </c>
      <c r="D384" s="106">
        <v>1</v>
      </c>
      <c r="E384" s="106">
        <v>1</v>
      </c>
      <c r="F384" s="106">
        <v>13</v>
      </c>
      <c r="G384" s="106">
        <v>13</v>
      </c>
      <c r="H384" s="106">
        <v>3</v>
      </c>
      <c r="I384" s="106">
        <v>0</v>
      </c>
      <c r="J384" s="106">
        <v>0</v>
      </c>
      <c r="K384" s="106">
        <v>0</v>
      </c>
      <c r="L384" s="106">
        <v>0</v>
      </c>
      <c r="M384" s="106">
        <v>0</v>
      </c>
      <c r="N384" s="106">
        <v>0</v>
      </c>
      <c r="O384" s="106">
        <v>0</v>
      </c>
      <c r="P384" s="106">
        <v>0</v>
      </c>
      <c r="Q384" s="106">
        <v>0</v>
      </c>
      <c r="R384" s="106">
        <v>0</v>
      </c>
      <c r="S384" s="106">
        <v>0</v>
      </c>
      <c r="T384" s="106">
        <v>0</v>
      </c>
      <c r="U384" s="106">
        <v>0</v>
      </c>
      <c r="V384" s="106">
        <v>25</v>
      </c>
      <c r="W384" s="106">
        <v>28.5</v>
      </c>
    </row>
    <row r="385" spans="1:23" ht="13.5" customHeight="1" x14ac:dyDescent="0.25">
      <c r="A385" s="154">
        <v>0.64583333333333304</v>
      </c>
      <c r="B385" s="106">
        <v>31</v>
      </c>
      <c r="C385" s="106">
        <v>0</v>
      </c>
      <c r="D385" s="106">
        <v>0</v>
      </c>
      <c r="E385" s="106">
        <v>0</v>
      </c>
      <c r="F385" s="106">
        <v>4</v>
      </c>
      <c r="G385" s="106">
        <v>18</v>
      </c>
      <c r="H385" s="106">
        <v>9</v>
      </c>
      <c r="I385" s="106">
        <v>0</v>
      </c>
      <c r="J385" s="106">
        <v>0</v>
      </c>
      <c r="K385" s="106">
        <v>0</v>
      </c>
      <c r="L385" s="106">
        <v>0</v>
      </c>
      <c r="M385" s="106">
        <v>0</v>
      </c>
      <c r="N385" s="106">
        <v>0</v>
      </c>
      <c r="O385" s="106">
        <v>0</v>
      </c>
      <c r="P385" s="106">
        <v>0</v>
      </c>
      <c r="Q385" s="106">
        <v>0</v>
      </c>
      <c r="R385" s="106">
        <v>0</v>
      </c>
      <c r="S385" s="106">
        <v>0</v>
      </c>
      <c r="T385" s="106">
        <v>0</v>
      </c>
      <c r="U385" s="106">
        <v>0</v>
      </c>
      <c r="V385" s="106">
        <v>27.9</v>
      </c>
      <c r="W385" s="106">
        <v>30.3</v>
      </c>
    </row>
    <row r="386" spans="1:23" ht="13.5" customHeight="1" x14ac:dyDescent="0.25">
      <c r="A386" s="154">
        <v>0.65625</v>
      </c>
      <c r="B386" s="106">
        <v>33</v>
      </c>
      <c r="C386" s="106">
        <v>0</v>
      </c>
      <c r="D386" s="106">
        <v>1</v>
      </c>
      <c r="E386" s="106">
        <v>0</v>
      </c>
      <c r="F386" s="106">
        <v>6</v>
      </c>
      <c r="G386" s="106">
        <v>18</v>
      </c>
      <c r="H386" s="106">
        <v>6</v>
      </c>
      <c r="I386" s="106">
        <v>2</v>
      </c>
      <c r="J386" s="106">
        <v>0</v>
      </c>
      <c r="K386" s="106">
        <v>0</v>
      </c>
      <c r="L386" s="106">
        <v>0</v>
      </c>
      <c r="M386" s="106">
        <v>0</v>
      </c>
      <c r="N386" s="106">
        <v>0</v>
      </c>
      <c r="O386" s="106">
        <v>0</v>
      </c>
      <c r="P386" s="106">
        <v>0</v>
      </c>
      <c r="Q386" s="106">
        <v>0</v>
      </c>
      <c r="R386" s="106">
        <v>0</v>
      </c>
      <c r="S386" s="106">
        <v>0</v>
      </c>
      <c r="T386" s="106">
        <v>0</v>
      </c>
      <c r="U386" s="106">
        <v>0</v>
      </c>
      <c r="V386" s="106">
        <v>27.9</v>
      </c>
      <c r="W386" s="106">
        <v>33</v>
      </c>
    </row>
    <row r="387" spans="1:23" ht="13.5" customHeight="1" x14ac:dyDescent="0.25">
      <c r="A387" s="154">
        <v>0.66666666666666696</v>
      </c>
      <c r="B387" s="106">
        <v>31</v>
      </c>
      <c r="C387" s="106">
        <v>0</v>
      </c>
      <c r="D387" s="106">
        <v>0</v>
      </c>
      <c r="E387" s="106">
        <v>0</v>
      </c>
      <c r="F387" s="106">
        <v>6</v>
      </c>
      <c r="G387" s="106">
        <v>20</v>
      </c>
      <c r="H387" s="106">
        <v>5</v>
      </c>
      <c r="I387" s="106">
        <v>0</v>
      </c>
      <c r="J387" s="106">
        <v>0</v>
      </c>
      <c r="K387" s="106">
        <v>0</v>
      </c>
      <c r="L387" s="106">
        <v>0</v>
      </c>
      <c r="M387" s="106">
        <v>0</v>
      </c>
      <c r="N387" s="106">
        <v>0</v>
      </c>
      <c r="O387" s="106">
        <v>0</v>
      </c>
      <c r="P387" s="106">
        <v>0</v>
      </c>
      <c r="Q387" s="106">
        <v>0</v>
      </c>
      <c r="R387" s="106">
        <v>0</v>
      </c>
      <c r="S387" s="106">
        <v>0</v>
      </c>
      <c r="T387" s="106">
        <v>0</v>
      </c>
      <c r="U387" s="106">
        <v>0</v>
      </c>
      <c r="V387" s="106">
        <v>27.5</v>
      </c>
      <c r="W387" s="106">
        <v>30.3</v>
      </c>
    </row>
    <row r="388" spans="1:23" ht="13.5" customHeight="1" x14ac:dyDescent="0.25">
      <c r="A388" s="154">
        <v>0.67708333333333304</v>
      </c>
      <c r="B388" s="106">
        <v>44</v>
      </c>
      <c r="C388" s="106">
        <v>0</v>
      </c>
      <c r="D388" s="106">
        <v>0</v>
      </c>
      <c r="E388" s="106">
        <v>1</v>
      </c>
      <c r="F388" s="106">
        <v>14</v>
      </c>
      <c r="G388" s="106">
        <v>24</v>
      </c>
      <c r="H388" s="106">
        <v>5</v>
      </c>
      <c r="I388" s="106">
        <v>0</v>
      </c>
      <c r="J388" s="106">
        <v>0</v>
      </c>
      <c r="K388" s="106">
        <v>0</v>
      </c>
      <c r="L388" s="106">
        <v>0</v>
      </c>
      <c r="M388" s="106">
        <v>0</v>
      </c>
      <c r="N388" s="106">
        <v>0</v>
      </c>
      <c r="O388" s="106">
        <v>0</v>
      </c>
      <c r="P388" s="106">
        <v>0</v>
      </c>
      <c r="Q388" s="106">
        <v>0</v>
      </c>
      <c r="R388" s="106">
        <v>0</v>
      </c>
      <c r="S388" s="106">
        <v>0</v>
      </c>
      <c r="T388" s="106">
        <v>0</v>
      </c>
      <c r="U388" s="106">
        <v>0</v>
      </c>
      <c r="V388" s="106">
        <v>26.2</v>
      </c>
      <c r="W388" s="106">
        <v>30</v>
      </c>
    </row>
    <row r="389" spans="1:23" ht="13.5" customHeight="1" x14ac:dyDescent="0.25">
      <c r="A389" s="154">
        <v>0.6875</v>
      </c>
      <c r="B389" s="106">
        <v>45</v>
      </c>
      <c r="C389" s="106">
        <v>0</v>
      </c>
      <c r="D389" s="106">
        <v>0</v>
      </c>
      <c r="E389" s="106">
        <v>1</v>
      </c>
      <c r="F389" s="106">
        <v>8</v>
      </c>
      <c r="G389" s="106">
        <v>28</v>
      </c>
      <c r="H389" s="106">
        <v>8</v>
      </c>
      <c r="I389" s="106">
        <v>0</v>
      </c>
      <c r="J389" s="106">
        <v>0</v>
      </c>
      <c r="K389" s="106">
        <v>0</v>
      </c>
      <c r="L389" s="106">
        <v>0</v>
      </c>
      <c r="M389" s="106">
        <v>0</v>
      </c>
      <c r="N389" s="106">
        <v>0</v>
      </c>
      <c r="O389" s="106">
        <v>0</v>
      </c>
      <c r="P389" s="106">
        <v>0</v>
      </c>
      <c r="Q389" s="106">
        <v>0</v>
      </c>
      <c r="R389" s="106">
        <v>0</v>
      </c>
      <c r="S389" s="106">
        <v>0</v>
      </c>
      <c r="T389" s="106">
        <v>0</v>
      </c>
      <c r="U389" s="106">
        <v>0</v>
      </c>
      <c r="V389" s="106">
        <v>27.3</v>
      </c>
      <c r="W389" s="106">
        <v>30.8</v>
      </c>
    </row>
    <row r="390" spans="1:23" ht="13.5" customHeight="1" x14ac:dyDescent="0.25">
      <c r="A390" s="154">
        <v>0.69791666666666696</v>
      </c>
      <c r="B390" s="106">
        <v>41</v>
      </c>
      <c r="C390" s="106">
        <v>0</v>
      </c>
      <c r="D390" s="106">
        <v>0</v>
      </c>
      <c r="E390" s="106">
        <v>1</v>
      </c>
      <c r="F390" s="106">
        <v>9</v>
      </c>
      <c r="G390" s="106">
        <v>21</v>
      </c>
      <c r="H390" s="106">
        <v>10</v>
      </c>
      <c r="I390" s="106">
        <v>0</v>
      </c>
      <c r="J390" s="106">
        <v>0</v>
      </c>
      <c r="K390" s="106">
        <v>0</v>
      </c>
      <c r="L390" s="106">
        <v>0</v>
      </c>
      <c r="M390" s="106">
        <v>0</v>
      </c>
      <c r="N390" s="106">
        <v>0</v>
      </c>
      <c r="O390" s="106">
        <v>0</v>
      </c>
      <c r="P390" s="106">
        <v>0</v>
      </c>
      <c r="Q390" s="106">
        <v>0</v>
      </c>
      <c r="R390" s="106">
        <v>0</v>
      </c>
      <c r="S390" s="106">
        <v>0</v>
      </c>
      <c r="T390" s="106">
        <v>0</v>
      </c>
      <c r="U390" s="106">
        <v>0</v>
      </c>
      <c r="V390" s="106">
        <v>27.5</v>
      </c>
      <c r="W390" s="106">
        <v>32.1</v>
      </c>
    </row>
    <row r="391" spans="1:23" ht="13.5" customHeight="1" x14ac:dyDescent="0.25">
      <c r="A391" s="154">
        <v>0.70833333333333304</v>
      </c>
      <c r="B391" s="106">
        <v>39</v>
      </c>
      <c r="C391" s="106">
        <v>0</v>
      </c>
      <c r="D391" s="106">
        <v>0</v>
      </c>
      <c r="E391" s="106">
        <v>0</v>
      </c>
      <c r="F391" s="106">
        <v>5</v>
      </c>
      <c r="G391" s="106">
        <v>27</v>
      </c>
      <c r="H391" s="106">
        <v>7</v>
      </c>
      <c r="I391" s="106">
        <v>0</v>
      </c>
      <c r="J391" s="106">
        <v>0</v>
      </c>
      <c r="K391" s="106">
        <v>0</v>
      </c>
      <c r="L391" s="106">
        <v>0</v>
      </c>
      <c r="M391" s="106">
        <v>0</v>
      </c>
      <c r="N391" s="106">
        <v>0</v>
      </c>
      <c r="O391" s="106">
        <v>0</v>
      </c>
      <c r="P391" s="106">
        <v>0</v>
      </c>
      <c r="Q391" s="106">
        <v>0</v>
      </c>
      <c r="R391" s="106">
        <v>0</v>
      </c>
      <c r="S391" s="106">
        <v>0</v>
      </c>
      <c r="T391" s="106">
        <v>0</v>
      </c>
      <c r="U391" s="106">
        <v>0</v>
      </c>
      <c r="V391" s="106">
        <v>27.5</v>
      </c>
      <c r="W391" s="106">
        <v>30.2</v>
      </c>
    </row>
    <row r="392" spans="1:23" ht="13.5" customHeight="1" x14ac:dyDescent="0.25">
      <c r="A392" s="154">
        <v>0.71875</v>
      </c>
      <c r="B392" s="106">
        <v>48</v>
      </c>
      <c r="C392" s="106">
        <v>0</v>
      </c>
      <c r="D392" s="106">
        <v>0</v>
      </c>
      <c r="E392" s="106">
        <v>0</v>
      </c>
      <c r="F392" s="106">
        <v>8</v>
      </c>
      <c r="G392" s="106">
        <v>34</v>
      </c>
      <c r="H392" s="106">
        <v>3</v>
      </c>
      <c r="I392" s="106">
        <v>3</v>
      </c>
      <c r="J392" s="106">
        <v>0</v>
      </c>
      <c r="K392" s="106">
        <v>0</v>
      </c>
      <c r="L392" s="106">
        <v>0</v>
      </c>
      <c r="M392" s="106">
        <v>0</v>
      </c>
      <c r="N392" s="106">
        <v>0</v>
      </c>
      <c r="O392" s="106">
        <v>0</v>
      </c>
      <c r="P392" s="106">
        <v>0</v>
      </c>
      <c r="Q392" s="106">
        <v>0</v>
      </c>
      <c r="R392" s="106">
        <v>0</v>
      </c>
      <c r="S392" s="106">
        <v>0</v>
      </c>
      <c r="T392" s="106">
        <v>0</v>
      </c>
      <c r="U392" s="106">
        <v>0</v>
      </c>
      <c r="V392" s="106">
        <v>27.9</v>
      </c>
      <c r="W392" s="106">
        <v>29.7</v>
      </c>
    </row>
    <row r="393" spans="1:23" ht="13.5" customHeight="1" x14ac:dyDescent="0.25">
      <c r="A393" s="154">
        <v>0.72916666666666696</v>
      </c>
      <c r="B393" s="106">
        <v>30</v>
      </c>
      <c r="C393" s="106">
        <v>0</v>
      </c>
      <c r="D393" s="106">
        <v>0</v>
      </c>
      <c r="E393" s="106">
        <v>0</v>
      </c>
      <c r="F393" s="106">
        <v>7</v>
      </c>
      <c r="G393" s="106">
        <v>19</v>
      </c>
      <c r="H393" s="106">
        <v>3</v>
      </c>
      <c r="I393" s="106">
        <v>1</v>
      </c>
      <c r="J393" s="106">
        <v>0</v>
      </c>
      <c r="K393" s="106">
        <v>0</v>
      </c>
      <c r="L393" s="106">
        <v>0</v>
      </c>
      <c r="M393" s="106">
        <v>0</v>
      </c>
      <c r="N393" s="106">
        <v>0</v>
      </c>
      <c r="O393" s="106">
        <v>0</v>
      </c>
      <c r="P393" s="106">
        <v>0</v>
      </c>
      <c r="Q393" s="106">
        <v>0</v>
      </c>
      <c r="R393" s="106">
        <v>0</v>
      </c>
      <c r="S393" s="106">
        <v>0</v>
      </c>
      <c r="T393" s="106">
        <v>0</v>
      </c>
      <c r="U393" s="106">
        <v>0</v>
      </c>
      <c r="V393" s="106">
        <v>27.4</v>
      </c>
      <c r="W393" s="106">
        <v>29.9</v>
      </c>
    </row>
    <row r="394" spans="1:23" ht="13.5" customHeight="1" x14ac:dyDescent="0.25">
      <c r="A394" s="154">
        <v>0.73958333333333304</v>
      </c>
      <c r="B394" s="106">
        <v>27</v>
      </c>
      <c r="C394" s="106">
        <v>0</v>
      </c>
      <c r="D394" s="106">
        <v>0</v>
      </c>
      <c r="E394" s="106">
        <v>0</v>
      </c>
      <c r="F394" s="106">
        <v>3</v>
      </c>
      <c r="G394" s="106">
        <v>16</v>
      </c>
      <c r="H394" s="106">
        <v>8</v>
      </c>
      <c r="I394" s="106">
        <v>0</v>
      </c>
      <c r="J394" s="106">
        <v>0</v>
      </c>
      <c r="K394" s="106">
        <v>0</v>
      </c>
      <c r="L394" s="106">
        <v>0</v>
      </c>
      <c r="M394" s="106">
        <v>0</v>
      </c>
      <c r="N394" s="106">
        <v>0</v>
      </c>
      <c r="O394" s="106">
        <v>0</v>
      </c>
      <c r="P394" s="106">
        <v>0</v>
      </c>
      <c r="Q394" s="106">
        <v>0</v>
      </c>
      <c r="R394" s="106">
        <v>0</v>
      </c>
      <c r="S394" s="106">
        <v>0</v>
      </c>
      <c r="T394" s="106">
        <v>0</v>
      </c>
      <c r="U394" s="106">
        <v>0</v>
      </c>
      <c r="V394" s="106">
        <v>28.3</v>
      </c>
      <c r="W394" s="106">
        <v>31.6</v>
      </c>
    </row>
    <row r="395" spans="1:23" ht="13.5" customHeight="1" x14ac:dyDescent="0.25">
      <c r="A395" s="154">
        <v>0.75</v>
      </c>
      <c r="B395" s="106">
        <v>23</v>
      </c>
      <c r="C395" s="106">
        <v>0</v>
      </c>
      <c r="D395" s="106">
        <v>0</v>
      </c>
      <c r="E395" s="106">
        <v>4</v>
      </c>
      <c r="F395" s="106">
        <v>8</v>
      </c>
      <c r="G395" s="106">
        <v>8</v>
      </c>
      <c r="H395" s="106">
        <v>3</v>
      </c>
      <c r="I395" s="106">
        <v>0</v>
      </c>
      <c r="J395" s="106">
        <v>0</v>
      </c>
      <c r="K395" s="106">
        <v>0</v>
      </c>
      <c r="L395" s="106">
        <v>0</v>
      </c>
      <c r="M395" s="106">
        <v>0</v>
      </c>
      <c r="N395" s="106">
        <v>0</v>
      </c>
      <c r="O395" s="106">
        <v>0</v>
      </c>
      <c r="P395" s="106">
        <v>0</v>
      </c>
      <c r="Q395" s="106">
        <v>0</v>
      </c>
      <c r="R395" s="106">
        <v>0</v>
      </c>
      <c r="S395" s="106">
        <v>0</v>
      </c>
      <c r="T395" s="106">
        <v>0</v>
      </c>
      <c r="U395" s="106">
        <v>0</v>
      </c>
      <c r="V395" s="106">
        <v>24.7</v>
      </c>
      <c r="W395" s="106">
        <v>30</v>
      </c>
    </row>
    <row r="396" spans="1:23" ht="13.5" customHeight="1" x14ac:dyDescent="0.25">
      <c r="A396" s="154">
        <v>0.76041666666666696</v>
      </c>
      <c r="B396" s="106">
        <v>26</v>
      </c>
      <c r="C396" s="106">
        <v>0</v>
      </c>
      <c r="D396" s="106">
        <v>0</v>
      </c>
      <c r="E396" s="106">
        <v>0</v>
      </c>
      <c r="F396" s="106">
        <v>4</v>
      </c>
      <c r="G396" s="106">
        <v>19</v>
      </c>
      <c r="H396" s="106">
        <v>2</v>
      </c>
      <c r="I396" s="106">
        <v>0</v>
      </c>
      <c r="J396" s="106">
        <v>1</v>
      </c>
      <c r="K396" s="106">
        <v>0</v>
      </c>
      <c r="L396" s="106">
        <v>0</v>
      </c>
      <c r="M396" s="106">
        <v>0</v>
      </c>
      <c r="N396" s="106">
        <v>0</v>
      </c>
      <c r="O396" s="106">
        <v>0</v>
      </c>
      <c r="P396" s="106">
        <v>0</v>
      </c>
      <c r="Q396" s="106">
        <v>0</v>
      </c>
      <c r="R396" s="106">
        <v>0</v>
      </c>
      <c r="S396" s="106">
        <v>0</v>
      </c>
      <c r="T396" s="106">
        <v>0</v>
      </c>
      <c r="U396" s="106">
        <v>0</v>
      </c>
      <c r="V396" s="106">
        <v>28.1</v>
      </c>
      <c r="W396" s="106">
        <v>29.8</v>
      </c>
    </row>
    <row r="397" spans="1:23" ht="13.5" customHeight="1" x14ac:dyDescent="0.25">
      <c r="A397" s="154">
        <v>0.77083333333333304</v>
      </c>
      <c r="B397" s="106">
        <v>18</v>
      </c>
      <c r="C397" s="106">
        <v>0</v>
      </c>
      <c r="D397" s="106">
        <v>0</v>
      </c>
      <c r="E397" s="106">
        <v>0</v>
      </c>
      <c r="F397" s="106">
        <v>3</v>
      </c>
      <c r="G397" s="106">
        <v>9</v>
      </c>
      <c r="H397" s="106">
        <v>4</v>
      </c>
      <c r="I397" s="106">
        <v>0</v>
      </c>
      <c r="J397" s="106">
        <v>0</v>
      </c>
      <c r="K397" s="106">
        <v>2</v>
      </c>
      <c r="L397" s="106">
        <v>0</v>
      </c>
      <c r="M397" s="106">
        <v>0</v>
      </c>
      <c r="N397" s="106">
        <v>0</v>
      </c>
      <c r="O397" s="106">
        <v>0</v>
      </c>
      <c r="P397" s="106">
        <v>0</v>
      </c>
      <c r="Q397" s="106">
        <v>0</v>
      </c>
      <c r="R397" s="106">
        <v>0</v>
      </c>
      <c r="S397" s="106">
        <v>0</v>
      </c>
      <c r="T397" s="106">
        <v>0</v>
      </c>
      <c r="U397" s="106">
        <v>0</v>
      </c>
      <c r="V397" s="106">
        <v>30</v>
      </c>
      <c r="W397" s="106">
        <v>34</v>
      </c>
    </row>
    <row r="398" spans="1:23" ht="13.5" customHeight="1" x14ac:dyDescent="0.25">
      <c r="A398" s="154">
        <v>0.78125</v>
      </c>
      <c r="B398" s="106">
        <v>19</v>
      </c>
      <c r="C398" s="106">
        <v>0</v>
      </c>
      <c r="D398" s="106">
        <v>0</v>
      </c>
      <c r="E398" s="106">
        <v>0</v>
      </c>
      <c r="F398" s="106">
        <v>5</v>
      </c>
      <c r="G398" s="106">
        <v>10</v>
      </c>
      <c r="H398" s="106">
        <v>4</v>
      </c>
      <c r="I398" s="106">
        <v>0</v>
      </c>
      <c r="J398" s="106">
        <v>0</v>
      </c>
      <c r="K398" s="106">
        <v>0</v>
      </c>
      <c r="L398" s="106">
        <v>0</v>
      </c>
      <c r="M398" s="106">
        <v>0</v>
      </c>
      <c r="N398" s="106">
        <v>0</v>
      </c>
      <c r="O398" s="106">
        <v>0</v>
      </c>
      <c r="P398" s="106">
        <v>0</v>
      </c>
      <c r="Q398" s="106">
        <v>0</v>
      </c>
      <c r="R398" s="106">
        <v>0</v>
      </c>
      <c r="S398" s="106">
        <v>0</v>
      </c>
      <c r="T398" s="106">
        <v>0</v>
      </c>
      <c r="U398" s="106">
        <v>0</v>
      </c>
      <c r="V398" s="106">
        <v>27.2</v>
      </c>
      <c r="W398" s="106">
        <v>31.2</v>
      </c>
    </row>
    <row r="399" spans="1:23" ht="13.5" customHeight="1" x14ac:dyDescent="0.25">
      <c r="A399" s="154">
        <v>0.79166666666666696</v>
      </c>
      <c r="B399" s="106">
        <v>20</v>
      </c>
      <c r="C399" s="106">
        <v>0</v>
      </c>
      <c r="D399" s="106">
        <v>0</v>
      </c>
      <c r="E399" s="106">
        <v>0</v>
      </c>
      <c r="F399" s="106">
        <v>5</v>
      </c>
      <c r="G399" s="106">
        <v>11</v>
      </c>
      <c r="H399" s="106">
        <v>3</v>
      </c>
      <c r="I399" s="106">
        <v>1</v>
      </c>
      <c r="J399" s="106">
        <v>0</v>
      </c>
      <c r="K399" s="106">
        <v>0</v>
      </c>
      <c r="L399" s="106">
        <v>0</v>
      </c>
      <c r="M399" s="106">
        <v>0</v>
      </c>
      <c r="N399" s="106">
        <v>0</v>
      </c>
      <c r="O399" s="106">
        <v>0</v>
      </c>
      <c r="P399" s="106">
        <v>0</v>
      </c>
      <c r="Q399" s="106">
        <v>0</v>
      </c>
      <c r="R399" s="106">
        <v>0</v>
      </c>
      <c r="S399" s="106">
        <v>0</v>
      </c>
      <c r="T399" s="106">
        <v>0</v>
      </c>
      <c r="U399" s="106">
        <v>0</v>
      </c>
      <c r="V399" s="106">
        <v>27.7</v>
      </c>
      <c r="W399" s="106">
        <v>32</v>
      </c>
    </row>
    <row r="400" spans="1:23" ht="13.5" customHeight="1" x14ac:dyDescent="0.25">
      <c r="A400" s="154">
        <v>0.80208333333333304</v>
      </c>
      <c r="B400" s="106">
        <v>28</v>
      </c>
      <c r="C400" s="106">
        <v>0</v>
      </c>
      <c r="D400" s="106">
        <v>0</v>
      </c>
      <c r="E400" s="106">
        <v>1</v>
      </c>
      <c r="F400" s="106">
        <v>4</v>
      </c>
      <c r="G400" s="106">
        <v>17</v>
      </c>
      <c r="H400" s="106">
        <v>4</v>
      </c>
      <c r="I400" s="106">
        <v>1</v>
      </c>
      <c r="J400" s="106">
        <v>1</v>
      </c>
      <c r="K400" s="106">
        <v>0</v>
      </c>
      <c r="L400" s="106">
        <v>0</v>
      </c>
      <c r="M400" s="106">
        <v>0</v>
      </c>
      <c r="N400" s="106">
        <v>0</v>
      </c>
      <c r="O400" s="106">
        <v>0</v>
      </c>
      <c r="P400" s="106">
        <v>0</v>
      </c>
      <c r="Q400" s="106">
        <v>0</v>
      </c>
      <c r="R400" s="106">
        <v>0</v>
      </c>
      <c r="S400" s="106">
        <v>0</v>
      </c>
      <c r="T400" s="106">
        <v>0</v>
      </c>
      <c r="U400" s="106">
        <v>0</v>
      </c>
      <c r="V400" s="106">
        <v>27.9</v>
      </c>
      <c r="W400" s="106">
        <v>31.9</v>
      </c>
    </row>
    <row r="401" spans="1:23" ht="13.5" customHeight="1" x14ac:dyDescent="0.25">
      <c r="A401" s="154">
        <v>0.8125</v>
      </c>
      <c r="B401" s="106">
        <v>34</v>
      </c>
      <c r="C401" s="106">
        <v>0</v>
      </c>
      <c r="D401" s="106">
        <v>0</v>
      </c>
      <c r="E401" s="106">
        <v>0</v>
      </c>
      <c r="F401" s="106">
        <v>10</v>
      </c>
      <c r="G401" s="106">
        <v>13</v>
      </c>
      <c r="H401" s="106">
        <v>10</v>
      </c>
      <c r="I401" s="106">
        <v>1</v>
      </c>
      <c r="J401" s="106">
        <v>0</v>
      </c>
      <c r="K401" s="106">
        <v>0</v>
      </c>
      <c r="L401" s="106">
        <v>0</v>
      </c>
      <c r="M401" s="106">
        <v>0</v>
      </c>
      <c r="N401" s="106">
        <v>0</v>
      </c>
      <c r="O401" s="106">
        <v>0</v>
      </c>
      <c r="P401" s="106">
        <v>0</v>
      </c>
      <c r="Q401" s="106">
        <v>0</v>
      </c>
      <c r="R401" s="106">
        <v>0</v>
      </c>
      <c r="S401" s="106">
        <v>0</v>
      </c>
      <c r="T401" s="106">
        <v>0</v>
      </c>
      <c r="U401" s="106">
        <v>0</v>
      </c>
      <c r="V401" s="106">
        <v>27.4</v>
      </c>
      <c r="W401" s="106">
        <v>31.7</v>
      </c>
    </row>
    <row r="402" spans="1:23" ht="13.5" customHeight="1" x14ac:dyDescent="0.25">
      <c r="A402" s="154">
        <v>0.82291666666666696</v>
      </c>
      <c r="B402" s="106">
        <v>26</v>
      </c>
      <c r="C402" s="106">
        <v>0</v>
      </c>
      <c r="D402" s="106">
        <v>0</v>
      </c>
      <c r="E402" s="106">
        <v>0</v>
      </c>
      <c r="F402" s="106">
        <v>7</v>
      </c>
      <c r="G402" s="106">
        <v>13</v>
      </c>
      <c r="H402" s="106">
        <v>3</v>
      </c>
      <c r="I402" s="106">
        <v>2</v>
      </c>
      <c r="J402" s="106">
        <v>0</v>
      </c>
      <c r="K402" s="106">
        <v>1</v>
      </c>
      <c r="L402" s="106">
        <v>0</v>
      </c>
      <c r="M402" s="106">
        <v>0</v>
      </c>
      <c r="N402" s="106">
        <v>0</v>
      </c>
      <c r="O402" s="106">
        <v>0</v>
      </c>
      <c r="P402" s="106">
        <v>0</v>
      </c>
      <c r="Q402" s="106">
        <v>0</v>
      </c>
      <c r="R402" s="106">
        <v>0</v>
      </c>
      <c r="S402" s="106">
        <v>0</v>
      </c>
      <c r="T402" s="106">
        <v>0</v>
      </c>
      <c r="U402" s="106">
        <v>0</v>
      </c>
      <c r="V402" s="106">
        <v>28.4</v>
      </c>
      <c r="W402" s="106">
        <v>34.9</v>
      </c>
    </row>
    <row r="403" spans="1:23" ht="13.5" customHeight="1" x14ac:dyDescent="0.25">
      <c r="A403" s="154">
        <v>0.83333333333333304</v>
      </c>
      <c r="B403" s="106">
        <v>25</v>
      </c>
      <c r="C403" s="106">
        <v>0</v>
      </c>
      <c r="D403" s="106">
        <v>0</v>
      </c>
      <c r="E403" s="106">
        <v>0</v>
      </c>
      <c r="F403" s="106">
        <v>8</v>
      </c>
      <c r="G403" s="106">
        <v>11</v>
      </c>
      <c r="H403" s="106">
        <v>4</v>
      </c>
      <c r="I403" s="106">
        <v>2</v>
      </c>
      <c r="J403" s="106">
        <v>0</v>
      </c>
      <c r="K403" s="106">
        <v>0</v>
      </c>
      <c r="L403" s="106">
        <v>0</v>
      </c>
      <c r="M403" s="106">
        <v>0</v>
      </c>
      <c r="N403" s="106">
        <v>0</v>
      </c>
      <c r="O403" s="106">
        <v>0</v>
      </c>
      <c r="P403" s="106">
        <v>0</v>
      </c>
      <c r="Q403" s="106">
        <v>0</v>
      </c>
      <c r="R403" s="106">
        <v>0</v>
      </c>
      <c r="S403" s="106">
        <v>0</v>
      </c>
      <c r="T403" s="106">
        <v>0</v>
      </c>
      <c r="U403" s="106">
        <v>0</v>
      </c>
      <c r="V403" s="106">
        <v>28</v>
      </c>
      <c r="W403" s="106">
        <v>33</v>
      </c>
    </row>
    <row r="404" spans="1:23" ht="13.5" customHeight="1" x14ac:dyDescent="0.25">
      <c r="A404" s="154">
        <v>0.84375</v>
      </c>
      <c r="B404" s="106">
        <v>24</v>
      </c>
      <c r="C404" s="106">
        <v>0</v>
      </c>
      <c r="D404" s="106">
        <v>1</v>
      </c>
      <c r="E404" s="106">
        <v>1</v>
      </c>
      <c r="F404" s="106">
        <v>5</v>
      </c>
      <c r="G404" s="106">
        <v>12</v>
      </c>
      <c r="H404" s="106">
        <v>4</v>
      </c>
      <c r="I404" s="106">
        <v>1</v>
      </c>
      <c r="J404" s="106">
        <v>0</v>
      </c>
      <c r="K404" s="106">
        <v>0</v>
      </c>
      <c r="L404" s="106">
        <v>0</v>
      </c>
      <c r="M404" s="106">
        <v>0</v>
      </c>
      <c r="N404" s="106">
        <v>0</v>
      </c>
      <c r="O404" s="106">
        <v>0</v>
      </c>
      <c r="P404" s="106">
        <v>0</v>
      </c>
      <c r="Q404" s="106">
        <v>0</v>
      </c>
      <c r="R404" s="106">
        <v>0</v>
      </c>
      <c r="S404" s="106">
        <v>0</v>
      </c>
      <c r="T404" s="106">
        <v>0</v>
      </c>
      <c r="U404" s="106">
        <v>0</v>
      </c>
      <c r="V404" s="106">
        <v>27</v>
      </c>
      <c r="W404" s="106">
        <v>32</v>
      </c>
    </row>
    <row r="405" spans="1:23" ht="13.5" customHeight="1" x14ac:dyDescent="0.25">
      <c r="A405" s="154">
        <v>0.85416666666666696</v>
      </c>
      <c r="B405" s="106">
        <v>5</v>
      </c>
      <c r="C405" s="106">
        <v>0</v>
      </c>
      <c r="D405" s="106">
        <v>0</v>
      </c>
      <c r="E405" s="106">
        <v>0</v>
      </c>
      <c r="F405" s="106">
        <v>1</v>
      </c>
      <c r="G405" s="106">
        <v>4</v>
      </c>
      <c r="H405" s="106">
        <v>0</v>
      </c>
      <c r="I405" s="106">
        <v>0</v>
      </c>
      <c r="J405" s="106">
        <v>0</v>
      </c>
      <c r="K405" s="106">
        <v>0</v>
      </c>
      <c r="L405" s="106">
        <v>0</v>
      </c>
      <c r="M405" s="106">
        <v>0</v>
      </c>
      <c r="N405" s="106">
        <v>0</v>
      </c>
      <c r="O405" s="106">
        <v>0</v>
      </c>
      <c r="P405" s="106">
        <v>0</v>
      </c>
      <c r="Q405" s="106">
        <v>0</v>
      </c>
      <c r="R405" s="106">
        <v>0</v>
      </c>
      <c r="S405" s="106">
        <v>0</v>
      </c>
      <c r="T405" s="106">
        <v>0</v>
      </c>
      <c r="U405" s="106">
        <v>0</v>
      </c>
      <c r="V405" s="106">
        <v>26.8</v>
      </c>
      <c r="W405" s="106" t="s">
        <v>192</v>
      </c>
    </row>
    <row r="406" spans="1:23" ht="13.5" customHeight="1" x14ac:dyDescent="0.25">
      <c r="A406" s="154">
        <v>0.86458333333333304</v>
      </c>
      <c r="B406" s="106">
        <v>8</v>
      </c>
      <c r="C406" s="106">
        <v>0</v>
      </c>
      <c r="D406" s="106">
        <v>0</v>
      </c>
      <c r="E406" s="106">
        <v>0</v>
      </c>
      <c r="F406" s="106">
        <v>1</v>
      </c>
      <c r="G406" s="106">
        <v>3</v>
      </c>
      <c r="H406" s="106">
        <v>4</v>
      </c>
      <c r="I406" s="106">
        <v>0</v>
      </c>
      <c r="J406" s="106">
        <v>0</v>
      </c>
      <c r="K406" s="106">
        <v>0</v>
      </c>
      <c r="L406" s="106">
        <v>0</v>
      </c>
      <c r="M406" s="106">
        <v>0</v>
      </c>
      <c r="N406" s="106">
        <v>0</v>
      </c>
      <c r="O406" s="106">
        <v>0</v>
      </c>
      <c r="P406" s="106">
        <v>0</v>
      </c>
      <c r="Q406" s="106">
        <v>0</v>
      </c>
      <c r="R406" s="106">
        <v>0</v>
      </c>
      <c r="S406" s="106">
        <v>0</v>
      </c>
      <c r="T406" s="106">
        <v>0</v>
      </c>
      <c r="U406" s="106">
        <v>0</v>
      </c>
      <c r="V406" s="106">
        <v>29.5</v>
      </c>
      <c r="W406" s="106" t="s">
        <v>192</v>
      </c>
    </row>
    <row r="407" spans="1:23" ht="13.5" customHeight="1" x14ac:dyDescent="0.25">
      <c r="A407" s="154">
        <v>0.875</v>
      </c>
      <c r="B407" s="106">
        <v>13</v>
      </c>
      <c r="C407" s="106">
        <v>0</v>
      </c>
      <c r="D407" s="106">
        <v>0</v>
      </c>
      <c r="E407" s="106">
        <v>0</v>
      </c>
      <c r="F407" s="106">
        <v>4</v>
      </c>
      <c r="G407" s="106">
        <v>6</v>
      </c>
      <c r="H407" s="106">
        <v>2</v>
      </c>
      <c r="I407" s="106">
        <v>1</v>
      </c>
      <c r="J407" s="106">
        <v>0</v>
      </c>
      <c r="K407" s="106">
        <v>0</v>
      </c>
      <c r="L407" s="106">
        <v>0</v>
      </c>
      <c r="M407" s="106">
        <v>0</v>
      </c>
      <c r="N407" s="106">
        <v>0</v>
      </c>
      <c r="O407" s="106">
        <v>0</v>
      </c>
      <c r="P407" s="106">
        <v>0</v>
      </c>
      <c r="Q407" s="106">
        <v>0</v>
      </c>
      <c r="R407" s="106">
        <v>0</v>
      </c>
      <c r="S407" s="106">
        <v>0</v>
      </c>
      <c r="T407" s="106">
        <v>0</v>
      </c>
      <c r="U407" s="106">
        <v>0</v>
      </c>
      <c r="V407" s="106">
        <v>27.8</v>
      </c>
      <c r="W407" s="106">
        <v>32.299999999999997</v>
      </c>
    </row>
    <row r="408" spans="1:23" ht="13.5" customHeight="1" x14ac:dyDescent="0.25">
      <c r="A408" s="154">
        <v>0.88541666666666696</v>
      </c>
      <c r="B408" s="106">
        <v>18</v>
      </c>
      <c r="C408" s="106">
        <v>0</v>
      </c>
      <c r="D408" s="106">
        <v>0</v>
      </c>
      <c r="E408" s="106">
        <v>0</v>
      </c>
      <c r="F408" s="106">
        <v>3</v>
      </c>
      <c r="G408" s="106">
        <v>10</v>
      </c>
      <c r="H408" s="106">
        <v>5</v>
      </c>
      <c r="I408" s="106">
        <v>0</v>
      </c>
      <c r="J408" s="106">
        <v>0</v>
      </c>
      <c r="K408" s="106">
        <v>0</v>
      </c>
      <c r="L408" s="106">
        <v>0</v>
      </c>
      <c r="M408" s="106">
        <v>0</v>
      </c>
      <c r="N408" s="106">
        <v>0</v>
      </c>
      <c r="O408" s="106">
        <v>0</v>
      </c>
      <c r="P408" s="106">
        <v>0</v>
      </c>
      <c r="Q408" s="106">
        <v>0</v>
      </c>
      <c r="R408" s="106">
        <v>0</v>
      </c>
      <c r="S408" s="106">
        <v>0</v>
      </c>
      <c r="T408" s="106">
        <v>0</v>
      </c>
      <c r="U408" s="106">
        <v>0</v>
      </c>
      <c r="V408" s="106">
        <v>27.9</v>
      </c>
      <c r="W408" s="106">
        <v>31.2</v>
      </c>
    </row>
    <row r="409" spans="1:23" ht="13.5" customHeight="1" x14ac:dyDescent="0.25">
      <c r="A409" s="154">
        <v>0.89583333333333304</v>
      </c>
      <c r="B409" s="106">
        <v>9</v>
      </c>
      <c r="C409" s="106">
        <v>0</v>
      </c>
      <c r="D409" s="106">
        <v>0</v>
      </c>
      <c r="E409" s="106">
        <v>0</v>
      </c>
      <c r="F409" s="106">
        <v>2</v>
      </c>
      <c r="G409" s="106">
        <v>3</v>
      </c>
      <c r="H409" s="106">
        <v>4</v>
      </c>
      <c r="I409" s="106">
        <v>0</v>
      </c>
      <c r="J409" s="106">
        <v>0</v>
      </c>
      <c r="K409" s="106">
        <v>0</v>
      </c>
      <c r="L409" s="106">
        <v>0</v>
      </c>
      <c r="M409" s="106">
        <v>0</v>
      </c>
      <c r="N409" s="106">
        <v>0</v>
      </c>
      <c r="O409" s="106">
        <v>0</v>
      </c>
      <c r="P409" s="106">
        <v>0</v>
      </c>
      <c r="Q409" s="106">
        <v>0</v>
      </c>
      <c r="R409" s="106">
        <v>0</v>
      </c>
      <c r="S409" s="106">
        <v>0</v>
      </c>
      <c r="T409" s="106">
        <v>0</v>
      </c>
      <c r="U409" s="106">
        <v>0</v>
      </c>
      <c r="V409" s="106">
        <v>28.6</v>
      </c>
      <c r="W409" s="106" t="s">
        <v>192</v>
      </c>
    </row>
    <row r="410" spans="1:23" ht="13.5" customHeight="1" x14ac:dyDescent="0.25">
      <c r="A410" s="154">
        <v>0.90625</v>
      </c>
      <c r="B410" s="106">
        <v>10</v>
      </c>
      <c r="C410" s="106">
        <v>0</v>
      </c>
      <c r="D410" s="106">
        <v>0</v>
      </c>
      <c r="E410" s="106">
        <v>1</v>
      </c>
      <c r="F410" s="106">
        <v>1</v>
      </c>
      <c r="G410" s="106">
        <v>3</v>
      </c>
      <c r="H410" s="106">
        <v>4</v>
      </c>
      <c r="I410" s="106">
        <v>1</v>
      </c>
      <c r="J410" s="106">
        <v>0</v>
      </c>
      <c r="K410" s="106">
        <v>0</v>
      </c>
      <c r="L410" s="106">
        <v>0</v>
      </c>
      <c r="M410" s="106">
        <v>0</v>
      </c>
      <c r="N410" s="106">
        <v>0</v>
      </c>
      <c r="O410" s="106">
        <v>0</v>
      </c>
      <c r="P410" s="106">
        <v>0</v>
      </c>
      <c r="Q410" s="106">
        <v>0</v>
      </c>
      <c r="R410" s="106">
        <v>0</v>
      </c>
      <c r="S410" s="106">
        <v>0</v>
      </c>
      <c r="T410" s="106">
        <v>0</v>
      </c>
      <c r="U410" s="106">
        <v>0</v>
      </c>
      <c r="V410" s="106">
        <v>28.6</v>
      </c>
      <c r="W410" s="106" t="s">
        <v>192</v>
      </c>
    </row>
    <row r="411" spans="1:23" ht="13.5" customHeight="1" x14ac:dyDescent="0.25">
      <c r="A411" s="154">
        <v>0.91666666666666696</v>
      </c>
      <c r="B411" s="106">
        <v>2</v>
      </c>
      <c r="C411" s="106">
        <v>0</v>
      </c>
      <c r="D411" s="106">
        <v>0</v>
      </c>
      <c r="E411" s="106">
        <v>0</v>
      </c>
      <c r="F411" s="106">
        <v>1</v>
      </c>
      <c r="G411" s="106">
        <v>0</v>
      </c>
      <c r="H411" s="106">
        <v>1</v>
      </c>
      <c r="I411" s="106">
        <v>0</v>
      </c>
      <c r="J411" s="106">
        <v>0</v>
      </c>
      <c r="K411" s="106">
        <v>0</v>
      </c>
      <c r="L411" s="106">
        <v>0</v>
      </c>
      <c r="M411" s="106">
        <v>0</v>
      </c>
      <c r="N411" s="106">
        <v>0</v>
      </c>
      <c r="O411" s="106">
        <v>0</v>
      </c>
      <c r="P411" s="106">
        <v>0</v>
      </c>
      <c r="Q411" s="106">
        <v>0</v>
      </c>
      <c r="R411" s="106">
        <v>0</v>
      </c>
      <c r="S411" s="106">
        <v>0</v>
      </c>
      <c r="T411" s="106">
        <v>0</v>
      </c>
      <c r="U411" s="106">
        <v>0</v>
      </c>
      <c r="V411" s="106">
        <v>28</v>
      </c>
      <c r="W411" s="106" t="s">
        <v>192</v>
      </c>
    </row>
    <row r="412" spans="1:23" ht="13.5" customHeight="1" x14ac:dyDescent="0.25">
      <c r="A412" s="154">
        <v>0.92708333333333304</v>
      </c>
      <c r="B412" s="106">
        <v>2</v>
      </c>
      <c r="C412" s="106">
        <v>0</v>
      </c>
      <c r="D412" s="106">
        <v>0</v>
      </c>
      <c r="E412" s="106">
        <v>0</v>
      </c>
      <c r="F412" s="106">
        <v>0</v>
      </c>
      <c r="G412" s="106">
        <v>1</v>
      </c>
      <c r="H412" s="106">
        <v>1</v>
      </c>
      <c r="I412" s="106">
        <v>0</v>
      </c>
      <c r="J412" s="106">
        <v>0</v>
      </c>
      <c r="K412" s="106">
        <v>0</v>
      </c>
      <c r="L412" s="106">
        <v>0</v>
      </c>
      <c r="M412" s="106">
        <v>0</v>
      </c>
      <c r="N412" s="106">
        <v>0</v>
      </c>
      <c r="O412" s="106">
        <v>0</v>
      </c>
      <c r="P412" s="106">
        <v>0</v>
      </c>
      <c r="Q412" s="106">
        <v>0</v>
      </c>
      <c r="R412" s="106">
        <v>0</v>
      </c>
      <c r="S412" s="106">
        <v>0</v>
      </c>
      <c r="T412" s="106">
        <v>0</v>
      </c>
      <c r="U412" s="106">
        <v>0</v>
      </c>
      <c r="V412" s="106">
        <v>30.4</v>
      </c>
      <c r="W412" s="106" t="s">
        <v>192</v>
      </c>
    </row>
    <row r="413" spans="1:23" ht="13.5" customHeight="1" x14ac:dyDescent="0.25">
      <c r="A413" s="154">
        <v>0.9375</v>
      </c>
      <c r="B413" s="106">
        <v>1</v>
      </c>
      <c r="C413" s="106">
        <v>0</v>
      </c>
      <c r="D413" s="106">
        <v>0</v>
      </c>
      <c r="E413" s="106">
        <v>0</v>
      </c>
      <c r="F413" s="106">
        <v>0</v>
      </c>
      <c r="G413" s="106">
        <v>0</v>
      </c>
      <c r="H413" s="106">
        <v>0</v>
      </c>
      <c r="I413" s="106">
        <v>0</v>
      </c>
      <c r="J413" s="106">
        <v>0</v>
      </c>
      <c r="K413" s="106">
        <v>1</v>
      </c>
      <c r="L413" s="106">
        <v>0</v>
      </c>
      <c r="M413" s="106">
        <v>0</v>
      </c>
      <c r="N413" s="106">
        <v>0</v>
      </c>
      <c r="O413" s="106">
        <v>0</v>
      </c>
      <c r="P413" s="106">
        <v>0</v>
      </c>
      <c r="Q413" s="106">
        <v>0</v>
      </c>
      <c r="R413" s="106">
        <v>0</v>
      </c>
      <c r="S413" s="106">
        <v>0</v>
      </c>
      <c r="T413" s="106">
        <v>0</v>
      </c>
      <c r="U413" s="106">
        <v>0</v>
      </c>
      <c r="V413" s="106">
        <v>46.2</v>
      </c>
      <c r="W413" s="106" t="s">
        <v>192</v>
      </c>
    </row>
    <row r="414" spans="1:23" ht="13.5" customHeight="1" x14ac:dyDescent="0.25">
      <c r="A414" s="154">
        <v>0.94791666666666696</v>
      </c>
      <c r="B414" s="106">
        <v>2</v>
      </c>
      <c r="C414" s="106">
        <v>0</v>
      </c>
      <c r="D414" s="106">
        <v>0</v>
      </c>
      <c r="E414" s="106">
        <v>0</v>
      </c>
      <c r="F414" s="106">
        <v>0</v>
      </c>
      <c r="G414" s="106">
        <v>1</v>
      </c>
      <c r="H414" s="106">
        <v>0</v>
      </c>
      <c r="I414" s="106">
        <v>0</v>
      </c>
      <c r="J414" s="106">
        <v>1</v>
      </c>
      <c r="K414" s="106">
        <v>0</v>
      </c>
      <c r="L414" s="106">
        <v>0</v>
      </c>
      <c r="M414" s="106">
        <v>0</v>
      </c>
      <c r="N414" s="106">
        <v>0</v>
      </c>
      <c r="O414" s="106">
        <v>0</v>
      </c>
      <c r="P414" s="106">
        <v>0</v>
      </c>
      <c r="Q414" s="106">
        <v>0</v>
      </c>
      <c r="R414" s="106">
        <v>0</v>
      </c>
      <c r="S414" s="106">
        <v>0</v>
      </c>
      <c r="T414" s="106">
        <v>0</v>
      </c>
      <c r="U414" s="106">
        <v>0</v>
      </c>
      <c r="V414" s="106">
        <v>34.799999999999997</v>
      </c>
      <c r="W414" s="106" t="s">
        <v>192</v>
      </c>
    </row>
    <row r="415" spans="1:23" ht="13.5" customHeight="1" x14ac:dyDescent="0.25">
      <c r="A415" s="154">
        <v>0.95833333333333304</v>
      </c>
      <c r="B415" s="106">
        <v>2</v>
      </c>
      <c r="C415" s="106">
        <v>0</v>
      </c>
      <c r="D415" s="106">
        <v>0</v>
      </c>
      <c r="E415" s="106">
        <v>0</v>
      </c>
      <c r="F415" s="106">
        <v>1</v>
      </c>
      <c r="G415" s="106">
        <v>0</v>
      </c>
      <c r="H415" s="106">
        <v>1</v>
      </c>
      <c r="I415" s="106">
        <v>0</v>
      </c>
      <c r="J415" s="106">
        <v>0</v>
      </c>
      <c r="K415" s="106">
        <v>0</v>
      </c>
      <c r="L415" s="106">
        <v>0</v>
      </c>
      <c r="M415" s="106">
        <v>0</v>
      </c>
      <c r="N415" s="106">
        <v>0</v>
      </c>
      <c r="O415" s="106">
        <v>0</v>
      </c>
      <c r="P415" s="106">
        <v>0</v>
      </c>
      <c r="Q415" s="106">
        <v>0</v>
      </c>
      <c r="R415" s="106">
        <v>0</v>
      </c>
      <c r="S415" s="106">
        <v>0</v>
      </c>
      <c r="T415" s="106">
        <v>0</v>
      </c>
      <c r="U415" s="106">
        <v>0</v>
      </c>
      <c r="V415" s="106">
        <v>26.2</v>
      </c>
      <c r="W415" s="106" t="s">
        <v>192</v>
      </c>
    </row>
    <row r="416" spans="1:23" ht="13.5" customHeight="1" x14ac:dyDescent="0.25">
      <c r="A416" s="154">
        <v>0.96875</v>
      </c>
      <c r="B416" s="106">
        <v>0</v>
      </c>
      <c r="C416" s="106">
        <v>0</v>
      </c>
      <c r="D416" s="106">
        <v>0</v>
      </c>
      <c r="E416" s="106">
        <v>0</v>
      </c>
      <c r="F416" s="106">
        <v>0</v>
      </c>
      <c r="G416" s="106">
        <v>0</v>
      </c>
      <c r="H416" s="106">
        <v>0</v>
      </c>
      <c r="I416" s="106">
        <v>0</v>
      </c>
      <c r="J416" s="106">
        <v>0</v>
      </c>
      <c r="K416" s="106">
        <v>0</v>
      </c>
      <c r="L416" s="106">
        <v>0</v>
      </c>
      <c r="M416" s="106">
        <v>0</v>
      </c>
      <c r="N416" s="106">
        <v>0</v>
      </c>
      <c r="O416" s="106">
        <v>0</v>
      </c>
      <c r="P416" s="106">
        <v>0</v>
      </c>
      <c r="Q416" s="106">
        <v>0</v>
      </c>
      <c r="R416" s="106">
        <v>0</v>
      </c>
      <c r="S416" s="106">
        <v>0</v>
      </c>
      <c r="T416" s="106">
        <v>0</v>
      </c>
      <c r="U416" s="106">
        <v>0</v>
      </c>
      <c r="V416" s="106" t="s">
        <v>192</v>
      </c>
      <c r="W416" s="106" t="s">
        <v>192</v>
      </c>
    </row>
    <row r="417" spans="1:23" ht="13.5" customHeight="1" x14ac:dyDescent="0.25">
      <c r="A417" s="154">
        <v>0.97916666666666696</v>
      </c>
      <c r="B417" s="106">
        <v>3</v>
      </c>
      <c r="C417" s="106">
        <v>0</v>
      </c>
      <c r="D417" s="106">
        <v>0</v>
      </c>
      <c r="E417" s="106">
        <v>0</v>
      </c>
      <c r="F417" s="106">
        <v>1</v>
      </c>
      <c r="G417" s="106">
        <v>1</v>
      </c>
      <c r="H417" s="106">
        <v>0</v>
      </c>
      <c r="I417" s="106">
        <v>1</v>
      </c>
      <c r="J417" s="106">
        <v>0</v>
      </c>
      <c r="K417" s="106">
        <v>0</v>
      </c>
      <c r="L417" s="106">
        <v>0</v>
      </c>
      <c r="M417" s="106">
        <v>0</v>
      </c>
      <c r="N417" s="106">
        <v>0</v>
      </c>
      <c r="O417" s="106">
        <v>0</v>
      </c>
      <c r="P417" s="106">
        <v>0</v>
      </c>
      <c r="Q417" s="106">
        <v>0</v>
      </c>
      <c r="R417" s="106">
        <v>0</v>
      </c>
      <c r="S417" s="106">
        <v>0</v>
      </c>
      <c r="T417" s="106">
        <v>0</v>
      </c>
      <c r="U417" s="106">
        <v>0</v>
      </c>
      <c r="V417" s="106">
        <v>31.1</v>
      </c>
      <c r="W417" s="106" t="s">
        <v>192</v>
      </c>
    </row>
    <row r="418" spans="1:23" ht="13.5" customHeight="1" thickBot="1" x14ac:dyDescent="0.3">
      <c r="A418" s="155">
        <v>0.98958333333333304</v>
      </c>
      <c r="B418" s="108">
        <v>0</v>
      </c>
      <c r="C418" s="108">
        <v>0</v>
      </c>
      <c r="D418" s="108">
        <v>0</v>
      </c>
      <c r="E418" s="108">
        <v>0</v>
      </c>
      <c r="F418" s="108">
        <v>0</v>
      </c>
      <c r="G418" s="108">
        <v>0</v>
      </c>
      <c r="H418" s="108">
        <v>0</v>
      </c>
      <c r="I418" s="108">
        <v>0</v>
      </c>
      <c r="J418" s="108">
        <v>0</v>
      </c>
      <c r="K418" s="108">
        <v>0</v>
      </c>
      <c r="L418" s="108">
        <v>0</v>
      </c>
      <c r="M418" s="108">
        <v>0</v>
      </c>
      <c r="N418" s="108">
        <v>0</v>
      </c>
      <c r="O418" s="108">
        <v>0</v>
      </c>
      <c r="P418" s="108">
        <v>0</v>
      </c>
      <c r="Q418" s="108">
        <v>0</v>
      </c>
      <c r="R418" s="108">
        <v>0</v>
      </c>
      <c r="S418" s="108">
        <v>0</v>
      </c>
      <c r="T418" s="108">
        <v>0</v>
      </c>
      <c r="U418" s="108">
        <v>0</v>
      </c>
      <c r="V418" s="108" t="s">
        <v>192</v>
      </c>
      <c r="W418" s="108" t="s">
        <v>192</v>
      </c>
    </row>
    <row r="419" spans="1:23" ht="13.5" customHeight="1" thickTop="1" x14ac:dyDescent="0.25">
      <c r="A419" s="269" t="s">
        <v>111</v>
      </c>
      <c r="B419" s="107">
        <f>SUM(B351:B398)</f>
        <v>1309</v>
      </c>
      <c r="C419" s="107">
        <f t="shared" ref="C419:U419" si="12">SUM(C351:C398)</f>
        <v>1</v>
      </c>
      <c r="D419" s="107">
        <f t="shared" si="12"/>
        <v>5</v>
      </c>
      <c r="E419" s="107">
        <f t="shared" si="12"/>
        <v>49</v>
      </c>
      <c r="F419" s="107">
        <f t="shared" si="12"/>
        <v>310</v>
      </c>
      <c r="G419" s="107">
        <f t="shared" si="12"/>
        <v>726</v>
      </c>
      <c r="H419" s="107">
        <f t="shared" si="12"/>
        <v>196</v>
      </c>
      <c r="I419" s="107">
        <f t="shared" si="12"/>
        <v>15</v>
      </c>
      <c r="J419" s="107">
        <f t="shared" si="12"/>
        <v>4</v>
      </c>
      <c r="K419" s="107">
        <f t="shared" si="12"/>
        <v>3</v>
      </c>
      <c r="L419" s="107">
        <f t="shared" si="12"/>
        <v>0</v>
      </c>
      <c r="M419" s="107">
        <f t="shared" si="12"/>
        <v>0</v>
      </c>
      <c r="N419" s="107">
        <f t="shared" si="12"/>
        <v>0</v>
      </c>
      <c r="O419" s="107">
        <f t="shared" si="12"/>
        <v>0</v>
      </c>
      <c r="P419" s="107">
        <f t="shared" si="12"/>
        <v>0</v>
      </c>
      <c r="Q419" s="107">
        <f t="shared" si="12"/>
        <v>0</v>
      </c>
      <c r="R419" s="107">
        <f t="shared" si="12"/>
        <v>0</v>
      </c>
      <c r="S419" s="107">
        <f t="shared" si="12"/>
        <v>0</v>
      </c>
      <c r="T419" s="107">
        <f t="shared" si="12"/>
        <v>0</v>
      </c>
      <c r="U419" s="107">
        <f t="shared" si="12"/>
        <v>0</v>
      </c>
      <c r="V419" s="107">
        <v>26.8</v>
      </c>
      <c r="W419" s="107">
        <v>30.3</v>
      </c>
    </row>
    <row r="420" spans="1:23" ht="13.5" customHeight="1" x14ac:dyDescent="0.25">
      <c r="A420" s="270" t="s">
        <v>112</v>
      </c>
      <c r="B420" s="106">
        <f>SUM(B347:B410)</f>
        <v>1613</v>
      </c>
      <c r="C420" s="106">
        <f t="shared" ref="C420:U420" si="13">SUM(C347:C410)</f>
        <v>1</v>
      </c>
      <c r="D420" s="106">
        <f t="shared" si="13"/>
        <v>6</v>
      </c>
      <c r="E420" s="106">
        <f t="shared" si="13"/>
        <v>53</v>
      </c>
      <c r="F420" s="106">
        <f t="shared" si="13"/>
        <v>381</v>
      </c>
      <c r="G420" s="106">
        <f t="shared" si="13"/>
        <v>869</v>
      </c>
      <c r="H420" s="106">
        <f t="shared" si="13"/>
        <v>267</v>
      </c>
      <c r="I420" s="106">
        <f t="shared" si="13"/>
        <v>27</v>
      </c>
      <c r="J420" s="106">
        <f t="shared" si="13"/>
        <v>5</v>
      </c>
      <c r="K420" s="106">
        <f t="shared" si="13"/>
        <v>4</v>
      </c>
      <c r="L420" s="106">
        <f t="shared" si="13"/>
        <v>0</v>
      </c>
      <c r="M420" s="106">
        <f t="shared" si="13"/>
        <v>0</v>
      </c>
      <c r="N420" s="106">
        <f t="shared" si="13"/>
        <v>0</v>
      </c>
      <c r="O420" s="106">
        <f t="shared" si="13"/>
        <v>0</v>
      </c>
      <c r="P420" s="106">
        <f t="shared" si="13"/>
        <v>0</v>
      </c>
      <c r="Q420" s="106">
        <f t="shared" si="13"/>
        <v>0</v>
      </c>
      <c r="R420" s="106">
        <f t="shared" si="13"/>
        <v>0</v>
      </c>
      <c r="S420" s="106">
        <f t="shared" si="13"/>
        <v>0</v>
      </c>
      <c r="T420" s="106">
        <f t="shared" si="13"/>
        <v>0</v>
      </c>
      <c r="U420" s="106">
        <f t="shared" si="13"/>
        <v>0</v>
      </c>
      <c r="V420" s="106">
        <v>27</v>
      </c>
      <c r="W420" s="106">
        <v>30.5</v>
      </c>
    </row>
    <row r="421" spans="1:23" ht="13.5" customHeight="1" x14ac:dyDescent="0.25">
      <c r="A421" s="106" t="s">
        <v>113</v>
      </c>
      <c r="B421" s="106">
        <f>SUM(B347:B418)</f>
        <v>1625</v>
      </c>
      <c r="C421" s="106">
        <f t="shared" ref="C421:U421" si="14">SUM(C347:C418)</f>
        <v>1</v>
      </c>
      <c r="D421" s="106">
        <f t="shared" si="14"/>
        <v>6</v>
      </c>
      <c r="E421" s="106">
        <f t="shared" si="14"/>
        <v>53</v>
      </c>
      <c r="F421" s="106">
        <f t="shared" si="14"/>
        <v>384</v>
      </c>
      <c r="G421" s="106">
        <f t="shared" si="14"/>
        <v>872</v>
      </c>
      <c r="H421" s="106">
        <f t="shared" si="14"/>
        <v>270</v>
      </c>
      <c r="I421" s="106">
        <f t="shared" si="14"/>
        <v>28</v>
      </c>
      <c r="J421" s="106">
        <f t="shared" si="14"/>
        <v>6</v>
      </c>
      <c r="K421" s="106">
        <f t="shared" si="14"/>
        <v>5</v>
      </c>
      <c r="L421" s="106">
        <f t="shared" si="14"/>
        <v>0</v>
      </c>
      <c r="M421" s="106">
        <f t="shared" si="14"/>
        <v>0</v>
      </c>
      <c r="N421" s="106">
        <f t="shared" si="14"/>
        <v>0</v>
      </c>
      <c r="O421" s="106">
        <f t="shared" si="14"/>
        <v>0</v>
      </c>
      <c r="P421" s="106">
        <f t="shared" si="14"/>
        <v>0</v>
      </c>
      <c r="Q421" s="106">
        <f t="shared" si="14"/>
        <v>0</v>
      </c>
      <c r="R421" s="106">
        <f t="shared" si="14"/>
        <v>0</v>
      </c>
      <c r="S421" s="106">
        <f t="shared" si="14"/>
        <v>0</v>
      </c>
      <c r="T421" s="106">
        <f t="shared" si="14"/>
        <v>0</v>
      </c>
      <c r="U421" s="106">
        <f t="shared" si="14"/>
        <v>0</v>
      </c>
      <c r="V421" s="106">
        <v>27.1</v>
      </c>
      <c r="W421" s="106">
        <v>30.6</v>
      </c>
    </row>
    <row r="422" spans="1:23" ht="13.5" customHeight="1" thickBot="1" x14ac:dyDescent="0.3">
      <c r="A422" s="108" t="s">
        <v>114</v>
      </c>
      <c r="B422" s="108">
        <f>SUM(B323:B418)</f>
        <v>1656</v>
      </c>
      <c r="C422" s="108">
        <f t="shared" ref="C422:U422" si="15">SUM(C323:C418)</f>
        <v>1</v>
      </c>
      <c r="D422" s="108">
        <f t="shared" si="15"/>
        <v>6</v>
      </c>
      <c r="E422" s="108">
        <f t="shared" si="15"/>
        <v>56</v>
      </c>
      <c r="F422" s="108">
        <f t="shared" si="15"/>
        <v>387</v>
      </c>
      <c r="G422" s="108">
        <f t="shared" si="15"/>
        <v>885</v>
      </c>
      <c r="H422" s="108">
        <f t="shared" si="15"/>
        <v>279</v>
      </c>
      <c r="I422" s="108">
        <f t="shared" si="15"/>
        <v>31</v>
      </c>
      <c r="J422" s="108">
        <f t="shared" si="15"/>
        <v>6</v>
      </c>
      <c r="K422" s="108">
        <f t="shared" si="15"/>
        <v>5</v>
      </c>
      <c r="L422" s="108">
        <f t="shared" si="15"/>
        <v>0</v>
      </c>
      <c r="M422" s="108">
        <f t="shared" si="15"/>
        <v>0</v>
      </c>
      <c r="N422" s="108">
        <f t="shared" si="15"/>
        <v>0</v>
      </c>
      <c r="O422" s="108">
        <f t="shared" si="15"/>
        <v>0</v>
      </c>
      <c r="P422" s="108">
        <f t="shared" si="15"/>
        <v>0</v>
      </c>
      <c r="Q422" s="108">
        <f t="shared" si="15"/>
        <v>0</v>
      </c>
      <c r="R422" s="108">
        <f t="shared" si="15"/>
        <v>0</v>
      </c>
      <c r="S422" s="108">
        <f t="shared" si="15"/>
        <v>0</v>
      </c>
      <c r="T422" s="108">
        <f t="shared" si="15"/>
        <v>0</v>
      </c>
      <c r="U422" s="108">
        <f t="shared" si="15"/>
        <v>0</v>
      </c>
      <c r="V422" s="108">
        <v>27.1</v>
      </c>
      <c r="W422" s="108">
        <v>30.6</v>
      </c>
    </row>
    <row r="423" spans="1:23" ht="13.5" customHeight="1" thickTop="1"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row>
    <row r="424" spans="1:23" ht="13.5" customHeight="1" thickBot="1" x14ac:dyDescent="0.3">
      <c r="A424" s="110" t="s">
        <v>9</v>
      </c>
      <c r="B424" s="434" t="str">
        <f>TEXT(C424,"dddd")</f>
        <v>Friday</v>
      </c>
      <c r="C424" s="217">
        <f>C320+1</f>
        <v>45471</v>
      </c>
      <c r="D424" s="110"/>
      <c r="E424" s="110"/>
      <c r="F424" s="110"/>
      <c r="G424" s="110"/>
      <c r="H424" s="110"/>
      <c r="I424" s="110"/>
      <c r="J424" s="110"/>
      <c r="K424" s="110"/>
      <c r="L424" s="110"/>
      <c r="M424" s="110"/>
      <c r="N424" s="110"/>
      <c r="O424" s="110"/>
      <c r="P424" s="110"/>
      <c r="Q424" s="110"/>
      <c r="R424" s="110"/>
      <c r="S424" s="110"/>
      <c r="T424" s="110"/>
      <c r="U424" s="110"/>
      <c r="V424" s="110"/>
      <c r="W424" s="110"/>
    </row>
    <row r="425" spans="1:23" ht="13.5" customHeight="1" thickTop="1" thickBot="1" x14ac:dyDescent="0.3">
      <c r="A425" s="110"/>
      <c r="B425" s="551" t="s">
        <v>90</v>
      </c>
      <c r="C425" s="552"/>
      <c r="D425" s="552"/>
      <c r="E425" s="552"/>
      <c r="F425" s="552"/>
      <c r="G425" s="552"/>
      <c r="H425" s="552"/>
      <c r="I425" s="552"/>
      <c r="J425" s="552"/>
      <c r="K425" s="552"/>
      <c r="L425" s="552"/>
      <c r="M425" s="552"/>
      <c r="N425" s="552"/>
      <c r="O425" s="552"/>
      <c r="P425" s="552"/>
      <c r="Q425" s="552"/>
      <c r="R425" s="552"/>
      <c r="S425" s="552"/>
      <c r="T425" s="552"/>
      <c r="U425" s="552"/>
      <c r="V425" s="552"/>
      <c r="W425" s="553"/>
    </row>
    <row r="426" spans="1:23" ht="13.5" customHeight="1" thickTop="1" thickBot="1" x14ac:dyDescent="0.3">
      <c r="A426" s="153" t="s">
        <v>50</v>
      </c>
      <c r="B426" s="153" t="s">
        <v>30</v>
      </c>
      <c r="C426" s="271" t="s">
        <v>91</v>
      </c>
      <c r="D426" s="271" t="s">
        <v>92</v>
      </c>
      <c r="E426" s="271" t="s">
        <v>93</v>
      </c>
      <c r="F426" s="271" t="s">
        <v>94</v>
      </c>
      <c r="G426" s="271" t="s">
        <v>95</v>
      </c>
      <c r="H426" s="271" t="s">
        <v>96</v>
      </c>
      <c r="I426" s="271" t="s">
        <v>97</v>
      </c>
      <c r="J426" s="271" t="s">
        <v>98</v>
      </c>
      <c r="K426" s="271" t="s">
        <v>99</v>
      </c>
      <c r="L426" s="271" t="s">
        <v>100</v>
      </c>
      <c r="M426" s="271" t="s">
        <v>101</v>
      </c>
      <c r="N426" s="271" t="s">
        <v>102</v>
      </c>
      <c r="O426" s="271" t="s">
        <v>103</v>
      </c>
      <c r="P426" s="271" t="s">
        <v>104</v>
      </c>
      <c r="Q426" s="271" t="s">
        <v>105</v>
      </c>
      <c r="R426" s="271" t="s">
        <v>106</v>
      </c>
      <c r="S426" s="271" t="s">
        <v>107</v>
      </c>
      <c r="T426" s="271" t="s">
        <v>108</v>
      </c>
      <c r="U426" s="271" t="s">
        <v>109</v>
      </c>
      <c r="V426" s="153" t="s">
        <v>88</v>
      </c>
      <c r="W426" s="153" t="s">
        <v>110</v>
      </c>
    </row>
    <row r="427" spans="1:23" ht="13.5" customHeight="1" thickTop="1" x14ac:dyDescent="0.25">
      <c r="A427" s="262">
        <v>0</v>
      </c>
      <c r="B427" s="107">
        <v>2</v>
      </c>
      <c r="C427" s="107">
        <v>0</v>
      </c>
      <c r="D427" s="107">
        <v>0</v>
      </c>
      <c r="E427" s="107">
        <v>0</v>
      </c>
      <c r="F427" s="107">
        <v>0</v>
      </c>
      <c r="G427" s="107">
        <v>0</v>
      </c>
      <c r="H427" s="107">
        <v>1</v>
      </c>
      <c r="I427" s="107">
        <v>0</v>
      </c>
      <c r="J427" s="107">
        <v>1</v>
      </c>
      <c r="K427" s="107">
        <v>0</v>
      </c>
      <c r="L427" s="107">
        <v>0</v>
      </c>
      <c r="M427" s="107">
        <v>0</v>
      </c>
      <c r="N427" s="107">
        <v>0</v>
      </c>
      <c r="O427" s="107">
        <v>0</v>
      </c>
      <c r="P427" s="107">
        <v>0</v>
      </c>
      <c r="Q427" s="107">
        <v>0</v>
      </c>
      <c r="R427" s="107">
        <v>0</v>
      </c>
      <c r="S427" s="107">
        <v>0</v>
      </c>
      <c r="T427" s="107">
        <v>0</v>
      </c>
      <c r="U427" s="107">
        <v>0</v>
      </c>
      <c r="V427" s="107">
        <v>35.9</v>
      </c>
      <c r="W427" s="107" t="s">
        <v>192</v>
      </c>
    </row>
    <row r="428" spans="1:23" ht="13.5" customHeight="1" x14ac:dyDescent="0.25">
      <c r="A428" s="154">
        <v>1.0416666666666666E-2</v>
      </c>
      <c r="B428" s="106">
        <v>1</v>
      </c>
      <c r="C428" s="106">
        <v>0</v>
      </c>
      <c r="D428" s="106">
        <v>0</v>
      </c>
      <c r="E428" s="106">
        <v>0</v>
      </c>
      <c r="F428" s="106">
        <v>0</v>
      </c>
      <c r="G428" s="106">
        <v>1</v>
      </c>
      <c r="H428" s="106">
        <v>0</v>
      </c>
      <c r="I428" s="106">
        <v>0</v>
      </c>
      <c r="J428" s="106">
        <v>0</v>
      </c>
      <c r="K428" s="106">
        <v>0</v>
      </c>
      <c r="L428" s="106">
        <v>0</v>
      </c>
      <c r="M428" s="106">
        <v>0</v>
      </c>
      <c r="N428" s="106">
        <v>0</v>
      </c>
      <c r="O428" s="106">
        <v>0</v>
      </c>
      <c r="P428" s="106">
        <v>0</v>
      </c>
      <c r="Q428" s="106">
        <v>0</v>
      </c>
      <c r="R428" s="106">
        <v>0</v>
      </c>
      <c r="S428" s="106">
        <v>0</v>
      </c>
      <c r="T428" s="106">
        <v>0</v>
      </c>
      <c r="U428" s="106">
        <v>0</v>
      </c>
      <c r="V428" s="106">
        <v>29.8</v>
      </c>
      <c r="W428" s="106" t="s">
        <v>192</v>
      </c>
    </row>
    <row r="429" spans="1:23" ht="13.5" customHeight="1" x14ac:dyDescent="0.25">
      <c r="A429" s="154">
        <v>2.0833333333333332E-2</v>
      </c>
      <c r="B429" s="106">
        <v>1</v>
      </c>
      <c r="C429" s="106">
        <v>0</v>
      </c>
      <c r="D429" s="106">
        <v>0</v>
      </c>
      <c r="E429" s="106">
        <v>0</v>
      </c>
      <c r="F429" s="106">
        <v>1</v>
      </c>
      <c r="G429" s="106">
        <v>0</v>
      </c>
      <c r="H429" s="106">
        <v>0</v>
      </c>
      <c r="I429" s="106">
        <v>0</v>
      </c>
      <c r="J429" s="106">
        <v>0</v>
      </c>
      <c r="K429" s="106">
        <v>0</v>
      </c>
      <c r="L429" s="106">
        <v>0</v>
      </c>
      <c r="M429" s="106">
        <v>0</v>
      </c>
      <c r="N429" s="106">
        <v>0</v>
      </c>
      <c r="O429" s="106">
        <v>0</v>
      </c>
      <c r="P429" s="106">
        <v>0</v>
      </c>
      <c r="Q429" s="106">
        <v>0</v>
      </c>
      <c r="R429" s="106">
        <v>0</v>
      </c>
      <c r="S429" s="106">
        <v>0</v>
      </c>
      <c r="T429" s="106">
        <v>0</v>
      </c>
      <c r="U429" s="106">
        <v>0</v>
      </c>
      <c r="V429" s="106">
        <v>20.3</v>
      </c>
      <c r="W429" s="106" t="s">
        <v>192</v>
      </c>
    </row>
    <row r="430" spans="1:23" ht="13.5" customHeight="1" x14ac:dyDescent="0.25">
      <c r="A430" s="154">
        <v>3.125E-2</v>
      </c>
      <c r="B430" s="106">
        <v>0</v>
      </c>
      <c r="C430" s="106">
        <v>0</v>
      </c>
      <c r="D430" s="106">
        <v>0</v>
      </c>
      <c r="E430" s="106">
        <v>0</v>
      </c>
      <c r="F430" s="106">
        <v>0</v>
      </c>
      <c r="G430" s="106">
        <v>0</v>
      </c>
      <c r="H430" s="106">
        <v>0</v>
      </c>
      <c r="I430" s="106">
        <v>0</v>
      </c>
      <c r="J430" s="106">
        <v>0</v>
      </c>
      <c r="K430" s="106">
        <v>0</v>
      </c>
      <c r="L430" s="106">
        <v>0</v>
      </c>
      <c r="M430" s="106">
        <v>0</v>
      </c>
      <c r="N430" s="106">
        <v>0</v>
      </c>
      <c r="O430" s="106">
        <v>0</v>
      </c>
      <c r="P430" s="106">
        <v>0</v>
      </c>
      <c r="Q430" s="106">
        <v>0</v>
      </c>
      <c r="R430" s="106">
        <v>0</v>
      </c>
      <c r="S430" s="106">
        <v>0</v>
      </c>
      <c r="T430" s="106">
        <v>0</v>
      </c>
      <c r="U430" s="106">
        <v>0</v>
      </c>
      <c r="V430" s="106" t="s">
        <v>192</v>
      </c>
      <c r="W430" s="106" t="s">
        <v>192</v>
      </c>
    </row>
    <row r="431" spans="1:23" ht="13.5" customHeight="1" x14ac:dyDescent="0.25">
      <c r="A431" s="154">
        <v>4.1666666666666664E-2</v>
      </c>
      <c r="B431" s="106">
        <v>0</v>
      </c>
      <c r="C431" s="106">
        <v>0</v>
      </c>
      <c r="D431" s="106">
        <v>0</v>
      </c>
      <c r="E431" s="106">
        <v>0</v>
      </c>
      <c r="F431" s="106">
        <v>0</v>
      </c>
      <c r="G431" s="106">
        <v>0</v>
      </c>
      <c r="H431" s="106">
        <v>0</v>
      </c>
      <c r="I431" s="106">
        <v>0</v>
      </c>
      <c r="J431" s="106">
        <v>0</v>
      </c>
      <c r="K431" s="106">
        <v>0</v>
      </c>
      <c r="L431" s="106">
        <v>0</v>
      </c>
      <c r="M431" s="106">
        <v>0</v>
      </c>
      <c r="N431" s="106">
        <v>0</v>
      </c>
      <c r="O431" s="106">
        <v>0</v>
      </c>
      <c r="P431" s="106">
        <v>0</v>
      </c>
      <c r="Q431" s="106">
        <v>0</v>
      </c>
      <c r="R431" s="106">
        <v>0</v>
      </c>
      <c r="S431" s="106">
        <v>0</v>
      </c>
      <c r="T431" s="106">
        <v>0</v>
      </c>
      <c r="U431" s="106">
        <v>0</v>
      </c>
      <c r="V431" s="106" t="s">
        <v>192</v>
      </c>
      <c r="W431" s="106" t="s">
        <v>192</v>
      </c>
    </row>
    <row r="432" spans="1:23" ht="13.5" customHeight="1" x14ac:dyDescent="0.25">
      <c r="A432" s="154">
        <v>5.2083333333333336E-2</v>
      </c>
      <c r="B432" s="106">
        <v>0</v>
      </c>
      <c r="C432" s="106">
        <v>0</v>
      </c>
      <c r="D432" s="106">
        <v>0</v>
      </c>
      <c r="E432" s="106">
        <v>0</v>
      </c>
      <c r="F432" s="106">
        <v>0</v>
      </c>
      <c r="G432" s="106">
        <v>0</v>
      </c>
      <c r="H432" s="106">
        <v>0</v>
      </c>
      <c r="I432" s="106">
        <v>0</v>
      </c>
      <c r="J432" s="106">
        <v>0</v>
      </c>
      <c r="K432" s="106">
        <v>0</v>
      </c>
      <c r="L432" s="106">
        <v>0</v>
      </c>
      <c r="M432" s="106">
        <v>0</v>
      </c>
      <c r="N432" s="106">
        <v>0</v>
      </c>
      <c r="O432" s="106">
        <v>0</v>
      </c>
      <c r="P432" s="106">
        <v>0</v>
      </c>
      <c r="Q432" s="106">
        <v>0</v>
      </c>
      <c r="R432" s="106">
        <v>0</v>
      </c>
      <c r="S432" s="106">
        <v>0</v>
      </c>
      <c r="T432" s="106">
        <v>0</v>
      </c>
      <c r="U432" s="106">
        <v>0</v>
      </c>
      <c r="V432" s="106" t="s">
        <v>192</v>
      </c>
      <c r="W432" s="106" t="s">
        <v>192</v>
      </c>
    </row>
    <row r="433" spans="1:23" ht="13.5" customHeight="1" x14ac:dyDescent="0.25">
      <c r="A433" s="154">
        <v>6.25E-2</v>
      </c>
      <c r="B433" s="106">
        <v>0</v>
      </c>
      <c r="C433" s="106">
        <v>0</v>
      </c>
      <c r="D433" s="106">
        <v>0</v>
      </c>
      <c r="E433" s="106">
        <v>0</v>
      </c>
      <c r="F433" s="106">
        <v>0</v>
      </c>
      <c r="G433" s="106">
        <v>0</v>
      </c>
      <c r="H433" s="106">
        <v>0</v>
      </c>
      <c r="I433" s="106">
        <v>0</v>
      </c>
      <c r="J433" s="106">
        <v>0</v>
      </c>
      <c r="K433" s="106">
        <v>0</v>
      </c>
      <c r="L433" s="106">
        <v>0</v>
      </c>
      <c r="M433" s="106">
        <v>0</v>
      </c>
      <c r="N433" s="106">
        <v>0</v>
      </c>
      <c r="O433" s="106">
        <v>0</v>
      </c>
      <c r="P433" s="106">
        <v>0</v>
      </c>
      <c r="Q433" s="106">
        <v>0</v>
      </c>
      <c r="R433" s="106">
        <v>0</v>
      </c>
      <c r="S433" s="106">
        <v>0</v>
      </c>
      <c r="T433" s="106">
        <v>0</v>
      </c>
      <c r="U433" s="106">
        <v>0</v>
      </c>
      <c r="V433" s="106" t="s">
        <v>192</v>
      </c>
      <c r="W433" s="106" t="s">
        <v>192</v>
      </c>
    </row>
    <row r="434" spans="1:23" ht="13.5" customHeight="1" x14ac:dyDescent="0.25">
      <c r="A434" s="154">
        <v>7.2916666666666699E-2</v>
      </c>
      <c r="B434" s="106">
        <v>0</v>
      </c>
      <c r="C434" s="106">
        <v>0</v>
      </c>
      <c r="D434" s="106">
        <v>0</v>
      </c>
      <c r="E434" s="106">
        <v>0</v>
      </c>
      <c r="F434" s="106">
        <v>0</v>
      </c>
      <c r="G434" s="106">
        <v>0</v>
      </c>
      <c r="H434" s="106">
        <v>0</v>
      </c>
      <c r="I434" s="106">
        <v>0</v>
      </c>
      <c r="J434" s="106">
        <v>0</v>
      </c>
      <c r="K434" s="106">
        <v>0</v>
      </c>
      <c r="L434" s="106">
        <v>0</v>
      </c>
      <c r="M434" s="106">
        <v>0</v>
      </c>
      <c r="N434" s="106">
        <v>0</v>
      </c>
      <c r="O434" s="106">
        <v>0</v>
      </c>
      <c r="P434" s="106">
        <v>0</v>
      </c>
      <c r="Q434" s="106">
        <v>0</v>
      </c>
      <c r="R434" s="106">
        <v>0</v>
      </c>
      <c r="S434" s="106">
        <v>0</v>
      </c>
      <c r="T434" s="106">
        <v>0</v>
      </c>
      <c r="U434" s="106">
        <v>0</v>
      </c>
      <c r="V434" s="106" t="s">
        <v>192</v>
      </c>
      <c r="W434" s="106" t="s">
        <v>192</v>
      </c>
    </row>
    <row r="435" spans="1:23" ht="13.5" customHeight="1" x14ac:dyDescent="0.25">
      <c r="A435" s="154">
        <v>8.3333333333333301E-2</v>
      </c>
      <c r="B435" s="106">
        <v>0</v>
      </c>
      <c r="C435" s="106">
        <v>0</v>
      </c>
      <c r="D435" s="106">
        <v>0</v>
      </c>
      <c r="E435" s="106">
        <v>0</v>
      </c>
      <c r="F435" s="106">
        <v>0</v>
      </c>
      <c r="G435" s="106">
        <v>0</v>
      </c>
      <c r="H435" s="106">
        <v>0</v>
      </c>
      <c r="I435" s="106">
        <v>0</v>
      </c>
      <c r="J435" s="106">
        <v>0</v>
      </c>
      <c r="K435" s="106">
        <v>0</v>
      </c>
      <c r="L435" s="106">
        <v>0</v>
      </c>
      <c r="M435" s="106">
        <v>0</v>
      </c>
      <c r="N435" s="106">
        <v>0</v>
      </c>
      <c r="O435" s="106">
        <v>0</v>
      </c>
      <c r="P435" s="106">
        <v>0</v>
      </c>
      <c r="Q435" s="106">
        <v>0</v>
      </c>
      <c r="R435" s="106">
        <v>0</v>
      </c>
      <c r="S435" s="106">
        <v>0</v>
      </c>
      <c r="T435" s="106">
        <v>0</v>
      </c>
      <c r="U435" s="106">
        <v>0</v>
      </c>
      <c r="V435" s="106" t="s">
        <v>192</v>
      </c>
      <c r="W435" s="106" t="s">
        <v>192</v>
      </c>
    </row>
    <row r="436" spans="1:23" ht="13.5" customHeight="1" x14ac:dyDescent="0.25">
      <c r="A436" s="154">
        <v>9.375E-2</v>
      </c>
      <c r="B436" s="106">
        <v>0</v>
      </c>
      <c r="C436" s="106">
        <v>0</v>
      </c>
      <c r="D436" s="106">
        <v>0</v>
      </c>
      <c r="E436" s="106">
        <v>0</v>
      </c>
      <c r="F436" s="106">
        <v>0</v>
      </c>
      <c r="G436" s="106">
        <v>0</v>
      </c>
      <c r="H436" s="106">
        <v>0</v>
      </c>
      <c r="I436" s="106">
        <v>0</v>
      </c>
      <c r="J436" s="106">
        <v>0</v>
      </c>
      <c r="K436" s="106">
        <v>0</v>
      </c>
      <c r="L436" s="106">
        <v>0</v>
      </c>
      <c r="M436" s="106">
        <v>0</v>
      </c>
      <c r="N436" s="106">
        <v>0</v>
      </c>
      <c r="O436" s="106">
        <v>0</v>
      </c>
      <c r="P436" s="106">
        <v>0</v>
      </c>
      <c r="Q436" s="106">
        <v>0</v>
      </c>
      <c r="R436" s="106">
        <v>0</v>
      </c>
      <c r="S436" s="106">
        <v>0</v>
      </c>
      <c r="T436" s="106">
        <v>0</v>
      </c>
      <c r="U436" s="106">
        <v>0</v>
      </c>
      <c r="V436" s="106" t="s">
        <v>192</v>
      </c>
      <c r="W436" s="106" t="s">
        <v>192</v>
      </c>
    </row>
    <row r="437" spans="1:23" ht="13.5" customHeight="1" x14ac:dyDescent="0.25">
      <c r="A437" s="154">
        <v>0.104166666666667</v>
      </c>
      <c r="B437" s="106">
        <v>0</v>
      </c>
      <c r="C437" s="106">
        <v>0</v>
      </c>
      <c r="D437" s="106">
        <v>0</v>
      </c>
      <c r="E437" s="106">
        <v>0</v>
      </c>
      <c r="F437" s="106">
        <v>0</v>
      </c>
      <c r="G437" s="106">
        <v>0</v>
      </c>
      <c r="H437" s="106">
        <v>0</v>
      </c>
      <c r="I437" s="106">
        <v>0</v>
      </c>
      <c r="J437" s="106">
        <v>0</v>
      </c>
      <c r="K437" s="106">
        <v>0</v>
      </c>
      <c r="L437" s="106">
        <v>0</v>
      </c>
      <c r="M437" s="106">
        <v>0</v>
      </c>
      <c r="N437" s="106">
        <v>0</v>
      </c>
      <c r="O437" s="106">
        <v>0</v>
      </c>
      <c r="P437" s="106">
        <v>0</v>
      </c>
      <c r="Q437" s="106">
        <v>0</v>
      </c>
      <c r="R437" s="106">
        <v>0</v>
      </c>
      <c r="S437" s="106">
        <v>0</v>
      </c>
      <c r="T437" s="106">
        <v>0</v>
      </c>
      <c r="U437" s="106">
        <v>0</v>
      </c>
      <c r="V437" s="106" t="s">
        <v>192</v>
      </c>
      <c r="W437" s="106" t="s">
        <v>192</v>
      </c>
    </row>
    <row r="438" spans="1:23" ht="13.5" customHeight="1" x14ac:dyDescent="0.25">
      <c r="A438" s="154">
        <v>0.114583333333333</v>
      </c>
      <c r="B438" s="106">
        <v>0</v>
      </c>
      <c r="C438" s="106">
        <v>0</v>
      </c>
      <c r="D438" s="106">
        <v>0</v>
      </c>
      <c r="E438" s="106">
        <v>0</v>
      </c>
      <c r="F438" s="106">
        <v>0</v>
      </c>
      <c r="G438" s="106">
        <v>0</v>
      </c>
      <c r="H438" s="106">
        <v>0</v>
      </c>
      <c r="I438" s="106">
        <v>0</v>
      </c>
      <c r="J438" s="106">
        <v>0</v>
      </c>
      <c r="K438" s="106">
        <v>0</v>
      </c>
      <c r="L438" s="106">
        <v>0</v>
      </c>
      <c r="M438" s="106">
        <v>0</v>
      </c>
      <c r="N438" s="106">
        <v>0</v>
      </c>
      <c r="O438" s="106">
        <v>0</v>
      </c>
      <c r="P438" s="106">
        <v>0</v>
      </c>
      <c r="Q438" s="106">
        <v>0</v>
      </c>
      <c r="R438" s="106">
        <v>0</v>
      </c>
      <c r="S438" s="106">
        <v>0</v>
      </c>
      <c r="T438" s="106">
        <v>0</v>
      </c>
      <c r="U438" s="106">
        <v>0</v>
      </c>
      <c r="V438" s="106" t="s">
        <v>192</v>
      </c>
      <c r="W438" s="106" t="s">
        <v>192</v>
      </c>
    </row>
    <row r="439" spans="1:23" ht="13.5" customHeight="1" x14ac:dyDescent="0.25">
      <c r="A439" s="154">
        <v>0.125</v>
      </c>
      <c r="B439" s="106">
        <v>0</v>
      </c>
      <c r="C439" s="106">
        <v>0</v>
      </c>
      <c r="D439" s="106">
        <v>0</v>
      </c>
      <c r="E439" s="106">
        <v>0</v>
      </c>
      <c r="F439" s="106">
        <v>0</v>
      </c>
      <c r="G439" s="106">
        <v>0</v>
      </c>
      <c r="H439" s="106">
        <v>0</v>
      </c>
      <c r="I439" s="106">
        <v>0</v>
      </c>
      <c r="J439" s="106">
        <v>0</v>
      </c>
      <c r="K439" s="106">
        <v>0</v>
      </c>
      <c r="L439" s="106">
        <v>0</v>
      </c>
      <c r="M439" s="106">
        <v>0</v>
      </c>
      <c r="N439" s="106">
        <v>0</v>
      </c>
      <c r="O439" s="106">
        <v>0</v>
      </c>
      <c r="P439" s="106">
        <v>0</v>
      </c>
      <c r="Q439" s="106">
        <v>0</v>
      </c>
      <c r="R439" s="106">
        <v>0</v>
      </c>
      <c r="S439" s="106">
        <v>0</v>
      </c>
      <c r="T439" s="106">
        <v>0</v>
      </c>
      <c r="U439" s="106">
        <v>0</v>
      </c>
      <c r="V439" s="106" t="s">
        <v>192</v>
      </c>
      <c r="W439" s="106" t="s">
        <v>192</v>
      </c>
    </row>
    <row r="440" spans="1:23" ht="13.5" customHeight="1" x14ac:dyDescent="0.25">
      <c r="A440" s="154">
        <v>0.13541666666666699</v>
      </c>
      <c r="B440" s="106">
        <v>1</v>
      </c>
      <c r="C440" s="106">
        <v>0</v>
      </c>
      <c r="D440" s="106">
        <v>0</v>
      </c>
      <c r="E440" s="106">
        <v>1</v>
      </c>
      <c r="F440" s="106">
        <v>0</v>
      </c>
      <c r="G440" s="106">
        <v>0</v>
      </c>
      <c r="H440" s="106">
        <v>0</v>
      </c>
      <c r="I440" s="106">
        <v>0</v>
      </c>
      <c r="J440" s="106">
        <v>0</v>
      </c>
      <c r="K440" s="106">
        <v>0</v>
      </c>
      <c r="L440" s="106">
        <v>0</v>
      </c>
      <c r="M440" s="106">
        <v>0</v>
      </c>
      <c r="N440" s="106">
        <v>0</v>
      </c>
      <c r="O440" s="106">
        <v>0</v>
      </c>
      <c r="P440" s="106">
        <v>0</v>
      </c>
      <c r="Q440" s="106">
        <v>0</v>
      </c>
      <c r="R440" s="106">
        <v>0</v>
      </c>
      <c r="S440" s="106">
        <v>0</v>
      </c>
      <c r="T440" s="106">
        <v>0</v>
      </c>
      <c r="U440" s="106">
        <v>0</v>
      </c>
      <c r="V440" s="106">
        <v>19.899999999999999</v>
      </c>
      <c r="W440" s="106" t="s">
        <v>192</v>
      </c>
    </row>
    <row r="441" spans="1:23" ht="13.5" customHeight="1" x14ac:dyDescent="0.25">
      <c r="A441" s="154">
        <v>0.14583333333333301</v>
      </c>
      <c r="B441" s="106">
        <v>0</v>
      </c>
      <c r="C441" s="106">
        <v>0</v>
      </c>
      <c r="D441" s="106">
        <v>0</v>
      </c>
      <c r="E441" s="106">
        <v>0</v>
      </c>
      <c r="F441" s="106">
        <v>0</v>
      </c>
      <c r="G441" s="106">
        <v>0</v>
      </c>
      <c r="H441" s="106">
        <v>0</v>
      </c>
      <c r="I441" s="106">
        <v>0</v>
      </c>
      <c r="J441" s="106">
        <v>0</v>
      </c>
      <c r="K441" s="106">
        <v>0</v>
      </c>
      <c r="L441" s="106">
        <v>0</v>
      </c>
      <c r="M441" s="106">
        <v>0</v>
      </c>
      <c r="N441" s="106">
        <v>0</v>
      </c>
      <c r="O441" s="106">
        <v>0</v>
      </c>
      <c r="P441" s="106">
        <v>0</v>
      </c>
      <c r="Q441" s="106">
        <v>0</v>
      </c>
      <c r="R441" s="106">
        <v>0</v>
      </c>
      <c r="S441" s="106">
        <v>0</v>
      </c>
      <c r="T441" s="106">
        <v>0</v>
      </c>
      <c r="U441" s="106">
        <v>0</v>
      </c>
      <c r="V441" s="106" t="s">
        <v>192</v>
      </c>
      <c r="W441" s="106" t="s">
        <v>192</v>
      </c>
    </row>
    <row r="442" spans="1:23" ht="13.5" customHeight="1" x14ac:dyDescent="0.25">
      <c r="A442" s="154">
        <v>0.15625</v>
      </c>
      <c r="B442" s="106">
        <v>0</v>
      </c>
      <c r="C442" s="106">
        <v>0</v>
      </c>
      <c r="D442" s="106">
        <v>0</v>
      </c>
      <c r="E442" s="106">
        <v>0</v>
      </c>
      <c r="F442" s="106">
        <v>0</v>
      </c>
      <c r="G442" s="106">
        <v>0</v>
      </c>
      <c r="H442" s="106">
        <v>0</v>
      </c>
      <c r="I442" s="106">
        <v>0</v>
      </c>
      <c r="J442" s="106">
        <v>0</v>
      </c>
      <c r="K442" s="106">
        <v>0</v>
      </c>
      <c r="L442" s="106">
        <v>0</v>
      </c>
      <c r="M442" s="106">
        <v>0</v>
      </c>
      <c r="N442" s="106">
        <v>0</v>
      </c>
      <c r="O442" s="106">
        <v>0</v>
      </c>
      <c r="P442" s="106">
        <v>0</v>
      </c>
      <c r="Q442" s="106">
        <v>0</v>
      </c>
      <c r="R442" s="106">
        <v>0</v>
      </c>
      <c r="S442" s="106">
        <v>0</v>
      </c>
      <c r="T442" s="106">
        <v>0</v>
      </c>
      <c r="U442" s="106">
        <v>0</v>
      </c>
      <c r="V442" s="106" t="s">
        <v>192</v>
      </c>
      <c r="W442" s="106" t="s">
        <v>192</v>
      </c>
    </row>
    <row r="443" spans="1:23" ht="13.5" customHeight="1" x14ac:dyDescent="0.25">
      <c r="A443" s="154">
        <v>0.16666666666666699</v>
      </c>
      <c r="B443" s="106">
        <v>2</v>
      </c>
      <c r="C443" s="106">
        <v>0</v>
      </c>
      <c r="D443" s="106">
        <v>0</v>
      </c>
      <c r="E443" s="106">
        <v>0</v>
      </c>
      <c r="F443" s="106">
        <v>1</v>
      </c>
      <c r="G443" s="106">
        <v>0</v>
      </c>
      <c r="H443" s="106">
        <v>1</v>
      </c>
      <c r="I443" s="106">
        <v>0</v>
      </c>
      <c r="J443" s="106">
        <v>0</v>
      </c>
      <c r="K443" s="106">
        <v>0</v>
      </c>
      <c r="L443" s="106">
        <v>0</v>
      </c>
      <c r="M443" s="106">
        <v>0</v>
      </c>
      <c r="N443" s="106">
        <v>0</v>
      </c>
      <c r="O443" s="106">
        <v>0</v>
      </c>
      <c r="P443" s="106">
        <v>0</v>
      </c>
      <c r="Q443" s="106">
        <v>0</v>
      </c>
      <c r="R443" s="106">
        <v>0</v>
      </c>
      <c r="S443" s="106">
        <v>0</v>
      </c>
      <c r="T443" s="106">
        <v>0</v>
      </c>
      <c r="U443" s="106">
        <v>0</v>
      </c>
      <c r="V443" s="106">
        <v>27</v>
      </c>
      <c r="W443" s="106" t="s">
        <v>192</v>
      </c>
    </row>
    <row r="444" spans="1:23" ht="13.5" customHeight="1" x14ac:dyDescent="0.25">
      <c r="A444" s="154">
        <v>0.17708333333333301</v>
      </c>
      <c r="B444" s="106">
        <v>0</v>
      </c>
      <c r="C444" s="106">
        <v>0</v>
      </c>
      <c r="D444" s="106">
        <v>0</v>
      </c>
      <c r="E444" s="106">
        <v>0</v>
      </c>
      <c r="F444" s="106">
        <v>0</v>
      </c>
      <c r="G444" s="106">
        <v>0</v>
      </c>
      <c r="H444" s="106">
        <v>0</v>
      </c>
      <c r="I444" s="106">
        <v>0</v>
      </c>
      <c r="J444" s="106">
        <v>0</v>
      </c>
      <c r="K444" s="106">
        <v>0</v>
      </c>
      <c r="L444" s="106">
        <v>0</v>
      </c>
      <c r="M444" s="106">
        <v>0</v>
      </c>
      <c r="N444" s="106">
        <v>0</v>
      </c>
      <c r="O444" s="106">
        <v>0</v>
      </c>
      <c r="P444" s="106">
        <v>0</v>
      </c>
      <c r="Q444" s="106">
        <v>0</v>
      </c>
      <c r="R444" s="106">
        <v>0</v>
      </c>
      <c r="S444" s="106">
        <v>0</v>
      </c>
      <c r="T444" s="106">
        <v>0</v>
      </c>
      <c r="U444" s="106">
        <v>0</v>
      </c>
      <c r="V444" s="106" t="s">
        <v>192</v>
      </c>
      <c r="W444" s="106" t="s">
        <v>192</v>
      </c>
    </row>
    <row r="445" spans="1:23" ht="13.5" customHeight="1" x14ac:dyDescent="0.25">
      <c r="A445" s="154">
        <v>0.1875</v>
      </c>
      <c r="B445" s="106">
        <v>1</v>
      </c>
      <c r="C445" s="106">
        <v>0</v>
      </c>
      <c r="D445" s="106">
        <v>0</v>
      </c>
      <c r="E445" s="106">
        <v>0</v>
      </c>
      <c r="F445" s="106">
        <v>0</v>
      </c>
      <c r="G445" s="106">
        <v>0</v>
      </c>
      <c r="H445" s="106">
        <v>1</v>
      </c>
      <c r="I445" s="106">
        <v>0</v>
      </c>
      <c r="J445" s="106">
        <v>0</v>
      </c>
      <c r="K445" s="106">
        <v>0</v>
      </c>
      <c r="L445" s="106">
        <v>0</v>
      </c>
      <c r="M445" s="106">
        <v>0</v>
      </c>
      <c r="N445" s="106">
        <v>0</v>
      </c>
      <c r="O445" s="106">
        <v>0</v>
      </c>
      <c r="P445" s="106">
        <v>0</v>
      </c>
      <c r="Q445" s="106">
        <v>0</v>
      </c>
      <c r="R445" s="106">
        <v>0</v>
      </c>
      <c r="S445" s="106">
        <v>0</v>
      </c>
      <c r="T445" s="106">
        <v>0</v>
      </c>
      <c r="U445" s="106">
        <v>0</v>
      </c>
      <c r="V445" s="106">
        <v>30.8</v>
      </c>
      <c r="W445" s="106" t="s">
        <v>192</v>
      </c>
    </row>
    <row r="446" spans="1:23" ht="13.5" customHeight="1" x14ac:dyDescent="0.25">
      <c r="A446" s="154">
        <v>0.19791666666666699</v>
      </c>
      <c r="B446" s="106">
        <v>1</v>
      </c>
      <c r="C446" s="106">
        <v>0</v>
      </c>
      <c r="D446" s="106">
        <v>0</v>
      </c>
      <c r="E446" s="106">
        <v>0</v>
      </c>
      <c r="F446" s="106">
        <v>0</v>
      </c>
      <c r="G446" s="106">
        <v>1</v>
      </c>
      <c r="H446" s="106">
        <v>0</v>
      </c>
      <c r="I446" s="106">
        <v>0</v>
      </c>
      <c r="J446" s="106">
        <v>0</v>
      </c>
      <c r="K446" s="106">
        <v>0</v>
      </c>
      <c r="L446" s="106">
        <v>0</v>
      </c>
      <c r="M446" s="106">
        <v>0</v>
      </c>
      <c r="N446" s="106">
        <v>0</v>
      </c>
      <c r="O446" s="106">
        <v>0</v>
      </c>
      <c r="P446" s="106">
        <v>0</v>
      </c>
      <c r="Q446" s="106">
        <v>0</v>
      </c>
      <c r="R446" s="106">
        <v>0</v>
      </c>
      <c r="S446" s="106">
        <v>0</v>
      </c>
      <c r="T446" s="106">
        <v>0</v>
      </c>
      <c r="U446" s="106">
        <v>0</v>
      </c>
      <c r="V446" s="106">
        <v>27.2</v>
      </c>
      <c r="W446" s="106" t="s">
        <v>192</v>
      </c>
    </row>
    <row r="447" spans="1:23" ht="13.5" customHeight="1" x14ac:dyDescent="0.25">
      <c r="A447" s="154">
        <v>0.20833333333333301</v>
      </c>
      <c r="B447" s="106">
        <v>3</v>
      </c>
      <c r="C447" s="106">
        <v>0</v>
      </c>
      <c r="D447" s="106">
        <v>0</v>
      </c>
      <c r="E447" s="106">
        <v>1</v>
      </c>
      <c r="F447" s="106">
        <v>0</v>
      </c>
      <c r="G447" s="106">
        <v>1</v>
      </c>
      <c r="H447" s="106">
        <v>1</v>
      </c>
      <c r="I447" s="106">
        <v>0</v>
      </c>
      <c r="J447" s="106">
        <v>0</v>
      </c>
      <c r="K447" s="106">
        <v>0</v>
      </c>
      <c r="L447" s="106">
        <v>0</v>
      </c>
      <c r="M447" s="106">
        <v>0</v>
      </c>
      <c r="N447" s="106">
        <v>0</v>
      </c>
      <c r="O447" s="106">
        <v>0</v>
      </c>
      <c r="P447" s="106">
        <v>0</v>
      </c>
      <c r="Q447" s="106">
        <v>0</v>
      </c>
      <c r="R447" s="106">
        <v>0</v>
      </c>
      <c r="S447" s="106">
        <v>0</v>
      </c>
      <c r="T447" s="106">
        <v>0</v>
      </c>
      <c r="U447" s="106">
        <v>0</v>
      </c>
      <c r="V447" s="106">
        <v>25.9</v>
      </c>
      <c r="W447" s="106" t="s">
        <v>192</v>
      </c>
    </row>
    <row r="448" spans="1:23" ht="13.5" customHeight="1" x14ac:dyDescent="0.25">
      <c r="A448" s="154">
        <v>0.21875</v>
      </c>
      <c r="B448" s="106">
        <v>3</v>
      </c>
      <c r="C448" s="106">
        <v>0</v>
      </c>
      <c r="D448" s="106">
        <v>0</v>
      </c>
      <c r="E448" s="106">
        <v>0</v>
      </c>
      <c r="F448" s="106">
        <v>0</v>
      </c>
      <c r="G448" s="106">
        <v>2</v>
      </c>
      <c r="H448" s="106">
        <v>1</v>
      </c>
      <c r="I448" s="106">
        <v>0</v>
      </c>
      <c r="J448" s="106">
        <v>0</v>
      </c>
      <c r="K448" s="106">
        <v>0</v>
      </c>
      <c r="L448" s="106">
        <v>0</v>
      </c>
      <c r="M448" s="106">
        <v>0</v>
      </c>
      <c r="N448" s="106">
        <v>0</v>
      </c>
      <c r="O448" s="106">
        <v>0</v>
      </c>
      <c r="P448" s="106">
        <v>0</v>
      </c>
      <c r="Q448" s="106">
        <v>0</v>
      </c>
      <c r="R448" s="106">
        <v>0</v>
      </c>
      <c r="S448" s="106">
        <v>0</v>
      </c>
      <c r="T448" s="106">
        <v>0</v>
      </c>
      <c r="U448" s="106">
        <v>0</v>
      </c>
      <c r="V448" s="106">
        <v>28.3</v>
      </c>
      <c r="W448" s="106" t="s">
        <v>192</v>
      </c>
    </row>
    <row r="449" spans="1:23" ht="13.5" customHeight="1" x14ac:dyDescent="0.25">
      <c r="A449" s="154">
        <v>0.22916666666666699</v>
      </c>
      <c r="B449" s="106">
        <v>7</v>
      </c>
      <c r="C449" s="106">
        <v>0</v>
      </c>
      <c r="D449" s="106">
        <v>0</v>
      </c>
      <c r="E449" s="106">
        <v>0</v>
      </c>
      <c r="F449" s="106">
        <v>2</v>
      </c>
      <c r="G449" s="106">
        <v>0</v>
      </c>
      <c r="H449" s="106">
        <v>3</v>
      </c>
      <c r="I449" s="106">
        <v>2</v>
      </c>
      <c r="J449" s="106">
        <v>0</v>
      </c>
      <c r="K449" s="106">
        <v>0</v>
      </c>
      <c r="L449" s="106">
        <v>0</v>
      </c>
      <c r="M449" s="106">
        <v>0</v>
      </c>
      <c r="N449" s="106">
        <v>0</v>
      </c>
      <c r="O449" s="106">
        <v>0</v>
      </c>
      <c r="P449" s="106">
        <v>0</v>
      </c>
      <c r="Q449" s="106">
        <v>0</v>
      </c>
      <c r="R449" s="106">
        <v>0</v>
      </c>
      <c r="S449" s="106">
        <v>0</v>
      </c>
      <c r="T449" s="106">
        <v>0</v>
      </c>
      <c r="U449" s="106">
        <v>0</v>
      </c>
      <c r="V449" s="106">
        <v>31.6</v>
      </c>
      <c r="W449" s="106" t="s">
        <v>192</v>
      </c>
    </row>
    <row r="450" spans="1:23" ht="13.5" customHeight="1" x14ac:dyDescent="0.25">
      <c r="A450" s="154">
        <v>0.23958333333333301</v>
      </c>
      <c r="B450" s="106">
        <v>12</v>
      </c>
      <c r="C450" s="106">
        <v>0</v>
      </c>
      <c r="D450" s="106">
        <v>0</v>
      </c>
      <c r="E450" s="106">
        <v>1</v>
      </c>
      <c r="F450" s="106">
        <v>0</v>
      </c>
      <c r="G450" s="106">
        <v>5</v>
      </c>
      <c r="H450" s="106">
        <v>5</v>
      </c>
      <c r="I450" s="106">
        <v>1</v>
      </c>
      <c r="J450" s="106">
        <v>0</v>
      </c>
      <c r="K450" s="106">
        <v>0</v>
      </c>
      <c r="L450" s="106">
        <v>0</v>
      </c>
      <c r="M450" s="106">
        <v>0</v>
      </c>
      <c r="N450" s="106">
        <v>0</v>
      </c>
      <c r="O450" s="106">
        <v>0</v>
      </c>
      <c r="P450" s="106">
        <v>0</v>
      </c>
      <c r="Q450" s="106">
        <v>0</v>
      </c>
      <c r="R450" s="106">
        <v>0</v>
      </c>
      <c r="S450" s="106">
        <v>0</v>
      </c>
      <c r="T450" s="106">
        <v>0</v>
      </c>
      <c r="U450" s="106">
        <v>0</v>
      </c>
      <c r="V450" s="106">
        <v>29</v>
      </c>
      <c r="W450" s="106">
        <v>32.799999999999997</v>
      </c>
    </row>
    <row r="451" spans="1:23" ht="13.5" customHeight="1" x14ac:dyDescent="0.25">
      <c r="A451" s="154">
        <v>0.25</v>
      </c>
      <c r="B451" s="106">
        <v>11</v>
      </c>
      <c r="C451" s="106">
        <v>0</v>
      </c>
      <c r="D451" s="106">
        <v>0</v>
      </c>
      <c r="E451" s="106">
        <v>0</v>
      </c>
      <c r="F451" s="106">
        <v>2</v>
      </c>
      <c r="G451" s="106">
        <v>6</v>
      </c>
      <c r="H451" s="106">
        <v>3</v>
      </c>
      <c r="I451" s="106">
        <v>0</v>
      </c>
      <c r="J451" s="106">
        <v>0</v>
      </c>
      <c r="K451" s="106">
        <v>0</v>
      </c>
      <c r="L451" s="106">
        <v>0</v>
      </c>
      <c r="M451" s="106">
        <v>0</v>
      </c>
      <c r="N451" s="106">
        <v>0</v>
      </c>
      <c r="O451" s="106">
        <v>0</v>
      </c>
      <c r="P451" s="106">
        <v>0</v>
      </c>
      <c r="Q451" s="106">
        <v>0</v>
      </c>
      <c r="R451" s="106">
        <v>0</v>
      </c>
      <c r="S451" s="106">
        <v>0</v>
      </c>
      <c r="T451" s="106">
        <v>0</v>
      </c>
      <c r="U451" s="106">
        <v>0</v>
      </c>
      <c r="V451" s="106">
        <v>27.9</v>
      </c>
      <c r="W451" s="106">
        <v>31.7</v>
      </c>
    </row>
    <row r="452" spans="1:23" ht="13.5" customHeight="1" x14ac:dyDescent="0.25">
      <c r="A452" s="154">
        <v>0.26041666666666702</v>
      </c>
      <c r="B452" s="106">
        <v>9</v>
      </c>
      <c r="C452" s="106">
        <v>0</v>
      </c>
      <c r="D452" s="106">
        <v>0</v>
      </c>
      <c r="E452" s="106">
        <v>0</v>
      </c>
      <c r="F452" s="106">
        <v>3</v>
      </c>
      <c r="G452" s="106">
        <v>3</v>
      </c>
      <c r="H452" s="106">
        <v>2</v>
      </c>
      <c r="I452" s="106">
        <v>1</v>
      </c>
      <c r="J452" s="106">
        <v>0</v>
      </c>
      <c r="K452" s="106">
        <v>0</v>
      </c>
      <c r="L452" s="106">
        <v>0</v>
      </c>
      <c r="M452" s="106">
        <v>0</v>
      </c>
      <c r="N452" s="106">
        <v>0</v>
      </c>
      <c r="O452" s="106">
        <v>0</v>
      </c>
      <c r="P452" s="106">
        <v>0</v>
      </c>
      <c r="Q452" s="106">
        <v>0</v>
      </c>
      <c r="R452" s="106">
        <v>0</v>
      </c>
      <c r="S452" s="106">
        <v>0</v>
      </c>
      <c r="T452" s="106">
        <v>0</v>
      </c>
      <c r="U452" s="106">
        <v>0</v>
      </c>
      <c r="V452" s="106">
        <v>27.7</v>
      </c>
      <c r="W452" s="106" t="s">
        <v>192</v>
      </c>
    </row>
    <row r="453" spans="1:23" ht="13.5" customHeight="1" x14ac:dyDescent="0.25">
      <c r="A453" s="154">
        <v>0.27083333333333298</v>
      </c>
      <c r="B453" s="106">
        <v>18</v>
      </c>
      <c r="C453" s="106">
        <v>0</v>
      </c>
      <c r="D453" s="106">
        <v>0</v>
      </c>
      <c r="E453" s="106">
        <v>0</v>
      </c>
      <c r="F453" s="106">
        <v>1</v>
      </c>
      <c r="G453" s="106">
        <v>12</v>
      </c>
      <c r="H453" s="106">
        <v>3</v>
      </c>
      <c r="I453" s="106">
        <v>2</v>
      </c>
      <c r="J453" s="106">
        <v>0</v>
      </c>
      <c r="K453" s="106">
        <v>0</v>
      </c>
      <c r="L453" s="106">
        <v>0</v>
      </c>
      <c r="M453" s="106">
        <v>0</v>
      </c>
      <c r="N453" s="106">
        <v>0</v>
      </c>
      <c r="O453" s="106">
        <v>0</v>
      </c>
      <c r="P453" s="106">
        <v>0</v>
      </c>
      <c r="Q453" s="106">
        <v>0</v>
      </c>
      <c r="R453" s="106">
        <v>0</v>
      </c>
      <c r="S453" s="106">
        <v>0</v>
      </c>
      <c r="T453" s="106">
        <v>0</v>
      </c>
      <c r="U453" s="106">
        <v>0</v>
      </c>
      <c r="V453" s="106">
        <v>28.6</v>
      </c>
      <c r="W453" s="106">
        <v>33.6</v>
      </c>
    </row>
    <row r="454" spans="1:23" ht="13.5" customHeight="1" x14ac:dyDescent="0.25">
      <c r="A454" s="154">
        <v>0.28125</v>
      </c>
      <c r="B454" s="106">
        <v>32</v>
      </c>
      <c r="C454" s="106">
        <v>0</v>
      </c>
      <c r="D454" s="106">
        <v>0</v>
      </c>
      <c r="E454" s="106">
        <v>0</v>
      </c>
      <c r="F454" s="106">
        <v>3</v>
      </c>
      <c r="G454" s="106">
        <v>20</v>
      </c>
      <c r="H454" s="106">
        <v>9</v>
      </c>
      <c r="I454" s="106">
        <v>0</v>
      </c>
      <c r="J454" s="106">
        <v>0</v>
      </c>
      <c r="K454" s="106">
        <v>0</v>
      </c>
      <c r="L454" s="106">
        <v>0</v>
      </c>
      <c r="M454" s="106">
        <v>0</v>
      </c>
      <c r="N454" s="106">
        <v>0</v>
      </c>
      <c r="O454" s="106">
        <v>0</v>
      </c>
      <c r="P454" s="106">
        <v>0</v>
      </c>
      <c r="Q454" s="106">
        <v>0</v>
      </c>
      <c r="R454" s="106">
        <v>0</v>
      </c>
      <c r="S454" s="106">
        <v>0</v>
      </c>
      <c r="T454" s="106">
        <v>0</v>
      </c>
      <c r="U454" s="106">
        <v>0</v>
      </c>
      <c r="V454" s="106">
        <v>28.3</v>
      </c>
      <c r="W454" s="106">
        <v>31.4</v>
      </c>
    </row>
    <row r="455" spans="1:23" ht="13.5" customHeight="1" x14ac:dyDescent="0.25">
      <c r="A455" s="154">
        <v>0.29166666666666702</v>
      </c>
      <c r="B455" s="106">
        <v>21</v>
      </c>
      <c r="C455" s="106">
        <v>0</v>
      </c>
      <c r="D455" s="106">
        <v>3</v>
      </c>
      <c r="E455" s="106">
        <v>1</v>
      </c>
      <c r="F455" s="106">
        <v>3</v>
      </c>
      <c r="G455" s="106">
        <v>6</v>
      </c>
      <c r="H455" s="106">
        <v>7</v>
      </c>
      <c r="I455" s="106">
        <v>0</v>
      </c>
      <c r="J455" s="106">
        <v>0</v>
      </c>
      <c r="K455" s="106">
        <v>1</v>
      </c>
      <c r="L455" s="106">
        <v>0</v>
      </c>
      <c r="M455" s="106">
        <v>0</v>
      </c>
      <c r="N455" s="106">
        <v>0</v>
      </c>
      <c r="O455" s="106">
        <v>0</v>
      </c>
      <c r="P455" s="106">
        <v>0</v>
      </c>
      <c r="Q455" s="106">
        <v>0</v>
      </c>
      <c r="R455" s="106">
        <v>0</v>
      </c>
      <c r="S455" s="106">
        <v>0</v>
      </c>
      <c r="T455" s="106">
        <v>0</v>
      </c>
      <c r="U455" s="106">
        <v>0</v>
      </c>
      <c r="V455" s="106">
        <v>26.6</v>
      </c>
      <c r="W455" s="106">
        <v>31.4</v>
      </c>
    </row>
    <row r="456" spans="1:23" ht="13.5" customHeight="1" x14ac:dyDescent="0.25">
      <c r="A456" s="154">
        <v>0.30208333333333298</v>
      </c>
      <c r="B456" s="106">
        <v>28</v>
      </c>
      <c r="C456" s="106">
        <v>0</v>
      </c>
      <c r="D456" s="106">
        <v>0</v>
      </c>
      <c r="E456" s="106">
        <v>0</v>
      </c>
      <c r="F456" s="106">
        <v>4</v>
      </c>
      <c r="G456" s="106">
        <v>15</v>
      </c>
      <c r="H456" s="106">
        <v>9</v>
      </c>
      <c r="I456" s="106">
        <v>0</v>
      </c>
      <c r="J456" s="106">
        <v>0</v>
      </c>
      <c r="K456" s="106">
        <v>0</v>
      </c>
      <c r="L456" s="106">
        <v>0</v>
      </c>
      <c r="M456" s="106">
        <v>0</v>
      </c>
      <c r="N456" s="106">
        <v>0</v>
      </c>
      <c r="O456" s="106">
        <v>0</v>
      </c>
      <c r="P456" s="106">
        <v>0</v>
      </c>
      <c r="Q456" s="106">
        <v>0</v>
      </c>
      <c r="R456" s="106">
        <v>0</v>
      </c>
      <c r="S456" s="106">
        <v>0</v>
      </c>
      <c r="T456" s="106">
        <v>0</v>
      </c>
      <c r="U456" s="106">
        <v>0</v>
      </c>
      <c r="V456" s="106">
        <v>28.4</v>
      </c>
      <c r="W456" s="106">
        <v>31</v>
      </c>
    </row>
    <row r="457" spans="1:23" ht="13.5" customHeight="1" x14ac:dyDescent="0.25">
      <c r="A457" s="154">
        <v>0.3125</v>
      </c>
      <c r="B457" s="106">
        <v>35</v>
      </c>
      <c r="C457" s="106">
        <v>3</v>
      </c>
      <c r="D457" s="106">
        <v>5</v>
      </c>
      <c r="E457" s="106">
        <v>4</v>
      </c>
      <c r="F457" s="106">
        <v>1</v>
      </c>
      <c r="G457" s="106">
        <v>15</v>
      </c>
      <c r="H457" s="106">
        <v>4</v>
      </c>
      <c r="I457" s="106">
        <v>3</v>
      </c>
      <c r="J457" s="106">
        <v>0</v>
      </c>
      <c r="K457" s="106">
        <v>0</v>
      </c>
      <c r="L457" s="106">
        <v>0</v>
      </c>
      <c r="M457" s="106">
        <v>0</v>
      </c>
      <c r="N457" s="106">
        <v>0</v>
      </c>
      <c r="O457" s="106">
        <v>0</v>
      </c>
      <c r="P457" s="106">
        <v>0</v>
      </c>
      <c r="Q457" s="106">
        <v>0</v>
      </c>
      <c r="R457" s="106">
        <v>0</v>
      </c>
      <c r="S457" s="106">
        <v>0</v>
      </c>
      <c r="T457" s="106">
        <v>0</v>
      </c>
      <c r="U457" s="106">
        <v>0</v>
      </c>
      <c r="V457" s="106">
        <v>24.1</v>
      </c>
      <c r="W457" s="106">
        <v>30.9</v>
      </c>
    </row>
    <row r="458" spans="1:23" ht="13.5" customHeight="1" x14ac:dyDescent="0.25">
      <c r="A458" s="154">
        <v>0.32291666666666702</v>
      </c>
      <c r="B458" s="106">
        <v>32</v>
      </c>
      <c r="C458" s="106">
        <v>0</v>
      </c>
      <c r="D458" s="106">
        <v>0</v>
      </c>
      <c r="E458" s="106">
        <v>0</v>
      </c>
      <c r="F458" s="106">
        <v>5</v>
      </c>
      <c r="G458" s="106">
        <v>15</v>
      </c>
      <c r="H458" s="106">
        <v>10</v>
      </c>
      <c r="I458" s="106">
        <v>2</v>
      </c>
      <c r="J458" s="106">
        <v>0</v>
      </c>
      <c r="K458" s="106">
        <v>0</v>
      </c>
      <c r="L458" s="106">
        <v>0</v>
      </c>
      <c r="M458" s="106">
        <v>0</v>
      </c>
      <c r="N458" s="106">
        <v>0</v>
      </c>
      <c r="O458" s="106">
        <v>0</v>
      </c>
      <c r="P458" s="106">
        <v>0</v>
      </c>
      <c r="Q458" s="106">
        <v>0</v>
      </c>
      <c r="R458" s="106">
        <v>0</v>
      </c>
      <c r="S458" s="106">
        <v>0</v>
      </c>
      <c r="T458" s="106">
        <v>0</v>
      </c>
      <c r="U458" s="106">
        <v>0</v>
      </c>
      <c r="V458" s="106">
        <v>28.9</v>
      </c>
      <c r="W458" s="106">
        <v>32.4</v>
      </c>
    </row>
    <row r="459" spans="1:23" ht="13.5" customHeight="1" x14ac:dyDescent="0.25">
      <c r="A459" s="154">
        <v>0.33333333333333298</v>
      </c>
      <c r="B459" s="106">
        <v>31</v>
      </c>
      <c r="C459" s="106">
        <v>0</v>
      </c>
      <c r="D459" s="106">
        <v>0</v>
      </c>
      <c r="E459" s="106">
        <v>1</v>
      </c>
      <c r="F459" s="106">
        <v>11</v>
      </c>
      <c r="G459" s="106">
        <v>16</v>
      </c>
      <c r="H459" s="106">
        <v>2</v>
      </c>
      <c r="I459" s="106">
        <v>0</v>
      </c>
      <c r="J459" s="106">
        <v>1</v>
      </c>
      <c r="K459" s="106">
        <v>0</v>
      </c>
      <c r="L459" s="106">
        <v>0</v>
      </c>
      <c r="M459" s="106">
        <v>0</v>
      </c>
      <c r="N459" s="106">
        <v>0</v>
      </c>
      <c r="O459" s="106">
        <v>0</v>
      </c>
      <c r="P459" s="106">
        <v>0</v>
      </c>
      <c r="Q459" s="106">
        <v>0</v>
      </c>
      <c r="R459" s="106">
        <v>0</v>
      </c>
      <c r="S459" s="106">
        <v>0</v>
      </c>
      <c r="T459" s="106">
        <v>0</v>
      </c>
      <c r="U459" s="106">
        <v>0</v>
      </c>
      <c r="V459" s="106">
        <v>26.3</v>
      </c>
      <c r="W459" s="106">
        <v>28.6</v>
      </c>
    </row>
    <row r="460" spans="1:23" ht="13.5" customHeight="1" x14ac:dyDescent="0.25">
      <c r="A460" s="154">
        <v>0.34375</v>
      </c>
      <c r="B460" s="106">
        <v>41</v>
      </c>
      <c r="C460" s="106">
        <v>0</v>
      </c>
      <c r="D460" s="106">
        <v>0</v>
      </c>
      <c r="E460" s="106">
        <v>0</v>
      </c>
      <c r="F460" s="106">
        <v>13</v>
      </c>
      <c r="G460" s="106">
        <v>20</v>
      </c>
      <c r="H460" s="106">
        <v>8</v>
      </c>
      <c r="I460" s="106">
        <v>0</v>
      </c>
      <c r="J460" s="106">
        <v>0</v>
      </c>
      <c r="K460" s="106">
        <v>0</v>
      </c>
      <c r="L460" s="106">
        <v>0</v>
      </c>
      <c r="M460" s="106">
        <v>0</v>
      </c>
      <c r="N460" s="106">
        <v>0</v>
      </c>
      <c r="O460" s="106">
        <v>0</v>
      </c>
      <c r="P460" s="106">
        <v>0</v>
      </c>
      <c r="Q460" s="106">
        <v>0</v>
      </c>
      <c r="R460" s="106">
        <v>0</v>
      </c>
      <c r="S460" s="106">
        <v>0</v>
      </c>
      <c r="T460" s="106">
        <v>0</v>
      </c>
      <c r="U460" s="106">
        <v>0</v>
      </c>
      <c r="V460" s="106">
        <v>27.2</v>
      </c>
      <c r="W460" s="106">
        <v>30.7</v>
      </c>
    </row>
    <row r="461" spans="1:23" ht="13.5" customHeight="1" x14ac:dyDescent="0.25">
      <c r="A461" s="154">
        <v>0.35416666666666702</v>
      </c>
      <c r="B461" s="106">
        <v>27</v>
      </c>
      <c r="C461" s="106">
        <v>0</v>
      </c>
      <c r="D461" s="106">
        <v>0</v>
      </c>
      <c r="E461" s="106">
        <v>2</v>
      </c>
      <c r="F461" s="106">
        <v>5</v>
      </c>
      <c r="G461" s="106">
        <v>16</v>
      </c>
      <c r="H461" s="106">
        <v>3</v>
      </c>
      <c r="I461" s="106">
        <v>0</v>
      </c>
      <c r="J461" s="106">
        <v>1</v>
      </c>
      <c r="K461" s="106">
        <v>0</v>
      </c>
      <c r="L461" s="106">
        <v>0</v>
      </c>
      <c r="M461" s="106">
        <v>0</v>
      </c>
      <c r="N461" s="106">
        <v>0</v>
      </c>
      <c r="O461" s="106">
        <v>0</v>
      </c>
      <c r="P461" s="106">
        <v>0</v>
      </c>
      <c r="Q461" s="106">
        <v>0</v>
      </c>
      <c r="R461" s="106">
        <v>0</v>
      </c>
      <c r="S461" s="106">
        <v>0</v>
      </c>
      <c r="T461" s="106">
        <v>0</v>
      </c>
      <c r="U461" s="106">
        <v>0</v>
      </c>
      <c r="V461" s="106">
        <v>26.8</v>
      </c>
      <c r="W461" s="106">
        <v>30.1</v>
      </c>
    </row>
    <row r="462" spans="1:23" ht="13.5" customHeight="1" x14ac:dyDescent="0.25">
      <c r="A462" s="154">
        <v>0.36458333333333298</v>
      </c>
      <c r="B462" s="106">
        <v>28</v>
      </c>
      <c r="C462" s="106">
        <v>0</v>
      </c>
      <c r="D462" s="106">
        <v>0</v>
      </c>
      <c r="E462" s="106">
        <v>0</v>
      </c>
      <c r="F462" s="106">
        <v>12</v>
      </c>
      <c r="G462" s="106">
        <v>13</v>
      </c>
      <c r="H462" s="106">
        <v>2</v>
      </c>
      <c r="I462" s="106">
        <v>1</v>
      </c>
      <c r="J462" s="106">
        <v>0</v>
      </c>
      <c r="K462" s="106">
        <v>0</v>
      </c>
      <c r="L462" s="106">
        <v>0</v>
      </c>
      <c r="M462" s="106">
        <v>0</v>
      </c>
      <c r="N462" s="106">
        <v>0</v>
      </c>
      <c r="O462" s="106">
        <v>0</v>
      </c>
      <c r="P462" s="106">
        <v>0</v>
      </c>
      <c r="Q462" s="106">
        <v>0</v>
      </c>
      <c r="R462" s="106">
        <v>0</v>
      </c>
      <c r="S462" s="106">
        <v>0</v>
      </c>
      <c r="T462" s="106">
        <v>0</v>
      </c>
      <c r="U462" s="106">
        <v>0</v>
      </c>
      <c r="V462" s="106">
        <v>26</v>
      </c>
      <c r="W462" s="106">
        <v>29.5</v>
      </c>
    </row>
    <row r="463" spans="1:23" ht="13.5" customHeight="1" x14ac:dyDescent="0.25">
      <c r="A463" s="154">
        <v>0.375</v>
      </c>
      <c r="B463" s="106">
        <v>32</v>
      </c>
      <c r="C463" s="106">
        <v>0</v>
      </c>
      <c r="D463" s="106">
        <v>0</v>
      </c>
      <c r="E463" s="106">
        <v>0</v>
      </c>
      <c r="F463" s="106">
        <v>11</v>
      </c>
      <c r="G463" s="106">
        <v>17</v>
      </c>
      <c r="H463" s="106">
        <v>4</v>
      </c>
      <c r="I463" s="106">
        <v>0</v>
      </c>
      <c r="J463" s="106">
        <v>0</v>
      </c>
      <c r="K463" s="106">
        <v>0</v>
      </c>
      <c r="L463" s="106">
        <v>0</v>
      </c>
      <c r="M463" s="106">
        <v>0</v>
      </c>
      <c r="N463" s="106">
        <v>0</v>
      </c>
      <c r="O463" s="106">
        <v>0</v>
      </c>
      <c r="P463" s="106">
        <v>0</v>
      </c>
      <c r="Q463" s="106">
        <v>0</v>
      </c>
      <c r="R463" s="106">
        <v>0</v>
      </c>
      <c r="S463" s="106">
        <v>0</v>
      </c>
      <c r="T463" s="106">
        <v>0</v>
      </c>
      <c r="U463" s="106">
        <v>0</v>
      </c>
      <c r="V463" s="106">
        <v>26.1</v>
      </c>
      <c r="W463" s="106">
        <v>29</v>
      </c>
    </row>
    <row r="464" spans="1:23" ht="13.5" customHeight="1" x14ac:dyDescent="0.25">
      <c r="A464" s="154">
        <v>0.38541666666666702</v>
      </c>
      <c r="B464" s="106">
        <v>27</v>
      </c>
      <c r="C464" s="106">
        <v>0</v>
      </c>
      <c r="D464" s="106">
        <v>0</v>
      </c>
      <c r="E464" s="106">
        <v>4</v>
      </c>
      <c r="F464" s="106">
        <v>10</v>
      </c>
      <c r="G464" s="106">
        <v>12</v>
      </c>
      <c r="H464" s="106">
        <v>1</v>
      </c>
      <c r="I464" s="106">
        <v>0</v>
      </c>
      <c r="J464" s="106">
        <v>0</v>
      </c>
      <c r="K464" s="106">
        <v>0</v>
      </c>
      <c r="L464" s="106">
        <v>0</v>
      </c>
      <c r="M464" s="106">
        <v>0</v>
      </c>
      <c r="N464" s="106">
        <v>0</v>
      </c>
      <c r="O464" s="106">
        <v>0</v>
      </c>
      <c r="P464" s="106">
        <v>0</v>
      </c>
      <c r="Q464" s="106">
        <v>0</v>
      </c>
      <c r="R464" s="106">
        <v>0</v>
      </c>
      <c r="S464" s="106">
        <v>0</v>
      </c>
      <c r="T464" s="106">
        <v>0</v>
      </c>
      <c r="U464" s="106">
        <v>0</v>
      </c>
      <c r="V464" s="106">
        <v>24.9</v>
      </c>
      <c r="W464" s="106">
        <v>28.3</v>
      </c>
    </row>
    <row r="465" spans="1:23" ht="13.5" customHeight="1" x14ac:dyDescent="0.25">
      <c r="A465" s="154">
        <v>0.39583333333333298</v>
      </c>
      <c r="B465" s="106">
        <v>32</v>
      </c>
      <c r="C465" s="106">
        <v>0</v>
      </c>
      <c r="D465" s="106">
        <v>1</v>
      </c>
      <c r="E465" s="106">
        <v>1</v>
      </c>
      <c r="F465" s="106">
        <v>8</v>
      </c>
      <c r="G465" s="106">
        <v>18</v>
      </c>
      <c r="H465" s="106">
        <v>4</v>
      </c>
      <c r="I465" s="106">
        <v>0</v>
      </c>
      <c r="J465" s="106">
        <v>0</v>
      </c>
      <c r="K465" s="106">
        <v>0</v>
      </c>
      <c r="L465" s="106">
        <v>0</v>
      </c>
      <c r="M465" s="106">
        <v>0</v>
      </c>
      <c r="N465" s="106">
        <v>0</v>
      </c>
      <c r="O465" s="106">
        <v>0</v>
      </c>
      <c r="P465" s="106">
        <v>0</v>
      </c>
      <c r="Q465" s="106">
        <v>0</v>
      </c>
      <c r="R465" s="106">
        <v>0</v>
      </c>
      <c r="S465" s="106">
        <v>0</v>
      </c>
      <c r="T465" s="106">
        <v>0</v>
      </c>
      <c r="U465" s="106">
        <v>0</v>
      </c>
      <c r="V465" s="106">
        <v>26.2</v>
      </c>
      <c r="W465" s="106">
        <v>29.5</v>
      </c>
    </row>
    <row r="466" spans="1:23" ht="13.5" customHeight="1" x14ac:dyDescent="0.25">
      <c r="A466" s="154">
        <v>0.40625</v>
      </c>
      <c r="B466" s="106">
        <v>38</v>
      </c>
      <c r="C466" s="106">
        <v>0</v>
      </c>
      <c r="D466" s="106">
        <v>0</v>
      </c>
      <c r="E466" s="106">
        <v>1</v>
      </c>
      <c r="F466" s="106">
        <v>10</v>
      </c>
      <c r="G466" s="106">
        <v>22</v>
      </c>
      <c r="H466" s="106">
        <v>5</v>
      </c>
      <c r="I466" s="106">
        <v>0</v>
      </c>
      <c r="J466" s="106">
        <v>0</v>
      </c>
      <c r="K466" s="106">
        <v>0</v>
      </c>
      <c r="L466" s="106">
        <v>0</v>
      </c>
      <c r="M466" s="106">
        <v>0</v>
      </c>
      <c r="N466" s="106">
        <v>0</v>
      </c>
      <c r="O466" s="106">
        <v>0</v>
      </c>
      <c r="P466" s="106">
        <v>0</v>
      </c>
      <c r="Q466" s="106">
        <v>0</v>
      </c>
      <c r="R466" s="106">
        <v>0</v>
      </c>
      <c r="S466" s="106">
        <v>0</v>
      </c>
      <c r="T466" s="106">
        <v>0</v>
      </c>
      <c r="U466" s="106">
        <v>0</v>
      </c>
      <c r="V466" s="106">
        <v>26.4</v>
      </c>
      <c r="W466" s="106">
        <v>29.7</v>
      </c>
    </row>
    <row r="467" spans="1:23" ht="13.5" customHeight="1" x14ac:dyDescent="0.25">
      <c r="A467" s="154">
        <v>0.41666666666666702</v>
      </c>
      <c r="B467" s="106">
        <v>21</v>
      </c>
      <c r="C467" s="106">
        <v>0</v>
      </c>
      <c r="D467" s="106">
        <v>1</v>
      </c>
      <c r="E467" s="106">
        <v>2</v>
      </c>
      <c r="F467" s="106">
        <v>3</v>
      </c>
      <c r="G467" s="106">
        <v>14</v>
      </c>
      <c r="H467" s="106">
        <v>1</v>
      </c>
      <c r="I467" s="106">
        <v>0</v>
      </c>
      <c r="J467" s="106">
        <v>0</v>
      </c>
      <c r="K467" s="106">
        <v>0</v>
      </c>
      <c r="L467" s="106">
        <v>0</v>
      </c>
      <c r="M467" s="106">
        <v>0</v>
      </c>
      <c r="N467" s="106">
        <v>0</v>
      </c>
      <c r="O467" s="106">
        <v>0</v>
      </c>
      <c r="P467" s="106">
        <v>0</v>
      </c>
      <c r="Q467" s="106">
        <v>0</v>
      </c>
      <c r="R467" s="106">
        <v>0</v>
      </c>
      <c r="S467" s="106">
        <v>0</v>
      </c>
      <c r="T467" s="106">
        <v>0</v>
      </c>
      <c r="U467" s="106">
        <v>0</v>
      </c>
      <c r="V467" s="106">
        <v>25.3</v>
      </c>
      <c r="W467" s="106">
        <v>28.3</v>
      </c>
    </row>
    <row r="468" spans="1:23" ht="13.5" customHeight="1" x14ac:dyDescent="0.25">
      <c r="A468" s="154">
        <v>0.42708333333333298</v>
      </c>
      <c r="B468" s="106">
        <v>16</v>
      </c>
      <c r="C468" s="106">
        <v>0</v>
      </c>
      <c r="D468" s="106">
        <v>1</v>
      </c>
      <c r="E468" s="106">
        <v>0</v>
      </c>
      <c r="F468" s="106">
        <v>4</v>
      </c>
      <c r="G468" s="106">
        <v>10</v>
      </c>
      <c r="H468" s="106">
        <v>1</v>
      </c>
      <c r="I468" s="106">
        <v>0</v>
      </c>
      <c r="J468" s="106">
        <v>0</v>
      </c>
      <c r="K468" s="106">
        <v>0</v>
      </c>
      <c r="L468" s="106">
        <v>0</v>
      </c>
      <c r="M468" s="106">
        <v>0</v>
      </c>
      <c r="N468" s="106">
        <v>0</v>
      </c>
      <c r="O468" s="106">
        <v>0</v>
      </c>
      <c r="P468" s="106">
        <v>0</v>
      </c>
      <c r="Q468" s="106">
        <v>0</v>
      </c>
      <c r="R468" s="106">
        <v>0</v>
      </c>
      <c r="S468" s="106">
        <v>0</v>
      </c>
      <c r="T468" s="106">
        <v>0</v>
      </c>
      <c r="U468" s="106">
        <v>0</v>
      </c>
      <c r="V468" s="106">
        <v>25.1</v>
      </c>
      <c r="W468" s="106">
        <v>28.3</v>
      </c>
    </row>
    <row r="469" spans="1:23" ht="13.5" customHeight="1" x14ac:dyDescent="0.25">
      <c r="A469" s="154">
        <v>0.4375</v>
      </c>
      <c r="B469" s="106">
        <v>19</v>
      </c>
      <c r="C469" s="106">
        <v>0</v>
      </c>
      <c r="D469" s="106">
        <v>0</v>
      </c>
      <c r="E469" s="106">
        <v>0</v>
      </c>
      <c r="F469" s="106">
        <v>3</v>
      </c>
      <c r="G469" s="106">
        <v>13</v>
      </c>
      <c r="H469" s="106">
        <v>2</v>
      </c>
      <c r="I469" s="106">
        <v>0</v>
      </c>
      <c r="J469" s="106">
        <v>1</v>
      </c>
      <c r="K469" s="106">
        <v>0</v>
      </c>
      <c r="L469" s="106">
        <v>0</v>
      </c>
      <c r="M469" s="106">
        <v>0</v>
      </c>
      <c r="N469" s="106">
        <v>0</v>
      </c>
      <c r="O469" s="106">
        <v>0</v>
      </c>
      <c r="P469" s="106">
        <v>0</v>
      </c>
      <c r="Q469" s="106">
        <v>0</v>
      </c>
      <c r="R469" s="106">
        <v>0</v>
      </c>
      <c r="S469" s="106">
        <v>0</v>
      </c>
      <c r="T469" s="106">
        <v>0</v>
      </c>
      <c r="U469" s="106">
        <v>0</v>
      </c>
      <c r="V469" s="106">
        <v>27.8</v>
      </c>
      <c r="W469" s="106">
        <v>31.8</v>
      </c>
    </row>
    <row r="470" spans="1:23" ht="13.5" customHeight="1" x14ac:dyDescent="0.25">
      <c r="A470" s="154">
        <v>0.44791666666666702</v>
      </c>
      <c r="B470" s="106">
        <v>28</v>
      </c>
      <c r="C470" s="106">
        <v>0</v>
      </c>
      <c r="D470" s="106">
        <v>0</v>
      </c>
      <c r="E470" s="106">
        <v>0</v>
      </c>
      <c r="F470" s="106">
        <v>16</v>
      </c>
      <c r="G470" s="106">
        <v>9</v>
      </c>
      <c r="H470" s="106">
        <v>3</v>
      </c>
      <c r="I470" s="106">
        <v>0</v>
      </c>
      <c r="J470" s="106">
        <v>0</v>
      </c>
      <c r="K470" s="106">
        <v>0</v>
      </c>
      <c r="L470" s="106">
        <v>0</v>
      </c>
      <c r="M470" s="106">
        <v>0</v>
      </c>
      <c r="N470" s="106">
        <v>0</v>
      </c>
      <c r="O470" s="106">
        <v>0</v>
      </c>
      <c r="P470" s="106">
        <v>0</v>
      </c>
      <c r="Q470" s="106">
        <v>0</v>
      </c>
      <c r="R470" s="106">
        <v>0</v>
      </c>
      <c r="S470" s="106">
        <v>0</v>
      </c>
      <c r="T470" s="106">
        <v>0</v>
      </c>
      <c r="U470" s="106">
        <v>0</v>
      </c>
      <c r="V470" s="106">
        <v>25.2</v>
      </c>
      <c r="W470" s="106">
        <v>29.1</v>
      </c>
    </row>
    <row r="471" spans="1:23" ht="13.5" customHeight="1" x14ac:dyDescent="0.25">
      <c r="A471" s="154">
        <v>0.45833333333333298</v>
      </c>
      <c r="B471" s="106">
        <v>25</v>
      </c>
      <c r="C471" s="106">
        <v>1</v>
      </c>
      <c r="D471" s="106">
        <v>1</v>
      </c>
      <c r="E471" s="106">
        <v>3</v>
      </c>
      <c r="F471" s="106">
        <v>10</v>
      </c>
      <c r="G471" s="106">
        <v>7</v>
      </c>
      <c r="H471" s="106">
        <v>3</v>
      </c>
      <c r="I471" s="106">
        <v>0</v>
      </c>
      <c r="J471" s="106">
        <v>0</v>
      </c>
      <c r="K471" s="106">
        <v>0</v>
      </c>
      <c r="L471" s="106">
        <v>0</v>
      </c>
      <c r="M471" s="106">
        <v>0</v>
      </c>
      <c r="N471" s="106">
        <v>0</v>
      </c>
      <c r="O471" s="106">
        <v>0</v>
      </c>
      <c r="P471" s="106">
        <v>0</v>
      </c>
      <c r="Q471" s="106">
        <v>0</v>
      </c>
      <c r="R471" s="106">
        <v>0</v>
      </c>
      <c r="S471" s="106">
        <v>0</v>
      </c>
      <c r="T471" s="106">
        <v>0</v>
      </c>
      <c r="U471" s="106">
        <v>0</v>
      </c>
      <c r="V471" s="106">
        <v>23.8</v>
      </c>
      <c r="W471" s="106">
        <v>29.7</v>
      </c>
    </row>
    <row r="472" spans="1:23" ht="13.5" customHeight="1" x14ac:dyDescent="0.25">
      <c r="A472" s="154">
        <v>0.46875</v>
      </c>
      <c r="B472" s="106">
        <v>26</v>
      </c>
      <c r="C472" s="106">
        <v>0</v>
      </c>
      <c r="D472" s="106">
        <v>0</v>
      </c>
      <c r="E472" s="106">
        <v>0</v>
      </c>
      <c r="F472" s="106">
        <v>6</v>
      </c>
      <c r="G472" s="106">
        <v>15</v>
      </c>
      <c r="H472" s="106">
        <v>4</v>
      </c>
      <c r="I472" s="106">
        <v>1</v>
      </c>
      <c r="J472" s="106">
        <v>0</v>
      </c>
      <c r="K472" s="106">
        <v>0</v>
      </c>
      <c r="L472" s="106">
        <v>0</v>
      </c>
      <c r="M472" s="106">
        <v>0</v>
      </c>
      <c r="N472" s="106">
        <v>0</v>
      </c>
      <c r="O472" s="106">
        <v>0</v>
      </c>
      <c r="P472" s="106">
        <v>0</v>
      </c>
      <c r="Q472" s="106">
        <v>0</v>
      </c>
      <c r="R472" s="106">
        <v>0</v>
      </c>
      <c r="S472" s="106">
        <v>0</v>
      </c>
      <c r="T472" s="106">
        <v>0</v>
      </c>
      <c r="U472" s="106">
        <v>0</v>
      </c>
      <c r="V472" s="106">
        <v>27.4</v>
      </c>
      <c r="W472" s="106">
        <v>30.3</v>
      </c>
    </row>
    <row r="473" spans="1:23" ht="13.5" customHeight="1" x14ac:dyDescent="0.25">
      <c r="A473" s="154">
        <v>0.47916666666666702</v>
      </c>
      <c r="B473" s="106">
        <v>33</v>
      </c>
      <c r="C473" s="106">
        <v>0</v>
      </c>
      <c r="D473" s="106">
        <v>0</v>
      </c>
      <c r="E473" s="106">
        <v>1</v>
      </c>
      <c r="F473" s="106">
        <v>11</v>
      </c>
      <c r="G473" s="106">
        <v>16</v>
      </c>
      <c r="H473" s="106">
        <v>5</v>
      </c>
      <c r="I473" s="106">
        <v>0</v>
      </c>
      <c r="J473" s="106">
        <v>0</v>
      </c>
      <c r="K473" s="106">
        <v>0</v>
      </c>
      <c r="L473" s="106">
        <v>0</v>
      </c>
      <c r="M473" s="106">
        <v>0</v>
      </c>
      <c r="N473" s="106">
        <v>0</v>
      </c>
      <c r="O473" s="106">
        <v>0</v>
      </c>
      <c r="P473" s="106">
        <v>0</v>
      </c>
      <c r="Q473" s="106">
        <v>0</v>
      </c>
      <c r="R473" s="106">
        <v>0</v>
      </c>
      <c r="S473" s="106">
        <v>0</v>
      </c>
      <c r="T473" s="106">
        <v>0</v>
      </c>
      <c r="U473" s="106">
        <v>0</v>
      </c>
      <c r="V473" s="106">
        <v>25.9</v>
      </c>
      <c r="W473" s="106">
        <v>29.9</v>
      </c>
    </row>
    <row r="474" spans="1:23" ht="13.5" customHeight="1" x14ac:dyDescent="0.25">
      <c r="A474" s="154">
        <v>0.48958333333333298</v>
      </c>
      <c r="B474" s="106">
        <v>26</v>
      </c>
      <c r="C474" s="106">
        <v>0</v>
      </c>
      <c r="D474" s="106">
        <v>0</v>
      </c>
      <c r="E474" s="106">
        <v>2</v>
      </c>
      <c r="F474" s="106">
        <v>10</v>
      </c>
      <c r="G474" s="106">
        <v>10</v>
      </c>
      <c r="H474" s="106">
        <v>4</v>
      </c>
      <c r="I474" s="106">
        <v>0</v>
      </c>
      <c r="J474" s="106">
        <v>0</v>
      </c>
      <c r="K474" s="106">
        <v>0</v>
      </c>
      <c r="L474" s="106">
        <v>0</v>
      </c>
      <c r="M474" s="106">
        <v>0</v>
      </c>
      <c r="N474" s="106">
        <v>0</v>
      </c>
      <c r="O474" s="106">
        <v>0</v>
      </c>
      <c r="P474" s="106">
        <v>0</v>
      </c>
      <c r="Q474" s="106">
        <v>0</v>
      </c>
      <c r="R474" s="106">
        <v>0</v>
      </c>
      <c r="S474" s="106">
        <v>0</v>
      </c>
      <c r="T474" s="106">
        <v>0</v>
      </c>
      <c r="U474" s="106">
        <v>0</v>
      </c>
      <c r="V474" s="106">
        <v>25.6</v>
      </c>
      <c r="W474" s="106">
        <v>30.4</v>
      </c>
    </row>
    <row r="475" spans="1:23" ht="13.5" customHeight="1" x14ac:dyDescent="0.25">
      <c r="A475" s="154">
        <v>0.5</v>
      </c>
      <c r="B475" s="106">
        <v>24</v>
      </c>
      <c r="C475" s="106">
        <v>0</v>
      </c>
      <c r="D475" s="106">
        <v>0</v>
      </c>
      <c r="E475" s="106">
        <v>2</v>
      </c>
      <c r="F475" s="106">
        <v>5</v>
      </c>
      <c r="G475" s="106">
        <v>15</v>
      </c>
      <c r="H475" s="106">
        <v>2</v>
      </c>
      <c r="I475" s="106">
        <v>0</v>
      </c>
      <c r="J475" s="106">
        <v>0</v>
      </c>
      <c r="K475" s="106">
        <v>0</v>
      </c>
      <c r="L475" s="106">
        <v>0</v>
      </c>
      <c r="M475" s="106">
        <v>0</v>
      </c>
      <c r="N475" s="106">
        <v>0</v>
      </c>
      <c r="O475" s="106">
        <v>0</v>
      </c>
      <c r="P475" s="106">
        <v>0</v>
      </c>
      <c r="Q475" s="106">
        <v>0</v>
      </c>
      <c r="R475" s="106">
        <v>0</v>
      </c>
      <c r="S475" s="106">
        <v>0</v>
      </c>
      <c r="T475" s="106">
        <v>0</v>
      </c>
      <c r="U475" s="106">
        <v>0</v>
      </c>
      <c r="V475" s="106">
        <v>26.2</v>
      </c>
      <c r="W475" s="106">
        <v>29.6</v>
      </c>
    </row>
    <row r="476" spans="1:23" ht="13.5" customHeight="1" x14ac:dyDescent="0.25">
      <c r="A476" s="154">
        <v>0.51041666666666696</v>
      </c>
      <c r="B476" s="106">
        <v>28</v>
      </c>
      <c r="C476" s="106">
        <v>0</v>
      </c>
      <c r="D476" s="106">
        <v>0</v>
      </c>
      <c r="E476" s="106">
        <v>1</v>
      </c>
      <c r="F476" s="106">
        <v>8</v>
      </c>
      <c r="G476" s="106">
        <v>15</v>
      </c>
      <c r="H476" s="106">
        <v>3</v>
      </c>
      <c r="I476" s="106">
        <v>1</v>
      </c>
      <c r="J476" s="106">
        <v>0</v>
      </c>
      <c r="K476" s="106">
        <v>0</v>
      </c>
      <c r="L476" s="106">
        <v>0</v>
      </c>
      <c r="M476" s="106">
        <v>0</v>
      </c>
      <c r="N476" s="106">
        <v>0</v>
      </c>
      <c r="O476" s="106">
        <v>0</v>
      </c>
      <c r="P476" s="106">
        <v>0</v>
      </c>
      <c r="Q476" s="106">
        <v>0</v>
      </c>
      <c r="R476" s="106">
        <v>0</v>
      </c>
      <c r="S476" s="106">
        <v>0</v>
      </c>
      <c r="T476" s="106">
        <v>0</v>
      </c>
      <c r="U476" s="106">
        <v>0</v>
      </c>
      <c r="V476" s="106">
        <v>26.5</v>
      </c>
      <c r="W476" s="106">
        <v>30.4</v>
      </c>
    </row>
    <row r="477" spans="1:23" ht="13.5" customHeight="1" x14ac:dyDescent="0.25">
      <c r="A477" s="154">
        <v>0.52083333333333304</v>
      </c>
      <c r="B477" s="106">
        <v>30</v>
      </c>
      <c r="C477" s="106">
        <v>0</v>
      </c>
      <c r="D477" s="106">
        <v>0</v>
      </c>
      <c r="E477" s="106">
        <v>2</v>
      </c>
      <c r="F477" s="106">
        <v>10</v>
      </c>
      <c r="G477" s="106">
        <v>15</v>
      </c>
      <c r="H477" s="106">
        <v>3</v>
      </c>
      <c r="I477" s="106">
        <v>0</v>
      </c>
      <c r="J477" s="106">
        <v>0</v>
      </c>
      <c r="K477" s="106">
        <v>0</v>
      </c>
      <c r="L477" s="106">
        <v>0</v>
      </c>
      <c r="M477" s="106">
        <v>0</v>
      </c>
      <c r="N477" s="106">
        <v>0</v>
      </c>
      <c r="O477" s="106">
        <v>0</v>
      </c>
      <c r="P477" s="106">
        <v>0</v>
      </c>
      <c r="Q477" s="106">
        <v>0</v>
      </c>
      <c r="R477" s="106">
        <v>0</v>
      </c>
      <c r="S477" s="106">
        <v>0</v>
      </c>
      <c r="T477" s="106">
        <v>0</v>
      </c>
      <c r="U477" s="106">
        <v>0</v>
      </c>
      <c r="V477" s="106">
        <v>25.3</v>
      </c>
      <c r="W477" s="106">
        <v>28.5</v>
      </c>
    </row>
    <row r="478" spans="1:23" ht="13.5" customHeight="1" x14ac:dyDescent="0.25">
      <c r="A478" s="154">
        <v>0.53125</v>
      </c>
      <c r="B478" s="106">
        <v>16</v>
      </c>
      <c r="C478" s="106">
        <v>0</v>
      </c>
      <c r="D478" s="106">
        <v>0</v>
      </c>
      <c r="E478" s="106">
        <v>2</v>
      </c>
      <c r="F478" s="106">
        <v>3</v>
      </c>
      <c r="G478" s="106">
        <v>9</v>
      </c>
      <c r="H478" s="106">
        <v>2</v>
      </c>
      <c r="I478" s="106">
        <v>0</v>
      </c>
      <c r="J478" s="106">
        <v>0</v>
      </c>
      <c r="K478" s="106">
        <v>0</v>
      </c>
      <c r="L478" s="106">
        <v>0</v>
      </c>
      <c r="M478" s="106">
        <v>0</v>
      </c>
      <c r="N478" s="106">
        <v>0</v>
      </c>
      <c r="O478" s="106">
        <v>0</v>
      </c>
      <c r="P478" s="106">
        <v>0</v>
      </c>
      <c r="Q478" s="106">
        <v>0</v>
      </c>
      <c r="R478" s="106">
        <v>0</v>
      </c>
      <c r="S478" s="106">
        <v>0</v>
      </c>
      <c r="T478" s="106">
        <v>0</v>
      </c>
      <c r="U478" s="106">
        <v>0</v>
      </c>
      <c r="V478" s="106">
        <v>26.2</v>
      </c>
      <c r="W478" s="106">
        <v>31</v>
      </c>
    </row>
    <row r="479" spans="1:23" ht="13.5" customHeight="1" x14ac:dyDescent="0.25">
      <c r="A479" s="154">
        <v>0.54166666666666696</v>
      </c>
      <c r="B479" s="106">
        <v>18</v>
      </c>
      <c r="C479" s="106">
        <v>0</v>
      </c>
      <c r="D479" s="106">
        <v>0</v>
      </c>
      <c r="E479" s="106">
        <v>3</v>
      </c>
      <c r="F479" s="106">
        <v>7</v>
      </c>
      <c r="G479" s="106">
        <v>7</v>
      </c>
      <c r="H479" s="106">
        <v>1</v>
      </c>
      <c r="I479" s="106">
        <v>0</v>
      </c>
      <c r="J479" s="106">
        <v>0</v>
      </c>
      <c r="K479" s="106">
        <v>0</v>
      </c>
      <c r="L479" s="106">
        <v>0</v>
      </c>
      <c r="M479" s="106">
        <v>0</v>
      </c>
      <c r="N479" s="106">
        <v>0</v>
      </c>
      <c r="O479" s="106">
        <v>0</v>
      </c>
      <c r="P479" s="106">
        <v>0</v>
      </c>
      <c r="Q479" s="106">
        <v>0</v>
      </c>
      <c r="R479" s="106">
        <v>0</v>
      </c>
      <c r="S479" s="106">
        <v>0</v>
      </c>
      <c r="T479" s="106">
        <v>0</v>
      </c>
      <c r="U479" s="106">
        <v>0</v>
      </c>
      <c r="V479" s="106">
        <v>24.5</v>
      </c>
      <c r="W479" s="106">
        <v>28.4</v>
      </c>
    </row>
    <row r="480" spans="1:23" ht="13.5" customHeight="1" x14ac:dyDescent="0.25">
      <c r="A480" s="154">
        <v>0.55208333333333304</v>
      </c>
      <c r="B480" s="106">
        <v>19</v>
      </c>
      <c r="C480" s="106">
        <v>0</v>
      </c>
      <c r="D480" s="106">
        <v>0</v>
      </c>
      <c r="E480" s="106">
        <v>0</v>
      </c>
      <c r="F480" s="106">
        <v>5</v>
      </c>
      <c r="G480" s="106">
        <v>13</v>
      </c>
      <c r="H480" s="106">
        <v>1</v>
      </c>
      <c r="I480" s="106">
        <v>0</v>
      </c>
      <c r="J480" s="106">
        <v>0</v>
      </c>
      <c r="K480" s="106">
        <v>0</v>
      </c>
      <c r="L480" s="106">
        <v>0</v>
      </c>
      <c r="M480" s="106">
        <v>0</v>
      </c>
      <c r="N480" s="106">
        <v>0</v>
      </c>
      <c r="O480" s="106">
        <v>0</v>
      </c>
      <c r="P480" s="106">
        <v>0</v>
      </c>
      <c r="Q480" s="106">
        <v>0</v>
      </c>
      <c r="R480" s="106">
        <v>0</v>
      </c>
      <c r="S480" s="106">
        <v>0</v>
      </c>
      <c r="T480" s="106">
        <v>0</v>
      </c>
      <c r="U480" s="106">
        <v>0</v>
      </c>
      <c r="V480" s="106">
        <v>26.7</v>
      </c>
      <c r="W480" s="106">
        <v>29.1</v>
      </c>
    </row>
    <row r="481" spans="1:23" ht="13.5" customHeight="1" x14ac:dyDescent="0.25">
      <c r="A481" s="154">
        <v>0.5625</v>
      </c>
      <c r="B481" s="106">
        <v>18</v>
      </c>
      <c r="C481" s="106">
        <v>0</v>
      </c>
      <c r="D481" s="106">
        <v>0</v>
      </c>
      <c r="E481" s="106">
        <v>1</v>
      </c>
      <c r="F481" s="106">
        <v>4</v>
      </c>
      <c r="G481" s="106">
        <v>10</v>
      </c>
      <c r="H481" s="106">
        <v>3</v>
      </c>
      <c r="I481" s="106">
        <v>0</v>
      </c>
      <c r="J481" s="106">
        <v>0</v>
      </c>
      <c r="K481" s="106">
        <v>0</v>
      </c>
      <c r="L481" s="106">
        <v>0</v>
      </c>
      <c r="M481" s="106">
        <v>0</v>
      </c>
      <c r="N481" s="106">
        <v>0</v>
      </c>
      <c r="O481" s="106">
        <v>0</v>
      </c>
      <c r="P481" s="106">
        <v>0</v>
      </c>
      <c r="Q481" s="106">
        <v>0</v>
      </c>
      <c r="R481" s="106">
        <v>0</v>
      </c>
      <c r="S481" s="106">
        <v>0</v>
      </c>
      <c r="T481" s="106">
        <v>0</v>
      </c>
      <c r="U481" s="106">
        <v>0</v>
      </c>
      <c r="V481" s="106">
        <v>26.7</v>
      </c>
      <c r="W481" s="106">
        <v>30.2</v>
      </c>
    </row>
    <row r="482" spans="1:23" ht="13.5" customHeight="1" x14ac:dyDescent="0.25">
      <c r="A482" s="154">
        <v>0.57291666666666696</v>
      </c>
      <c r="B482" s="106">
        <v>19</v>
      </c>
      <c r="C482" s="106">
        <v>0</v>
      </c>
      <c r="D482" s="106">
        <v>0</v>
      </c>
      <c r="E482" s="106">
        <v>0</v>
      </c>
      <c r="F482" s="106">
        <v>9</v>
      </c>
      <c r="G482" s="106">
        <v>8</v>
      </c>
      <c r="H482" s="106">
        <v>2</v>
      </c>
      <c r="I482" s="106">
        <v>0</v>
      </c>
      <c r="J482" s="106">
        <v>0</v>
      </c>
      <c r="K482" s="106">
        <v>0</v>
      </c>
      <c r="L482" s="106">
        <v>0</v>
      </c>
      <c r="M482" s="106">
        <v>0</v>
      </c>
      <c r="N482" s="106">
        <v>0</v>
      </c>
      <c r="O482" s="106">
        <v>0</v>
      </c>
      <c r="P482" s="106">
        <v>0</v>
      </c>
      <c r="Q482" s="106">
        <v>0</v>
      </c>
      <c r="R482" s="106">
        <v>0</v>
      </c>
      <c r="S482" s="106">
        <v>0</v>
      </c>
      <c r="T482" s="106">
        <v>0</v>
      </c>
      <c r="U482" s="106">
        <v>0</v>
      </c>
      <c r="V482" s="106">
        <v>26.5</v>
      </c>
      <c r="W482" s="106">
        <v>29.8</v>
      </c>
    </row>
    <row r="483" spans="1:23" ht="13.5" customHeight="1" x14ac:dyDescent="0.25">
      <c r="A483" s="154">
        <v>0.58333333333333304</v>
      </c>
      <c r="B483" s="106">
        <v>33</v>
      </c>
      <c r="C483" s="106">
        <v>0</v>
      </c>
      <c r="D483" s="106">
        <v>0</v>
      </c>
      <c r="E483" s="106">
        <v>0</v>
      </c>
      <c r="F483" s="106">
        <v>14</v>
      </c>
      <c r="G483" s="106">
        <v>16</v>
      </c>
      <c r="H483" s="106">
        <v>3</v>
      </c>
      <c r="I483" s="106">
        <v>0</v>
      </c>
      <c r="J483" s="106">
        <v>0</v>
      </c>
      <c r="K483" s="106">
        <v>0</v>
      </c>
      <c r="L483" s="106">
        <v>0</v>
      </c>
      <c r="M483" s="106">
        <v>0</v>
      </c>
      <c r="N483" s="106">
        <v>0</v>
      </c>
      <c r="O483" s="106">
        <v>0</v>
      </c>
      <c r="P483" s="106">
        <v>0</v>
      </c>
      <c r="Q483" s="106">
        <v>0</v>
      </c>
      <c r="R483" s="106">
        <v>0</v>
      </c>
      <c r="S483" s="106">
        <v>0</v>
      </c>
      <c r="T483" s="106">
        <v>0</v>
      </c>
      <c r="U483" s="106">
        <v>0</v>
      </c>
      <c r="V483" s="106">
        <v>25.6</v>
      </c>
      <c r="W483" s="106">
        <v>29.2</v>
      </c>
    </row>
    <row r="484" spans="1:23" ht="13.5" customHeight="1" x14ac:dyDescent="0.25">
      <c r="A484" s="154">
        <v>0.59375</v>
      </c>
      <c r="B484" s="106">
        <v>26</v>
      </c>
      <c r="C484" s="106">
        <v>0</v>
      </c>
      <c r="D484" s="106">
        <v>2</v>
      </c>
      <c r="E484" s="106">
        <v>1</v>
      </c>
      <c r="F484" s="106">
        <v>10</v>
      </c>
      <c r="G484" s="106">
        <v>11</v>
      </c>
      <c r="H484" s="106">
        <v>2</v>
      </c>
      <c r="I484" s="106">
        <v>0</v>
      </c>
      <c r="J484" s="106">
        <v>0</v>
      </c>
      <c r="K484" s="106">
        <v>0</v>
      </c>
      <c r="L484" s="106">
        <v>0</v>
      </c>
      <c r="M484" s="106">
        <v>0</v>
      </c>
      <c r="N484" s="106">
        <v>0</v>
      </c>
      <c r="O484" s="106">
        <v>0</v>
      </c>
      <c r="P484" s="106">
        <v>0</v>
      </c>
      <c r="Q484" s="106">
        <v>0</v>
      </c>
      <c r="R484" s="106">
        <v>0</v>
      </c>
      <c r="S484" s="106">
        <v>0</v>
      </c>
      <c r="T484" s="106">
        <v>0</v>
      </c>
      <c r="U484" s="106">
        <v>0</v>
      </c>
      <c r="V484" s="106">
        <v>24.8</v>
      </c>
      <c r="W484" s="106">
        <v>29.2</v>
      </c>
    </row>
    <row r="485" spans="1:23" ht="13.5" customHeight="1" x14ac:dyDescent="0.25">
      <c r="A485" s="154">
        <v>0.60416666666666696</v>
      </c>
      <c r="B485" s="106">
        <v>37</v>
      </c>
      <c r="C485" s="106">
        <v>0</v>
      </c>
      <c r="D485" s="106">
        <v>1</v>
      </c>
      <c r="E485" s="106">
        <v>1</v>
      </c>
      <c r="F485" s="106">
        <v>12</v>
      </c>
      <c r="G485" s="106">
        <v>21</v>
      </c>
      <c r="H485" s="106">
        <v>2</v>
      </c>
      <c r="I485" s="106">
        <v>0</v>
      </c>
      <c r="J485" s="106">
        <v>0</v>
      </c>
      <c r="K485" s="106">
        <v>0</v>
      </c>
      <c r="L485" s="106">
        <v>0</v>
      </c>
      <c r="M485" s="106">
        <v>0</v>
      </c>
      <c r="N485" s="106">
        <v>0</v>
      </c>
      <c r="O485" s="106">
        <v>0</v>
      </c>
      <c r="P485" s="106">
        <v>0</v>
      </c>
      <c r="Q485" s="106">
        <v>0</v>
      </c>
      <c r="R485" s="106">
        <v>0</v>
      </c>
      <c r="S485" s="106">
        <v>0</v>
      </c>
      <c r="T485" s="106">
        <v>0</v>
      </c>
      <c r="U485" s="106">
        <v>0</v>
      </c>
      <c r="V485" s="106">
        <v>25.6</v>
      </c>
      <c r="W485" s="106">
        <v>28.3</v>
      </c>
    </row>
    <row r="486" spans="1:23" ht="13.5" customHeight="1" x14ac:dyDescent="0.25">
      <c r="A486" s="154">
        <v>0.61458333333333304</v>
      </c>
      <c r="B486" s="106">
        <v>34</v>
      </c>
      <c r="C486" s="106">
        <v>0</v>
      </c>
      <c r="D486" s="106">
        <v>1</v>
      </c>
      <c r="E486" s="106">
        <v>3</v>
      </c>
      <c r="F486" s="106">
        <v>7</v>
      </c>
      <c r="G486" s="106">
        <v>18</v>
      </c>
      <c r="H486" s="106">
        <v>5</v>
      </c>
      <c r="I486" s="106">
        <v>0</v>
      </c>
      <c r="J486" s="106">
        <v>0</v>
      </c>
      <c r="K486" s="106">
        <v>0</v>
      </c>
      <c r="L486" s="106">
        <v>0</v>
      </c>
      <c r="M486" s="106">
        <v>0</v>
      </c>
      <c r="N486" s="106">
        <v>0</v>
      </c>
      <c r="O486" s="106">
        <v>0</v>
      </c>
      <c r="P486" s="106">
        <v>0</v>
      </c>
      <c r="Q486" s="106">
        <v>0</v>
      </c>
      <c r="R486" s="106">
        <v>0</v>
      </c>
      <c r="S486" s="106">
        <v>0</v>
      </c>
      <c r="T486" s="106">
        <v>0</v>
      </c>
      <c r="U486" s="106">
        <v>0</v>
      </c>
      <c r="V486" s="106">
        <v>26.3</v>
      </c>
      <c r="W486" s="106">
        <v>30</v>
      </c>
    </row>
    <row r="487" spans="1:23" ht="13.5" customHeight="1" x14ac:dyDescent="0.25">
      <c r="A487" s="154">
        <v>0.625</v>
      </c>
      <c r="B487" s="106">
        <v>22</v>
      </c>
      <c r="C487" s="106">
        <v>0</v>
      </c>
      <c r="D487" s="106">
        <v>0</v>
      </c>
      <c r="E487" s="106">
        <v>3</v>
      </c>
      <c r="F487" s="106">
        <v>3</v>
      </c>
      <c r="G487" s="106">
        <v>11</v>
      </c>
      <c r="H487" s="106">
        <v>5</v>
      </c>
      <c r="I487" s="106">
        <v>0</v>
      </c>
      <c r="J487" s="106">
        <v>0</v>
      </c>
      <c r="K487" s="106">
        <v>0</v>
      </c>
      <c r="L487" s="106">
        <v>0</v>
      </c>
      <c r="M487" s="106">
        <v>0</v>
      </c>
      <c r="N487" s="106">
        <v>0</v>
      </c>
      <c r="O487" s="106">
        <v>0</v>
      </c>
      <c r="P487" s="106">
        <v>0</v>
      </c>
      <c r="Q487" s="106">
        <v>0</v>
      </c>
      <c r="R487" s="106">
        <v>0</v>
      </c>
      <c r="S487" s="106">
        <v>0</v>
      </c>
      <c r="T487" s="106">
        <v>0</v>
      </c>
      <c r="U487" s="106">
        <v>0</v>
      </c>
      <c r="V487" s="106">
        <v>26.7</v>
      </c>
      <c r="W487" s="106">
        <v>31.2</v>
      </c>
    </row>
    <row r="488" spans="1:23" ht="13.5" customHeight="1" x14ac:dyDescent="0.25">
      <c r="A488" s="154">
        <v>0.63541666666666696</v>
      </c>
      <c r="B488" s="106">
        <v>28</v>
      </c>
      <c r="C488" s="106">
        <v>0</v>
      </c>
      <c r="D488" s="106">
        <v>0</v>
      </c>
      <c r="E488" s="106">
        <v>0</v>
      </c>
      <c r="F488" s="106">
        <v>5</v>
      </c>
      <c r="G488" s="106">
        <v>18</v>
      </c>
      <c r="H488" s="106">
        <v>4</v>
      </c>
      <c r="I488" s="106">
        <v>0</v>
      </c>
      <c r="J488" s="106">
        <v>1</v>
      </c>
      <c r="K488" s="106">
        <v>0</v>
      </c>
      <c r="L488" s="106">
        <v>0</v>
      </c>
      <c r="M488" s="106">
        <v>0</v>
      </c>
      <c r="N488" s="106">
        <v>0</v>
      </c>
      <c r="O488" s="106">
        <v>0</v>
      </c>
      <c r="P488" s="106">
        <v>0</v>
      </c>
      <c r="Q488" s="106">
        <v>0</v>
      </c>
      <c r="R488" s="106">
        <v>0</v>
      </c>
      <c r="S488" s="106">
        <v>0</v>
      </c>
      <c r="T488" s="106">
        <v>0</v>
      </c>
      <c r="U488" s="106">
        <v>0</v>
      </c>
      <c r="V488" s="106">
        <v>28</v>
      </c>
      <c r="W488" s="106">
        <v>31.1</v>
      </c>
    </row>
    <row r="489" spans="1:23" ht="13.5" customHeight="1" x14ac:dyDescent="0.25">
      <c r="A489" s="154">
        <v>0.64583333333333304</v>
      </c>
      <c r="B489" s="106">
        <v>34</v>
      </c>
      <c r="C489" s="106">
        <v>0</v>
      </c>
      <c r="D489" s="106">
        <v>0</v>
      </c>
      <c r="E489" s="106">
        <v>0</v>
      </c>
      <c r="F489" s="106">
        <v>10</v>
      </c>
      <c r="G489" s="106">
        <v>21</v>
      </c>
      <c r="H489" s="106">
        <v>3</v>
      </c>
      <c r="I489" s="106">
        <v>0</v>
      </c>
      <c r="J489" s="106">
        <v>0</v>
      </c>
      <c r="K489" s="106">
        <v>0</v>
      </c>
      <c r="L489" s="106">
        <v>0</v>
      </c>
      <c r="M489" s="106">
        <v>0</v>
      </c>
      <c r="N489" s="106">
        <v>0</v>
      </c>
      <c r="O489" s="106">
        <v>0</v>
      </c>
      <c r="P489" s="106">
        <v>0</v>
      </c>
      <c r="Q489" s="106">
        <v>0</v>
      </c>
      <c r="R489" s="106">
        <v>0</v>
      </c>
      <c r="S489" s="106">
        <v>0</v>
      </c>
      <c r="T489" s="106">
        <v>0</v>
      </c>
      <c r="U489" s="106">
        <v>0</v>
      </c>
      <c r="V489" s="106">
        <v>26.7</v>
      </c>
      <c r="W489" s="106">
        <v>29.5</v>
      </c>
    </row>
    <row r="490" spans="1:23" ht="13.5" customHeight="1" x14ac:dyDescent="0.25">
      <c r="A490" s="154">
        <v>0.65625</v>
      </c>
      <c r="B490" s="106">
        <v>26</v>
      </c>
      <c r="C490" s="106">
        <v>0</v>
      </c>
      <c r="D490" s="106">
        <v>0</v>
      </c>
      <c r="E490" s="106">
        <v>1</v>
      </c>
      <c r="F490" s="106">
        <v>3</v>
      </c>
      <c r="G490" s="106">
        <v>13</v>
      </c>
      <c r="H490" s="106">
        <v>8</v>
      </c>
      <c r="I490" s="106">
        <v>1</v>
      </c>
      <c r="J490" s="106">
        <v>0</v>
      </c>
      <c r="K490" s="106">
        <v>0</v>
      </c>
      <c r="L490" s="106">
        <v>0</v>
      </c>
      <c r="M490" s="106">
        <v>0</v>
      </c>
      <c r="N490" s="106">
        <v>0</v>
      </c>
      <c r="O490" s="106">
        <v>0</v>
      </c>
      <c r="P490" s="106">
        <v>0</v>
      </c>
      <c r="Q490" s="106">
        <v>0</v>
      </c>
      <c r="R490" s="106">
        <v>0</v>
      </c>
      <c r="S490" s="106">
        <v>0</v>
      </c>
      <c r="T490" s="106">
        <v>0</v>
      </c>
      <c r="U490" s="106">
        <v>0</v>
      </c>
      <c r="V490" s="106">
        <v>28.5</v>
      </c>
      <c r="W490" s="106">
        <v>32.700000000000003</v>
      </c>
    </row>
    <row r="491" spans="1:23" ht="13.5" customHeight="1" x14ac:dyDescent="0.25">
      <c r="A491" s="154">
        <v>0.66666666666666696</v>
      </c>
      <c r="B491" s="106">
        <v>38</v>
      </c>
      <c r="C491" s="106">
        <v>0</v>
      </c>
      <c r="D491" s="106">
        <v>0</v>
      </c>
      <c r="E491" s="106">
        <v>0</v>
      </c>
      <c r="F491" s="106">
        <v>12</v>
      </c>
      <c r="G491" s="106">
        <v>20</v>
      </c>
      <c r="H491" s="106">
        <v>6</v>
      </c>
      <c r="I491" s="106">
        <v>0</v>
      </c>
      <c r="J491" s="106">
        <v>0</v>
      </c>
      <c r="K491" s="106">
        <v>0</v>
      </c>
      <c r="L491" s="106">
        <v>0</v>
      </c>
      <c r="M491" s="106">
        <v>0</v>
      </c>
      <c r="N491" s="106">
        <v>0</v>
      </c>
      <c r="O491" s="106">
        <v>0</v>
      </c>
      <c r="P491" s="106">
        <v>0</v>
      </c>
      <c r="Q491" s="106">
        <v>0</v>
      </c>
      <c r="R491" s="106">
        <v>0</v>
      </c>
      <c r="S491" s="106">
        <v>0</v>
      </c>
      <c r="T491" s="106">
        <v>0</v>
      </c>
      <c r="U491" s="106">
        <v>0</v>
      </c>
      <c r="V491" s="106">
        <v>26.6</v>
      </c>
      <c r="W491" s="106">
        <v>30.2</v>
      </c>
    </row>
    <row r="492" spans="1:23" ht="13.5" customHeight="1" x14ac:dyDescent="0.25">
      <c r="A492" s="154">
        <v>0.67708333333333304</v>
      </c>
      <c r="B492" s="106">
        <v>37</v>
      </c>
      <c r="C492" s="106">
        <v>0</v>
      </c>
      <c r="D492" s="106">
        <v>1</v>
      </c>
      <c r="E492" s="106">
        <v>2</v>
      </c>
      <c r="F492" s="106">
        <v>9</v>
      </c>
      <c r="G492" s="106">
        <v>21</v>
      </c>
      <c r="H492" s="106">
        <v>4</v>
      </c>
      <c r="I492" s="106">
        <v>0</v>
      </c>
      <c r="J492" s="106">
        <v>0</v>
      </c>
      <c r="K492" s="106">
        <v>0</v>
      </c>
      <c r="L492" s="106">
        <v>0</v>
      </c>
      <c r="M492" s="106">
        <v>0</v>
      </c>
      <c r="N492" s="106">
        <v>0</v>
      </c>
      <c r="O492" s="106">
        <v>0</v>
      </c>
      <c r="P492" s="106">
        <v>0</v>
      </c>
      <c r="Q492" s="106">
        <v>0</v>
      </c>
      <c r="R492" s="106">
        <v>0</v>
      </c>
      <c r="S492" s="106">
        <v>0</v>
      </c>
      <c r="T492" s="106">
        <v>0</v>
      </c>
      <c r="U492" s="106">
        <v>0</v>
      </c>
      <c r="V492" s="106">
        <v>25.5</v>
      </c>
      <c r="W492" s="106">
        <v>28.5</v>
      </c>
    </row>
    <row r="493" spans="1:23" ht="13.5" customHeight="1" x14ac:dyDescent="0.25">
      <c r="A493" s="154">
        <v>0.6875</v>
      </c>
      <c r="B493" s="106">
        <v>38</v>
      </c>
      <c r="C493" s="106">
        <v>0</v>
      </c>
      <c r="D493" s="106">
        <v>0</v>
      </c>
      <c r="E493" s="106">
        <v>1</v>
      </c>
      <c r="F493" s="106">
        <v>12</v>
      </c>
      <c r="G493" s="106">
        <v>22</v>
      </c>
      <c r="H493" s="106">
        <v>3</v>
      </c>
      <c r="I493" s="106">
        <v>0</v>
      </c>
      <c r="J493" s="106">
        <v>0</v>
      </c>
      <c r="K493" s="106">
        <v>0</v>
      </c>
      <c r="L493" s="106">
        <v>0</v>
      </c>
      <c r="M493" s="106">
        <v>0</v>
      </c>
      <c r="N493" s="106">
        <v>0</v>
      </c>
      <c r="O493" s="106">
        <v>0</v>
      </c>
      <c r="P493" s="106">
        <v>0</v>
      </c>
      <c r="Q493" s="106">
        <v>0</v>
      </c>
      <c r="R493" s="106">
        <v>0</v>
      </c>
      <c r="S493" s="106">
        <v>0</v>
      </c>
      <c r="T493" s="106">
        <v>0</v>
      </c>
      <c r="U493" s="106">
        <v>0</v>
      </c>
      <c r="V493" s="106">
        <v>26.1</v>
      </c>
      <c r="W493" s="106">
        <v>29</v>
      </c>
    </row>
    <row r="494" spans="1:23" ht="13.5" customHeight="1" x14ac:dyDescent="0.25">
      <c r="A494" s="154">
        <v>0.69791666666666696</v>
      </c>
      <c r="B494" s="106">
        <v>26</v>
      </c>
      <c r="C494" s="106">
        <v>0</v>
      </c>
      <c r="D494" s="106">
        <v>0</v>
      </c>
      <c r="E494" s="106">
        <v>0</v>
      </c>
      <c r="F494" s="106">
        <v>6</v>
      </c>
      <c r="G494" s="106">
        <v>16</v>
      </c>
      <c r="H494" s="106">
        <v>4</v>
      </c>
      <c r="I494" s="106">
        <v>0</v>
      </c>
      <c r="J494" s="106">
        <v>0</v>
      </c>
      <c r="K494" s="106">
        <v>0</v>
      </c>
      <c r="L494" s="106">
        <v>0</v>
      </c>
      <c r="M494" s="106">
        <v>0</v>
      </c>
      <c r="N494" s="106">
        <v>0</v>
      </c>
      <c r="O494" s="106">
        <v>0</v>
      </c>
      <c r="P494" s="106">
        <v>0</v>
      </c>
      <c r="Q494" s="106">
        <v>0</v>
      </c>
      <c r="R494" s="106">
        <v>0</v>
      </c>
      <c r="S494" s="106">
        <v>0</v>
      </c>
      <c r="T494" s="106">
        <v>0</v>
      </c>
      <c r="U494" s="106">
        <v>0</v>
      </c>
      <c r="V494" s="106">
        <v>27.5</v>
      </c>
      <c r="W494" s="106">
        <v>30.1</v>
      </c>
    </row>
    <row r="495" spans="1:23" ht="13.5" customHeight="1" x14ac:dyDescent="0.25">
      <c r="A495" s="154">
        <v>0.70833333333333304</v>
      </c>
      <c r="B495" s="106">
        <v>50</v>
      </c>
      <c r="C495" s="106">
        <v>0</v>
      </c>
      <c r="D495" s="106">
        <v>0</v>
      </c>
      <c r="E495" s="106">
        <v>1</v>
      </c>
      <c r="F495" s="106">
        <v>5</v>
      </c>
      <c r="G495" s="106">
        <v>36</v>
      </c>
      <c r="H495" s="106">
        <v>7</v>
      </c>
      <c r="I495" s="106">
        <v>1</v>
      </c>
      <c r="J495" s="106">
        <v>0</v>
      </c>
      <c r="K495" s="106">
        <v>0</v>
      </c>
      <c r="L495" s="106">
        <v>0</v>
      </c>
      <c r="M495" s="106">
        <v>0</v>
      </c>
      <c r="N495" s="106">
        <v>0</v>
      </c>
      <c r="O495" s="106">
        <v>0</v>
      </c>
      <c r="P495" s="106">
        <v>0</v>
      </c>
      <c r="Q495" s="106">
        <v>0</v>
      </c>
      <c r="R495" s="106">
        <v>0</v>
      </c>
      <c r="S495" s="106">
        <v>0</v>
      </c>
      <c r="T495" s="106">
        <v>0</v>
      </c>
      <c r="U495" s="106">
        <v>0</v>
      </c>
      <c r="V495" s="106">
        <v>27.7</v>
      </c>
      <c r="W495" s="106">
        <v>30.3</v>
      </c>
    </row>
    <row r="496" spans="1:23" ht="13.5" customHeight="1" x14ac:dyDescent="0.25">
      <c r="A496" s="154">
        <v>0.71875</v>
      </c>
      <c r="B496" s="106">
        <v>35</v>
      </c>
      <c r="C496" s="106">
        <v>0</v>
      </c>
      <c r="D496" s="106">
        <v>0</v>
      </c>
      <c r="E496" s="106">
        <v>0</v>
      </c>
      <c r="F496" s="106">
        <v>2</v>
      </c>
      <c r="G496" s="106">
        <v>26</v>
      </c>
      <c r="H496" s="106">
        <v>7</v>
      </c>
      <c r="I496" s="106">
        <v>0</v>
      </c>
      <c r="J496" s="106">
        <v>0</v>
      </c>
      <c r="K496" s="106">
        <v>0</v>
      </c>
      <c r="L496" s="106">
        <v>0</v>
      </c>
      <c r="M496" s="106">
        <v>0</v>
      </c>
      <c r="N496" s="106">
        <v>0</v>
      </c>
      <c r="O496" s="106">
        <v>0</v>
      </c>
      <c r="P496" s="106">
        <v>0</v>
      </c>
      <c r="Q496" s="106">
        <v>0</v>
      </c>
      <c r="R496" s="106">
        <v>0</v>
      </c>
      <c r="S496" s="106">
        <v>0</v>
      </c>
      <c r="T496" s="106">
        <v>0</v>
      </c>
      <c r="U496" s="106">
        <v>0</v>
      </c>
      <c r="V496" s="106">
        <v>28.3</v>
      </c>
      <c r="W496" s="106">
        <v>30.2</v>
      </c>
    </row>
    <row r="497" spans="1:23" ht="13.5" customHeight="1" x14ac:dyDescent="0.25">
      <c r="A497" s="154">
        <v>0.72916666666666696</v>
      </c>
      <c r="B497" s="106">
        <v>29</v>
      </c>
      <c r="C497" s="106">
        <v>0</v>
      </c>
      <c r="D497" s="106">
        <v>0</v>
      </c>
      <c r="E497" s="106">
        <v>0</v>
      </c>
      <c r="F497" s="106">
        <v>10</v>
      </c>
      <c r="G497" s="106">
        <v>15</v>
      </c>
      <c r="H497" s="106">
        <v>4</v>
      </c>
      <c r="I497" s="106">
        <v>0</v>
      </c>
      <c r="J497" s="106">
        <v>0</v>
      </c>
      <c r="K497" s="106">
        <v>0</v>
      </c>
      <c r="L497" s="106">
        <v>0</v>
      </c>
      <c r="M497" s="106">
        <v>0</v>
      </c>
      <c r="N497" s="106">
        <v>0</v>
      </c>
      <c r="O497" s="106">
        <v>0</v>
      </c>
      <c r="P497" s="106">
        <v>0</v>
      </c>
      <c r="Q497" s="106">
        <v>0</v>
      </c>
      <c r="R497" s="106">
        <v>0</v>
      </c>
      <c r="S497" s="106">
        <v>0</v>
      </c>
      <c r="T497" s="106">
        <v>0</v>
      </c>
      <c r="U497" s="106">
        <v>0</v>
      </c>
      <c r="V497" s="106">
        <v>26.7</v>
      </c>
      <c r="W497" s="106">
        <v>30.3</v>
      </c>
    </row>
    <row r="498" spans="1:23" ht="13.5" customHeight="1" x14ac:dyDescent="0.25">
      <c r="A498" s="154">
        <v>0.73958333333333304</v>
      </c>
      <c r="B498" s="106">
        <v>22</v>
      </c>
      <c r="C498" s="106">
        <v>0</v>
      </c>
      <c r="D498" s="106">
        <v>0</v>
      </c>
      <c r="E498" s="106">
        <v>0</v>
      </c>
      <c r="F498" s="106">
        <v>6</v>
      </c>
      <c r="G498" s="106">
        <v>10</v>
      </c>
      <c r="H498" s="106">
        <v>6</v>
      </c>
      <c r="I498" s="106">
        <v>0</v>
      </c>
      <c r="J498" s="106">
        <v>0</v>
      </c>
      <c r="K498" s="106">
        <v>0</v>
      </c>
      <c r="L498" s="106">
        <v>0</v>
      </c>
      <c r="M498" s="106">
        <v>0</v>
      </c>
      <c r="N498" s="106">
        <v>0</v>
      </c>
      <c r="O498" s="106">
        <v>0</v>
      </c>
      <c r="P498" s="106">
        <v>0</v>
      </c>
      <c r="Q498" s="106">
        <v>0</v>
      </c>
      <c r="R498" s="106">
        <v>0</v>
      </c>
      <c r="S498" s="106">
        <v>0</v>
      </c>
      <c r="T498" s="106">
        <v>0</v>
      </c>
      <c r="U498" s="106">
        <v>0</v>
      </c>
      <c r="V498" s="106">
        <v>27.7</v>
      </c>
      <c r="W498" s="106">
        <v>31.6</v>
      </c>
    </row>
    <row r="499" spans="1:23" ht="13.5" customHeight="1" x14ac:dyDescent="0.25">
      <c r="A499" s="154">
        <v>0.75</v>
      </c>
      <c r="B499" s="106">
        <v>16</v>
      </c>
      <c r="C499" s="106">
        <v>0</v>
      </c>
      <c r="D499" s="106">
        <v>0</v>
      </c>
      <c r="E499" s="106">
        <v>0</v>
      </c>
      <c r="F499" s="106">
        <v>2</v>
      </c>
      <c r="G499" s="106">
        <v>10</v>
      </c>
      <c r="H499" s="106">
        <v>3</v>
      </c>
      <c r="I499" s="106">
        <v>1</v>
      </c>
      <c r="J499" s="106">
        <v>0</v>
      </c>
      <c r="K499" s="106">
        <v>0</v>
      </c>
      <c r="L499" s="106">
        <v>0</v>
      </c>
      <c r="M499" s="106">
        <v>0</v>
      </c>
      <c r="N499" s="106">
        <v>0</v>
      </c>
      <c r="O499" s="106">
        <v>0</v>
      </c>
      <c r="P499" s="106">
        <v>0</v>
      </c>
      <c r="Q499" s="106">
        <v>0</v>
      </c>
      <c r="R499" s="106">
        <v>0</v>
      </c>
      <c r="S499" s="106">
        <v>0</v>
      </c>
      <c r="T499" s="106">
        <v>0</v>
      </c>
      <c r="U499" s="106">
        <v>0</v>
      </c>
      <c r="V499" s="106">
        <v>28.7</v>
      </c>
      <c r="W499" s="106">
        <v>32.9</v>
      </c>
    </row>
    <row r="500" spans="1:23" ht="13.5" customHeight="1" x14ac:dyDescent="0.25">
      <c r="A500" s="154">
        <v>0.76041666666666696</v>
      </c>
      <c r="B500" s="106">
        <v>28</v>
      </c>
      <c r="C500" s="106">
        <v>0</v>
      </c>
      <c r="D500" s="106">
        <v>1</v>
      </c>
      <c r="E500" s="106">
        <v>1</v>
      </c>
      <c r="F500" s="106">
        <v>10</v>
      </c>
      <c r="G500" s="106">
        <v>10</v>
      </c>
      <c r="H500" s="106">
        <v>5</v>
      </c>
      <c r="I500" s="106">
        <v>1</v>
      </c>
      <c r="J500" s="106">
        <v>0</v>
      </c>
      <c r="K500" s="106">
        <v>0</v>
      </c>
      <c r="L500" s="106">
        <v>0</v>
      </c>
      <c r="M500" s="106">
        <v>0</v>
      </c>
      <c r="N500" s="106">
        <v>0</v>
      </c>
      <c r="O500" s="106">
        <v>0</v>
      </c>
      <c r="P500" s="106">
        <v>0</v>
      </c>
      <c r="Q500" s="106">
        <v>0</v>
      </c>
      <c r="R500" s="106">
        <v>0</v>
      </c>
      <c r="S500" s="106">
        <v>0</v>
      </c>
      <c r="T500" s="106">
        <v>0</v>
      </c>
      <c r="U500" s="106">
        <v>0</v>
      </c>
      <c r="V500" s="106">
        <v>26.1</v>
      </c>
      <c r="W500" s="106">
        <v>30.8</v>
      </c>
    </row>
    <row r="501" spans="1:23" ht="13.5" customHeight="1" x14ac:dyDescent="0.25">
      <c r="A501" s="154">
        <v>0.77083333333333304</v>
      </c>
      <c r="B501" s="106">
        <v>15</v>
      </c>
      <c r="C501" s="106">
        <v>0</v>
      </c>
      <c r="D501" s="106">
        <v>0</v>
      </c>
      <c r="E501" s="106">
        <v>0</v>
      </c>
      <c r="F501" s="106">
        <v>2</v>
      </c>
      <c r="G501" s="106">
        <v>11</v>
      </c>
      <c r="H501" s="106">
        <v>2</v>
      </c>
      <c r="I501" s="106">
        <v>0</v>
      </c>
      <c r="J501" s="106">
        <v>0</v>
      </c>
      <c r="K501" s="106">
        <v>0</v>
      </c>
      <c r="L501" s="106">
        <v>0</v>
      </c>
      <c r="M501" s="106">
        <v>0</v>
      </c>
      <c r="N501" s="106">
        <v>0</v>
      </c>
      <c r="O501" s="106">
        <v>0</v>
      </c>
      <c r="P501" s="106">
        <v>0</v>
      </c>
      <c r="Q501" s="106">
        <v>0</v>
      </c>
      <c r="R501" s="106">
        <v>0</v>
      </c>
      <c r="S501" s="106">
        <v>0</v>
      </c>
      <c r="T501" s="106">
        <v>0</v>
      </c>
      <c r="U501" s="106">
        <v>0</v>
      </c>
      <c r="V501" s="106">
        <v>26.9</v>
      </c>
      <c r="W501" s="106">
        <v>29.7</v>
      </c>
    </row>
    <row r="502" spans="1:23" ht="13.5" customHeight="1" x14ac:dyDescent="0.25">
      <c r="A502" s="154">
        <v>0.78125</v>
      </c>
      <c r="B502" s="106">
        <v>16</v>
      </c>
      <c r="C502" s="106">
        <v>0</v>
      </c>
      <c r="D502" s="106">
        <v>0</v>
      </c>
      <c r="E502" s="106">
        <v>0</v>
      </c>
      <c r="F502" s="106">
        <v>1</v>
      </c>
      <c r="G502" s="106">
        <v>10</v>
      </c>
      <c r="H502" s="106">
        <v>3</v>
      </c>
      <c r="I502" s="106">
        <v>2</v>
      </c>
      <c r="J502" s="106">
        <v>0</v>
      </c>
      <c r="K502" s="106">
        <v>0</v>
      </c>
      <c r="L502" s="106">
        <v>0</v>
      </c>
      <c r="M502" s="106">
        <v>0</v>
      </c>
      <c r="N502" s="106">
        <v>0</v>
      </c>
      <c r="O502" s="106">
        <v>0</v>
      </c>
      <c r="P502" s="106">
        <v>0</v>
      </c>
      <c r="Q502" s="106">
        <v>0</v>
      </c>
      <c r="R502" s="106">
        <v>0</v>
      </c>
      <c r="S502" s="106">
        <v>0</v>
      </c>
      <c r="T502" s="106">
        <v>0</v>
      </c>
      <c r="U502" s="106">
        <v>0</v>
      </c>
      <c r="V502" s="106">
        <v>28.9</v>
      </c>
      <c r="W502" s="106">
        <v>33.4</v>
      </c>
    </row>
    <row r="503" spans="1:23" ht="13.5" customHeight="1" x14ac:dyDescent="0.25">
      <c r="A503" s="154">
        <v>0.79166666666666696</v>
      </c>
      <c r="B503" s="106">
        <v>6</v>
      </c>
      <c r="C503" s="106">
        <v>0</v>
      </c>
      <c r="D503" s="106">
        <v>0</v>
      </c>
      <c r="E503" s="106">
        <v>0</v>
      </c>
      <c r="F503" s="106">
        <v>2</v>
      </c>
      <c r="G503" s="106">
        <v>2</v>
      </c>
      <c r="H503" s="106">
        <v>2</v>
      </c>
      <c r="I503" s="106">
        <v>0</v>
      </c>
      <c r="J503" s="106">
        <v>0</v>
      </c>
      <c r="K503" s="106">
        <v>0</v>
      </c>
      <c r="L503" s="106">
        <v>0</v>
      </c>
      <c r="M503" s="106">
        <v>0</v>
      </c>
      <c r="N503" s="106">
        <v>0</v>
      </c>
      <c r="O503" s="106">
        <v>0</v>
      </c>
      <c r="P503" s="106">
        <v>0</v>
      </c>
      <c r="Q503" s="106">
        <v>0</v>
      </c>
      <c r="R503" s="106">
        <v>0</v>
      </c>
      <c r="S503" s="106">
        <v>0</v>
      </c>
      <c r="T503" s="106">
        <v>0</v>
      </c>
      <c r="U503" s="106">
        <v>0</v>
      </c>
      <c r="V503" s="106">
        <v>27.5</v>
      </c>
      <c r="W503" s="106" t="s">
        <v>192</v>
      </c>
    </row>
    <row r="504" spans="1:23" ht="13.5" customHeight="1" x14ac:dyDescent="0.25">
      <c r="A504" s="154">
        <v>0.80208333333333304</v>
      </c>
      <c r="B504" s="106">
        <v>9</v>
      </c>
      <c r="C504" s="106">
        <v>0</v>
      </c>
      <c r="D504" s="106">
        <v>0</v>
      </c>
      <c r="E504" s="106">
        <v>0</v>
      </c>
      <c r="F504" s="106">
        <v>2</v>
      </c>
      <c r="G504" s="106">
        <v>5</v>
      </c>
      <c r="H504" s="106">
        <v>2</v>
      </c>
      <c r="I504" s="106">
        <v>0</v>
      </c>
      <c r="J504" s="106">
        <v>0</v>
      </c>
      <c r="K504" s="106">
        <v>0</v>
      </c>
      <c r="L504" s="106">
        <v>0</v>
      </c>
      <c r="M504" s="106">
        <v>0</v>
      </c>
      <c r="N504" s="106">
        <v>0</v>
      </c>
      <c r="O504" s="106">
        <v>0</v>
      </c>
      <c r="P504" s="106">
        <v>0</v>
      </c>
      <c r="Q504" s="106">
        <v>0</v>
      </c>
      <c r="R504" s="106">
        <v>0</v>
      </c>
      <c r="S504" s="106">
        <v>0</v>
      </c>
      <c r="T504" s="106">
        <v>0</v>
      </c>
      <c r="U504" s="106">
        <v>0</v>
      </c>
      <c r="V504" s="106">
        <v>27.4</v>
      </c>
      <c r="W504" s="106" t="s">
        <v>192</v>
      </c>
    </row>
    <row r="505" spans="1:23" ht="13.5" customHeight="1" x14ac:dyDescent="0.25">
      <c r="A505" s="154">
        <v>0.8125</v>
      </c>
      <c r="B505" s="106">
        <v>17</v>
      </c>
      <c r="C505" s="106">
        <v>0</v>
      </c>
      <c r="D505" s="106">
        <v>0</v>
      </c>
      <c r="E505" s="106">
        <v>0</v>
      </c>
      <c r="F505" s="106">
        <v>3</v>
      </c>
      <c r="G505" s="106">
        <v>14</v>
      </c>
      <c r="H505" s="106">
        <v>0</v>
      </c>
      <c r="I505" s="106">
        <v>0</v>
      </c>
      <c r="J505" s="106">
        <v>0</v>
      </c>
      <c r="K505" s="106">
        <v>0</v>
      </c>
      <c r="L505" s="106">
        <v>0</v>
      </c>
      <c r="M505" s="106">
        <v>0</v>
      </c>
      <c r="N505" s="106">
        <v>0</v>
      </c>
      <c r="O505" s="106">
        <v>0</v>
      </c>
      <c r="P505" s="106">
        <v>0</v>
      </c>
      <c r="Q505" s="106">
        <v>0</v>
      </c>
      <c r="R505" s="106">
        <v>0</v>
      </c>
      <c r="S505" s="106">
        <v>0</v>
      </c>
      <c r="T505" s="106">
        <v>0</v>
      </c>
      <c r="U505" s="106">
        <v>0</v>
      </c>
      <c r="V505" s="106">
        <v>26.7</v>
      </c>
      <c r="W505" s="106">
        <v>29.3</v>
      </c>
    </row>
    <row r="506" spans="1:23" ht="13.5" customHeight="1" x14ac:dyDescent="0.25">
      <c r="A506" s="154">
        <v>0.82291666666666696</v>
      </c>
      <c r="B506" s="106">
        <v>11</v>
      </c>
      <c r="C506" s="106">
        <v>0</v>
      </c>
      <c r="D506" s="106">
        <v>0</v>
      </c>
      <c r="E506" s="106">
        <v>0</v>
      </c>
      <c r="F506" s="106">
        <v>2</v>
      </c>
      <c r="G506" s="106">
        <v>7</v>
      </c>
      <c r="H506" s="106">
        <v>2</v>
      </c>
      <c r="I506" s="106">
        <v>0</v>
      </c>
      <c r="J506" s="106">
        <v>0</v>
      </c>
      <c r="K506" s="106">
        <v>0</v>
      </c>
      <c r="L506" s="106">
        <v>0</v>
      </c>
      <c r="M506" s="106">
        <v>0</v>
      </c>
      <c r="N506" s="106">
        <v>0</v>
      </c>
      <c r="O506" s="106">
        <v>0</v>
      </c>
      <c r="P506" s="106">
        <v>0</v>
      </c>
      <c r="Q506" s="106">
        <v>0</v>
      </c>
      <c r="R506" s="106">
        <v>0</v>
      </c>
      <c r="S506" s="106">
        <v>0</v>
      </c>
      <c r="T506" s="106">
        <v>0</v>
      </c>
      <c r="U506" s="106">
        <v>0</v>
      </c>
      <c r="V506" s="106">
        <v>27.1</v>
      </c>
      <c r="W506" s="106">
        <v>31.1</v>
      </c>
    </row>
    <row r="507" spans="1:23" ht="13.5" customHeight="1" x14ac:dyDescent="0.25">
      <c r="A507" s="154">
        <v>0.83333333333333304</v>
      </c>
      <c r="B507" s="106">
        <v>10</v>
      </c>
      <c r="C507" s="106">
        <v>0</v>
      </c>
      <c r="D507" s="106">
        <v>0</v>
      </c>
      <c r="E507" s="106">
        <v>0</v>
      </c>
      <c r="F507" s="106">
        <v>4</v>
      </c>
      <c r="G507" s="106">
        <v>4</v>
      </c>
      <c r="H507" s="106">
        <v>1</v>
      </c>
      <c r="I507" s="106">
        <v>1</v>
      </c>
      <c r="J507" s="106">
        <v>0</v>
      </c>
      <c r="K507" s="106">
        <v>0</v>
      </c>
      <c r="L507" s="106">
        <v>0</v>
      </c>
      <c r="M507" s="106">
        <v>0</v>
      </c>
      <c r="N507" s="106">
        <v>0</v>
      </c>
      <c r="O507" s="106">
        <v>0</v>
      </c>
      <c r="P507" s="106">
        <v>0</v>
      </c>
      <c r="Q507" s="106">
        <v>0</v>
      </c>
      <c r="R507" s="106">
        <v>0</v>
      </c>
      <c r="S507" s="106">
        <v>0</v>
      </c>
      <c r="T507" s="106">
        <v>0</v>
      </c>
      <c r="U507" s="106">
        <v>0</v>
      </c>
      <c r="V507" s="106">
        <v>27</v>
      </c>
      <c r="W507" s="106" t="s">
        <v>192</v>
      </c>
    </row>
    <row r="508" spans="1:23" ht="13.5" customHeight="1" x14ac:dyDescent="0.25">
      <c r="A508" s="154">
        <v>0.84375</v>
      </c>
      <c r="B508" s="106">
        <v>12</v>
      </c>
      <c r="C508" s="106">
        <v>0</v>
      </c>
      <c r="D508" s="106">
        <v>0</v>
      </c>
      <c r="E508" s="106">
        <v>0</v>
      </c>
      <c r="F508" s="106">
        <v>3</v>
      </c>
      <c r="G508" s="106">
        <v>7</v>
      </c>
      <c r="H508" s="106">
        <v>2</v>
      </c>
      <c r="I508" s="106">
        <v>0</v>
      </c>
      <c r="J508" s="106">
        <v>0</v>
      </c>
      <c r="K508" s="106">
        <v>0</v>
      </c>
      <c r="L508" s="106">
        <v>0</v>
      </c>
      <c r="M508" s="106">
        <v>0</v>
      </c>
      <c r="N508" s="106">
        <v>0</v>
      </c>
      <c r="O508" s="106">
        <v>0</v>
      </c>
      <c r="P508" s="106">
        <v>0</v>
      </c>
      <c r="Q508" s="106">
        <v>0</v>
      </c>
      <c r="R508" s="106">
        <v>0</v>
      </c>
      <c r="S508" s="106">
        <v>0</v>
      </c>
      <c r="T508" s="106">
        <v>0</v>
      </c>
      <c r="U508" s="106">
        <v>0</v>
      </c>
      <c r="V508" s="106">
        <v>27</v>
      </c>
      <c r="W508" s="106">
        <v>30.3</v>
      </c>
    </row>
    <row r="509" spans="1:23" ht="13.5" customHeight="1" x14ac:dyDescent="0.25">
      <c r="A509" s="154">
        <v>0.85416666666666696</v>
      </c>
      <c r="B509" s="106">
        <v>12</v>
      </c>
      <c r="C509" s="106">
        <v>0</v>
      </c>
      <c r="D509" s="106">
        <v>0</v>
      </c>
      <c r="E509" s="106">
        <v>0</v>
      </c>
      <c r="F509" s="106">
        <v>4</v>
      </c>
      <c r="G509" s="106">
        <v>5</v>
      </c>
      <c r="H509" s="106">
        <v>2</v>
      </c>
      <c r="I509" s="106">
        <v>0</v>
      </c>
      <c r="J509" s="106">
        <v>1</v>
      </c>
      <c r="K509" s="106">
        <v>0</v>
      </c>
      <c r="L509" s="106">
        <v>0</v>
      </c>
      <c r="M509" s="106">
        <v>0</v>
      </c>
      <c r="N509" s="106">
        <v>0</v>
      </c>
      <c r="O509" s="106">
        <v>0</v>
      </c>
      <c r="P509" s="106">
        <v>0</v>
      </c>
      <c r="Q509" s="106">
        <v>0</v>
      </c>
      <c r="R509" s="106">
        <v>0</v>
      </c>
      <c r="S509" s="106">
        <v>0</v>
      </c>
      <c r="T509" s="106">
        <v>0</v>
      </c>
      <c r="U509" s="106">
        <v>0</v>
      </c>
      <c r="V509" s="106">
        <v>27.6</v>
      </c>
      <c r="W509" s="106">
        <v>31.5</v>
      </c>
    </row>
    <row r="510" spans="1:23" ht="13.5" customHeight="1" x14ac:dyDescent="0.25">
      <c r="A510" s="154">
        <v>0.86458333333333304</v>
      </c>
      <c r="B510" s="106">
        <v>8</v>
      </c>
      <c r="C510" s="106">
        <v>0</v>
      </c>
      <c r="D510" s="106">
        <v>0</v>
      </c>
      <c r="E510" s="106">
        <v>0</v>
      </c>
      <c r="F510" s="106">
        <v>1</v>
      </c>
      <c r="G510" s="106">
        <v>7</v>
      </c>
      <c r="H510" s="106">
        <v>0</v>
      </c>
      <c r="I510" s="106">
        <v>0</v>
      </c>
      <c r="J510" s="106">
        <v>0</v>
      </c>
      <c r="K510" s="106">
        <v>0</v>
      </c>
      <c r="L510" s="106">
        <v>0</v>
      </c>
      <c r="M510" s="106">
        <v>0</v>
      </c>
      <c r="N510" s="106">
        <v>0</v>
      </c>
      <c r="O510" s="106">
        <v>0</v>
      </c>
      <c r="P510" s="106">
        <v>0</v>
      </c>
      <c r="Q510" s="106">
        <v>0</v>
      </c>
      <c r="R510" s="106">
        <v>0</v>
      </c>
      <c r="S510" s="106">
        <v>0</v>
      </c>
      <c r="T510" s="106">
        <v>0</v>
      </c>
      <c r="U510" s="106">
        <v>0</v>
      </c>
      <c r="V510" s="106">
        <v>27.3</v>
      </c>
      <c r="W510" s="106" t="s">
        <v>192</v>
      </c>
    </row>
    <row r="511" spans="1:23" ht="13.5" customHeight="1" x14ac:dyDescent="0.25">
      <c r="A511" s="154">
        <v>0.875</v>
      </c>
      <c r="B511" s="106">
        <v>8</v>
      </c>
      <c r="C511" s="106">
        <v>0</v>
      </c>
      <c r="D511" s="106">
        <v>0</v>
      </c>
      <c r="E511" s="106">
        <v>0</v>
      </c>
      <c r="F511" s="106">
        <v>2</v>
      </c>
      <c r="G511" s="106">
        <v>3</v>
      </c>
      <c r="H511" s="106">
        <v>3</v>
      </c>
      <c r="I511" s="106">
        <v>0</v>
      </c>
      <c r="J511" s="106">
        <v>0</v>
      </c>
      <c r="K511" s="106">
        <v>0</v>
      </c>
      <c r="L511" s="106">
        <v>0</v>
      </c>
      <c r="M511" s="106">
        <v>0</v>
      </c>
      <c r="N511" s="106">
        <v>0</v>
      </c>
      <c r="O511" s="106">
        <v>0</v>
      </c>
      <c r="P511" s="106">
        <v>0</v>
      </c>
      <c r="Q511" s="106">
        <v>0</v>
      </c>
      <c r="R511" s="106">
        <v>0</v>
      </c>
      <c r="S511" s="106">
        <v>0</v>
      </c>
      <c r="T511" s="106">
        <v>0</v>
      </c>
      <c r="U511" s="106">
        <v>0</v>
      </c>
      <c r="V511" s="106">
        <v>28.2</v>
      </c>
      <c r="W511" s="106" t="s">
        <v>192</v>
      </c>
    </row>
    <row r="512" spans="1:23" ht="13.5" customHeight="1" x14ac:dyDescent="0.25">
      <c r="A512" s="154">
        <v>0.88541666666666696</v>
      </c>
      <c r="B512" s="106">
        <v>9</v>
      </c>
      <c r="C512" s="106">
        <v>0</v>
      </c>
      <c r="D512" s="106">
        <v>0</v>
      </c>
      <c r="E512" s="106">
        <v>0</v>
      </c>
      <c r="F512" s="106">
        <v>0</v>
      </c>
      <c r="G512" s="106">
        <v>6</v>
      </c>
      <c r="H512" s="106">
        <v>1</v>
      </c>
      <c r="I512" s="106">
        <v>2</v>
      </c>
      <c r="J512" s="106">
        <v>0</v>
      </c>
      <c r="K512" s="106">
        <v>0</v>
      </c>
      <c r="L512" s="106">
        <v>0</v>
      </c>
      <c r="M512" s="106">
        <v>0</v>
      </c>
      <c r="N512" s="106">
        <v>0</v>
      </c>
      <c r="O512" s="106">
        <v>0</v>
      </c>
      <c r="P512" s="106">
        <v>0</v>
      </c>
      <c r="Q512" s="106">
        <v>0</v>
      </c>
      <c r="R512" s="106">
        <v>0</v>
      </c>
      <c r="S512" s="106">
        <v>0</v>
      </c>
      <c r="T512" s="106">
        <v>0</v>
      </c>
      <c r="U512" s="106">
        <v>0</v>
      </c>
      <c r="V512" s="106">
        <v>30.2</v>
      </c>
      <c r="W512" s="106" t="s">
        <v>192</v>
      </c>
    </row>
    <row r="513" spans="1:23" ht="13.5" customHeight="1" x14ac:dyDescent="0.25">
      <c r="A513" s="154">
        <v>0.89583333333333304</v>
      </c>
      <c r="B513" s="106">
        <v>12</v>
      </c>
      <c r="C513" s="106">
        <v>0</v>
      </c>
      <c r="D513" s="106">
        <v>0</v>
      </c>
      <c r="E513" s="106">
        <v>0</v>
      </c>
      <c r="F513" s="106">
        <v>1</v>
      </c>
      <c r="G513" s="106">
        <v>8</v>
      </c>
      <c r="H513" s="106">
        <v>3</v>
      </c>
      <c r="I513" s="106">
        <v>0</v>
      </c>
      <c r="J513" s="106">
        <v>0</v>
      </c>
      <c r="K513" s="106">
        <v>0</v>
      </c>
      <c r="L513" s="106">
        <v>0</v>
      </c>
      <c r="M513" s="106">
        <v>0</v>
      </c>
      <c r="N513" s="106">
        <v>0</v>
      </c>
      <c r="O513" s="106">
        <v>0</v>
      </c>
      <c r="P513" s="106">
        <v>0</v>
      </c>
      <c r="Q513" s="106">
        <v>0</v>
      </c>
      <c r="R513" s="106">
        <v>0</v>
      </c>
      <c r="S513" s="106">
        <v>0</v>
      </c>
      <c r="T513" s="106">
        <v>0</v>
      </c>
      <c r="U513" s="106">
        <v>0</v>
      </c>
      <c r="V513" s="106">
        <v>28</v>
      </c>
      <c r="W513" s="106">
        <v>30.4</v>
      </c>
    </row>
    <row r="514" spans="1:23" ht="13.5" customHeight="1" x14ac:dyDescent="0.25">
      <c r="A514" s="154">
        <v>0.90625</v>
      </c>
      <c r="B514" s="106">
        <v>8</v>
      </c>
      <c r="C514" s="106">
        <v>0</v>
      </c>
      <c r="D514" s="106">
        <v>0</v>
      </c>
      <c r="E514" s="106">
        <v>0</v>
      </c>
      <c r="F514" s="106">
        <v>2</v>
      </c>
      <c r="G514" s="106">
        <v>5</v>
      </c>
      <c r="H514" s="106">
        <v>1</v>
      </c>
      <c r="I514" s="106">
        <v>0</v>
      </c>
      <c r="J514" s="106">
        <v>0</v>
      </c>
      <c r="K514" s="106">
        <v>0</v>
      </c>
      <c r="L514" s="106">
        <v>0</v>
      </c>
      <c r="M514" s="106">
        <v>0</v>
      </c>
      <c r="N514" s="106">
        <v>0</v>
      </c>
      <c r="O514" s="106">
        <v>0</v>
      </c>
      <c r="P514" s="106">
        <v>0</v>
      </c>
      <c r="Q514" s="106">
        <v>0</v>
      </c>
      <c r="R514" s="106">
        <v>0</v>
      </c>
      <c r="S514" s="106">
        <v>0</v>
      </c>
      <c r="T514" s="106">
        <v>0</v>
      </c>
      <c r="U514" s="106">
        <v>0</v>
      </c>
      <c r="V514" s="106">
        <v>26.4</v>
      </c>
      <c r="W514" s="106" t="s">
        <v>192</v>
      </c>
    </row>
    <row r="515" spans="1:23" ht="13.5" customHeight="1" x14ac:dyDescent="0.25">
      <c r="A515" s="154">
        <v>0.91666666666666696</v>
      </c>
      <c r="B515" s="106">
        <v>6</v>
      </c>
      <c r="C515" s="106">
        <v>0</v>
      </c>
      <c r="D515" s="106">
        <v>0</v>
      </c>
      <c r="E515" s="106">
        <v>0</v>
      </c>
      <c r="F515" s="106">
        <v>0</v>
      </c>
      <c r="G515" s="106">
        <v>2</v>
      </c>
      <c r="H515" s="106">
        <v>4</v>
      </c>
      <c r="I515" s="106">
        <v>0</v>
      </c>
      <c r="J515" s="106">
        <v>0</v>
      </c>
      <c r="K515" s="106">
        <v>0</v>
      </c>
      <c r="L515" s="106">
        <v>0</v>
      </c>
      <c r="M515" s="106">
        <v>0</v>
      </c>
      <c r="N515" s="106">
        <v>0</v>
      </c>
      <c r="O515" s="106">
        <v>0</v>
      </c>
      <c r="P515" s="106">
        <v>0</v>
      </c>
      <c r="Q515" s="106">
        <v>0</v>
      </c>
      <c r="R515" s="106">
        <v>0</v>
      </c>
      <c r="S515" s="106">
        <v>0</v>
      </c>
      <c r="T515" s="106">
        <v>0</v>
      </c>
      <c r="U515" s="106">
        <v>0</v>
      </c>
      <c r="V515" s="106">
        <v>29.9</v>
      </c>
      <c r="W515" s="106" t="s">
        <v>192</v>
      </c>
    </row>
    <row r="516" spans="1:23" ht="13.5" customHeight="1" x14ac:dyDescent="0.25">
      <c r="A516" s="154">
        <v>0.92708333333333304</v>
      </c>
      <c r="B516" s="106">
        <v>7</v>
      </c>
      <c r="C516" s="106">
        <v>0</v>
      </c>
      <c r="D516" s="106">
        <v>0</v>
      </c>
      <c r="E516" s="106">
        <v>0</v>
      </c>
      <c r="F516" s="106">
        <v>1</v>
      </c>
      <c r="G516" s="106">
        <v>1</v>
      </c>
      <c r="H516" s="106">
        <v>4</v>
      </c>
      <c r="I516" s="106">
        <v>1</v>
      </c>
      <c r="J516" s="106">
        <v>0</v>
      </c>
      <c r="K516" s="106">
        <v>0</v>
      </c>
      <c r="L516" s="106">
        <v>0</v>
      </c>
      <c r="M516" s="106">
        <v>0</v>
      </c>
      <c r="N516" s="106">
        <v>0</v>
      </c>
      <c r="O516" s="106">
        <v>0</v>
      </c>
      <c r="P516" s="106">
        <v>0</v>
      </c>
      <c r="Q516" s="106">
        <v>0</v>
      </c>
      <c r="R516" s="106">
        <v>0</v>
      </c>
      <c r="S516" s="106">
        <v>0</v>
      </c>
      <c r="T516" s="106">
        <v>0</v>
      </c>
      <c r="U516" s="106">
        <v>0</v>
      </c>
      <c r="V516" s="106">
        <v>31.2</v>
      </c>
      <c r="W516" s="106" t="s">
        <v>192</v>
      </c>
    </row>
    <row r="517" spans="1:23" ht="13.5" customHeight="1" x14ac:dyDescent="0.25">
      <c r="A517" s="154">
        <v>0.9375</v>
      </c>
      <c r="B517" s="106">
        <v>4</v>
      </c>
      <c r="C517" s="106">
        <v>0</v>
      </c>
      <c r="D517" s="106">
        <v>0</v>
      </c>
      <c r="E517" s="106">
        <v>0</v>
      </c>
      <c r="F517" s="106">
        <v>2</v>
      </c>
      <c r="G517" s="106">
        <v>1</v>
      </c>
      <c r="H517" s="106">
        <v>1</v>
      </c>
      <c r="I517" s="106">
        <v>0</v>
      </c>
      <c r="J517" s="106">
        <v>0</v>
      </c>
      <c r="K517" s="106">
        <v>0</v>
      </c>
      <c r="L517" s="106">
        <v>0</v>
      </c>
      <c r="M517" s="106">
        <v>0</v>
      </c>
      <c r="N517" s="106">
        <v>0</v>
      </c>
      <c r="O517" s="106">
        <v>0</v>
      </c>
      <c r="P517" s="106">
        <v>0</v>
      </c>
      <c r="Q517" s="106">
        <v>0</v>
      </c>
      <c r="R517" s="106">
        <v>0</v>
      </c>
      <c r="S517" s="106">
        <v>0</v>
      </c>
      <c r="T517" s="106">
        <v>0</v>
      </c>
      <c r="U517" s="106">
        <v>0</v>
      </c>
      <c r="V517" s="106">
        <v>26.1</v>
      </c>
      <c r="W517" s="106" t="s">
        <v>192</v>
      </c>
    </row>
    <row r="518" spans="1:23" ht="13.5" customHeight="1" x14ac:dyDescent="0.25">
      <c r="A518" s="154">
        <v>0.94791666666666696</v>
      </c>
      <c r="B518" s="106">
        <v>2</v>
      </c>
      <c r="C518" s="106">
        <v>0</v>
      </c>
      <c r="D518" s="106">
        <v>0</v>
      </c>
      <c r="E518" s="106">
        <v>0</v>
      </c>
      <c r="F518" s="106">
        <v>0</v>
      </c>
      <c r="G518" s="106">
        <v>1</v>
      </c>
      <c r="H518" s="106">
        <v>1</v>
      </c>
      <c r="I518" s="106">
        <v>0</v>
      </c>
      <c r="J518" s="106">
        <v>0</v>
      </c>
      <c r="K518" s="106">
        <v>0</v>
      </c>
      <c r="L518" s="106">
        <v>0</v>
      </c>
      <c r="M518" s="106">
        <v>0</v>
      </c>
      <c r="N518" s="106">
        <v>0</v>
      </c>
      <c r="O518" s="106">
        <v>0</v>
      </c>
      <c r="P518" s="106">
        <v>0</v>
      </c>
      <c r="Q518" s="106">
        <v>0</v>
      </c>
      <c r="R518" s="106">
        <v>0</v>
      </c>
      <c r="S518" s="106">
        <v>0</v>
      </c>
      <c r="T518" s="106">
        <v>0</v>
      </c>
      <c r="U518" s="106">
        <v>0</v>
      </c>
      <c r="V518" s="106">
        <v>30.4</v>
      </c>
      <c r="W518" s="106" t="s">
        <v>192</v>
      </c>
    </row>
    <row r="519" spans="1:23" ht="13.5" customHeight="1" x14ac:dyDescent="0.25">
      <c r="A519" s="154">
        <v>0.95833333333333304</v>
      </c>
      <c r="B519" s="106">
        <v>4</v>
      </c>
      <c r="C519" s="106">
        <v>0</v>
      </c>
      <c r="D519" s="106">
        <v>0</v>
      </c>
      <c r="E519" s="106">
        <v>0</v>
      </c>
      <c r="F519" s="106">
        <v>1</v>
      </c>
      <c r="G519" s="106">
        <v>0</v>
      </c>
      <c r="H519" s="106">
        <v>3</v>
      </c>
      <c r="I519" s="106">
        <v>0</v>
      </c>
      <c r="J519" s="106">
        <v>0</v>
      </c>
      <c r="K519" s="106">
        <v>0</v>
      </c>
      <c r="L519" s="106">
        <v>0</v>
      </c>
      <c r="M519" s="106">
        <v>0</v>
      </c>
      <c r="N519" s="106">
        <v>0</v>
      </c>
      <c r="O519" s="106">
        <v>0</v>
      </c>
      <c r="P519" s="106">
        <v>0</v>
      </c>
      <c r="Q519" s="106">
        <v>0</v>
      </c>
      <c r="R519" s="106">
        <v>0</v>
      </c>
      <c r="S519" s="106">
        <v>0</v>
      </c>
      <c r="T519" s="106">
        <v>0</v>
      </c>
      <c r="U519" s="106">
        <v>0</v>
      </c>
      <c r="V519" s="106">
        <v>29.7</v>
      </c>
      <c r="W519" s="106" t="s">
        <v>192</v>
      </c>
    </row>
    <row r="520" spans="1:23" ht="13.5" customHeight="1" x14ac:dyDescent="0.25">
      <c r="A520" s="154">
        <v>0.96875</v>
      </c>
      <c r="B520" s="106">
        <v>4</v>
      </c>
      <c r="C520" s="106">
        <v>0</v>
      </c>
      <c r="D520" s="106">
        <v>0</v>
      </c>
      <c r="E520" s="106">
        <v>0</v>
      </c>
      <c r="F520" s="106">
        <v>2</v>
      </c>
      <c r="G520" s="106">
        <v>2</v>
      </c>
      <c r="H520" s="106">
        <v>0</v>
      </c>
      <c r="I520" s="106">
        <v>0</v>
      </c>
      <c r="J520" s="106">
        <v>0</v>
      </c>
      <c r="K520" s="106">
        <v>0</v>
      </c>
      <c r="L520" s="106">
        <v>0</v>
      </c>
      <c r="M520" s="106">
        <v>0</v>
      </c>
      <c r="N520" s="106">
        <v>0</v>
      </c>
      <c r="O520" s="106">
        <v>0</v>
      </c>
      <c r="P520" s="106">
        <v>0</v>
      </c>
      <c r="Q520" s="106">
        <v>0</v>
      </c>
      <c r="R520" s="106">
        <v>0</v>
      </c>
      <c r="S520" s="106">
        <v>0</v>
      </c>
      <c r="T520" s="106">
        <v>0</v>
      </c>
      <c r="U520" s="106">
        <v>0</v>
      </c>
      <c r="V520" s="106">
        <v>25.8</v>
      </c>
      <c r="W520" s="106" t="s">
        <v>192</v>
      </c>
    </row>
    <row r="521" spans="1:23" ht="13.5" customHeight="1" x14ac:dyDescent="0.25">
      <c r="A521" s="154">
        <v>0.97916666666666696</v>
      </c>
      <c r="B521" s="106">
        <v>3</v>
      </c>
      <c r="C521" s="106">
        <v>0</v>
      </c>
      <c r="D521" s="106">
        <v>0</v>
      </c>
      <c r="E521" s="106">
        <v>0</v>
      </c>
      <c r="F521" s="106">
        <v>1</v>
      </c>
      <c r="G521" s="106">
        <v>2</v>
      </c>
      <c r="H521" s="106">
        <v>0</v>
      </c>
      <c r="I521" s="106">
        <v>0</v>
      </c>
      <c r="J521" s="106">
        <v>0</v>
      </c>
      <c r="K521" s="106">
        <v>0</v>
      </c>
      <c r="L521" s="106">
        <v>0</v>
      </c>
      <c r="M521" s="106">
        <v>0</v>
      </c>
      <c r="N521" s="106">
        <v>0</v>
      </c>
      <c r="O521" s="106">
        <v>0</v>
      </c>
      <c r="P521" s="106">
        <v>0</v>
      </c>
      <c r="Q521" s="106">
        <v>0</v>
      </c>
      <c r="R521" s="106">
        <v>0</v>
      </c>
      <c r="S521" s="106">
        <v>0</v>
      </c>
      <c r="T521" s="106">
        <v>0</v>
      </c>
      <c r="U521" s="106">
        <v>0</v>
      </c>
      <c r="V521" s="106">
        <v>25.3</v>
      </c>
      <c r="W521" s="106" t="s">
        <v>192</v>
      </c>
    </row>
    <row r="522" spans="1:23" ht="13.5" customHeight="1" thickBot="1" x14ac:dyDescent="0.3">
      <c r="A522" s="155">
        <v>0.98958333333333304</v>
      </c>
      <c r="B522" s="108">
        <v>2</v>
      </c>
      <c r="C522" s="108">
        <v>0</v>
      </c>
      <c r="D522" s="108">
        <v>0</v>
      </c>
      <c r="E522" s="108">
        <v>0</v>
      </c>
      <c r="F522" s="108">
        <v>0</v>
      </c>
      <c r="G522" s="108">
        <v>1</v>
      </c>
      <c r="H522" s="108">
        <v>1</v>
      </c>
      <c r="I522" s="108">
        <v>0</v>
      </c>
      <c r="J522" s="108">
        <v>0</v>
      </c>
      <c r="K522" s="108">
        <v>0</v>
      </c>
      <c r="L522" s="108">
        <v>0</v>
      </c>
      <c r="M522" s="108">
        <v>0</v>
      </c>
      <c r="N522" s="108">
        <v>0</v>
      </c>
      <c r="O522" s="108">
        <v>0</v>
      </c>
      <c r="P522" s="108">
        <v>0</v>
      </c>
      <c r="Q522" s="108">
        <v>0</v>
      </c>
      <c r="R522" s="108">
        <v>0</v>
      </c>
      <c r="S522" s="108">
        <v>0</v>
      </c>
      <c r="T522" s="108">
        <v>0</v>
      </c>
      <c r="U522" s="108">
        <v>0</v>
      </c>
      <c r="V522" s="108">
        <v>28.9</v>
      </c>
      <c r="W522" s="108" t="s">
        <v>192</v>
      </c>
    </row>
    <row r="523" spans="1:23" ht="13.5" customHeight="1" thickTop="1" x14ac:dyDescent="0.25">
      <c r="A523" s="269" t="s">
        <v>111</v>
      </c>
      <c r="B523" s="107">
        <f>SUM(B455:B502)</f>
        <v>1328</v>
      </c>
      <c r="C523" s="107">
        <f t="shared" ref="C523:U523" si="16">SUM(C455:C502)</f>
        <v>4</v>
      </c>
      <c r="D523" s="107">
        <f t="shared" si="16"/>
        <v>18</v>
      </c>
      <c r="E523" s="107">
        <f t="shared" si="16"/>
        <v>47</v>
      </c>
      <c r="F523" s="107">
        <f t="shared" si="16"/>
        <v>348</v>
      </c>
      <c r="G523" s="107">
        <f t="shared" si="16"/>
        <v>707</v>
      </c>
      <c r="H523" s="107">
        <f t="shared" si="16"/>
        <v>185</v>
      </c>
      <c r="I523" s="107">
        <f t="shared" si="16"/>
        <v>14</v>
      </c>
      <c r="J523" s="107">
        <f t="shared" si="16"/>
        <v>4</v>
      </c>
      <c r="K523" s="107">
        <f t="shared" si="16"/>
        <v>1</v>
      </c>
      <c r="L523" s="107">
        <f t="shared" si="16"/>
        <v>0</v>
      </c>
      <c r="M523" s="107">
        <f t="shared" si="16"/>
        <v>0</v>
      </c>
      <c r="N523" s="107">
        <f t="shared" si="16"/>
        <v>0</v>
      </c>
      <c r="O523" s="107">
        <f t="shared" si="16"/>
        <v>0</v>
      </c>
      <c r="P523" s="107">
        <f t="shared" si="16"/>
        <v>0</v>
      </c>
      <c r="Q523" s="107">
        <f t="shared" si="16"/>
        <v>0</v>
      </c>
      <c r="R523" s="107">
        <f t="shared" si="16"/>
        <v>0</v>
      </c>
      <c r="S523" s="107">
        <f t="shared" si="16"/>
        <v>0</v>
      </c>
      <c r="T523" s="107">
        <f t="shared" si="16"/>
        <v>0</v>
      </c>
      <c r="U523" s="107">
        <f t="shared" si="16"/>
        <v>0</v>
      </c>
      <c r="V523" s="107">
        <v>26.5</v>
      </c>
      <c r="W523" s="107">
        <v>30</v>
      </c>
    </row>
    <row r="524" spans="1:23" ht="13.5" customHeight="1" x14ac:dyDescent="0.25">
      <c r="A524" s="270" t="s">
        <v>112</v>
      </c>
      <c r="B524" s="106">
        <f>SUM(B451:B514)</f>
        <v>1520</v>
      </c>
      <c r="C524" s="106">
        <f t="shared" ref="C524:U524" si="17">SUM(C451:C514)</f>
        <v>4</v>
      </c>
      <c r="D524" s="106">
        <f t="shared" si="17"/>
        <v>18</v>
      </c>
      <c r="E524" s="106">
        <f t="shared" si="17"/>
        <v>47</v>
      </c>
      <c r="F524" s="106">
        <f t="shared" si="17"/>
        <v>383</v>
      </c>
      <c r="G524" s="106">
        <f t="shared" si="17"/>
        <v>821</v>
      </c>
      <c r="H524" s="106">
        <f t="shared" si="17"/>
        <v>221</v>
      </c>
      <c r="I524" s="106">
        <f t="shared" si="17"/>
        <v>20</v>
      </c>
      <c r="J524" s="106">
        <f t="shared" si="17"/>
        <v>5</v>
      </c>
      <c r="K524" s="106">
        <f t="shared" si="17"/>
        <v>1</v>
      </c>
      <c r="L524" s="106">
        <f t="shared" si="17"/>
        <v>0</v>
      </c>
      <c r="M524" s="106">
        <f t="shared" si="17"/>
        <v>0</v>
      </c>
      <c r="N524" s="106">
        <f t="shared" si="17"/>
        <v>0</v>
      </c>
      <c r="O524" s="106">
        <f t="shared" si="17"/>
        <v>0</v>
      </c>
      <c r="P524" s="106">
        <f t="shared" si="17"/>
        <v>0</v>
      </c>
      <c r="Q524" s="106">
        <f t="shared" si="17"/>
        <v>0</v>
      </c>
      <c r="R524" s="106">
        <f t="shared" si="17"/>
        <v>0</v>
      </c>
      <c r="S524" s="106">
        <f t="shared" si="17"/>
        <v>0</v>
      </c>
      <c r="T524" s="106">
        <f t="shared" si="17"/>
        <v>0</v>
      </c>
      <c r="U524" s="106">
        <f t="shared" si="17"/>
        <v>0</v>
      </c>
      <c r="V524" s="106">
        <v>26.6</v>
      </c>
      <c r="W524" s="106">
        <v>30.1</v>
      </c>
    </row>
    <row r="525" spans="1:23" ht="13.5" customHeight="1" x14ac:dyDescent="0.25">
      <c r="A525" s="106" t="s">
        <v>113</v>
      </c>
      <c r="B525" s="106">
        <f>SUM(B451:B522)</f>
        <v>1552</v>
      </c>
      <c r="C525" s="106">
        <f t="shared" ref="C525:U525" si="18">SUM(C451:C522)</f>
        <v>4</v>
      </c>
      <c r="D525" s="106">
        <f t="shared" si="18"/>
        <v>18</v>
      </c>
      <c r="E525" s="106">
        <f t="shared" si="18"/>
        <v>47</v>
      </c>
      <c r="F525" s="106">
        <f t="shared" si="18"/>
        <v>390</v>
      </c>
      <c r="G525" s="106">
        <f t="shared" si="18"/>
        <v>831</v>
      </c>
      <c r="H525" s="106">
        <f t="shared" si="18"/>
        <v>235</v>
      </c>
      <c r="I525" s="106">
        <f t="shared" si="18"/>
        <v>21</v>
      </c>
      <c r="J525" s="106">
        <f t="shared" si="18"/>
        <v>5</v>
      </c>
      <c r="K525" s="106">
        <f t="shared" si="18"/>
        <v>1</v>
      </c>
      <c r="L525" s="106">
        <f t="shared" si="18"/>
        <v>0</v>
      </c>
      <c r="M525" s="106">
        <f t="shared" si="18"/>
        <v>0</v>
      </c>
      <c r="N525" s="106">
        <f t="shared" si="18"/>
        <v>0</v>
      </c>
      <c r="O525" s="106">
        <f t="shared" si="18"/>
        <v>0</v>
      </c>
      <c r="P525" s="106">
        <f t="shared" si="18"/>
        <v>0</v>
      </c>
      <c r="Q525" s="106">
        <f t="shared" si="18"/>
        <v>0</v>
      </c>
      <c r="R525" s="106">
        <f t="shared" si="18"/>
        <v>0</v>
      </c>
      <c r="S525" s="106">
        <f t="shared" si="18"/>
        <v>0</v>
      </c>
      <c r="T525" s="106">
        <f t="shared" si="18"/>
        <v>0</v>
      </c>
      <c r="U525" s="106">
        <f t="shared" si="18"/>
        <v>0</v>
      </c>
      <c r="V525" s="106">
        <v>26.7</v>
      </c>
      <c r="W525" s="106">
        <v>30.2</v>
      </c>
    </row>
    <row r="526" spans="1:23" ht="13.5" customHeight="1" thickBot="1" x14ac:dyDescent="0.3">
      <c r="A526" s="108" t="s">
        <v>114</v>
      </c>
      <c r="B526" s="108">
        <f>SUM(B427:B522)</f>
        <v>1586</v>
      </c>
      <c r="C526" s="108">
        <f t="shared" ref="C526:U526" si="19">SUM(C427:C522)</f>
        <v>4</v>
      </c>
      <c r="D526" s="108">
        <f t="shared" si="19"/>
        <v>18</v>
      </c>
      <c r="E526" s="108">
        <f t="shared" si="19"/>
        <v>50</v>
      </c>
      <c r="F526" s="108">
        <f t="shared" si="19"/>
        <v>394</v>
      </c>
      <c r="G526" s="108">
        <f t="shared" si="19"/>
        <v>841</v>
      </c>
      <c r="H526" s="108">
        <f t="shared" si="19"/>
        <v>248</v>
      </c>
      <c r="I526" s="108">
        <f t="shared" si="19"/>
        <v>24</v>
      </c>
      <c r="J526" s="108">
        <f t="shared" si="19"/>
        <v>6</v>
      </c>
      <c r="K526" s="108">
        <f t="shared" si="19"/>
        <v>1</v>
      </c>
      <c r="L526" s="108">
        <f t="shared" si="19"/>
        <v>0</v>
      </c>
      <c r="M526" s="108">
        <f t="shared" si="19"/>
        <v>0</v>
      </c>
      <c r="N526" s="108">
        <f t="shared" si="19"/>
        <v>0</v>
      </c>
      <c r="O526" s="108">
        <f t="shared" si="19"/>
        <v>0</v>
      </c>
      <c r="P526" s="108">
        <f t="shared" si="19"/>
        <v>0</v>
      </c>
      <c r="Q526" s="108">
        <f t="shared" si="19"/>
        <v>0</v>
      </c>
      <c r="R526" s="108">
        <f t="shared" si="19"/>
        <v>0</v>
      </c>
      <c r="S526" s="108">
        <f t="shared" si="19"/>
        <v>0</v>
      </c>
      <c r="T526" s="108">
        <f t="shared" si="19"/>
        <v>0</v>
      </c>
      <c r="U526" s="108">
        <f t="shared" si="19"/>
        <v>0</v>
      </c>
      <c r="V526" s="108">
        <v>26.7</v>
      </c>
      <c r="W526" s="108">
        <v>30.3</v>
      </c>
    </row>
    <row r="527" spans="1:23" ht="13.5" customHeight="1" thickTop="1"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row>
    <row r="528" spans="1:23" ht="13.5" customHeight="1" thickBot="1" x14ac:dyDescent="0.3">
      <c r="A528" s="110" t="s">
        <v>9</v>
      </c>
      <c r="B528" s="434" t="str">
        <f>TEXT(C528,"dddd")</f>
        <v>Saturday</v>
      </c>
      <c r="C528" s="217">
        <f>C424+1</f>
        <v>45472</v>
      </c>
      <c r="D528" s="110"/>
      <c r="E528" s="110"/>
      <c r="F528" s="110"/>
      <c r="G528" s="110"/>
      <c r="H528" s="110"/>
      <c r="I528" s="110"/>
      <c r="J528" s="110"/>
      <c r="K528" s="110"/>
      <c r="L528" s="110"/>
      <c r="M528" s="110"/>
      <c r="N528" s="110"/>
      <c r="O528" s="110"/>
      <c r="P528" s="110"/>
      <c r="Q528" s="110"/>
      <c r="R528" s="110"/>
      <c r="S528" s="110"/>
      <c r="T528" s="110"/>
      <c r="U528" s="110"/>
      <c r="V528" s="110"/>
      <c r="W528" s="110"/>
    </row>
    <row r="529" spans="1:23" ht="13.5" customHeight="1" thickTop="1" thickBot="1" x14ac:dyDescent="0.3">
      <c r="A529" s="110"/>
      <c r="B529" s="551" t="s">
        <v>90</v>
      </c>
      <c r="C529" s="552"/>
      <c r="D529" s="552"/>
      <c r="E529" s="552"/>
      <c r="F529" s="552"/>
      <c r="G529" s="552"/>
      <c r="H529" s="552"/>
      <c r="I529" s="552"/>
      <c r="J529" s="552"/>
      <c r="K529" s="552"/>
      <c r="L529" s="552"/>
      <c r="M529" s="552"/>
      <c r="N529" s="552"/>
      <c r="O529" s="552"/>
      <c r="P529" s="552"/>
      <c r="Q529" s="552"/>
      <c r="R529" s="552"/>
      <c r="S529" s="552"/>
      <c r="T529" s="552"/>
      <c r="U529" s="552"/>
      <c r="V529" s="552"/>
      <c r="W529" s="553"/>
    </row>
    <row r="530" spans="1:23" ht="13.5" customHeight="1" thickTop="1" thickBot="1" x14ac:dyDescent="0.3">
      <c r="A530" s="153" t="s">
        <v>50</v>
      </c>
      <c r="B530" s="153" t="s">
        <v>30</v>
      </c>
      <c r="C530" s="271" t="s">
        <v>91</v>
      </c>
      <c r="D530" s="271" t="s">
        <v>92</v>
      </c>
      <c r="E530" s="271" t="s">
        <v>93</v>
      </c>
      <c r="F530" s="271" t="s">
        <v>94</v>
      </c>
      <c r="G530" s="271" t="s">
        <v>95</v>
      </c>
      <c r="H530" s="271" t="s">
        <v>96</v>
      </c>
      <c r="I530" s="271" t="s">
        <v>97</v>
      </c>
      <c r="J530" s="271" t="s">
        <v>98</v>
      </c>
      <c r="K530" s="271" t="s">
        <v>99</v>
      </c>
      <c r="L530" s="271" t="s">
        <v>100</v>
      </c>
      <c r="M530" s="271" t="s">
        <v>101</v>
      </c>
      <c r="N530" s="271" t="s">
        <v>102</v>
      </c>
      <c r="O530" s="271" t="s">
        <v>103</v>
      </c>
      <c r="P530" s="271" t="s">
        <v>104</v>
      </c>
      <c r="Q530" s="271" t="s">
        <v>105</v>
      </c>
      <c r="R530" s="271" t="s">
        <v>106</v>
      </c>
      <c r="S530" s="271" t="s">
        <v>107</v>
      </c>
      <c r="T530" s="271" t="s">
        <v>108</v>
      </c>
      <c r="U530" s="271" t="s">
        <v>109</v>
      </c>
      <c r="V530" s="153" t="s">
        <v>88</v>
      </c>
      <c r="W530" s="153" t="s">
        <v>110</v>
      </c>
    </row>
    <row r="531" spans="1:23" ht="13.5" customHeight="1" thickTop="1" x14ac:dyDescent="0.25">
      <c r="A531" s="262">
        <v>0</v>
      </c>
      <c r="B531" s="107">
        <v>0</v>
      </c>
      <c r="C531" s="107">
        <v>0</v>
      </c>
      <c r="D531" s="107">
        <v>0</v>
      </c>
      <c r="E531" s="107">
        <v>0</v>
      </c>
      <c r="F531" s="107">
        <v>0</v>
      </c>
      <c r="G531" s="107">
        <v>0</v>
      </c>
      <c r="H531" s="107">
        <v>0</v>
      </c>
      <c r="I531" s="107">
        <v>0</v>
      </c>
      <c r="J531" s="107">
        <v>0</v>
      </c>
      <c r="K531" s="107">
        <v>0</v>
      </c>
      <c r="L531" s="107">
        <v>0</v>
      </c>
      <c r="M531" s="107">
        <v>0</v>
      </c>
      <c r="N531" s="107">
        <v>0</v>
      </c>
      <c r="O531" s="107">
        <v>0</v>
      </c>
      <c r="P531" s="107">
        <v>0</v>
      </c>
      <c r="Q531" s="107">
        <v>0</v>
      </c>
      <c r="R531" s="107">
        <v>0</v>
      </c>
      <c r="S531" s="107">
        <v>0</v>
      </c>
      <c r="T531" s="107">
        <v>0</v>
      </c>
      <c r="U531" s="107">
        <v>0</v>
      </c>
      <c r="V531" s="107" t="s">
        <v>192</v>
      </c>
      <c r="W531" s="107" t="s">
        <v>192</v>
      </c>
    </row>
    <row r="532" spans="1:23" ht="13.5" customHeight="1" x14ac:dyDescent="0.25">
      <c r="A532" s="154">
        <v>1.0416666666666666E-2</v>
      </c>
      <c r="B532" s="106">
        <v>5</v>
      </c>
      <c r="C532" s="106">
        <v>0</v>
      </c>
      <c r="D532" s="106">
        <v>0</v>
      </c>
      <c r="E532" s="106">
        <v>1</v>
      </c>
      <c r="F532" s="106">
        <v>1</v>
      </c>
      <c r="G532" s="106">
        <v>1</v>
      </c>
      <c r="H532" s="106">
        <v>2</v>
      </c>
      <c r="I532" s="106">
        <v>0</v>
      </c>
      <c r="J532" s="106">
        <v>0</v>
      </c>
      <c r="K532" s="106">
        <v>0</v>
      </c>
      <c r="L532" s="106">
        <v>0</v>
      </c>
      <c r="M532" s="106">
        <v>0</v>
      </c>
      <c r="N532" s="106">
        <v>0</v>
      </c>
      <c r="O532" s="106">
        <v>0</v>
      </c>
      <c r="P532" s="106">
        <v>0</v>
      </c>
      <c r="Q532" s="106">
        <v>0</v>
      </c>
      <c r="R532" s="106">
        <v>0</v>
      </c>
      <c r="S532" s="106">
        <v>0</v>
      </c>
      <c r="T532" s="106">
        <v>0</v>
      </c>
      <c r="U532" s="106">
        <v>0</v>
      </c>
      <c r="V532" s="106">
        <v>26.7</v>
      </c>
      <c r="W532" s="106" t="s">
        <v>192</v>
      </c>
    </row>
    <row r="533" spans="1:23" ht="13.5" customHeight="1" x14ac:dyDescent="0.25">
      <c r="A533" s="154">
        <v>2.0833333333333332E-2</v>
      </c>
      <c r="B533" s="106">
        <v>0</v>
      </c>
      <c r="C533" s="106">
        <v>0</v>
      </c>
      <c r="D533" s="106">
        <v>0</v>
      </c>
      <c r="E533" s="106">
        <v>0</v>
      </c>
      <c r="F533" s="106">
        <v>0</v>
      </c>
      <c r="G533" s="106">
        <v>0</v>
      </c>
      <c r="H533" s="106">
        <v>0</v>
      </c>
      <c r="I533" s="106">
        <v>0</v>
      </c>
      <c r="J533" s="106">
        <v>0</v>
      </c>
      <c r="K533" s="106">
        <v>0</v>
      </c>
      <c r="L533" s="106">
        <v>0</v>
      </c>
      <c r="M533" s="106">
        <v>0</v>
      </c>
      <c r="N533" s="106">
        <v>0</v>
      </c>
      <c r="O533" s="106">
        <v>0</v>
      </c>
      <c r="P533" s="106">
        <v>0</v>
      </c>
      <c r="Q533" s="106">
        <v>0</v>
      </c>
      <c r="R533" s="106">
        <v>0</v>
      </c>
      <c r="S533" s="106">
        <v>0</v>
      </c>
      <c r="T533" s="106">
        <v>0</v>
      </c>
      <c r="U533" s="106">
        <v>0</v>
      </c>
      <c r="V533" s="106" t="s">
        <v>192</v>
      </c>
      <c r="W533" s="106" t="s">
        <v>192</v>
      </c>
    </row>
    <row r="534" spans="1:23" ht="13.5" customHeight="1" x14ac:dyDescent="0.25">
      <c r="A534" s="154">
        <v>3.125E-2</v>
      </c>
      <c r="B534" s="106">
        <v>1</v>
      </c>
      <c r="C534" s="106">
        <v>0</v>
      </c>
      <c r="D534" s="106">
        <v>0</v>
      </c>
      <c r="E534" s="106">
        <v>0</v>
      </c>
      <c r="F534" s="106">
        <v>1</v>
      </c>
      <c r="G534" s="106">
        <v>0</v>
      </c>
      <c r="H534" s="106">
        <v>0</v>
      </c>
      <c r="I534" s="106">
        <v>0</v>
      </c>
      <c r="J534" s="106">
        <v>0</v>
      </c>
      <c r="K534" s="106">
        <v>0</v>
      </c>
      <c r="L534" s="106">
        <v>0</v>
      </c>
      <c r="M534" s="106">
        <v>0</v>
      </c>
      <c r="N534" s="106">
        <v>0</v>
      </c>
      <c r="O534" s="106">
        <v>0</v>
      </c>
      <c r="P534" s="106">
        <v>0</v>
      </c>
      <c r="Q534" s="106">
        <v>0</v>
      </c>
      <c r="R534" s="106">
        <v>0</v>
      </c>
      <c r="S534" s="106">
        <v>0</v>
      </c>
      <c r="T534" s="106">
        <v>0</v>
      </c>
      <c r="U534" s="106">
        <v>0</v>
      </c>
      <c r="V534" s="106">
        <v>24.6</v>
      </c>
      <c r="W534" s="106" t="s">
        <v>192</v>
      </c>
    </row>
    <row r="535" spans="1:23" ht="13.5" customHeight="1" x14ac:dyDescent="0.25">
      <c r="A535" s="154">
        <v>4.1666666666666664E-2</v>
      </c>
      <c r="B535" s="106">
        <v>1</v>
      </c>
      <c r="C535" s="106">
        <v>0</v>
      </c>
      <c r="D535" s="106">
        <v>0</v>
      </c>
      <c r="E535" s="106">
        <v>0</v>
      </c>
      <c r="F535" s="106">
        <v>0</v>
      </c>
      <c r="G535" s="106">
        <v>1</v>
      </c>
      <c r="H535" s="106">
        <v>0</v>
      </c>
      <c r="I535" s="106">
        <v>0</v>
      </c>
      <c r="J535" s="106">
        <v>0</v>
      </c>
      <c r="K535" s="106">
        <v>0</v>
      </c>
      <c r="L535" s="106">
        <v>0</v>
      </c>
      <c r="M535" s="106">
        <v>0</v>
      </c>
      <c r="N535" s="106">
        <v>0</v>
      </c>
      <c r="O535" s="106">
        <v>0</v>
      </c>
      <c r="P535" s="106">
        <v>0</v>
      </c>
      <c r="Q535" s="106">
        <v>0</v>
      </c>
      <c r="R535" s="106">
        <v>0</v>
      </c>
      <c r="S535" s="106">
        <v>0</v>
      </c>
      <c r="T535" s="106">
        <v>0</v>
      </c>
      <c r="U535" s="106">
        <v>0</v>
      </c>
      <c r="V535" s="106">
        <v>29.4</v>
      </c>
      <c r="W535" s="106" t="s">
        <v>192</v>
      </c>
    </row>
    <row r="536" spans="1:23" ht="13.5" customHeight="1" x14ac:dyDescent="0.25">
      <c r="A536" s="154">
        <v>5.2083333333333336E-2</v>
      </c>
      <c r="B536" s="106">
        <v>0</v>
      </c>
      <c r="C536" s="106">
        <v>0</v>
      </c>
      <c r="D536" s="106">
        <v>0</v>
      </c>
      <c r="E536" s="106">
        <v>0</v>
      </c>
      <c r="F536" s="106">
        <v>0</v>
      </c>
      <c r="G536" s="106">
        <v>0</v>
      </c>
      <c r="H536" s="106">
        <v>0</v>
      </c>
      <c r="I536" s="106">
        <v>0</v>
      </c>
      <c r="J536" s="106">
        <v>0</v>
      </c>
      <c r="K536" s="106">
        <v>0</v>
      </c>
      <c r="L536" s="106">
        <v>0</v>
      </c>
      <c r="M536" s="106">
        <v>0</v>
      </c>
      <c r="N536" s="106">
        <v>0</v>
      </c>
      <c r="O536" s="106">
        <v>0</v>
      </c>
      <c r="P536" s="106">
        <v>0</v>
      </c>
      <c r="Q536" s="106">
        <v>0</v>
      </c>
      <c r="R536" s="106">
        <v>0</v>
      </c>
      <c r="S536" s="106">
        <v>0</v>
      </c>
      <c r="T536" s="106">
        <v>0</v>
      </c>
      <c r="U536" s="106">
        <v>0</v>
      </c>
      <c r="V536" s="106" t="s">
        <v>192</v>
      </c>
      <c r="W536" s="106" t="s">
        <v>192</v>
      </c>
    </row>
    <row r="537" spans="1:23" ht="13.5" customHeight="1" x14ac:dyDescent="0.25">
      <c r="A537" s="154">
        <v>6.25E-2</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c r="T537" s="106">
        <v>0</v>
      </c>
      <c r="U537" s="106">
        <v>0</v>
      </c>
      <c r="V537" s="106" t="s">
        <v>192</v>
      </c>
      <c r="W537" s="106" t="s">
        <v>192</v>
      </c>
    </row>
    <row r="538" spans="1:23" ht="13.5" customHeight="1" x14ac:dyDescent="0.25">
      <c r="A538" s="154">
        <v>7.2916666666666699E-2</v>
      </c>
      <c r="B538" s="106">
        <v>1</v>
      </c>
      <c r="C538" s="106">
        <v>0</v>
      </c>
      <c r="D538" s="106">
        <v>0</v>
      </c>
      <c r="E538" s="106">
        <v>0</v>
      </c>
      <c r="F538" s="106">
        <v>1</v>
      </c>
      <c r="G538" s="106">
        <v>0</v>
      </c>
      <c r="H538" s="106">
        <v>0</v>
      </c>
      <c r="I538" s="106">
        <v>0</v>
      </c>
      <c r="J538" s="106">
        <v>0</v>
      </c>
      <c r="K538" s="106">
        <v>0</v>
      </c>
      <c r="L538" s="106">
        <v>0</v>
      </c>
      <c r="M538" s="106">
        <v>0</v>
      </c>
      <c r="N538" s="106">
        <v>0</v>
      </c>
      <c r="O538" s="106">
        <v>0</v>
      </c>
      <c r="P538" s="106">
        <v>0</v>
      </c>
      <c r="Q538" s="106">
        <v>0</v>
      </c>
      <c r="R538" s="106">
        <v>0</v>
      </c>
      <c r="S538" s="106">
        <v>0</v>
      </c>
      <c r="T538" s="106">
        <v>0</v>
      </c>
      <c r="U538" s="106">
        <v>0</v>
      </c>
      <c r="V538" s="106">
        <v>24.6</v>
      </c>
      <c r="W538" s="106" t="s">
        <v>192</v>
      </c>
    </row>
    <row r="539" spans="1:23" ht="13.5" customHeight="1" x14ac:dyDescent="0.25">
      <c r="A539" s="154">
        <v>8.3333333333333301E-2</v>
      </c>
      <c r="B539" s="106">
        <v>1</v>
      </c>
      <c r="C539" s="106">
        <v>0</v>
      </c>
      <c r="D539" s="106">
        <v>0</v>
      </c>
      <c r="E539" s="106">
        <v>0</v>
      </c>
      <c r="F539" s="106">
        <v>0</v>
      </c>
      <c r="G539" s="106">
        <v>0</v>
      </c>
      <c r="H539" s="106">
        <v>0</v>
      </c>
      <c r="I539" s="106">
        <v>1</v>
      </c>
      <c r="J539" s="106">
        <v>0</v>
      </c>
      <c r="K539" s="106">
        <v>0</v>
      </c>
      <c r="L539" s="106">
        <v>0</v>
      </c>
      <c r="M539" s="106">
        <v>0</v>
      </c>
      <c r="N539" s="106">
        <v>0</v>
      </c>
      <c r="O539" s="106">
        <v>0</v>
      </c>
      <c r="P539" s="106">
        <v>0</v>
      </c>
      <c r="Q539" s="106">
        <v>0</v>
      </c>
      <c r="R539" s="106">
        <v>0</v>
      </c>
      <c r="S539" s="106">
        <v>0</v>
      </c>
      <c r="T539" s="106">
        <v>0</v>
      </c>
      <c r="U539" s="106">
        <v>0</v>
      </c>
      <c r="V539" s="106">
        <v>36</v>
      </c>
      <c r="W539" s="106" t="s">
        <v>192</v>
      </c>
    </row>
    <row r="540" spans="1:23" ht="13.5" customHeight="1" x14ac:dyDescent="0.25">
      <c r="A540" s="154">
        <v>9.375E-2</v>
      </c>
      <c r="B540" s="106">
        <v>0</v>
      </c>
      <c r="C540" s="106">
        <v>0</v>
      </c>
      <c r="D540" s="106">
        <v>0</v>
      </c>
      <c r="E540" s="106">
        <v>0</v>
      </c>
      <c r="F540" s="106">
        <v>0</v>
      </c>
      <c r="G540" s="106">
        <v>0</v>
      </c>
      <c r="H540" s="106">
        <v>0</v>
      </c>
      <c r="I540" s="106">
        <v>0</v>
      </c>
      <c r="J540" s="106">
        <v>0</v>
      </c>
      <c r="K540" s="106">
        <v>0</v>
      </c>
      <c r="L540" s="106">
        <v>0</v>
      </c>
      <c r="M540" s="106">
        <v>0</v>
      </c>
      <c r="N540" s="106">
        <v>0</v>
      </c>
      <c r="O540" s="106">
        <v>0</v>
      </c>
      <c r="P540" s="106">
        <v>0</v>
      </c>
      <c r="Q540" s="106">
        <v>0</v>
      </c>
      <c r="R540" s="106">
        <v>0</v>
      </c>
      <c r="S540" s="106">
        <v>0</v>
      </c>
      <c r="T540" s="106">
        <v>0</v>
      </c>
      <c r="U540" s="106">
        <v>0</v>
      </c>
      <c r="V540" s="106" t="s">
        <v>192</v>
      </c>
      <c r="W540" s="106" t="s">
        <v>192</v>
      </c>
    </row>
    <row r="541" spans="1:23" ht="13.5" customHeight="1" x14ac:dyDescent="0.25">
      <c r="A541" s="154">
        <v>0.104166666666667</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c r="T541" s="106">
        <v>0</v>
      </c>
      <c r="U541" s="106">
        <v>0</v>
      </c>
      <c r="V541" s="106" t="s">
        <v>192</v>
      </c>
      <c r="W541" s="106" t="s">
        <v>192</v>
      </c>
    </row>
    <row r="542" spans="1:23" ht="13.5" customHeight="1" x14ac:dyDescent="0.25">
      <c r="A542" s="154">
        <v>0.114583333333333</v>
      </c>
      <c r="B542" s="106">
        <v>0</v>
      </c>
      <c r="C542" s="106">
        <v>0</v>
      </c>
      <c r="D542" s="106">
        <v>0</v>
      </c>
      <c r="E542" s="106">
        <v>0</v>
      </c>
      <c r="F542" s="106">
        <v>0</v>
      </c>
      <c r="G542" s="106">
        <v>0</v>
      </c>
      <c r="H542" s="106">
        <v>0</v>
      </c>
      <c r="I542" s="106">
        <v>0</v>
      </c>
      <c r="J542" s="106">
        <v>0</v>
      </c>
      <c r="K542" s="106">
        <v>0</v>
      </c>
      <c r="L542" s="106">
        <v>0</v>
      </c>
      <c r="M542" s="106">
        <v>0</v>
      </c>
      <c r="N542" s="106">
        <v>0</v>
      </c>
      <c r="O542" s="106">
        <v>0</v>
      </c>
      <c r="P542" s="106">
        <v>0</v>
      </c>
      <c r="Q542" s="106">
        <v>0</v>
      </c>
      <c r="R542" s="106">
        <v>0</v>
      </c>
      <c r="S542" s="106">
        <v>0</v>
      </c>
      <c r="T542" s="106">
        <v>0</v>
      </c>
      <c r="U542" s="106">
        <v>0</v>
      </c>
      <c r="V542" s="106" t="s">
        <v>192</v>
      </c>
      <c r="W542" s="106" t="s">
        <v>192</v>
      </c>
    </row>
    <row r="543" spans="1:23" ht="13.5" customHeight="1" x14ac:dyDescent="0.25">
      <c r="A543" s="154">
        <v>0.125</v>
      </c>
      <c r="B543" s="106">
        <v>1</v>
      </c>
      <c r="C543" s="106">
        <v>0</v>
      </c>
      <c r="D543" s="106">
        <v>0</v>
      </c>
      <c r="E543" s="106">
        <v>0</v>
      </c>
      <c r="F543" s="106">
        <v>1</v>
      </c>
      <c r="G543" s="106">
        <v>0</v>
      </c>
      <c r="H543" s="106">
        <v>0</v>
      </c>
      <c r="I543" s="106">
        <v>0</v>
      </c>
      <c r="J543" s="106">
        <v>0</v>
      </c>
      <c r="K543" s="106">
        <v>0</v>
      </c>
      <c r="L543" s="106">
        <v>0</v>
      </c>
      <c r="M543" s="106">
        <v>0</v>
      </c>
      <c r="N543" s="106">
        <v>0</v>
      </c>
      <c r="O543" s="106">
        <v>0</v>
      </c>
      <c r="P543" s="106">
        <v>0</v>
      </c>
      <c r="Q543" s="106">
        <v>0</v>
      </c>
      <c r="R543" s="106">
        <v>0</v>
      </c>
      <c r="S543" s="106">
        <v>0</v>
      </c>
      <c r="T543" s="106">
        <v>0</v>
      </c>
      <c r="U543" s="106">
        <v>0</v>
      </c>
      <c r="V543" s="106">
        <v>24.7</v>
      </c>
      <c r="W543" s="106" t="s">
        <v>192</v>
      </c>
    </row>
    <row r="544" spans="1:23" ht="13.5" customHeight="1" x14ac:dyDescent="0.25">
      <c r="A544" s="154">
        <v>0.13541666666666699</v>
      </c>
      <c r="B544" s="106">
        <v>2</v>
      </c>
      <c r="C544" s="106">
        <v>0</v>
      </c>
      <c r="D544" s="106">
        <v>0</v>
      </c>
      <c r="E544" s="106">
        <v>0</v>
      </c>
      <c r="F544" s="106">
        <v>1</v>
      </c>
      <c r="G544" s="106">
        <v>1</v>
      </c>
      <c r="H544" s="106">
        <v>0</v>
      </c>
      <c r="I544" s="106">
        <v>0</v>
      </c>
      <c r="J544" s="106">
        <v>0</v>
      </c>
      <c r="K544" s="106">
        <v>0</v>
      </c>
      <c r="L544" s="106">
        <v>0</v>
      </c>
      <c r="M544" s="106">
        <v>0</v>
      </c>
      <c r="N544" s="106">
        <v>0</v>
      </c>
      <c r="O544" s="106">
        <v>0</v>
      </c>
      <c r="P544" s="106">
        <v>0</v>
      </c>
      <c r="Q544" s="106">
        <v>0</v>
      </c>
      <c r="R544" s="106">
        <v>0</v>
      </c>
      <c r="S544" s="106">
        <v>0</v>
      </c>
      <c r="T544" s="106">
        <v>0</v>
      </c>
      <c r="U544" s="106">
        <v>0</v>
      </c>
      <c r="V544" s="106">
        <v>23.9</v>
      </c>
      <c r="W544" s="106" t="s">
        <v>192</v>
      </c>
    </row>
    <row r="545" spans="1:23" ht="13.5" customHeight="1" x14ac:dyDescent="0.25">
      <c r="A545" s="154">
        <v>0.14583333333333301</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c r="T545" s="106">
        <v>0</v>
      </c>
      <c r="U545" s="106">
        <v>0</v>
      </c>
      <c r="V545" s="106" t="s">
        <v>192</v>
      </c>
      <c r="W545" s="106" t="s">
        <v>192</v>
      </c>
    </row>
    <row r="546" spans="1:23" ht="13.5" customHeight="1" x14ac:dyDescent="0.25">
      <c r="A546" s="154">
        <v>0.15625</v>
      </c>
      <c r="B546" s="106">
        <v>1</v>
      </c>
      <c r="C546" s="106">
        <v>0</v>
      </c>
      <c r="D546" s="106">
        <v>0</v>
      </c>
      <c r="E546" s="106">
        <v>0</v>
      </c>
      <c r="F546" s="106">
        <v>0</v>
      </c>
      <c r="G546" s="106">
        <v>0</v>
      </c>
      <c r="H546" s="106">
        <v>1</v>
      </c>
      <c r="I546" s="106">
        <v>0</v>
      </c>
      <c r="J546" s="106">
        <v>0</v>
      </c>
      <c r="K546" s="106">
        <v>0</v>
      </c>
      <c r="L546" s="106">
        <v>0</v>
      </c>
      <c r="M546" s="106">
        <v>0</v>
      </c>
      <c r="N546" s="106">
        <v>0</v>
      </c>
      <c r="O546" s="106">
        <v>0</v>
      </c>
      <c r="P546" s="106">
        <v>0</v>
      </c>
      <c r="Q546" s="106">
        <v>0</v>
      </c>
      <c r="R546" s="106">
        <v>0</v>
      </c>
      <c r="S546" s="106">
        <v>0</v>
      </c>
      <c r="T546" s="106">
        <v>0</v>
      </c>
      <c r="U546" s="106">
        <v>0</v>
      </c>
      <c r="V546" s="106">
        <v>32.6</v>
      </c>
      <c r="W546" s="106" t="s">
        <v>192</v>
      </c>
    </row>
    <row r="547" spans="1:23" ht="13.5" customHeight="1" x14ac:dyDescent="0.25">
      <c r="A547" s="154">
        <v>0.16666666666666699</v>
      </c>
      <c r="B547" s="106">
        <v>1</v>
      </c>
      <c r="C547" s="106">
        <v>0</v>
      </c>
      <c r="D547" s="106">
        <v>0</v>
      </c>
      <c r="E547" s="106">
        <v>0</v>
      </c>
      <c r="F547" s="106">
        <v>0</v>
      </c>
      <c r="G547" s="106">
        <v>1</v>
      </c>
      <c r="H547" s="106">
        <v>0</v>
      </c>
      <c r="I547" s="106">
        <v>0</v>
      </c>
      <c r="J547" s="106">
        <v>0</v>
      </c>
      <c r="K547" s="106">
        <v>0</v>
      </c>
      <c r="L547" s="106">
        <v>0</v>
      </c>
      <c r="M547" s="106">
        <v>0</v>
      </c>
      <c r="N547" s="106">
        <v>0</v>
      </c>
      <c r="O547" s="106">
        <v>0</v>
      </c>
      <c r="P547" s="106">
        <v>0</v>
      </c>
      <c r="Q547" s="106">
        <v>0</v>
      </c>
      <c r="R547" s="106">
        <v>0</v>
      </c>
      <c r="S547" s="106">
        <v>0</v>
      </c>
      <c r="T547" s="106">
        <v>0</v>
      </c>
      <c r="U547" s="106">
        <v>0</v>
      </c>
      <c r="V547" s="106">
        <v>28.8</v>
      </c>
      <c r="W547" s="106" t="s">
        <v>192</v>
      </c>
    </row>
    <row r="548" spans="1:23" ht="13.5" customHeight="1" x14ac:dyDescent="0.25">
      <c r="A548" s="154">
        <v>0.17708333333333301</v>
      </c>
      <c r="B548" s="106">
        <v>0</v>
      </c>
      <c r="C548" s="106">
        <v>0</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t="s">
        <v>192</v>
      </c>
      <c r="W548" s="106" t="s">
        <v>192</v>
      </c>
    </row>
    <row r="549" spans="1:23" ht="13.5" customHeight="1" x14ac:dyDescent="0.25">
      <c r="A549" s="154">
        <v>0.1875</v>
      </c>
      <c r="B549" s="106">
        <v>1</v>
      </c>
      <c r="C549" s="106">
        <v>0</v>
      </c>
      <c r="D549" s="106">
        <v>0</v>
      </c>
      <c r="E549" s="106">
        <v>1</v>
      </c>
      <c r="F549" s="106">
        <v>0</v>
      </c>
      <c r="G549" s="106">
        <v>0</v>
      </c>
      <c r="H549" s="106">
        <v>0</v>
      </c>
      <c r="I549" s="106">
        <v>0</v>
      </c>
      <c r="J549" s="106">
        <v>0</v>
      </c>
      <c r="K549" s="106">
        <v>0</v>
      </c>
      <c r="L549" s="106">
        <v>0</v>
      </c>
      <c r="M549" s="106">
        <v>0</v>
      </c>
      <c r="N549" s="106">
        <v>0</v>
      </c>
      <c r="O549" s="106">
        <v>0</v>
      </c>
      <c r="P549" s="106">
        <v>0</v>
      </c>
      <c r="Q549" s="106">
        <v>0</v>
      </c>
      <c r="R549" s="106">
        <v>0</v>
      </c>
      <c r="S549" s="106">
        <v>0</v>
      </c>
      <c r="T549" s="106">
        <v>0</v>
      </c>
      <c r="U549" s="106">
        <v>0</v>
      </c>
      <c r="V549" s="106">
        <v>19.399999999999999</v>
      </c>
      <c r="W549" s="106" t="s">
        <v>192</v>
      </c>
    </row>
    <row r="550" spans="1:23" ht="13.5" customHeight="1" x14ac:dyDescent="0.25">
      <c r="A550" s="154">
        <v>0.19791666666666699</v>
      </c>
      <c r="B550" s="106">
        <v>1</v>
      </c>
      <c r="C550" s="106">
        <v>0</v>
      </c>
      <c r="D550" s="106">
        <v>0</v>
      </c>
      <c r="E550" s="106">
        <v>1</v>
      </c>
      <c r="F550" s="106">
        <v>0</v>
      </c>
      <c r="G550" s="106">
        <v>0</v>
      </c>
      <c r="H550" s="106">
        <v>0</v>
      </c>
      <c r="I550" s="106">
        <v>0</v>
      </c>
      <c r="J550" s="106">
        <v>0</v>
      </c>
      <c r="K550" s="106">
        <v>0</v>
      </c>
      <c r="L550" s="106">
        <v>0</v>
      </c>
      <c r="M550" s="106">
        <v>0</v>
      </c>
      <c r="N550" s="106">
        <v>0</v>
      </c>
      <c r="O550" s="106">
        <v>0</v>
      </c>
      <c r="P550" s="106">
        <v>0</v>
      </c>
      <c r="Q550" s="106">
        <v>0</v>
      </c>
      <c r="R550" s="106">
        <v>0</v>
      </c>
      <c r="S550" s="106">
        <v>0</v>
      </c>
      <c r="T550" s="106">
        <v>0</v>
      </c>
      <c r="U550" s="106">
        <v>0</v>
      </c>
      <c r="V550" s="106">
        <v>19.600000000000001</v>
      </c>
      <c r="W550" s="106" t="s">
        <v>192</v>
      </c>
    </row>
    <row r="551" spans="1:23" ht="13.5" customHeight="1" x14ac:dyDescent="0.25">
      <c r="A551" s="154">
        <v>0.20833333333333301</v>
      </c>
      <c r="B551" s="106">
        <v>2</v>
      </c>
      <c r="C551" s="106">
        <v>0</v>
      </c>
      <c r="D551" s="106">
        <v>0</v>
      </c>
      <c r="E551" s="106">
        <v>0</v>
      </c>
      <c r="F551" s="106">
        <v>0</v>
      </c>
      <c r="G551" s="106">
        <v>1</v>
      </c>
      <c r="H551" s="106">
        <v>1</v>
      </c>
      <c r="I551" s="106">
        <v>0</v>
      </c>
      <c r="J551" s="106">
        <v>0</v>
      </c>
      <c r="K551" s="106">
        <v>0</v>
      </c>
      <c r="L551" s="106">
        <v>0</v>
      </c>
      <c r="M551" s="106">
        <v>0</v>
      </c>
      <c r="N551" s="106">
        <v>0</v>
      </c>
      <c r="O551" s="106">
        <v>0</v>
      </c>
      <c r="P551" s="106">
        <v>0</v>
      </c>
      <c r="Q551" s="106">
        <v>0</v>
      </c>
      <c r="R551" s="106">
        <v>0</v>
      </c>
      <c r="S551" s="106">
        <v>0</v>
      </c>
      <c r="T551" s="106">
        <v>0</v>
      </c>
      <c r="U551" s="106">
        <v>0</v>
      </c>
      <c r="V551" s="106">
        <v>30.9</v>
      </c>
      <c r="W551" s="106" t="s">
        <v>192</v>
      </c>
    </row>
    <row r="552" spans="1:23" ht="13.5" customHeight="1" x14ac:dyDescent="0.25">
      <c r="A552" s="154">
        <v>0.21875</v>
      </c>
      <c r="B552" s="106">
        <v>1</v>
      </c>
      <c r="C552" s="106">
        <v>0</v>
      </c>
      <c r="D552" s="106">
        <v>0</v>
      </c>
      <c r="E552" s="106">
        <v>0</v>
      </c>
      <c r="F552" s="106">
        <v>0</v>
      </c>
      <c r="G552" s="106">
        <v>1</v>
      </c>
      <c r="H552" s="106">
        <v>0</v>
      </c>
      <c r="I552" s="106">
        <v>0</v>
      </c>
      <c r="J552" s="106">
        <v>0</v>
      </c>
      <c r="K552" s="106">
        <v>0</v>
      </c>
      <c r="L552" s="106">
        <v>0</v>
      </c>
      <c r="M552" s="106">
        <v>0</v>
      </c>
      <c r="N552" s="106">
        <v>0</v>
      </c>
      <c r="O552" s="106">
        <v>0</v>
      </c>
      <c r="P552" s="106">
        <v>0</v>
      </c>
      <c r="Q552" s="106">
        <v>0</v>
      </c>
      <c r="R552" s="106">
        <v>0</v>
      </c>
      <c r="S552" s="106">
        <v>0</v>
      </c>
      <c r="T552" s="106">
        <v>0</v>
      </c>
      <c r="U552" s="106">
        <v>0</v>
      </c>
      <c r="V552" s="106">
        <v>27.1</v>
      </c>
      <c r="W552" s="106" t="s">
        <v>192</v>
      </c>
    </row>
    <row r="553" spans="1:23" ht="13.5" customHeight="1" x14ac:dyDescent="0.25">
      <c r="A553" s="154">
        <v>0.22916666666666699</v>
      </c>
      <c r="B553" s="106">
        <v>3</v>
      </c>
      <c r="C553" s="106">
        <v>0</v>
      </c>
      <c r="D553" s="106">
        <v>0</v>
      </c>
      <c r="E553" s="106">
        <v>0</v>
      </c>
      <c r="F553" s="106">
        <v>0</v>
      </c>
      <c r="G553" s="106">
        <v>1</v>
      </c>
      <c r="H553" s="106">
        <v>2</v>
      </c>
      <c r="I553" s="106">
        <v>0</v>
      </c>
      <c r="J553" s="106">
        <v>0</v>
      </c>
      <c r="K553" s="106">
        <v>0</v>
      </c>
      <c r="L553" s="106">
        <v>0</v>
      </c>
      <c r="M553" s="106">
        <v>0</v>
      </c>
      <c r="N553" s="106">
        <v>0</v>
      </c>
      <c r="O553" s="106">
        <v>0</v>
      </c>
      <c r="P553" s="106">
        <v>0</v>
      </c>
      <c r="Q553" s="106">
        <v>0</v>
      </c>
      <c r="R553" s="106">
        <v>0</v>
      </c>
      <c r="S553" s="106">
        <v>0</v>
      </c>
      <c r="T553" s="106">
        <v>0</v>
      </c>
      <c r="U553" s="106">
        <v>0</v>
      </c>
      <c r="V553" s="106">
        <v>30.2</v>
      </c>
      <c r="W553" s="106" t="s">
        <v>192</v>
      </c>
    </row>
    <row r="554" spans="1:23" ht="13.5" customHeight="1" x14ac:dyDescent="0.25">
      <c r="A554" s="154">
        <v>0.23958333333333301</v>
      </c>
      <c r="B554" s="106">
        <v>4</v>
      </c>
      <c r="C554" s="106">
        <v>0</v>
      </c>
      <c r="D554" s="106">
        <v>0</v>
      </c>
      <c r="E554" s="106">
        <v>0</v>
      </c>
      <c r="F554" s="106">
        <v>0</v>
      </c>
      <c r="G554" s="106">
        <v>3</v>
      </c>
      <c r="H554" s="106">
        <v>1</v>
      </c>
      <c r="I554" s="106">
        <v>0</v>
      </c>
      <c r="J554" s="106">
        <v>0</v>
      </c>
      <c r="K554" s="106">
        <v>0</v>
      </c>
      <c r="L554" s="106">
        <v>0</v>
      </c>
      <c r="M554" s="106">
        <v>0</v>
      </c>
      <c r="N554" s="106">
        <v>0</v>
      </c>
      <c r="O554" s="106">
        <v>0</v>
      </c>
      <c r="P554" s="106">
        <v>0</v>
      </c>
      <c r="Q554" s="106">
        <v>0</v>
      </c>
      <c r="R554" s="106">
        <v>0</v>
      </c>
      <c r="S554" s="106">
        <v>0</v>
      </c>
      <c r="T554" s="106">
        <v>0</v>
      </c>
      <c r="U554" s="106">
        <v>0</v>
      </c>
      <c r="V554" s="106">
        <v>29.6</v>
      </c>
      <c r="W554" s="106" t="s">
        <v>192</v>
      </c>
    </row>
    <row r="555" spans="1:23" ht="13.5" customHeight="1" x14ac:dyDescent="0.25">
      <c r="A555" s="154">
        <v>0.25</v>
      </c>
      <c r="B555" s="106">
        <v>8</v>
      </c>
      <c r="C555" s="106">
        <v>0</v>
      </c>
      <c r="D555" s="106">
        <v>0</v>
      </c>
      <c r="E555" s="106">
        <v>0</v>
      </c>
      <c r="F555" s="106">
        <v>1</v>
      </c>
      <c r="G555" s="106">
        <v>5</v>
      </c>
      <c r="H555" s="106">
        <v>2</v>
      </c>
      <c r="I555" s="106">
        <v>0</v>
      </c>
      <c r="J555" s="106">
        <v>0</v>
      </c>
      <c r="K555" s="106">
        <v>0</v>
      </c>
      <c r="L555" s="106">
        <v>0</v>
      </c>
      <c r="M555" s="106">
        <v>0</v>
      </c>
      <c r="N555" s="106">
        <v>0</v>
      </c>
      <c r="O555" s="106">
        <v>0</v>
      </c>
      <c r="P555" s="106">
        <v>0</v>
      </c>
      <c r="Q555" s="106">
        <v>0</v>
      </c>
      <c r="R555" s="106">
        <v>0</v>
      </c>
      <c r="S555" s="106">
        <v>0</v>
      </c>
      <c r="T555" s="106">
        <v>0</v>
      </c>
      <c r="U555" s="106">
        <v>0</v>
      </c>
      <c r="V555" s="106">
        <v>27.7</v>
      </c>
      <c r="W555" s="106" t="s">
        <v>192</v>
      </c>
    </row>
    <row r="556" spans="1:23" ht="13.5" customHeight="1" x14ac:dyDescent="0.25">
      <c r="A556" s="154">
        <v>0.26041666666666702</v>
      </c>
      <c r="B556" s="106">
        <v>3</v>
      </c>
      <c r="C556" s="106">
        <v>0</v>
      </c>
      <c r="D556" s="106">
        <v>0</v>
      </c>
      <c r="E556" s="106">
        <v>0</v>
      </c>
      <c r="F556" s="106">
        <v>1</v>
      </c>
      <c r="G556" s="106">
        <v>2</v>
      </c>
      <c r="H556" s="106">
        <v>0</v>
      </c>
      <c r="I556" s="106">
        <v>0</v>
      </c>
      <c r="J556" s="106">
        <v>0</v>
      </c>
      <c r="K556" s="106">
        <v>0</v>
      </c>
      <c r="L556" s="106">
        <v>0</v>
      </c>
      <c r="M556" s="106">
        <v>0</v>
      </c>
      <c r="N556" s="106">
        <v>0</v>
      </c>
      <c r="O556" s="106">
        <v>0</v>
      </c>
      <c r="P556" s="106">
        <v>0</v>
      </c>
      <c r="Q556" s="106">
        <v>0</v>
      </c>
      <c r="R556" s="106">
        <v>0</v>
      </c>
      <c r="S556" s="106">
        <v>0</v>
      </c>
      <c r="T556" s="106">
        <v>0</v>
      </c>
      <c r="U556" s="106">
        <v>0</v>
      </c>
      <c r="V556" s="106">
        <v>26.2</v>
      </c>
      <c r="W556" s="106" t="s">
        <v>192</v>
      </c>
    </row>
    <row r="557" spans="1:23" ht="13.5" customHeight="1" x14ac:dyDescent="0.25">
      <c r="A557" s="154">
        <v>0.27083333333333298</v>
      </c>
      <c r="B557" s="106">
        <v>6</v>
      </c>
      <c r="C557" s="106">
        <v>0</v>
      </c>
      <c r="D557" s="106">
        <v>1</v>
      </c>
      <c r="E557" s="106">
        <v>0</v>
      </c>
      <c r="F557" s="106">
        <v>0</v>
      </c>
      <c r="G557" s="106">
        <v>4</v>
      </c>
      <c r="H557" s="106">
        <v>1</v>
      </c>
      <c r="I557" s="106">
        <v>0</v>
      </c>
      <c r="J557" s="106">
        <v>0</v>
      </c>
      <c r="K557" s="106">
        <v>0</v>
      </c>
      <c r="L557" s="106">
        <v>0</v>
      </c>
      <c r="M557" s="106">
        <v>0</v>
      </c>
      <c r="N557" s="106">
        <v>0</v>
      </c>
      <c r="O557" s="106">
        <v>0</v>
      </c>
      <c r="P557" s="106">
        <v>0</v>
      </c>
      <c r="Q557" s="106">
        <v>0</v>
      </c>
      <c r="R557" s="106">
        <v>0</v>
      </c>
      <c r="S557" s="106">
        <v>0</v>
      </c>
      <c r="T557" s="106">
        <v>0</v>
      </c>
      <c r="U557" s="106">
        <v>0</v>
      </c>
      <c r="V557" s="106">
        <v>26.5</v>
      </c>
      <c r="W557" s="106" t="s">
        <v>192</v>
      </c>
    </row>
    <row r="558" spans="1:23" ht="13.5" customHeight="1" x14ac:dyDescent="0.25">
      <c r="A558" s="154">
        <v>0.28125</v>
      </c>
      <c r="B558" s="106">
        <v>15</v>
      </c>
      <c r="C558" s="106">
        <v>0</v>
      </c>
      <c r="D558" s="106">
        <v>0</v>
      </c>
      <c r="E558" s="106">
        <v>0</v>
      </c>
      <c r="F558" s="106">
        <v>2</v>
      </c>
      <c r="G558" s="106">
        <v>10</v>
      </c>
      <c r="H558" s="106">
        <v>2</v>
      </c>
      <c r="I558" s="106">
        <v>1</v>
      </c>
      <c r="J558" s="106">
        <v>0</v>
      </c>
      <c r="K558" s="106">
        <v>0</v>
      </c>
      <c r="L558" s="106">
        <v>0</v>
      </c>
      <c r="M558" s="106">
        <v>0</v>
      </c>
      <c r="N558" s="106">
        <v>0</v>
      </c>
      <c r="O558" s="106">
        <v>0</v>
      </c>
      <c r="P558" s="106">
        <v>0</v>
      </c>
      <c r="Q558" s="106">
        <v>0</v>
      </c>
      <c r="R558" s="106">
        <v>0</v>
      </c>
      <c r="S558" s="106">
        <v>0</v>
      </c>
      <c r="T558" s="106">
        <v>0</v>
      </c>
      <c r="U558" s="106">
        <v>0</v>
      </c>
      <c r="V558" s="106">
        <v>27.9</v>
      </c>
      <c r="W558" s="106">
        <v>31.4</v>
      </c>
    </row>
    <row r="559" spans="1:23" ht="13.5" customHeight="1" x14ac:dyDescent="0.25">
      <c r="A559" s="154">
        <v>0.29166666666666702</v>
      </c>
      <c r="B559" s="106">
        <v>15</v>
      </c>
      <c r="C559" s="106">
        <v>0</v>
      </c>
      <c r="D559" s="106">
        <v>0</v>
      </c>
      <c r="E559" s="106">
        <v>0</v>
      </c>
      <c r="F559" s="106">
        <v>2</v>
      </c>
      <c r="G559" s="106">
        <v>12</v>
      </c>
      <c r="H559" s="106">
        <v>1</v>
      </c>
      <c r="I559" s="106">
        <v>0</v>
      </c>
      <c r="J559" s="106">
        <v>0</v>
      </c>
      <c r="K559" s="106">
        <v>0</v>
      </c>
      <c r="L559" s="106">
        <v>0</v>
      </c>
      <c r="M559" s="106">
        <v>0</v>
      </c>
      <c r="N559" s="106">
        <v>0</v>
      </c>
      <c r="O559" s="106">
        <v>0</v>
      </c>
      <c r="P559" s="106">
        <v>0</v>
      </c>
      <c r="Q559" s="106">
        <v>0</v>
      </c>
      <c r="R559" s="106">
        <v>0</v>
      </c>
      <c r="S559" s="106">
        <v>0</v>
      </c>
      <c r="T559" s="106">
        <v>0</v>
      </c>
      <c r="U559" s="106">
        <v>0</v>
      </c>
      <c r="V559" s="106">
        <v>27.2</v>
      </c>
      <c r="W559" s="106">
        <v>29.8</v>
      </c>
    </row>
    <row r="560" spans="1:23" ht="13.5" customHeight="1" x14ac:dyDescent="0.25">
      <c r="A560" s="154">
        <v>0.30208333333333298</v>
      </c>
      <c r="B560" s="106">
        <v>13</v>
      </c>
      <c r="C560" s="106">
        <v>0</v>
      </c>
      <c r="D560" s="106">
        <v>0</v>
      </c>
      <c r="E560" s="106">
        <v>0</v>
      </c>
      <c r="F560" s="106">
        <v>1</v>
      </c>
      <c r="G560" s="106">
        <v>8</v>
      </c>
      <c r="H560" s="106">
        <v>4</v>
      </c>
      <c r="I560" s="106">
        <v>0</v>
      </c>
      <c r="J560" s="106">
        <v>0</v>
      </c>
      <c r="K560" s="106">
        <v>0</v>
      </c>
      <c r="L560" s="106">
        <v>0</v>
      </c>
      <c r="M560" s="106">
        <v>0</v>
      </c>
      <c r="N560" s="106">
        <v>0</v>
      </c>
      <c r="O560" s="106">
        <v>0</v>
      </c>
      <c r="P560" s="106">
        <v>0</v>
      </c>
      <c r="Q560" s="106">
        <v>0</v>
      </c>
      <c r="R560" s="106">
        <v>0</v>
      </c>
      <c r="S560" s="106">
        <v>0</v>
      </c>
      <c r="T560" s="106">
        <v>0</v>
      </c>
      <c r="U560" s="106">
        <v>0</v>
      </c>
      <c r="V560" s="106">
        <v>28.4</v>
      </c>
      <c r="W560" s="106">
        <v>32.5</v>
      </c>
    </row>
    <row r="561" spans="1:23" ht="13.5" customHeight="1" x14ac:dyDescent="0.25">
      <c r="A561" s="154">
        <v>0.3125</v>
      </c>
      <c r="B561" s="106">
        <v>11</v>
      </c>
      <c r="C561" s="106">
        <v>0</v>
      </c>
      <c r="D561" s="106">
        <v>0</v>
      </c>
      <c r="E561" s="106">
        <v>0</v>
      </c>
      <c r="F561" s="106">
        <v>5</v>
      </c>
      <c r="G561" s="106">
        <v>6</v>
      </c>
      <c r="H561" s="106">
        <v>0</v>
      </c>
      <c r="I561" s="106">
        <v>0</v>
      </c>
      <c r="J561" s="106">
        <v>0</v>
      </c>
      <c r="K561" s="106">
        <v>0</v>
      </c>
      <c r="L561" s="106">
        <v>0</v>
      </c>
      <c r="M561" s="106">
        <v>0</v>
      </c>
      <c r="N561" s="106">
        <v>0</v>
      </c>
      <c r="O561" s="106">
        <v>0</v>
      </c>
      <c r="P561" s="106">
        <v>0</v>
      </c>
      <c r="Q561" s="106">
        <v>0</v>
      </c>
      <c r="R561" s="106">
        <v>0</v>
      </c>
      <c r="S561" s="106">
        <v>0</v>
      </c>
      <c r="T561" s="106">
        <v>0</v>
      </c>
      <c r="U561" s="106">
        <v>0</v>
      </c>
      <c r="V561" s="106">
        <v>26.1</v>
      </c>
      <c r="W561" s="106">
        <v>28.9</v>
      </c>
    </row>
    <row r="562" spans="1:23" ht="13.5" customHeight="1" x14ac:dyDescent="0.25">
      <c r="A562" s="154">
        <v>0.32291666666666702</v>
      </c>
      <c r="B562" s="106">
        <v>13</v>
      </c>
      <c r="C562" s="106">
        <v>0</v>
      </c>
      <c r="D562" s="106">
        <v>0</v>
      </c>
      <c r="E562" s="106">
        <v>0</v>
      </c>
      <c r="F562" s="106">
        <v>5</v>
      </c>
      <c r="G562" s="106">
        <v>8</v>
      </c>
      <c r="H562" s="106">
        <v>0</v>
      </c>
      <c r="I562" s="106">
        <v>0</v>
      </c>
      <c r="J562" s="106">
        <v>0</v>
      </c>
      <c r="K562" s="106">
        <v>0</v>
      </c>
      <c r="L562" s="106">
        <v>0</v>
      </c>
      <c r="M562" s="106">
        <v>0</v>
      </c>
      <c r="N562" s="106">
        <v>0</v>
      </c>
      <c r="O562" s="106">
        <v>0</v>
      </c>
      <c r="P562" s="106">
        <v>0</v>
      </c>
      <c r="Q562" s="106">
        <v>0</v>
      </c>
      <c r="R562" s="106">
        <v>0</v>
      </c>
      <c r="S562" s="106">
        <v>0</v>
      </c>
      <c r="T562" s="106">
        <v>0</v>
      </c>
      <c r="U562" s="106">
        <v>0</v>
      </c>
      <c r="V562" s="106">
        <v>25.4</v>
      </c>
      <c r="W562" s="106">
        <v>27.7</v>
      </c>
    </row>
    <row r="563" spans="1:23" ht="13.5" customHeight="1" x14ac:dyDescent="0.25">
      <c r="A563" s="154">
        <v>0.33333333333333298</v>
      </c>
      <c r="B563" s="106">
        <v>9</v>
      </c>
      <c r="C563" s="106">
        <v>0</v>
      </c>
      <c r="D563" s="106">
        <v>0</v>
      </c>
      <c r="E563" s="106">
        <v>0</v>
      </c>
      <c r="F563" s="106">
        <v>1</v>
      </c>
      <c r="G563" s="106">
        <v>7</v>
      </c>
      <c r="H563" s="106">
        <v>1</v>
      </c>
      <c r="I563" s="106">
        <v>0</v>
      </c>
      <c r="J563" s="106">
        <v>0</v>
      </c>
      <c r="K563" s="106">
        <v>0</v>
      </c>
      <c r="L563" s="106">
        <v>0</v>
      </c>
      <c r="M563" s="106">
        <v>0</v>
      </c>
      <c r="N563" s="106">
        <v>0</v>
      </c>
      <c r="O563" s="106">
        <v>0</v>
      </c>
      <c r="P563" s="106">
        <v>0</v>
      </c>
      <c r="Q563" s="106">
        <v>0</v>
      </c>
      <c r="R563" s="106">
        <v>0</v>
      </c>
      <c r="S563" s="106">
        <v>0</v>
      </c>
      <c r="T563" s="106">
        <v>0</v>
      </c>
      <c r="U563" s="106">
        <v>0</v>
      </c>
      <c r="V563" s="106">
        <v>27.7</v>
      </c>
      <c r="W563" s="106" t="s">
        <v>192</v>
      </c>
    </row>
    <row r="564" spans="1:23" ht="13.5" customHeight="1" x14ac:dyDescent="0.25">
      <c r="A564" s="154">
        <v>0.34375</v>
      </c>
      <c r="B564" s="106">
        <v>10</v>
      </c>
      <c r="C564" s="106">
        <v>0</v>
      </c>
      <c r="D564" s="106">
        <v>0</v>
      </c>
      <c r="E564" s="106">
        <v>1</v>
      </c>
      <c r="F564" s="106">
        <v>1</v>
      </c>
      <c r="G564" s="106">
        <v>6</v>
      </c>
      <c r="H564" s="106">
        <v>2</v>
      </c>
      <c r="I564" s="106">
        <v>0</v>
      </c>
      <c r="J564" s="106">
        <v>0</v>
      </c>
      <c r="K564" s="106">
        <v>0</v>
      </c>
      <c r="L564" s="106">
        <v>0</v>
      </c>
      <c r="M564" s="106">
        <v>0</v>
      </c>
      <c r="N564" s="106">
        <v>0</v>
      </c>
      <c r="O564" s="106">
        <v>0</v>
      </c>
      <c r="P564" s="106">
        <v>0</v>
      </c>
      <c r="Q564" s="106">
        <v>0</v>
      </c>
      <c r="R564" s="106">
        <v>0</v>
      </c>
      <c r="S564" s="106">
        <v>0</v>
      </c>
      <c r="T564" s="106">
        <v>0</v>
      </c>
      <c r="U564" s="106">
        <v>0</v>
      </c>
      <c r="V564" s="106">
        <v>27.9</v>
      </c>
      <c r="W564" s="106" t="s">
        <v>192</v>
      </c>
    </row>
    <row r="565" spans="1:23" ht="13.5" customHeight="1" x14ac:dyDescent="0.25">
      <c r="A565" s="154">
        <v>0.35416666666666702</v>
      </c>
      <c r="B565" s="106">
        <v>17</v>
      </c>
      <c r="C565" s="106">
        <v>0</v>
      </c>
      <c r="D565" s="106">
        <v>0</v>
      </c>
      <c r="E565" s="106">
        <v>1</v>
      </c>
      <c r="F565" s="106">
        <v>5</v>
      </c>
      <c r="G565" s="106">
        <v>8</v>
      </c>
      <c r="H565" s="106">
        <v>3</v>
      </c>
      <c r="I565" s="106">
        <v>0</v>
      </c>
      <c r="J565" s="106">
        <v>0</v>
      </c>
      <c r="K565" s="106">
        <v>0</v>
      </c>
      <c r="L565" s="106">
        <v>0</v>
      </c>
      <c r="M565" s="106">
        <v>0</v>
      </c>
      <c r="N565" s="106">
        <v>0</v>
      </c>
      <c r="O565" s="106">
        <v>0</v>
      </c>
      <c r="P565" s="106">
        <v>0</v>
      </c>
      <c r="Q565" s="106">
        <v>0</v>
      </c>
      <c r="R565" s="106">
        <v>0</v>
      </c>
      <c r="S565" s="106">
        <v>0</v>
      </c>
      <c r="T565" s="106">
        <v>0</v>
      </c>
      <c r="U565" s="106">
        <v>0</v>
      </c>
      <c r="V565" s="106">
        <v>26.5</v>
      </c>
      <c r="W565" s="106">
        <v>30.3</v>
      </c>
    </row>
    <row r="566" spans="1:23" ht="13.5" customHeight="1" x14ac:dyDescent="0.25">
      <c r="A566" s="154">
        <v>0.36458333333333298</v>
      </c>
      <c r="B566" s="106">
        <v>8</v>
      </c>
      <c r="C566" s="106">
        <v>0</v>
      </c>
      <c r="D566" s="106">
        <v>0</v>
      </c>
      <c r="E566" s="106">
        <v>0</v>
      </c>
      <c r="F566" s="106">
        <v>2</v>
      </c>
      <c r="G566" s="106">
        <v>4</v>
      </c>
      <c r="H566" s="106">
        <v>2</v>
      </c>
      <c r="I566" s="106">
        <v>0</v>
      </c>
      <c r="J566" s="106">
        <v>0</v>
      </c>
      <c r="K566" s="106">
        <v>0</v>
      </c>
      <c r="L566" s="106">
        <v>0</v>
      </c>
      <c r="M566" s="106">
        <v>0</v>
      </c>
      <c r="N566" s="106">
        <v>0</v>
      </c>
      <c r="O566" s="106">
        <v>0</v>
      </c>
      <c r="P566" s="106">
        <v>0</v>
      </c>
      <c r="Q566" s="106">
        <v>0</v>
      </c>
      <c r="R566" s="106">
        <v>0</v>
      </c>
      <c r="S566" s="106">
        <v>0</v>
      </c>
      <c r="T566" s="106">
        <v>0</v>
      </c>
      <c r="U566" s="106">
        <v>0</v>
      </c>
      <c r="V566" s="106">
        <v>27.3</v>
      </c>
      <c r="W566" s="106" t="s">
        <v>192</v>
      </c>
    </row>
    <row r="567" spans="1:23" ht="13.5" customHeight="1" x14ac:dyDescent="0.25">
      <c r="A567" s="154">
        <v>0.375</v>
      </c>
      <c r="B567" s="106">
        <v>18</v>
      </c>
      <c r="C567" s="106">
        <v>0</v>
      </c>
      <c r="D567" s="106">
        <v>0</v>
      </c>
      <c r="E567" s="106">
        <v>1</v>
      </c>
      <c r="F567" s="106">
        <v>3</v>
      </c>
      <c r="G567" s="106">
        <v>8</v>
      </c>
      <c r="H567" s="106">
        <v>6</v>
      </c>
      <c r="I567" s="106">
        <v>0</v>
      </c>
      <c r="J567" s="106">
        <v>0</v>
      </c>
      <c r="K567" s="106">
        <v>0</v>
      </c>
      <c r="L567" s="106">
        <v>0</v>
      </c>
      <c r="M567" s="106">
        <v>0</v>
      </c>
      <c r="N567" s="106">
        <v>0</v>
      </c>
      <c r="O567" s="106">
        <v>0</v>
      </c>
      <c r="P567" s="106">
        <v>0</v>
      </c>
      <c r="Q567" s="106">
        <v>0</v>
      </c>
      <c r="R567" s="106">
        <v>0</v>
      </c>
      <c r="S567" s="106">
        <v>0</v>
      </c>
      <c r="T567" s="106">
        <v>0</v>
      </c>
      <c r="U567" s="106">
        <v>0</v>
      </c>
      <c r="V567" s="106">
        <v>27.6</v>
      </c>
      <c r="W567" s="106">
        <v>32.299999999999997</v>
      </c>
    </row>
    <row r="568" spans="1:23" ht="13.5" customHeight="1" x14ac:dyDescent="0.25">
      <c r="A568" s="154">
        <v>0.38541666666666702</v>
      </c>
      <c r="B568" s="106">
        <v>21</v>
      </c>
      <c r="C568" s="106">
        <v>0</v>
      </c>
      <c r="D568" s="106">
        <v>0</v>
      </c>
      <c r="E568" s="106">
        <v>0</v>
      </c>
      <c r="F568" s="106">
        <v>3</v>
      </c>
      <c r="G568" s="106">
        <v>12</v>
      </c>
      <c r="H568" s="106">
        <v>5</v>
      </c>
      <c r="I568" s="106">
        <v>1</v>
      </c>
      <c r="J568" s="106">
        <v>0</v>
      </c>
      <c r="K568" s="106">
        <v>0</v>
      </c>
      <c r="L568" s="106">
        <v>0</v>
      </c>
      <c r="M568" s="106">
        <v>0</v>
      </c>
      <c r="N568" s="106">
        <v>0</v>
      </c>
      <c r="O568" s="106">
        <v>0</v>
      </c>
      <c r="P568" s="106">
        <v>0</v>
      </c>
      <c r="Q568" s="106">
        <v>0</v>
      </c>
      <c r="R568" s="106">
        <v>0</v>
      </c>
      <c r="S568" s="106">
        <v>0</v>
      </c>
      <c r="T568" s="106">
        <v>0</v>
      </c>
      <c r="U568" s="106">
        <v>0</v>
      </c>
      <c r="V568" s="106">
        <v>28.3</v>
      </c>
      <c r="W568" s="106">
        <v>31.1</v>
      </c>
    </row>
    <row r="569" spans="1:23" ht="13.5" customHeight="1" x14ac:dyDescent="0.25">
      <c r="A569" s="154">
        <v>0.39583333333333298</v>
      </c>
      <c r="B569" s="106">
        <v>21</v>
      </c>
      <c r="C569" s="106">
        <v>0</v>
      </c>
      <c r="D569" s="106">
        <v>2</v>
      </c>
      <c r="E569" s="106">
        <v>0</v>
      </c>
      <c r="F569" s="106">
        <v>4</v>
      </c>
      <c r="G569" s="106">
        <v>14</v>
      </c>
      <c r="H569" s="106">
        <v>1</v>
      </c>
      <c r="I569" s="106">
        <v>0</v>
      </c>
      <c r="J569" s="106">
        <v>0</v>
      </c>
      <c r="K569" s="106">
        <v>0</v>
      </c>
      <c r="L569" s="106">
        <v>0</v>
      </c>
      <c r="M569" s="106">
        <v>0</v>
      </c>
      <c r="N569" s="106">
        <v>0</v>
      </c>
      <c r="O569" s="106">
        <v>0</v>
      </c>
      <c r="P569" s="106">
        <v>0</v>
      </c>
      <c r="Q569" s="106">
        <v>0</v>
      </c>
      <c r="R569" s="106">
        <v>0</v>
      </c>
      <c r="S569" s="106">
        <v>0</v>
      </c>
      <c r="T569" s="106">
        <v>0</v>
      </c>
      <c r="U569" s="106">
        <v>0</v>
      </c>
      <c r="V569" s="106">
        <v>25.2</v>
      </c>
      <c r="W569" s="106">
        <v>28.7</v>
      </c>
    </row>
    <row r="570" spans="1:23" ht="13.5" customHeight="1" x14ac:dyDescent="0.25">
      <c r="A570" s="154">
        <v>0.40625</v>
      </c>
      <c r="B570" s="106">
        <v>15</v>
      </c>
      <c r="C570" s="106">
        <v>1</v>
      </c>
      <c r="D570" s="106">
        <v>0</v>
      </c>
      <c r="E570" s="106">
        <v>0</v>
      </c>
      <c r="F570" s="106">
        <v>1</v>
      </c>
      <c r="G570" s="106">
        <v>11</v>
      </c>
      <c r="H570" s="106">
        <v>1</v>
      </c>
      <c r="I570" s="106">
        <v>1</v>
      </c>
      <c r="J570" s="106">
        <v>0</v>
      </c>
      <c r="K570" s="106">
        <v>0</v>
      </c>
      <c r="L570" s="106">
        <v>0</v>
      </c>
      <c r="M570" s="106">
        <v>0</v>
      </c>
      <c r="N570" s="106">
        <v>0</v>
      </c>
      <c r="O570" s="106">
        <v>0</v>
      </c>
      <c r="P570" s="106">
        <v>0</v>
      </c>
      <c r="Q570" s="106">
        <v>0</v>
      </c>
      <c r="R570" s="106">
        <v>0</v>
      </c>
      <c r="S570" s="106">
        <v>0</v>
      </c>
      <c r="T570" s="106">
        <v>0</v>
      </c>
      <c r="U570" s="106">
        <v>0</v>
      </c>
      <c r="V570" s="106">
        <v>26.6</v>
      </c>
      <c r="W570" s="106">
        <v>30.8</v>
      </c>
    </row>
    <row r="571" spans="1:23" ht="13.5" customHeight="1" x14ac:dyDescent="0.25">
      <c r="A571" s="154">
        <v>0.41666666666666702</v>
      </c>
      <c r="B571" s="106">
        <v>20</v>
      </c>
      <c r="C571" s="106">
        <v>0</v>
      </c>
      <c r="D571" s="106">
        <v>0</v>
      </c>
      <c r="E571" s="106">
        <v>0</v>
      </c>
      <c r="F571" s="106">
        <v>8</v>
      </c>
      <c r="G571" s="106">
        <v>11</v>
      </c>
      <c r="H571" s="106">
        <v>1</v>
      </c>
      <c r="I571" s="106">
        <v>0</v>
      </c>
      <c r="J571" s="106">
        <v>0</v>
      </c>
      <c r="K571" s="106">
        <v>0</v>
      </c>
      <c r="L571" s="106">
        <v>0</v>
      </c>
      <c r="M571" s="106">
        <v>0</v>
      </c>
      <c r="N571" s="106">
        <v>0</v>
      </c>
      <c r="O571" s="106">
        <v>0</v>
      </c>
      <c r="P571" s="106">
        <v>0</v>
      </c>
      <c r="Q571" s="106">
        <v>0</v>
      </c>
      <c r="R571" s="106">
        <v>0</v>
      </c>
      <c r="S571" s="106">
        <v>0</v>
      </c>
      <c r="T571" s="106">
        <v>0</v>
      </c>
      <c r="U571" s="106">
        <v>0</v>
      </c>
      <c r="V571" s="106">
        <v>26.6</v>
      </c>
      <c r="W571" s="106">
        <v>29.5</v>
      </c>
    </row>
    <row r="572" spans="1:23" ht="13.5" customHeight="1" x14ac:dyDescent="0.25">
      <c r="A572" s="154">
        <v>0.42708333333333298</v>
      </c>
      <c r="B572" s="106">
        <v>25</v>
      </c>
      <c r="C572" s="106">
        <v>0</v>
      </c>
      <c r="D572" s="106">
        <v>2</v>
      </c>
      <c r="E572" s="106">
        <v>0</v>
      </c>
      <c r="F572" s="106">
        <v>10</v>
      </c>
      <c r="G572" s="106">
        <v>10</v>
      </c>
      <c r="H572" s="106">
        <v>2</v>
      </c>
      <c r="I572" s="106">
        <v>1</v>
      </c>
      <c r="J572" s="106">
        <v>0</v>
      </c>
      <c r="K572" s="106">
        <v>0</v>
      </c>
      <c r="L572" s="106">
        <v>0</v>
      </c>
      <c r="M572" s="106">
        <v>0</v>
      </c>
      <c r="N572" s="106">
        <v>0</v>
      </c>
      <c r="O572" s="106">
        <v>0</v>
      </c>
      <c r="P572" s="106">
        <v>0</v>
      </c>
      <c r="Q572" s="106">
        <v>0</v>
      </c>
      <c r="R572" s="106">
        <v>0</v>
      </c>
      <c r="S572" s="106">
        <v>0</v>
      </c>
      <c r="T572" s="106">
        <v>0</v>
      </c>
      <c r="U572" s="106">
        <v>0</v>
      </c>
      <c r="V572" s="106">
        <v>25.2</v>
      </c>
      <c r="W572" s="106">
        <v>29.2</v>
      </c>
    </row>
    <row r="573" spans="1:23" ht="13.5" customHeight="1" x14ac:dyDescent="0.25">
      <c r="A573" s="154">
        <v>0.4375</v>
      </c>
      <c r="B573" s="106">
        <v>21</v>
      </c>
      <c r="C573" s="106">
        <v>0</v>
      </c>
      <c r="D573" s="106">
        <v>1</v>
      </c>
      <c r="E573" s="106">
        <v>0</v>
      </c>
      <c r="F573" s="106">
        <v>7</v>
      </c>
      <c r="G573" s="106">
        <v>12</v>
      </c>
      <c r="H573" s="106">
        <v>1</v>
      </c>
      <c r="I573" s="106">
        <v>0</v>
      </c>
      <c r="J573" s="106">
        <v>0</v>
      </c>
      <c r="K573" s="106">
        <v>0</v>
      </c>
      <c r="L573" s="106">
        <v>0</v>
      </c>
      <c r="M573" s="106">
        <v>0</v>
      </c>
      <c r="N573" s="106">
        <v>0</v>
      </c>
      <c r="O573" s="106">
        <v>0</v>
      </c>
      <c r="P573" s="106">
        <v>0</v>
      </c>
      <c r="Q573" s="106">
        <v>0</v>
      </c>
      <c r="R573" s="106">
        <v>0</v>
      </c>
      <c r="S573" s="106">
        <v>0</v>
      </c>
      <c r="T573" s="106">
        <v>0</v>
      </c>
      <c r="U573" s="106">
        <v>0</v>
      </c>
      <c r="V573" s="106">
        <v>25</v>
      </c>
      <c r="W573" s="106">
        <v>27.1</v>
      </c>
    </row>
    <row r="574" spans="1:23" ht="13.5" customHeight="1" x14ac:dyDescent="0.25">
      <c r="A574" s="154">
        <v>0.44791666666666702</v>
      </c>
      <c r="B574" s="106">
        <v>29</v>
      </c>
      <c r="C574" s="106">
        <v>0</v>
      </c>
      <c r="D574" s="106">
        <v>0</v>
      </c>
      <c r="E574" s="106">
        <v>0</v>
      </c>
      <c r="F574" s="106">
        <v>11</v>
      </c>
      <c r="G574" s="106">
        <v>16</v>
      </c>
      <c r="H574" s="106">
        <v>1</v>
      </c>
      <c r="I574" s="106">
        <v>1</v>
      </c>
      <c r="J574" s="106">
        <v>0</v>
      </c>
      <c r="K574" s="106">
        <v>0</v>
      </c>
      <c r="L574" s="106">
        <v>0</v>
      </c>
      <c r="M574" s="106">
        <v>0</v>
      </c>
      <c r="N574" s="106">
        <v>0</v>
      </c>
      <c r="O574" s="106">
        <v>0</v>
      </c>
      <c r="P574" s="106">
        <v>0</v>
      </c>
      <c r="Q574" s="106">
        <v>0</v>
      </c>
      <c r="R574" s="106">
        <v>0</v>
      </c>
      <c r="S574" s="106">
        <v>0</v>
      </c>
      <c r="T574" s="106">
        <v>0</v>
      </c>
      <c r="U574" s="106">
        <v>0</v>
      </c>
      <c r="V574" s="106">
        <v>25.9</v>
      </c>
      <c r="W574" s="106">
        <v>28.6</v>
      </c>
    </row>
    <row r="575" spans="1:23" ht="13.5" customHeight="1" x14ac:dyDescent="0.25">
      <c r="A575" s="154">
        <v>0.45833333333333298</v>
      </c>
      <c r="B575" s="106">
        <v>22</v>
      </c>
      <c r="C575" s="106">
        <v>0</v>
      </c>
      <c r="D575" s="106">
        <v>0</v>
      </c>
      <c r="E575" s="106">
        <v>4</v>
      </c>
      <c r="F575" s="106">
        <v>6</v>
      </c>
      <c r="G575" s="106">
        <v>7</v>
      </c>
      <c r="H575" s="106">
        <v>4</v>
      </c>
      <c r="I575" s="106">
        <v>1</v>
      </c>
      <c r="J575" s="106">
        <v>0</v>
      </c>
      <c r="K575" s="106">
        <v>0</v>
      </c>
      <c r="L575" s="106">
        <v>0</v>
      </c>
      <c r="M575" s="106">
        <v>0</v>
      </c>
      <c r="N575" s="106">
        <v>0</v>
      </c>
      <c r="O575" s="106">
        <v>0</v>
      </c>
      <c r="P575" s="106">
        <v>0</v>
      </c>
      <c r="Q575" s="106">
        <v>0</v>
      </c>
      <c r="R575" s="106">
        <v>0</v>
      </c>
      <c r="S575" s="106">
        <v>0</v>
      </c>
      <c r="T575" s="106">
        <v>0</v>
      </c>
      <c r="U575" s="106">
        <v>0</v>
      </c>
      <c r="V575" s="106">
        <v>25.6</v>
      </c>
      <c r="W575" s="106">
        <v>31.8</v>
      </c>
    </row>
    <row r="576" spans="1:23" ht="13.5" customHeight="1" x14ac:dyDescent="0.25">
      <c r="A576" s="154">
        <v>0.46875</v>
      </c>
      <c r="B576" s="106">
        <v>23</v>
      </c>
      <c r="C576" s="106">
        <v>0</v>
      </c>
      <c r="D576" s="106">
        <v>0</v>
      </c>
      <c r="E576" s="106">
        <v>0</v>
      </c>
      <c r="F576" s="106">
        <v>4</v>
      </c>
      <c r="G576" s="106">
        <v>13</v>
      </c>
      <c r="H576" s="106">
        <v>6</v>
      </c>
      <c r="I576" s="106">
        <v>0</v>
      </c>
      <c r="J576" s="106">
        <v>0</v>
      </c>
      <c r="K576" s="106">
        <v>0</v>
      </c>
      <c r="L576" s="106">
        <v>0</v>
      </c>
      <c r="M576" s="106">
        <v>0</v>
      </c>
      <c r="N576" s="106">
        <v>0</v>
      </c>
      <c r="O576" s="106">
        <v>0</v>
      </c>
      <c r="P576" s="106">
        <v>0</v>
      </c>
      <c r="Q576" s="106">
        <v>0</v>
      </c>
      <c r="R576" s="106">
        <v>0</v>
      </c>
      <c r="S576" s="106">
        <v>0</v>
      </c>
      <c r="T576" s="106">
        <v>0</v>
      </c>
      <c r="U576" s="106">
        <v>0</v>
      </c>
      <c r="V576" s="106">
        <v>28</v>
      </c>
      <c r="W576" s="106">
        <v>30.8</v>
      </c>
    </row>
    <row r="577" spans="1:23" ht="13.5" customHeight="1" x14ac:dyDescent="0.25">
      <c r="A577" s="154">
        <v>0.47916666666666702</v>
      </c>
      <c r="B577" s="106">
        <v>13</v>
      </c>
      <c r="C577" s="106">
        <v>0</v>
      </c>
      <c r="D577" s="106">
        <v>0</v>
      </c>
      <c r="E577" s="106">
        <v>0</v>
      </c>
      <c r="F577" s="106">
        <v>4</v>
      </c>
      <c r="G577" s="106">
        <v>8</v>
      </c>
      <c r="H577" s="106">
        <v>1</v>
      </c>
      <c r="I577" s="106">
        <v>0</v>
      </c>
      <c r="J577" s="106">
        <v>0</v>
      </c>
      <c r="K577" s="106">
        <v>0</v>
      </c>
      <c r="L577" s="106">
        <v>0</v>
      </c>
      <c r="M577" s="106">
        <v>0</v>
      </c>
      <c r="N577" s="106">
        <v>0</v>
      </c>
      <c r="O577" s="106">
        <v>0</v>
      </c>
      <c r="P577" s="106">
        <v>0</v>
      </c>
      <c r="Q577" s="106">
        <v>0</v>
      </c>
      <c r="R577" s="106">
        <v>0</v>
      </c>
      <c r="S577" s="106">
        <v>0</v>
      </c>
      <c r="T577" s="106">
        <v>0</v>
      </c>
      <c r="U577" s="106">
        <v>0</v>
      </c>
      <c r="V577" s="106">
        <v>26.8</v>
      </c>
      <c r="W577" s="106">
        <v>29.5</v>
      </c>
    </row>
    <row r="578" spans="1:23" ht="13.5" customHeight="1" x14ac:dyDescent="0.25">
      <c r="A578" s="154">
        <v>0.48958333333333298</v>
      </c>
      <c r="B578" s="106">
        <v>25</v>
      </c>
      <c r="C578" s="106">
        <v>0</v>
      </c>
      <c r="D578" s="106">
        <v>0</v>
      </c>
      <c r="E578" s="106">
        <v>0</v>
      </c>
      <c r="F578" s="106">
        <v>7</v>
      </c>
      <c r="G578" s="106">
        <v>16</v>
      </c>
      <c r="H578" s="106">
        <v>2</v>
      </c>
      <c r="I578" s="106">
        <v>0</v>
      </c>
      <c r="J578" s="106">
        <v>0</v>
      </c>
      <c r="K578" s="106">
        <v>0</v>
      </c>
      <c r="L578" s="106">
        <v>0</v>
      </c>
      <c r="M578" s="106">
        <v>0</v>
      </c>
      <c r="N578" s="106">
        <v>0</v>
      </c>
      <c r="O578" s="106">
        <v>0</v>
      </c>
      <c r="P578" s="106">
        <v>0</v>
      </c>
      <c r="Q578" s="106">
        <v>0</v>
      </c>
      <c r="R578" s="106">
        <v>0</v>
      </c>
      <c r="S578" s="106">
        <v>0</v>
      </c>
      <c r="T578" s="106">
        <v>0</v>
      </c>
      <c r="U578" s="106">
        <v>0</v>
      </c>
      <c r="V578" s="106">
        <v>26.6</v>
      </c>
      <c r="W578" s="106">
        <v>28.7</v>
      </c>
    </row>
    <row r="579" spans="1:23" ht="13.5" customHeight="1" x14ac:dyDescent="0.25">
      <c r="A579" s="154">
        <v>0.5</v>
      </c>
      <c r="B579" s="106">
        <v>22</v>
      </c>
      <c r="C579" s="106">
        <v>0</v>
      </c>
      <c r="D579" s="106">
        <v>0</v>
      </c>
      <c r="E579" s="106">
        <v>1</v>
      </c>
      <c r="F579" s="106">
        <v>3</v>
      </c>
      <c r="G579" s="106">
        <v>15</v>
      </c>
      <c r="H579" s="106">
        <v>2</v>
      </c>
      <c r="I579" s="106">
        <v>1</v>
      </c>
      <c r="J579" s="106">
        <v>0</v>
      </c>
      <c r="K579" s="106">
        <v>0</v>
      </c>
      <c r="L579" s="106">
        <v>0</v>
      </c>
      <c r="M579" s="106">
        <v>0</v>
      </c>
      <c r="N579" s="106">
        <v>0</v>
      </c>
      <c r="O579" s="106">
        <v>0</v>
      </c>
      <c r="P579" s="106">
        <v>0</v>
      </c>
      <c r="Q579" s="106">
        <v>0</v>
      </c>
      <c r="R579" s="106">
        <v>0</v>
      </c>
      <c r="S579" s="106">
        <v>0</v>
      </c>
      <c r="T579" s="106">
        <v>0</v>
      </c>
      <c r="U579" s="106">
        <v>0</v>
      </c>
      <c r="V579" s="106">
        <v>27.1</v>
      </c>
      <c r="W579" s="106">
        <v>29.8</v>
      </c>
    </row>
    <row r="580" spans="1:23" ht="13.5" customHeight="1" x14ac:dyDescent="0.25">
      <c r="A580" s="154">
        <v>0.51041666666666696</v>
      </c>
      <c r="B580" s="106">
        <v>18</v>
      </c>
      <c r="C580" s="106">
        <v>0</v>
      </c>
      <c r="D580" s="106">
        <v>0</v>
      </c>
      <c r="E580" s="106">
        <v>0</v>
      </c>
      <c r="F580" s="106">
        <v>7</v>
      </c>
      <c r="G580" s="106">
        <v>8</v>
      </c>
      <c r="H580" s="106">
        <v>3</v>
      </c>
      <c r="I580" s="106">
        <v>0</v>
      </c>
      <c r="J580" s="106">
        <v>0</v>
      </c>
      <c r="K580" s="106">
        <v>0</v>
      </c>
      <c r="L580" s="106">
        <v>0</v>
      </c>
      <c r="M580" s="106">
        <v>0</v>
      </c>
      <c r="N580" s="106">
        <v>0</v>
      </c>
      <c r="O580" s="106">
        <v>0</v>
      </c>
      <c r="P580" s="106">
        <v>0</v>
      </c>
      <c r="Q580" s="106">
        <v>0</v>
      </c>
      <c r="R580" s="106">
        <v>0</v>
      </c>
      <c r="S580" s="106">
        <v>0</v>
      </c>
      <c r="T580" s="106">
        <v>0</v>
      </c>
      <c r="U580" s="106">
        <v>0</v>
      </c>
      <c r="V580" s="106">
        <v>26.6</v>
      </c>
      <c r="W580" s="106">
        <v>30.5</v>
      </c>
    </row>
    <row r="581" spans="1:23" ht="13.5" customHeight="1" x14ac:dyDescent="0.25">
      <c r="A581" s="154">
        <v>0.52083333333333304</v>
      </c>
      <c r="B581" s="106">
        <v>14</v>
      </c>
      <c r="C581" s="106">
        <v>0</v>
      </c>
      <c r="D581" s="106">
        <v>0</v>
      </c>
      <c r="E581" s="106">
        <v>2</v>
      </c>
      <c r="F581" s="106">
        <v>3</v>
      </c>
      <c r="G581" s="106">
        <v>8</v>
      </c>
      <c r="H581" s="106">
        <v>1</v>
      </c>
      <c r="I581" s="106">
        <v>0</v>
      </c>
      <c r="J581" s="106">
        <v>0</v>
      </c>
      <c r="K581" s="106">
        <v>0</v>
      </c>
      <c r="L581" s="106">
        <v>0</v>
      </c>
      <c r="M581" s="106">
        <v>0</v>
      </c>
      <c r="N581" s="106">
        <v>0</v>
      </c>
      <c r="O581" s="106">
        <v>0</v>
      </c>
      <c r="P581" s="106">
        <v>0</v>
      </c>
      <c r="Q581" s="106">
        <v>0</v>
      </c>
      <c r="R581" s="106">
        <v>0</v>
      </c>
      <c r="S581" s="106">
        <v>0</v>
      </c>
      <c r="T581" s="106">
        <v>0</v>
      </c>
      <c r="U581" s="106">
        <v>0</v>
      </c>
      <c r="V581" s="106">
        <v>25.8</v>
      </c>
      <c r="W581" s="106">
        <v>29.5</v>
      </c>
    </row>
    <row r="582" spans="1:23" ht="13.5" customHeight="1" x14ac:dyDescent="0.25">
      <c r="A582" s="154">
        <v>0.53125</v>
      </c>
      <c r="B582" s="106">
        <v>13</v>
      </c>
      <c r="C582" s="106">
        <v>0</v>
      </c>
      <c r="D582" s="106">
        <v>0</v>
      </c>
      <c r="E582" s="106">
        <v>2</v>
      </c>
      <c r="F582" s="106">
        <v>6</v>
      </c>
      <c r="G582" s="106">
        <v>3</v>
      </c>
      <c r="H582" s="106">
        <v>2</v>
      </c>
      <c r="I582" s="106">
        <v>0</v>
      </c>
      <c r="J582" s="106">
        <v>0</v>
      </c>
      <c r="K582" s="106">
        <v>0</v>
      </c>
      <c r="L582" s="106">
        <v>0</v>
      </c>
      <c r="M582" s="106">
        <v>0</v>
      </c>
      <c r="N582" s="106">
        <v>0</v>
      </c>
      <c r="O582" s="106">
        <v>0</v>
      </c>
      <c r="P582" s="106">
        <v>0</v>
      </c>
      <c r="Q582" s="106">
        <v>0</v>
      </c>
      <c r="R582" s="106">
        <v>0</v>
      </c>
      <c r="S582" s="106">
        <v>0</v>
      </c>
      <c r="T582" s="106">
        <v>0</v>
      </c>
      <c r="U582" s="106">
        <v>0</v>
      </c>
      <c r="V582" s="106">
        <v>24.8</v>
      </c>
      <c r="W582" s="106">
        <v>31.1</v>
      </c>
    </row>
    <row r="583" spans="1:23" ht="13.5" customHeight="1" x14ac:dyDescent="0.25">
      <c r="A583" s="154">
        <v>0.54166666666666696</v>
      </c>
      <c r="B583" s="106">
        <v>21</v>
      </c>
      <c r="C583" s="106">
        <v>0</v>
      </c>
      <c r="D583" s="106">
        <v>0</v>
      </c>
      <c r="E583" s="106">
        <v>1</v>
      </c>
      <c r="F583" s="106">
        <v>8</v>
      </c>
      <c r="G583" s="106">
        <v>10</v>
      </c>
      <c r="H583" s="106">
        <v>2</v>
      </c>
      <c r="I583" s="106">
        <v>0</v>
      </c>
      <c r="J583" s="106">
        <v>0</v>
      </c>
      <c r="K583" s="106">
        <v>0</v>
      </c>
      <c r="L583" s="106">
        <v>0</v>
      </c>
      <c r="M583" s="106">
        <v>0</v>
      </c>
      <c r="N583" s="106">
        <v>0</v>
      </c>
      <c r="O583" s="106">
        <v>0</v>
      </c>
      <c r="P583" s="106">
        <v>0</v>
      </c>
      <c r="Q583" s="106">
        <v>0</v>
      </c>
      <c r="R583" s="106">
        <v>0</v>
      </c>
      <c r="S583" s="106">
        <v>0</v>
      </c>
      <c r="T583" s="106">
        <v>0</v>
      </c>
      <c r="U583" s="106">
        <v>0</v>
      </c>
      <c r="V583" s="106">
        <v>25.1</v>
      </c>
      <c r="W583" s="106">
        <v>28.9</v>
      </c>
    </row>
    <row r="584" spans="1:23" ht="13.5" customHeight="1" x14ac:dyDescent="0.25">
      <c r="A584" s="154">
        <v>0.55208333333333304</v>
      </c>
      <c r="B584" s="106">
        <v>26</v>
      </c>
      <c r="C584" s="106">
        <v>0</v>
      </c>
      <c r="D584" s="106">
        <v>0</v>
      </c>
      <c r="E584" s="106">
        <v>0</v>
      </c>
      <c r="F584" s="106">
        <v>9</v>
      </c>
      <c r="G584" s="106">
        <v>10</v>
      </c>
      <c r="H584" s="106">
        <v>6</v>
      </c>
      <c r="I584" s="106">
        <v>1</v>
      </c>
      <c r="J584" s="106">
        <v>0</v>
      </c>
      <c r="K584" s="106">
        <v>0</v>
      </c>
      <c r="L584" s="106">
        <v>0</v>
      </c>
      <c r="M584" s="106">
        <v>0</v>
      </c>
      <c r="N584" s="106">
        <v>0</v>
      </c>
      <c r="O584" s="106">
        <v>0</v>
      </c>
      <c r="P584" s="106">
        <v>0</v>
      </c>
      <c r="Q584" s="106">
        <v>0</v>
      </c>
      <c r="R584" s="106">
        <v>0</v>
      </c>
      <c r="S584" s="106">
        <v>0</v>
      </c>
      <c r="T584" s="106">
        <v>0</v>
      </c>
      <c r="U584" s="106">
        <v>0</v>
      </c>
      <c r="V584" s="106">
        <v>27.6</v>
      </c>
      <c r="W584" s="106">
        <v>33</v>
      </c>
    </row>
    <row r="585" spans="1:23" ht="13.5" customHeight="1" x14ac:dyDescent="0.25">
      <c r="A585" s="154">
        <v>0.5625</v>
      </c>
      <c r="B585" s="106">
        <v>19</v>
      </c>
      <c r="C585" s="106">
        <v>0</v>
      </c>
      <c r="D585" s="106">
        <v>0</v>
      </c>
      <c r="E585" s="106">
        <v>0</v>
      </c>
      <c r="F585" s="106">
        <v>1</v>
      </c>
      <c r="G585" s="106">
        <v>12</v>
      </c>
      <c r="H585" s="106">
        <v>5</v>
      </c>
      <c r="I585" s="106">
        <v>1</v>
      </c>
      <c r="J585" s="106">
        <v>0</v>
      </c>
      <c r="K585" s="106">
        <v>0</v>
      </c>
      <c r="L585" s="106">
        <v>0</v>
      </c>
      <c r="M585" s="106">
        <v>0</v>
      </c>
      <c r="N585" s="106">
        <v>0</v>
      </c>
      <c r="O585" s="106">
        <v>0</v>
      </c>
      <c r="P585" s="106">
        <v>0</v>
      </c>
      <c r="Q585" s="106">
        <v>0</v>
      </c>
      <c r="R585" s="106">
        <v>0</v>
      </c>
      <c r="S585" s="106">
        <v>0</v>
      </c>
      <c r="T585" s="106">
        <v>0</v>
      </c>
      <c r="U585" s="106">
        <v>0</v>
      </c>
      <c r="V585" s="106">
        <v>28.4</v>
      </c>
      <c r="W585" s="106">
        <v>31.7</v>
      </c>
    </row>
    <row r="586" spans="1:23" ht="13.5" customHeight="1" x14ac:dyDescent="0.25">
      <c r="A586" s="154">
        <v>0.57291666666666696</v>
      </c>
      <c r="B586" s="106">
        <v>13</v>
      </c>
      <c r="C586" s="106">
        <v>0</v>
      </c>
      <c r="D586" s="106">
        <v>0</v>
      </c>
      <c r="E586" s="106">
        <v>4</v>
      </c>
      <c r="F586" s="106">
        <v>5</v>
      </c>
      <c r="G586" s="106">
        <v>3</v>
      </c>
      <c r="H586" s="106">
        <v>1</v>
      </c>
      <c r="I586" s="106">
        <v>0</v>
      </c>
      <c r="J586" s="106">
        <v>0</v>
      </c>
      <c r="K586" s="106">
        <v>0</v>
      </c>
      <c r="L586" s="106">
        <v>0</v>
      </c>
      <c r="M586" s="106">
        <v>0</v>
      </c>
      <c r="N586" s="106">
        <v>0</v>
      </c>
      <c r="O586" s="106">
        <v>0</v>
      </c>
      <c r="P586" s="106">
        <v>0</v>
      </c>
      <c r="Q586" s="106">
        <v>0</v>
      </c>
      <c r="R586" s="106">
        <v>0</v>
      </c>
      <c r="S586" s="106">
        <v>0</v>
      </c>
      <c r="T586" s="106">
        <v>0</v>
      </c>
      <c r="U586" s="106">
        <v>0</v>
      </c>
      <c r="V586" s="106">
        <v>23.2</v>
      </c>
      <c r="W586" s="106">
        <v>26.9</v>
      </c>
    </row>
    <row r="587" spans="1:23" ht="13.5" customHeight="1" x14ac:dyDescent="0.25">
      <c r="A587" s="154">
        <v>0.58333333333333304</v>
      </c>
      <c r="B587" s="106">
        <v>24</v>
      </c>
      <c r="C587" s="106">
        <v>0</v>
      </c>
      <c r="D587" s="106">
        <v>0</v>
      </c>
      <c r="E587" s="106">
        <v>0</v>
      </c>
      <c r="F587" s="106">
        <v>6</v>
      </c>
      <c r="G587" s="106">
        <v>14</v>
      </c>
      <c r="H587" s="106">
        <v>4</v>
      </c>
      <c r="I587" s="106">
        <v>0</v>
      </c>
      <c r="J587" s="106">
        <v>0</v>
      </c>
      <c r="K587" s="106">
        <v>0</v>
      </c>
      <c r="L587" s="106">
        <v>0</v>
      </c>
      <c r="M587" s="106">
        <v>0</v>
      </c>
      <c r="N587" s="106">
        <v>0</v>
      </c>
      <c r="O587" s="106">
        <v>0</v>
      </c>
      <c r="P587" s="106">
        <v>0</v>
      </c>
      <c r="Q587" s="106">
        <v>0</v>
      </c>
      <c r="R587" s="106">
        <v>0</v>
      </c>
      <c r="S587" s="106">
        <v>0</v>
      </c>
      <c r="T587" s="106">
        <v>0</v>
      </c>
      <c r="U587" s="106">
        <v>0</v>
      </c>
      <c r="V587" s="106">
        <v>27.1</v>
      </c>
      <c r="W587" s="106">
        <v>30.1</v>
      </c>
    </row>
    <row r="588" spans="1:23" ht="13.5" customHeight="1" x14ac:dyDescent="0.25">
      <c r="A588" s="154">
        <v>0.59375</v>
      </c>
      <c r="B588" s="106">
        <v>12</v>
      </c>
      <c r="C588" s="106">
        <v>0</v>
      </c>
      <c r="D588" s="106">
        <v>1</v>
      </c>
      <c r="E588" s="106">
        <v>1</v>
      </c>
      <c r="F588" s="106">
        <v>1</v>
      </c>
      <c r="G588" s="106">
        <v>3</v>
      </c>
      <c r="H588" s="106">
        <v>5</v>
      </c>
      <c r="I588" s="106">
        <v>1</v>
      </c>
      <c r="J588" s="106">
        <v>0</v>
      </c>
      <c r="K588" s="106">
        <v>0</v>
      </c>
      <c r="L588" s="106">
        <v>0</v>
      </c>
      <c r="M588" s="106">
        <v>0</v>
      </c>
      <c r="N588" s="106">
        <v>0</v>
      </c>
      <c r="O588" s="106">
        <v>0</v>
      </c>
      <c r="P588" s="106">
        <v>0</v>
      </c>
      <c r="Q588" s="106">
        <v>0</v>
      </c>
      <c r="R588" s="106">
        <v>0</v>
      </c>
      <c r="S588" s="106">
        <v>0</v>
      </c>
      <c r="T588" s="106">
        <v>0</v>
      </c>
      <c r="U588" s="106">
        <v>0</v>
      </c>
      <c r="V588" s="106">
        <v>28</v>
      </c>
      <c r="W588" s="106">
        <v>33.299999999999997</v>
      </c>
    </row>
    <row r="589" spans="1:23" ht="13.5" customHeight="1" x14ac:dyDescent="0.25">
      <c r="A589" s="154">
        <v>0.60416666666666696</v>
      </c>
      <c r="B589" s="106">
        <v>19</v>
      </c>
      <c r="C589" s="106">
        <v>0</v>
      </c>
      <c r="D589" s="106">
        <v>0</v>
      </c>
      <c r="E589" s="106">
        <v>0</v>
      </c>
      <c r="F589" s="106">
        <v>4</v>
      </c>
      <c r="G589" s="106">
        <v>13</v>
      </c>
      <c r="H589" s="106">
        <v>2</v>
      </c>
      <c r="I589" s="106">
        <v>0</v>
      </c>
      <c r="J589" s="106">
        <v>0</v>
      </c>
      <c r="K589" s="106">
        <v>0</v>
      </c>
      <c r="L589" s="106">
        <v>0</v>
      </c>
      <c r="M589" s="106">
        <v>0</v>
      </c>
      <c r="N589" s="106">
        <v>0</v>
      </c>
      <c r="O589" s="106">
        <v>0</v>
      </c>
      <c r="P589" s="106">
        <v>0</v>
      </c>
      <c r="Q589" s="106">
        <v>0</v>
      </c>
      <c r="R589" s="106">
        <v>0</v>
      </c>
      <c r="S589" s="106">
        <v>0</v>
      </c>
      <c r="T589" s="106">
        <v>0</v>
      </c>
      <c r="U589" s="106">
        <v>0</v>
      </c>
      <c r="V589" s="106">
        <v>26.6</v>
      </c>
      <c r="W589" s="106">
        <v>29.5</v>
      </c>
    </row>
    <row r="590" spans="1:23" ht="13.5" customHeight="1" x14ac:dyDescent="0.25">
      <c r="A590" s="154">
        <v>0.61458333333333304</v>
      </c>
      <c r="B590" s="106">
        <v>32</v>
      </c>
      <c r="C590" s="106">
        <v>1</v>
      </c>
      <c r="D590" s="106">
        <v>0</v>
      </c>
      <c r="E590" s="106">
        <v>1</v>
      </c>
      <c r="F590" s="106">
        <v>10</v>
      </c>
      <c r="G590" s="106">
        <v>18</v>
      </c>
      <c r="H590" s="106">
        <v>2</v>
      </c>
      <c r="I590" s="106">
        <v>0</v>
      </c>
      <c r="J590" s="106">
        <v>0</v>
      </c>
      <c r="K590" s="106">
        <v>0</v>
      </c>
      <c r="L590" s="106">
        <v>0</v>
      </c>
      <c r="M590" s="106">
        <v>0</v>
      </c>
      <c r="N590" s="106">
        <v>0</v>
      </c>
      <c r="O590" s="106">
        <v>0</v>
      </c>
      <c r="P590" s="106">
        <v>0</v>
      </c>
      <c r="Q590" s="106">
        <v>0</v>
      </c>
      <c r="R590" s="106">
        <v>0</v>
      </c>
      <c r="S590" s="106">
        <v>0</v>
      </c>
      <c r="T590" s="106">
        <v>0</v>
      </c>
      <c r="U590" s="106">
        <v>0</v>
      </c>
      <c r="V590" s="106">
        <v>25.3</v>
      </c>
      <c r="W590" s="106">
        <v>28.7</v>
      </c>
    </row>
    <row r="591" spans="1:23" ht="13.5" customHeight="1" x14ac:dyDescent="0.25">
      <c r="A591" s="154">
        <v>0.625</v>
      </c>
      <c r="B591" s="106">
        <v>12</v>
      </c>
      <c r="C591" s="106">
        <v>0</v>
      </c>
      <c r="D591" s="106">
        <v>1</v>
      </c>
      <c r="E591" s="106">
        <v>2</v>
      </c>
      <c r="F591" s="106">
        <v>1</v>
      </c>
      <c r="G591" s="106">
        <v>4</v>
      </c>
      <c r="H591" s="106">
        <v>4</v>
      </c>
      <c r="I591" s="106">
        <v>0</v>
      </c>
      <c r="J591" s="106">
        <v>0</v>
      </c>
      <c r="K591" s="106">
        <v>0</v>
      </c>
      <c r="L591" s="106">
        <v>0</v>
      </c>
      <c r="M591" s="106">
        <v>0</v>
      </c>
      <c r="N591" s="106">
        <v>0</v>
      </c>
      <c r="O591" s="106">
        <v>0</v>
      </c>
      <c r="P591" s="106">
        <v>0</v>
      </c>
      <c r="Q591" s="106">
        <v>0</v>
      </c>
      <c r="R591" s="106">
        <v>0</v>
      </c>
      <c r="S591" s="106">
        <v>0</v>
      </c>
      <c r="T591" s="106">
        <v>0</v>
      </c>
      <c r="U591" s="106">
        <v>0</v>
      </c>
      <c r="V591" s="106">
        <v>26</v>
      </c>
      <c r="W591" s="106">
        <v>32.1</v>
      </c>
    </row>
    <row r="592" spans="1:23" ht="13.5" customHeight="1" x14ac:dyDescent="0.25">
      <c r="A592" s="154">
        <v>0.63541666666666696</v>
      </c>
      <c r="B592" s="106">
        <v>16</v>
      </c>
      <c r="C592" s="106">
        <v>0</v>
      </c>
      <c r="D592" s="106">
        <v>0</v>
      </c>
      <c r="E592" s="106">
        <v>0</v>
      </c>
      <c r="F592" s="106">
        <v>1</v>
      </c>
      <c r="G592" s="106">
        <v>13</v>
      </c>
      <c r="H592" s="106">
        <v>2</v>
      </c>
      <c r="I592" s="106">
        <v>0</v>
      </c>
      <c r="J592" s="106">
        <v>0</v>
      </c>
      <c r="K592" s="106">
        <v>0</v>
      </c>
      <c r="L592" s="106">
        <v>0</v>
      </c>
      <c r="M592" s="106">
        <v>0</v>
      </c>
      <c r="N592" s="106">
        <v>0</v>
      </c>
      <c r="O592" s="106">
        <v>0</v>
      </c>
      <c r="P592" s="106">
        <v>0</v>
      </c>
      <c r="Q592" s="106">
        <v>0</v>
      </c>
      <c r="R592" s="106">
        <v>0</v>
      </c>
      <c r="S592" s="106">
        <v>0</v>
      </c>
      <c r="T592" s="106">
        <v>0</v>
      </c>
      <c r="U592" s="106">
        <v>0</v>
      </c>
      <c r="V592" s="106">
        <v>27.2</v>
      </c>
      <c r="W592" s="106">
        <v>29.7</v>
      </c>
    </row>
    <row r="593" spans="1:23" ht="13.5" customHeight="1" x14ac:dyDescent="0.25">
      <c r="A593" s="154">
        <v>0.64583333333333304</v>
      </c>
      <c r="B593" s="106">
        <v>25</v>
      </c>
      <c r="C593" s="106">
        <v>0</v>
      </c>
      <c r="D593" s="106">
        <v>0</v>
      </c>
      <c r="E593" s="106">
        <v>0</v>
      </c>
      <c r="F593" s="106">
        <v>4</v>
      </c>
      <c r="G593" s="106">
        <v>16</v>
      </c>
      <c r="H593" s="106">
        <v>4</v>
      </c>
      <c r="I593" s="106">
        <v>1</v>
      </c>
      <c r="J593" s="106">
        <v>0</v>
      </c>
      <c r="K593" s="106">
        <v>0</v>
      </c>
      <c r="L593" s="106">
        <v>0</v>
      </c>
      <c r="M593" s="106">
        <v>0</v>
      </c>
      <c r="N593" s="106">
        <v>0</v>
      </c>
      <c r="O593" s="106">
        <v>0</v>
      </c>
      <c r="P593" s="106">
        <v>0</v>
      </c>
      <c r="Q593" s="106">
        <v>0</v>
      </c>
      <c r="R593" s="106">
        <v>0</v>
      </c>
      <c r="S593" s="106">
        <v>0</v>
      </c>
      <c r="T593" s="106">
        <v>0</v>
      </c>
      <c r="U593" s="106">
        <v>0</v>
      </c>
      <c r="V593" s="106">
        <v>28</v>
      </c>
      <c r="W593" s="106">
        <v>31.6</v>
      </c>
    </row>
    <row r="594" spans="1:23" ht="13.5" customHeight="1" x14ac:dyDescent="0.25">
      <c r="A594" s="154">
        <v>0.65625</v>
      </c>
      <c r="B594" s="106">
        <v>22</v>
      </c>
      <c r="C594" s="106">
        <v>0</v>
      </c>
      <c r="D594" s="106">
        <v>0</v>
      </c>
      <c r="E594" s="106">
        <v>1</v>
      </c>
      <c r="F594" s="106">
        <v>7</v>
      </c>
      <c r="G594" s="106">
        <v>11</v>
      </c>
      <c r="H594" s="106">
        <v>3</v>
      </c>
      <c r="I594" s="106">
        <v>0</v>
      </c>
      <c r="J594" s="106">
        <v>0</v>
      </c>
      <c r="K594" s="106">
        <v>0</v>
      </c>
      <c r="L594" s="106">
        <v>0</v>
      </c>
      <c r="M594" s="106">
        <v>0</v>
      </c>
      <c r="N594" s="106">
        <v>0</v>
      </c>
      <c r="O594" s="106">
        <v>0</v>
      </c>
      <c r="P594" s="106">
        <v>0</v>
      </c>
      <c r="Q594" s="106">
        <v>0</v>
      </c>
      <c r="R594" s="106">
        <v>0</v>
      </c>
      <c r="S594" s="106">
        <v>0</v>
      </c>
      <c r="T594" s="106">
        <v>0</v>
      </c>
      <c r="U594" s="106">
        <v>0</v>
      </c>
      <c r="V594" s="106">
        <v>26.3</v>
      </c>
      <c r="W594" s="106">
        <v>30.5</v>
      </c>
    </row>
    <row r="595" spans="1:23" ht="13.5" customHeight="1" x14ac:dyDescent="0.25">
      <c r="A595" s="154">
        <v>0.66666666666666696</v>
      </c>
      <c r="B595" s="106">
        <v>22</v>
      </c>
      <c r="C595" s="106">
        <v>0</v>
      </c>
      <c r="D595" s="106">
        <v>0</v>
      </c>
      <c r="E595" s="106">
        <v>2</v>
      </c>
      <c r="F595" s="106">
        <v>10</v>
      </c>
      <c r="G595" s="106">
        <v>7</v>
      </c>
      <c r="H595" s="106">
        <v>3</v>
      </c>
      <c r="I595" s="106">
        <v>0</v>
      </c>
      <c r="J595" s="106">
        <v>0</v>
      </c>
      <c r="K595" s="106">
        <v>0</v>
      </c>
      <c r="L595" s="106">
        <v>0</v>
      </c>
      <c r="M595" s="106">
        <v>0</v>
      </c>
      <c r="N595" s="106">
        <v>0</v>
      </c>
      <c r="O595" s="106">
        <v>0</v>
      </c>
      <c r="P595" s="106">
        <v>0</v>
      </c>
      <c r="Q595" s="106">
        <v>0</v>
      </c>
      <c r="R595" s="106">
        <v>0</v>
      </c>
      <c r="S595" s="106">
        <v>0</v>
      </c>
      <c r="T595" s="106">
        <v>0</v>
      </c>
      <c r="U595" s="106">
        <v>0</v>
      </c>
      <c r="V595" s="106">
        <v>24.5</v>
      </c>
      <c r="W595" s="106">
        <v>29.2</v>
      </c>
    </row>
    <row r="596" spans="1:23" ht="13.5" customHeight="1" x14ac:dyDescent="0.25">
      <c r="A596" s="154">
        <v>0.67708333333333304</v>
      </c>
      <c r="B596" s="106">
        <v>26</v>
      </c>
      <c r="C596" s="106">
        <v>0</v>
      </c>
      <c r="D596" s="106">
        <v>0</v>
      </c>
      <c r="E596" s="106">
        <v>0</v>
      </c>
      <c r="F596" s="106">
        <v>5</v>
      </c>
      <c r="G596" s="106">
        <v>18</v>
      </c>
      <c r="H596" s="106">
        <v>3</v>
      </c>
      <c r="I596" s="106">
        <v>0</v>
      </c>
      <c r="J596" s="106">
        <v>0</v>
      </c>
      <c r="K596" s="106">
        <v>0</v>
      </c>
      <c r="L596" s="106">
        <v>0</v>
      </c>
      <c r="M596" s="106">
        <v>0</v>
      </c>
      <c r="N596" s="106">
        <v>0</v>
      </c>
      <c r="O596" s="106">
        <v>0</v>
      </c>
      <c r="P596" s="106">
        <v>0</v>
      </c>
      <c r="Q596" s="106">
        <v>0</v>
      </c>
      <c r="R596" s="106">
        <v>0</v>
      </c>
      <c r="S596" s="106">
        <v>0</v>
      </c>
      <c r="T596" s="106">
        <v>0</v>
      </c>
      <c r="U596" s="106">
        <v>0</v>
      </c>
      <c r="V596" s="106">
        <v>27</v>
      </c>
      <c r="W596" s="106">
        <v>29.7</v>
      </c>
    </row>
    <row r="597" spans="1:23" ht="13.5" customHeight="1" x14ac:dyDescent="0.25">
      <c r="A597" s="154">
        <v>0.6875</v>
      </c>
      <c r="B597" s="106">
        <v>15</v>
      </c>
      <c r="C597" s="106">
        <v>0</v>
      </c>
      <c r="D597" s="106">
        <v>0</v>
      </c>
      <c r="E597" s="106">
        <v>0</v>
      </c>
      <c r="F597" s="106">
        <v>4</v>
      </c>
      <c r="G597" s="106">
        <v>9</v>
      </c>
      <c r="H597" s="106">
        <v>2</v>
      </c>
      <c r="I597" s="106">
        <v>0</v>
      </c>
      <c r="J597" s="106">
        <v>0</v>
      </c>
      <c r="K597" s="106">
        <v>0</v>
      </c>
      <c r="L597" s="106">
        <v>0</v>
      </c>
      <c r="M597" s="106">
        <v>0</v>
      </c>
      <c r="N597" s="106">
        <v>0</v>
      </c>
      <c r="O597" s="106">
        <v>0</v>
      </c>
      <c r="P597" s="106">
        <v>0</v>
      </c>
      <c r="Q597" s="106">
        <v>0</v>
      </c>
      <c r="R597" s="106">
        <v>0</v>
      </c>
      <c r="S597" s="106">
        <v>0</v>
      </c>
      <c r="T597" s="106">
        <v>0</v>
      </c>
      <c r="U597" s="106">
        <v>0</v>
      </c>
      <c r="V597" s="106">
        <v>27.1</v>
      </c>
      <c r="W597" s="106">
        <v>30.3</v>
      </c>
    </row>
    <row r="598" spans="1:23" ht="13.5" customHeight="1" x14ac:dyDescent="0.25">
      <c r="A598" s="154">
        <v>0.69791666666666696</v>
      </c>
      <c r="B598" s="106">
        <v>25</v>
      </c>
      <c r="C598" s="106">
        <v>0</v>
      </c>
      <c r="D598" s="106">
        <v>0</v>
      </c>
      <c r="E598" s="106">
        <v>0</v>
      </c>
      <c r="F598" s="106">
        <v>4</v>
      </c>
      <c r="G598" s="106">
        <v>16</v>
      </c>
      <c r="H598" s="106">
        <v>5</v>
      </c>
      <c r="I598" s="106">
        <v>0</v>
      </c>
      <c r="J598" s="106">
        <v>0</v>
      </c>
      <c r="K598" s="106">
        <v>0</v>
      </c>
      <c r="L598" s="106">
        <v>0</v>
      </c>
      <c r="M598" s="106">
        <v>0</v>
      </c>
      <c r="N598" s="106">
        <v>0</v>
      </c>
      <c r="O598" s="106">
        <v>0</v>
      </c>
      <c r="P598" s="106">
        <v>0</v>
      </c>
      <c r="Q598" s="106">
        <v>0</v>
      </c>
      <c r="R598" s="106">
        <v>0</v>
      </c>
      <c r="S598" s="106">
        <v>0</v>
      </c>
      <c r="T598" s="106">
        <v>0</v>
      </c>
      <c r="U598" s="106">
        <v>0</v>
      </c>
      <c r="V598" s="106">
        <v>27.7</v>
      </c>
      <c r="W598" s="106">
        <v>30.3</v>
      </c>
    </row>
    <row r="599" spans="1:23" ht="13.5" customHeight="1" x14ac:dyDescent="0.25">
      <c r="A599" s="154">
        <v>0.70833333333333304</v>
      </c>
      <c r="B599" s="106">
        <v>25</v>
      </c>
      <c r="C599" s="106">
        <v>0</v>
      </c>
      <c r="D599" s="106">
        <v>0</v>
      </c>
      <c r="E599" s="106">
        <v>3</v>
      </c>
      <c r="F599" s="106">
        <v>2</v>
      </c>
      <c r="G599" s="106">
        <v>14</v>
      </c>
      <c r="H599" s="106">
        <v>5</v>
      </c>
      <c r="I599" s="106">
        <v>1</v>
      </c>
      <c r="J599" s="106">
        <v>0</v>
      </c>
      <c r="K599" s="106">
        <v>0</v>
      </c>
      <c r="L599" s="106">
        <v>0</v>
      </c>
      <c r="M599" s="106">
        <v>0</v>
      </c>
      <c r="N599" s="106">
        <v>0</v>
      </c>
      <c r="O599" s="106">
        <v>0</v>
      </c>
      <c r="P599" s="106">
        <v>0</v>
      </c>
      <c r="Q599" s="106">
        <v>0</v>
      </c>
      <c r="R599" s="106">
        <v>0</v>
      </c>
      <c r="S599" s="106">
        <v>0</v>
      </c>
      <c r="T599" s="106">
        <v>0</v>
      </c>
      <c r="U599" s="106">
        <v>0</v>
      </c>
      <c r="V599" s="106">
        <v>27.1</v>
      </c>
      <c r="W599" s="106">
        <v>31</v>
      </c>
    </row>
    <row r="600" spans="1:23" ht="13.5" customHeight="1" x14ac:dyDescent="0.25">
      <c r="A600" s="154">
        <v>0.71875</v>
      </c>
      <c r="B600" s="106">
        <v>29</v>
      </c>
      <c r="C600" s="106">
        <v>0</v>
      </c>
      <c r="D600" s="106">
        <v>0</v>
      </c>
      <c r="E600" s="106">
        <v>0</v>
      </c>
      <c r="F600" s="106">
        <v>10</v>
      </c>
      <c r="G600" s="106">
        <v>15</v>
      </c>
      <c r="H600" s="106">
        <v>4</v>
      </c>
      <c r="I600" s="106">
        <v>0</v>
      </c>
      <c r="J600" s="106">
        <v>0</v>
      </c>
      <c r="K600" s="106">
        <v>0</v>
      </c>
      <c r="L600" s="106">
        <v>0</v>
      </c>
      <c r="M600" s="106">
        <v>0</v>
      </c>
      <c r="N600" s="106">
        <v>0</v>
      </c>
      <c r="O600" s="106">
        <v>0</v>
      </c>
      <c r="P600" s="106">
        <v>0</v>
      </c>
      <c r="Q600" s="106">
        <v>0</v>
      </c>
      <c r="R600" s="106">
        <v>0</v>
      </c>
      <c r="S600" s="106">
        <v>0</v>
      </c>
      <c r="T600" s="106">
        <v>0</v>
      </c>
      <c r="U600" s="106">
        <v>0</v>
      </c>
      <c r="V600" s="106">
        <v>26.4</v>
      </c>
      <c r="W600" s="106">
        <v>29.7</v>
      </c>
    </row>
    <row r="601" spans="1:23" ht="13.5" customHeight="1" x14ac:dyDescent="0.25">
      <c r="A601" s="154">
        <v>0.72916666666666696</v>
      </c>
      <c r="B601" s="106">
        <v>15</v>
      </c>
      <c r="C601" s="106">
        <v>0</v>
      </c>
      <c r="D601" s="106">
        <v>0</v>
      </c>
      <c r="E601" s="106">
        <v>1</v>
      </c>
      <c r="F601" s="106">
        <v>4</v>
      </c>
      <c r="G601" s="106">
        <v>7</v>
      </c>
      <c r="H601" s="106">
        <v>3</v>
      </c>
      <c r="I601" s="106">
        <v>0</v>
      </c>
      <c r="J601" s="106">
        <v>0</v>
      </c>
      <c r="K601" s="106">
        <v>0</v>
      </c>
      <c r="L601" s="106">
        <v>0</v>
      </c>
      <c r="M601" s="106">
        <v>0</v>
      </c>
      <c r="N601" s="106">
        <v>0</v>
      </c>
      <c r="O601" s="106">
        <v>0</v>
      </c>
      <c r="P601" s="106">
        <v>0</v>
      </c>
      <c r="Q601" s="106">
        <v>0</v>
      </c>
      <c r="R601" s="106">
        <v>0</v>
      </c>
      <c r="S601" s="106">
        <v>0</v>
      </c>
      <c r="T601" s="106">
        <v>0</v>
      </c>
      <c r="U601" s="106">
        <v>0</v>
      </c>
      <c r="V601" s="106">
        <v>25.4</v>
      </c>
      <c r="W601" s="106">
        <v>30.2</v>
      </c>
    </row>
    <row r="602" spans="1:23" ht="13.5" customHeight="1" x14ac:dyDescent="0.25">
      <c r="A602" s="154">
        <v>0.73958333333333304</v>
      </c>
      <c r="B602" s="106">
        <v>16</v>
      </c>
      <c r="C602" s="106">
        <v>0</v>
      </c>
      <c r="D602" s="106">
        <v>0</v>
      </c>
      <c r="E602" s="106">
        <v>0</v>
      </c>
      <c r="F602" s="106">
        <v>3</v>
      </c>
      <c r="G602" s="106">
        <v>8</v>
      </c>
      <c r="H602" s="106">
        <v>5</v>
      </c>
      <c r="I602" s="106">
        <v>0</v>
      </c>
      <c r="J602" s="106">
        <v>0</v>
      </c>
      <c r="K602" s="106">
        <v>0</v>
      </c>
      <c r="L602" s="106">
        <v>0</v>
      </c>
      <c r="M602" s="106">
        <v>0</v>
      </c>
      <c r="N602" s="106">
        <v>0</v>
      </c>
      <c r="O602" s="106">
        <v>0</v>
      </c>
      <c r="P602" s="106">
        <v>0</v>
      </c>
      <c r="Q602" s="106">
        <v>0</v>
      </c>
      <c r="R602" s="106">
        <v>0</v>
      </c>
      <c r="S602" s="106">
        <v>0</v>
      </c>
      <c r="T602" s="106">
        <v>0</v>
      </c>
      <c r="U602" s="106">
        <v>0</v>
      </c>
      <c r="V602" s="106">
        <v>28.3</v>
      </c>
      <c r="W602" s="106">
        <v>33</v>
      </c>
    </row>
    <row r="603" spans="1:23" ht="13.5" customHeight="1" x14ac:dyDescent="0.25">
      <c r="A603" s="154">
        <v>0.75</v>
      </c>
      <c r="B603" s="106">
        <v>12</v>
      </c>
      <c r="C603" s="106">
        <v>0</v>
      </c>
      <c r="D603" s="106">
        <v>0</v>
      </c>
      <c r="E603" s="106">
        <v>0</v>
      </c>
      <c r="F603" s="106">
        <v>1</v>
      </c>
      <c r="G603" s="106">
        <v>10</v>
      </c>
      <c r="H603" s="106">
        <v>1</v>
      </c>
      <c r="I603" s="106">
        <v>0</v>
      </c>
      <c r="J603" s="106">
        <v>0</v>
      </c>
      <c r="K603" s="106">
        <v>0</v>
      </c>
      <c r="L603" s="106">
        <v>0</v>
      </c>
      <c r="M603" s="106">
        <v>0</v>
      </c>
      <c r="N603" s="106">
        <v>0</v>
      </c>
      <c r="O603" s="106">
        <v>0</v>
      </c>
      <c r="P603" s="106">
        <v>0</v>
      </c>
      <c r="Q603" s="106">
        <v>0</v>
      </c>
      <c r="R603" s="106">
        <v>0</v>
      </c>
      <c r="S603" s="106">
        <v>0</v>
      </c>
      <c r="T603" s="106">
        <v>0</v>
      </c>
      <c r="U603" s="106">
        <v>0</v>
      </c>
      <c r="V603" s="106">
        <v>27.5</v>
      </c>
      <c r="W603" s="106">
        <v>29</v>
      </c>
    </row>
    <row r="604" spans="1:23" ht="13.5" customHeight="1" x14ac:dyDescent="0.25">
      <c r="A604" s="154">
        <v>0.76041666666666696</v>
      </c>
      <c r="B604" s="106">
        <v>15</v>
      </c>
      <c r="C604" s="106">
        <v>0</v>
      </c>
      <c r="D604" s="106">
        <v>0</v>
      </c>
      <c r="E604" s="106">
        <v>0</v>
      </c>
      <c r="F604" s="106">
        <v>5</v>
      </c>
      <c r="G604" s="106">
        <v>7</v>
      </c>
      <c r="H604" s="106">
        <v>3</v>
      </c>
      <c r="I604" s="106">
        <v>0</v>
      </c>
      <c r="J604" s="106">
        <v>0</v>
      </c>
      <c r="K604" s="106">
        <v>0</v>
      </c>
      <c r="L604" s="106">
        <v>0</v>
      </c>
      <c r="M604" s="106">
        <v>0</v>
      </c>
      <c r="N604" s="106">
        <v>0</v>
      </c>
      <c r="O604" s="106">
        <v>0</v>
      </c>
      <c r="P604" s="106">
        <v>0</v>
      </c>
      <c r="Q604" s="106">
        <v>0</v>
      </c>
      <c r="R604" s="106">
        <v>0</v>
      </c>
      <c r="S604" s="106">
        <v>0</v>
      </c>
      <c r="T604" s="106">
        <v>0</v>
      </c>
      <c r="U604" s="106">
        <v>0</v>
      </c>
      <c r="V604" s="106">
        <v>26.9</v>
      </c>
      <c r="W604" s="106">
        <v>31.3</v>
      </c>
    </row>
    <row r="605" spans="1:23" ht="13.5" customHeight="1" x14ac:dyDescent="0.25">
      <c r="A605" s="154">
        <v>0.77083333333333304</v>
      </c>
      <c r="B605" s="106">
        <v>13</v>
      </c>
      <c r="C605" s="106">
        <v>0</v>
      </c>
      <c r="D605" s="106">
        <v>1</v>
      </c>
      <c r="E605" s="106">
        <v>2</v>
      </c>
      <c r="F605" s="106">
        <v>4</v>
      </c>
      <c r="G605" s="106">
        <v>5</v>
      </c>
      <c r="H605" s="106">
        <v>1</v>
      </c>
      <c r="I605" s="106">
        <v>0</v>
      </c>
      <c r="J605" s="106">
        <v>0</v>
      </c>
      <c r="K605" s="106">
        <v>0</v>
      </c>
      <c r="L605" s="106">
        <v>0</v>
      </c>
      <c r="M605" s="106">
        <v>0</v>
      </c>
      <c r="N605" s="106">
        <v>0</v>
      </c>
      <c r="O605" s="106">
        <v>0</v>
      </c>
      <c r="P605" s="106">
        <v>0</v>
      </c>
      <c r="Q605" s="106">
        <v>0</v>
      </c>
      <c r="R605" s="106">
        <v>0</v>
      </c>
      <c r="S605" s="106">
        <v>0</v>
      </c>
      <c r="T605" s="106">
        <v>0</v>
      </c>
      <c r="U605" s="106">
        <v>0</v>
      </c>
      <c r="V605" s="106">
        <v>23.3</v>
      </c>
      <c r="W605" s="106">
        <v>25.8</v>
      </c>
    </row>
    <row r="606" spans="1:23" ht="13.5" customHeight="1" x14ac:dyDescent="0.25">
      <c r="A606" s="154">
        <v>0.78125</v>
      </c>
      <c r="B606" s="106">
        <v>10</v>
      </c>
      <c r="C606" s="106">
        <v>0</v>
      </c>
      <c r="D606" s="106">
        <v>0</v>
      </c>
      <c r="E606" s="106">
        <v>1</v>
      </c>
      <c r="F606" s="106">
        <v>4</v>
      </c>
      <c r="G606" s="106">
        <v>3</v>
      </c>
      <c r="H606" s="106">
        <v>2</v>
      </c>
      <c r="I606" s="106">
        <v>0</v>
      </c>
      <c r="J606" s="106">
        <v>0</v>
      </c>
      <c r="K606" s="106">
        <v>0</v>
      </c>
      <c r="L606" s="106">
        <v>0</v>
      </c>
      <c r="M606" s="106">
        <v>0</v>
      </c>
      <c r="N606" s="106">
        <v>0</v>
      </c>
      <c r="O606" s="106">
        <v>0</v>
      </c>
      <c r="P606" s="106">
        <v>0</v>
      </c>
      <c r="Q606" s="106">
        <v>0</v>
      </c>
      <c r="R606" s="106">
        <v>0</v>
      </c>
      <c r="S606" s="106">
        <v>0</v>
      </c>
      <c r="T606" s="106">
        <v>0</v>
      </c>
      <c r="U606" s="106">
        <v>0</v>
      </c>
      <c r="V606" s="106">
        <v>25.9</v>
      </c>
      <c r="W606" s="106" t="s">
        <v>192</v>
      </c>
    </row>
    <row r="607" spans="1:23" ht="13.5" customHeight="1" x14ac:dyDescent="0.25">
      <c r="A607" s="154">
        <v>0.79166666666666696</v>
      </c>
      <c r="B607" s="106">
        <v>13</v>
      </c>
      <c r="C607" s="106">
        <v>0</v>
      </c>
      <c r="D607" s="106">
        <v>0</v>
      </c>
      <c r="E607" s="106">
        <v>0</v>
      </c>
      <c r="F607" s="106">
        <v>5</v>
      </c>
      <c r="G607" s="106">
        <v>5</v>
      </c>
      <c r="H607" s="106">
        <v>2</v>
      </c>
      <c r="I607" s="106">
        <v>1</v>
      </c>
      <c r="J607" s="106">
        <v>0</v>
      </c>
      <c r="K607" s="106">
        <v>0</v>
      </c>
      <c r="L607" s="106">
        <v>0</v>
      </c>
      <c r="M607" s="106">
        <v>0</v>
      </c>
      <c r="N607" s="106">
        <v>0</v>
      </c>
      <c r="O607" s="106">
        <v>0</v>
      </c>
      <c r="P607" s="106">
        <v>0</v>
      </c>
      <c r="Q607" s="106">
        <v>0</v>
      </c>
      <c r="R607" s="106">
        <v>0</v>
      </c>
      <c r="S607" s="106">
        <v>0</v>
      </c>
      <c r="T607" s="106">
        <v>0</v>
      </c>
      <c r="U607" s="106">
        <v>0</v>
      </c>
      <c r="V607" s="106">
        <v>26.8</v>
      </c>
      <c r="W607" s="106">
        <v>33.200000000000003</v>
      </c>
    </row>
    <row r="608" spans="1:23" ht="13.5" customHeight="1" x14ac:dyDescent="0.25">
      <c r="A608" s="154">
        <v>0.80208333333333304</v>
      </c>
      <c r="B608" s="106">
        <v>10</v>
      </c>
      <c r="C608" s="106">
        <v>0</v>
      </c>
      <c r="D608" s="106">
        <v>0</v>
      </c>
      <c r="E608" s="106">
        <v>0</v>
      </c>
      <c r="F608" s="106">
        <v>1</v>
      </c>
      <c r="G608" s="106">
        <v>5</v>
      </c>
      <c r="H608" s="106">
        <v>4</v>
      </c>
      <c r="I608" s="106">
        <v>0</v>
      </c>
      <c r="J608" s="106">
        <v>0</v>
      </c>
      <c r="K608" s="106">
        <v>0</v>
      </c>
      <c r="L608" s="106">
        <v>0</v>
      </c>
      <c r="M608" s="106">
        <v>0</v>
      </c>
      <c r="N608" s="106">
        <v>0</v>
      </c>
      <c r="O608" s="106">
        <v>0</v>
      </c>
      <c r="P608" s="106">
        <v>0</v>
      </c>
      <c r="Q608" s="106">
        <v>0</v>
      </c>
      <c r="R608" s="106">
        <v>0</v>
      </c>
      <c r="S608" s="106">
        <v>0</v>
      </c>
      <c r="T608" s="106">
        <v>0</v>
      </c>
      <c r="U608" s="106">
        <v>0</v>
      </c>
      <c r="V608" s="106">
        <v>28.5</v>
      </c>
      <c r="W608" s="106" t="s">
        <v>192</v>
      </c>
    </row>
    <row r="609" spans="1:23" ht="13.5" customHeight="1" x14ac:dyDescent="0.25">
      <c r="A609" s="154">
        <v>0.8125</v>
      </c>
      <c r="B609" s="106">
        <v>8</v>
      </c>
      <c r="C609" s="106">
        <v>0</v>
      </c>
      <c r="D609" s="106">
        <v>0</v>
      </c>
      <c r="E609" s="106">
        <v>0</v>
      </c>
      <c r="F609" s="106">
        <v>2</v>
      </c>
      <c r="G609" s="106">
        <v>3</v>
      </c>
      <c r="H609" s="106">
        <v>2</v>
      </c>
      <c r="I609" s="106">
        <v>0</v>
      </c>
      <c r="J609" s="106">
        <v>1</v>
      </c>
      <c r="K609" s="106">
        <v>0</v>
      </c>
      <c r="L609" s="106">
        <v>0</v>
      </c>
      <c r="M609" s="106">
        <v>0</v>
      </c>
      <c r="N609" s="106">
        <v>0</v>
      </c>
      <c r="O609" s="106">
        <v>0</v>
      </c>
      <c r="P609" s="106">
        <v>0</v>
      </c>
      <c r="Q609" s="106">
        <v>0</v>
      </c>
      <c r="R609" s="106">
        <v>0</v>
      </c>
      <c r="S609" s="106">
        <v>0</v>
      </c>
      <c r="T609" s="106">
        <v>0</v>
      </c>
      <c r="U609" s="106">
        <v>0</v>
      </c>
      <c r="V609" s="106">
        <v>29.8</v>
      </c>
      <c r="W609" s="106" t="s">
        <v>192</v>
      </c>
    </row>
    <row r="610" spans="1:23" ht="13.5" customHeight="1" x14ac:dyDescent="0.25">
      <c r="A610" s="154">
        <v>0.82291666666666696</v>
      </c>
      <c r="B610" s="106">
        <v>8</v>
      </c>
      <c r="C610" s="106">
        <v>0</v>
      </c>
      <c r="D610" s="106">
        <v>0</v>
      </c>
      <c r="E610" s="106">
        <v>0</v>
      </c>
      <c r="F610" s="106">
        <v>1</v>
      </c>
      <c r="G610" s="106">
        <v>3</v>
      </c>
      <c r="H610" s="106">
        <v>4</v>
      </c>
      <c r="I610" s="106">
        <v>0</v>
      </c>
      <c r="J610" s="106">
        <v>0</v>
      </c>
      <c r="K610" s="106">
        <v>0</v>
      </c>
      <c r="L610" s="106">
        <v>0</v>
      </c>
      <c r="M610" s="106">
        <v>0</v>
      </c>
      <c r="N610" s="106">
        <v>0</v>
      </c>
      <c r="O610" s="106">
        <v>0</v>
      </c>
      <c r="P610" s="106">
        <v>0</v>
      </c>
      <c r="Q610" s="106">
        <v>0</v>
      </c>
      <c r="R610" s="106">
        <v>0</v>
      </c>
      <c r="S610" s="106">
        <v>0</v>
      </c>
      <c r="T610" s="106">
        <v>0</v>
      </c>
      <c r="U610" s="106">
        <v>0</v>
      </c>
      <c r="V610" s="106">
        <v>29.2</v>
      </c>
      <c r="W610" s="106" t="s">
        <v>192</v>
      </c>
    </row>
    <row r="611" spans="1:23" ht="13.5" customHeight="1" x14ac:dyDescent="0.25">
      <c r="A611" s="154">
        <v>0.83333333333333304</v>
      </c>
      <c r="B611" s="106">
        <v>10</v>
      </c>
      <c r="C611" s="106">
        <v>0</v>
      </c>
      <c r="D611" s="106">
        <v>0</v>
      </c>
      <c r="E611" s="106">
        <v>0</v>
      </c>
      <c r="F611" s="106">
        <v>5</v>
      </c>
      <c r="G611" s="106">
        <v>5</v>
      </c>
      <c r="H611" s="106">
        <v>0</v>
      </c>
      <c r="I611" s="106">
        <v>0</v>
      </c>
      <c r="J611" s="106">
        <v>0</v>
      </c>
      <c r="K611" s="106">
        <v>0</v>
      </c>
      <c r="L611" s="106">
        <v>0</v>
      </c>
      <c r="M611" s="106">
        <v>0</v>
      </c>
      <c r="N611" s="106">
        <v>0</v>
      </c>
      <c r="O611" s="106">
        <v>0</v>
      </c>
      <c r="P611" s="106">
        <v>0</v>
      </c>
      <c r="Q611" s="106">
        <v>0</v>
      </c>
      <c r="R611" s="106">
        <v>0</v>
      </c>
      <c r="S611" s="106">
        <v>0</v>
      </c>
      <c r="T611" s="106">
        <v>0</v>
      </c>
      <c r="U611" s="106">
        <v>0</v>
      </c>
      <c r="V611" s="106">
        <v>25.2</v>
      </c>
      <c r="W611" s="106" t="s">
        <v>192</v>
      </c>
    </row>
    <row r="612" spans="1:23" ht="13.5" customHeight="1" x14ac:dyDescent="0.25">
      <c r="A612" s="154">
        <v>0.84375</v>
      </c>
      <c r="B612" s="106">
        <v>4</v>
      </c>
      <c r="C612" s="106">
        <v>0</v>
      </c>
      <c r="D612" s="106">
        <v>0</v>
      </c>
      <c r="E612" s="106">
        <v>1</v>
      </c>
      <c r="F612" s="106">
        <v>0</v>
      </c>
      <c r="G612" s="106">
        <v>2</v>
      </c>
      <c r="H612" s="106">
        <v>1</v>
      </c>
      <c r="I612" s="106">
        <v>0</v>
      </c>
      <c r="J612" s="106">
        <v>0</v>
      </c>
      <c r="K612" s="106">
        <v>0</v>
      </c>
      <c r="L612" s="106">
        <v>0</v>
      </c>
      <c r="M612" s="106">
        <v>0</v>
      </c>
      <c r="N612" s="106">
        <v>0</v>
      </c>
      <c r="O612" s="106">
        <v>0</v>
      </c>
      <c r="P612" s="106">
        <v>0</v>
      </c>
      <c r="Q612" s="106">
        <v>0</v>
      </c>
      <c r="R612" s="106">
        <v>0</v>
      </c>
      <c r="S612" s="106">
        <v>0</v>
      </c>
      <c r="T612" s="106">
        <v>0</v>
      </c>
      <c r="U612" s="106">
        <v>0</v>
      </c>
      <c r="V612" s="106">
        <v>26</v>
      </c>
      <c r="W612" s="106" t="s">
        <v>192</v>
      </c>
    </row>
    <row r="613" spans="1:23" ht="13.5" customHeight="1" x14ac:dyDescent="0.25">
      <c r="A613" s="154">
        <v>0.85416666666666696</v>
      </c>
      <c r="B613" s="106">
        <v>5</v>
      </c>
      <c r="C613" s="106">
        <v>0</v>
      </c>
      <c r="D613" s="106">
        <v>0</v>
      </c>
      <c r="E613" s="106">
        <v>0</v>
      </c>
      <c r="F613" s="106">
        <v>0</v>
      </c>
      <c r="G613" s="106">
        <v>4</v>
      </c>
      <c r="H613" s="106">
        <v>0</v>
      </c>
      <c r="I613" s="106">
        <v>1</v>
      </c>
      <c r="J613" s="106">
        <v>0</v>
      </c>
      <c r="K613" s="106">
        <v>0</v>
      </c>
      <c r="L613" s="106">
        <v>0</v>
      </c>
      <c r="M613" s="106">
        <v>0</v>
      </c>
      <c r="N613" s="106">
        <v>0</v>
      </c>
      <c r="O613" s="106">
        <v>0</v>
      </c>
      <c r="P613" s="106">
        <v>0</v>
      </c>
      <c r="Q613" s="106">
        <v>0</v>
      </c>
      <c r="R613" s="106">
        <v>0</v>
      </c>
      <c r="S613" s="106">
        <v>0</v>
      </c>
      <c r="T613" s="106">
        <v>0</v>
      </c>
      <c r="U613" s="106">
        <v>0</v>
      </c>
      <c r="V613" s="106">
        <v>29.6</v>
      </c>
      <c r="W613" s="106" t="s">
        <v>192</v>
      </c>
    </row>
    <row r="614" spans="1:23" ht="13.5" customHeight="1" x14ac:dyDescent="0.25">
      <c r="A614" s="154">
        <v>0.86458333333333304</v>
      </c>
      <c r="B614" s="106">
        <v>4</v>
      </c>
      <c r="C614" s="106">
        <v>0</v>
      </c>
      <c r="D614" s="106">
        <v>0</v>
      </c>
      <c r="E614" s="106">
        <v>0</v>
      </c>
      <c r="F614" s="106">
        <v>0</v>
      </c>
      <c r="G614" s="106">
        <v>1</v>
      </c>
      <c r="H614" s="106">
        <v>3</v>
      </c>
      <c r="I614" s="106">
        <v>0</v>
      </c>
      <c r="J614" s="106">
        <v>0</v>
      </c>
      <c r="K614" s="106">
        <v>0</v>
      </c>
      <c r="L614" s="106">
        <v>0</v>
      </c>
      <c r="M614" s="106">
        <v>0</v>
      </c>
      <c r="N614" s="106">
        <v>0</v>
      </c>
      <c r="O614" s="106">
        <v>0</v>
      </c>
      <c r="P614" s="106">
        <v>0</v>
      </c>
      <c r="Q614" s="106">
        <v>0</v>
      </c>
      <c r="R614" s="106">
        <v>0</v>
      </c>
      <c r="S614" s="106">
        <v>0</v>
      </c>
      <c r="T614" s="106">
        <v>0</v>
      </c>
      <c r="U614" s="106">
        <v>0</v>
      </c>
      <c r="V614" s="106">
        <v>30.7</v>
      </c>
      <c r="W614" s="106" t="s">
        <v>192</v>
      </c>
    </row>
    <row r="615" spans="1:23" ht="13.5" customHeight="1" x14ac:dyDescent="0.25">
      <c r="A615" s="154">
        <v>0.875</v>
      </c>
      <c r="B615" s="106">
        <v>12</v>
      </c>
      <c r="C615" s="106">
        <v>0</v>
      </c>
      <c r="D615" s="106">
        <v>0</v>
      </c>
      <c r="E615" s="106">
        <v>0</v>
      </c>
      <c r="F615" s="106">
        <v>2</v>
      </c>
      <c r="G615" s="106">
        <v>8</v>
      </c>
      <c r="H615" s="106">
        <v>2</v>
      </c>
      <c r="I615" s="106">
        <v>0</v>
      </c>
      <c r="J615" s="106">
        <v>0</v>
      </c>
      <c r="K615" s="106">
        <v>0</v>
      </c>
      <c r="L615" s="106">
        <v>0</v>
      </c>
      <c r="M615" s="106">
        <v>0</v>
      </c>
      <c r="N615" s="106">
        <v>0</v>
      </c>
      <c r="O615" s="106">
        <v>0</v>
      </c>
      <c r="P615" s="106">
        <v>0</v>
      </c>
      <c r="Q615" s="106">
        <v>0</v>
      </c>
      <c r="R615" s="106">
        <v>0</v>
      </c>
      <c r="S615" s="106">
        <v>0</v>
      </c>
      <c r="T615" s="106">
        <v>0</v>
      </c>
      <c r="U615" s="106">
        <v>0</v>
      </c>
      <c r="V615" s="106">
        <v>27.1</v>
      </c>
      <c r="W615" s="106">
        <v>31.8</v>
      </c>
    </row>
    <row r="616" spans="1:23" ht="13.5" customHeight="1" x14ac:dyDescent="0.25">
      <c r="A616" s="154">
        <v>0.88541666666666696</v>
      </c>
      <c r="B616" s="106">
        <v>10</v>
      </c>
      <c r="C616" s="106">
        <v>0</v>
      </c>
      <c r="D616" s="106">
        <v>0</v>
      </c>
      <c r="E616" s="106">
        <v>1</v>
      </c>
      <c r="F616" s="106">
        <v>4</v>
      </c>
      <c r="G616" s="106">
        <v>3</v>
      </c>
      <c r="H616" s="106">
        <v>2</v>
      </c>
      <c r="I616" s="106">
        <v>0</v>
      </c>
      <c r="J616" s="106">
        <v>0</v>
      </c>
      <c r="K616" s="106">
        <v>0</v>
      </c>
      <c r="L616" s="106">
        <v>0</v>
      </c>
      <c r="M616" s="106">
        <v>0</v>
      </c>
      <c r="N616" s="106">
        <v>0</v>
      </c>
      <c r="O616" s="106">
        <v>0</v>
      </c>
      <c r="P616" s="106">
        <v>0</v>
      </c>
      <c r="Q616" s="106">
        <v>0</v>
      </c>
      <c r="R616" s="106">
        <v>0</v>
      </c>
      <c r="S616" s="106">
        <v>0</v>
      </c>
      <c r="T616" s="106">
        <v>0</v>
      </c>
      <c r="U616" s="106">
        <v>0</v>
      </c>
      <c r="V616" s="106">
        <v>25.7</v>
      </c>
      <c r="W616" s="106" t="s">
        <v>192</v>
      </c>
    </row>
    <row r="617" spans="1:23" ht="13.5" customHeight="1" x14ac:dyDescent="0.25">
      <c r="A617" s="154">
        <v>0.89583333333333304</v>
      </c>
      <c r="B617" s="106">
        <v>8</v>
      </c>
      <c r="C617" s="106">
        <v>0</v>
      </c>
      <c r="D617" s="106">
        <v>0</v>
      </c>
      <c r="E617" s="106">
        <v>0</v>
      </c>
      <c r="F617" s="106">
        <v>1</v>
      </c>
      <c r="G617" s="106">
        <v>4</v>
      </c>
      <c r="H617" s="106">
        <v>3</v>
      </c>
      <c r="I617" s="106">
        <v>0</v>
      </c>
      <c r="J617" s="106">
        <v>0</v>
      </c>
      <c r="K617" s="106">
        <v>0</v>
      </c>
      <c r="L617" s="106">
        <v>0</v>
      </c>
      <c r="M617" s="106">
        <v>0</v>
      </c>
      <c r="N617" s="106">
        <v>0</v>
      </c>
      <c r="O617" s="106">
        <v>0</v>
      </c>
      <c r="P617" s="106">
        <v>0</v>
      </c>
      <c r="Q617" s="106">
        <v>0</v>
      </c>
      <c r="R617" s="106">
        <v>0</v>
      </c>
      <c r="S617" s="106">
        <v>0</v>
      </c>
      <c r="T617" s="106">
        <v>0</v>
      </c>
      <c r="U617" s="106">
        <v>0</v>
      </c>
      <c r="V617" s="106">
        <v>29.1</v>
      </c>
      <c r="W617" s="106" t="s">
        <v>192</v>
      </c>
    </row>
    <row r="618" spans="1:23" ht="13.5" customHeight="1" x14ac:dyDescent="0.25">
      <c r="A618" s="154">
        <v>0.90625</v>
      </c>
      <c r="B618" s="106">
        <v>1</v>
      </c>
      <c r="C618" s="106">
        <v>0</v>
      </c>
      <c r="D618" s="106">
        <v>0</v>
      </c>
      <c r="E618" s="106">
        <v>0</v>
      </c>
      <c r="F618" s="106">
        <v>1</v>
      </c>
      <c r="G618" s="106">
        <v>0</v>
      </c>
      <c r="H618" s="106">
        <v>0</v>
      </c>
      <c r="I618" s="106">
        <v>0</v>
      </c>
      <c r="J618" s="106">
        <v>0</v>
      </c>
      <c r="K618" s="106">
        <v>0</v>
      </c>
      <c r="L618" s="106">
        <v>0</v>
      </c>
      <c r="M618" s="106">
        <v>0</v>
      </c>
      <c r="N618" s="106">
        <v>0</v>
      </c>
      <c r="O618" s="106">
        <v>0</v>
      </c>
      <c r="P618" s="106">
        <v>0</v>
      </c>
      <c r="Q618" s="106">
        <v>0</v>
      </c>
      <c r="R618" s="106">
        <v>0</v>
      </c>
      <c r="S618" s="106">
        <v>0</v>
      </c>
      <c r="T618" s="106">
        <v>0</v>
      </c>
      <c r="U618" s="106">
        <v>0</v>
      </c>
      <c r="V618" s="106">
        <v>24.2</v>
      </c>
      <c r="W618" s="106" t="s">
        <v>192</v>
      </c>
    </row>
    <row r="619" spans="1:23" ht="13.5" customHeight="1" x14ac:dyDescent="0.25">
      <c r="A619" s="154">
        <v>0.91666666666666696</v>
      </c>
      <c r="B619" s="106">
        <v>1</v>
      </c>
      <c r="C619" s="106">
        <v>0</v>
      </c>
      <c r="D619" s="106">
        <v>0</v>
      </c>
      <c r="E619" s="106">
        <v>1</v>
      </c>
      <c r="F619" s="106">
        <v>0</v>
      </c>
      <c r="G619" s="106">
        <v>0</v>
      </c>
      <c r="H619" s="106">
        <v>0</v>
      </c>
      <c r="I619" s="106">
        <v>0</v>
      </c>
      <c r="J619" s="106">
        <v>0</v>
      </c>
      <c r="K619" s="106">
        <v>0</v>
      </c>
      <c r="L619" s="106">
        <v>0</v>
      </c>
      <c r="M619" s="106">
        <v>0</v>
      </c>
      <c r="N619" s="106">
        <v>0</v>
      </c>
      <c r="O619" s="106">
        <v>0</v>
      </c>
      <c r="P619" s="106">
        <v>0</v>
      </c>
      <c r="Q619" s="106">
        <v>0</v>
      </c>
      <c r="R619" s="106">
        <v>0</v>
      </c>
      <c r="S619" s="106">
        <v>0</v>
      </c>
      <c r="T619" s="106">
        <v>0</v>
      </c>
      <c r="U619" s="106">
        <v>0</v>
      </c>
      <c r="V619" s="106">
        <v>19.8</v>
      </c>
      <c r="W619" s="106" t="s">
        <v>192</v>
      </c>
    </row>
    <row r="620" spans="1:23" ht="13.5" customHeight="1" x14ac:dyDescent="0.25">
      <c r="A620" s="154">
        <v>0.92708333333333304</v>
      </c>
      <c r="B620" s="106">
        <v>9</v>
      </c>
      <c r="C620" s="106">
        <v>0</v>
      </c>
      <c r="D620" s="106">
        <v>0</v>
      </c>
      <c r="E620" s="106">
        <v>0</v>
      </c>
      <c r="F620" s="106">
        <v>0</v>
      </c>
      <c r="G620" s="106">
        <v>8</v>
      </c>
      <c r="H620" s="106">
        <v>1</v>
      </c>
      <c r="I620" s="106">
        <v>0</v>
      </c>
      <c r="J620" s="106">
        <v>0</v>
      </c>
      <c r="K620" s="106">
        <v>0</v>
      </c>
      <c r="L620" s="106">
        <v>0</v>
      </c>
      <c r="M620" s="106">
        <v>0</v>
      </c>
      <c r="N620" s="106">
        <v>0</v>
      </c>
      <c r="O620" s="106">
        <v>0</v>
      </c>
      <c r="P620" s="106">
        <v>0</v>
      </c>
      <c r="Q620" s="106">
        <v>0</v>
      </c>
      <c r="R620" s="106">
        <v>0</v>
      </c>
      <c r="S620" s="106">
        <v>0</v>
      </c>
      <c r="T620" s="106">
        <v>0</v>
      </c>
      <c r="U620" s="106">
        <v>0</v>
      </c>
      <c r="V620" s="106">
        <v>28.4</v>
      </c>
      <c r="W620" s="106" t="s">
        <v>192</v>
      </c>
    </row>
    <row r="621" spans="1:23" ht="13.5" customHeight="1" x14ac:dyDescent="0.25">
      <c r="A621" s="154">
        <v>0.9375</v>
      </c>
      <c r="B621" s="106">
        <v>2</v>
      </c>
      <c r="C621" s="106">
        <v>0</v>
      </c>
      <c r="D621" s="106">
        <v>0</v>
      </c>
      <c r="E621" s="106">
        <v>0</v>
      </c>
      <c r="F621" s="106">
        <v>0</v>
      </c>
      <c r="G621" s="106">
        <v>2</v>
      </c>
      <c r="H621" s="106">
        <v>0</v>
      </c>
      <c r="I621" s="106">
        <v>0</v>
      </c>
      <c r="J621" s="106">
        <v>0</v>
      </c>
      <c r="K621" s="106">
        <v>0</v>
      </c>
      <c r="L621" s="106">
        <v>0</v>
      </c>
      <c r="M621" s="106">
        <v>0</v>
      </c>
      <c r="N621" s="106">
        <v>0</v>
      </c>
      <c r="O621" s="106">
        <v>0</v>
      </c>
      <c r="P621" s="106">
        <v>0</v>
      </c>
      <c r="Q621" s="106">
        <v>0</v>
      </c>
      <c r="R621" s="106">
        <v>0</v>
      </c>
      <c r="S621" s="106">
        <v>0</v>
      </c>
      <c r="T621" s="106">
        <v>0</v>
      </c>
      <c r="U621" s="106">
        <v>0</v>
      </c>
      <c r="V621" s="106">
        <v>27.1</v>
      </c>
      <c r="W621" s="106" t="s">
        <v>192</v>
      </c>
    </row>
    <row r="622" spans="1:23" ht="13.5" customHeight="1" x14ac:dyDescent="0.25">
      <c r="A622" s="154">
        <v>0.94791666666666696</v>
      </c>
      <c r="B622" s="106">
        <v>5</v>
      </c>
      <c r="C622" s="106">
        <v>0</v>
      </c>
      <c r="D622" s="106">
        <v>1</v>
      </c>
      <c r="E622" s="106">
        <v>1</v>
      </c>
      <c r="F622" s="106">
        <v>3</v>
      </c>
      <c r="G622" s="106">
        <v>0</v>
      </c>
      <c r="H622" s="106">
        <v>0</v>
      </c>
      <c r="I622" s="106">
        <v>0</v>
      </c>
      <c r="J622" s="106">
        <v>0</v>
      </c>
      <c r="K622" s="106">
        <v>0</v>
      </c>
      <c r="L622" s="106">
        <v>0</v>
      </c>
      <c r="M622" s="106">
        <v>0</v>
      </c>
      <c r="N622" s="106">
        <v>0</v>
      </c>
      <c r="O622" s="106">
        <v>0</v>
      </c>
      <c r="P622" s="106">
        <v>0</v>
      </c>
      <c r="Q622" s="106">
        <v>0</v>
      </c>
      <c r="R622" s="106">
        <v>0</v>
      </c>
      <c r="S622" s="106">
        <v>0</v>
      </c>
      <c r="T622" s="106">
        <v>0</v>
      </c>
      <c r="U622" s="106">
        <v>0</v>
      </c>
      <c r="V622" s="106">
        <v>20.5</v>
      </c>
      <c r="W622" s="106" t="s">
        <v>192</v>
      </c>
    </row>
    <row r="623" spans="1:23" ht="13.5" customHeight="1" x14ac:dyDescent="0.25">
      <c r="A623" s="154">
        <v>0.95833333333333304</v>
      </c>
      <c r="B623" s="106">
        <v>3</v>
      </c>
      <c r="C623" s="106">
        <v>0</v>
      </c>
      <c r="D623" s="106">
        <v>0</v>
      </c>
      <c r="E623" s="106">
        <v>0</v>
      </c>
      <c r="F623" s="106">
        <v>1</v>
      </c>
      <c r="G623" s="106">
        <v>2</v>
      </c>
      <c r="H623" s="106">
        <v>0</v>
      </c>
      <c r="I623" s="106">
        <v>0</v>
      </c>
      <c r="J623" s="106">
        <v>0</v>
      </c>
      <c r="K623" s="106">
        <v>0</v>
      </c>
      <c r="L623" s="106">
        <v>0</v>
      </c>
      <c r="M623" s="106">
        <v>0</v>
      </c>
      <c r="N623" s="106">
        <v>0</v>
      </c>
      <c r="O623" s="106">
        <v>0</v>
      </c>
      <c r="P623" s="106">
        <v>0</v>
      </c>
      <c r="Q623" s="106">
        <v>0</v>
      </c>
      <c r="R623" s="106">
        <v>0</v>
      </c>
      <c r="S623" s="106">
        <v>0</v>
      </c>
      <c r="T623" s="106">
        <v>0</v>
      </c>
      <c r="U623" s="106">
        <v>0</v>
      </c>
      <c r="V623" s="106">
        <v>26.6</v>
      </c>
      <c r="W623" s="106" t="s">
        <v>192</v>
      </c>
    </row>
    <row r="624" spans="1:23" ht="13.5" customHeight="1" x14ac:dyDescent="0.25">
      <c r="A624" s="154">
        <v>0.96875</v>
      </c>
      <c r="B624" s="106">
        <v>0</v>
      </c>
      <c r="C624" s="106">
        <v>0</v>
      </c>
      <c r="D624" s="106">
        <v>0</v>
      </c>
      <c r="E624" s="106">
        <v>0</v>
      </c>
      <c r="F624" s="106">
        <v>0</v>
      </c>
      <c r="G624" s="106">
        <v>0</v>
      </c>
      <c r="H624" s="106">
        <v>0</v>
      </c>
      <c r="I624" s="106">
        <v>0</v>
      </c>
      <c r="J624" s="106">
        <v>0</v>
      </c>
      <c r="K624" s="106">
        <v>0</v>
      </c>
      <c r="L624" s="106">
        <v>0</v>
      </c>
      <c r="M624" s="106">
        <v>0</v>
      </c>
      <c r="N624" s="106">
        <v>0</v>
      </c>
      <c r="O624" s="106">
        <v>0</v>
      </c>
      <c r="P624" s="106">
        <v>0</v>
      </c>
      <c r="Q624" s="106">
        <v>0</v>
      </c>
      <c r="R624" s="106">
        <v>0</v>
      </c>
      <c r="S624" s="106">
        <v>0</v>
      </c>
      <c r="T624" s="106">
        <v>0</v>
      </c>
      <c r="U624" s="106">
        <v>0</v>
      </c>
      <c r="V624" s="106" t="s">
        <v>192</v>
      </c>
      <c r="W624" s="106" t="s">
        <v>192</v>
      </c>
    </row>
    <row r="625" spans="1:23" ht="13.5" customHeight="1" x14ac:dyDescent="0.25">
      <c r="A625" s="154">
        <v>0.97916666666666696</v>
      </c>
      <c r="B625" s="106">
        <v>1</v>
      </c>
      <c r="C625" s="106">
        <v>0</v>
      </c>
      <c r="D625" s="106">
        <v>0</v>
      </c>
      <c r="E625" s="106">
        <v>0</v>
      </c>
      <c r="F625" s="106">
        <v>0</v>
      </c>
      <c r="G625" s="106">
        <v>0</v>
      </c>
      <c r="H625" s="106">
        <v>1</v>
      </c>
      <c r="I625" s="106">
        <v>0</v>
      </c>
      <c r="J625" s="106">
        <v>0</v>
      </c>
      <c r="K625" s="106">
        <v>0</v>
      </c>
      <c r="L625" s="106">
        <v>0</v>
      </c>
      <c r="M625" s="106">
        <v>0</v>
      </c>
      <c r="N625" s="106">
        <v>0</v>
      </c>
      <c r="O625" s="106">
        <v>0</v>
      </c>
      <c r="P625" s="106">
        <v>0</v>
      </c>
      <c r="Q625" s="106">
        <v>0</v>
      </c>
      <c r="R625" s="106">
        <v>0</v>
      </c>
      <c r="S625" s="106">
        <v>0</v>
      </c>
      <c r="T625" s="106">
        <v>0</v>
      </c>
      <c r="U625" s="106">
        <v>0</v>
      </c>
      <c r="V625" s="106">
        <v>32.5</v>
      </c>
      <c r="W625" s="106" t="s">
        <v>192</v>
      </c>
    </row>
    <row r="626" spans="1:23" ht="13.5" customHeight="1" thickBot="1" x14ac:dyDescent="0.3">
      <c r="A626" s="155">
        <v>0.98958333333333304</v>
      </c>
      <c r="B626" s="108">
        <v>0</v>
      </c>
      <c r="C626" s="108">
        <v>0</v>
      </c>
      <c r="D626" s="108">
        <v>0</v>
      </c>
      <c r="E626" s="108">
        <v>0</v>
      </c>
      <c r="F626" s="108">
        <v>0</v>
      </c>
      <c r="G626" s="108">
        <v>0</v>
      </c>
      <c r="H626" s="108">
        <v>0</v>
      </c>
      <c r="I626" s="108">
        <v>0</v>
      </c>
      <c r="J626" s="108">
        <v>0</v>
      </c>
      <c r="K626" s="108">
        <v>0</v>
      </c>
      <c r="L626" s="108">
        <v>0</v>
      </c>
      <c r="M626" s="108">
        <v>0</v>
      </c>
      <c r="N626" s="108">
        <v>0</v>
      </c>
      <c r="O626" s="108">
        <v>0</v>
      </c>
      <c r="P626" s="108">
        <v>0</v>
      </c>
      <c r="Q626" s="108">
        <v>0</v>
      </c>
      <c r="R626" s="108">
        <v>0</v>
      </c>
      <c r="S626" s="108">
        <v>0</v>
      </c>
      <c r="T626" s="108">
        <v>0</v>
      </c>
      <c r="U626" s="108">
        <v>0</v>
      </c>
      <c r="V626" s="108" t="s">
        <v>192</v>
      </c>
      <c r="W626" s="108" t="s">
        <v>192</v>
      </c>
    </row>
    <row r="627" spans="1:23" ht="13.5" customHeight="1" thickTop="1" x14ac:dyDescent="0.25">
      <c r="A627" s="269" t="s">
        <v>111</v>
      </c>
      <c r="B627" s="107">
        <f>SUM(B559:B606)</f>
        <v>880</v>
      </c>
      <c r="C627" s="107">
        <f t="shared" ref="C627:U627" si="20">SUM(C559:C606)</f>
        <v>2</v>
      </c>
      <c r="D627" s="107">
        <f t="shared" si="20"/>
        <v>8</v>
      </c>
      <c r="E627" s="107">
        <f t="shared" si="20"/>
        <v>31</v>
      </c>
      <c r="F627" s="107">
        <f t="shared" si="20"/>
        <v>222</v>
      </c>
      <c r="G627" s="107">
        <f t="shared" si="20"/>
        <v>477</v>
      </c>
      <c r="H627" s="107">
        <f t="shared" si="20"/>
        <v>129</v>
      </c>
      <c r="I627" s="107">
        <f t="shared" si="20"/>
        <v>11</v>
      </c>
      <c r="J627" s="107">
        <f t="shared" si="20"/>
        <v>0</v>
      </c>
      <c r="K627" s="107">
        <f t="shared" si="20"/>
        <v>0</v>
      </c>
      <c r="L627" s="107">
        <f t="shared" si="20"/>
        <v>0</v>
      </c>
      <c r="M627" s="107">
        <f t="shared" si="20"/>
        <v>0</v>
      </c>
      <c r="N627" s="107">
        <f t="shared" si="20"/>
        <v>0</v>
      </c>
      <c r="O627" s="107">
        <f t="shared" si="20"/>
        <v>0</v>
      </c>
      <c r="P627" s="107">
        <f t="shared" si="20"/>
        <v>0</v>
      </c>
      <c r="Q627" s="107">
        <f t="shared" si="20"/>
        <v>0</v>
      </c>
      <c r="R627" s="107">
        <f t="shared" si="20"/>
        <v>0</v>
      </c>
      <c r="S627" s="107">
        <f t="shared" si="20"/>
        <v>0</v>
      </c>
      <c r="T627" s="107">
        <f t="shared" si="20"/>
        <v>0</v>
      </c>
      <c r="U627" s="107">
        <f t="shared" si="20"/>
        <v>0</v>
      </c>
      <c r="V627" s="107">
        <v>26.5</v>
      </c>
      <c r="W627" s="107">
        <v>30.1</v>
      </c>
    </row>
    <row r="628" spans="1:23" ht="13.5" customHeight="1" x14ac:dyDescent="0.25">
      <c r="A628" s="270" t="s">
        <v>112</v>
      </c>
      <c r="B628" s="106">
        <f>SUM(B555:B618)</f>
        <v>1005</v>
      </c>
      <c r="C628" s="106">
        <f t="shared" ref="C628:U628" si="21">SUM(C555:C618)</f>
        <v>2</v>
      </c>
      <c r="D628" s="106">
        <f t="shared" si="21"/>
        <v>9</v>
      </c>
      <c r="E628" s="106">
        <f t="shared" si="21"/>
        <v>33</v>
      </c>
      <c r="F628" s="106">
        <f t="shared" si="21"/>
        <v>248</v>
      </c>
      <c r="G628" s="106">
        <f t="shared" si="21"/>
        <v>541</v>
      </c>
      <c r="H628" s="106">
        <f t="shared" si="21"/>
        <v>157</v>
      </c>
      <c r="I628" s="106">
        <f t="shared" si="21"/>
        <v>14</v>
      </c>
      <c r="J628" s="106">
        <f t="shared" si="21"/>
        <v>1</v>
      </c>
      <c r="K628" s="106">
        <f t="shared" si="21"/>
        <v>0</v>
      </c>
      <c r="L628" s="106">
        <f t="shared" si="21"/>
        <v>0</v>
      </c>
      <c r="M628" s="106">
        <f t="shared" si="21"/>
        <v>0</v>
      </c>
      <c r="N628" s="106">
        <f t="shared" si="21"/>
        <v>0</v>
      </c>
      <c r="O628" s="106">
        <f t="shared" si="21"/>
        <v>0</v>
      </c>
      <c r="P628" s="106">
        <f t="shared" si="21"/>
        <v>0</v>
      </c>
      <c r="Q628" s="106">
        <f t="shared" si="21"/>
        <v>0</v>
      </c>
      <c r="R628" s="106">
        <f t="shared" si="21"/>
        <v>0</v>
      </c>
      <c r="S628" s="106">
        <f t="shared" si="21"/>
        <v>0</v>
      </c>
      <c r="T628" s="106">
        <f t="shared" si="21"/>
        <v>0</v>
      </c>
      <c r="U628" s="106">
        <f t="shared" si="21"/>
        <v>0</v>
      </c>
      <c r="V628" s="106">
        <v>26.7</v>
      </c>
      <c r="W628" s="106">
        <v>30.2</v>
      </c>
    </row>
    <row r="629" spans="1:23" ht="13.5" customHeight="1" x14ac:dyDescent="0.25">
      <c r="A629" s="106" t="s">
        <v>113</v>
      </c>
      <c r="B629" s="106">
        <f>SUM(B555:B626)</f>
        <v>1026</v>
      </c>
      <c r="C629" s="106">
        <f t="shared" ref="C629:U629" si="22">SUM(C555:C626)</f>
        <v>2</v>
      </c>
      <c r="D629" s="106">
        <f t="shared" si="22"/>
        <v>10</v>
      </c>
      <c r="E629" s="106">
        <f t="shared" si="22"/>
        <v>35</v>
      </c>
      <c r="F629" s="106">
        <f t="shared" si="22"/>
        <v>252</v>
      </c>
      <c r="G629" s="106">
        <f t="shared" si="22"/>
        <v>553</v>
      </c>
      <c r="H629" s="106">
        <f t="shared" si="22"/>
        <v>159</v>
      </c>
      <c r="I629" s="106">
        <f t="shared" si="22"/>
        <v>14</v>
      </c>
      <c r="J629" s="106">
        <f t="shared" si="22"/>
        <v>1</v>
      </c>
      <c r="K629" s="106">
        <f t="shared" si="22"/>
        <v>0</v>
      </c>
      <c r="L629" s="106">
        <f t="shared" si="22"/>
        <v>0</v>
      </c>
      <c r="M629" s="106">
        <f t="shared" si="22"/>
        <v>0</v>
      </c>
      <c r="N629" s="106">
        <f t="shared" si="22"/>
        <v>0</v>
      </c>
      <c r="O629" s="106">
        <f t="shared" si="22"/>
        <v>0</v>
      </c>
      <c r="P629" s="106">
        <f t="shared" si="22"/>
        <v>0</v>
      </c>
      <c r="Q629" s="106">
        <f t="shared" si="22"/>
        <v>0</v>
      </c>
      <c r="R629" s="106">
        <f t="shared" si="22"/>
        <v>0</v>
      </c>
      <c r="S629" s="106">
        <f t="shared" si="22"/>
        <v>0</v>
      </c>
      <c r="T629" s="106">
        <f t="shared" si="22"/>
        <v>0</v>
      </c>
      <c r="U629" s="106">
        <f t="shared" si="22"/>
        <v>0</v>
      </c>
      <c r="V629" s="106">
        <v>26.6</v>
      </c>
      <c r="W629" s="106">
        <v>30.2</v>
      </c>
    </row>
    <row r="630" spans="1:23" ht="13.5" customHeight="1" thickBot="1" x14ac:dyDescent="0.3">
      <c r="A630" s="108" t="s">
        <v>114</v>
      </c>
      <c r="B630" s="108">
        <f>SUM(B531:B626)</f>
        <v>1052</v>
      </c>
      <c r="C630" s="108">
        <f t="shared" ref="C630:U630" si="23">SUM(C531:C626)</f>
        <v>2</v>
      </c>
      <c r="D630" s="108">
        <f t="shared" si="23"/>
        <v>10</v>
      </c>
      <c r="E630" s="108">
        <f t="shared" si="23"/>
        <v>38</v>
      </c>
      <c r="F630" s="108">
        <f t="shared" si="23"/>
        <v>257</v>
      </c>
      <c r="G630" s="108">
        <f t="shared" si="23"/>
        <v>563</v>
      </c>
      <c r="H630" s="108">
        <f t="shared" si="23"/>
        <v>166</v>
      </c>
      <c r="I630" s="108">
        <f t="shared" si="23"/>
        <v>15</v>
      </c>
      <c r="J630" s="108">
        <f t="shared" si="23"/>
        <v>1</v>
      </c>
      <c r="K630" s="108">
        <f t="shared" si="23"/>
        <v>0</v>
      </c>
      <c r="L630" s="108">
        <f t="shared" si="23"/>
        <v>0</v>
      </c>
      <c r="M630" s="108">
        <f t="shared" si="23"/>
        <v>0</v>
      </c>
      <c r="N630" s="108">
        <f t="shared" si="23"/>
        <v>0</v>
      </c>
      <c r="O630" s="108">
        <f t="shared" si="23"/>
        <v>0</v>
      </c>
      <c r="P630" s="108">
        <f t="shared" si="23"/>
        <v>0</v>
      </c>
      <c r="Q630" s="108">
        <f t="shared" si="23"/>
        <v>0</v>
      </c>
      <c r="R630" s="108">
        <f t="shared" si="23"/>
        <v>0</v>
      </c>
      <c r="S630" s="108">
        <f t="shared" si="23"/>
        <v>0</v>
      </c>
      <c r="T630" s="108">
        <f t="shared" si="23"/>
        <v>0</v>
      </c>
      <c r="U630" s="108">
        <f t="shared" si="23"/>
        <v>0</v>
      </c>
      <c r="V630" s="108">
        <v>26.7</v>
      </c>
      <c r="W630" s="108">
        <v>30.3</v>
      </c>
    </row>
    <row r="631" spans="1:23" ht="13.5" customHeight="1" thickTop="1"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row>
    <row r="632" spans="1:23" ht="13.5" customHeight="1" thickBot="1" x14ac:dyDescent="0.3">
      <c r="A632" s="110" t="s">
        <v>9</v>
      </c>
      <c r="B632" s="434" t="str">
        <f>TEXT(C632,"dddd")</f>
        <v>Sunday</v>
      </c>
      <c r="C632" s="217">
        <f>C528+1</f>
        <v>45473</v>
      </c>
      <c r="D632" s="110"/>
      <c r="E632" s="110"/>
      <c r="F632" s="110"/>
      <c r="G632" s="110"/>
      <c r="H632" s="110"/>
      <c r="I632" s="110"/>
      <c r="J632" s="110"/>
      <c r="K632" s="110"/>
      <c r="L632" s="110"/>
      <c r="M632" s="110"/>
      <c r="N632" s="110"/>
      <c r="O632" s="110"/>
      <c r="P632" s="110"/>
      <c r="Q632" s="110"/>
      <c r="R632" s="110"/>
      <c r="S632" s="110"/>
      <c r="T632" s="110"/>
      <c r="U632" s="110"/>
      <c r="V632" s="110"/>
      <c r="W632" s="110"/>
    </row>
    <row r="633" spans="1:23" ht="13.5" customHeight="1" thickTop="1" thickBot="1" x14ac:dyDescent="0.3">
      <c r="A633" s="110"/>
      <c r="B633" s="551" t="s">
        <v>90</v>
      </c>
      <c r="C633" s="552"/>
      <c r="D633" s="552"/>
      <c r="E633" s="552"/>
      <c r="F633" s="552"/>
      <c r="G633" s="552"/>
      <c r="H633" s="552"/>
      <c r="I633" s="552"/>
      <c r="J633" s="552"/>
      <c r="K633" s="552"/>
      <c r="L633" s="552"/>
      <c r="M633" s="552"/>
      <c r="N633" s="552"/>
      <c r="O633" s="552"/>
      <c r="P633" s="552"/>
      <c r="Q633" s="552"/>
      <c r="R633" s="552"/>
      <c r="S633" s="552"/>
      <c r="T633" s="552"/>
      <c r="U633" s="552"/>
      <c r="V633" s="552"/>
      <c r="W633" s="553"/>
    </row>
    <row r="634" spans="1:23" ht="13.5" customHeight="1" thickTop="1" thickBot="1" x14ac:dyDescent="0.3">
      <c r="A634" s="153" t="s">
        <v>50</v>
      </c>
      <c r="B634" s="153" t="s">
        <v>30</v>
      </c>
      <c r="C634" s="271" t="s">
        <v>91</v>
      </c>
      <c r="D634" s="271" t="s">
        <v>92</v>
      </c>
      <c r="E634" s="271" t="s">
        <v>93</v>
      </c>
      <c r="F634" s="271" t="s">
        <v>94</v>
      </c>
      <c r="G634" s="271" t="s">
        <v>95</v>
      </c>
      <c r="H634" s="271" t="s">
        <v>96</v>
      </c>
      <c r="I634" s="271" t="s">
        <v>97</v>
      </c>
      <c r="J634" s="271" t="s">
        <v>98</v>
      </c>
      <c r="K634" s="271" t="s">
        <v>99</v>
      </c>
      <c r="L634" s="271" t="s">
        <v>100</v>
      </c>
      <c r="M634" s="271" t="s">
        <v>101</v>
      </c>
      <c r="N634" s="271" t="s">
        <v>102</v>
      </c>
      <c r="O634" s="271" t="s">
        <v>103</v>
      </c>
      <c r="P634" s="271" t="s">
        <v>104</v>
      </c>
      <c r="Q634" s="271" t="s">
        <v>105</v>
      </c>
      <c r="R634" s="271" t="s">
        <v>106</v>
      </c>
      <c r="S634" s="271" t="s">
        <v>107</v>
      </c>
      <c r="T634" s="271" t="s">
        <v>108</v>
      </c>
      <c r="U634" s="271" t="s">
        <v>109</v>
      </c>
      <c r="V634" s="153" t="s">
        <v>88</v>
      </c>
      <c r="W634" s="153" t="s">
        <v>110</v>
      </c>
    </row>
    <row r="635" spans="1:23" ht="13.5" customHeight="1" thickTop="1" x14ac:dyDescent="0.25">
      <c r="A635" s="262">
        <v>0</v>
      </c>
      <c r="B635" s="107">
        <v>1</v>
      </c>
      <c r="C635" s="107">
        <v>0</v>
      </c>
      <c r="D635" s="107">
        <v>0</v>
      </c>
      <c r="E635" s="107">
        <v>1</v>
      </c>
      <c r="F635" s="107">
        <v>0</v>
      </c>
      <c r="G635" s="107">
        <v>0</v>
      </c>
      <c r="H635" s="107">
        <v>0</v>
      </c>
      <c r="I635" s="107">
        <v>0</v>
      </c>
      <c r="J635" s="107">
        <v>0</v>
      </c>
      <c r="K635" s="107">
        <v>0</v>
      </c>
      <c r="L635" s="107">
        <v>0</v>
      </c>
      <c r="M635" s="107">
        <v>0</v>
      </c>
      <c r="N635" s="107">
        <v>0</v>
      </c>
      <c r="O635" s="107">
        <v>0</v>
      </c>
      <c r="P635" s="107">
        <v>0</v>
      </c>
      <c r="Q635" s="107">
        <v>0</v>
      </c>
      <c r="R635" s="107">
        <v>0</v>
      </c>
      <c r="S635" s="107">
        <v>0</v>
      </c>
      <c r="T635" s="107">
        <v>0</v>
      </c>
      <c r="U635" s="107">
        <v>0</v>
      </c>
      <c r="V635" s="107">
        <v>19.399999999999999</v>
      </c>
      <c r="W635" s="107" t="s">
        <v>192</v>
      </c>
    </row>
    <row r="636" spans="1:23" ht="13.5" customHeight="1" x14ac:dyDescent="0.25">
      <c r="A636" s="154">
        <v>1.0416666666666666E-2</v>
      </c>
      <c r="B636" s="106">
        <v>2</v>
      </c>
      <c r="C636" s="106">
        <v>0</v>
      </c>
      <c r="D636" s="106">
        <v>0</v>
      </c>
      <c r="E636" s="106">
        <v>1</v>
      </c>
      <c r="F636" s="106">
        <v>0</v>
      </c>
      <c r="G636" s="106">
        <v>0</v>
      </c>
      <c r="H636" s="106">
        <v>1</v>
      </c>
      <c r="I636" s="106">
        <v>0</v>
      </c>
      <c r="J636" s="106">
        <v>0</v>
      </c>
      <c r="K636" s="106">
        <v>0</v>
      </c>
      <c r="L636" s="106">
        <v>0</v>
      </c>
      <c r="M636" s="106">
        <v>0</v>
      </c>
      <c r="N636" s="106">
        <v>0</v>
      </c>
      <c r="O636" s="106">
        <v>0</v>
      </c>
      <c r="P636" s="106">
        <v>0</v>
      </c>
      <c r="Q636" s="106">
        <v>0</v>
      </c>
      <c r="R636" s="106">
        <v>0</v>
      </c>
      <c r="S636" s="106">
        <v>0</v>
      </c>
      <c r="T636" s="106">
        <v>0</v>
      </c>
      <c r="U636" s="106">
        <v>0</v>
      </c>
      <c r="V636" s="106">
        <v>24.5</v>
      </c>
      <c r="W636" s="106" t="s">
        <v>192</v>
      </c>
    </row>
    <row r="637" spans="1:23" ht="13.5" customHeight="1" x14ac:dyDescent="0.25">
      <c r="A637" s="154">
        <v>2.0833333333333332E-2</v>
      </c>
      <c r="B637" s="106">
        <v>1</v>
      </c>
      <c r="C637" s="106">
        <v>0</v>
      </c>
      <c r="D637" s="106">
        <v>0</v>
      </c>
      <c r="E637" s="106">
        <v>0</v>
      </c>
      <c r="F637" s="106">
        <v>1</v>
      </c>
      <c r="G637" s="106">
        <v>0</v>
      </c>
      <c r="H637" s="106">
        <v>0</v>
      </c>
      <c r="I637" s="106">
        <v>0</v>
      </c>
      <c r="J637" s="106">
        <v>0</v>
      </c>
      <c r="K637" s="106">
        <v>0</v>
      </c>
      <c r="L637" s="106">
        <v>0</v>
      </c>
      <c r="M637" s="106">
        <v>0</v>
      </c>
      <c r="N637" s="106">
        <v>0</v>
      </c>
      <c r="O637" s="106">
        <v>0</v>
      </c>
      <c r="P637" s="106">
        <v>0</v>
      </c>
      <c r="Q637" s="106">
        <v>0</v>
      </c>
      <c r="R637" s="106">
        <v>0</v>
      </c>
      <c r="S637" s="106">
        <v>0</v>
      </c>
      <c r="T637" s="106">
        <v>0</v>
      </c>
      <c r="U637" s="106">
        <v>0</v>
      </c>
      <c r="V637" s="106">
        <v>23.6</v>
      </c>
      <c r="W637" s="106" t="s">
        <v>192</v>
      </c>
    </row>
    <row r="638" spans="1:23" ht="13.5" customHeight="1" x14ac:dyDescent="0.25">
      <c r="A638" s="154">
        <v>3.125E-2</v>
      </c>
      <c r="B638" s="106">
        <v>1</v>
      </c>
      <c r="C638" s="106">
        <v>0</v>
      </c>
      <c r="D638" s="106">
        <v>0</v>
      </c>
      <c r="E638" s="106">
        <v>0</v>
      </c>
      <c r="F638" s="106">
        <v>1</v>
      </c>
      <c r="G638" s="106">
        <v>0</v>
      </c>
      <c r="H638" s="106">
        <v>0</v>
      </c>
      <c r="I638" s="106">
        <v>0</v>
      </c>
      <c r="J638" s="106">
        <v>0</v>
      </c>
      <c r="K638" s="106">
        <v>0</v>
      </c>
      <c r="L638" s="106">
        <v>0</v>
      </c>
      <c r="M638" s="106">
        <v>0</v>
      </c>
      <c r="N638" s="106">
        <v>0</v>
      </c>
      <c r="O638" s="106">
        <v>0</v>
      </c>
      <c r="P638" s="106">
        <v>0</v>
      </c>
      <c r="Q638" s="106">
        <v>0</v>
      </c>
      <c r="R638" s="106">
        <v>0</v>
      </c>
      <c r="S638" s="106">
        <v>0</v>
      </c>
      <c r="T638" s="106">
        <v>0</v>
      </c>
      <c r="U638" s="106">
        <v>0</v>
      </c>
      <c r="V638" s="106">
        <v>22.7</v>
      </c>
      <c r="W638" s="106" t="s">
        <v>192</v>
      </c>
    </row>
    <row r="639" spans="1:23" ht="13.5" customHeight="1" x14ac:dyDescent="0.25">
      <c r="A639" s="154">
        <v>4.1666666666666664E-2</v>
      </c>
      <c r="B639" s="106">
        <v>0</v>
      </c>
      <c r="C639" s="106">
        <v>0</v>
      </c>
      <c r="D639" s="106">
        <v>0</v>
      </c>
      <c r="E639" s="106">
        <v>0</v>
      </c>
      <c r="F639" s="106">
        <v>0</v>
      </c>
      <c r="G639" s="106">
        <v>0</v>
      </c>
      <c r="H639" s="106">
        <v>0</v>
      </c>
      <c r="I639" s="106">
        <v>0</v>
      </c>
      <c r="J639" s="106">
        <v>0</v>
      </c>
      <c r="K639" s="106">
        <v>0</v>
      </c>
      <c r="L639" s="106">
        <v>0</v>
      </c>
      <c r="M639" s="106">
        <v>0</v>
      </c>
      <c r="N639" s="106">
        <v>0</v>
      </c>
      <c r="O639" s="106">
        <v>0</v>
      </c>
      <c r="P639" s="106">
        <v>0</v>
      </c>
      <c r="Q639" s="106">
        <v>0</v>
      </c>
      <c r="R639" s="106">
        <v>0</v>
      </c>
      <c r="S639" s="106">
        <v>0</v>
      </c>
      <c r="T639" s="106">
        <v>0</v>
      </c>
      <c r="U639" s="106">
        <v>0</v>
      </c>
      <c r="V639" s="106" t="s">
        <v>192</v>
      </c>
      <c r="W639" s="106" t="s">
        <v>192</v>
      </c>
    </row>
    <row r="640" spans="1:23" ht="13.5" customHeight="1" x14ac:dyDescent="0.25">
      <c r="A640" s="154">
        <v>5.2083333333333336E-2</v>
      </c>
      <c r="B640" s="106">
        <v>1</v>
      </c>
      <c r="C640" s="106">
        <v>0</v>
      </c>
      <c r="D640" s="106">
        <v>0</v>
      </c>
      <c r="E640" s="106">
        <v>0</v>
      </c>
      <c r="F640" s="106">
        <v>0</v>
      </c>
      <c r="G640" s="106">
        <v>0</v>
      </c>
      <c r="H640" s="106">
        <v>1</v>
      </c>
      <c r="I640" s="106">
        <v>0</v>
      </c>
      <c r="J640" s="106">
        <v>0</v>
      </c>
      <c r="K640" s="106">
        <v>0</v>
      </c>
      <c r="L640" s="106">
        <v>0</v>
      </c>
      <c r="M640" s="106">
        <v>0</v>
      </c>
      <c r="N640" s="106">
        <v>0</v>
      </c>
      <c r="O640" s="106">
        <v>0</v>
      </c>
      <c r="P640" s="106">
        <v>0</v>
      </c>
      <c r="Q640" s="106">
        <v>0</v>
      </c>
      <c r="R640" s="106">
        <v>0</v>
      </c>
      <c r="S640" s="106">
        <v>0</v>
      </c>
      <c r="T640" s="106">
        <v>0</v>
      </c>
      <c r="U640" s="106">
        <v>0</v>
      </c>
      <c r="V640" s="106">
        <v>34.5</v>
      </c>
      <c r="W640" s="106" t="s">
        <v>192</v>
      </c>
    </row>
    <row r="641" spans="1:23" ht="13.5" customHeight="1" x14ac:dyDescent="0.25">
      <c r="A641" s="154">
        <v>6.25E-2</v>
      </c>
      <c r="B641" s="106">
        <v>0</v>
      </c>
      <c r="C641" s="106">
        <v>0</v>
      </c>
      <c r="D641" s="106">
        <v>0</v>
      </c>
      <c r="E641" s="106">
        <v>0</v>
      </c>
      <c r="F641" s="106">
        <v>0</v>
      </c>
      <c r="G641" s="106">
        <v>0</v>
      </c>
      <c r="H641" s="106">
        <v>0</v>
      </c>
      <c r="I641" s="106">
        <v>0</v>
      </c>
      <c r="J641" s="106">
        <v>0</v>
      </c>
      <c r="K641" s="106">
        <v>0</v>
      </c>
      <c r="L641" s="106">
        <v>0</v>
      </c>
      <c r="M641" s="106">
        <v>0</v>
      </c>
      <c r="N641" s="106">
        <v>0</v>
      </c>
      <c r="O641" s="106">
        <v>0</v>
      </c>
      <c r="P641" s="106">
        <v>0</v>
      </c>
      <c r="Q641" s="106">
        <v>0</v>
      </c>
      <c r="R641" s="106">
        <v>0</v>
      </c>
      <c r="S641" s="106">
        <v>0</v>
      </c>
      <c r="T641" s="106">
        <v>0</v>
      </c>
      <c r="U641" s="106">
        <v>0</v>
      </c>
      <c r="V641" s="106" t="s">
        <v>192</v>
      </c>
      <c r="W641" s="106" t="s">
        <v>192</v>
      </c>
    </row>
    <row r="642" spans="1:23" ht="13.5" customHeight="1" x14ac:dyDescent="0.25">
      <c r="A642" s="154">
        <v>7.2916666666666699E-2</v>
      </c>
      <c r="B642" s="106">
        <v>4</v>
      </c>
      <c r="C642" s="106">
        <v>0</v>
      </c>
      <c r="D642" s="106">
        <v>0</v>
      </c>
      <c r="E642" s="106">
        <v>1</v>
      </c>
      <c r="F642" s="106">
        <v>0</v>
      </c>
      <c r="G642" s="106">
        <v>1</v>
      </c>
      <c r="H642" s="106">
        <v>1</v>
      </c>
      <c r="I642" s="106">
        <v>0</v>
      </c>
      <c r="J642" s="106">
        <v>1</v>
      </c>
      <c r="K642" s="106">
        <v>0</v>
      </c>
      <c r="L642" s="106">
        <v>0</v>
      </c>
      <c r="M642" s="106">
        <v>0</v>
      </c>
      <c r="N642" s="106">
        <v>0</v>
      </c>
      <c r="O642" s="106">
        <v>0</v>
      </c>
      <c r="P642" s="106">
        <v>0</v>
      </c>
      <c r="Q642" s="106">
        <v>0</v>
      </c>
      <c r="R642" s="106">
        <v>0</v>
      </c>
      <c r="S642" s="106">
        <v>0</v>
      </c>
      <c r="T642" s="106">
        <v>0</v>
      </c>
      <c r="U642" s="106">
        <v>0</v>
      </c>
      <c r="V642" s="106">
        <v>31.9</v>
      </c>
      <c r="W642" s="106" t="s">
        <v>192</v>
      </c>
    </row>
    <row r="643" spans="1:23" ht="13.5" customHeight="1" x14ac:dyDescent="0.25">
      <c r="A643" s="154">
        <v>8.3333333333333301E-2</v>
      </c>
      <c r="B643" s="106">
        <v>0</v>
      </c>
      <c r="C643" s="106">
        <v>0</v>
      </c>
      <c r="D643" s="106">
        <v>0</v>
      </c>
      <c r="E643" s="106">
        <v>0</v>
      </c>
      <c r="F643" s="106">
        <v>0</v>
      </c>
      <c r="G643" s="106">
        <v>0</v>
      </c>
      <c r="H643" s="106">
        <v>0</v>
      </c>
      <c r="I643" s="106">
        <v>0</v>
      </c>
      <c r="J643" s="106">
        <v>0</v>
      </c>
      <c r="K643" s="106">
        <v>0</v>
      </c>
      <c r="L643" s="106">
        <v>0</v>
      </c>
      <c r="M643" s="106">
        <v>0</v>
      </c>
      <c r="N643" s="106">
        <v>0</v>
      </c>
      <c r="O643" s="106">
        <v>0</v>
      </c>
      <c r="P643" s="106">
        <v>0</v>
      </c>
      <c r="Q643" s="106">
        <v>0</v>
      </c>
      <c r="R643" s="106">
        <v>0</v>
      </c>
      <c r="S643" s="106">
        <v>0</v>
      </c>
      <c r="T643" s="106">
        <v>0</v>
      </c>
      <c r="U643" s="106">
        <v>0</v>
      </c>
      <c r="V643" s="106" t="s">
        <v>192</v>
      </c>
      <c r="W643" s="106" t="s">
        <v>192</v>
      </c>
    </row>
    <row r="644" spans="1:23" ht="13.5" customHeight="1" x14ac:dyDescent="0.25">
      <c r="A644" s="154">
        <v>9.375E-2</v>
      </c>
      <c r="B644" s="106">
        <v>0</v>
      </c>
      <c r="C644" s="106">
        <v>0</v>
      </c>
      <c r="D644" s="106">
        <v>0</v>
      </c>
      <c r="E644" s="106">
        <v>0</v>
      </c>
      <c r="F644" s="106">
        <v>0</v>
      </c>
      <c r="G644" s="106">
        <v>0</v>
      </c>
      <c r="H644" s="106">
        <v>0</v>
      </c>
      <c r="I644" s="106">
        <v>0</v>
      </c>
      <c r="J644" s="106">
        <v>0</v>
      </c>
      <c r="K644" s="106">
        <v>0</v>
      </c>
      <c r="L644" s="106">
        <v>0</v>
      </c>
      <c r="M644" s="106">
        <v>0</v>
      </c>
      <c r="N644" s="106">
        <v>0</v>
      </c>
      <c r="O644" s="106">
        <v>0</v>
      </c>
      <c r="P644" s="106">
        <v>0</v>
      </c>
      <c r="Q644" s="106">
        <v>0</v>
      </c>
      <c r="R644" s="106">
        <v>0</v>
      </c>
      <c r="S644" s="106">
        <v>0</v>
      </c>
      <c r="T644" s="106">
        <v>0</v>
      </c>
      <c r="U644" s="106">
        <v>0</v>
      </c>
      <c r="V644" s="106" t="s">
        <v>192</v>
      </c>
      <c r="W644" s="106" t="s">
        <v>192</v>
      </c>
    </row>
    <row r="645" spans="1:23" ht="13.5" customHeight="1" x14ac:dyDescent="0.25">
      <c r="A645" s="154">
        <v>0.104166666666667</v>
      </c>
      <c r="B645" s="106">
        <v>0</v>
      </c>
      <c r="C645" s="106">
        <v>0</v>
      </c>
      <c r="D645" s="106">
        <v>0</v>
      </c>
      <c r="E645" s="106">
        <v>0</v>
      </c>
      <c r="F645" s="106">
        <v>0</v>
      </c>
      <c r="G645" s="106">
        <v>0</v>
      </c>
      <c r="H645" s="106">
        <v>0</v>
      </c>
      <c r="I645" s="106">
        <v>0</v>
      </c>
      <c r="J645" s="106">
        <v>0</v>
      </c>
      <c r="K645" s="106">
        <v>0</v>
      </c>
      <c r="L645" s="106">
        <v>0</v>
      </c>
      <c r="M645" s="106">
        <v>0</v>
      </c>
      <c r="N645" s="106">
        <v>0</v>
      </c>
      <c r="O645" s="106">
        <v>0</v>
      </c>
      <c r="P645" s="106">
        <v>0</v>
      </c>
      <c r="Q645" s="106">
        <v>0</v>
      </c>
      <c r="R645" s="106">
        <v>0</v>
      </c>
      <c r="S645" s="106">
        <v>0</v>
      </c>
      <c r="T645" s="106">
        <v>0</v>
      </c>
      <c r="U645" s="106">
        <v>0</v>
      </c>
      <c r="V645" s="106" t="s">
        <v>192</v>
      </c>
      <c r="W645" s="106" t="s">
        <v>192</v>
      </c>
    </row>
    <row r="646" spans="1:23" ht="13.5" customHeight="1" x14ac:dyDescent="0.25">
      <c r="A646" s="154">
        <v>0.114583333333333</v>
      </c>
      <c r="B646" s="106">
        <v>0</v>
      </c>
      <c r="C646" s="106">
        <v>0</v>
      </c>
      <c r="D646" s="106">
        <v>0</v>
      </c>
      <c r="E646" s="106">
        <v>0</v>
      </c>
      <c r="F646" s="106">
        <v>0</v>
      </c>
      <c r="G646" s="106">
        <v>0</v>
      </c>
      <c r="H646" s="106">
        <v>0</v>
      </c>
      <c r="I646" s="106">
        <v>0</v>
      </c>
      <c r="J646" s="106">
        <v>0</v>
      </c>
      <c r="K646" s="106">
        <v>0</v>
      </c>
      <c r="L646" s="106">
        <v>0</v>
      </c>
      <c r="M646" s="106">
        <v>0</v>
      </c>
      <c r="N646" s="106">
        <v>0</v>
      </c>
      <c r="O646" s="106">
        <v>0</v>
      </c>
      <c r="P646" s="106">
        <v>0</v>
      </c>
      <c r="Q646" s="106">
        <v>0</v>
      </c>
      <c r="R646" s="106">
        <v>0</v>
      </c>
      <c r="S646" s="106">
        <v>0</v>
      </c>
      <c r="T646" s="106">
        <v>0</v>
      </c>
      <c r="U646" s="106">
        <v>0</v>
      </c>
      <c r="V646" s="106" t="s">
        <v>192</v>
      </c>
      <c r="W646" s="106" t="s">
        <v>192</v>
      </c>
    </row>
    <row r="647" spans="1:23" ht="13.5" customHeight="1" x14ac:dyDescent="0.25">
      <c r="A647" s="154">
        <v>0.125</v>
      </c>
      <c r="B647" s="106">
        <v>1</v>
      </c>
      <c r="C647" s="106">
        <v>0</v>
      </c>
      <c r="D647" s="106">
        <v>0</v>
      </c>
      <c r="E647" s="106">
        <v>0</v>
      </c>
      <c r="F647" s="106">
        <v>1</v>
      </c>
      <c r="G647" s="106">
        <v>0</v>
      </c>
      <c r="H647" s="106">
        <v>0</v>
      </c>
      <c r="I647" s="106">
        <v>0</v>
      </c>
      <c r="J647" s="106">
        <v>0</v>
      </c>
      <c r="K647" s="106">
        <v>0</v>
      </c>
      <c r="L647" s="106">
        <v>0</v>
      </c>
      <c r="M647" s="106">
        <v>0</v>
      </c>
      <c r="N647" s="106">
        <v>0</v>
      </c>
      <c r="O647" s="106">
        <v>0</v>
      </c>
      <c r="P647" s="106">
        <v>0</v>
      </c>
      <c r="Q647" s="106">
        <v>0</v>
      </c>
      <c r="R647" s="106">
        <v>0</v>
      </c>
      <c r="S647" s="106">
        <v>0</v>
      </c>
      <c r="T647" s="106">
        <v>0</v>
      </c>
      <c r="U647" s="106">
        <v>0</v>
      </c>
      <c r="V647" s="106">
        <v>22.5</v>
      </c>
      <c r="W647" s="106" t="s">
        <v>192</v>
      </c>
    </row>
    <row r="648" spans="1:23" ht="13.5" customHeight="1" x14ac:dyDescent="0.25">
      <c r="A648" s="154">
        <v>0.13541666666666699</v>
      </c>
      <c r="B648" s="106">
        <v>0</v>
      </c>
      <c r="C648" s="106">
        <v>0</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t="s">
        <v>192</v>
      </c>
      <c r="W648" s="106" t="s">
        <v>192</v>
      </c>
    </row>
    <row r="649" spans="1:23" ht="13.5" customHeight="1" x14ac:dyDescent="0.25">
      <c r="A649" s="154">
        <v>0.14583333333333301</v>
      </c>
      <c r="B649" s="106">
        <v>0</v>
      </c>
      <c r="C649" s="106">
        <v>0</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t="s">
        <v>192</v>
      </c>
      <c r="W649" s="106" t="s">
        <v>192</v>
      </c>
    </row>
    <row r="650" spans="1:23" ht="13.5" customHeight="1" x14ac:dyDescent="0.25">
      <c r="A650" s="154">
        <v>0.15625</v>
      </c>
      <c r="B650" s="106">
        <v>0</v>
      </c>
      <c r="C650" s="106">
        <v>0</v>
      </c>
      <c r="D650" s="106">
        <v>0</v>
      </c>
      <c r="E650" s="106">
        <v>0</v>
      </c>
      <c r="F650" s="106">
        <v>0</v>
      </c>
      <c r="G650" s="106">
        <v>0</v>
      </c>
      <c r="H650" s="106">
        <v>0</v>
      </c>
      <c r="I650" s="106">
        <v>0</v>
      </c>
      <c r="J650" s="106">
        <v>0</v>
      </c>
      <c r="K650" s="106">
        <v>0</v>
      </c>
      <c r="L650" s="106">
        <v>0</v>
      </c>
      <c r="M650" s="106">
        <v>0</v>
      </c>
      <c r="N650" s="106">
        <v>0</v>
      </c>
      <c r="O650" s="106">
        <v>0</v>
      </c>
      <c r="P650" s="106">
        <v>0</v>
      </c>
      <c r="Q650" s="106">
        <v>0</v>
      </c>
      <c r="R650" s="106">
        <v>0</v>
      </c>
      <c r="S650" s="106">
        <v>0</v>
      </c>
      <c r="T650" s="106">
        <v>0</v>
      </c>
      <c r="U650" s="106">
        <v>0</v>
      </c>
      <c r="V650" s="106" t="s">
        <v>192</v>
      </c>
      <c r="W650" s="106" t="s">
        <v>192</v>
      </c>
    </row>
    <row r="651" spans="1:23" ht="13.5" customHeight="1" x14ac:dyDescent="0.25">
      <c r="A651" s="154">
        <v>0.16666666666666699</v>
      </c>
      <c r="B651" s="106">
        <v>1</v>
      </c>
      <c r="C651" s="106">
        <v>0</v>
      </c>
      <c r="D651" s="106">
        <v>0</v>
      </c>
      <c r="E651" s="106">
        <v>0</v>
      </c>
      <c r="F651" s="106">
        <v>0</v>
      </c>
      <c r="G651" s="106">
        <v>0</v>
      </c>
      <c r="H651" s="106">
        <v>1</v>
      </c>
      <c r="I651" s="106">
        <v>0</v>
      </c>
      <c r="J651" s="106">
        <v>0</v>
      </c>
      <c r="K651" s="106">
        <v>0</v>
      </c>
      <c r="L651" s="106">
        <v>0</v>
      </c>
      <c r="M651" s="106">
        <v>0</v>
      </c>
      <c r="N651" s="106">
        <v>0</v>
      </c>
      <c r="O651" s="106">
        <v>0</v>
      </c>
      <c r="P651" s="106">
        <v>0</v>
      </c>
      <c r="Q651" s="106">
        <v>0</v>
      </c>
      <c r="R651" s="106">
        <v>0</v>
      </c>
      <c r="S651" s="106">
        <v>0</v>
      </c>
      <c r="T651" s="106">
        <v>0</v>
      </c>
      <c r="U651" s="106">
        <v>0</v>
      </c>
      <c r="V651" s="106">
        <v>32.5</v>
      </c>
      <c r="W651" s="106" t="s">
        <v>192</v>
      </c>
    </row>
    <row r="652" spans="1:23" ht="13.5" customHeight="1" x14ac:dyDescent="0.25">
      <c r="A652" s="154">
        <v>0.17708333333333301</v>
      </c>
      <c r="B652" s="106">
        <v>0</v>
      </c>
      <c r="C652" s="106">
        <v>0</v>
      </c>
      <c r="D652" s="106">
        <v>0</v>
      </c>
      <c r="E652" s="106">
        <v>0</v>
      </c>
      <c r="F652" s="106">
        <v>0</v>
      </c>
      <c r="G652" s="106">
        <v>0</v>
      </c>
      <c r="H652" s="106">
        <v>0</v>
      </c>
      <c r="I652" s="106">
        <v>0</v>
      </c>
      <c r="J652" s="106">
        <v>0</v>
      </c>
      <c r="K652" s="106">
        <v>0</v>
      </c>
      <c r="L652" s="106">
        <v>0</v>
      </c>
      <c r="M652" s="106">
        <v>0</v>
      </c>
      <c r="N652" s="106">
        <v>0</v>
      </c>
      <c r="O652" s="106">
        <v>0</v>
      </c>
      <c r="P652" s="106">
        <v>0</v>
      </c>
      <c r="Q652" s="106">
        <v>0</v>
      </c>
      <c r="R652" s="106">
        <v>0</v>
      </c>
      <c r="S652" s="106">
        <v>0</v>
      </c>
      <c r="T652" s="106">
        <v>0</v>
      </c>
      <c r="U652" s="106">
        <v>0</v>
      </c>
      <c r="V652" s="106" t="s">
        <v>192</v>
      </c>
      <c r="W652" s="106" t="s">
        <v>192</v>
      </c>
    </row>
    <row r="653" spans="1:23" ht="13.5" customHeight="1" x14ac:dyDescent="0.25">
      <c r="A653" s="154">
        <v>0.1875</v>
      </c>
      <c r="B653" s="106">
        <v>0</v>
      </c>
      <c r="C653" s="106">
        <v>0</v>
      </c>
      <c r="D653" s="106">
        <v>0</v>
      </c>
      <c r="E653" s="106">
        <v>0</v>
      </c>
      <c r="F653" s="106">
        <v>0</v>
      </c>
      <c r="G653" s="106">
        <v>0</v>
      </c>
      <c r="H653" s="106">
        <v>0</v>
      </c>
      <c r="I653" s="106">
        <v>0</v>
      </c>
      <c r="J653" s="106">
        <v>0</v>
      </c>
      <c r="K653" s="106">
        <v>0</v>
      </c>
      <c r="L653" s="106">
        <v>0</v>
      </c>
      <c r="M653" s="106">
        <v>0</v>
      </c>
      <c r="N653" s="106">
        <v>0</v>
      </c>
      <c r="O653" s="106">
        <v>0</v>
      </c>
      <c r="P653" s="106">
        <v>0</v>
      </c>
      <c r="Q653" s="106">
        <v>0</v>
      </c>
      <c r="R653" s="106">
        <v>0</v>
      </c>
      <c r="S653" s="106">
        <v>0</v>
      </c>
      <c r="T653" s="106">
        <v>0</v>
      </c>
      <c r="U653" s="106">
        <v>0</v>
      </c>
      <c r="V653" s="106" t="s">
        <v>192</v>
      </c>
      <c r="W653" s="106" t="s">
        <v>192</v>
      </c>
    </row>
    <row r="654" spans="1:23" ht="13.5" customHeight="1" x14ac:dyDescent="0.25">
      <c r="A654" s="154">
        <v>0.19791666666666699</v>
      </c>
      <c r="B654" s="106">
        <v>1</v>
      </c>
      <c r="C654" s="106">
        <v>0</v>
      </c>
      <c r="D654" s="106">
        <v>0</v>
      </c>
      <c r="E654" s="106">
        <v>0</v>
      </c>
      <c r="F654" s="106">
        <v>0</v>
      </c>
      <c r="G654" s="106">
        <v>1</v>
      </c>
      <c r="H654" s="106">
        <v>0</v>
      </c>
      <c r="I654" s="106">
        <v>0</v>
      </c>
      <c r="J654" s="106">
        <v>0</v>
      </c>
      <c r="K654" s="106">
        <v>0</v>
      </c>
      <c r="L654" s="106">
        <v>0</v>
      </c>
      <c r="M654" s="106">
        <v>0</v>
      </c>
      <c r="N654" s="106">
        <v>0</v>
      </c>
      <c r="O654" s="106">
        <v>0</v>
      </c>
      <c r="P654" s="106">
        <v>0</v>
      </c>
      <c r="Q654" s="106">
        <v>0</v>
      </c>
      <c r="R654" s="106">
        <v>0</v>
      </c>
      <c r="S654" s="106">
        <v>0</v>
      </c>
      <c r="T654" s="106">
        <v>0</v>
      </c>
      <c r="U654" s="106">
        <v>0</v>
      </c>
      <c r="V654" s="106">
        <v>27.6</v>
      </c>
      <c r="W654" s="106" t="s">
        <v>192</v>
      </c>
    </row>
    <row r="655" spans="1:23" ht="13.5" customHeight="1" x14ac:dyDescent="0.25">
      <c r="A655" s="154">
        <v>0.20833333333333301</v>
      </c>
      <c r="B655" s="106">
        <v>1</v>
      </c>
      <c r="C655" s="106">
        <v>0</v>
      </c>
      <c r="D655" s="106">
        <v>0</v>
      </c>
      <c r="E655" s="106">
        <v>1</v>
      </c>
      <c r="F655" s="106">
        <v>0</v>
      </c>
      <c r="G655" s="106">
        <v>0</v>
      </c>
      <c r="H655" s="106">
        <v>0</v>
      </c>
      <c r="I655" s="106">
        <v>0</v>
      </c>
      <c r="J655" s="106">
        <v>0</v>
      </c>
      <c r="K655" s="106">
        <v>0</v>
      </c>
      <c r="L655" s="106">
        <v>0</v>
      </c>
      <c r="M655" s="106">
        <v>0</v>
      </c>
      <c r="N655" s="106">
        <v>0</v>
      </c>
      <c r="O655" s="106">
        <v>0</v>
      </c>
      <c r="P655" s="106">
        <v>0</v>
      </c>
      <c r="Q655" s="106">
        <v>0</v>
      </c>
      <c r="R655" s="106">
        <v>0</v>
      </c>
      <c r="S655" s="106">
        <v>0</v>
      </c>
      <c r="T655" s="106">
        <v>0</v>
      </c>
      <c r="U655" s="106">
        <v>0</v>
      </c>
      <c r="V655" s="106">
        <v>19.600000000000001</v>
      </c>
      <c r="W655" s="106" t="s">
        <v>192</v>
      </c>
    </row>
    <row r="656" spans="1:23" ht="13.5" customHeight="1" x14ac:dyDescent="0.25">
      <c r="A656" s="154">
        <v>0.21875</v>
      </c>
      <c r="B656" s="106">
        <v>1</v>
      </c>
      <c r="C656" s="106">
        <v>0</v>
      </c>
      <c r="D656" s="106">
        <v>0</v>
      </c>
      <c r="E656" s="106">
        <v>0</v>
      </c>
      <c r="F656" s="106">
        <v>0</v>
      </c>
      <c r="G656" s="106">
        <v>1</v>
      </c>
      <c r="H656" s="106">
        <v>0</v>
      </c>
      <c r="I656" s="106">
        <v>0</v>
      </c>
      <c r="J656" s="106">
        <v>0</v>
      </c>
      <c r="K656" s="106">
        <v>0</v>
      </c>
      <c r="L656" s="106">
        <v>0</v>
      </c>
      <c r="M656" s="106">
        <v>0</v>
      </c>
      <c r="N656" s="106">
        <v>0</v>
      </c>
      <c r="O656" s="106">
        <v>0</v>
      </c>
      <c r="P656" s="106">
        <v>0</v>
      </c>
      <c r="Q656" s="106">
        <v>0</v>
      </c>
      <c r="R656" s="106">
        <v>0</v>
      </c>
      <c r="S656" s="106">
        <v>0</v>
      </c>
      <c r="T656" s="106">
        <v>0</v>
      </c>
      <c r="U656" s="106">
        <v>0</v>
      </c>
      <c r="V656" s="106">
        <v>25.8</v>
      </c>
      <c r="W656" s="106" t="s">
        <v>192</v>
      </c>
    </row>
    <row r="657" spans="1:23" ht="13.5" customHeight="1" x14ac:dyDescent="0.25">
      <c r="A657" s="154">
        <v>0.22916666666666699</v>
      </c>
      <c r="B657" s="106">
        <v>0</v>
      </c>
      <c r="C657" s="106">
        <v>0</v>
      </c>
      <c r="D657" s="106">
        <v>0</v>
      </c>
      <c r="E657" s="106">
        <v>0</v>
      </c>
      <c r="F657" s="106">
        <v>0</v>
      </c>
      <c r="G657" s="106">
        <v>0</v>
      </c>
      <c r="H657" s="106">
        <v>0</v>
      </c>
      <c r="I657" s="106">
        <v>0</v>
      </c>
      <c r="J657" s="106">
        <v>0</v>
      </c>
      <c r="K657" s="106">
        <v>0</v>
      </c>
      <c r="L657" s="106">
        <v>0</v>
      </c>
      <c r="M657" s="106">
        <v>0</v>
      </c>
      <c r="N657" s="106">
        <v>0</v>
      </c>
      <c r="O657" s="106">
        <v>0</v>
      </c>
      <c r="P657" s="106">
        <v>0</v>
      </c>
      <c r="Q657" s="106">
        <v>0</v>
      </c>
      <c r="R657" s="106">
        <v>0</v>
      </c>
      <c r="S657" s="106">
        <v>0</v>
      </c>
      <c r="T657" s="106">
        <v>0</v>
      </c>
      <c r="U657" s="106">
        <v>0</v>
      </c>
      <c r="V657" s="106" t="s">
        <v>192</v>
      </c>
      <c r="W657" s="106" t="s">
        <v>192</v>
      </c>
    </row>
    <row r="658" spans="1:23" ht="13.5" customHeight="1" x14ac:dyDescent="0.25">
      <c r="A658" s="154">
        <v>0.23958333333333301</v>
      </c>
      <c r="B658" s="106">
        <v>2</v>
      </c>
      <c r="C658" s="106">
        <v>0</v>
      </c>
      <c r="D658" s="106">
        <v>0</v>
      </c>
      <c r="E658" s="106">
        <v>0</v>
      </c>
      <c r="F658" s="106">
        <v>2</v>
      </c>
      <c r="G658" s="106">
        <v>0</v>
      </c>
      <c r="H658" s="106">
        <v>0</v>
      </c>
      <c r="I658" s="106">
        <v>0</v>
      </c>
      <c r="J658" s="106">
        <v>0</v>
      </c>
      <c r="K658" s="106">
        <v>0</v>
      </c>
      <c r="L658" s="106">
        <v>0</v>
      </c>
      <c r="M658" s="106">
        <v>0</v>
      </c>
      <c r="N658" s="106">
        <v>0</v>
      </c>
      <c r="O658" s="106">
        <v>0</v>
      </c>
      <c r="P658" s="106">
        <v>0</v>
      </c>
      <c r="Q658" s="106">
        <v>0</v>
      </c>
      <c r="R658" s="106">
        <v>0</v>
      </c>
      <c r="S658" s="106">
        <v>0</v>
      </c>
      <c r="T658" s="106">
        <v>0</v>
      </c>
      <c r="U658" s="106">
        <v>0</v>
      </c>
      <c r="V658" s="106">
        <v>24.4</v>
      </c>
      <c r="W658" s="106" t="s">
        <v>192</v>
      </c>
    </row>
    <row r="659" spans="1:23" ht="13.5" customHeight="1" x14ac:dyDescent="0.25">
      <c r="A659" s="154">
        <v>0.25</v>
      </c>
      <c r="B659" s="106">
        <v>4</v>
      </c>
      <c r="C659" s="106">
        <v>0</v>
      </c>
      <c r="D659" s="106">
        <v>0</v>
      </c>
      <c r="E659" s="106">
        <v>0</v>
      </c>
      <c r="F659" s="106">
        <v>0</v>
      </c>
      <c r="G659" s="106">
        <v>3</v>
      </c>
      <c r="H659" s="106">
        <v>1</v>
      </c>
      <c r="I659" s="106">
        <v>0</v>
      </c>
      <c r="J659" s="106">
        <v>0</v>
      </c>
      <c r="K659" s="106">
        <v>0</v>
      </c>
      <c r="L659" s="106">
        <v>0</v>
      </c>
      <c r="M659" s="106">
        <v>0</v>
      </c>
      <c r="N659" s="106">
        <v>0</v>
      </c>
      <c r="O659" s="106">
        <v>0</v>
      </c>
      <c r="P659" s="106">
        <v>0</v>
      </c>
      <c r="Q659" s="106">
        <v>0</v>
      </c>
      <c r="R659" s="106">
        <v>0</v>
      </c>
      <c r="S659" s="106">
        <v>0</v>
      </c>
      <c r="T659" s="106">
        <v>0</v>
      </c>
      <c r="U659" s="106">
        <v>0</v>
      </c>
      <c r="V659" s="106">
        <v>29.2</v>
      </c>
      <c r="W659" s="106" t="s">
        <v>192</v>
      </c>
    </row>
    <row r="660" spans="1:23" ht="13.5" customHeight="1" x14ac:dyDescent="0.25">
      <c r="A660" s="154">
        <v>0.26041666666666702</v>
      </c>
      <c r="B660" s="106">
        <v>7</v>
      </c>
      <c r="C660" s="106">
        <v>0</v>
      </c>
      <c r="D660" s="106">
        <v>0</v>
      </c>
      <c r="E660" s="106">
        <v>0</v>
      </c>
      <c r="F660" s="106">
        <v>3</v>
      </c>
      <c r="G660" s="106">
        <v>1</v>
      </c>
      <c r="H660" s="106">
        <v>3</v>
      </c>
      <c r="I660" s="106">
        <v>0</v>
      </c>
      <c r="J660" s="106">
        <v>0</v>
      </c>
      <c r="K660" s="106">
        <v>0</v>
      </c>
      <c r="L660" s="106">
        <v>0</v>
      </c>
      <c r="M660" s="106">
        <v>0</v>
      </c>
      <c r="N660" s="106">
        <v>0</v>
      </c>
      <c r="O660" s="106">
        <v>0</v>
      </c>
      <c r="P660" s="106">
        <v>0</v>
      </c>
      <c r="Q660" s="106">
        <v>0</v>
      </c>
      <c r="R660" s="106">
        <v>0</v>
      </c>
      <c r="S660" s="106">
        <v>0</v>
      </c>
      <c r="T660" s="106">
        <v>0</v>
      </c>
      <c r="U660" s="106">
        <v>0</v>
      </c>
      <c r="V660" s="106">
        <v>26.5</v>
      </c>
      <c r="W660" s="106" t="s">
        <v>192</v>
      </c>
    </row>
    <row r="661" spans="1:23" ht="13.5" customHeight="1" x14ac:dyDescent="0.25">
      <c r="A661" s="154">
        <v>0.27083333333333298</v>
      </c>
      <c r="B661" s="106">
        <v>5</v>
      </c>
      <c r="C661" s="106">
        <v>0</v>
      </c>
      <c r="D661" s="106">
        <v>0</v>
      </c>
      <c r="E661" s="106">
        <v>0</v>
      </c>
      <c r="F661" s="106">
        <v>0</v>
      </c>
      <c r="G661" s="106">
        <v>5</v>
      </c>
      <c r="H661" s="106">
        <v>0</v>
      </c>
      <c r="I661" s="106">
        <v>0</v>
      </c>
      <c r="J661" s="106">
        <v>0</v>
      </c>
      <c r="K661" s="106">
        <v>0</v>
      </c>
      <c r="L661" s="106">
        <v>0</v>
      </c>
      <c r="M661" s="106">
        <v>0</v>
      </c>
      <c r="N661" s="106">
        <v>0</v>
      </c>
      <c r="O661" s="106">
        <v>0</v>
      </c>
      <c r="P661" s="106">
        <v>0</v>
      </c>
      <c r="Q661" s="106">
        <v>0</v>
      </c>
      <c r="R661" s="106">
        <v>0</v>
      </c>
      <c r="S661" s="106">
        <v>0</v>
      </c>
      <c r="T661" s="106">
        <v>0</v>
      </c>
      <c r="U661" s="106">
        <v>0</v>
      </c>
      <c r="V661" s="106">
        <v>28.7</v>
      </c>
      <c r="W661" s="106" t="s">
        <v>192</v>
      </c>
    </row>
    <row r="662" spans="1:23" ht="13.5" customHeight="1" x14ac:dyDescent="0.25">
      <c r="A662" s="154">
        <v>0.28125</v>
      </c>
      <c r="B662" s="106">
        <v>5</v>
      </c>
      <c r="C662" s="106">
        <v>0</v>
      </c>
      <c r="D662" s="106">
        <v>0</v>
      </c>
      <c r="E662" s="106">
        <v>0</v>
      </c>
      <c r="F662" s="106">
        <v>2</v>
      </c>
      <c r="G662" s="106">
        <v>2</v>
      </c>
      <c r="H662" s="106">
        <v>0</v>
      </c>
      <c r="I662" s="106">
        <v>1</v>
      </c>
      <c r="J662" s="106">
        <v>0</v>
      </c>
      <c r="K662" s="106">
        <v>0</v>
      </c>
      <c r="L662" s="106">
        <v>0</v>
      </c>
      <c r="M662" s="106">
        <v>0</v>
      </c>
      <c r="N662" s="106">
        <v>0</v>
      </c>
      <c r="O662" s="106">
        <v>0</v>
      </c>
      <c r="P662" s="106">
        <v>0</v>
      </c>
      <c r="Q662" s="106">
        <v>0</v>
      </c>
      <c r="R662" s="106">
        <v>0</v>
      </c>
      <c r="S662" s="106">
        <v>0</v>
      </c>
      <c r="T662" s="106">
        <v>0</v>
      </c>
      <c r="U662" s="106">
        <v>0</v>
      </c>
      <c r="V662" s="106">
        <v>26.2</v>
      </c>
      <c r="W662" s="106" t="s">
        <v>192</v>
      </c>
    </row>
    <row r="663" spans="1:23" ht="13.5" customHeight="1" x14ac:dyDescent="0.25">
      <c r="A663" s="154">
        <v>0.29166666666666702</v>
      </c>
      <c r="B663" s="106">
        <v>7</v>
      </c>
      <c r="C663" s="106">
        <v>0</v>
      </c>
      <c r="D663" s="106">
        <v>0</v>
      </c>
      <c r="E663" s="106">
        <v>0</v>
      </c>
      <c r="F663" s="106">
        <v>2</v>
      </c>
      <c r="G663" s="106">
        <v>2</v>
      </c>
      <c r="H663" s="106">
        <v>1</v>
      </c>
      <c r="I663" s="106">
        <v>2</v>
      </c>
      <c r="J663" s="106">
        <v>0</v>
      </c>
      <c r="K663" s="106">
        <v>0</v>
      </c>
      <c r="L663" s="106">
        <v>0</v>
      </c>
      <c r="M663" s="106">
        <v>0</v>
      </c>
      <c r="N663" s="106">
        <v>0</v>
      </c>
      <c r="O663" s="106">
        <v>0</v>
      </c>
      <c r="P663" s="106">
        <v>0</v>
      </c>
      <c r="Q663" s="106">
        <v>0</v>
      </c>
      <c r="R663" s="106">
        <v>0</v>
      </c>
      <c r="S663" s="106">
        <v>0</v>
      </c>
      <c r="T663" s="106">
        <v>0</v>
      </c>
      <c r="U663" s="106">
        <v>0</v>
      </c>
      <c r="V663" s="106">
        <v>29.8</v>
      </c>
      <c r="W663" s="106" t="s">
        <v>192</v>
      </c>
    </row>
    <row r="664" spans="1:23" ht="13.5" customHeight="1" x14ac:dyDescent="0.25">
      <c r="A664" s="154">
        <v>0.30208333333333298</v>
      </c>
      <c r="B664" s="106">
        <v>3</v>
      </c>
      <c r="C664" s="106">
        <v>0</v>
      </c>
      <c r="D664" s="106">
        <v>0</v>
      </c>
      <c r="E664" s="106">
        <v>0</v>
      </c>
      <c r="F664" s="106">
        <v>1</v>
      </c>
      <c r="G664" s="106">
        <v>2</v>
      </c>
      <c r="H664" s="106">
        <v>0</v>
      </c>
      <c r="I664" s="106">
        <v>0</v>
      </c>
      <c r="J664" s="106">
        <v>0</v>
      </c>
      <c r="K664" s="106">
        <v>0</v>
      </c>
      <c r="L664" s="106">
        <v>0</v>
      </c>
      <c r="M664" s="106">
        <v>0</v>
      </c>
      <c r="N664" s="106">
        <v>0</v>
      </c>
      <c r="O664" s="106">
        <v>0</v>
      </c>
      <c r="P664" s="106">
        <v>0</v>
      </c>
      <c r="Q664" s="106">
        <v>0</v>
      </c>
      <c r="R664" s="106">
        <v>0</v>
      </c>
      <c r="S664" s="106">
        <v>0</v>
      </c>
      <c r="T664" s="106">
        <v>0</v>
      </c>
      <c r="U664" s="106">
        <v>0</v>
      </c>
      <c r="V664" s="106">
        <v>25.3</v>
      </c>
      <c r="W664" s="106" t="s">
        <v>192</v>
      </c>
    </row>
    <row r="665" spans="1:23" ht="13.5" customHeight="1" x14ac:dyDescent="0.25">
      <c r="A665" s="154">
        <v>0.3125</v>
      </c>
      <c r="B665" s="106">
        <v>7</v>
      </c>
      <c r="C665" s="106">
        <v>0</v>
      </c>
      <c r="D665" s="106">
        <v>0</v>
      </c>
      <c r="E665" s="106">
        <v>0</v>
      </c>
      <c r="F665" s="106">
        <v>1</v>
      </c>
      <c r="G665" s="106">
        <v>5</v>
      </c>
      <c r="H665" s="106">
        <v>1</v>
      </c>
      <c r="I665" s="106">
        <v>0</v>
      </c>
      <c r="J665" s="106">
        <v>0</v>
      </c>
      <c r="K665" s="106">
        <v>0</v>
      </c>
      <c r="L665" s="106">
        <v>0</v>
      </c>
      <c r="M665" s="106">
        <v>0</v>
      </c>
      <c r="N665" s="106">
        <v>0</v>
      </c>
      <c r="O665" s="106">
        <v>0</v>
      </c>
      <c r="P665" s="106">
        <v>0</v>
      </c>
      <c r="Q665" s="106">
        <v>0</v>
      </c>
      <c r="R665" s="106">
        <v>0</v>
      </c>
      <c r="S665" s="106">
        <v>0</v>
      </c>
      <c r="T665" s="106">
        <v>0</v>
      </c>
      <c r="U665" s="106">
        <v>0</v>
      </c>
      <c r="V665" s="106">
        <v>27</v>
      </c>
      <c r="W665" s="106" t="s">
        <v>192</v>
      </c>
    </row>
    <row r="666" spans="1:23" ht="13.5" customHeight="1" x14ac:dyDescent="0.25">
      <c r="A666" s="154">
        <v>0.32291666666666702</v>
      </c>
      <c r="B666" s="106">
        <v>4</v>
      </c>
      <c r="C666" s="106">
        <v>0</v>
      </c>
      <c r="D666" s="106">
        <v>0</v>
      </c>
      <c r="E666" s="106">
        <v>0</v>
      </c>
      <c r="F666" s="106">
        <v>1</v>
      </c>
      <c r="G666" s="106">
        <v>3</v>
      </c>
      <c r="H666" s="106">
        <v>0</v>
      </c>
      <c r="I666" s="106">
        <v>0</v>
      </c>
      <c r="J666" s="106">
        <v>0</v>
      </c>
      <c r="K666" s="106">
        <v>0</v>
      </c>
      <c r="L666" s="106">
        <v>0</v>
      </c>
      <c r="M666" s="106">
        <v>0</v>
      </c>
      <c r="N666" s="106">
        <v>0</v>
      </c>
      <c r="O666" s="106">
        <v>0</v>
      </c>
      <c r="P666" s="106">
        <v>0</v>
      </c>
      <c r="Q666" s="106">
        <v>0</v>
      </c>
      <c r="R666" s="106">
        <v>0</v>
      </c>
      <c r="S666" s="106">
        <v>0</v>
      </c>
      <c r="T666" s="106">
        <v>0</v>
      </c>
      <c r="U666" s="106">
        <v>0</v>
      </c>
      <c r="V666" s="106">
        <v>26.3</v>
      </c>
      <c r="W666" s="106" t="s">
        <v>192</v>
      </c>
    </row>
    <row r="667" spans="1:23" ht="13.5" customHeight="1" x14ac:dyDescent="0.25">
      <c r="A667" s="154">
        <v>0.33333333333333298</v>
      </c>
      <c r="B667" s="106">
        <v>7</v>
      </c>
      <c r="C667" s="106">
        <v>0</v>
      </c>
      <c r="D667" s="106">
        <v>0</v>
      </c>
      <c r="E667" s="106">
        <v>0</v>
      </c>
      <c r="F667" s="106">
        <v>2</v>
      </c>
      <c r="G667" s="106">
        <v>4</v>
      </c>
      <c r="H667" s="106">
        <v>1</v>
      </c>
      <c r="I667" s="106">
        <v>0</v>
      </c>
      <c r="J667" s="106">
        <v>0</v>
      </c>
      <c r="K667" s="106">
        <v>0</v>
      </c>
      <c r="L667" s="106">
        <v>0</v>
      </c>
      <c r="M667" s="106">
        <v>0</v>
      </c>
      <c r="N667" s="106">
        <v>0</v>
      </c>
      <c r="O667" s="106">
        <v>0</v>
      </c>
      <c r="P667" s="106">
        <v>0</v>
      </c>
      <c r="Q667" s="106">
        <v>0</v>
      </c>
      <c r="R667" s="106">
        <v>0</v>
      </c>
      <c r="S667" s="106">
        <v>0</v>
      </c>
      <c r="T667" s="106">
        <v>0</v>
      </c>
      <c r="U667" s="106">
        <v>0</v>
      </c>
      <c r="V667" s="106">
        <v>26.8</v>
      </c>
      <c r="W667" s="106" t="s">
        <v>192</v>
      </c>
    </row>
    <row r="668" spans="1:23" ht="13.5" customHeight="1" x14ac:dyDescent="0.25">
      <c r="A668" s="154">
        <v>0.34375</v>
      </c>
      <c r="B668" s="106">
        <v>3</v>
      </c>
      <c r="C668" s="106">
        <v>0</v>
      </c>
      <c r="D668" s="106">
        <v>0</v>
      </c>
      <c r="E668" s="106">
        <v>0</v>
      </c>
      <c r="F668" s="106">
        <v>0</v>
      </c>
      <c r="G668" s="106">
        <v>2</v>
      </c>
      <c r="H668" s="106">
        <v>1</v>
      </c>
      <c r="I668" s="106">
        <v>0</v>
      </c>
      <c r="J668" s="106">
        <v>0</v>
      </c>
      <c r="K668" s="106">
        <v>0</v>
      </c>
      <c r="L668" s="106">
        <v>0</v>
      </c>
      <c r="M668" s="106">
        <v>0</v>
      </c>
      <c r="N668" s="106">
        <v>0</v>
      </c>
      <c r="O668" s="106">
        <v>0</v>
      </c>
      <c r="P668" s="106">
        <v>0</v>
      </c>
      <c r="Q668" s="106">
        <v>0</v>
      </c>
      <c r="R668" s="106">
        <v>0</v>
      </c>
      <c r="S668" s="106">
        <v>0</v>
      </c>
      <c r="T668" s="106">
        <v>0</v>
      </c>
      <c r="U668" s="106">
        <v>0</v>
      </c>
      <c r="V668" s="106">
        <v>28.3</v>
      </c>
      <c r="W668" s="106" t="s">
        <v>192</v>
      </c>
    </row>
    <row r="669" spans="1:23" ht="13.5" customHeight="1" x14ac:dyDescent="0.25">
      <c r="A669" s="154">
        <v>0.35416666666666702</v>
      </c>
      <c r="B669" s="106">
        <v>14</v>
      </c>
      <c r="C669" s="106">
        <v>0</v>
      </c>
      <c r="D669" s="106">
        <v>1</v>
      </c>
      <c r="E669" s="106">
        <v>2</v>
      </c>
      <c r="F669" s="106">
        <v>2</v>
      </c>
      <c r="G669" s="106">
        <v>8</v>
      </c>
      <c r="H669" s="106">
        <v>0</v>
      </c>
      <c r="I669" s="106">
        <v>1</v>
      </c>
      <c r="J669" s="106">
        <v>0</v>
      </c>
      <c r="K669" s="106">
        <v>0</v>
      </c>
      <c r="L669" s="106">
        <v>0</v>
      </c>
      <c r="M669" s="106">
        <v>0</v>
      </c>
      <c r="N669" s="106">
        <v>0</v>
      </c>
      <c r="O669" s="106">
        <v>0</v>
      </c>
      <c r="P669" s="106">
        <v>0</v>
      </c>
      <c r="Q669" s="106">
        <v>0</v>
      </c>
      <c r="R669" s="106">
        <v>0</v>
      </c>
      <c r="S669" s="106">
        <v>0</v>
      </c>
      <c r="T669" s="106">
        <v>0</v>
      </c>
      <c r="U669" s="106">
        <v>0</v>
      </c>
      <c r="V669" s="106">
        <v>25.8</v>
      </c>
      <c r="W669" s="106">
        <v>29.8</v>
      </c>
    </row>
    <row r="670" spans="1:23" ht="13.5" customHeight="1" x14ac:dyDescent="0.25">
      <c r="A670" s="154">
        <v>0.36458333333333298</v>
      </c>
      <c r="B670" s="106">
        <v>9</v>
      </c>
      <c r="C670" s="106">
        <v>0</v>
      </c>
      <c r="D670" s="106">
        <v>0</v>
      </c>
      <c r="E670" s="106">
        <v>0</v>
      </c>
      <c r="F670" s="106">
        <v>5</v>
      </c>
      <c r="G670" s="106">
        <v>4</v>
      </c>
      <c r="H670" s="106">
        <v>0</v>
      </c>
      <c r="I670" s="106">
        <v>0</v>
      </c>
      <c r="J670" s="106">
        <v>0</v>
      </c>
      <c r="K670" s="106">
        <v>0</v>
      </c>
      <c r="L670" s="106">
        <v>0</v>
      </c>
      <c r="M670" s="106">
        <v>0</v>
      </c>
      <c r="N670" s="106">
        <v>0</v>
      </c>
      <c r="O670" s="106">
        <v>0</v>
      </c>
      <c r="P670" s="106">
        <v>0</v>
      </c>
      <c r="Q670" s="106">
        <v>0</v>
      </c>
      <c r="R670" s="106">
        <v>0</v>
      </c>
      <c r="S670" s="106">
        <v>0</v>
      </c>
      <c r="T670" s="106">
        <v>0</v>
      </c>
      <c r="U670" s="106">
        <v>0</v>
      </c>
      <c r="V670" s="106">
        <v>25.6</v>
      </c>
      <c r="W670" s="106" t="s">
        <v>192</v>
      </c>
    </row>
    <row r="671" spans="1:23" ht="13.5" customHeight="1" x14ac:dyDescent="0.25">
      <c r="A671" s="154">
        <v>0.375</v>
      </c>
      <c r="B671" s="106">
        <v>13</v>
      </c>
      <c r="C671" s="106">
        <v>0</v>
      </c>
      <c r="D671" s="106">
        <v>0</v>
      </c>
      <c r="E671" s="106">
        <v>0</v>
      </c>
      <c r="F671" s="106">
        <v>2</v>
      </c>
      <c r="G671" s="106">
        <v>9</v>
      </c>
      <c r="H671" s="106">
        <v>1</v>
      </c>
      <c r="I671" s="106">
        <v>1</v>
      </c>
      <c r="J671" s="106">
        <v>0</v>
      </c>
      <c r="K671" s="106">
        <v>0</v>
      </c>
      <c r="L671" s="106">
        <v>0</v>
      </c>
      <c r="M671" s="106">
        <v>0</v>
      </c>
      <c r="N671" s="106">
        <v>0</v>
      </c>
      <c r="O671" s="106">
        <v>0</v>
      </c>
      <c r="P671" s="106">
        <v>0</v>
      </c>
      <c r="Q671" s="106">
        <v>0</v>
      </c>
      <c r="R671" s="106">
        <v>0</v>
      </c>
      <c r="S671" s="106">
        <v>0</v>
      </c>
      <c r="T671" s="106">
        <v>0</v>
      </c>
      <c r="U671" s="106">
        <v>0</v>
      </c>
      <c r="V671" s="106">
        <v>27.8</v>
      </c>
      <c r="W671" s="106">
        <v>30.4</v>
      </c>
    </row>
    <row r="672" spans="1:23" ht="13.5" customHeight="1" x14ac:dyDescent="0.25">
      <c r="A672" s="154">
        <v>0.38541666666666702</v>
      </c>
      <c r="B672" s="106">
        <v>18</v>
      </c>
      <c r="C672" s="106">
        <v>0</v>
      </c>
      <c r="D672" s="106">
        <v>1</v>
      </c>
      <c r="E672" s="106">
        <v>0</v>
      </c>
      <c r="F672" s="106">
        <v>3</v>
      </c>
      <c r="G672" s="106">
        <v>14</v>
      </c>
      <c r="H672" s="106">
        <v>0</v>
      </c>
      <c r="I672" s="106">
        <v>0</v>
      </c>
      <c r="J672" s="106">
        <v>0</v>
      </c>
      <c r="K672" s="106">
        <v>0</v>
      </c>
      <c r="L672" s="106">
        <v>0</v>
      </c>
      <c r="M672" s="106">
        <v>0</v>
      </c>
      <c r="N672" s="106">
        <v>0</v>
      </c>
      <c r="O672" s="106">
        <v>0</v>
      </c>
      <c r="P672" s="106">
        <v>0</v>
      </c>
      <c r="Q672" s="106">
        <v>0</v>
      </c>
      <c r="R672" s="106">
        <v>0</v>
      </c>
      <c r="S672" s="106">
        <v>0</v>
      </c>
      <c r="T672" s="106">
        <v>0</v>
      </c>
      <c r="U672" s="106">
        <v>0</v>
      </c>
      <c r="V672" s="106">
        <v>25.5</v>
      </c>
      <c r="W672" s="106">
        <v>27.9</v>
      </c>
    </row>
    <row r="673" spans="1:23" ht="13.5" customHeight="1" x14ac:dyDescent="0.25">
      <c r="A673" s="154">
        <v>0.39583333333333298</v>
      </c>
      <c r="B673" s="106">
        <v>28</v>
      </c>
      <c r="C673" s="106">
        <v>0</v>
      </c>
      <c r="D673" s="106">
        <v>0</v>
      </c>
      <c r="E673" s="106">
        <v>4</v>
      </c>
      <c r="F673" s="106">
        <v>7</v>
      </c>
      <c r="G673" s="106">
        <v>13</v>
      </c>
      <c r="H673" s="106">
        <v>3</v>
      </c>
      <c r="I673" s="106">
        <v>1</v>
      </c>
      <c r="J673" s="106">
        <v>0</v>
      </c>
      <c r="K673" s="106">
        <v>0</v>
      </c>
      <c r="L673" s="106">
        <v>0</v>
      </c>
      <c r="M673" s="106">
        <v>0</v>
      </c>
      <c r="N673" s="106">
        <v>0</v>
      </c>
      <c r="O673" s="106">
        <v>0</v>
      </c>
      <c r="P673" s="106">
        <v>0</v>
      </c>
      <c r="Q673" s="106">
        <v>0</v>
      </c>
      <c r="R673" s="106">
        <v>0</v>
      </c>
      <c r="S673" s="106">
        <v>0</v>
      </c>
      <c r="T673" s="106">
        <v>0</v>
      </c>
      <c r="U673" s="106">
        <v>0</v>
      </c>
      <c r="V673" s="106">
        <v>25.6</v>
      </c>
      <c r="W673" s="106">
        <v>29.9</v>
      </c>
    </row>
    <row r="674" spans="1:23" ht="13.5" customHeight="1" x14ac:dyDescent="0.25">
      <c r="A674" s="154">
        <v>0.40625</v>
      </c>
      <c r="B674" s="106">
        <v>27</v>
      </c>
      <c r="C674" s="106">
        <v>0</v>
      </c>
      <c r="D674" s="106">
        <v>1</v>
      </c>
      <c r="E674" s="106">
        <v>1</v>
      </c>
      <c r="F674" s="106">
        <v>7</v>
      </c>
      <c r="G674" s="106">
        <v>12</v>
      </c>
      <c r="H674" s="106">
        <v>5</v>
      </c>
      <c r="I674" s="106">
        <v>1</v>
      </c>
      <c r="J674" s="106">
        <v>0</v>
      </c>
      <c r="K674" s="106">
        <v>0</v>
      </c>
      <c r="L674" s="106">
        <v>0</v>
      </c>
      <c r="M674" s="106">
        <v>0</v>
      </c>
      <c r="N674" s="106">
        <v>0</v>
      </c>
      <c r="O674" s="106">
        <v>0</v>
      </c>
      <c r="P674" s="106">
        <v>0</v>
      </c>
      <c r="Q674" s="106">
        <v>0</v>
      </c>
      <c r="R674" s="106">
        <v>0</v>
      </c>
      <c r="S674" s="106">
        <v>0</v>
      </c>
      <c r="T674" s="106">
        <v>0</v>
      </c>
      <c r="U674" s="106">
        <v>0</v>
      </c>
      <c r="V674" s="106">
        <v>26.9</v>
      </c>
      <c r="W674" s="106">
        <v>31.1</v>
      </c>
    </row>
    <row r="675" spans="1:23" ht="13.5" customHeight="1" x14ac:dyDescent="0.25">
      <c r="A675" s="154">
        <v>0.41666666666666702</v>
      </c>
      <c r="B675" s="106">
        <v>25</v>
      </c>
      <c r="C675" s="106">
        <v>0</v>
      </c>
      <c r="D675" s="106">
        <v>0</v>
      </c>
      <c r="E675" s="106">
        <v>0</v>
      </c>
      <c r="F675" s="106">
        <v>10</v>
      </c>
      <c r="G675" s="106">
        <v>12</v>
      </c>
      <c r="H675" s="106">
        <v>3</v>
      </c>
      <c r="I675" s="106">
        <v>0</v>
      </c>
      <c r="J675" s="106">
        <v>0</v>
      </c>
      <c r="K675" s="106">
        <v>0</v>
      </c>
      <c r="L675" s="106">
        <v>0</v>
      </c>
      <c r="M675" s="106">
        <v>0</v>
      </c>
      <c r="N675" s="106">
        <v>0</v>
      </c>
      <c r="O675" s="106">
        <v>0</v>
      </c>
      <c r="P675" s="106">
        <v>0</v>
      </c>
      <c r="Q675" s="106">
        <v>0</v>
      </c>
      <c r="R675" s="106">
        <v>0</v>
      </c>
      <c r="S675" s="106">
        <v>0</v>
      </c>
      <c r="T675" s="106">
        <v>0</v>
      </c>
      <c r="U675" s="106">
        <v>0</v>
      </c>
      <c r="V675" s="106">
        <v>25.8</v>
      </c>
      <c r="W675" s="106">
        <v>29.9</v>
      </c>
    </row>
    <row r="676" spans="1:23" ht="13.5" customHeight="1" x14ac:dyDescent="0.25">
      <c r="A676" s="154">
        <v>0.42708333333333298</v>
      </c>
      <c r="B676" s="106">
        <v>15</v>
      </c>
      <c r="C676" s="106">
        <v>0</v>
      </c>
      <c r="D676" s="106">
        <v>1</v>
      </c>
      <c r="E676" s="106">
        <v>1</v>
      </c>
      <c r="F676" s="106">
        <v>3</v>
      </c>
      <c r="G676" s="106">
        <v>3</v>
      </c>
      <c r="H676" s="106">
        <v>6</v>
      </c>
      <c r="I676" s="106">
        <v>0</v>
      </c>
      <c r="J676" s="106">
        <v>1</v>
      </c>
      <c r="K676" s="106">
        <v>0</v>
      </c>
      <c r="L676" s="106">
        <v>0</v>
      </c>
      <c r="M676" s="106">
        <v>0</v>
      </c>
      <c r="N676" s="106">
        <v>0</v>
      </c>
      <c r="O676" s="106">
        <v>0</v>
      </c>
      <c r="P676" s="106">
        <v>0</v>
      </c>
      <c r="Q676" s="106">
        <v>0</v>
      </c>
      <c r="R676" s="106">
        <v>0</v>
      </c>
      <c r="S676" s="106">
        <v>0</v>
      </c>
      <c r="T676" s="106">
        <v>0</v>
      </c>
      <c r="U676" s="106">
        <v>0</v>
      </c>
      <c r="V676" s="106">
        <v>27.6</v>
      </c>
      <c r="W676" s="106">
        <v>33.5</v>
      </c>
    </row>
    <row r="677" spans="1:23" ht="13.5" customHeight="1" x14ac:dyDescent="0.25">
      <c r="A677" s="154">
        <v>0.4375</v>
      </c>
      <c r="B677" s="106">
        <v>10</v>
      </c>
      <c r="C677" s="106">
        <v>0</v>
      </c>
      <c r="D677" s="106">
        <v>0</v>
      </c>
      <c r="E677" s="106">
        <v>1</v>
      </c>
      <c r="F677" s="106">
        <v>4</v>
      </c>
      <c r="G677" s="106">
        <v>5</v>
      </c>
      <c r="H677" s="106">
        <v>0</v>
      </c>
      <c r="I677" s="106">
        <v>0</v>
      </c>
      <c r="J677" s="106">
        <v>0</v>
      </c>
      <c r="K677" s="106">
        <v>0</v>
      </c>
      <c r="L677" s="106">
        <v>0</v>
      </c>
      <c r="M677" s="106">
        <v>0</v>
      </c>
      <c r="N677" s="106">
        <v>0</v>
      </c>
      <c r="O677" s="106">
        <v>0</v>
      </c>
      <c r="P677" s="106">
        <v>0</v>
      </c>
      <c r="Q677" s="106">
        <v>0</v>
      </c>
      <c r="R677" s="106">
        <v>0</v>
      </c>
      <c r="S677" s="106">
        <v>0</v>
      </c>
      <c r="T677" s="106">
        <v>0</v>
      </c>
      <c r="U677" s="106">
        <v>0</v>
      </c>
      <c r="V677" s="106">
        <v>24.9</v>
      </c>
      <c r="W677" s="106" t="s">
        <v>192</v>
      </c>
    </row>
    <row r="678" spans="1:23" ht="13.5" customHeight="1" x14ac:dyDescent="0.25">
      <c r="A678" s="154">
        <v>0.44791666666666702</v>
      </c>
      <c r="B678" s="106">
        <v>23</v>
      </c>
      <c r="C678" s="106">
        <v>0</v>
      </c>
      <c r="D678" s="106">
        <v>1</v>
      </c>
      <c r="E678" s="106">
        <v>1</v>
      </c>
      <c r="F678" s="106">
        <v>6</v>
      </c>
      <c r="G678" s="106">
        <v>14</v>
      </c>
      <c r="H678" s="106">
        <v>1</v>
      </c>
      <c r="I678" s="106">
        <v>0</v>
      </c>
      <c r="J678" s="106">
        <v>0</v>
      </c>
      <c r="K678" s="106">
        <v>0</v>
      </c>
      <c r="L678" s="106">
        <v>0</v>
      </c>
      <c r="M678" s="106">
        <v>0</v>
      </c>
      <c r="N678" s="106">
        <v>0</v>
      </c>
      <c r="O678" s="106">
        <v>0</v>
      </c>
      <c r="P678" s="106">
        <v>0</v>
      </c>
      <c r="Q678" s="106">
        <v>0</v>
      </c>
      <c r="R678" s="106">
        <v>0</v>
      </c>
      <c r="S678" s="106">
        <v>0</v>
      </c>
      <c r="T678" s="106">
        <v>0</v>
      </c>
      <c r="U678" s="106">
        <v>0</v>
      </c>
      <c r="V678" s="106">
        <v>25.3</v>
      </c>
      <c r="W678" s="106">
        <v>28.3</v>
      </c>
    </row>
    <row r="679" spans="1:23" ht="13.5" customHeight="1" x14ac:dyDescent="0.25">
      <c r="A679" s="154">
        <v>0.45833333333333298</v>
      </c>
      <c r="B679" s="106">
        <v>16</v>
      </c>
      <c r="C679" s="106">
        <v>0</v>
      </c>
      <c r="D679" s="106">
        <v>0</v>
      </c>
      <c r="E679" s="106">
        <v>1</v>
      </c>
      <c r="F679" s="106">
        <v>2</v>
      </c>
      <c r="G679" s="106">
        <v>8</v>
      </c>
      <c r="H679" s="106">
        <v>4</v>
      </c>
      <c r="I679" s="106">
        <v>1</v>
      </c>
      <c r="J679" s="106">
        <v>0</v>
      </c>
      <c r="K679" s="106">
        <v>0</v>
      </c>
      <c r="L679" s="106">
        <v>0</v>
      </c>
      <c r="M679" s="106">
        <v>0</v>
      </c>
      <c r="N679" s="106">
        <v>0</v>
      </c>
      <c r="O679" s="106">
        <v>0</v>
      </c>
      <c r="P679" s="106">
        <v>0</v>
      </c>
      <c r="Q679" s="106">
        <v>0</v>
      </c>
      <c r="R679" s="106">
        <v>0</v>
      </c>
      <c r="S679" s="106">
        <v>0</v>
      </c>
      <c r="T679" s="106">
        <v>0</v>
      </c>
      <c r="U679" s="106">
        <v>0</v>
      </c>
      <c r="V679" s="106">
        <v>28.1</v>
      </c>
      <c r="W679" s="106">
        <v>32.5</v>
      </c>
    </row>
    <row r="680" spans="1:23" ht="13.5" customHeight="1" x14ac:dyDescent="0.25">
      <c r="A680" s="154">
        <v>0.46875</v>
      </c>
      <c r="B680" s="106">
        <v>15</v>
      </c>
      <c r="C680" s="106">
        <v>0</v>
      </c>
      <c r="D680" s="106">
        <v>0</v>
      </c>
      <c r="E680" s="106">
        <v>0</v>
      </c>
      <c r="F680" s="106">
        <v>5</v>
      </c>
      <c r="G680" s="106">
        <v>9</v>
      </c>
      <c r="H680" s="106">
        <v>1</v>
      </c>
      <c r="I680" s="106">
        <v>0</v>
      </c>
      <c r="J680" s="106">
        <v>0</v>
      </c>
      <c r="K680" s="106">
        <v>0</v>
      </c>
      <c r="L680" s="106">
        <v>0</v>
      </c>
      <c r="M680" s="106">
        <v>0</v>
      </c>
      <c r="N680" s="106">
        <v>0</v>
      </c>
      <c r="O680" s="106">
        <v>0</v>
      </c>
      <c r="P680" s="106">
        <v>0</v>
      </c>
      <c r="Q680" s="106">
        <v>0</v>
      </c>
      <c r="R680" s="106">
        <v>0</v>
      </c>
      <c r="S680" s="106">
        <v>0</v>
      </c>
      <c r="T680" s="106">
        <v>0</v>
      </c>
      <c r="U680" s="106">
        <v>0</v>
      </c>
      <c r="V680" s="106">
        <v>25.8</v>
      </c>
      <c r="W680" s="106">
        <v>28.4</v>
      </c>
    </row>
    <row r="681" spans="1:23" ht="13.5" customHeight="1" x14ac:dyDescent="0.25">
      <c r="A681" s="154">
        <v>0.47916666666666702</v>
      </c>
      <c r="B681" s="106">
        <v>19</v>
      </c>
      <c r="C681" s="106">
        <v>0</v>
      </c>
      <c r="D681" s="106">
        <v>0</v>
      </c>
      <c r="E681" s="106">
        <v>1</v>
      </c>
      <c r="F681" s="106">
        <v>4</v>
      </c>
      <c r="G681" s="106">
        <v>12</v>
      </c>
      <c r="H681" s="106">
        <v>2</v>
      </c>
      <c r="I681" s="106">
        <v>0</v>
      </c>
      <c r="J681" s="106">
        <v>0</v>
      </c>
      <c r="K681" s="106">
        <v>0</v>
      </c>
      <c r="L681" s="106">
        <v>0</v>
      </c>
      <c r="M681" s="106">
        <v>0</v>
      </c>
      <c r="N681" s="106">
        <v>0</v>
      </c>
      <c r="O681" s="106">
        <v>0</v>
      </c>
      <c r="P681" s="106">
        <v>0</v>
      </c>
      <c r="Q681" s="106">
        <v>0</v>
      </c>
      <c r="R681" s="106">
        <v>0</v>
      </c>
      <c r="S681" s="106">
        <v>0</v>
      </c>
      <c r="T681" s="106">
        <v>0</v>
      </c>
      <c r="U681" s="106">
        <v>0</v>
      </c>
      <c r="V681" s="106">
        <v>26.4</v>
      </c>
      <c r="W681" s="106">
        <v>28.9</v>
      </c>
    </row>
    <row r="682" spans="1:23" ht="13.5" customHeight="1" x14ac:dyDescent="0.25">
      <c r="A682" s="154">
        <v>0.48958333333333298</v>
      </c>
      <c r="B682" s="106">
        <v>34</v>
      </c>
      <c r="C682" s="106">
        <v>0</v>
      </c>
      <c r="D682" s="106">
        <v>0</v>
      </c>
      <c r="E682" s="106">
        <v>0</v>
      </c>
      <c r="F682" s="106">
        <v>6</v>
      </c>
      <c r="G682" s="106">
        <v>25</v>
      </c>
      <c r="H682" s="106">
        <v>3</v>
      </c>
      <c r="I682" s="106">
        <v>0</v>
      </c>
      <c r="J682" s="106">
        <v>0</v>
      </c>
      <c r="K682" s="106">
        <v>0</v>
      </c>
      <c r="L682" s="106">
        <v>0</v>
      </c>
      <c r="M682" s="106">
        <v>0</v>
      </c>
      <c r="N682" s="106">
        <v>0</v>
      </c>
      <c r="O682" s="106">
        <v>0</v>
      </c>
      <c r="P682" s="106">
        <v>0</v>
      </c>
      <c r="Q682" s="106">
        <v>0</v>
      </c>
      <c r="R682" s="106">
        <v>0</v>
      </c>
      <c r="S682" s="106">
        <v>0</v>
      </c>
      <c r="T682" s="106">
        <v>0</v>
      </c>
      <c r="U682" s="106">
        <v>0</v>
      </c>
      <c r="V682" s="106">
        <v>27.2</v>
      </c>
      <c r="W682" s="106">
        <v>29.3</v>
      </c>
    </row>
    <row r="683" spans="1:23" ht="13.5" customHeight="1" x14ac:dyDescent="0.25">
      <c r="A683" s="154">
        <v>0.5</v>
      </c>
      <c r="B683" s="106">
        <v>28</v>
      </c>
      <c r="C683" s="106">
        <v>0</v>
      </c>
      <c r="D683" s="106">
        <v>2</v>
      </c>
      <c r="E683" s="106">
        <v>1</v>
      </c>
      <c r="F683" s="106">
        <v>8</v>
      </c>
      <c r="G683" s="106">
        <v>15</v>
      </c>
      <c r="H683" s="106">
        <v>2</v>
      </c>
      <c r="I683" s="106">
        <v>0</v>
      </c>
      <c r="J683" s="106">
        <v>0</v>
      </c>
      <c r="K683" s="106">
        <v>0</v>
      </c>
      <c r="L683" s="106">
        <v>0</v>
      </c>
      <c r="M683" s="106">
        <v>0</v>
      </c>
      <c r="N683" s="106">
        <v>0</v>
      </c>
      <c r="O683" s="106">
        <v>0</v>
      </c>
      <c r="P683" s="106">
        <v>0</v>
      </c>
      <c r="Q683" s="106">
        <v>0</v>
      </c>
      <c r="R683" s="106">
        <v>0</v>
      </c>
      <c r="S683" s="106">
        <v>0</v>
      </c>
      <c r="T683" s="106">
        <v>0</v>
      </c>
      <c r="U683" s="106">
        <v>0</v>
      </c>
      <c r="V683" s="106">
        <v>24.9</v>
      </c>
      <c r="W683" s="106">
        <v>28.6</v>
      </c>
    </row>
    <row r="684" spans="1:23" ht="13.5" customHeight="1" x14ac:dyDescent="0.25">
      <c r="A684" s="154">
        <v>0.51041666666666696</v>
      </c>
      <c r="B684" s="106">
        <v>22</v>
      </c>
      <c r="C684" s="106">
        <v>0</v>
      </c>
      <c r="D684" s="106">
        <v>0</v>
      </c>
      <c r="E684" s="106">
        <v>0</v>
      </c>
      <c r="F684" s="106">
        <v>9</v>
      </c>
      <c r="G684" s="106">
        <v>10</v>
      </c>
      <c r="H684" s="106">
        <v>2</v>
      </c>
      <c r="I684" s="106">
        <v>1</v>
      </c>
      <c r="J684" s="106">
        <v>0</v>
      </c>
      <c r="K684" s="106">
        <v>0</v>
      </c>
      <c r="L684" s="106">
        <v>0</v>
      </c>
      <c r="M684" s="106">
        <v>0</v>
      </c>
      <c r="N684" s="106">
        <v>0</v>
      </c>
      <c r="O684" s="106">
        <v>0</v>
      </c>
      <c r="P684" s="106">
        <v>0</v>
      </c>
      <c r="Q684" s="106">
        <v>0</v>
      </c>
      <c r="R684" s="106">
        <v>0</v>
      </c>
      <c r="S684" s="106">
        <v>0</v>
      </c>
      <c r="T684" s="106">
        <v>0</v>
      </c>
      <c r="U684" s="106">
        <v>0</v>
      </c>
      <c r="V684" s="106">
        <v>26.3</v>
      </c>
      <c r="W684" s="106">
        <v>30.8</v>
      </c>
    </row>
    <row r="685" spans="1:23" ht="13.5" customHeight="1" x14ac:dyDescent="0.25">
      <c r="A685" s="154">
        <v>0.52083333333333304</v>
      </c>
      <c r="B685" s="106">
        <v>23</v>
      </c>
      <c r="C685" s="106">
        <v>0</v>
      </c>
      <c r="D685" s="106">
        <v>0</v>
      </c>
      <c r="E685" s="106">
        <v>0</v>
      </c>
      <c r="F685" s="106">
        <v>6</v>
      </c>
      <c r="G685" s="106">
        <v>14</v>
      </c>
      <c r="H685" s="106">
        <v>3</v>
      </c>
      <c r="I685" s="106">
        <v>0</v>
      </c>
      <c r="J685" s="106">
        <v>0</v>
      </c>
      <c r="K685" s="106">
        <v>0</v>
      </c>
      <c r="L685" s="106">
        <v>0</v>
      </c>
      <c r="M685" s="106">
        <v>0</v>
      </c>
      <c r="N685" s="106">
        <v>0</v>
      </c>
      <c r="O685" s="106">
        <v>0</v>
      </c>
      <c r="P685" s="106">
        <v>0</v>
      </c>
      <c r="Q685" s="106">
        <v>0</v>
      </c>
      <c r="R685" s="106">
        <v>0</v>
      </c>
      <c r="S685" s="106">
        <v>0</v>
      </c>
      <c r="T685" s="106">
        <v>0</v>
      </c>
      <c r="U685" s="106">
        <v>0</v>
      </c>
      <c r="V685" s="106">
        <v>26.9</v>
      </c>
      <c r="W685" s="106">
        <v>29.8</v>
      </c>
    </row>
    <row r="686" spans="1:23" ht="13.5" customHeight="1" x14ac:dyDescent="0.25">
      <c r="A686" s="154">
        <v>0.53125</v>
      </c>
      <c r="B686" s="106">
        <v>15</v>
      </c>
      <c r="C686" s="106">
        <v>0</v>
      </c>
      <c r="D686" s="106">
        <v>0</v>
      </c>
      <c r="E686" s="106">
        <v>0</v>
      </c>
      <c r="F686" s="106">
        <v>4</v>
      </c>
      <c r="G686" s="106">
        <v>7</v>
      </c>
      <c r="H686" s="106">
        <v>3</v>
      </c>
      <c r="I686" s="106">
        <v>1</v>
      </c>
      <c r="J686" s="106">
        <v>0</v>
      </c>
      <c r="K686" s="106">
        <v>0</v>
      </c>
      <c r="L686" s="106">
        <v>0</v>
      </c>
      <c r="M686" s="106">
        <v>0</v>
      </c>
      <c r="N686" s="106">
        <v>0</v>
      </c>
      <c r="O686" s="106">
        <v>0</v>
      </c>
      <c r="P686" s="106">
        <v>0</v>
      </c>
      <c r="Q686" s="106">
        <v>0</v>
      </c>
      <c r="R686" s="106">
        <v>0</v>
      </c>
      <c r="S686" s="106">
        <v>0</v>
      </c>
      <c r="T686" s="106">
        <v>0</v>
      </c>
      <c r="U686" s="106">
        <v>0</v>
      </c>
      <c r="V686" s="106">
        <v>27.5</v>
      </c>
      <c r="W686" s="106">
        <v>30.9</v>
      </c>
    </row>
    <row r="687" spans="1:23" ht="13.5" customHeight="1" x14ac:dyDescent="0.25">
      <c r="A687" s="154">
        <v>0.54166666666666696</v>
      </c>
      <c r="B687" s="106">
        <v>23</v>
      </c>
      <c r="C687" s="106">
        <v>0</v>
      </c>
      <c r="D687" s="106">
        <v>1</v>
      </c>
      <c r="E687" s="106">
        <v>0</v>
      </c>
      <c r="F687" s="106">
        <v>8</v>
      </c>
      <c r="G687" s="106">
        <v>12</v>
      </c>
      <c r="H687" s="106">
        <v>2</v>
      </c>
      <c r="I687" s="106">
        <v>0</v>
      </c>
      <c r="J687" s="106">
        <v>0</v>
      </c>
      <c r="K687" s="106">
        <v>0</v>
      </c>
      <c r="L687" s="106">
        <v>0</v>
      </c>
      <c r="M687" s="106">
        <v>0</v>
      </c>
      <c r="N687" s="106">
        <v>0</v>
      </c>
      <c r="O687" s="106">
        <v>0</v>
      </c>
      <c r="P687" s="106">
        <v>0</v>
      </c>
      <c r="Q687" s="106">
        <v>0</v>
      </c>
      <c r="R687" s="106">
        <v>0</v>
      </c>
      <c r="S687" s="106">
        <v>0</v>
      </c>
      <c r="T687" s="106">
        <v>0</v>
      </c>
      <c r="U687" s="106">
        <v>0</v>
      </c>
      <c r="V687" s="106">
        <v>25.4</v>
      </c>
      <c r="W687" s="106">
        <v>29.4</v>
      </c>
    </row>
    <row r="688" spans="1:23" ht="13.5" customHeight="1" x14ac:dyDescent="0.25">
      <c r="A688" s="154">
        <v>0.55208333333333304</v>
      </c>
      <c r="B688" s="106">
        <v>24</v>
      </c>
      <c r="C688" s="106">
        <v>0</v>
      </c>
      <c r="D688" s="106">
        <v>3</v>
      </c>
      <c r="E688" s="106">
        <v>0</v>
      </c>
      <c r="F688" s="106">
        <v>1</v>
      </c>
      <c r="G688" s="106">
        <v>17</v>
      </c>
      <c r="H688" s="106">
        <v>3</v>
      </c>
      <c r="I688" s="106">
        <v>0</v>
      </c>
      <c r="J688" s="106">
        <v>0</v>
      </c>
      <c r="K688" s="106">
        <v>0</v>
      </c>
      <c r="L688" s="106">
        <v>0</v>
      </c>
      <c r="M688" s="106">
        <v>0</v>
      </c>
      <c r="N688" s="106">
        <v>0</v>
      </c>
      <c r="O688" s="106">
        <v>0</v>
      </c>
      <c r="P688" s="106">
        <v>0</v>
      </c>
      <c r="Q688" s="106">
        <v>0</v>
      </c>
      <c r="R688" s="106">
        <v>0</v>
      </c>
      <c r="S688" s="106">
        <v>0</v>
      </c>
      <c r="T688" s="106">
        <v>0</v>
      </c>
      <c r="U688" s="106">
        <v>0</v>
      </c>
      <c r="V688" s="106">
        <v>25.7</v>
      </c>
      <c r="W688" s="106">
        <v>29.8</v>
      </c>
    </row>
    <row r="689" spans="1:23" ht="13.5" customHeight="1" x14ac:dyDescent="0.25">
      <c r="A689" s="154">
        <v>0.5625</v>
      </c>
      <c r="B689" s="106">
        <v>12</v>
      </c>
      <c r="C689" s="106">
        <v>0</v>
      </c>
      <c r="D689" s="106">
        <v>0</v>
      </c>
      <c r="E689" s="106">
        <v>0</v>
      </c>
      <c r="F689" s="106">
        <v>1</v>
      </c>
      <c r="G689" s="106">
        <v>9</v>
      </c>
      <c r="H689" s="106">
        <v>2</v>
      </c>
      <c r="I689" s="106">
        <v>0</v>
      </c>
      <c r="J689" s="106">
        <v>0</v>
      </c>
      <c r="K689" s="106">
        <v>0</v>
      </c>
      <c r="L689" s="106">
        <v>0</v>
      </c>
      <c r="M689" s="106">
        <v>0</v>
      </c>
      <c r="N689" s="106">
        <v>0</v>
      </c>
      <c r="O689" s="106">
        <v>0</v>
      </c>
      <c r="P689" s="106">
        <v>0</v>
      </c>
      <c r="Q689" s="106">
        <v>0</v>
      </c>
      <c r="R689" s="106">
        <v>0</v>
      </c>
      <c r="S689" s="106">
        <v>0</v>
      </c>
      <c r="T689" s="106">
        <v>0</v>
      </c>
      <c r="U689" s="106">
        <v>0</v>
      </c>
      <c r="V689" s="106">
        <v>27.8</v>
      </c>
      <c r="W689" s="106">
        <v>30.3</v>
      </c>
    </row>
    <row r="690" spans="1:23" ht="13.5" customHeight="1" x14ac:dyDescent="0.25">
      <c r="A690" s="154">
        <v>0.57291666666666696</v>
      </c>
      <c r="B690" s="106">
        <v>17</v>
      </c>
      <c r="C690" s="106">
        <v>0</v>
      </c>
      <c r="D690" s="106">
        <v>0</v>
      </c>
      <c r="E690" s="106">
        <v>1</v>
      </c>
      <c r="F690" s="106">
        <v>4</v>
      </c>
      <c r="G690" s="106">
        <v>9</v>
      </c>
      <c r="H690" s="106">
        <v>2</v>
      </c>
      <c r="I690" s="106">
        <v>1</v>
      </c>
      <c r="J690" s="106">
        <v>0</v>
      </c>
      <c r="K690" s="106">
        <v>0</v>
      </c>
      <c r="L690" s="106">
        <v>0</v>
      </c>
      <c r="M690" s="106">
        <v>0</v>
      </c>
      <c r="N690" s="106">
        <v>0</v>
      </c>
      <c r="O690" s="106">
        <v>0</v>
      </c>
      <c r="P690" s="106">
        <v>0</v>
      </c>
      <c r="Q690" s="106">
        <v>0</v>
      </c>
      <c r="R690" s="106">
        <v>0</v>
      </c>
      <c r="S690" s="106">
        <v>0</v>
      </c>
      <c r="T690" s="106">
        <v>0</v>
      </c>
      <c r="U690" s="106">
        <v>0</v>
      </c>
      <c r="V690" s="106">
        <v>27.2</v>
      </c>
      <c r="W690" s="106">
        <v>33.1</v>
      </c>
    </row>
    <row r="691" spans="1:23" ht="13.5" customHeight="1" x14ac:dyDescent="0.25">
      <c r="A691" s="154">
        <v>0.58333333333333304</v>
      </c>
      <c r="B691" s="106">
        <v>13</v>
      </c>
      <c r="C691" s="106">
        <v>0</v>
      </c>
      <c r="D691" s="106">
        <v>0</v>
      </c>
      <c r="E691" s="106">
        <v>0</v>
      </c>
      <c r="F691" s="106">
        <v>2</v>
      </c>
      <c r="G691" s="106">
        <v>9</v>
      </c>
      <c r="H691" s="106">
        <v>2</v>
      </c>
      <c r="I691" s="106">
        <v>0</v>
      </c>
      <c r="J691" s="106">
        <v>0</v>
      </c>
      <c r="K691" s="106">
        <v>0</v>
      </c>
      <c r="L691" s="106">
        <v>0</v>
      </c>
      <c r="M691" s="106">
        <v>0</v>
      </c>
      <c r="N691" s="106">
        <v>0</v>
      </c>
      <c r="O691" s="106">
        <v>0</v>
      </c>
      <c r="P691" s="106">
        <v>0</v>
      </c>
      <c r="Q691" s="106">
        <v>0</v>
      </c>
      <c r="R691" s="106">
        <v>0</v>
      </c>
      <c r="S691" s="106">
        <v>0</v>
      </c>
      <c r="T691" s="106">
        <v>0</v>
      </c>
      <c r="U691" s="106">
        <v>0</v>
      </c>
      <c r="V691" s="106">
        <v>27.1</v>
      </c>
      <c r="W691" s="106">
        <v>30.8</v>
      </c>
    </row>
    <row r="692" spans="1:23" ht="13.5" customHeight="1" x14ac:dyDescent="0.25">
      <c r="A692" s="154">
        <v>0.59375</v>
      </c>
      <c r="B692" s="106">
        <v>19</v>
      </c>
      <c r="C692" s="106">
        <v>0</v>
      </c>
      <c r="D692" s="106">
        <v>5</v>
      </c>
      <c r="E692" s="106">
        <v>0</v>
      </c>
      <c r="F692" s="106">
        <v>1</v>
      </c>
      <c r="G692" s="106">
        <v>11</v>
      </c>
      <c r="H692" s="106">
        <v>2</v>
      </c>
      <c r="I692" s="106">
        <v>0</v>
      </c>
      <c r="J692" s="106">
        <v>0</v>
      </c>
      <c r="K692" s="106">
        <v>0</v>
      </c>
      <c r="L692" s="106">
        <v>0</v>
      </c>
      <c r="M692" s="106">
        <v>0</v>
      </c>
      <c r="N692" s="106">
        <v>0</v>
      </c>
      <c r="O692" s="106">
        <v>0</v>
      </c>
      <c r="P692" s="106">
        <v>0</v>
      </c>
      <c r="Q692" s="106">
        <v>0</v>
      </c>
      <c r="R692" s="106">
        <v>0</v>
      </c>
      <c r="S692" s="106">
        <v>0</v>
      </c>
      <c r="T692" s="106">
        <v>0</v>
      </c>
      <c r="U692" s="106">
        <v>0</v>
      </c>
      <c r="V692" s="106">
        <v>23.7</v>
      </c>
      <c r="W692" s="106">
        <v>29.7</v>
      </c>
    </row>
    <row r="693" spans="1:23" ht="13.5" customHeight="1" x14ac:dyDescent="0.25">
      <c r="A693" s="154">
        <v>0.60416666666666696</v>
      </c>
      <c r="B693" s="106">
        <v>22</v>
      </c>
      <c r="C693" s="106">
        <v>0</v>
      </c>
      <c r="D693" s="106">
        <v>0</v>
      </c>
      <c r="E693" s="106">
        <v>2</v>
      </c>
      <c r="F693" s="106">
        <v>3</v>
      </c>
      <c r="G693" s="106">
        <v>16</v>
      </c>
      <c r="H693" s="106">
        <v>1</v>
      </c>
      <c r="I693" s="106">
        <v>0</v>
      </c>
      <c r="J693" s="106">
        <v>0</v>
      </c>
      <c r="K693" s="106">
        <v>0</v>
      </c>
      <c r="L693" s="106">
        <v>0</v>
      </c>
      <c r="M693" s="106">
        <v>0</v>
      </c>
      <c r="N693" s="106">
        <v>0</v>
      </c>
      <c r="O693" s="106">
        <v>0</v>
      </c>
      <c r="P693" s="106">
        <v>0</v>
      </c>
      <c r="Q693" s="106">
        <v>0</v>
      </c>
      <c r="R693" s="106">
        <v>0</v>
      </c>
      <c r="S693" s="106">
        <v>0</v>
      </c>
      <c r="T693" s="106">
        <v>0</v>
      </c>
      <c r="U693" s="106">
        <v>0</v>
      </c>
      <c r="V693" s="106">
        <v>26.1</v>
      </c>
      <c r="W693" s="106">
        <v>29.4</v>
      </c>
    </row>
    <row r="694" spans="1:23" ht="13.5" customHeight="1" x14ac:dyDescent="0.25">
      <c r="A694" s="154">
        <v>0.61458333333333304</v>
      </c>
      <c r="B694" s="106">
        <v>23</v>
      </c>
      <c r="C694" s="106">
        <v>0</v>
      </c>
      <c r="D694" s="106">
        <v>0</v>
      </c>
      <c r="E694" s="106">
        <v>0</v>
      </c>
      <c r="F694" s="106">
        <v>1</v>
      </c>
      <c r="G694" s="106">
        <v>18</v>
      </c>
      <c r="H694" s="106">
        <v>3</v>
      </c>
      <c r="I694" s="106">
        <v>0</v>
      </c>
      <c r="J694" s="106">
        <v>1</v>
      </c>
      <c r="K694" s="106">
        <v>0</v>
      </c>
      <c r="L694" s="106">
        <v>0</v>
      </c>
      <c r="M694" s="106">
        <v>0</v>
      </c>
      <c r="N694" s="106">
        <v>0</v>
      </c>
      <c r="O694" s="106">
        <v>0</v>
      </c>
      <c r="P694" s="106">
        <v>0</v>
      </c>
      <c r="Q694" s="106">
        <v>0</v>
      </c>
      <c r="R694" s="106">
        <v>0</v>
      </c>
      <c r="S694" s="106">
        <v>0</v>
      </c>
      <c r="T694" s="106">
        <v>0</v>
      </c>
      <c r="U694" s="106">
        <v>0</v>
      </c>
      <c r="V694" s="106">
        <v>28.5</v>
      </c>
      <c r="W694" s="106">
        <v>31.5</v>
      </c>
    </row>
    <row r="695" spans="1:23" ht="13.5" customHeight="1" x14ac:dyDescent="0.25">
      <c r="A695" s="154">
        <v>0.625</v>
      </c>
      <c r="B695" s="106">
        <v>9</v>
      </c>
      <c r="C695" s="106">
        <v>0</v>
      </c>
      <c r="D695" s="106">
        <v>1</v>
      </c>
      <c r="E695" s="106">
        <v>1</v>
      </c>
      <c r="F695" s="106">
        <v>3</v>
      </c>
      <c r="G695" s="106">
        <v>3</v>
      </c>
      <c r="H695" s="106">
        <v>1</v>
      </c>
      <c r="I695" s="106">
        <v>0</v>
      </c>
      <c r="J695" s="106">
        <v>0</v>
      </c>
      <c r="K695" s="106">
        <v>0</v>
      </c>
      <c r="L695" s="106">
        <v>0</v>
      </c>
      <c r="M695" s="106">
        <v>0</v>
      </c>
      <c r="N695" s="106">
        <v>0</v>
      </c>
      <c r="O695" s="106">
        <v>0</v>
      </c>
      <c r="P695" s="106">
        <v>0</v>
      </c>
      <c r="Q695" s="106">
        <v>0</v>
      </c>
      <c r="R695" s="106">
        <v>0</v>
      </c>
      <c r="S695" s="106">
        <v>0</v>
      </c>
      <c r="T695" s="106">
        <v>0</v>
      </c>
      <c r="U695" s="106">
        <v>0</v>
      </c>
      <c r="V695" s="106">
        <v>24.3</v>
      </c>
      <c r="W695" s="106" t="s">
        <v>192</v>
      </c>
    </row>
    <row r="696" spans="1:23" ht="13.5" customHeight="1" x14ac:dyDescent="0.25">
      <c r="A696" s="154">
        <v>0.63541666666666696</v>
      </c>
      <c r="B696" s="106">
        <v>18</v>
      </c>
      <c r="C696" s="106">
        <v>0</v>
      </c>
      <c r="D696" s="106">
        <v>0</v>
      </c>
      <c r="E696" s="106">
        <v>0</v>
      </c>
      <c r="F696" s="106">
        <v>3</v>
      </c>
      <c r="G696" s="106">
        <v>11</v>
      </c>
      <c r="H696" s="106">
        <v>3</v>
      </c>
      <c r="I696" s="106">
        <v>1</v>
      </c>
      <c r="J696" s="106">
        <v>0</v>
      </c>
      <c r="K696" s="106">
        <v>0</v>
      </c>
      <c r="L696" s="106">
        <v>0</v>
      </c>
      <c r="M696" s="106">
        <v>0</v>
      </c>
      <c r="N696" s="106">
        <v>0</v>
      </c>
      <c r="O696" s="106">
        <v>0</v>
      </c>
      <c r="P696" s="106">
        <v>0</v>
      </c>
      <c r="Q696" s="106">
        <v>0</v>
      </c>
      <c r="R696" s="106">
        <v>0</v>
      </c>
      <c r="S696" s="106">
        <v>0</v>
      </c>
      <c r="T696" s="106">
        <v>0</v>
      </c>
      <c r="U696" s="106">
        <v>0</v>
      </c>
      <c r="V696" s="106">
        <v>28.4</v>
      </c>
      <c r="W696" s="106">
        <v>30.9</v>
      </c>
    </row>
    <row r="697" spans="1:23" ht="13.5" customHeight="1" x14ac:dyDescent="0.25">
      <c r="A697" s="154">
        <v>0.64583333333333304</v>
      </c>
      <c r="B697" s="106">
        <v>15</v>
      </c>
      <c r="C697" s="106">
        <v>0</v>
      </c>
      <c r="D697" s="106">
        <v>0</v>
      </c>
      <c r="E697" s="106">
        <v>0</v>
      </c>
      <c r="F697" s="106">
        <v>1</v>
      </c>
      <c r="G697" s="106">
        <v>13</v>
      </c>
      <c r="H697" s="106">
        <v>0</v>
      </c>
      <c r="I697" s="106">
        <v>0</v>
      </c>
      <c r="J697" s="106">
        <v>1</v>
      </c>
      <c r="K697" s="106">
        <v>0</v>
      </c>
      <c r="L697" s="106">
        <v>0</v>
      </c>
      <c r="M697" s="106">
        <v>0</v>
      </c>
      <c r="N697" s="106">
        <v>0</v>
      </c>
      <c r="O697" s="106">
        <v>0</v>
      </c>
      <c r="P697" s="106">
        <v>0</v>
      </c>
      <c r="Q697" s="106">
        <v>0</v>
      </c>
      <c r="R697" s="106">
        <v>0</v>
      </c>
      <c r="S697" s="106">
        <v>0</v>
      </c>
      <c r="T697" s="106">
        <v>0</v>
      </c>
      <c r="U697" s="106">
        <v>0</v>
      </c>
      <c r="V697" s="106">
        <v>28.2</v>
      </c>
      <c r="W697" s="106">
        <v>29.7</v>
      </c>
    </row>
    <row r="698" spans="1:23" ht="13.5" customHeight="1" x14ac:dyDescent="0.25">
      <c r="A698" s="154">
        <v>0.65625</v>
      </c>
      <c r="B698" s="106">
        <v>16</v>
      </c>
      <c r="C698" s="106">
        <v>0</v>
      </c>
      <c r="D698" s="106">
        <v>1</v>
      </c>
      <c r="E698" s="106">
        <v>1</v>
      </c>
      <c r="F698" s="106">
        <v>3</v>
      </c>
      <c r="G698" s="106">
        <v>8</v>
      </c>
      <c r="H698" s="106">
        <v>3</v>
      </c>
      <c r="I698" s="106">
        <v>0</v>
      </c>
      <c r="J698" s="106">
        <v>0</v>
      </c>
      <c r="K698" s="106">
        <v>0</v>
      </c>
      <c r="L698" s="106">
        <v>0</v>
      </c>
      <c r="M698" s="106">
        <v>0</v>
      </c>
      <c r="N698" s="106">
        <v>0</v>
      </c>
      <c r="O698" s="106">
        <v>0</v>
      </c>
      <c r="P698" s="106">
        <v>0</v>
      </c>
      <c r="Q698" s="106">
        <v>0</v>
      </c>
      <c r="R698" s="106">
        <v>0</v>
      </c>
      <c r="S698" s="106">
        <v>0</v>
      </c>
      <c r="T698" s="106">
        <v>0</v>
      </c>
      <c r="U698" s="106">
        <v>0</v>
      </c>
      <c r="V698" s="106">
        <v>25.7</v>
      </c>
      <c r="W698" s="106">
        <v>30.7</v>
      </c>
    </row>
    <row r="699" spans="1:23" ht="13.5" customHeight="1" x14ac:dyDescent="0.25">
      <c r="A699" s="154">
        <v>0.66666666666666696</v>
      </c>
      <c r="B699" s="106">
        <v>19</v>
      </c>
      <c r="C699" s="106">
        <v>0</v>
      </c>
      <c r="D699" s="106">
        <v>0</v>
      </c>
      <c r="E699" s="106">
        <v>0</v>
      </c>
      <c r="F699" s="106">
        <v>2</v>
      </c>
      <c r="G699" s="106">
        <v>16</v>
      </c>
      <c r="H699" s="106">
        <v>1</v>
      </c>
      <c r="I699" s="106">
        <v>0</v>
      </c>
      <c r="J699" s="106">
        <v>0</v>
      </c>
      <c r="K699" s="106">
        <v>0</v>
      </c>
      <c r="L699" s="106">
        <v>0</v>
      </c>
      <c r="M699" s="106">
        <v>0</v>
      </c>
      <c r="N699" s="106">
        <v>0</v>
      </c>
      <c r="O699" s="106">
        <v>0</v>
      </c>
      <c r="P699" s="106">
        <v>0</v>
      </c>
      <c r="Q699" s="106">
        <v>0</v>
      </c>
      <c r="R699" s="106">
        <v>0</v>
      </c>
      <c r="S699" s="106">
        <v>0</v>
      </c>
      <c r="T699" s="106">
        <v>0</v>
      </c>
      <c r="U699" s="106">
        <v>0</v>
      </c>
      <c r="V699" s="106">
        <v>27</v>
      </c>
      <c r="W699" s="106">
        <v>28.2</v>
      </c>
    </row>
    <row r="700" spans="1:23" ht="13.5" customHeight="1" x14ac:dyDescent="0.25">
      <c r="A700" s="154">
        <v>0.67708333333333304</v>
      </c>
      <c r="B700" s="106">
        <v>19</v>
      </c>
      <c r="C700" s="106">
        <v>0</v>
      </c>
      <c r="D700" s="106">
        <v>0</v>
      </c>
      <c r="E700" s="106">
        <v>0</v>
      </c>
      <c r="F700" s="106">
        <v>2</v>
      </c>
      <c r="G700" s="106">
        <v>14</v>
      </c>
      <c r="H700" s="106">
        <v>3</v>
      </c>
      <c r="I700" s="106">
        <v>0</v>
      </c>
      <c r="J700" s="106">
        <v>0</v>
      </c>
      <c r="K700" s="106">
        <v>0</v>
      </c>
      <c r="L700" s="106">
        <v>0</v>
      </c>
      <c r="M700" s="106">
        <v>0</v>
      </c>
      <c r="N700" s="106">
        <v>0</v>
      </c>
      <c r="O700" s="106">
        <v>0</v>
      </c>
      <c r="P700" s="106">
        <v>0</v>
      </c>
      <c r="Q700" s="106">
        <v>0</v>
      </c>
      <c r="R700" s="106">
        <v>0</v>
      </c>
      <c r="S700" s="106">
        <v>0</v>
      </c>
      <c r="T700" s="106">
        <v>0</v>
      </c>
      <c r="U700" s="106">
        <v>0</v>
      </c>
      <c r="V700" s="106">
        <v>27.8</v>
      </c>
      <c r="W700" s="106">
        <v>30.6</v>
      </c>
    </row>
    <row r="701" spans="1:23" ht="13.5" customHeight="1" x14ac:dyDescent="0.25">
      <c r="A701" s="154">
        <v>0.6875</v>
      </c>
      <c r="B701" s="106">
        <v>20</v>
      </c>
      <c r="C701" s="106">
        <v>0</v>
      </c>
      <c r="D701" s="106">
        <v>0</v>
      </c>
      <c r="E701" s="106">
        <v>0</v>
      </c>
      <c r="F701" s="106">
        <v>2</v>
      </c>
      <c r="G701" s="106">
        <v>15</v>
      </c>
      <c r="H701" s="106">
        <v>3</v>
      </c>
      <c r="I701" s="106">
        <v>0</v>
      </c>
      <c r="J701" s="106">
        <v>0</v>
      </c>
      <c r="K701" s="106">
        <v>0</v>
      </c>
      <c r="L701" s="106">
        <v>0</v>
      </c>
      <c r="M701" s="106">
        <v>0</v>
      </c>
      <c r="N701" s="106">
        <v>0</v>
      </c>
      <c r="O701" s="106">
        <v>0</v>
      </c>
      <c r="P701" s="106">
        <v>0</v>
      </c>
      <c r="Q701" s="106">
        <v>0</v>
      </c>
      <c r="R701" s="106">
        <v>0</v>
      </c>
      <c r="S701" s="106">
        <v>0</v>
      </c>
      <c r="T701" s="106">
        <v>0</v>
      </c>
      <c r="U701" s="106">
        <v>0</v>
      </c>
      <c r="V701" s="106">
        <v>27.7</v>
      </c>
      <c r="W701" s="106">
        <v>30.1</v>
      </c>
    </row>
    <row r="702" spans="1:23" ht="13.5" customHeight="1" x14ac:dyDescent="0.25">
      <c r="A702" s="154">
        <v>0.69791666666666696</v>
      </c>
      <c r="B702" s="106">
        <v>11</v>
      </c>
      <c r="C702" s="106">
        <v>0</v>
      </c>
      <c r="D702" s="106">
        <v>0</v>
      </c>
      <c r="E702" s="106">
        <v>0</v>
      </c>
      <c r="F702" s="106">
        <v>4</v>
      </c>
      <c r="G702" s="106">
        <v>7</v>
      </c>
      <c r="H702" s="106">
        <v>0</v>
      </c>
      <c r="I702" s="106">
        <v>0</v>
      </c>
      <c r="J702" s="106">
        <v>0</v>
      </c>
      <c r="K702" s="106">
        <v>0</v>
      </c>
      <c r="L702" s="106">
        <v>0</v>
      </c>
      <c r="M702" s="106">
        <v>0</v>
      </c>
      <c r="N702" s="106">
        <v>0</v>
      </c>
      <c r="O702" s="106">
        <v>0</v>
      </c>
      <c r="P702" s="106">
        <v>0</v>
      </c>
      <c r="Q702" s="106">
        <v>0</v>
      </c>
      <c r="R702" s="106">
        <v>0</v>
      </c>
      <c r="S702" s="106">
        <v>0</v>
      </c>
      <c r="T702" s="106">
        <v>0</v>
      </c>
      <c r="U702" s="106">
        <v>0</v>
      </c>
      <c r="V702" s="106">
        <v>25.4</v>
      </c>
      <c r="W702" s="106">
        <v>28.3</v>
      </c>
    </row>
    <row r="703" spans="1:23" ht="13.5" customHeight="1" x14ac:dyDescent="0.25">
      <c r="A703" s="154">
        <v>0.70833333333333304</v>
      </c>
      <c r="B703" s="106">
        <v>16</v>
      </c>
      <c r="C703" s="106">
        <v>0</v>
      </c>
      <c r="D703" s="106">
        <v>0</v>
      </c>
      <c r="E703" s="106">
        <v>0</v>
      </c>
      <c r="F703" s="106">
        <v>5</v>
      </c>
      <c r="G703" s="106">
        <v>8</v>
      </c>
      <c r="H703" s="106">
        <v>3</v>
      </c>
      <c r="I703" s="106">
        <v>0</v>
      </c>
      <c r="J703" s="106">
        <v>0</v>
      </c>
      <c r="K703" s="106">
        <v>0</v>
      </c>
      <c r="L703" s="106">
        <v>0</v>
      </c>
      <c r="M703" s="106">
        <v>0</v>
      </c>
      <c r="N703" s="106">
        <v>0</v>
      </c>
      <c r="O703" s="106">
        <v>0</v>
      </c>
      <c r="P703" s="106">
        <v>0</v>
      </c>
      <c r="Q703" s="106">
        <v>0</v>
      </c>
      <c r="R703" s="106">
        <v>0</v>
      </c>
      <c r="S703" s="106">
        <v>0</v>
      </c>
      <c r="T703" s="106">
        <v>0</v>
      </c>
      <c r="U703" s="106">
        <v>0</v>
      </c>
      <c r="V703" s="106">
        <v>26.8</v>
      </c>
      <c r="W703" s="106">
        <v>31.1</v>
      </c>
    </row>
    <row r="704" spans="1:23" ht="13.5" customHeight="1" x14ac:dyDescent="0.25">
      <c r="A704" s="154">
        <v>0.71875</v>
      </c>
      <c r="B704" s="106">
        <v>13</v>
      </c>
      <c r="C704" s="106">
        <v>0</v>
      </c>
      <c r="D704" s="106">
        <v>0</v>
      </c>
      <c r="E704" s="106">
        <v>0</v>
      </c>
      <c r="F704" s="106">
        <v>3</v>
      </c>
      <c r="G704" s="106">
        <v>9</v>
      </c>
      <c r="H704" s="106">
        <v>1</v>
      </c>
      <c r="I704" s="106">
        <v>0</v>
      </c>
      <c r="J704" s="106">
        <v>0</v>
      </c>
      <c r="K704" s="106">
        <v>0</v>
      </c>
      <c r="L704" s="106">
        <v>0</v>
      </c>
      <c r="M704" s="106">
        <v>0</v>
      </c>
      <c r="N704" s="106">
        <v>0</v>
      </c>
      <c r="O704" s="106">
        <v>0</v>
      </c>
      <c r="P704" s="106">
        <v>0</v>
      </c>
      <c r="Q704" s="106">
        <v>0</v>
      </c>
      <c r="R704" s="106">
        <v>0</v>
      </c>
      <c r="S704" s="106">
        <v>0</v>
      </c>
      <c r="T704" s="106">
        <v>0</v>
      </c>
      <c r="U704" s="106">
        <v>0</v>
      </c>
      <c r="V704" s="106">
        <v>26.3</v>
      </c>
      <c r="W704" s="106">
        <v>28.5</v>
      </c>
    </row>
    <row r="705" spans="1:23" ht="13.5" customHeight="1" x14ac:dyDescent="0.25">
      <c r="A705" s="154">
        <v>0.72916666666666696</v>
      </c>
      <c r="B705" s="106">
        <v>17</v>
      </c>
      <c r="C705" s="106">
        <v>0</v>
      </c>
      <c r="D705" s="106">
        <v>0</v>
      </c>
      <c r="E705" s="106">
        <v>0</v>
      </c>
      <c r="F705" s="106">
        <v>3</v>
      </c>
      <c r="G705" s="106">
        <v>11</v>
      </c>
      <c r="H705" s="106">
        <v>2</v>
      </c>
      <c r="I705" s="106">
        <v>1</v>
      </c>
      <c r="J705" s="106">
        <v>0</v>
      </c>
      <c r="K705" s="106">
        <v>0</v>
      </c>
      <c r="L705" s="106">
        <v>0</v>
      </c>
      <c r="M705" s="106">
        <v>0</v>
      </c>
      <c r="N705" s="106">
        <v>0</v>
      </c>
      <c r="O705" s="106">
        <v>0</v>
      </c>
      <c r="P705" s="106">
        <v>0</v>
      </c>
      <c r="Q705" s="106">
        <v>0</v>
      </c>
      <c r="R705" s="106">
        <v>0</v>
      </c>
      <c r="S705" s="106">
        <v>0</v>
      </c>
      <c r="T705" s="106">
        <v>0</v>
      </c>
      <c r="U705" s="106">
        <v>0</v>
      </c>
      <c r="V705" s="106">
        <v>27.4</v>
      </c>
      <c r="W705" s="106">
        <v>30.7</v>
      </c>
    </row>
    <row r="706" spans="1:23" ht="13.5" customHeight="1" x14ac:dyDescent="0.25">
      <c r="A706" s="154">
        <v>0.73958333333333304</v>
      </c>
      <c r="B706" s="106">
        <v>13</v>
      </c>
      <c r="C706" s="106">
        <v>0</v>
      </c>
      <c r="D706" s="106">
        <v>0</v>
      </c>
      <c r="E706" s="106">
        <v>1</v>
      </c>
      <c r="F706" s="106">
        <v>1</v>
      </c>
      <c r="G706" s="106">
        <v>7</v>
      </c>
      <c r="H706" s="106">
        <v>4</v>
      </c>
      <c r="I706" s="106">
        <v>0</v>
      </c>
      <c r="J706" s="106">
        <v>0</v>
      </c>
      <c r="K706" s="106">
        <v>0</v>
      </c>
      <c r="L706" s="106">
        <v>0</v>
      </c>
      <c r="M706" s="106">
        <v>0</v>
      </c>
      <c r="N706" s="106">
        <v>0</v>
      </c>
      <c r="O706" s="106">
        <v>0</v>
      </c>
      <c r="P706" s="106">
        <v>0</v>
      </c>
      <c r="Q706" s="106">
        <v>0</v>
      </c>
      <c r="R706" s="106">
        <v>0</v>
      </c>
      <c r="S706" s="106">
        <v>0</v>
      </c>
      <c r="T706" s="106">
        <v>0</v>
      </c>
      <c r="U706" s="106">
        <v>0</v>
      </c>
      <c r="V706" s="106">
        <v>27.6</v>
      </c>
      <c r="W706" s="106">
        <v>32.700000000000003</v>
      </c>
    </row>
    <row r="707" spans="1:23" ht="13.5" customHeight="1" x14ac:dyDescent="0.25">
      <c r="A707" s="154">
        <v>0.75</v>
      </c>
      <c r="B707" s="106">
        <v>9</v>
      </c>
      <c r="C707" s="106">
        <v>0</v>
      </c>
      <c r="D707" s="106">
        <v>0</v>
      </c>
      <c r="E707" s="106">
        <v>0</v>
      </c>
      <c r="F707" s="106">
        <v>3</v>
      </c>
      <c r="G707" s="106">
        <v>3</v>
      </c>
      <c r="H707" s="106">
        <v>3</v>
      </c>
      <c r="I707" s="106">
        <v>0</v>
      </c>
      <c r="J707" s="106">
        <v>0</v>
      </c>
      <c r="K707" s="106">
        <v>0</v>
      </c>
      <c r="L707" s="106">
        <v>0</v>
      </c>
      <c r="M707" s="106">
        <v>0</v>
      </c>
      <c r="N707" s="106">
        <v>0</v>
      </c>
      <c r="O707" s="106">
        <v>0</v>
      </c>
      <c r="P707" s="106">
        <v>0</v>
      </c>
      <c r="Q707" s="106">
        <v>0</v>
      </c>
      <c r="R707" s="106">
        <v>0</v>
      </c>
      <c r="S707" s="106">
        <v>0</v>
      </c>
      <c r="T707" s="106">
        <v>0</v>
      </c>
      <c r="U707" s="106">
        <v>0</v>
      </c>
      <c r="V707" s="106">
        <v>28.4</v>
      </c>
      <c r="W707" s="106" t="s">
        <v>192</v>
      </c>
    </row>
    <row r="708" spans="1:23" ht="13.5" customHeight="1" x14ac:dyDescent="0.25">
      <c r="A708" s="154">
        <v>0.76041666666666696</v>
      </c>
      <c r="B708" s="106">
        <v>9</v>
      </c>
      <c r="C708" s="106">
        <v>0</v>
      </c>
      <c r="D708" s="106">
        <v>0</v>
      </c>
      <c r="E708" s="106">
        <v>0</v>
      </c>
      <c r="F708" s="106">
        <v>2</v>
      </c>
      <c r="G708" s="106">
        <v>6</v>
      </c>
      <c r="H708" s="106">
        <v>1</v>
      </c>
      <c r="I708" s="106">
        <v>0</v>
      </c>
      <c r="J708" s="106">
        <v>0</v>
      </c>
      <c r="K708" s="106">
        <v>0</v>
      </c>
      <c r="L708" s="106">
        <v>0</v>
      </c>
      <c r="M708" s="106">
        <v>0</v>
      </c>
      <c r="N708" s="106">
        <v>0</v>
      </c>
      <c r="O708" s="106">
        <v>0</v>
      </c>
      <c r="P708" s="106">
        <v>0</v>
      </c>
      <c r="Q708" s="106">
        <v>0</v>
      </c>
      <c r="R708" s="106">
        <v>0</v>
      </c>
      <c r="S708" s="106">
        <v>0</v>
      </c>
      <c r="T708" s="106">
        <v>0</v>
      </c>
      <c r="U708" s="106">
        <v>0</v>
      </c>
      <c r="V708" s="106">
        <v>27.2</v>
      </c>
      <c r="W708" s="106" t="s">
        <v>192</v>
      </c>
    </row>
    <row r="709" spans="1:23" ht="13.5" customHeight="1" x14ac:dyDescent="0.25">
      <c r="A709" s="154">
        <v>0.77083333333333304</v>
      </c>
      <c r="B709" s="106">
        <v>5</v>
      </c>
      <c r="C709" s="106">
        <v>0</v>
      </c>
      <c r="D709" s="106">
        <v>0</v>
      </c>
      <c r="E709" s="106">
        <v>0</v>
      </c>
      <c r="F709" s="106">
        <v>1</v>
      </c>
      <c r="G709" s="106">
        <v>4</v>
      </c>
      <c r="H709" s="106">
        <v>0</v>
      </c>
      <c r="I709" s="106">
        <v>0</v>
      </c>
      <c r="J709" s="106">
        <v>0</v>
      </c>
      <c r="K709" s="106">
        <v>0</v>
      </c>
      <c r="L709" s="106">
        <v>0</v>
      </c>
      <c r="M709" s="106">
        <v>0</v>
      </c>
      <c r="N709" s="106">
        <v>0</v>
      </c>
      <c r="O709" s="106">
        <v>0</v>
      </c>
      <c r="P709" s="106">
        <v>0</v>
      </c>
      <c r="Q709" s="106">
        <v>0</v>
      </c>
      <c r="R709" s="106">
        <v>0</v>
      </c>
      <c r="S709" s="106">
        <v>0</v>
      </c>
      <c r="T709" s="106">
        <v>0</v>
      </c>
      <c r="U709" s="106">
        <v>0</v>
      </c>
      <c r="V709" s="106">
        <v>26.5</v>
      </c>
      <c r="W709" s="106" t="s">
        <v>192</v>
      </c>
    </row>
    <row r="710" spans="1:23" ht="13.5" customHeight="1" x14ac:dyDescent="0.25">
      <c r="A710" s="154">
        <v>0.78125</v>
      </c>
      <c r="B710" s="106">
        <v>3</v>
      </c>
      <c r="C710" s="106">
        <v>0</v>
      </c>
      <c r="D710" s="106">
        <v>0</v>
      </c>
      <c r="E710" s="106">
        <v>0</v>
      </c>
      <c r="F710" s="106">
        <v>0</v>
      </c>
      <c r="G710" s="106">
        <v>3</v>
      </c>
      <c r="H710" s="106">
        <v>0</v>
      </c>
      <c r="I710" s="106">
        <v>0</v>
      </c>
      <c r="J710" s="106">
        <v>0</v>
      </c>
      <c r="K710" s="106">
        <v>0</v>
      </c>
      <c r="L710" s="106">
        <v>0</v>
      </c>
      <c r="M710" s="106">
        <v>0</v>
      </c>
      <c r="N710" s="106">
        <v>0</v>
      </c>
      <c r="O710" s="106">
        <v>0</v>
      </c>
      <c r="P710" s="106">
        <v>0</v>
      </c>
      <c r="Q710" s="106">
        <v>0</v>
      </c>
      <c r="R710" s="106">
        <v>0</v>
      </c>
      <c r="S710" s="106">
        <v>0</v>
      </c>
      <c r="T710" s="106">
        <v>0</v>
      </c>
      <c r="U710" s="106">
        <v>0</v>
      </c>
      <c r="V710" s="106">
        <v>29.1</v>
      </c>
      <c r="W710" s="106" t="s">
        <v>192</v>
      </c>
    </row>
    <row r="711" spans="1:23" ht="13.5" customHeight="1" x14ac:dyDescent="0.25">
      <c r="A711" s="154">
        <v>0.79166666666666696</v>
      </c>
      <c r="B711" s="106">
        <v>9</v>
      </c>
      <c r="C711" s="106">
        <v>0</v>
      </c>
      <c r="D711" s="106">
        <v>0</v>
      </c>
      <c r="E711" s="106">
        <v>0</v>
      </c>
      <c r="F711" s="106">
        <v>2</v>
      </c>
      <c r="G711" s="106">
        <v>7</v>
      </c>
      <c r="H711" s="106">
        <v>0</v>
      </c>
      <c r="I711" s="106">
        <v>0</v>
      </c>
      <c r="J711" s="106">
        <v>0</v>
      </c>
      <c r="K711" s="106">
        <v>0</v>
      </c>
      <c r="L711" s="106">
        <v>0</v>
      </c>
      <c r="M711" s="106">
        <v>0</v>
      </c>
      <c r="N711" s="106">
        <v>0</v>
      </c>
      <c r="O711" s="106">
        <v>0</v>
      </c>
      <c r="P711" s="106">
        <v>0</v>
      </c>
      <c r="Q711" s="106">
        <v>0</v>
      </c>
      <c r="R711" s="106">
        <v>0</v>
      </c>
      <c r="S711" s="106">
        <v>0</v>
      </c>
      <c r="T711" s="106">
        <v>0</v>
      </c>
      <c r="U711" s="106">
        <v>0</v>
      </c>
      <c r="V711" s="106">
        <v>26</v>
      </c>
      <c r="W711" s="106" t="s">
        <v>192</v>
      </c>
    </row>
    <row r="712" spans="1:23" ht="13.5" customHeight="1" x14ac:dyDescent="0.25">
      <c r="A712" s="154">
        <v>0.80208333333333304</v>
      </c>
      <c r="B712" s="106">
        <v>6</v>
      </c>
      <c r="C712" s="106">
        <v>0</v>
      </c>
      <c r="D712" s="106">
        <v>0</v>
      </c>
      <c r="E712" s="106">
        <v>0</v>
      </c>
      <c r="F712" s="106">
        <v>1</v>
      </c>
      <c r="G712" s="106">
        <v>5</v>
      </c>
      <c r="H712" s="106">
        <v>0</v>
      </c>
      <c r="I712" s="106">
        <v>0</v>
      </c>
      <c r="J712" s="106">
        <v>0</v>
      </c>
      <c r="K712" s="106">
        <v>0</v>
      </c>
      <c r="L712" s="106">
        <v>0</v>
      </c>
      <c r="M712" s="106">
        <v>0</v>
      </c>
      <c r="N712" s="106">
        <v>0</v>
      </c>
      <c r="O712" s="106">
        <v>0</v>
      </c>
      <c r="P712" s="106">
        <v>0</v>
      </c>
      <c r="Q712" s="106">
        <v>0</v>
      </c>
      <c r="R712" s="106">
        <v>0</v>
      </c>
      <c r="S712" s="106">
        <v>0</v>
      </c>
      <c r="T712" s="106">
        <v>0</v>
      </c>
      <c r="U712" s="106">
        <v>0</v>
      </c>
      <c r="V712" s="106">
        <v>26.5</v>
      </c>
      <c r="W712" s="106" t="s">
        <v>192</v>
      </c>
    </row>
    <row r="713" spans="1:23" ht="13.5" customHeight="1" x14ac:dyDescent="0.25">
      <c r="A713" s="154">
        <v>0.8125</v>
      </c>
      <c r="B713" s="106">
        <v>4</v>
      </c>
      <c r="C713" s="106">
        <v>0</v>
      </c>
      <c r="D713" s="106">
        <v>0</v>
      </c>
      <c r="E713" s="106">
        <v>0</v>
      </c>
      <c r="F713" s="106">
        <v>1</v>
      </c>
      <c r="G713" s="106">
        <v>1</v>
      </c>
      <c r="H713" s="106">
        <v>2</v>
      </c>
      <c r="I713" s="106">
        <v>0</v>
      </c>
      <c r="J713" s="106">
        <v>0</v>
      </c>
      <c r="K713" s="106">
        <v>0</v>
      </c>
      <c r="L713" s="106">
        <v>0</v>
      </c>
      <c r="M713" s="106">
        <v>0</v>
      </c>
      <c r="N713" s="106">
        <v>0</v>
      </c>
      <c r="O713" s="106">
        <v>0</v>
      </c>
      <c r="P713" s="106">
        <v>0</v>
      </c>
      <c r="Q713" s="106">
        <v>0</v>
      </c>
      <c r="R713" s="106">
        <v>0</v>
      </c>
      <c r="S713" s="106">
        <v>0</v>
      </c>
      <c r="T713" s="106">
        <v>0</v>
      </c>
      <c r="U713" s="106">
        <v>0</v>
      </c>
      <c r="V713" s="106">
        <v>27.5</v>
      </c>
      <c r="W713" s="106" t="s">
        <v>192</v>
      </c>
    </row>
    <row r="714" spans="1:23" ht="13.5" customHeight="1" x14ac:dyDescent="0.25">
      <c r="A714" s="154">
        <v>0.82291666666666696</v>
      </c>
      <c r="B714" s="106">
        <v>9</v>
      </c>
      <c r="C714" s="106">
        <v>0</v>
      </c>
      <c r="D714" s="106">
        <v>0</v>
      </c>
      <c r="E714" s="106">
        <v>0</v>
      </c>
      <c r="F714" s="106">
        <v>4</v>
      </c>
      <c r="G714" s="106">
        <v>5</v>
      </c>
      <c r="H714" s="106">
        <v>0</v>
      </c>
      <c r="I714" s="106">
        <v>0</v>
      </c>
      <c r="J714" s="106">
        <v>0</v>
      </c>
      <c r="K714" s="106">
        <v>0</v>
      </c>
      <c r="L714" s="106">
        <v>0</v>
      </c>
      <c r="M714" s="106">
        <v>0</v>
      </c>
      <c r="N714" s="106">
        <v>0</v>
      </c>
      <c r="O714" s="106">
        <v>0</v>
      </c>
      <c r="P714" s="106">
        <v>0</v>
      </c>
      <c r="Q714" s="106">
        <v>0</v>
      </c>
      <c r="R714" s="106">
        <v>0</v>
      </c>
      <c r="S714" s="106">
        <v>0</v>
      </c>
      <c r="T714" s="106">
        <v>0</v>
      </c>
      <c r="U714" s="106">
        <v>0</v>
      </c>
      <c r="V714" s="106">
        <v>25.8</v>
      </c>
      <c r="W714" s="106" t="s">
        <v>192</v>
      </c>
    </row>
    <row r="715" spans="1:23" ht="13.5" customHeight="1" x14ac:dyDescent="0.25">
      <c r="A715" s="154">
        <v>0.83333333333333304</v>
      </c>
      <c r="B715" s="106">
        <v>7</v>
      </c>
      <c r="C715" s="106">
        <v>0</v>
      </c>
      <c r="D715" s="106">
        <v>0</v>
      </c>
      <c r="E715" s="106">
        <v>0</v>
      </c>
      <c r="F715" s="106">
        <v>1</v>
      </c>
      <c r="G715" s="106">
        <v>4</v>
      </c>
      <c r="H715" s="106">
        <v>2</v>
      </c>
      <c r="I715" s="106">
        <v>0</v>
      </c>
      <c r="J715" s="106">
        <v>0</v>
      </c>
      <c r="K715" s="106">
        <v>0</v>
      </c>
      <c r="L715" s="106">
        <v>0</v>
      </c>
      <c r="M715" s="106">
        <v>0</v>
      </c>
      <c r="N715" s="106">
        <v>0</v>
      </c>
      <c r="O715" s="106">
        <v>0</v>
      </c>
      <c r="P715" s="106">
        <v>0</v>
      </c>
      <c r="Q715" s="106">
        <v>0</v>
      </c>
      <c r="R715" s="106">
        <v>0</v>
      </c>
      <c r="S715" s="106">
        <v>0</v>
      </c>
      <c r="T715" s="106">
        <v>0</v>
      </c>
      <c r="U715" s="106">
        <v>0</v>
      </c>
      <c r="V715" s="106">
        <v>28.4</v>
      </c>
      <c r="W715" s="106" t="s">
        <v>192</v>
      </c>
    </row>
    <row r="716" spans="1:23" ht="13.5" customHeight="1" x14ac:dyDescent="0.25">
      <c r="A716" s="154">
        <v>0.84375</v>
      </c>
      <c r="B716" s="106">
        <v>8</v>
      </c>
      <c r="C716" s="106">
        <v>0</v>
      </c>
      <c r="D716" s="106">
        <v>0</v>
      </c>
      <c r="E716" s="106">
        <v>0</v>
      </c>
      <c r="F716" s="106">
        <v>0</v>
      </c>
      <c r="G716" s="106">
        <v>6</v>
      </c>
      <c r="H716" s="106">
        <v>2</v>
      </c>
      <c r="I716" s="106">
        <v>0</v>
      </c>
      <c r="J716" s="106">
        <v>0</v>
      </c>
      <c r="K716" s="106">
        <v>0</v>
      </c>
      <c r="L716" s="106">
        <v>0</v>
      </c>
      <c r="M716" s="106">
        <v>0</v>
      </c>
      <c r="N716" s="106">
        <v>0</v>
      </c>
      <c r="O716" s="106">
        <v>0</v>
      </c>
      <c r="P716" s="106">
        <v>0</v>
      </c>
      <c r="Q716" s="106">
        <v>0</v>
      </c>
      <c r="R716" s="106">
        <v>0</v>
      </c>
      <c r="S716" s="106">
        <v>0</v>
      </c>
      <c r="T716" s="106">
        <v>0</v>
      </c>
      <c r="U716" s="106">
        <v>0</v>
      </c>
      <c r="V716" s="106">
        <v>27.8</v>
      </c>
      <c r="W716" s="106" t="s">
        <v>192</v>
      </c>
    </row>
    <row r="717" spans="1:23" ht="13.5" customHeight="1" x14ac:dyDescent="0.25">
      <c r="A717" s="154">
        <v>0.85416666666666696</v>
      </c>
      <c r="B717" s="106">
        <v>9</v>
      </c>
      <c r="C717" s="106">
        <v>0</v>
      </c>
      <c r="D717" s="106">
        <v>0</v>
      </c>
      <c r="E717" s="106">
        <v>0</v>
      </c>
      <c r="F717" s="106">
        <v>3</v>
      </c>
      <c r="G717" s="106">
        <v>5</v>
      </c>
      <c r="H717" s="106">
        <v>1</v>
      </c>
      <c r="I717" s="106">
        <v>0</v>
      </c>
      <c r="J717" s="106">
        <v>0</v>
      </c>
      <c r="K717" s="106">
        <v>0</v>
      </c>
      <c r="L717" s="106">
        <v>0</v>
      </c>
      <c r="M717" s="106">
        <v>0</v>
      </c>
      <c r="N717" s="106">
        <v>0</v>
      </c>
      <c r="O717" s="106">
        <v>0</v>
      </c>
      <c r="P717" s="106">
        <v>0</v>
      </c>
      <c r="Q717" s="106">
        <v>0</v>
      </c>
      <c r="R717" s="106">
        <v>0</v>
      </c>
      <c r="S717" s="106">
        <v>0</v>
      </c>
      <c r="T717" s="106">
        <v>0</v>
      </c>
      <c r="U717" s="106">
        <v>0</v>
      </c>
      <c r="V717" s="106">
        <v>26.6</v>
      </c>
      <c r="W717" s="106" t="s">
        <v>192</v>
      </c>
    </row>
    <row r="718" spans="1:23" ht="13.5" customHeight="1" x14ac:dyDescent="0.25">
      <c r="A718" s="154">
        <v>0.86458333333333304</v>
      </c>
      <c r="B718" s="106">
        <v>8</v>
      </c>
      <c r="C718" s="106">
        <v>0</v>
      </c>
      <c r="D718" s="106">
        <v>0</v>
      </c>
      <c r="E718" s="106">
        <v>0</v>
      </c>
      <c r="F718" s="106">
        <v>0</v>
      </c>
      <c r="G718" s="106">
        <v>6</v>
      </c>
      <c r="H718" s="106">
        <v>2</v>
      </c>
      <c r="I718" s="106">
        <v>0</v>
      </c>
      <c r="J718" s="106">
        <v>0</v>
      </c>
      <c r="K718" s="106">
        <v>0</v>
      </c>
      <c r="L718" s="106">
        <v>0</v>
      </c>
      <c r="M718" s="106">
        <v>0</v>
      </c>
      <c r="N718" s="106">
        <v>0</v>
      </c>
      <c r="O718" s="106">
        <v>0</v>
      </c>
      <c r="P718" s="106">
        <v>0</v>
      </c>
      <c r="Q718" s="106">
        <v>0</v>
      </c>
      <c r="R718" s="106">
        <v>0</v>
      </c>
      <c r="S718" s="106">
        <v>0</v>
      </c>
      <c r="T718" s="106">
        <v>0</v>
      </c>
      <c r="U718" s="106">
        <v>0</v>
      </c>
      <c r="V718" s="106">
        <v>28.6</v>
      </c>
      <c r="W718" s="106" t="s">
        <v>192</v>
      </c>
    </row>
    <row r="719" spans="1:23" ht="13.5" customHeight="1" x14ac:dyDescent="0.25">
      <c r="A719" s="154">
        <v>0.875</v>
      </c>
      <c r="B719" s="106">
        <v>1</v>
      </c>
      <c r="C719" s="106">
        <v>0</v>
      </c>
      <c r="D719" s="106">
        <v>0</v>
      </c>
      <c r="E719" s="106">
        <v>0</v>
      </c>
      <c r="F719" s="106">
        <v>0</v>
      </c>
      <c r="G719" s="106">
        <v>0</v>
      </c>
      <c r="H719" s="106">
        <v>1</v>
      </c>
      <c r="I719" s="106">
        <v>0</v>
      </c>
      <c r="J719" s="106">
        <v>0</v>
      </c>
      <c r="K719" s="106">
        <v>0</v>
      </c>
      <c r="L719" s="106">
        <v>0</v>
      </c>
      <c r="M719" s="106">
        <v>0</v>
      </c>
      <c r="N719" s="106">
        <v>0</v>
      </c>
      <c r="O719" s="106">
        <v>0</v>
      </c>
      <c r="P719" s="106">
        <v>0</v>
      </c>
      <c r="Q719" s="106">
        <v>0</v>
      </c>
      <c r="R719" s="106">
        <v>0</v>
      </c>
      <c r="S719" s="106">
        <v>0</v>
      </c>
      <c r="T719" s="106">
        <v>0</v>
      </c>
      <c r="U719" s="106">
        <v>0</v>
      </c>
      <c r="V719" s="106">
        <v>30.6</v>
      </c>
      <c r="W719" s="106" t="s">
        <v>192</v>
      </c>
    </row>
    <row r="720" spans="1:23" ht="13.5" customHeight="1" x14ac:dyDescent="0.25">
      <c r="A720" s="154">
        <v>0.88541666666666696</v>
      </c>
      <c r="B720" s="106">
        <v>13</v>
      </c>
      <c r="C720" s="106">
        <v>0</v>
      </c>
      <c r="D720" s="106">
        <v>0</v>
      </c>
      <c r="E720" s="106">
        <v>0</v>
      </c>
      <c r="F720" s="106">
        <v>2</v>
      </c>
      <c r="G720" s="106">
        <v>3</v>
      </c>
      <c r="H720" s="106">
        <v>5</v>
      </c>
      <c r="I720" s="106">
        <v>1</v>
      </c>
      <c r="J720" s="106">
        <v>1</v>
      </c>
      <c r="K720" s="106">
        <v>0</v>
      </c>
      <c r="L720" s="106">
        <v>1</v>
      </c>
      <c r="M720" s="106">
        <v>0</v>
      </c>
      <c r="N720" s="106">
        <v>0</v>
      </c>
      <c r="O720" s="106">
        <v>0</v>
      </c>
      <c r="P720" s="106">
        <v>0</v>
      </c>
      <c r="Q720" s="106">
        <v>0</v>
      </c>
      <c r="R720" s="106">
        <v>0</v>
      </c>
      <c r="S720" s="106">
        <v>0</v>
      </c>
      <c r="T720" s="106">
        <v>0</v>
      </c>
      <c r="U720" s="106">
        <v>0</v>
      </c>
      <c r="V720" s="106">
        <v>32.700000000000003</v>
      </c>
      <c r="W720" s="106">
        <v>39.6</v>
      </c>
    </row>
    <row r="721" spans="1:23" ht="13.5" customHeight="1" x14ac:dyDescent="0.25">
      <c r="A721" s="154">
        <v>0.89583333333333304</v>
      </c>
      <c r="B721" s="106">
        <v>11</v>
      </c>
      <c r="C721" s="106">
        <v>0</v>
      </c>
      <c r="D721" s="106">
        <v>0</v>
      </c>
      <c r="E721" s="106">
        <v>0</v>
      </c>
      <c r="F721" s="106">
        <v>5</v>
      </c>
      <c r="G721" s="106">
        <v>6</v>
      </c>
      <c r="H721" s="106">
        <v>0</v>
      </c>
      <c r="I721" s="106">
        <v>0</v>
      </c>
      <c r="J721" s="106">
        <v>0</v>
      </c>
      <c r="K721" s="106">
        <v>0</v>
      </c>
      <c r="L721" s="106">
        <v>0</v>
      </c>
      <c r="M721" s="106">
        <v>0</v>
      </c>
      <c r="N721" s="106">
        <v>0</v>
      </c>
      <c r="O721" s="106">
        <v>0</v>
      </c>
      <c r="P721" s="106">
        <v>0</v>
      </c>
      <c r="Q721" s="106">
        <v>0</v>
      </c>
      <c r="R721" s="106">
        <v>0</v>
      </c>
      <c r="S721" s="106">
        <v>0</v>
      </c>
      <c r="T721" s="106">
        <v>0</v>
      </c>
      <c r="U721" s="106">
        <v>0</v>
      </c>
      <c r="V721" s="106">
        <v>25.7</v>
      </c>
      <c r="W721" s="106">
        <v>29.6</v>
      </c>
    </row>
    <row r="722" spans="1:23" ht="13.5" customHeight="1" x14ac:dyDescent="0.25">
      <c r="A722" s="154">
        <v>0.90625</v>
      </c>
      <c r="B722" s="106">
        <v>1</v>
      </c>
      <c r="C722" s="106">
        <v>0</v>
      </c>
      <c r="D722" s="106">
        <v>0</v>
      </c>
      <c r="E722" s="106">
        <v>0</v>
      </c>
      <c r="F722" s="106">
        <v>0</v>
      </c>
      <c r="G722" s="106">
        <v>1</v>
      </c>
      <c r="H722" s="106">
        <v>0</v>
      </c>
      <c r="I722" s="106">
        <v>0</v>
      </c>
      <c r="J722" s="106">
        <v>0</v>
      </c>
      <c r="K722" s="106">
        <v>0</v>
      </c>
      <c r="L722" s="106">
        <v>0</v>
      </c>
      <c r="M722" s="106">
        <v>0</v>
      </c>
      <c r="N722" s="106">
        <v>0</v>
      </c>
      <c r="O722" s="106">
        <v>0</v>
      </c>
      <c r="P722" s="106">
        <v>0</v>
      </c>
      <c r="Q722" s="106">
        <v>0</v>
      </c>
      <c r="R722" s="106">
        <v>0</v>
      </c>
      <c r="S722" s="106">
        <v>0</v>
      </c>
      <c r="T722" s="106">
        <v>0</v>
      </c>
      <c r="U722" s="106">
        <v>0</v>
      </c>
      <c r="V722" s="106">
        <v>25.2</v>
      </c>
      <c r="W722" s="106" t="s">
        <v>192</v>
      </c>
    </row>
    <row r="723" spans="1:23" ht="13.5" customHeight="1" x14ac:dyDescent="0.25">
      <c r="A723" s="154">
        <v>0.91666666666666696</v>
      </c>
      <c r="B723" s="106">
        <v>0</v>
      </c>
      <c r="C723" s="106">
        <v>0</v>
      </c>
      <c r="D723" s="106">
        <v>0</v>
      </c>
      <c r="E723" s="106">
        <v>0</v>
      </c>
      <c r="F723" s="106">
        <v>0</v>
      </c>
      <c r="G723" s="106">
        <v>0</v>
      </c>
      <c r="H723" s="106">
        <v>0</v>
      </c>
      <c r="I723" s="106">
        <v>0</v>
      </c>
      <c r="J723" s="106">
        <v>0</v>
      </c>
      <c r="K723" s="106">
        <v>0</v>
      </c>
      <c r="L723" s="106">
        <v>0</v>
      </c>
      <c r="M723" s="106">
        <v>0</v>
      </c>
      <c r="N723" s="106">
        <v>0</v>
      </c>
      <c r="O723" s="106">
        <v>0</v>
      </c>
      <c r="P723" s="106">
        <v>0</v>
      </c>
      <c r="Q723" s="106">
        <v>0</v>
      </c>
      <c r="R723" s="106">
        <v>0</v>
      </c>
      <c r="S723" s="106">
        <v>0</v>
      </c>
      <c r="T723" s="106">
        <v>0</v>
      </c>
      <c r="U723" s="106">
        <v>0</v>
      </c>
      <c r="V723" s="106" t="s">
        <v>192</v>
      </c>
      <c r="W723" s="106" t="s">
        <v>192</v>
      </c>
    </row>
    <row r="724" spans="1:23" ht="13.5" customHeight="1" x14ac:dyDescent="0.25">
      <c r="A724" s="154">
        <v>0.92708333333333304</v>
      </c>
      <c r="B724" s="106">
        <v>1</v>
      </c>
      <c r="C724" s="106">
        <v>0</v>
      </c>
      <c r="D724" s="106">
        <v>0</v>
      </c>
      <c r="E724" s="106">
        <v>0</v>
      </c>
      <c r="F724" s="106">
        <v>1</v>
      </c>
      <c r="G724" s="106">
        <v>0</v>
      </c>
      <c r="H724" s="106">
        <v>0</v>
      </c>
      <c r="I724" s="106">
        <v>0</v>
      </c>
      <c r="J724" s="106">
        <v>0</v>
      </c>
      <c r="K724" s="106">
        <v>0</v>
      </c>
      <c r="L724" s="106">
        <v>0</v>
      </c>
      <c r="M724" s="106">
        <v>0</v>
      </c>
      <c r="N724" s="106">
        <v>0</v>
      </c>
      <c r="O724" s="106">
        <v>0</v>
      </c>
      <c r="P724" s="106">
        <v>0</v>
      </c>
      <c r="Q724" s="106">
        <v>0</v>
      </c>
      <c r="R724" s="106">
        <v>0</v>
      </c>
      <c r="S724" s="106">
        <v>0</v>
      </c>
      <c r="T724" s="106">
        <v>0</v>
      </c>
      <c r="U724" s="106">
        <v>0</v>
      </c>
      <c r="V724" s="106">
        <v>22.8</v>
      </c>
      <c r="W724" s="106" t="s">
        <v>192</v>
      </c>
    </row>
    <row r="725" spans="1:23" ht="13.5" customHeight="1" x14ac:dyDescent="0.25">
      <c r="A725" s="154">
        <v>0.9375</v>
      </c>
      <c r="B725" s="106">
        <v>1</v>
      </c>
      <c r="C725" s="106">
        <v>0</v>
      </c>
      <c r="D725" s="106">
        <v>0</v>
      </c>
      <c r="E725" s="106">
        <v>0</v>
      </c>
      <c r="F725" s="106">
        <v>0</v>
      </c>
      <c r="G725" s="106">
        <v>1</v>
      </c>
      <c r="H725" s="106">
        <v>0</v>
      </c>
      <c r="I725" s="106">
        <v>0</v>
      </c>
      <c r="J725" s="106">
        <v>0</v>
      </c>
      <c r="K725" s="106">
        <v>0</v>
      </c>
      <c r="L725" s="106">
        <v>0</v>
      </c>
      <c r="M725" s="106">
        <v>0</v>
      </c>
      <c r="N725" s="106">
        <v>0</v>
      </c>
      <c r="O725" s="106">
        <v>0</v>
      </c>
      <c r="P725" s="106">
        <v>0</v>
      </c>
      <c r="Q725" s="106">
        <v>0</v>
      </c>
      <c r="R725" s="106">
        <v>0</v>
      </c>
      <c r="S725" s="106">
        <v>0</v>
      </c>
      <c r="T725" s="106">
        <v>0</v>
      </c>
      <c r="U725" s="106">
        <v>0</v>
      </c>
      <c r="V725" s="106">
        <v>29.5</v>
      </c>
      <c r="W725" s="106" t="s">
        <v>192</v>
      </c>
    </row>
    <row r="726" spans="1:23" ht="13.5" customHeight="1" x14ac:dyDescent="0.25">
      <c r="A726" s="154">
        <v>0.94791666666666696</v>
      </c>
      <c r="B726" s="106">
        <v>1</v>
      </c>
      <c r="C726" s="106">
        <v>0</v>
      </c>
      <c r="D726" s="106">
        <v>0</v>
      </c>
      <c r="E726" s="106">
        <v>0</v>
      </c>
      <c r="F726" s="106">
        <v>0</v>
      </c>
      <c r="G726" s="106">
        <v>1</v>
      </c>
      <c r="H726" s="106">
        <v>0</v>
      </c>
      <c r="I726" s="106">
        <v>0</v>
      </c>
      <c r="J726" s="106">
        <v>0</v>
      </c>
      <c r="K726" s="106">
        <v>0</v>
      </c>
      <c r="L726" s="106">
        <v>0</v>
      </c>
      <c r="M726" s="106">
        <v>0</v>
      </c>
      <c r="N726" s="106">
        <v>0</v>
      </c>
      <c r="O726" s="106">
        <v>0</v>
      </c>
      <c r="P726" s="106">
        <v>0</v>
      </c>
      <c r="Q726" s="106">
        <v>0</v>
      </c>
      <c r="R726" s="106">
        <v>0</v>
      </c>
      <c r="S726" s="106">
        <v>0</v>
      </c>
      <c r="T726" s="106">
        <v>0</v>
      </c>
      <c r="U726" s="106">
        <v>0</v>
      </c>
      <c r="V726" s="106">
        <v>29.4</v>
      </c>
      <c r="W726" s="106" t="s">
        <v>192</v>
      </c>
    </row>
    <row r="727" spans="1:23" ht="13.5" customHeight="1" x14ac:dyDescent="0.25">
      <c r="A727" s="154">
        <v>0.95833333333333304</v>
      </c>
      <c r="B727" s="106">
        <v>1</v>
      </c>
      <c r="C727" s="106">
        <v>0</v>
      </c>
      <c r="D727" s="106">
        <v>0</v>
      </c>
      <c r="E727" s="106">
        <v>0</v>
      </c>
      <c r="F727" s="106">
        <v>0</v>
      </c>
      <c r="G727" s="106">
        <v>1</v>
      </c>
      <c r="H727" s="106">
        <v>0</v>
      </c>
      <c r="I727" s="106">
        <v>0</v>
      </c>
      <c r="J727" s="106">
        <v>0</v>
      </c>
      <c r="K727" s="106">
        <v>0</v>
      </c>
      <c r="L727" s="106">
        <v>0</v>
      </c>
      <c r="M727" s="106">
        <v>0</v>
      </c>
      <c r="N727" s="106">
        <v>0</v>
      </c>
      <c r="O727" s="106">
        <v>0</v>
      </c>
      <c r="P727" s="106">
        <v>0</v>
      </c>
      <c r="Q727" s="106">
        <v>0</v>
      </c>
      <c r="R727" s="106">
        <v>0</v>
      </c>
      <c r="S727" s="106">
        <v>0</v>
      </c>
      <c r="T727" s="106">
        <v>0</v>
      </c>
      <c r="U727" s="106">
        <v>0</v>
      </c>
      <c r="V727" s="106">
        <v>25.5</v>
      </c>
      <c r="W727" s="106" t="s">
        <v>192</v>
      </c>
    </row>
    <row r="728" spans="1:23" ht="13.5" customHeight="1" x14ac:dyDescent="0.25">
      <c r="A728" s="154">
        <v>0.96875</v>
      </c>
      <c r="B728" s="106">
        <v>2</v>
      </c>
      <c r="C728" s="106">
        <v>0</v>
      </c>
      <c r="D728" s="106">
        <v>0</v>
      </c>
      <c r="E728" s="106">
        <v>0</v>
      </c>
      <c r="F728" s="106">
        <v>1</v>
      </c>
      <c r="G728" s="106">
        <v>0</v>
      </c>
      <c r="H728" s="106">
        <v>1</v>
      </c>
      <c r="I728" s="106">
        <v>0</v>
      </c>
      <c r="J728" s="106">
        <v>0</v>
      </c>
      <c r="K728" s="106">
        <v>0</v>
      </c>
      <c r="L728" s="106">
        <v>0</v>
      </c>
      <c r="M728" s="106">
        <v>0</v>
      </c>
      <c r="N728" s="106">
        <v>0</v>
      </c>
      <c r="O728" s="106">
        <v>0</v>
      </c>
      <c r="P728" s="106">
        <v>0</v>
      </c>
      <c r="Q728" s="106">
        <v>0</v>
      </c>
      <c r="R728" s="106">
        <v>0</v>
      </c>
      <c r="S728" s="106">
        <v>0</v>
      </c>
      <c r="T728" s="106">
        <v>0</v>
      </c>
      <c r="U728" s="106">
        <v>0</v>
      </c>
      <c r="V728" s="106">
        <v>27.8</v>
      </c>
      <c r="W728" s="106" t="s">
        <v>192</v>
      </c>
    </row>
    <row r="729" spans="1:23" ht="13.5" customHeight="1" x14ac:dyDescent="0.25">
      <c r="A729" s="154">
        <v>0.97916666666666696</v>
      </c>
      <c r="B729" s="106">
        <v>2</v>
      </c>
      <c r="C729" s="106">
        <v>0</v>
      </c>
      <c r="D729" s="106">
        <v>0</v>
      </c>
      <c r="E729" s="106">
        <v>0</v>
      </c>
      <c r="F729" s="106">
        <v>1</v>
      </c>
      <c r="G729" s="106">
        <v>1</v>
      </c>
      <c r="H729" s="106">
        <v>0</v>
      </c>
      <c r="I729" s="106">
        <v>0</v>
      </c>
      <c r="J729" s="106">
        <v>0</v>
      </c>
      <c r="K729" s="106">
        <v>0</v>
      </c>
      <c r="L729" s="106">
        <v>0</v>
      </c>
      <c r="M729" s="106">
        <v>0</v>
      </c>
      <c r="N729" s="106">
        <v>0</v>
      </c>
      <c r="O729" s="106">
        <v>0</v>
      </c>
      <c r="P729" s="106">
        <v>0</v>
      </c>
      <c r="Q729" s="106">
        <v>0</v>
      </c>
      <c r="R729" s="106">
        <v>0</v>
      </c>
      <c r="S729" s="106">
        <v>0</v>
      </c>
      <c r="T729" s="106">
        <v>0</v>
      </c>
      <c r="U729" s="106">
        <v>0</v>
      </c>
      <c r="V729" s="106">
        <v>25</v>
      </c>
      <c r="W729" s="106" t="s">
        <v>192</v>
      </c>
    </row>
    <row r="730" spans="1:23" ht="13.5" customHeight="1" thickBot="1" x14ac:dyDescent="0.3">
      <c r="A730" s="155">
        <v>0.98958333333333304</v>
      </c>
      <c r="B730" s="108">
        <v>0</v>
      </c>
      <c r="C730" s="108">
        <v>0</v>
      </c>
      <c r="D730" s="108">
        <v>0</v>
      </c>
      <c r="E730" s="108">
        <v>0</v>
      </c>
      <c r="F730" s="108">
        <v>0</v>
      </c>
      <c r="G730" s="108">
        <v>0</v>
      </c>
      <c r="H730" s="108">
        <v>0</v>
      </c>
      <c r="I730" s="108">
        <v>0</v>
      </c>
      <c r="J730" s="108">
        <v>0</v>
      </c>
      <c r="K730" s="108">
        <v>0</v>
      </c>
      <c r="L730" s="108">
        <v>0</v>
      </c>
      <c r="M730" s="108">
        <v>0</v>
      </c>
      <c r="N730" s="108">
        <v>0</v>
      </c>
      <c r="O730" s="108">
        <v>0</v>
      </c>
      <c r="P730" s="108">
        <v>0</v>
      </c>
      <c r="Q730" s="108">
        <v>0</v>
      </c>
      <c r="R730" s="108">
        <v>0</v>
      </c>
      <c r="S730" s="108">
        <v>0</v>
      </c>
      <c r="T730" s="108">
        <v>0</v>
      </c>
      <c r="U730" s="108">
        <v>0</v>
      </c>
      <c r="V730" s="108" t="s">
        <v>192</v>
      </c>
      <c r="W730" s="108" t="s">
        <v>192</v>
      </c>
    </row>
    <row r="731" spans="1:23" ht="13.5" customHeight="1" thickTop="1" x14ac:dyDescent="0.25">
      <c r="A731" s="269" t="s">
        <v>111</v>
      </c>
      <c r="B731" s="107">
        <f>SUM(B663:B710)</f>
        <v>750</v>
      </c>
      <c r="C731" s="107">
        <f t="shared" ref="C731:U731" si="24">SUM(C663:C710)</f>
        <v>0</v>
      </c>
      <c r="D731" s="107">
        <f t="shared" si="24"/>
        <v>18</v>
      </c>
      <c r="E731" s="107">
        <f t="shared" si="24"/>
        <v>19</v>
      </c>
      <c r="F731" s="107">
        <f t="shared" si="24"/>
        <v>159</v>
      </c>
      <c r="G731" s="107">
        <f t="shared" si="24"/>
        <v>451</v>
      </c>
      <c r="H731" s="107">
        <f t="shared" si="24"/>
        <v>88</v>
      </c>
      <c r="I731" s="107">
        <f t="shared" si="24"/>
        <v>12</v>
      </c>
      <c r="J731" s="107">
        <f t="shared" si="24"/>
        <v>3</v>
      </c>
      <c r="K731" s="107">
        <f t="shared" si="24"/>
        <v>0</v>
      </c>
      <c r="L731" s="107">
        <f t="shared" si="24"/>
        <v>0</v>
      </c>
      <c r="M731" s="107">
        <f t="shared" si="24"/>
        <v>0</v>
      </c>
      <c r="N731" s="107">
        <f t="shared" si="24"/>
        <v>0</v>
      </c>
      <c r="O731" s="107">
        <f t="shared" si="24"/>
        <v>0</v>
      </c>
      <c r="P731" s="107">
        <f t="shared" si="24"/>
        <v>0</v>
      </c>
      <c r="Q731" s="107">
        <f t="shared" si="24"/>
        <v>0</v>
      </c>
      <c r="R731" s="107">
        <f t="shared" si="24"/>
        <v>0</v>
      </c>
      <c r="S731" s="107">
        <f t="shared" si="24"/>
        <v>0</v>
      </c>
      <c r="T731" s="107">
        <f t="shared" si="24"/>
        <v>0</v>
      </c>
      <c r="U731" s="107">
        <f t="shared" si="24"/>
        <v>0</v>
      </c>
      <c r="V731" s="107">
        <v>26.6</v>
      </c>
      <c r="W731" s="107">
        <v>29.9</v>
      </c>
    </row>
    <row r="732" spans="1:23" ht="13.5" customHeight="1" x14ac:dyDescent="0.25">
      <c r="A732" s="270" t="s">
        <v>112</v>
      </c>
      <c r="B732" s="106">
        <f>SUM(B659:B722)</f>
        <v>857</v>
      </c>
      <c r="C732" s="106">
        <f t="shared" ref="C732:U732" si="25">SUM(C659:C722)</f>
        <v>0</v>
      </c>
      <c r="D732" s="106">
        <f t="shared" si="25"/>
        <v>18</v>
      </c>
      <c r="E732" s="106">
        <f t="shared" si="25"/>
        <v>19</v>
      </c>
      <c r="F732" s="106">
        <f t="shared" si="25"/>
        <v>183</v>
      </c>
      <c r="G732" s="106">
        <f t="shared" si="25"/>
        <v>511</v>
      </c>
      <c r="H732" s="106">
        <f t="shared" si="25"/>
        <v>107</v>
      </c>
      <c r="I732" s="106">
        <f t="shared" si="25"/>
        <v>14</v>
      </c>
      <c r="J732" s="106">
        <f t="shared" si="25"/>
        <v>4</v>
      </c>
      <c r="K732" s="106">
        <f t="shared" si="25"/>
        <v>0</v>
      </c>
      <c r="L732" s="106">
        <f t="shared" si="25"/>
        <v>1</v>
      </c>
      <c r="M732" s="106">
        <f t="shared" si="25"/>
        <v>0</v>
      </c>
      <c r="N732" s="106">
        <f t="shared" si="25"/>
        <v>0</v>
      </c>
      <c r="O732" s="106">
        <f t="shared" si="25"/>
        <v>0</v>
      </c>
      <c r="P732" s="106">
        <f t="shared" si="25"/>
        <v>0</v>
      </c>
      <c r="Q732" s="106">
        <f t="shared" si="25"/>
        <v>0</v>
      </c>
      <c r="R732" s="106">
        <f t="shared" si="25"/>
        <v>0</v>
      </c>
      <c r="S732" s="106">
        <f t="shared" si="25"/>
        <v>0</v>
      </c>
      <c r="T732" s="106">
        <f t="shared" si="25"/>
        <v>0</v>
      </c>
      <c r="U732" s="106">
        <f t="shared" si="25"/>
        <v>0</v>
      </c>
      <c r="V732" s="106">
        <v>26.7</v>
      </c>
      <c r="W732" s="106">
        <v>30</v>
      </c>
    </row>
    <row r="733" spans="1:23" ht="13.5" customHeight="1" x14ac:dyDescent="0.25">
      <c r="A733" s="106" t="s">
        <v>113</v>
      </c>
      <c r="B733" s="106">
        <f>SUM(B659:B730)</f>
        <v>865</v>
      </c>
      <c r="C733" s="106">
        <f t="shared" ref="C733:U733" si="26">SUM(C659:C730)</f>
        <v>0</v>
      </c>
      <c r="D733" s="106">
        <f t="shared" si="26"/>
        <v>18</v>
      </c>
      <c r="E733" s="106">
        <f t="shared" si="26"/>
        <v>19</v>
      </c>
      <c r="F733" s="106">
        <f t="shared" si="26"/>
        <v>186</v>
      </c>
      <c r="G733" s="106">
        <f t="shared" si="26"/>
        <v>515</v>
      </c>
      <c r="H733" s="106">
        <f t="shared" si="26"/>
        <v>108</v>
      </c>
      <c r="I733" s="106">
        <f t="shared" si="26"/>
        <v>14</v>
      </c>
      <c r="J733" s="106">
        <f t="shared" si="26"/>
        <v>4</v>
      </c>
      <c r="K733" s="106">
        <f t="shared" si="26"/>
        <v>0</v>
      </c>
      <c r="L733" s="106">
        <f t="shared" si="26"/>
        <v>1</v>
      </c>
      <c r="M733" s="106">
        <f t="shared" si="26"/>
        <v>0</v>
      </c>
      <c r="N733" s="106">
        <f t="shared" si="26"/>
        <v>0</v>
      </c>
      <c r="O733" s="106">
        <f t="shared" si="26"/>
        <v>0</v>
      </c>
      <c r="P733" s="106">
        <f t="shared" si="26"/>
        <v>0</v>
      </c>
      <c r="Q733" s="106">
        <f t="shared" si="26"/>
        <v>0</v>
      </c>
      <c r="R733" s="106">
        <f t="shared" si="26"/>
        <v>0</v>
      </c>
      <c r="S733" s="106">
        <f t="shared" si="26"/>
        <v>0</v>
      </c>
      <c r="T733" s="106">
        <f t="shared" si="26"/>
        <v>0</v>
      </c>
      <c r="U733" s="106">
        <f t="shared" si="26"/>
        <v>0</v>
      </c>
      <c r="V733" s="106">
        <v>26.7</v>
      </c>
      <c r="W733" s="106">
        <v>30</v>
      </c>
    </row>
    <row r="734" spans="1:23" ht="13.5" customHeight="1" thickBot="1" x14ac:dyDescent="0.3">
      <c r="A734" s="108" t="s">
        <v>114</v>
      </c>
      <c r="B734" s="108">
        <f>SUM(B635:B730)</f>
        <v>882</v>
      </c>
      <c r="C734" s="108">
        <f t="shared" ref="C734:U734" si="27">SUM(C635:C730)</f>
        <v>0</v>
      </c>
      <c r="D734" s="108">
        <f t="shared" si="27"/>
        <v>18</v>
      </c>
      <c r="E734" s="108">
        <f t="shared" si="27"/>
        <v>23</v>
      </c>
      <c r="F734" s="108">
        <f t="shared" si="27"/>
        <v>191</v>
      </c>
      <c r="G734" s="108">
        <f t="shared" si="27"/>
        <v>518</v>
      </c>
      <c r="H734" s="108">
        <f t="shared" si="27"/>
        <v>112</v>
      </c>
      <c r="I734" s="108">
        <f t="shared" si="27"/>
        <v>14</v>
      </c>
      <c r="J734" s="108">
        <f t="shared" si="27"/>
        <v>5</v>
      </c>
      <c r="K734" s="108">
        <f t="shared" si="27"/>
        <v>0</v>
      </c>
      <c r="L734" s="108">
        <f t="shared" si="27"/>
        <v>1</v>
      </c>
      <c r="M734" s="108">
        <f t="shared" si="27"/>
        <v>0</v>
      </c>
      <c r="N734" s="108">
        <f t="shared" si="27"/>
        <v>0</v>
      </c>
      <c r="O734" s="108">
        <f t="shared" si="27"/>
        <v>0</v>
      </c>
      <c r="P734" s="108">
        <f t="shared" si="27"/>
        <v>0</v>
      </c>
      <c r="Q734" s="108">
        <f t="shared" si="27"/>
        <v>0</v>
      </c>
      <c r="R734" s="108">
        <f t="shared" si="27"/>
        <v>0</v>
      </c>
      <c r="S734" s="108">
        <f t="shared" si="27"/>
        <v>0</v>
      </c>
      <c r="T734" s="108">
        <f t="shared" si="27"/>
        <v>0</v>
      </c>
      <c r="U734" s="108">
        <f t="shared" si="27"/>
        <v>0</v>
      </c>
      <c r="V734" s="108">
        <v>26.7</v>
      </c>
      <c r="W734" s="108">
        <v>30</v>
      </c>
    </row>
    <row r="735" spans="1:23" ht="13.5" customHeight="1" thickTop="1"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row>
    <row r="736" spans="1:23" ht="13.5" customHeight="1" thickBot="1" x14ac:dyDescent="0.3">
      <c r="A736" s="110" t="s">
        <v>9</v>
      </c>
      <c r="B736" s="434" t="str">
        <f>TEXT(C736,"dddd")</f>
        <v>Monday</v>
      </c>
      <c r="C736" s="217">
        <f>C632+1</f>
        <v>45474</v>
      </c>
      <c r="D736" s="110"/>
      <c r="E736" s="110"/>
      <c r="F736" s="110"/>
      <c r="G736" s="110"/>
      <c r="H736" s="110"/>
      <c r="I736" s="110"/>
      <c r="J736" s="110"/>
      <c r="K736" s="110"/>
      <c r="L736" s="110"/>
      <c r="M736" s="110"/>
      <c r="N736" s="110"/>
      <c r="O736" s="110"/>
      <c r="P736" s="110"/>
      <c r="Q736" s="110"/>
      <c r="R736" s="110"/>
      <c r="S736" s="110"/>
      <c r="T736" s="110"/>
      <c r="U736" s="110"/>
      <c r="V736" s="110"/>
      <c r="W736" s="110"/>
    </row>
    <row r="737" spans="1:23" ht="13.5" customHeight="1" thickTop="1" thickBot="1" x14ac:dyDescent="0.3">
      <c r="A737" s="110"/>
      <c r="B737" s="551" t="s">
        <v>90</v>
      </c>
      <c r="C737" s="552"/>
      <c r="D737" s="552"/>
      <c r="E737" s="552"/>
      <c r="F737" s="552"/>
      <c r="G737" s="552"/>
      <c r="H737" s="552"/>
      <c r="I737" s="552"/>
      <c r="J737" s="552"/>
      <c r="K737" s="552"/>
      <c r="L737" s="552"/>
      <c r="M737" s="552"/>
      <c r="N737" s="552"/>
      <c r="O737" s="552"/>
      <c r="P737" s="552"/>
      <c r="Q737" s="552"/>
      <c r="R737" s="552"/>
      <c r="S737" s="552"/>
      <c r="T737" s="552"/>
      <c r="U737" s="552"/>
      <c r="V737" s="552"/>
      <c r="W737" s="553"/>
    </row>
    <row r="738" spans="1:23" ht="13.5" customHeight="1" thickTop="1" thickBot="1" x14ac:dyDescent="0.3">
      <c r="A738" s="153" t="s">
        <v>50</v>
      </c>
      <c r="B738" s="153" t="s">
        <v>30</v>
      </c>
      <c r="C738" s="271" t="s">
        <v>91</v>
      </c>
      <c r="D738" s="271" t="s">
        <v>92</v>
      </c>
      <c r="E738" s="271" t="s">
        <v>93</v>
      </c>
      <c r="F738" s="271" t="s">
        <v>94</v>
      </c>
      <c r="G738" s="271" t="s">
        <v>95</v>
      </c>
      <c r="H738" s="271" t="s">
        <v>96</v>
      </c>
      <c r="I738" s="271" t="s">
        <v>97</v>
      </c>
      <c r="J738" s="271" t="s">
        <v>98</v>
      </c>
      <c r="K738" s="271" t="s">
        <v>99</v>
      </c>
      <c r="L738" s="271" t="s">
        <v>100</v>
      </c>
      <c r="M738" s="271" t="s">
        <v>101</v>
      </c>
      <c r="N738" s="271" t="s">
        <v>102</v>
      </c>
      <c r="O738" s="271" t="s">
        <v>103</v>
      </c>
      <c r="P738" s="271" t="s">
        <v>104</v>
      </c>
      <c r="Q738" s="271" t="s">
        <v>105</v>
      </c>
      <c r="R738" s="271" t="s">
        <v>106</v>
      </c>
      <c r="S738" s="271" t="s">
        <v>107</v>
      </c>
      <c r="T738" s="271" t="s">
        <v>108</v>
      </c>
      <c r="U738" s="271" t="s">
        <v>109</v>
      </c>
      <c r="V738" s="153" t="s">
        <v>88</v>
      </c>
      <c r="W738" s="153" t="s">
        <v>110</v>
      </c>
    </row>
    <row r="739" spans="1:23" ht="13.5" customHeight="1" thickTop="1" x14ac:dyDescent="0.25">
      <c r="A739" s="262">
        <v>0</v>
      </c>
      <c r="B739" s="107">
        <v>0</v>
      </c>
      <c r="C739" s="107">
        <v>0</v>
      </c>
      <c r="D739" s="107">
        <v>0</v>
      </c>
      <c r="E739" s="107">
        <v>0</v>
      </c>
      <c r="F739" s="107">
        <v>0</v>
      </c>
      <c r="G739" s="107">
        <v>0</v>
      </c>
      <c r="H739" s="107">
        <v>0</v>
      </c>
      <c r="I739" s="107">
        <v>0</v>
      </c>
      <c r="J739" s="107">
        <v>0</v>
      </c>
      <c r="K739" s="107">
        <v>0</v>
      </c>
      <c r="L739" s="107">
        <v>0</v>
      </c>
      <c r="M739" s="107">
        <v>0</v>
      </c>
      <c r="N739" s="107">
        <v>0</v>
      </c>
      <c r="O739" s="107">
        <v>0</v>
      </c>
      <c r="P739" s="107">
        <v>0</v>
      </c>
      <c r="Q739" s="107">
        <v>0</v>
      </c>
      <c r="R739" s="107">
        <v>0</v>
      </c>
      <c r="S739" s="107">
        <v>0</v>
      </c>
      <c r="T739" s="107">
        <v>0</v>
      </c>
      <c r="U739" s="107">
        <v>0</v>
      </c>
      <c r="V739" s="107" t="s">
        <v>192</v>
      </c>
      <c r="W739" s="107" t="s">
        <v>192</v>
      </c>
    </row>
    <row r="740" spans="1:23" ht="13.5" customHeight="1" x14ac:dyDescent="0.25">
      <c r="A740" s="154">
        <v>1.0416666666666666E-2</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c r="T740" s="106">
        <v>0</v>
      </c>
      <c r="U740" s="106">
        <v>0</v>
      </c>
      <c r="V740" s="106" t="s">
        <v>192</v>
      </c>
      <c r="W740" s="106" t="s">
        <v>192</v>
      </c>
    </row>
    <row r="741" spans="1:23" ht="13.5" customHeight="1" x14ac:dyDescent="0.25">
      <c r="A741" s="154">
        <v>2.0833333333333332E-2</v>
      </c>
      <c r="B741" s="106">
        <v>2</v>
      </c>
      <c r="C741" s="106">
        <v>0</v>
      </c>
      <c r="D741" s="106">
        <v>0</v>
      </c>
      <c r="E741" s="106">
        <v>0</v>
      </c>
      <c r="F741" s="106">
        <v>0</v>
      </c>
      <c r="G741" s="106">
        <v>1</v>
      </c>
      <c r="H741" s="106">
        <v>1</v>
      </c>
      <c r="I741" s="106">
        <v>0</v>
      </c>
      <c r="J741" s="106">
        <v>0</v>
      </c>
      <c r="K741" s="106">
        <v>0</v>
      </c>
      <c r="L741" s="106">
        <v>0</v>
      </c>
      <c r="M741" s="106">
        <v>0</v>
      </c>
      <c r="N741" s="106">
        <v>0</v>
      </c>
      <c r="O741" s="106">
        <v>0</v>
      </c>
      <c r="P741" s="106">
        <v>0</v>
      </c>
      <c r="Q741" s="106">
        <v>0</v>
      </c>
      <c r="R741" s="106">
        <v>0</v>
      </c>
      <c r="S741" s="106">
        <v>0</v>
      </c>
      <c r="T741" s="106">
        <v>0</v>
      </c>
      <c r="U741" s="106">
        <v>0</v>
      </c>
      <c r="V741" s="106">
        <v>28.2</v>
      </c>
      <c r="W741" s="106" t="s">
        <v>192</v>
      </c>
    </row>
    <row r="742" spans="1:23" ht="13.5" customHeight="1" x14ac:dyDescent="0.25">
      <c r="A742" s="154">
        <v>3.125E-2</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c r="T742" s="106">
        <v>0</v>
      </c>
      <c r="U742" s="106">
        <v>0</v>
      </c>
      <c r="V742" s="106" t="s">
        <v>192</v>
      </c>
      <c r="W742" s="106" t="s">
        <v>192</v>
      </c>
    </row>
    <row r="743" spans="1:23" ht="13.5" customHeight="1" x14ac:dyDescent="0.25">
      <c r="A743" s="154">
        <v>4.1666666666666664E-2</v>
      </c>
      <c r="B743" s="106">
        <v>0</v>
      </c>
      <c r="C743" s="106">
        <v>0</v>
      </c>
      <c r="D743" s="106">
        <v>0</v>
      </c>
      <c r="E743" s="106">
        <v>0</v>
      </c>
      <c r="F743" s="106">
        <v>0</v>
      </c>
      <c r="G743" s="106">
        <v>0</v>
      </c>
      <c r="H743" s="106">
        <v>0</v>
      </c>
      <c r="I743" s="106">
        <v>0</v>
      </c>
      <c r="J743" s="106">
        <v>0</v>
      </c>
      <c r="K743" s="106">
        <v>0</v>
      </c>
      <c r="L743" s="106">
        <v>0</v>
      </c>
      <c r="M743" s="106">
        <v>0</v>
      </c>
      <c r="N743" s="106">
        <v>0</v>
      </c>
      <c r="O743" s="106">
        <v>0</v>
      </c>
      <c r="P743" s="106">
        <v>0</v>
      </c>
      <c r="Q743" s="106">
        <v>0</v>
      </c>
      <c r="R743" s="106">
        <v>0</v>
      </c>
      <c r="S743" s="106">
        <v>0</v>
      </c>
      <c r="T743" s="106">
        <v>0</v>
      </c>
      <c r="U743" s="106">
        <v>0</v>
      </c>
      <c r="V743" s="106" t="s">
        <v>192</v>
      </c>
      <c r="W743" s="106" t="s">
        <v>192</v>
      </c>
    </row>
    <row r="744" spans="1:23" ht="13.5" customHeight="1" x14ac:dyDescent="0.25">
      <c r="A744" s="154">
        <v>5.2083333333333336E-2</v>
      </c>
      <c r="B744" s="106">
        <v>1</v>
      </c>
      <c r="C744" s="106">
        <v>0</v>
      </c>
      <c r="D744" s="106">
        <v>0</v>
      </c>
      <c r="E744" s="106">
        <v>1</v>
      </c>
      <c r="F744" s="106">
        <v>0</v>
      </c>
      <c r="G744" s="106">
        <v>0</v>
      </c>
      <c r="H744" s="106">
        <v>0</v>
      </c>
      <c r="I744" s="106">
        <v>0</v>
      </c>
      <c r="J744" s="106">
        <v>0</v>
      </c>
      <c r="K744" s="106">
        <v>0</v>
      </c>
      <c r="L744" s="106">
        <v>0</v>
      </c>
      <c r="M744" s="106">
        <v>0</v>
      </c>
      <c r="N744" s="106">
        <v>0</v>
      </c>
      <c r="O744" s="106">
        <v>0</v>
      </c>
      <c r="P744" s="106">
        <v>0</v>
      </c>
      <c r="Q744" s="106">
        <v>0</v>
      </c>
      <c r="R744" s="106">
        <v>0</v>
      </c>
      <c r="S744" s="106">
        <v>0</v>
      </c>
      <c r="T744" s="106">
        <v>0</v>
      </c>
      <c r="U744" s="106">
        <v>0</v>
      </c>
      <c r="V744" s="106">
        <v>17.600000000000001</v>
      </c>
      <c r="W744" s="106" t="s">
        <v>192</v>
      </c>
    </row>
    <row r="745" spans="1:23" ht="13.5" customHeight="1" x14ac:dyDescent="0.25">
      <c r="A745" s="154">
        <v>6.25E-2</v>
      </c>
      <c r="B745" s="106">
        <v>0</v>
      </c>
      <c r="C745" s="106">
        <v>0</v>
      </c>
      <c r="D745" s="106">
        <v>0</v>
      </c>
      <c r="E745" s="106">
        <v>0</v>
      </c>
      <c r="F745" s="106">
        <v>0</v>
      </c>
      <c r="G745" s="106">
        <v>0</v>
      </c>
      <c r="H745" s="106">
        <v>0</v>
      </c>
      <c r="I745" s="106">
        <v>0</v>
      </c>
      <c r="J745" s="106">
        <v>0</v>
      </c>
      <c r="K745" s="106">
        <v>0</v>
      </c>
      <c r="L745" s="106">
        <v>0</v>
      </c>
      <c r="M745" s="106">
        <v>0</v>
      </c>
      <c r="N745" s="106">
        <v>0</v>
      </c>
      <c r="O745" s="106">
        <v>0</v>
      </c>
      <c r="P745" s="106">
        <v>0</v>
      </c>
      <c r="Q745" s="106">
        <v>0</v>
      </c>
      <c r="R745" s="106">
        <v>0</v>
      </c>
      <c r="S745" s="106">
        <v>0</v>
      </c>
      <c r="T745" s="106">
        <v>0</v>
      </c>
      <c r="U745" s="106">
        <v>0</v>
      </c>
      <c r="V745" s="106" t="s">
        <v>192</v>
      </c>
      <c r="W745" s="106" t="s">
        <v>192</v>
      </c>
    </row>
    <row r="746" spans="1:23" ht="13.5" customHeight="1" x14ac:dyDescent="0.25">
      <c r="A746" s="154">
        <v>7.2916666666666699E-2</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c r="T746" s="106">
        <v>0</v>
      </c>
      <c r="U746" s="106">
        <v>0</v>
      </c>
      <c r="V746" s="106" t="s">
        <v>192</v>
      </c>
      <c r="W746" s="106" t="s">
        <v>192</v>
      </c>
    </row>
    <row r="747" spans="1:23" ht="13.5" customHeight="1" x14ac:dyDescent="0.25">
      <c r="A747" s="154">
        <v>8.3333333333333301E-2</v>
      </c>
      <c r="B747" s="106">
        <v>1</v>
      </c>
      <c r="C747" s="106">
        <v>0</v>
      </c>
      <c r="D747" s="106">
        <v>0</v>
      </c>
      <c r="E747" s="106">
        <v>0</v>
      </c>
      <c r="F747" s="106">
        <v>0</v>
      </c>
      <c r="G747" s="106">
        <v>0</v>
      </c>
      <c r="H747" s="106">
        <v>1</v>
      </c>
      <c r="I747" s="106">
        <v>0</v>
      </c>
      <c r="J747" s="106">
        <v>0</v>
      </c>
      <c r="K747" s="106">
        <v>0</v>
      </c>
      <c r="L747" s="106">
        <v>0</v>
      </c>
      <c r="M747" s="106">
        <v>0</v>
      </c>
      <c r="N747" s="106">
        <v>0</v>
      </c>
      <c r="O747" s="106">
        <v>0</v>
      </c>
      <c r="P747" s="106">
        <v>0</v>
      </c>
      <c r="Q747" s="106">
        <v>0</v>
      </c>
      <c r="R747" s="106">
        <v>0</v>
      </c>
      <c r="S747" s="106">
        <v>0</v>
      </c>
      <c r="T747" s="106">
        <v>0</v>
      </c>
      <c r="U747" s="106">
        <v>0</v>
      </c>
      <c r="V747" s="106">
        <v>31</v>
      </c>
      <c r="W747" s="106" t="s">
        <v>192</v>
      </c>
    </row>
    <row r="748" spans="1:23" ht="13.5" customHeight="1" x14ac:dyDescent="0.25">
      <c r="A748" s="154">
        <v>9.375E-2</v>
      </c>
      <c r="B748" s="106">
        <v>0</v>
      </c>
      <c r="C748" s="106">
        <v>0</v>
      </c>
      <c r="D748" s="106">
        <v>0</v>
      </c>
      <c r="E748" s="106">
        <v>0</v>
      </c>
      <c r="F748" s="106">
        <v>0</v>
      </c>
      <c r="G748" s="106">
        <v>0</v>
      </c>
      <c r="H748" s="106">
        <v>0</v>
      </c>
      <c r="I748" s="106">
        <v>0</v>
      </c>
      <c r="J748" s="106">
        <v>0</v>
      </c>
      <c r="K748" s="106">
        <v>0</v>
      </c>
      <c r="L748" s="106">
        <v>0</v>
      </c>
      <c r="M748" s="106">
        <v>0</v>
      </c>
      <c r="N748" s="106">
        <v>0</v>
      </c>
      <c r="O748" s="106">
        <v>0</v>
      </c>
      <c r="P748" s="106">
        <v>0</v>
      </c>
      <c r="Q748" s="106">
        <v>0</v>
      </c>
      <c r="R748" s="106">
        <v>0</v>
      </c>
      <c r="S748" s="106">
        <v>0</v>
      </c>
      <c r="T748" s="106">
        <v>0</v>
      </c>
      <c r="U748" s="106">
        <v>0</v>
      </c>
      <c r="V748" s="106" t="s">
        <v>192</v>
      </c>
      <c r="W748" s="106" t="s">
        <v>192</v>
      </c>
    </row>
    <row r="749" spans="1:23" ht="13.5" customHeight="1" x14ac:dyDescent="0.25">
      <c r="A749" s="154">
        <v>0.104166666666667</v>
      </c>
      <c r="B749" s="106">
        <v>0</v>
      </c>
      <c r="C749" s="106">
        <v>0</v>
      </c>
      <c r="D749" s="106">
        <v>0</v>
      </c>
      <c r="E749" s="106">
        <v>0</v>
      </c>
      <c r="F749" s="106">
        <v>0</v>
      </c>
      <c r="G749" s="106">
        <v>0</v>
      </c>
      <c r="H749" s="106">
        <v>0</v>
      </c>
      <c r="I749" s="106">
        <v>0</v>
      </c>
      <c r="J749" s="106">
        <v>0</v>
      </c>
      <c r="K749" s="106">
        <v>0</v>
      </c>
      <c r="L749" s="106">
        <v>0</v>
      </c>
      <c r="M749" s="106">
        <v>0</v>
      </c>
      <c r="N749" s="106">
        <v>0</v>
      </c>
      <c r="O749" s="106">
        <v>0</v>
      </c>
      <c r="P749" s="106">
        <v>0</v>
      </c>
      <c r="Q749" s="106">
        <v>0</v>
      </c>
      <c r="R749" s="106">
        <v>0</v>
      </c>
      <c r="S749" s="106">
        <v>0</v>
      </c>
      <c r="T749" s="106">
        <v>0</v>
      </c>
      <c r="U749" s="106">
        <v>0</v>
      </c>
      <c r="V749" s="106" t="s">
        <v>192</v>
      </c>
      <c r="W749" s="106" t="s">
        <v>192</v>
      </c>
    </row>
    <row r="750" spans="1:23" ht="13.5" customHeight="1" x14ac:dyDescent="0.25">
      <c r="A750" s="154">
        <v>0.114583333333333</v>
      </c>
      <c r="B750" s="106">
        <v>2</v>
      </c>
      <c r="C750" s="106">
        <v>0</v>
      </c>
      <c r="D750" s="106">
        <v>0</v>
      </c>
      <c r="E750" s="106">
        <v>0</v>
      </c>
      <c r="F750" s="106">
        <v>0</v>
      </c>
      <c r="G750" s="106">
        <v>1</v>
      </c>
      <c r="H750" s="106">
        <v>1</v>
      </c>
      <c r="I750" s="106">
        <v>0</v>
      </c>
      <c r="J750" s="106">
        <v>0</v>
      </c>
      <c r="K750" s="106">
        <v>0</v>
      </c>
      <c r="L750" s="106">
        <v>0</v>
      </c>
      <c r="M750" s="106">
        <v>0</v>
      </c>
      <c r="N750" s="106">
        <v>0</v>
      </c>
      <c r="O750" s="106">
        <v>0</v>
      </c>
      <c r="P750" s="106">
        <v>0</v>
      </c>
      <c r="Q750" s="106">
        <v>0</v>
      </c>
      <c r="R750" s="106">
        <v>0</v>
      </c>
      <c r="S750" s="106">
        <v>0</v>
      </c>
      <c r="T750" s="106">
        <v>0</v>
      </c>
      <c r="U750" s="106">
        <v>0</v>
      </c>
      <c r="V750" s="106">
        <v>30.1</v>
      </c>
      <c r="W750" s="106" t="s">
        <v>192</v>
      </c>
    </row>
    <row r="751" spans="1:23" ht="13.5" customHeight="1" x14ac:dyDescent="0.25">
      <c r="A751" s="154">
        <v>0.125</v>
      </c>
      <c r="B751" s="106">
        <v>2</v>
      </c>
      <c r="C751" s="106">
        <v>0</v>
      </c>
      <c r="D751" s="106">
        <v>0</v>
      </c>
      <c r="E751" s="106">
        <v>1</v>
      </c>
      <c r="F751" s="106">
        <v>0</v>
      </c>
      <c r="G751" s="106">
        <v>1</v>
      </c>
      <c r="H751" s="106">
        <v>0</v>
      </c>
      <c r="I751" s="106">
        <v>0</v>
      </c>
      <c r="J751" s="106">
        <v>0</v>
      </c>
      <c r="K751" s="106">
        <v>0</v>
      </c>
      <c r="L751" s="106">
        <v>0</v>
      </c>
      <c r="M751" s="106">
        <v>0</v>
      </c>
      <c r="N751" s="106">
        <v>0</v>
      </c>
      <c r="O751" s="106">
        <v>0</v>
      </c>
      <c r="P751" s="106">
        <v>0</v>
      </c>
      <c r="Q751" s="106">
        <v>0</v>
      </c>
      <c r="R751" s="106">
        <v>0</v>
      </c>
      <c r="S751" s="106">
        <v>0</v>
      </c>
      <c r="T751" s="106">
        <v>0</v>
      </c>
      <c r="U751" s="106">
        <v>0</v>
      </c>
      <c r="V751" s="106">
        <v>23.4</v>
      </c>
      <c r="W751" s="106" t="s">
        <v>192</v>
      </c>
    </row>
    <row r="752" spans="1:23" ht="13.5" customHeight="1" x14ac:dyDescent="0.25">
      <c r="A752" s="154">
        <v>0.13541666666666699</v>
      </c>
      <c r="B752" s="106">
        <v>3</v>
      </c>
      <c r="C752" s="106">
        <v>0</v>
      </c>
      <c r="D752" s="106">
        <v>0</v>
      </c>
      <c r="E752" s="106">
        <v>0</v>
      </c>
      <c r="F752" s="106">
        <v>3</v>
      </c>
      <c r="G752" s="106">
        <v>0</v>
      </c>
      <c r="H752" s="106">
        <v>0</v>
      </c>
      <c r="I752" s="106">
        <v>0</v>
      </c>
      <c r="J752" s="106">
        <v>0</v>
      </c>
      <c r="K752" s="106">
        <v>0</v>
      </c>
      <c r="L752" s="106">
        <v>0</v>
      </c>
      <c r="M752" s="106">
        <v>0</v>
      </c>
      <c r="N752" s="106">
        <v>0</v>
      </c>
      <c r="O752" s="106">
        <v>0</v>
      </c>
      <c r="P752" s="106">
        <v>0</v>
      </c>
      <c r="Q752" s="106">
        <v>0</v>
      </c>
      <c r="R752" s="106">
        <v>0</v>
      </c>
      <c r="S752" s="106">
        <v>0</v>
      </c>
      <c r="T752" s="106">
        <v>0</v>
      </c>
      <c r="U752" s="106">
        <v>0</v>
      </c>
      <c r="V752" s="106">
        <v>22.4</v>
      </c>
      <c r="W752" s="106" t="s">
        <v>192</v>
      </c>
    </row>
    <row r="753" spans="1:23" ht="13.5" customHeight="1" x14ac:dyDescent="0.25">
      <c r="A753" s="154">
        <v>0.14583333333333301</v>
      </c>
      <c r="B753" s="106">
        <v>0</v>
      </c>
      <c r="C753" s="106">
        <v>0</v>
      </c>
      <c r="D753" s="106">
        <v>0</v>
      </c>
      <c r="E753" s="106">
        <v>0</v>
      </c>
      <c r="F753" s="106">
        <v>0</v>
      </c>
      <c r="G753" s="106">
        <v>0</v>
      </c>
      <c r="H753" s="106">
        <v>0</v>
      </c>
      <c r="I753" s="106">
        <v>0</v>
      </c>
      <c r="J753" s="106">
        <v>0</v>
      </c>
      <c r="K753" s="106">
        <v>0</v>
      </c>
      <c r="L753" s="106">
        <v>0</v>
      </c>
      <c r="M753" s="106">
        <v>0</v>
      </c>
      <c r="N753" s="106">
        <v>0</v>
      </c>
      <c r="O753" s="106">
        <v>0</v>
      </c>
      <c r="P753" s="106">
        <v>0</v>
      </c>
      <c r="Q753" s="106">
        <v>0</v>
      </c>
      <c r="R753" s="106">
        <v>0</v>
      </c>
      <c r="S753" s="106">
        <v>0</v>
      </c>
      <c r="T753" s="106">
        <v>0</v>
      </c>
      <c r="U753" s="106">
        <v>0</v>
      </c>
      <c r="V753" s="106" t="s">
        <v>192</v>
      </c>
      <c r="W753" s="106" t="s">
        <v>192</v>
      </c>
    </row>
    <row r="754" spans="1:23" ht="13.5" customHeight="1" x14ac:dyDescent="0.25">
      <c r="A754" s="154">
        <v>0.15625</v>
      </c>
      <c r="B754" s="106">
        <v>1</v>
      </c>
      <c r="C754" s="106">
        <v>0</v>
      </c>
      <c r="D754" s="106">
        <v>0</v>
      </c>
      <c r="E754" s="106">
        <v>0</v>
      </c>
      <c r="F754" s="106">
        <v>1</v>
      </c>
      <c r="G754" s="106">
        <v>0</v>
      </c>
      <c r="H754" s="106">
        <v>0</v>
      </c>
      <c r="I754" s="106">
        <v>0</v>
      </c>
      <c r="J754" s="106">
        <v>0</v>
      </c>
      <c r="K754" s="106">
        <v>0</v>
      </c>
      <c r="L754" s="106">
        <v>0</v>
      </c>
      <c r="M754" s="106">
        <v>0</v>
      </c>
      <c r="N754" s="106">
        <v>0</v>
      </c>
      <c r="O754" s="106">
        <v>0</v>
      </c>
      <c r="P754" s="106">
        <v>0</v>
      </c>
      <c r="Q754" s="106">
        <v>0</v>
      </c>
      <c r="R754" s="106">
        <v>0</v>
      </c>
      <c r="S754" s="106">
        <v>0</v>
      </c>
      <c r="T754" s="106">
        <v>0</v>
      </c>
      <c r="U754" s="106">
        <v>0</v>
      </c>
      <c r="V754" s="106">
        <v>23</v>
      </c>
      <c r="W754" s="106" t="s">
        <v>192</v>
      </c>
    </row>
    <row r="755" spans="1:23" ht="13.5" customHeight="1" x14ac:dyDescent="0.25">
      <c r="A755" s="154">
        <v>0.16666666666666699</v>
      </c>
      <c r="B755" s="106">
        <v>0</v>
      </c>
      <c r="C755" s="106">
        <v>0</v>
      </c>
      <c r="D755" s="106">
        <v>0</v>
      </c>
      <c r="E755" s="106">
        <v>0</v>
      </c>
      <c r="F755" s="106">
        <v>0</v>
      </c>
      <c r="G755" s="106">
        <v>0</v>
      </c>
      <c r="H755" s="106">
        <v>0</v>
      </c>
      <c r="I755" s="106">
        <v>0</v>
      </c>
      <c r="J755" s="106">
        <v>0</v>
      </c>
      <c r="K755" s="106">
        <v>0</v>
      </c>
      <c r="L755" s="106">
        <v>0</v>
      </c>
      <c r="M755" s="106">
        <v>0</v>
      </c>
      <c r="N755" s="106">
        <v>0</v>
      </c>
      <c r="O755" s="106">
        <v>0</v>
      </c>
      <c r="P755" s="106">
        <v>0</v>
      </c>
      <c r="Q755" s="106">
        <v>0</v>
      </c>
      <c r="R755" s="106">
        <v>0</v>
      </c>
      <c r="S755" s="106">
        <v>0</v>
      </c>
      <c r="T755" s="106">
        <v>0</v>
      </c>
      <c r="U755" s="106">
        <v>0</v>
      </c>
      <c r="V755" s="106" t="s">
        <v>192</v>
      </c>
      <c r="W755" s="106" t="s">
        <v>192</v>
      </c>
    </row>
    <row r="756" spans="1:23" ht="13.5" customHeight="1" x14ac:dyDescent="0.25">
      <c r="A756" s="154">
        <v>0.17708333333333301</v>
      </c>
      <c r="B756" s="106">
        <v>3</v>
      </c>
      <c r="C756" s="106">
        <v>0</v>
      </c>
      <c r="D756" s="106">
        <v>1</v>
      </c>
      <c r="E756" s="106">
        <v>0</v>
      </c>
      <c r="F756" s="106">
        <v>1</v>
      </c>
      <c r="G756" s="106">
        <v>1</v>
      </c>
      <c r="H756" s="106">
        <v>0</v>
      </c>
      <c r="I756" s="106">
        <v>0</v>
      </c>
      <c r="J756" s="106">
        <v>0</v>
      </c>
      <c r="K756" s="106">
        <v>0</v>
      </c>
      <c r="L756" s="106">
        <v>0</v>
      </c>
      <c r="M756" s="106">
        <v>0</v>
      </c>
      <c r="N756" s="106">
        <v>0</v>
      </c>
      <c r="O756" s="106">
        <v>0</v>
      </c>
      <c r="P756" s="106">
        <v>0</v>
      </c>
      <c r="Q756" s="106">
        <v>0</v>
      </c>
      <c r="R756" s="106">
        <v>0</v>
      </c>
      <c r="S756" s="106">
        <v>0</v>
      </c>
      <c r="T756" s="106">
        <v>0</v>
      </c>
      <c r="U756" s="106">
        <v>0</v>
      </c>
      <c r="V756" s="106">
        <v>18.7</v>
      </c>
      <c r="W756" s="106" t="s">
        <v>192</v>
      </c>
    </row>
    <row r="757" spans="1:23" ht="13.5" customHeight="1" x14ac:dyDescent="0.25">
      <c r="A757" s="154">
        <v>0.1875</v>
      </c>
      <c r="B757" s="106">
        <v>0</v>
      </c>
      <c r="C757" s="106">
        <v>0</v>
      </c>
      <c r="D757" s="106">
        <v>0</v>
      </c>
      <c r="E757" s="106">
        <v>0</v>
      </c>
      <c r="F757" s="106">
        <v>0</v>
      </c>
      <c r="G757" s="106">
        <v>0</v>
      </c>
      <c r="H757" s="106">
        <v>0</v>
      </c>
      <c r="I757" s="106">
        <v>0</v>
      </c>
      <c r="J757" s="106">
        <v>0</v>
      </c>
      <c r="K757" s="106">
        <v>0</v>
      </c>
      <c r="L757" s="106">
        <v>0</v>
      </c>
      <c r="M757" s="106">
        <v>0</v>
      </c>
      <c r="N757" s="106">
        <v>0</v>
      </c>
      <c r="O757" s="106">
        <v>0</v>
      </c>
      <c r="P757" s="106">
        <v>0</v>
      </c>
      <c r="Q757" s="106">
        <v>0</v>
      </c>
      <c r="R757" s="106">
        <v>0</v>
      </c>
      <c r="S757" s="106">
        <v>0</v>
      </c>
      <c r="T757" s="106">
        <v>0</v>
      </c>
      <c r="U757" s="106">
        <v>0</v>
      </c>
      <c r="V757" s="106" t="s">
        <v>192</v>
      </c>
      <c r="W757" s="106" t="s">
        <v>192</v>
      </c>
    </row>
    <row r="758" spans="1:23" ht="13.5" customHeight="1" x14ac:dyDescent="0.25">
      <c r="A758" s="154">
        <v>0.19791666666666699</v>
      </c>
      <c r="B758" s="106">
        <v>1</v>
      </c>
      <c r="C758" s="106">
        <v>0</v>
      </c>
      <c r="D758" s="106">
        <v>0</v>
      </c>
      <c r="E758" s="106">
        <v>0</v>
      </c>
      <c r="F758" s="106">
        <v>0</v>
      </c>
      <c r="G758" s="106">
        <v>0</v>
      </c>
      <c r="H758" s="106">
        <v>1</v>
      </c>
      <c r="I758" s="106">
        <v>0</v>
      </c>
      <c r="J758" s="106">
        <v>0</v>
      </c>
      <c r="K758" s="106">
        <v>0</v>
      </c>
      <c r="L758" s="106">
        <v>0</v>
      </c>
      <c r="M758" s="106">
        <v>0</v>
      </c>
      <c r="N758" s="106">
        <v>0</v>
      </c>
      <c r="O758" s="106">
        <v>0</v>
      </c>
      <c r="P758" s="106">
        <v>0</v>
      </c>
      <c r="Q758" s="106">
        <v>0</v>
      </c>
      <c r="R758" s="106">
        <v>0</v>
      </c>
      <c r="S758" s="106">
        <v>0</v>
      </c>
      <c r="T758" s="106">
        <v>0</v>
      </c>
      <c r="U758" s="106">
        <v>0</v>
      </c>
      <c r="V758" s="106">
        <v>31.9</v>
      </c>
      <c r="W758" s="106" t="s">
        <v>192</v>
      </c>
    </row>
    <row r="759" spans="1:23" ht="13.5" customHeight="1" x14ac:dyDescent="0.25">
      <c r="A759" s="154">
        <v>0.20833333333333301</v>
      </c>
      <c r="B759" s="106">
        <v>2</v>
      </c>
      <c r="C759" s="106">
        <v>0</v>
      </c>
      <c r="D759" s="106">
        <v>0</v>
      </c>
      <c r="E759" s="106">
        <v>0</v>
      </c>
      <c r="F759" s="106">
        <v>0</v>
      </c>
      <c r="G759" s="106">
        <v>2</v>
      </c>
      <c r="H759" s="106">
        <v>0</v>
      </c>
      <c r="I759" s="106">
        <v>0</v>
      </c>
      <c r="J759" s="106">
        <v>0</v>
      </c>
      <c r="K759" s="106">
        <v>0</v>
      </c>
      <c r="L759" s="106">
        <v>0</v>
      </c>
      <c r="M759" s="106">
        <v>0</v>
      </c>
      <c r="N759" s="106">
        <v>0</v>
      </c>
      <c r="O759" s="106">
        <v>0</v>
      </c>
      <c r="P759" s="106">
        <v>0</v>
      </c>
      <c r="Q759" s="106">
        <v>0</v>
      </c>
      <c r="R759" s="106">
        <v>0</v>
      </c>
      <c r="S759" s="106">
        <v>0</v>
      </c>
      <c r="T759" s="106">
        <v>0</v>
      </c>
      <c r="U759" s="106">
        <v>0</v>
      </c>
      <c r="V759" s="106">
        <v>28.7</v>
      </c>
      <c r="W759" s="106" t="s">
        <v>192</v>
      </c>
    </row>
    <row r="760" spans="1:23" ht="13.5" customHeight="1" x14ac:dyDescent="0.25">
      <c r="A760" s="154">
        <v>0.21875</v>
      </c>
      <c r="B760" s="106">
        <v>4</v>
      </c>
      <c r="C760" s="106">
        <v>0</v>
      </c>
      <c r="D760" s="106">
        <v>0</v>
      </c>
      <c r="E760" s="106">
        <v>1</v>
      </c>
      <c r="F760" s="106">
        <v>0</v>
      </c>
      <c r="G760" s="106">
        <v>2</v>
      </c>
      <c r="H760" s="106">
        <v>1</v>
      </c>
      <c r="I760" s="106">
        <v>0</v>
      </c>
      <c r="J760" s="106">
        <v>0</v>
      </c>
      <c r="K760" s="106">
        <v>0</v>
      </c>
      <c r="L760" s="106">
        <v>0</v>
      </c>
      <c r="M760" s="106">
        <v>0</v>
      </c>
      <c r="N760" s="106">
        <v>0</v>
      </c>
      <c r="O760" s="106">
        <v>0</v>
      </c>
      <c r="P760" s="106">
        <v>0</v>
      </c>
      <c r="Q760" s="106">
        <v>0</v>
      </c>
      <c r="R760" s="106">
        <v>0</v>
      </c>
      <c r="S760" s="106">
        <v>0</v>
      </c>
      <c r="T760" s="106">
        <v>0</v>
      </c>
      <c r="U760" s="106">
        <v>0</v>
      </c>
      <c r="V760" s="106">
        <v>28.4</v>
      </c>
      <c r="W760" s="106" t="s">
        <v>192</v>
      </c>
    </row>
    <row r="761" spans="1:23" ht="13.5" customHeight="1" x14ac:dyDescent="0.25">
      <c r="A761" s="154">
        <v>0.22916666666666699</v>
      </c>
      <c r="B761" s="106">
        <v>6</v>
      </c>
      <c r="C761" s="106">
        <v>0</v>
      </c>
      <c r="D761" s="106">
        <v>0</v>
      </c>
      <c r="E761" s="106">
        <v>0</v>
      </c>
      <c r="F761" s="106">
        <v>2</v>
      </c>
      <c r="G761" s="106">
        <v>3</v>
      </c>
      <c r="H761" s="106">
        <v>1</v>
      </c>
      <c r="I761" s="106">
        <v>0</v>
      </c>
      <c r="J761" s="106">
        <v>0</v>
      </c>
      <c r="K761" s="106">
        <v>0</v>
      </c>
      <c r="L761" s="106">
        <v>0</v>
      </c>
      <c r="M761" s="106">
        <v>0</v>
      </c>
      <c r="N761" s="106">
        <v>0</v>
      </c>
      <c r="O761" s="106">
        <v>0</v>
      </c>
      <c r="P761" s="106">
        <v>0</v>
      </c>
      <c r="Q761" s="106">
        <v>0</v>
      </c>
      <c r="R761" s="106">
        <v>0</v>
      </c>
      <c r="S761" s="106">
        <v>0</v>
      </c>
      <c r="T761" s="106">
        <v>0</v>
      </c>
      <c r="U761" s="106">
        <v>0</v>
      </c>
      <c r="V761" s="106">
        <v>27.6</v>
      </c>
      <c r="W761" s="106" t="s">
        <v>192</v>
      </c>
    </row>
    <row r="762" spans="1:23" ht="13.5" customHeight="1" x14ac:dyDescent="0.25">
      <c r="A762" s="154">
        <v>0.23958333333333301</v>
      </c>
      <c r="B762" s="106">
        <v>6</v>
      </c>
      <c r="C762" s="106">
        <v>0</v>
      </c>
      <c r="D762" s="106">
        <v>0</v>
      </c>
      <c r="E762" s="106">
        <v>0</v>
      </c>
      <c r="F762" s="106">
        <v>0</v>
      </c>
      <c r="G762" s="106">
        <v>4</v>
      </c>
      <c r="H762" s="106">
        <v>0</v>
      </c>
      <c r="I762" s="106">
        <v>2</v>
      </c>
      <c r="J762" s="106">
        <v>0</v>
      </c>
      <c r="K762" s="106">
        <v>0</v>
      </c>
      <c r="L762" s="106">
        <v>0</v>
      </c>
      <c r="M762" s="106">
        <v>0</v>
      </c>
      <c r="N762" s="106">
        <v>0</v>
      </c>
      <c r="O762" s="106">
        <v>0</v>
      </c>
      <c r="P762" s="106">
        <v>0</v>
      </c>
      <c r="Q762" s="106">
        <v>0</v>
      </c>
      <c r="R762" s="106">
        <v>0</v>
      </c>
      <c r="S762" s="106">
        <v>0</v>
      </c>
      <c r="T762" s="106">
        <v>0</v>
      </c>
      <c r="U762" s="106">
        <v>0</v>
      </c>
      <c r="V762" s="106">
        <v>30.1</v>
      </c>
      <c r="W762" s="106" t="s">
        <v>192</v>
      </c>
    </row>
    <row r="763" spans="1:23" ht="13.5" customHeight="1" x14ac:dyDescent="0.25">
      <c r="A763" s="154">
        <v>0.25</v>
      </c>
      <c r="B763" s="106">
        <v>10</v>
      </c>
      <c r="C763" s="106">
        <v>0</v>
      </c>
      <c r="D763" s="106">
        <v>0</v>
      </c>
      <c r="E763" s="106">
        <v>0</v>
      </c>
      <c r="F763" s="106">
        <v>0</v>
      </c>
      <c r="G763" s="106">
        <v>7</v>
      </c>
      <c r="H763" s="106">
        <v>3</v>
      </c>
      <c r="I763" s="106">
        <v>0</v>
      </c>
      <c r="J763" s="106">
        <v>0</v>
      </c>
      <c r="K763" s="106">
        <v>0</v>
      </c>
      <c r="L763" s="106">
        <v>0</v>
      </c>
      <c r="M763" s="106">
        <v>0</v>
      </c>
      <c r="N763" s="106">
        <v>0</v>
      </c>
      <c r="O763" s="106">
        <v>0</v>
      </c>
      <c r="P763" s="106">
        <v>0</v>
      </c>
      <c r="Q763" s="106">
        <v>0</v>
      </c>
      <c r="R763" s="106">
        <v>0</v>
      </c>
      <c r="S763" s="106">
        <v>0</v>
      </c>
      <c r="T763" s="106">
        <v>0</v>
      </c>
      <c r="U763" s="106">
        <v>0</v>
      </c>
      <c r="V763" s="106">
        <v>28.7</v>
      </c>
      <c r="W763" s="106" t="s">
        <v>192</v>
      </c>
    </row>
    <row r="764" spans="1:23" ht="13.5" customHeight="1" x14ac:dyDescent="0.25">
      <c r="A764" s="154">
        <v>0.26041666666666702</v>
      </c>
      <c r="B764" s="106">
        <v>17</v>
      </c>
      <c r="C764" s="106">
        <v>0</v>
      </c>
      <c r="D764" s="106">
        <v>0</v>
      </c>
      <c r="E764" s="106">
        <v>0</v>
      </c>
      <c r="F764" s="106">
        <v>8</v>
      </c>
      <c r="G764" s="106">
        <v>7</v>
      </c>
      <c r="H764" s="106">
        <v>2</v>
      </c>
      <c r="I764" s="106">
        <v>0</v>
      </c>
      <c r="J764" s="106">
        <v>0</v>
      </c>
      <c r="K764" s="106">
        <v>0</v>
      </c>
      <c r="L764" s="106">
        <v>0</v>
      </c>
      <c r="M764" s="106">
        <v>0</v>
      </c>
      <c r="N764" s="106">
        <v>0</v>
      </c>
      <c r="O764" s="106">
        <v>0</v>
      </c>
      <c r="P764" s="106">
        <v>0</v>
      </c>
      <c r="Q764" s="106">
        <v>0</v>
      </c>
      <c r="R764" s="106">
        <v>0</v>
      </c>
      <c r="S764" s="106">
        <v>0</v>
      </c>
      <c r="T764" s="106">
        <v>0</v>
      </c>
      <c r="U764" s="106">
        <v>0</v>
      </c>
      <c r="V764" s="106">
        <v>25.3</v>
      </c>
      <c r="W764" s="106">
        <v>30.5</v>
      </c>
    </row>
    <row r="765" spans="1:23" ht="13.5" customHeight="1" x14ac:dyDescent="0.25">
      <c r="A765" s="154">
        <v>0.27083333333333298</v>
      </c>
      <c r="B765" s="106">
        <v>26</v>
      </c>
      <c r="C765" s="106">
        <v>0</v>
      </c>
      <c r="D765" s="106">
        <v>1</v>
      </c>
      <c r="E765" s="106">
        <v>1</v>
      </c>
      <c r="F765" s="106">
        <v>7</v>
      </c>
      <c r="G765" s="106">
        <v>9</v>
      </c>
      <c r="H765" s="106">
        <v>7</v>
      </c>
      <c r="I765" s="106">
        <v>1</v>
      </c>
      <c r="J765" s="106">
        <v>0</v>
      </c>
      <c r="K765" s="106">
        <v>0</v>
      </c>
      <c r="L765" s="106">
        <v>0</v>
      </c>
      <c r="M765" s="106">
        <v>0</v>
      </c>
      <c r="N765" s="106">
        <v>0</v>
      </c>
      <c r="O765" s="106">
        <v>0</v>
      </c>
      <c r="P765" s="106">
        <v>0</v>
      </c>
      <c r="Q765" s="106">
        <v>0</v>
      </c>
      <c r="R765" s="106">
        <v>0</v>
      </c>
      <c r="S765" s="106">
        <v>0</v>
      </c>
      <c r="T765" s="106">
        <v>0</v>
      </c>
      <c r="U765" s="106">
        <v>0</v>
      </c>
      <c r="V765" s="106">
        <v>26.9</v>
      </c>
      <c r="W765" s="106">
        <v>32.6</v>
      </c>
    </row>
    <row r="766" spans="1:23" ht="13.5" customHeight="1" x14ac:dyDescent="0.25">
      <c r="A766" s="154">
        <v>0.28125</v>
      </c>
      <c r="B766" s="106">
        <v>32</v>
      </c>
      <c r="C766" s="106">
        <v>0</v>
      </c>
      <c r="D766" s="106">
        <v>0</v>
      </c>
      <c r="E766" s="106">
        <v>0</v>
      </c>
      <c r="F766" s="106">
        <v>3</v>
      </c>
      <c r="G766" s="106">
        <v>19</v>
      </c>
      <c r="H766" s="106">
        <v>10</v>
      </c>
      <c r="I766" s="106">
        <v>0</v>
      </c>
      <c r="J766" s="106">
        <v>0</v>
      </c>
      <c r="K766" s="106">
        <v>0</v>
      </c>
      <c r="L766" s="106">
        <v>0</v>
      </c>
      <c r="M766" s="106">
        <v>0</v>
      </c>
      <c r="N766" s="106">
        <v>0</v>
      </c>
      <c r="O766" s="106">
        <v>0</v>
      </c>
      <c r="P766" s="106">
        <v>0</v>
      </c>
      <c r="Q766" s="106">
        <v>0</v>
      </c>
      <c r="R766" s="106">
        <v>0</v>
      </c>
      <c r="S766" s="106">
        <v>0</v>
      </c>
      <c r="T766" s="106">
        <v>0</v>
      </c>
      <c r="U766" s="106">
        <v>0</v>
      </c>
      <c r="V766" s="106">
        <v>28.6</v>
      </c>
      <c r="W766" s="106">
        <v>31.1</v>
      </c>
    </row>
    <row r="767" spans="1:23" ht="13.5" customHeight="1" x14ac:dyDescent="0.25">
      <c r="A767" s="154">
        <v>0.29166666666666702</v>
      </c>
      <c r="B767" s="106">
        <v>23</v>
      </c>
      <c r="C767" s="106">
        <v>0</v>
      </c>
      <c r="D767" s="106">
        <v>0</v>
      </c>
      <c r="E767" s="106">
        <v>0</v>
      </c>
      <c r="F767" s="106">
        <v>13</v>
      </c>
      <c r="G767" s="106">
        <v>8</v>
      </c>
      <c r="H767" s="106">
        <v>2</v>
      </c>
      <c r="I767" s="106">
        <v>0</v>
      </c>
      <c r="J767" s="106">
        <v>0</v>
      </c>
      <c r="K767" s="106">
        <v>0</v>
      </c>
      <c r="L767" s="106">
        <v>0</v>
      </c>
      <c r="M767" s="106">
        <v>0</v>
      </c>
      <c r="N767" s="106">
        <v>0</v>
      </c>
      <c r="O767" s="106">
        <v>0</v>
      </c>
      <c r="P767" s="106">
        <v>0</v>
      </c>
      <c r="Q767" s="106">
        <v>0</v>
      </c>
      <c r="R767" s="106">
        <v>0</v>
      </c>
      <c r="S767" s="106">
        <v>0</v>
      </c>
      <c r="T767" s="106">
        <v>0</v>
      </c>
      <c r="U767" s="106">
        <v>0</v>
      </c>
      <c r="V767" s="106">
        <v>25.7</v>
      </c>
      <c r="W767" s="106">
        <v>29.4</v>
      </c>
    </row>
    <row r="768" spans="1:23" ht="13.5" customHeight="1" x14ac:dyDescent="0.25">
      <c r="A768" s="154">
        <v>0.30208333333333298</v>
      </c>
      <c r="B768" s="106">
        <v>34</v>
      </c>
      <c r="C768" s="106">
        <v>0</v>
      </c>
      <c r="D768" s="106">
        <v>0</v>
      </c>
      <c r="E768" s="106">
        <v>0</v>
      </c>
      <c r="F768" s="106">
        <v>4</v>
      </c>
      <c r="G768" s="106">
        <v>20</v>
      </c>
      <c r="H768" s="106">
        <v>8</v>
      </c>
      <c r="I768" s="106">
        <v>2</v>
      </c>
      <c r="J768" s="106">
        <v>0</v>
      </c>
      <c r="K768" s="106">
        <v>0</v>
      </c>
      <c r="L768" s="106">
        <v>0</v>
      </c>
      <c r="M768" s="106">
        <v>0</v>
      </c>
      <c r="N768" s="106">
        <v>0</v>
      </c>
      <c r="O768" s="106">
        <v>0</v>
      </c>
      <c r="P768" s="106">
        <v>0</v>
      </c>
      <c r="Q768" s="106">
        <v>0</v>
      </c>
      <c r="R768" s="106">
        <v>0</v>
      </c>
      <c r="S768" s="106">
        <v>0</v>
      </c>
      <c r="T768" s="106">
        <v>0</v>
      </c>
      <c r="U768" s="106">
        <v>0</v>
      </c>
      <c r="V768" s="106">
        <v>28.7</v>
      </c>
      <c r="W768" s="106">
        <v>32.200000000000003</v>
      </c>
    </row>
    <row r="769" spans="1:23" ht="13.5" customHeight="1" x14ac:dyDescent="0.25">
      <c r="A769" s="154">
        <v>0.3125</v>
      </c>
      <c r="B769" s="106">
        <v>34</v>
      </c>
      <c r="C769" s="106">
        <v>0</v>
      </c>
      <c r="D769" s="106">
        <v>1</v>
      </c>
      <c r="E769" s="106">
        <v>3</v>
      </c>
      <c r="F769" s="106">
        <v>5</v>
      </c>
      <c r="G769" s="106">
        <v>23</v>
      </c>
      <c r="H769" s="106">
        <v>1</v>
      </c>
      <c r="I769" s="106">
        <v>1</v>
      </c>
      <c r="J769" s="106">
        <v>0</v>
      </c>
      <c r="K769" s="106">
        <v>0</v>
      </c>
      <c r="L769" s="106">
        <v>0</v>
      </c>
      <c r="M769" s="106">
        <v>0</v>
      </c>
      <c r="N769" s="106">
        <v>0</v>
      </c>
      <c r="O769" s="106">
        <v>0</v>
      </c>
      <c r="P769" s="106">
        <v>0</v>
      </c>
      <c r="Q769" s="106">
        <v>0</v>
      </c>
      <c r="R769" s="106">
        <v>0</v>
      </c>
      <c r="S769" s="106">
        <v>0</v>
      </c>
      <c r="T769" s="106">
        <v>0</v>
      </c>
      <c r="U769" s="106">
        <v>0</v>
      </c>
      <c r="V769" s="106">
        <v>26</v>
      </c>
      <c r="W769" s="106">
        <v>29.5</v>
      </c>
    </row>
    <row r="770" spans="1:23" ht="13.5" customHeight="1" x14ac:dyDescent="0.25">
      <c r="A770" s="154">
        <v>0.32291666666666702</v>
      </c>
      <c r="B770" s="106">
        <v>47</v>
      </c>
      <c r="C770" s="106">
        <v>0</v>
      </c>
      <c r="D770" s="106">
        <v>0</v>
      </c>
      <c r="E770" s="106">
        <v>0</v>
      </c>
      <c r="F770" s="106">
        <v>12</v>
      </c>
      <c r="G770" s="106">
        <v>30</v>
      </c>
      <c r="H770" s="106">
        <v>5</v>
      </c>
      <c r="I770" s="106">
        <v>0</v>
      </c>
      <c r="J770" s="106">
        <v>0</v>
      </c>
      <c r="K770" s="106">
        <v>0</v>
      </c>
      <c r="L770" s="106">
        <v>0</v>
      </c>
      <c r="M770" s="106">
        <v>0</v>
      </c>
      <c r="N770" s="106">
        <v>0</v>
      </c>
      <c r="O770" s="106">
        <v>0</v>
      </c>
      <c r="P770" s="106">
        <v>0</v>
      </c>
      <c r="Q770" s="106">
        <v>0</v>
      </c>
      <c r="R770" s="106">
        <v>0</v>
      </c>
      <c r="S770" s="106">
        <v>0</v>
      </c>
      <c r="T770" s="106">
        <v>0</v>
      </c>
      <c r="U770" s="106">
        <v>0</v>
      </c>
      <c r="V770" s="106">
        <v>26.8</v>
      </c>
      <c r="W770" s="106">
        <v>29.6</v>
      </c>
    </row>
    <row r="771" spans="1:23" ht="13.5" customHeight="1" x14ac:dyDescent="0.25">
      <c r="A771" s="154">
        <v>0.33333333333333298</v>
      </c>
      <c r="B771" s="106">
        <v>40</v>
      </c>
      <c r="C771" s="106">
        <v>0</v>
      </c>
      <c r="D771" s="106">
        <v>0</v>
      </c>
      <c r="E771" s="106">
        <v>2</v>
      </c>
      <c r="F771" s="106">
        <v>12</v>
      </c>
      <c r="G771" s="106">
        <v>22</v>
      </c>
      <c r="H771" s="106">
        <v>4</v>
      </c>
      <c r="I771" s="106">
        <v>0</v>
      </c>
      <c r="J771" s="106">
        <v>0</v>
      </c>
      <c r="K771" s="106">
        <v>0</v>
      </c>
      <c r="L771" s="106">
        <v>0</v>
      </c>
      <c r="M771" s="106">
        <v>0</v>
      </c>
      <c r="N771" s="106">
        <v>0</v>
      </c>
      <c r="O771" s="106">
        <v>0</v>
      </c>
      <c r="P771" s="106">
        <v>0</v>
      </c>
      <c r="Q771" s="106">
        <v>0</v>
      </c>
      <c r="R771" s="106">
        <v>0</v>
      </c>
      <c r="S771" s="106">
        <v>0</v>
      </c>
      <c r="T771" s="106">
        <v>0</v>
      </c>
      <c r="U771" s="106">
        <v>0</v>
      </c>
      <c r="V771" s="106">
        <v>26.2</v>
      </c>
      <c r="W771" s="106">
        <v>29.8</v>
      </c>
    </row>
    <row r="772" spans="1:23" ht="13.5" customHeight="1" x14ac:dyDescent="0.25">
      <c r="A772" s="154">
        <v>0.34375</v>
      </c>
      <c r="B772" s="106">
        <v>38</v>
      </c>
      <c r="C772" s="106">
        <v>0</v>
      </c>
      <c r="D772" s="106">
        <v>5</v>
      </c>
      <c r="E772" s="106">
        <v>1</v>
      </c>
      <c r="F772" s="106">
        <v>10</v>
      </c>
      <c r="G772" s="106">
        <v>17</v>
      </c>
      <c r="H772" s="106">
        <v>5</v>
      </c>
      <c r="I772" s="106">
        <v>0</v>
      </c>
      <c r="J772" s="106">
        <v>0</v>
      </c>
      <c r="K772" s="106">
        <v>0</v>
      </c>
      <c r="L772" s="106">
        <v>0</v>
      </c>
      <c r="M772" s="106">
        <v>0</v>
      </c>
      <c r="N772" s="106">
        <v>0</v>
      </c>
      <c r="O772" s="106">
        <v>0</v>
      </c>
      <c r="P772" s="106">
        <v>0</v>
      </c>
      <c r="Q772" s="106">
        <v>0</v>
      </c>
      <c r="R772" s="106">
        <v>0</v>
      </c>
      <c r="S772" s="106">
        <v>0</v>
      </c>
      <c r="T772" s="106">
        <v>0</v>
      </c>
      <c r="U772" s="106">
        <v>0</v>
      </c>
      <c r="V772" s="106">
        <v>24.3</v>
      </c>
      <c r="W772" s="106">
        <v>29.9</v>
      </c>
    </row>
    <row r="773" spans="1:23" ht="13.5" customHeight="1" x14ac:dyDescent="0.25">
      <c r="A773" s="154">
        <v>0.35416666666666702</v>
      </c>
      <c r="B773" s="106">
        <v>29</v>
      </c>
      <c r="C773" s="106">
        <v>0</v>
      </c>
      <c r="D773" s="106">
        <v>0</v>
      </c>
      <c r="E773" s="106">
        <v>2</v>
      </c>
      <c r="F773" s="106">
        <v>8</v>
      </c>
      <c r="G773" s="106">
        <v>18</v>
      </c>
      <c r="H773" s="106">
        <v>1</v>
      </c>
      <c r="I773" s="106">
        <v>0</v>
      </c>
      <c r="J773" s="106">
        <v>0</v>
      </c>
      <c r="K773" s="106">
        <v>0</v>
      </c>
      <c r="L773" s="106">
        <v>0</v>
      </c>
      <c r="M773" s="106">
        <v>0</v>
      </c>
      <c r="N773" s="106">
        <v>0</v>
      </c>
      <c r="O773" s="106">
        <v>0</v>
      </c>
      <c r="P773" s="106">
        <v>0</v>
      </c>
      <c r="Q773" s="106">
        <v>0</v>
      </c>
      <c r="R773" s="106">
        <v>0</v>
      </c>
      <c r="S773" s="106">
        <v>0</v>
      </c>
      <c r="T773" s="106">
        <v>0</v>
      </c>
      <c r="U773" s="106">
        <v>0</v>
      </c>
      <c r="V773" s="106">
        <v>25.2</v>
      </c>
      <c r="W773" s="106">
        <v>28.7</v>
      </c>
    </row>
    <row r="774" spans="1:23" ht="13.5" customHeight="1" x14ac:dyDescent="0.25">
      <c r="A774" s="154">
        <v>0.36458333333333298</v>
      </c>
      <c r="B774" s="106">
        <v>29</v>
      </c>
      <c r="C774" s="106">
        <v>0</v>
      </c>
      <c r="D774" s="106">
        <v>0</v>
      </c>
      <c r="E774" s="106">
        <v>1</v>
      </c>
      <c r="F774" s="106">
        <v>3</v>
      </c>
      <c r="G774" s="106">
        <v>17</v>
      </c>
      <c r="H774" s="106">
        <v>8</v>
      </c>
      <c r="I774" s="106">
        <v>0</v>
      </c>
      <c r="J774" s="106">
        <v>0</v>
      </c>
      <c r="K774" s="106">
        <v>0</v>
      </c>
      <c r="L774" s="106">
        <v>0</v>
      </c>
      <c r="M774" s="106">
        <v>0</v>
      </c>
      <c r="N774" s="106">
        <v>0</v>
      </c>
      <c r="O774" s="106">
        <v>0</v>
      </c>
      <c r="P774" s="106">
        <v>0</v>
      </c>
      <c r="Q774" s="106">
        <v>0</v>
      </c>
      <c r="R774" s="106">
        <v>0</v>
      </c>
      <c r="S774" s="106">
        <v>0</v>
      </c>
      <c r="T774" s="106">
        <v>0</v>
      </c>
      <c r="U774" s="106">
        <v>0</v>
      </c>
      <c r="V774" s="106">
        <v>27.9</v>
      </c>
      <c r="W774" s="106">
        <v>31</v>
      </c>
    </row>
    <row r="775" spans="1:23" ht="13.5" customHeight="1" x14ac:dyDescent="0.25">
      <c r="A775" s="154">
        <v>0.375</v>
      </c>
      <c r="B775" s="106">
        <v>25</v>
      </c>
      <c r="C775" s="106">
        <v>0</v>
      </c>
      <c r="D775" s="106">
        <v>0</v>
      </c>
      <c r="E775" s="106">
        <v>0</v>
      </c>
      <c r="F775" s="106">
        <v>5</v>
      </c>
      <c r="G775" s="106">
        <v>17</v>
      </c>
      <c r="H775" s="106">
        <v>3</v>
      </c>
      <c r="I775" s="106">
        <v>0</v>
      </c>
      <c r="J775" s="106">
        <v>0</v>
      </c>
      <c r="K775" s="106">
        <v>0</v>
      </c>
      <c r="L775" s="106">
        <v>0</v>
      </c>
      <c r="M775" s="106">
        <v>0</v>
      </c>
      <c r="N775" s="106">
        <v>0</v>
      </c>
      <c r="O775" s="106">
        <v>0</v>
      </c>
      <c r="P775" s="106">
        <v>0</v>
      </c>
      <c r="Q775" s="106">
        <v>0</v>
      </c>
      <c r="R775" s="106">
        <v>0</v>
      </c>
      <c r="S775" s="106">
        <v>0</v>
      </c>
      <c r="T775" s="106">
        <v>0</v>
      </c>
      <c r="U775" s="106">
        <v>0</v>
      </c>
      <c r="V775" s="106">
        <v>26.4</v>
      </c>
      <c r="W775" s="106">
        <v>29.6</v>
      </c>
    </row>
    <row r="776" spans="1:23" ht="13.5" customHeight="1" x14ac:dyDescent="0.25">
      <c r="A776" s="154">
        <v>0.38541666666666702</v>
      </c>
      <c r="B776" s="106">
        <v>18</v>
      </c>
      <c r="C776" s="106">
        <v>0</v>
      </c>
      <c r="D776" s="106">
        <v>2</v>
      </c>
      <c r="E776" s="106">
        <v>0</v>
      </c>
      <c r="F776" s="106">
        <v>4</v>
      </c>
      <c r="G776" s="106">
        <v>12</v>
      </c>
      <c r="H776" s="106">
        <v>0</v>
      </c>
      <c r="I776" s="106">
        <v>0</v>
      </c>
      <c r="J776" s="106">
        <v>0</v>
      </c>
      <c r="K776" s="106">
        <v>0</v>
      </c>
      <c r="L776" s="106">
        <v>0</v>
      </c>
      <c r="M776" s="106">
        <v>0</v>
      </c>
      <c r="N776" s="106">
        <v>0</v>
      </c>
      <c r="O776" s="106">
        <v>0</v>
      </c>
      <c r="P776" s="106">
        <v>0</v>
      </c>
      <c r="Q776" s="106">
        <v>0</v>
      </c>
      <c r="R776" s="106">
        <v>0</v>
      </c>
      <c r="S776" s="106">
        <v>0</v>
      </c>
      <c r="T776" s="106">
        <v>0</v>
      </c>
      <c r="U776" s="106">
        <v>0</v>
      </c>
      <c r="V776" s="106">
        <v>24.5</v>
      </c>
      <c r="W776" s="106">
        <v>28.5</v>
      </c>
    </row>
    <row r="777" spans="1:23" ht="13.5" customHeight="1" x14ac:dyDescent="0.25">
      <c r="A777" s="154">
        <v>0.39583333333333298</v>
      </c>
      <c r="B777" s="106">
        <v>24</v>
      </c>
      <c r="C777" s="106">
        <v>0</v>
      </c>
      <c r="D777" s="106">
        <v>0</v>
      </c>
      <c r="E777" s="106">
        <v>2</v>
      </c>
      <c r="F777" s="106">
        <v>7</v>
      </c>
      <c r="G777" s="106">
        <v>12</v>
      </c>
      <c r="H777" s="106">
        <v>3</v>
      </c>
      <c r="I777" s="106">
        <v>0</v>
      </c>
      <c r="J777" s="106">
        <v>0</v>
      </c>
      <c r="K777" s="106">
        <v>0</v>
      </c>
      <c r="L777" s="106">
        <v>0</v>
      </c>
      <c r="M777" s="106">
        <v>0</v>
      </c>
      <c r="N777" s="106">
        <v>0</v>
      </c>
      <c r="O777" s="106">
        <v>0</v>
      </c>
      <c r="P777" s="106">
        <v>0</v>
      </c>
      <c r="Q777" s="106">
        <v>0</v>
      </c>
      <c r="R777" s="106">
        <v>0</v>
      </c>
      <c r="S777" s="106">
        <v>0</v>
      </c>
      <c r="T777" s="106">
        <v>0</v>
      </c>
      <c r="U777" s="106">
        <v>0</v>
      </c>
      <c r="V777" s="106">
        <v>25.2</v>
      </c>
      <c r="W777" s="106">
        <v>29.2</v>
      </c>
    </row>
    <row r="778" spans="1:23" ht="13.5" customHeight="1" x14ac:dyDescent="0.25">
      <c r="A778" s="154">
        <v>0.40625</v>
      </c>
      <c r="B778" s="106">
        <v>35</v>
      </c>
      <c r="C778" s="106">
        <v>0</v>
      </c>
      <c r="D778" s="106">
        <v>2</v>
      </c>
      <c r="E778" s="106">
        <v>0</v>
      </c>
      <c r="F778" s="106">
        <v>12</v>
      </c>
      <c r="G778" s="106">
        <v>16</v>
      </c>
      <c r="H778" s="106">
        <v>5</v>
      </c>
      <c r="I778" s="106">
        <v>0</v>
      </c>
      <c r="J778" s="106">
        <v>0</v>
      </c>
      <c r="K778" s="106">
        <v>0</v>
      </c>
      <c r="L778" s="106">
        <v>0</v>
      </c>
      <c r="M778" s="106">
        <v>0</v>
      </c>
      <c r="N778" s="106">
        <v>0</v>
      </c>
      <c r="O778" s="106">
        <v>0</v>
      </c>
      <c r="P778" s="106">
        <v>0</v>
      </c>
      <c r="Q778" s="106">
        <v>0</v>
      </c>
      <c r="R778" s="106">
        <v>0</v>
      </c>
      <c r="S778" s="106">
        <v>0</v>
      </c>
      <c r="T778" s="106">
        <v>0</v>
      </c>
      <c r="U778" s="106">
        <v>0</v>
      </c>
      <c r="V778" s="106">
        <v>25.2</v>
      </c>
      <c r="W778" s="106">
        <v>30.1</v>
      </c>
    </row>
    <row r="779" spans="1:23" ht="13.5" customHeight="1" x14ac:dyDescent="0.25">
      <c r="A779" s="154">
        <v>0.41666666666666702</v>
      </c>
      <c r="B779" s="106">
        <v>15</v>
      </c>
      <c r="C779" s="106">
        <v>0</v>
      </c>
      <c r="D779" s="106">
        <v>0</v>
      </c>
      <c r="E779" s="106">
        <v>1</v>
      </c>
      <c r="F779" s="106">
        <v>4</v>
      </c>
      <c r="G779" s="106">
        <v>6</v>
      </c>
      <c r="H779" s="106">
        <v>4</v>
      </c>
      <c r="I779" s="106">
        <v>0</v>
      </c>
      <c r="J779" s="106">
        <v>0</v>
      </c>
      <c r="K779" s="106">
        <v>0</v>
      </c>
      <c r="L779" s="106">
        <v>0</v>
      </c>
      <c r="M779" s="106">
        <v>0</v>
      </c>
      <c r="N779" s="106">
        <v>0</v>
      </c>
      <c r="O779" s="106">
        <v>0</v>
      </c>
      <c r="P779" s="106">
        <v>0</v>
      </c>
      <c r="Q779" s="106">
        <v>0</v>
      </c>
      <c r="R779" s="106">
        <v>0</v>
      </c>
      <c r="S779" s="106">
        <v>0</v>
      </c>
      <c r="T779" s="106">
        <v>0</v>
      </c>
      <c r="U779" s="106">
        <v>0</v>
      </c>
      <c r="V779" s="106">
        <v>26.3</v>
      </c>
      <c r="W779" s="106">
        <v>31.6</v>
      </c>
    </row>
    <row r="780" spans="1:23" ht="13.5" customHeight="1" x14ac:dyDescent="0.25">
      <c r="A780" s="154">
        <v>0.42708333333333298</v>
      </c>
      <c r="B780" s="106">
        <v>16</v>
      </c>
      <c r="C780" s="106">
        <v>0</v>
      </c>
      <c r="D780" s="106">
        <v>1</v>
      </c>
      <c r="E780" s="106">
        <v>2</v>
      </c>
      <c r="F780" s="106">
        <v>5</v>
      </c>
      <c r="G780" s="106">
        <v>7</v>
      </c>
      <c r="H780" s="106">
        <v>1</v>
      </c>
      <c r="I780" s="106">
        <v>0</v>
      </c>
      <c r="J780" s="106">
        <v>0</v>
      </c>
      <c r="K780" s="106">
        <v>0</v>
      </c>
      <c r="L780" s="106">
        <v>0</v>
      </c>
      <c r="M780" s="106">
        <v>0</v>
      </c>
      <c r="N780" s="106">
        <v>0</v>
      </c>
      <c r="O780" s="106">
        <v>0</v>
      </c>
      <c r="P780" s="106">
        <v>0</v>
      </c>
      <c r="Q780" s="106">
        <v>0</v>
      </c>
      <c r="R780" s="106">
        <v>0</v>
      </c>
      <c r="S780" s="106">
        <v>0</v>
      </c>
      <c r="T780" s="106">
        <v>0</v>
      </c>
      <c r="U780" s="106">
        <v>0</v>
      </c>
      <c r="V780" s="106">
        <v>23.6</v>
      </c>
      <c r="W780" s="106">
        <v>27.6</v>
      </c>
    </row>
    <row r="781" spans="1:23" ht="13.5" customHeight="1" x14ac:dyDescent="0.25">
      <c r="A781" s="154">
        <v>0.4375</v>
      </c>
      <c r="B781" s="106">
        <v>18</v>
      </c>
      <c r="C781" s="106">
        <v>0</v>
      </c>
      <c r="D781" s="106">
        <v>0</v>
      </c>
      <c r="E781" s="106">
        <v>0</v>
      </c>
      <c r="F781" s="106">
        <v>4</v>
      </c>
      <c r="G781" s="106">
        <v>10</v>
      </c>
      <c r="H781" s="106">
        <v>4</v>
      </c>
      <c r="I781" s="106">
        <v>0</v>
      </c>
      <c r="J781" s="106">
        <v>0</v>
      </c>
      <c r="K781" s="106">
        <v>0</v>
      </c>
      <c r="L781" s="106">
        <v>0</v>
      </c>
      <c r="M781" s="106">
        <v>0</v>
      </c>
      <c r="N781" s="106">
        <v>0</v>
      </c>
      <c r="O781" s="106">
        <v>0</v>
      </c>
      <c r="P781" s="106">
        <v>0</v>
      </c>
      <c r="Q781" s="106">
        <v>0</v>
      </c>
      <c r="R781" s="106">
        <v>0</v>
      </c>
      <c r="S781" s="106">
        <v>0</v>
      </c>
      <c r="T781" s="106">
        <v>0</v>
      </c>
      <c r="U781" s="106">
        <v>0</v>
      </c>
      <c r="V781" s="106">
        <v>27.7</v>
      </c>
      <c r="W781" s="106">
        <v>31.2</v>
      </c>
    </row>
    <row r="782" spans="1:23" ht="13.5" customHeight="1" x14ac:dyDescent="0.25">
      <c r="A782" s="154">
        <v>0.44791666666666702</v>
      </c>
      <c r="B782" s="106">
        <v>15</v>
      </c>
      <c r="C782" s="106">
        <v>0</v>
      </c>
      <c r="D782" s="106">
        <v>0</v>
      </c>
      <c r="E782" s="106">
        <v>2</v>
      </c>
      <c r="F782" s="106">
        <v>7</v>
      </c>
      <c r="G782" s="106">
        <v>6</v>
      </c>
      <c r="H782" s="106">
        <v>0</v>
      </c>
      <c r="I782" s="106">
        <v>0</v>
      </c>
      <c r="J782" s="106">
        <v>0</v>
      </c>
      <c r="K782" s="106">
        <v>0</v>
      </c>
      <c r="L782" s="106">
        <v>0</v>
      </c>
      <c r="M782" s="106">
        <v>0</v>
      </c>
      <c r="N782" s="106">
        <v>0</v>
      </c>
      <c r="O782" s="106">
        <v>0</v>
      </c>
      <c r="P782" s="106">
        <v>0</v>
      </c>
      <c r="Q782" s="106">
        <v>0</v>
      </c>
      <c r="R782" s="106">
        <v>0</v>
      </c>
      <c r="S782" s="106">
        <v>0</v>
      </c>
      <c r="T782" s="106">
        <v>0</v>
      </c>
      <c r="U782" s="106">
        <v>0</v>
      </c>
      <c r="V782" s="106">
        <v>23.6</v>
      </c>
      <c r="W782" s="106">
        <v>26.2</v>
      </c>
    </row>
    <row r="783" spans="1:23" ht="13.5" customHeight="1" x14ac:dyDescent="0.25">
      <c r="A783" s="154">
        <v>0.45833333333333298</v>
      </c>
      <c r="B783" s="106">
        <v>28</v>
      </c>
      <c r="C783" s="106">
        <v>0</v>
      </c>
      <c r="D783" s="106">
        <v>0</v>
      </c>
      <c r="E783" s="106">
        <v>0</v>
      </c>
      <c r="F783" s="106">
        <v>5</v>
      </c>
      <c r="G783" s="106">
        <v>20</v>
      </c>
      <c r="H783" s="106">
        <v>3</v>
      </c>
      <c r="I783" s="106">
        <v>0</v>
      </c>
      <c r="J783" s="106">
        <v>0</v>
      </c>
      <c r="K783" s="106">
        <v>0</v>
      </c>
      <c r="L783" s="106">
        <v>0</v>
      </c>
      <c r="M783" s="106">
        <v>0</v>
      </c>
      <c r="N783" s="106">
        <v>0</v>
      </c>
      <c r="O783" s="106">
        <v>0</v>
      </c>
      <c r="P783" s="106">
        <v>0</v>
      </c>
      <c r="Q783" s="106">
        <v>0</v>
      </c>
      <c r="R783" s="106">
        <v>0</v>
      </c>
      <c r="S783" s="106">
        <v>0</v>
      </c>
      <c r="T783" s="106">
        <v>0</v>
      </c>
      <c r="U783" s="106">
        <v>0</v>
      </c>
      <c r="V783" s="106">
        <v>26.9</v>
      </c>
      <c r="W783" s="106">
        <v>29.4</v>
      </c>
    </row>
    <row r="784" spans="1:23" ht="13.5" customHeight="1" x14ac:dyDescent="0.25">
      <c r="A784" s="154">
        <v>0.46875</v>
      </c>
      <c r="B784" s="106">
        <v>17</v>
      </c>
      <c r="C784" s="106">
        <v>0</v>
      </c>
      <c r="D784" s="106">
        <v>0</v>
      </c>
      <c r="E784" s="106">
        <v>0</v>
      </c>
      <c r="F784" s="106">
        <v>2</v>
      </c>
      <c r="G784" s="106">
        <v>12</v>
      </c>
      <c r="H784" s="106">
        <v>3</v>
      </c>
      <c r="I784" s="106">
        <v>0</v>
      </c>
      <c r="J784" s="106">
        <v>0</v>
      </c>
      <c r="K784" s="106">
        <v>0</v>
      </c>
      <c r="L784" s="106">
        <v>0</v>
      </c>
      <c r="M784" s="106">
        <v>0</v>
      </c>
      <c r="N784" s="106">
        <v>0</v>
      </c>
      <c r="O784" s="106">
        <v>0</v>
      </c>
      <c r="P784" s="106">
        <v>0</v>
      </c>
      <c r="Q784" s="106">
        <v>0</v>
      </c>
      <c r="R784" s="106">
        <v>0</v>
      </c>
      <c r="S784" s="106">
        <v>0</v>
      </c>
      <c r="T784" s="106">
        <v>0</v>
      </c>
      <c r="U784" s="106">
        <v>0</v>
      </c>
      <c r="V784" s="106">
        <v>27.3</v>
      </c>
      <c r="W784" s="106">
        <v>30.5</v>
      </c>
    </row>
    <row r="785" spans="1:23" ht="13.5" customHeight="1" x14ac:dyDescent="0.25">
      <c r="A785" s="154">
        <v>0.47916666666666702</v>
      </c>
      <c r="B785" s="106">
        <v>16</v>
      </c>
      <c r="C785" s="106">
        <v>1</v>
      </c>
      <c r="D785" s="106">
        <v>0</v>
      </c>
      <c r="E785" s="106">
        <v>0</v>
      </c>
      <c r="F785" s="106">
        <v>2</v>
      </c>
      <c r="G785" s="106">
        <v>11</v>
      </c>
      <c r="H785" s="106">
        <v>2</v>
      </c>
      <c r="I785" s="106">
        <v>0</v>
      </c>
      <c r="J785" s="106">
        <v>0</v>
      </c>
      <c r="K785" s="106">
        <v>0</v>
      </c>
      <c r="L785" s="106">
        <v>0</v>
      </c>
      <c r="M785" s="106">
        <v>0</v>
      </c>
      <c r="N785" s="106">
        <v>0</v>
      </c>
      <c r="O785" s="106">
        <v>0</v>
      </c>
      <c r="P785" s="106">
        <v>0</v>
      </c>
      <c r="Q785" s="106">
        <v>0</v>
      </c>
      <c r="R785" s="106">
        <v>0</v>
      </c>
      <c r="S785" s="106">
        <v>0</v>
      </c>
      <c r="T785" s="106">
        <v>0</v>
      </c>
      <c r="U785" s="106">
        <v>0</v>
      </c>
      <c r="V785" s="106">
        <v>25.8</v>
      </c>
      <c r="W785" s="106">
        <v>29.6</v>
      </c>
    </row>
    <row r="786" spans="1:23" ht="13.5" customHeight="1" x14ac:dyDescent="0.25">
      <c r="A786" s="154">
        <v>0.48958333333333298</v>
      </c>
      <c r="B786" s="106">
        <v>23</v>
      </c>
      <c r="C786" s="106">
        <v>0</v>
      </c>
      <c r="D786" s="106">
        <v>0</v>
      </c>
      <c r="E786" s="106">
        <v>2</v>
      </c>
      <c r="F786" s="106">
        <v>10</v>
      </c>
      <c r="G786" s="106">
        <v>10</v>
      </c>
      <c r="H786" s="106">
        <v>0</v>
      </c>
      <c r="I786" s="106">
        <v>1</v>
      </c>
      <c r="J786" s="106">
        <v>0</v>
      </c>
      <c r="K786" s="106">
        <v>0</v>
      </c>
      <c r="L786" s="106">
        <v>0</v>
      </c>
      <c r="M786" s="106">
        <v>0</v>
      </c>
      <c r="N786" s="106">
        <v>0</v>
      </c>
      <c r="O786" s="106">
        <v>0</v>
      </c>
      <c r="P786" s="106">
        <v>0</v>
      </c>
      <c r="Q786" s="106">
        <v>0</v>
      </c>
      <c r="R786" s="106">
        <v>0</v>
      </c>
      <c r="S786" s="106">
        <v>0</v>
      </c>
      <c r="T786" s="106">
        <v>0</v>
      </c>
      <c r="U786" s="106">
        <v>0</v>
      </c>
      <c r="V786" s="106">
        <v>24.3</v>
      </c>
      <c r="W786" s="106">
        <v>27.7</v>
      </c>
    </row>
    <row r="787" spans="1:23" ht="13.5" customHeight="1" x14ac:dyDescent="0.25">
      <c r="A787" s="154">
        <v>0.5</v>
      </c>
      <c r="B787" s="106">
        <v>27</v>
      </c>
      <c r="C787" s="106">
        <v>0</v>
      </c>
      <c r="D787" s="106">
        <v>0</v>
      </c>
      <c r="E787" s="106">
        <v>2</v>
      </c>
      <c r="F787" s="106">
        <v>10</v>
      </c>
      <c r="G787" s="106">
        <v>11</v>
      </c>
      <c r="H787" s="106">
        <v>4</v>
      </c>
      <c r="I787" s="106">
        <v>0</v>
      </c>
      <c r="J787" s="106">
        <v>0</v>
      </c>
      <c r="K787" s="106">
        <v>0</v>
      </c>
      <c r="L787" s="106">
        <v>0</v>
      </c>
      <c r="M787" s="106">
        <v>0</v>
      </c>
      <c r="N787" s="106">
        <v>0</v>
      </c>
      <c r="O787" s="106">
        <v>0</v>
      </c>
      <c r="P787" s="106">
        <v>0</v>
      </c>
      <c r="Q787" s="106">
        <v>0</v>
      </c>
      <c r="R787" s="106">
        <v>0</v>
      </c>
      <c r="S787" s="106">
        <v>0</v>
      </c>
      <c r="T787" s="106">
        <v>0</v>
      </c>
      <c r="U787" s="106">
        <v>0</v>
      </c>
      <c r="V787" s="106">
        <v>25.6</v>
      </c>
      <c r="W787" s="106">
        <v>29.8</v>
      </c>
    </row>
    <row r="788" spans="1:23" ht="13.5" customHeight="1" x14ac:dyDescent="0.25">
      <c r="A788" s="154">
        <v>0.51041666666666696</v>
      </c>
      <c r="B788" s="106">
        <v>18</v>
      </c>
      <c r="C788" s="106">
        <v>0</v>
      </c>
      <c r="D788" s="106">
        <v>0</v>
      </c>
      <c r="E788" s="106">
        <v>1</v>
      </c>
      <c r="F788" s="106">
        <v>4</v>
      </c>
      <c r="G788" s="106">
        <v>10</v>
      </c>
      <c r="H788" s="106">
        <v>3</v>
      </c>
      <c r="I788" s="106">
        <v>0</v>
      </c>
      <c r="J788" s="106">
        <v>0</v>
      </c>
      <c r="K788" s="106">
        <v>0</v>
      </c>
      <c r="L788" s="106">
        <v>0</v>
      </c>
      <c r="M788" s="106">
        <v>0</v>
      </c>
      <c r="N788" s="106">
        <v>0</v>
      </c>
      <c r="O788" s="106">
        <v>0</v>
      </c>
      <c r="P788" s="106">
        <v>0</v>
      </c>
      <c r="Q788" s="106">
        <v>0</v>
      </c>
      <c r="R788" s="106">
        <v>0</v>
      </c>
      <c r="S788" s="106">
        <v>0</v>
      </c>
      <c r="T788" s="106">
        <v>0</v>
      </c>
      <c r="U788" s="106">
        <v>0</v>
      </c>
      <c r="V788" s="106">
        <v>26.8</v>
      </c>
      <c r="W788" s="106">
        <v>30.3</v>
      </c>
    </row>
    <row r="789" spans="1:23" ht="13.5" customHeight="1" x14ac:dyDescent="0.25">
      <c r="A789" s="154">
        <v>0.52083333333333304</v>
      </c>
      <c r="B789" s="106">
        <v>21</v>
      </c>
      <c r="C789" s="106">
        <v>0</v>
      </c>
      <c r="D789" s="106">
        <v>0</v>
      </c>
      <c r="E789" s="106">
        <v>0</v>
      </c>
      <c r="F789" s="106">
        <v>10</v>
      </c>
      <c r="G789" s="106">
        <v>7</v>
      </c>
      <c r="H789" s="106">
        <v>3</v>
      </c>
      <c r="I789" s="106">
        <v>1</v>
      </c>
      <c r="J789" s="106">
        <v>0</v>
      </c>
      <c r="K789" s="106">
        <v>0</v>
      </c>
      <c r="L789" s="106">
        <v>0</v>
      </c>
      <c r="M789" s="106">
        <v>0</v>
      </c>
      <c r="N789" s="106">
        <v>0</v>
      </c>
      <c r="O789" s="106">
        <v>0</v>
      </c>
      <c r="P789" s="106">
        <v>0</v>
      </c>
      <c r="Q789" s="106">
        <v>0</v>
      </c>
      <c r="R789" s="106">
        <v>0</v>
      </c>
      <c r="S789" s="106">
        <v>0</v>
      </c>
      <c r="T789" s="106">
        <v>0</v>
      </c>
      <c r="U789" s="106">
        <v>0</v>
      </c>
      <c r="V789" s="106">
        <v>27</v>
      </c>
      <c r="W789" s="106">
        <v>30.2</v>
      </c>
    </row>
    <row r="790" spans="1:23" ht="13.5" customHeight="1" x14ac:dyDescent="0.25">
      <c r="A790" s="154">
        <v>0.53125</v>
      </c>
      <c r="B790" s="106">
        <v>26</v>
      </c>
      <c r="C790" s="106">
        <v>0</v>
      </c>
      <c r="D790" s="106">
        <v>0</v>
      </c>
      <c r="E790" s="106">
        <v>1</v>
      </c>
      <c r="F790" s="106">
        <v>12</v>
      </c>
      <c r="G790" s="106">
        <v>12</v>
      </c>
      <c r="H790" s="106">
        <v>1</v>
      </c>
      <c r="I790" s="106">
        <v>0</v>
      </c>
      <c r="J790" s="106">
        <v>0</v>
      </c>
      <c r="K790" s="106">
        <v>0</v>
      </c>
      <c r="L790" s="106">
        <v>0</v>
      </c>
      <c r="M790" s="106">
        <v>0</v>
      </c>
      <c r="N790" s="106">
        <v>0</v>
      </c>
      <c r="O790" s="106">
        <v>0</v>
      </c>
      <c r="P790" s="106">
        <v>0</v>
      </c>
      <c r="Q790" s="106">
        <v>0</v>
      </c>
      <c r="R790" s="106">
        <v>0</v>
      </c>
      <c r="S790" s="106">
        <v>0</v>
      </c>
      <c r="T790" s="106">
        <v>0</v>
      </c>
      <c r="U790" s="106">
        <v>0</v>
      </c>
      <c r="V790" s="106">
        <v>25</v>
      </c>
      <c r="W790" s="106">
        <v>27.7</v>
      </c>
    </row>
    <row r="791" spans="1:23" ht="13.5" customHeight="1" x14ac:dyDescent="0.25">
      <c r="A791" s="154">
        <v>0.54166666666666696</v>
      </c>
      <c r="B791" s="106">
        <v>25</v>
      </c>
      <c r="C791" s="106">
        <v>0</v>
      </c>
      <c r="D791" s="106">
        <v>1</v>
      </c>
      <c r="E791" s="106">
        <v>2</v>
      </c>
      <c r="F791" s="106">
        <v>9</v>
      </c>
      <c r="G791" s="106">
        <v>12</v>
      </c>
      <c r="H791" s="106">
        <v>1</v>
      </c>
      <c r="I791" s="106">
        <v>0</v>
      </c>
      <c r="J791" s="106">
        <v>0</v>
      </c>
      <c r="K791" s="106">
        <v>0</v>
      </c>
      <c r="L791" s="106">
        <v>0</v>
      </c>
      <c r="M791" s="106">
        <v>0</v>
      </c>
      <c r="N791" s="106">
        <v>0</v>
      </c>
      <c r="O791" s="106">
        <v>0</v>
      </c>
      <c r="P791" s="106">
        <v>0</v>
      </c>
      <c r="Q791" s="106">
        <v>0</v>
      </c>
      <c r="R791" s="106">
        <v>0</v>
      </c>
      <c r="S791" s="106">
        <v>0</v>
      </c>
      <c r="T791" s="106">
        <v>0</v>
      </c>
      <c r="U791" s="106">
        <v>0</v>
      </c>
      <c r="V791" s="106">
        <v>25</v>
      </c>
      <c r="W791" s="106">
        <v>29.1</v>
      </c>
    </row>
    <row r="792" spans="1:23" ht="13.5" customHeight="1" x14ac:dyDescent="0.25">
      <c r="A792" s="154">
        <v>0.55208333333333304</v>
      </c>
      <c r="B792" s="106">
        <v>15</v>
      </c>
      <c r="C792" s="106">
        <v>0</v>
      </c>
      <c r="D792" s="106">
        <v>0</v>
      </c>
      <c r="E792" s="106">
        <v>2</v>
      </c>
      <c r="F792" s="106">
        <v>4</v>
      </c>
      <c r="G792" s="106">
        <v>8</v>
      </c>
      <c r="H792" s="106">
        <v>1</v>
      </c>
      <c r="I792" s="106">
        <v>0</v>
      </c>
      <c r="J792" s="106">
        <v>0</v>
      </c>
      <c r="K792" s="106">
        <v>0</v>
      </c>
      <c r="L792" s="106">
        <v>0</v>
      </c>
      <c r="M792" s="106">
        <v>0</v>
      </c>
      <c r="N792" s="106">
        <v>0</v>
      </c>
      <c r="O792" s="106">
        <v>0</v>
      </c>
      <c r="P792" s="106">
        <v>0</v>
      </c>
      <c r="Q792" s="106">
        <v>0</v>
      </c>
      <c r="R792" s="106">
        <v>0</v>
      </c>
      <c r="S792" s="106">
        <v>0</v>
      </c>
      <c r="T792" s="106">
        <v>0</v>
      </c>
      <c r="U792" s="106">
        <v>0</v>
      </c>
      <c r="V792" s="106">
        <v>24.5</v>
      </c>
      <c r="W792" s="106">
        <v>28.8</v>
      </c>
    </row>
    <row r="793" spans="1:23" ht="13.5" customHeight="1" x14ac:dyDescent="0.25">
      <c r="A793" s="154">
        <v>0.5625</v>
      </c>
      <c r="B793" s="106">
        <v>27</v>
      </c>
      <c r="C793" s="106">
        <v>0</v>
      </c>
      <c r="D793" s="106">
        <v>0</v>
      </c>
      <c r="E793" s="106">
        <v>1</v>
      </c>
      <c r="F793" s="106">
        <v>9</v>
      </c>
      <c r="G793" s="106">
        <v>13</v>
      </c>
      <c r="H793" s="106">
        <v>4</v>
      </c>
      <c r="I793" s="106">
        <v>0</v>
      </c>
      <c r="J793" s="106">
        <v>0</v>
      </c>
      <c r="K793" s="106">
        <v>0</v>
      </c>
      <c r="L793" s="106">
        <v>0</v>
      </c>
      <c r="M793" s="106">
        <v>0</v>
      </c>
      <c r="N793" s="106">
        <v>0</v>
      </c>
      <c r="O793" s="106">
        <v>0</v>
      </c>
      <c r="P793" s="106">
        <v>0</v>
      </c>
      <c r="Q793" s="106">
        <v>0</v>
      </c>
      <c r="R793" s="106">
        <v>0</v>
      </c>
      <c r="S793" s="106">
        <v>0</v>
      </c>
      <c r="T793" s="106">
        <v>0</v>
      </c>
      <c r="U793" s="106">
        <v>0</v>
      </c>
      <c r="V793" s="106">
        <v>26.4</v>
      </c>
      <c r="W793" s="106">
        <v>30</v>
      </c>
    </row>
    <row r="794" spans="1:23" ht="13.5" customHeight="1" x14ac:dyDescent="0.25">
      <c r="A794" s="154">
        <v>0.57291666666666696</v>
      </c>
      <c r="B794" s="106">
        <v>19</v>
      </c>
      <c r="C794" s="106">
        <v>0</v>
      </c>
      <c r="D794" s="106">
        <v>0</v>
      </c>
      <c r="E794" s="106">
        <v>1</v>
      </c>
      <c r="F794" s="106">
        <v>6</v>
      </c>
      <c r="G794" s="106">
        <v>12</v>
      </c>
      <c r="H794" s="106">
        <v>0</v>
      </c>
      <c r="I794" s="106">
        <v>0</v>
      </c>
      <c r="J794" s="106">
        <v>0</v>
      </c>
      <c r="K794" s="106">
        <v>0</v>
      </c>
      <c r="L794" s="106">
        <v>0</v>
      </c>
      <c r="M794" s="106">
        <v>0</v>
      </c>
      <c r="N794" s="106">
        <v>0</v>
      </c>
      <c r="O794" s="106">
        <v>0</v>
      </c>
      <c r="P794" s="106">
        <v>0</v>
      </c>
      <c r="Q794" s="106">
        <v>0</v>
      </c>
      <c r="R794" s="106">
        <v>0</v>
      </c>
      <c r="S794" s="106">
        <v>0</v>
      </c>
      <c r="T794" s="106">
        <v>0</v>
      </c>
      <c r="U794" s="106">
        <v>0</v>
      </c>
      <c r="V794" s="106">
        <v>25.2</v>
      </c>
      <c r="W794" s="106">
        <v>28.1</v>
      </c>
    </row>
    <row r="795" spans="1:23" ht="13.5" customHeight="1" x14ac:dyDescent="0.25">
      <c r="A795" s="154">
        <v>0.58333333333333304</v>
      </c>
      <c r="B795" s="106">
        <v>19</v>
      </c>
      <c r="C795" s="106">
        <v>0</v>
      </c>
      <c r="D795" s="106">
        <v>0</v>
      </c>
      <c r="E795" s="106">
        <v>0</v>
      </c>
      <c r="F795" s="106">
        <v>5</v>
      </c>
      <c r="G795" s="106">
        <v>8</v>
      </c>
      <c r="H795" s="106">
        <v>5</v>
      </c>
      <c r="I795" s="106">
        <v>0</v>
      </c>
      <c r="J795" s="106">
        <v>1</v>
      </c>
      <c r="K795" s="106">
        <v>0</v>
      </c>
      <c r="L795" s="106">
        <v>0</v>
      </c>
      <c r="M795" s="106">
        <v>0</v>
      </c>
      <c r="N795" s="106">
        <v>0</v>
      </c>
      <c r="O795" s="106">
        <v>0</v>
      </c>
      <c r="P795" s="106">
        <v>0</v>
      </c>
      <c r="Q795" s="106">
        <v>0</v>
      </c>
      <c r="R795" s="106">
        <v>0</v>
      </c>
      <c r="S795" s="106">
        <v>0</v>
      </c>
      <c r="T795" s="106">
        <v>0</v>
      </c>
      <c r="U795" s="106">
        <v>0</v>
      </c>
      <c r="V795" s="106">
        <v>27.4</v>
      </c>
      <c r="W795" s="106">
        <v>32.799999999999997</v>
      </c>
    </row>
    <row r="796" spans="1:23" ht="13.5" customHeight="1" x14ac:dyDescent="0.25">
      <c r="A796" s="154">
        <v>0.59375</v>
      </c>
      <c r="B796" s="106">
        <v>21</v>
      </c>
      <c r="C796" s="106">
        <v>0</v>
      </c>
      <c r="D796" s="106">
        <v>2</v>
      </c>
      <c r="E796" s="106">
        <v>4</v>
      </c>
      <c r="F796" s="106">
        <v>4</v>
      </c>
      <c r="G796" s="106">
        <v>9</v>
      </c>
      <c r="H796" s="106">
        <v>2</v>
      </c>
      <c r="I796" s="106">
        <v>0</v>
      </c>
      <c r="J796" s="106">
        <v>0</v>
      </c>
      <c r="K796" s="106">
        <v>0</v>
      </c>
      <c r="L796" s="106">
        <v>0</v>
      </c>
      <c r="M796" s="106">
        <v>0</v>
      </c>
      <c r="N796" s="106">
        <v>0</v>
      </c>
      <c r="O796" s="106">
        <v>0</v>
      </c>
      <c r="P796" s="106">
        <v>0</v>
      </c>
      <c r="Q796" s="106">
        <v>0</v>
      </c>
      <c r="R796" s="106">
        <v>0</v>
      </c>
      <c r="S796" s="106">
        <v>0</v>
      </c>
      <c r="T796" s="106">
        <v>0</v>
      </c>
      <c r="U796" s="106">
        <v>0</v>
      </c>
      <c r="V796" s="106">
        <v>23.9</v>
      </c>
      <c r="W796" s="106">
        <v>29.3</v>
      </c>
    </row>
    <row r="797" spans="1:23" ht="13.5" customHeight="1" x14ac:dyDescent="0.25">
      <c r="A797" s="154">
        <v>0.60416666666666696</v>
      </c>
      <c r="B797" s="106">
        <v>25</v>
      </c>
      <c r="C797" s="106">
        <v>0</v>
      </c>
      <c r="D797" s="106">
        <v>0</v>
      </c>
      <c r="E797" s="106">
        <v>1</v>
      </c>
      <c r="F797" s="106">
        <v>6</v>
      </c>
      <c r="G797" s="106">
        <v>14</v>
      </c>
      <c r="H797" s="106">
        <v>4</v>
      </c>
      <c r="I797" s="106">
        <v>0</v>
      </c>
      <c r="J797" s="106">
        <v>0</v>
      </c>
      <c r="K797" s="106">
        <v>0</v>
      </c>
      <c r="L797" s="106">
        <v>0</v>
      </c>
      <c r="M797" s="106">
        <v>0</v>
      </c>
      <c r="N797" s="106">
        <v>0</v>
      </c>
      <c r="O797" s="106">
        <v>0</v>
      </c>
      <c r="P797" s="106">
        <v>0</v>
      </c>
      <c r="Q797" s="106">
        <v>0</v>
      </c>
      <c r="R797" s="106">
        <v>0</v>
      </c>
      <c r="S797" s="106">
        <v>0</v>
      </c>
      <c r="T797" s="106">
        <v>0</v>
      </c>
      <c r="U797" s="106">
        <v>0</v>
      </c>
      <c r="V797" s="106">
        <v>26.7</v>
      </c>
      <c r="W797" s="106">
        <v>31.6</v>
      </c>
    </row>
    <row r="798" spans="1:23" ht="13.5" customHeight="1" x14ac:dyDescent="0.25">
      <c r="A798" s="154">
        <v>0.61458333333333304</v>
      </c>
      <c r="B798" s="106">
        <v>18</v>
      </c>
      <c r="C798" s="106">
        <v>0</v>
      </c>
      <c r="D798" s="106">
        <v>0</v>
      </c>
      <c r="E798" s="106">
        <v>0</v>
      </c>
      <c r="F798" s="106">
        <v>2</v>
      </c>
      <c r="G798" s="106">
        <v>9</v>
      </c>
      <c r="H798" s="106">
        <v>7</v>
      </c>
      <c r="I798" s="106">
        <v>0</v>
      </c>
      <c r="J798" s="106">
        <v>0</v>
      </c>
      <c r="K798" s="106">
        <v>0</v>
      </c>
      <c r="L798" s="106">
        <v>0</v>
      </c>
      <c r="M798" s="106">
        <v>0</v>
      </c>
      <c r="N798" s="106">
        <v>0</v>
      </c>
      <c r="O798" s="106">
        <v>0</v>
      </c>
      <c r="P798" s="106">
        <v>0</v>
      </c>
      <c r="Q798" s="106">
        <v>0</v>
      </c>
      <c r="R798" s="106">
        <v>0</v>
      </c>
      <c r="S798" s="106">
        <v>0</v>
      </c>
      <c r="T798" s="106">
        <v>0</v>
      </c>
      <c r="U798" s="106">
        <v>0</v>
      </c>
      <c r="V798" s="106">
        <v>28.3</v>
      </c>
      <c r="W798" s="106">
        <v>30.4</v>
      </c>
    </row>
    <row r="799" spans="1:23" ht="13.5" customHeight="1" x14ac:dyDescent="0.25">
      <c r="A799" s="154">
        <v>0.625</v>
      </c>
      <c r="B799" s="106">
        <v>12</v>
      </c>
      <c r="C799" s="106">
        <v>0</v>
      </c>
      <c r="D799" s="106">
        <v>0</v>
      </c>
      <c r="E799" s="106">
        <v>0</v>
      </c>
      <c r="F799" s="106">
        <v>1</v>
      </c>
      <c r="G799" s="106">
        <v>10</v>
      </c>
      <c r="H799" s="106">
        <v>1</v>
      </c>
      <c r="I799" s="106">
        <v>0</v>
      </c>
      <c r="J799" s="106">
        <v>0</v>
      </c>
      <c r="K799" s="106">
        <v>0</v>
      </c>
      <c r="L799" s="106">
        <v>0</v>
      </c>
      <c r="M799" s="106">
        <v>0</v>
      </c>
      <c r="N799" s="106">
        <v>0</v>
      </c>
      <c r="O799" s="106">
        <v>0</v>
      </c>
      <c r="P799" s="106">
        <v>0</v>
      </c>
      <c r="Q799" s="106">
        <v>0</v>
      </c>
      <c r="R799" s="106">
        <v>0</v>
      </c>
      <c r="S799" s="106">
        <v>0</v>
      </c>
      <c r="T799" s="106">
        <v>0</v>
      </c>
      <c r="U799" s="106">
        <v>0</v>
      </c>
      <c r="V799" s="106">
        <v>26.8</v>
      </c>
      <c r="W799" s="106">
        <v>28.3</v>
      </c>
    </row>
    <row r="800" spans="1:23" ht="13.5" customHeight="1" x14ac:dyDescent="0.25">
      <c r="A800" s="154">
        <v>0.63541666666666696</v>
      </c>
      <c r="B800" s="106">
        <v>25</v>
      </c>
      <c r="C800" s="106">
        <v>0</v>
      </c>
      <c r="D800" s="106">
        <v>0</v>
      </c>
      <c r="E800" s="106">
        <v>0</v>
      </c>
      <c r="F800" s="106">
        <v>8</v>
      </c>
      <c r="G800" s="106">
        <v>14</v>
      </c>
      <c r="H800" s="106">
        <v>3</v>
      </c>
      <c r="I800" s="106">
        <v>0</v>
      </c>
      <c r="J800" s="106">
        <v>0</v>
      </c>
      <c r="K800" s="106">
        <v>0</v>
      </c>
      <c r="L800" s="106">
        <v>0</v>
      </c>
      <c r="M800" s="106">
        <v>0</v>
      </c>
      <c r="N800" s="106">
        <v>0</v>
      </c>
      <c r="O800" s="106">
        <v>0</v>
      </c>
      <c r="P800" s="106">
        <v>0</v>
      </c>
      <c r="Q800" s="106">
        <v>0</v>
      </c>
      <c r="R800" s="106">
        <v>0</v>
      </c>
      <c r="S800" s="106">
        <v>0</v>
      </c>
      <c r="T800" s="106">
        <v>0</v>
      </c>
      <c r="U800" s="106">
        <v>0</v>
      </c>
      <c r="V800" s="106">
        <v>26.3</v>
      </c>
      <c r="W800" s="106">
        <v>30</v>
      </c>
    </row>
    <row r="801" spans="1:23" ht="13.5" customHeight="1" x14ac:dyDescent="0.25">
      <c r="A801" s="154">
        <v>0.64583333333333304</v>
      </c>
      <c r="B801" s="106">
        <v>37</v>
      </c>
      <c r="C801" s="106">
        <v>0</v>
      </c>
      <c r="D801" s="106">
        <v>0</v>
      </c>
      <c r="E801" s="106">
        <v>3</v>
      </c>
      <c r="F801" s="106">
        <v>7</v>
      </c>
      <c r="G801" s="106">
        <v>24</v>
      </c>
      <c r="H801" s="106">
        <v>3</v>
      </c>
      <c r="I801" s="106">
        <v>0</v>
      </c>
      <c r="J801" s="106">
        <v>0</v>
      </c>
      <c r="K801" s="106">
        <v>0</v>
      </c>
      <c r="L801" s="106">
        <v>0</v>
      </c>
      <c r="M801" s="106">
        <v>0</v>
      </c>
      <c r="N801" s="106">
        <v>0</v>
      </c>
      <c r="O801" s="106">
        <v>0</v>
      </c>
      <c r="P801" s="106">
        <v>0</v>
      </c>
      <c r="Q801" s="106">
        <v>0</v>
      </c>
      <c r="R801" s="106">
        <v>0</v>
      </c>
      <c r="S801" s="106">
        <v>0</v>
      </c>
      <c r="T801" s="106">
        <v>0</v>
      </c>
      <c r="U801" s="106">
        <v>0</v>
      </c>
      <c r="V801" s="106">
        <v>26.1</v>
      </c>
      <c r="W801" s="106">
        <v>29.2</v>
      </c>
    </row>
    <row r="802" spans="1:23" ht="13.5" customHeight="1" x14ac:dyDescent="0.25">
      <c r="A802" s="154">
        <v>0.65625</v>
      </c>
      <c r="B802" s="106">
        <v>20</v>
      </c>
      <c r="C802" s="106">
        <v>0</v>
      </c>
      <c r="D802" s="106">
        <v>0</v>
      </c>
      <c r="E802" s="106">
        <v>0</v>
      </c>
      <c r="F802" s="106">
        <v>2</v>
      </c>
      <c r="G802" s="106">
        <v>13</v>
      </c>
      <c r="H802" s="106">
        <v>5</v>
      </c>
      <c r="I802" s="106">
        <v>0</v>
      </c>
      <c r="J802" s="106">
        <v>0</v>
      </c>
      <c r="K802" s="106">
        <v>0</v>
      </c>
      <c r="L802" s="106">
        <v>0</v>
      </c>
      <c r="M802" s="106">
        <v>0</v>
      </c>
      <c r="N802" s="106">
        <v>0</v>
      </c>
      <c r="O802" s="106">
        <v>0</v>
      </c>
      <c r="P802" s="106">
        <v>0</v>
      </c>
      <c r="Q802" s="106">
        <v>0</v>
      </c>
      <c r="R802" s="106">
        <v>0</v>
      </c>
      <c r="S802" s="106">
        <v>0</v>
      </c>
      <c r="T802" s="106">
        <v>0</v>
      </c>
      <c r="U802" s="106">
        <v>0</v>
      </c>
      <c r="V802" s="106">
        <v>28.3</v>
      </c>
      <c r="W802" s="106">
        <v>31.5</v>
      </c>
    </row>
    <row r="803" spans="1:23" ht="13.5" customHeight="1" x14ac:dyDescent="0.25">
      <c r="A803" s="154">
        <v>0.66666666666666696</v>
      </c>
      <c r="B803" s="106">
        <v>27</v>
      </c>
      <c r="C803" s="106">
        <v>0</v>
      </c>
      <c r="D803" s="106">
        <v>9</v>
      </c>
      <c r="E803" s="106">
        <v>0</v>
      </c>
      <c r="F803" s="106">
        <v>9</v>
      </c>
      <c r="G803" s="106">
        <v>5</v>
      </c>
      <c r="H803" s="106">
        <v>4</v>
      </c>
      <c r="I803" s="106">
        <v>0</v>
      </c>
      <c r="J803" s="106">
        <v>0</v>
      </c>
      <c r="K803" s="106">
        <v>0</v>
      </c>
      <c r="L803" s="106">
        <v>0</v>
      </c>
      <c r="M803" s="106">
        <v>0</v>
      </c>
      <c r="N803" s="106">
        <v>0</v>
      </c>
      <c r="O803" s="106">
        <v>0</v>
      </c>
      <c r="P803" s="106">
        <v>0</v>
      </c>
      <c r="Q803" s="106">
        <v>0</v>
      </c>
      <c r="R803" s="106">
        <v>0</v>
      </c>
      <c r="S803" s="106">
        <v>0</v>
      </c>
      <c r="T803" s="106">
        <v>0</v>
      </c>
      <c r="U803" s="106">
        <v>0</v>
      </c>
      <c r="V803" s="106">
        <v>21.3</v>
      </c>
      <c r="W803" s="106">
        <v>29.9</v>
      </c>
    </row>
    <row r="804" spans="1:23" ht="13.5" customHeight="1" x14ac:dyDescent="0.25">
      <c r="A804" s="154">
        <v>0.67708333333333304</v>
      </c>
      <c r="B804" s="106">
        <v>29</v>
      </c>
      <c r="C804" s="106">
        <v>0</v>
      </c>
      <c r="D804" s="106">
        <v>0</v>
      </c>
      <c r="E804" s="106">
        <v>0</v>
      </c>
      <c r="F804" s="106">
        <v>7</v>
      </c>
      <c r="G804" s="106">
        <v>20</v>
      </c>
      <c r="H804" s="106">
        <v>2</v>
      </c>
      <c r="I804" s="106">
        <v>0</v>
      </c>
      <c r="J804" s="106">
        <v>0</v>
      </c>
      <c r="K804" s="106">
        <v>0</v>
      </c>
      <c r="L804" s="106">
        <v>0</v>
      </c>
      <c r="M804" s="106">
        <v>0</v>
      </c>
      <c r="N804" s="106">
        <v>0</v>
      </c>
      <c r="O804" s="106">
        <v>0</v>
      </c>
      <c r="P804" s="106">
        <v>0</v>
      </c>
      <c r="Q804" s="106">
        <v>0</v>
      </c>
      <c r="R804" s="106">
        <v>0</v>
      </c>
      <c r="S804" s="106">
        <v>0</v>
      </c>
      <c r="T804" s="106">
        <v>0</v>
      </c>
      <c r="U804" s="106">
        <v>0</v>
      </c>
      <c r="V804" s="106">
        <v>26.4</v>
      </c>
      <c r="W804" s="106">
        <v>28.7</v>
      </c>
    </row>
    <row r="805" spans="1:23" ht="13.5" customHeight="1" x14ac:dyDescent="0.25">
      <c r="A805" s="154">
        <v>0.6875</v>
      </c>
      <c r="B805" s="106">
        <v>41</v>
      </c>
      <c r="C805" s="106">
        <v>0</v>
      </c>
      <c r="D805" s="106">
        <v>0</v>
      </c>
      <c r="E805" s="106">
        <v>0</v>
      </c>
      <c r="F805" s="106">
        <v>10</v>
      </c>
      <c r="G805" s="106">
        <v>24</v>
      </c>
      <c r="H805" s="106">
        <v>7</v>
      </c>
      <c r="I805" s="106">
        <v>0</v>
      </c>
      <c r="J805" s="106">
        <v>0</v>
      </c>
      <c r="K805" s="106">
        <v>0</v>
      </c>
      <c r="L805" s="106">
        <v>0</v>
      </c>
      <c r="M805" s="106">
        <v>0</v>
      </c>
      <c r="N805" s="106">
        <v>0</v>
      </c>
      <c r="O805" s="106">
        <v>0</v>
      </c>
      <c r="P805" s="106">
        <v>0</v>
      </c>
      <c r="Q805" s="106">
        <v>0</v>
      </c>
      <c r="R805" s="106">
        <v>0</v>
      </c>
      <c r="S805" s="106">
        <v>0</v>
      </c>
      <c r="T805" s="106">
        <v>0</v>
      </c>
      <c r="U805" s="106">
        <v>0</v>
      </c>
      <c r="V805" s="106">
        <v>27.1</v>
      </c>
      <c r="W805" s="106">
        <v>30.1</v>
      </c>
    </row>
    <row r="806" spans="1:23" ht="13.5" customHeight="1" x14ac:dyDescent="0.25">
      <c r="A806" s="154">
        <v>0.69791666666666696</v>
      </c>
      <c r="B806" s="106">
        <v>33</v>
      </c>
      <c r="C806" s="106">
        <v>0</v>
      </c>
      <c r="D806" s="106">
        <v>0</v>
      </c>
      <c r="E806" s="106">
        <v>6</v>
      </c>
      <c r="F806" s="106">
        <v>4</v>
      </c>
      <c r="G806" s="106">
        <v>19</v>
      </c>
      <c r="H806" s="106">
        <v>4</v>
      </c>
      <c r="I806" s="106">
        <v>0</v>
      </c>
      <c r="J806" s="106">
        <v>0</v>
      </c>
      <c r="K806" s="106">
        <v>0</v>
      </c>
      <c r="L806" s="106">
        <v>0</v>
      </c>
      <c r="M806" s="106">
        <v>0</v>
      </c>
      <c r="N806" s="106">
        <v>0</v>
      </c>
      <c r="O806" s="106">
        <v>0</v>
      </c>
      <c r="P806" s="106">
        <v>0</v>
      </c>
      <c r="Q806" s="106">
        <v>0</v>
      </c>
      <c r="R806" s="106">
        <v>0</v>
      </c>
      <c r="S806" s="106">
        <v>0</v>
      </c>
      <c r="T806" s="106">
        <v>0</v>
      </c>
      <c r="U806" s="106">
        <v>0</v>
      </c>
      <c r="V806" s="106">
        <v>25.6</v>
      </c>
      <c r="W806" s="106">
        <v>29.5</v>
      </c>
    </row>
    <row r="807" spans="1:23" ht="13.5" customHeight="1" x14ac:dyDescent="0.25">
      <c r="A807" s="154">
        <v>0.70833333333333304</v>
      </c>
      <c r="B807" s="106">
        <v>33</v>
      </c>
      <c r="C807" s="106">
        <v>0</v>
      </c>
      <c r="D807" s="106">
        <v>0</v>
      </c>
      <c r="E807" s="106">
        <v>2</v>
      </c>
      <c r="F807" s="106">
        <v>5</v>
      </c>
      <c r="G807" s="106">
        <v>21</v>
      </c>
      <c r="H807" s="106">
        <v>5</v>
      </c>
      <c r="I807" s="106">
        <v>0</v>
      </c>
      <c r="J807" s="106">
        <v>0</v>
      </c>
      <c r="K807" s="106">
        <v>0</v>
      </c>
      <c r="L807" s="106">
        <v>0</v>
      </c>
      <c r="M807" s="106">
        <v>0</v>
      </c>
      <c r="N807" s="106">
        <v>0</v>
      </c>
      <c r="O807" s="106">
        <v>0</v>
      </c>
      <c r="P807" s="106">
        <v>0</v>
      </c>
      <c r="Q807" s="106">
        <v>0</v>
      </c>
      <c r="R807" s="106">
        <v>0</v>
      </c>
      <c r="S807" s="106">
        <v>0</v>
      </c>
      <c r="T807" s="106">
        <v>0</v>
      </c>
      <c r="U807" s="106">
        <v>0</v>
      </c>
      <c r="V807" s="106">
        <v>27</v>
      </c>
      <c r="W807" s="106">
        <v>30.4</v>
      </c>
    </row>
    <row r="808" spans="1:23" ht="13.5" customHeight="1" x14ac:dyDescent="0.25">
      <c r="A808" s="154">
        <v>0.71875</v>
      </c>
      <c r="B808" s="106">
        <v>37</v>
      </c>
      <c r="C808" s="106">
        <v>0</v>
      </c>
      <c r="D808" s="106">
        <v>0</v>
      </c>
      <c r="E808" s="106">
        <v>0</v>
      </c>
      <c r="F808" s="106">
        <v>6</v>
      </c>
      <c r="G808" s="106">
        <v>21</v>
      </c>
      <c r="H808" s="106">
        <v>9</v>
      </c>
      <c r="I808" s="106">
        <v>1</v>
      </c>
      <c r="J808" s="106">
        <v>0</v>
      </c>
      <c r="K808" s="106">
        <v>0</v>
      </c>
      <c r="L808" s="106">
        <v>0</v>
      </c>
      <c r="M808" s="106">
        <v>0</v>
      </c>
      <c r="N808" s="106">
        <v>0</v>
      </c>
      <c r="O808" s="106">
        <v>0</v>
      </c>
      <c r="P808" s="106">
        <v>0</v>
      </c>
      <c r="Q808" s="106">
        <v>0</v>
      </c>
      <c r="R808" s="106">
        <v>0</v>
      </c>
      <c r="S808" s="106">
        <v>0</v>
      </c>
      <c r="T808" s="106">
        <v>0</v>
      </c>
      <c r="U808" s="106">
        <v>0</v>
      </c>
      <c r="V808" s="106">
        <v>28.1</v>
      </c>
      <c r="W808" s="106">
        <v>31.1</v>
      </c>
    </row>
    <row r="809" spans="1:23" ht="13.5" customHeight="1" x14ac:dyDescent="0.25">
      <c r="A809" s="154">
        <v>0.72916666666666696</v>
      </c>
      <c r="B809" s="106">
        <v>25</v>
      </c>
      <c r="C809" s="106">
        <v>0</v>
      </c>
      <c r="D809" s="106">
        <v>0</v>
      </c>
      <c r="E809" s="106">
        <v>2</v>
      </c>
      <c r="F809" s="106">
        <v>5</v>
      </c>
      <c r="G809" s="106">
        <v>13</v>
      </c>
      <c r="H809" s="106">
        <v>5</v>
      </c>
      <c r="I809" s="106">
        <v>0</v>
      </c>
      <c r="J809" s="106">
        <v>0</v>
      </c>
      <c r="K809" s="106">
        <v>0</v>
      </c>
      <c r="L809" s="106">
        <v>0</v>
      </c>
      <c r="M809" s="106">
        <v>0</v>
      </c>
      <c r="N809" s="106">
        <v>0</v>
      </c>
      <c r="O809" s="106">
        <v>0</v>
      </c>
      <c r="P809" s="106">
        <v>0</v>
      </c>
      <c r="Q809" s="106">
        <v>0</v>
      </c>
      <c r="R809" s="106">
        <v>0</v>
      </c>
      <c r="S809" s="106">
        <v>0</v>
      </c>
      <c r="T809" s="106">
        <v>0</v>
      </c>
      <c r="U809" s="106">
        <v>0</v>
      </c>
      <c r="V809" s="106">
        <v>26.6</v>
      </c>
      <c r="W809" s="106">
        <v>30.8</v>
      </c>
    </row>
    <row r="810" spans="1:23" ht="13.5" customHeight="1" x14ac:dyDescent="0.25">
      <c r="A810" s="154">
        <v>0.73958333333333304</v>
      </c>
      <c r="B810" s="106">
        <v>24</v>
      </c>
      <c r="C810" s="106">
        <v>0</v>
      </c>
      <c r="D810" s="106">
        <v>0</v>
      </c>
      <c r="E810" s="106">
        <v>0</v>
      </c>
      <c r="F810" s="106">
        <v>8</v>
      </c>
      <c r="G810" s="106">
        <v>13</v>
      </c>
      <c r="H810" s="106">
        <v>3</v>
      </c>
      <c r="I810" s="106">
        <v>0</v>
      </c>
      <c r="J810" s="106">
        <v>0</v>
      </c>
      <c r="K810" s="106">
        <v>0</v>
      </c>
      <c r="L810" s="106">
        <v>0</v>
      </c>
      <c r="M810" s="106">
        <v>0</v>
      </c>
      <c r="N810" s="106">
        <v>0</v>
      </c>
      <c r="O810" s="106">
        <v>0</v>
      </c>
      <c r="P810" s="106">
        <v>0</v>
      </c>
      <c r="Q810" s="106">
        <v>0</v>
      </c>
      <c r="R810" s="106">
        <v>0</v>
      </c>
      <c r="S810" s="106">
        <v>0</v>
      </c>
      <c r="T810" s="106">
        <v>0</v>
      </c>
      <c r="U810" s="106">
        <v>0</v>
      </c>
      <c r="V810" s="106">
        <v>26.4</v>
      </c>
      <c r="W810" s="106">
        <v>29.6</v>
      </c>
    </row>
    <row r="811" spans="1:23" ht="13.5" customHeight="1" x14ac:dyDescent="0.25">
      <c r="A811" s="154">
        <v>0.75</v>
      </c>
      <c r="B811" s="106">
        <v>26</v>
      </c>
      <c r="C811" s="106">
        <v>0</v>
      </c>
      <c r="D811" s="106">
        <v>0</v>
      </c>
      <c r="E811" s="106">
        <v>2</v>
      </c>
      <c r="F811" s="106">
        <v>6</v>
      </c>
      <c r="G811" s="106">
        <v>12</v>
      </c>
      <c r="H811" s="106">
        <v>5</v>
      </c>
      <c r="I811" s="106">
        <v>1</v>
      </c>
      <c r="J811" s="106">
        <v>0</v>
      </c>
      <c r="K811" s="106">
        <v>0</v>
      </c>
      <c r="L811" s="106">
        <v>0</v>
      </c>
      <c r="M811" s="106">
        <v>0</v>
      </c>
      <c r="N811" s="106">
        <v>0</v>
      </c>
      <c r="O811" s="106">
        <v>0</v>
      </c>
      <c r="P811" s="106">
        <v>0</v>
      </c>
      <c r="Q811" s="106">
        <v>0</v>
      </c>
      <c r="R811" s="106">
        <v>0</v>
      </c>
      <c r="S811" s="106">
        <v>0</v>
      </c>
      <c r="T811" s="106">
        <v>0</v>
      </c>
      <c r="U811" s="106">
        <v>0</v>
      </c>
      <c r="V811" s="106">
        <v>26.9</v>
      </c>
      <c r="W811" s="106">
        <v>31.7</v>
      </c>
    </row>
    <row r="812" spans="1:23" ht="13.5" customHeight="1" x14ac:dyDescent="0.25">
      <c r="A812" s="154">
        <v>0.76041666666666696</v>
      </c>
      <c r="B812" s="106">
        <v>13</v>
      </c>
      <c r="C812" s="106">
        <v>0</v>
      </c>
      <c r="D812" s="106">
        <v>0</v>
      </c>
      <c r="E812" s="106">
        <v>0</v>
      </c>
      <c r="F812" s="106">
        <v>4</v>
      </c>
      <c r="G812" s="106">
        <v>4</v>
      </c>
      <c r="H812" s="106">
        <v>3</v>
      </c>
      <c r="I812" s="106">
        <v>2</v>
      </c>
      <c r="J812" s="106">
        <v>0</v>
      </c>
      <c r="K812" s="106">
        <v>0</v>
      </c>
      <c r="L812" s="106">
        <v>0</v>
      </c>
      <c r="M812" s="106">
        <v>0</v>
      </c>
      <c r="N812" s="106">
        <v>0</v>
      </c>
      <c r="O812" s="106">
        <v>0</v>
      </c>
      <c r="P812" s="106">
        <v>0</v>
      </c>
      <c r="Q812" s="106">
        <v>0</v>
      </c>
      <c r="R812" s="106">
        <v>0</v>
      </c>
      <c r="S812" s="106">
        <v>0</v>
      </c>
      <c r="T812" s="106">
        <v>0</v>
      </c>
      <c r="U812" s="106">
        <v>0</v>
      </c>
      <c r="V812" s="106">
        <v>28.5</v>
      </c>
      <c r="W812" s="106">
        <v>35.9</v>
      </c>
    </row>
    <row r="813" spans="1:23" ht="13.5" customHeight="1" x14ac:dyDescent="0.25">
      <c r="A813" s="154">
        <v>0.77083333333333304</v>
      </c>
      <c r="B813" s="106">
        <v>15</v>
      </c>
      <c r="C813" s="106">
        <v>0</v>
      </c>
      <c r="D813" s="106">
        <v>0</v>
      </c>
      <c r="E813" s="106">
        <v>0</v>
      </c>
      <c r="F813" s="106">
        <v>1</v>
      </c>
      <c r="G813" s="106">
        <v>12</v>
      </c>
      <c r="H813" s="106">
        <v>1</v>
      </c>
      <c r="I813" s="106">
        <v>1</v>
      </c>
      <c r="J813" s="106">
        <v>0</v>
      </c>
      <c r="K813" s="106">
        <v>0</v>
      </c>
      <c r="L813" s="106">
        <v>0</v>
      </c>
      <c r="M813" s="106">
        <v>0</v>
      </c>
      <c r="N813" s="106">
        <v>0</v>
      </c>
      <c r="O813" s="106">
        <v>0</v>
      </c>
      <c r="P813" s="106">
        <v>0</v>
      </c>
      <c r="Q813" s="106">
        <v>0</v>
      </c>
      <c r="R813" s="106">
        <v>0</v>
      </c>
      <c r="S813" s="106">
        <v>0</v>
      </c>
      <c r="T813" s="106">
        <v>0</v>
      </c>
      <c r="U813" s="106">
        <v>0</v>
      </c>
      <c r="V813" s="106">
        <v>26.7</v>
      </c>
      <c r="W813" s="106">
        <v>30.4</v>
      </c>
    </row>
    <row r="814" spans="1:23" ht="13.5" customHeight="1" x14ac:dyDescent="0.25">
      <c r="A814" s="154">
        <v>0.78125</v>
      </c>
      <c r="B814" s="106">
        <v>8</v>
      </c>
      <c r="C814" s="106">
        <v>0</v>
      </c>
      <c r="D814" s="106">
        <v>0</v>
      </c>
      <c r="E814" s="106">
        <v>0</v>
      </c>
      <c r="F814" s="106">
        <v>2</v>
      </c>
      <c r="G814" s="106">
        <v>3</v>
      </c>
      <c r="H814" s="106">
        <v>3</v>
      </c>
      <c r="I814" s="106">
        <v>0</v>
      </c>
      <c r="J814" s="106">
        <v>0</v>
      </c>
      <c r="K814" s="106">
        <v>0</v>
      </c>
      <c r="L814" s="106">
        <v>0</v>
      </c>
      <c r="M814" s="106">
        <v>0</v>
      </c>
      <c r="N814" s="106">
        <v>0</v>
      </c>
      <c r="O814" s="106">
        <v>0</v>
      </c>
      <c r="P814" s="106">
        <v>0</v>
      </c>
      <c r="Q814" s="106">
        <v>0</v>
      </c>
      <c r="R814" s="106">
        <v>0</v>
      </c>
      <c r="S814" s="106">
        <v>0</v>
      </c>
      <c r="T814" s="106">
        <v>0</v>
      </c>
      <c r="U814" s="106">
        <v>0</v>
      </c>
      <c r="V814" s="106">
        <v>28.3</v>
      </c>
      <c r="W814" s="106" t="s">
        <v>192</v>
      </c>
    </row>
    <row r="815" spans="1:23" ht="13.5" customHeight="1" x14ac:dyDescent="0.25">
      <c r="A815" s="154">
        <v>0.79166666666666696</v>
      </c>
      <c r="B815" s="106">
        <v>13</v>
      </c>
      <c r="C815" s="106">
        <v>0</v>
      </c>
      <c r="D815" s="106">
        <v>0</v>
      </c>
      <c r="E815" s="106">
        <v>0</v>
      </c>
      <c r="F815" s="106">
        <v>1</v>
      </c>
      <c r="G815" s="106">
        <v>8</v>
      </c>
      <c r="H815" s="106">
        <v>3</v>
      </c>
      <c r="I815" s="106">
        <v>1</v>
      </c>
      <c r="J815" s="106">
        <v>0</v>
      </c>
      <c r="K815" s="106">
        <v>0</v>
      </c>
      <c r="L815" s="106">
        <v>0</v>
      </c>
      <c r="M815" s="106">
        <v>0</v>
      </c>
      <c r="N815" s="106">
        <v>0</v>
      </c>
      <c r="O815" s="106">
        <v>0</v>
      </c>
      <c r="P815" s="106">
        <v>0</v>
      </c>
      <c r="Q815" s="106">
        <v>0</v>
      </c>
      <c r="R815" s="106">
        <v>0</v>
      </c>
      <c r="S815" s="106">
        <v>0</v>
      </c>
      <c r="T815" s="106">
        <v>0</v>
      </c>
      <c r="U815" s="106">
        <v>0</v>
      </c>
      <c r="V815" s="106">
        <v>28.9</v>
      </c>
      <c r="W815" s="106">
        <v>32.200000000000003</v>
      </c>
    </row>
    <row r="816" spans="1:23" ht="13.5" customHeight="1" x14ac:dyDescent="0.25">
      <c r="A816" s="154">
        <v>0.80208333333333304</v>
      </c>
      <c r="B816" s="106">
        <v>9</v>
      </c>
      <c r="C816" s="106">
        <v>0</v>
      </c>
      <c r="D816" s="106">
        <v>0</v>
      </c>
      <c r="E816" s="106">
        <v>0</v>
      </c>
      <c r="F816" s="106">
        <v>1</v>
      </c>
      <c r="G816" s="106">
        <v>8</v>
      </c>
      <c r="H816" s="106">
        <v>0</v>
      </c>
      <c r="I816" s="106">
        <v>0</v>
      </c>
      <c r="J816" s="106">
        <v>0</v>
      </c>
      <c r="K816" s="106">
        <v>0</v>
      </c>
      <c r="L816" s="106">
        <v>0</v>
      </c>
      <c r="M816" s="106">
        <v>0</v>
      </c>
      <c r="N816" s="106">
        <v>0</v>
      </c>
      <c r="O816" s="106">
        <v>0</v>
      </c>
      <c r="P816" s="106">
        <v>0</v>
      </c>
      <c r="Q816" s="106">
        <v>0</v>
      </c>
      <c r="R816" s="106">
        <v>0</v>
      </c>
      <c r="S816" s="106">
        <v>0</v>
      </c>
      <c r="T816" s="106">
        <v>0</v>
      </c>
      <c r="U816" s="106">
        <v>0</v>
      </c>
      <c r="V816" s="106">
        <v>26.7</v>
      </c>
      <c r="W816" s="106" t="s">
        <v>192</v>
      </c>
    </row>
    <row r="817" spans="1:23" ht="13.5" customHeight="1" x14ac:dyDescent="0.25">
      <c r="A817" s="154">
        <v>0.8125</v>
      </c>
      <c r="B817" s="106">
        <v>12</v>
      </c>
      <c r="C817" s="106">
        <v>0</v>
      </c>
      <c r="D817" s="106">
        <v>0</v>
      </c>
      <c r="E817" s="106">
        <v>1</v>
      </c>
      <c r="F817" s="106">
        <v>6</v>
      </c>
      <c r="G817" s="106">
        <v>4</v>
      </c>
      <c r="H817" s="106">
        <v>1</v>
      </c>
      <c r="I817" s="106">
        <v>0</v>
      </c>
      <c r="J817" s="106">
        <v>0</v>
      </c>
      <c r="K817" s="106">
        <v>0</v>
      </c>
      <c r="L817" s="106">
        <v>0</v>
      </c>
      <c r="M817" s="106">
        <v>0</v>
      </c>
      <c r="N817" s="106">
        <v>0</v>
      </c>
      <c r="O817" s="106">
        <v>0</v>
      </c>
      <c r="P817" s="106">
        <v>0</v>
      </c>
      <c r="Q817" s="106">
        <v>0</v>
      </c>
      <c r="R817" s="106">
        <v>0</v>
      </c>
      <c r="S817" s="106">
        <v>0</v>
      </c>
      <c r="T817" s="106">
        <v>0</v>
      </c>
      <c r="U817" s="106">
        <v>0</v>
      </c>
      <c r="V817" s="106">
        <v>24.8</v>
      </c>
      <c r="W817" s="106">
        <v>27.7</v>
      </c>
    </row>
    <row r="818" spans="1:23" ht="13.5" customHeight="1" x14ac:dyDescent="0.25">
      <c r="A818" s="154">
        <v>0.82291666666666696</v>
      </c>
      <c r="B818" s="106">
        <v>9</v>
      </c>
      <c r="C818" s="106">
        <v>0</v>
      </c>
      <c r="D818" s="106">
        <v>0</v>
      </c>
      <c r="E818" s="106">
        <v>1</v>
      </c>
      <c r="F818" s="106">
        <v>2</v>
      </c>
      <c r="G818" s="106">
        <v>6</v>
      </c>
      <c r="H818" s="106">
        <v>0</v>
      </c>
      <c r="I818" s="106">
        <v>0</v>
      </c>
      <c r="J818" s="106">
        <v>0</v>
      </c>
      <c r="K818" s="106">
        <v>0</v>
      </c>
      <c r="L818" s="106">
        <v>0</v>
      </c>
      <c r="M818" s="106">
        <v>0</v>
      </c>
      <c r="N818" s="106">
        <v>0</v>
      </c>
      <c r="O818" s="106">
        <v>0</v>
      </c>
      <c r="P818" s="106">
        <v>0</v>
      </c>
      <c r="Q818" s="106">
        <v>0</v>
      </c>
      <c r="R818" s="106">
        <v>0</v>
      </c>
      <c r="S818" s="106">
        <v>0</v>
      </c>
      <c r="T818" s="106">
        <v>0</v>
      </c>
      <c r="U818" s="106">
        <v>0</v>
      </c>
      <c r="V818" s="106">
        <v>25.4</v>
      </c>
      <c r="W818" s="106" t="s">
        <v>192</v>
      </c>
    </row>
    <row r="819" spans="1:23" ht="13.5" customHeight="1" x14ac:dyDescent="0.25">
      <c r="A819" s="154">
        <v>0.83333333333333304</v>
      </c>
      <c r="B819" s="106">
        <v>8</v>
      </c>
      <c r="C819" s="106">
        <v>0</v>
      </c>
      <c r="D819" s="106">
        <v>0</v>
      </c>
      <c r="E819" s="106">
        <v>0</v>
      </c>
      <c r="F819" s="106">
        <v>4</v>
      </c>
      <c r="G819" s="106">
        <v>4</v>
      </c>
      <c r="H819" s="106">
        <v>0</v>
      </c>
      <c r="I819" s="106">
        <v>0</v>
      </c>
      <c r="J819" s="106">
        <v>0</v>
      </c>
      <c r="K819" s="106">
        <v>0</v>
      </c>
      <c r="L819" s="106">
        <v>0</v>
      </c>
      <c r="M819" s="106">
        <v>0</v>
      </c>
      <c r="N819" s="106">
        <v>0</v>
      </c>
      <c r="O819" s="106">
        <v>0</v>
      </c>
      <c r="P819" s="106">
        <v>0</v>
      </c>
      <c r="Q819" s="106">
        <v>0</v>
      </c>
      <c r="R819" s="106">
        <v>0</v>
      </c>
      <c r="S819" s="106">
        <v>0</v>
      </c>
      <c r="T819" s="106">
        <v>0</v>
      </c>
      <c r="U819" s="106">
        <v>0</v>
      </c>
      <c r="V819" s="106">
        <v>24.6</v>
      </c>
      <c r="W819" s="106" t="s">
        <v>192</v>
      </c>
    </row>
    <row r="820" spans="1:23" ht="13.5" customHeight="1" x14ac:dyDescent="0.25">
      <c r="A820" s="154">
        <v>0.84375</v>
      </c>
      <c r="B820" s="106">
        <v>6</v>
      </c>
      <c r="C820" s="106">
        <v>0</v>
      </c>
      <c r="D820" s="106">
        <v>0</v>
      </c>
      <c r="E820" s="106">
        <v>0</v>
      </c>
      <c r="F820" s="106">
        <v>0</v>
      </c>
      <c r="G820" s="106">
        <v>4</v>
      </c>
      <c r="H820" s="106">
        <v>2</v>
      </c>
      <c r="I820" s="106">
        <v>0</v>
      </c>
      <c r="J820" s="106">
        <v>0</v>
      </c>
      <c r="K820" s="106">
        <v>0</v>
      </c>
      <c r="L820" s="106">
        <v>0</v>
      </c>
      <c r="M820" s="106">
        <v>0</v>
      </c>
      <c r="N820" s="106">
        <v>0</v>
      </c>
      <c r="O820" s="106">
        <v>0</v>
      </c>
      <c r="P820" s="106">
        <v>0</v>
      </c>
      <c r="Q820" s="106">
        <v>0</v>
      </c>
      <c r="R820" s="106">
        <v>0</v>
      </c>
      <c r="S820" s="106">
        <v>0</v>
      </c>
      <c r="T820" s="106">
        <v>0</v>
      </c>
      <c r="U820" s="106">
        <v>0</v>
      </c>
      <c r="V820" s="106">
        <v>28.9</v>
      </c>
      <c r="W820" s="106" t="s">
        <v>192</v>
      </c>
    </row>
    <row r="821" spans="1:23" ht="13.5" customHeight="1" x14ac:dyDescent="0.25">
      <c r="A821" s="154">
        <v>0.85416666666666696</v>
      </c>
      <c r="B821" s="106">
        <v>8</v>
      </c>
      <c r="C821" s="106">
        <v>0</v>
      </c>
      <c r="D821" s="106">
        <v>0</v>
      </c>
      <c r="E821" s="106">
        <v>0</v>
      </c>
      <c r="F821" s="106">
        <v>2</v>
      </c>
      <c r="G821" s="106">
        <v>3</v>
      </c>
      <c r="H821" s="106">
        <v>3</v>
      </c>
      <c r="I821" s="106">
        <v>0</v>
      </c>
      <c r="J821" s="106">
        <v>0</v>
      </c>
      <c r="K821" s="106">
        <v>0</v>
      </c>
      <c r="L821" s="106">
        <v>0</v>
      </c>
      <c r="M821" s="106">
        <v>0</v>
      </c>
      <c r="N821" s="106">
        <v>0</v>
      </c>
      <c r="O821" s="106">
        <v>0</v>
      </c>
      <c r="P821" s="106">
        <v>0</v>
      </c>
      <c r="Q821" s="106">
        <v>0</v>
      </c>
      <c r="R821" s="106">
        <v>0</v>
      </c>
      <c r="S821" s="106">
        <v>0</v>
      </c>
      <c r="T821" s="106">
        <v>0</v>
      </c>
      <c r="U821" s="106">
        <v>0</v>
      </c>
      <c r="V821" s="106">
        <v>28</v>
      </c>
      <c r="W821" s="106" t="s">
        <v>192</v>
      </c>
    </row>
    <row r="822" spans="1:23" ht="13.5" customHeight="1" x14ac:dyDescent="0.25">
      <c r="A822" s="154">
        <v>0.86458333333333304</v>
      </c>
      <c r="B822" s="106">
        <v>9</v>
      </c>
      <c r="C822" s="106">
        <v>0</v>
      </c>
      <c r="D822" s="106">
        <v>0</v>
      </c>
      <c r="E822" s="106">
        <v>0</v>
      </c>
      <c r="F822" s="106">
        <v>3</v>
      </c>
      <c r="G822" s="106">
        <v>3</v>
      </c>
      <c r="H822" s="106">
        <v>3</v>
      </c>
      <c r="I822" s="106">
        <v>0</v>
      </c>
      <c r="J822" s="106">
        <v>0</v>
      </c>
      <c r="K822" s="106">
        <v>0</v>
      </c>
      <c r="L822" s="106">
        <v>0</v>
      </c>
      <c r="M822" s="106">
        <v>0</v>
      </c>
      <c r="N822" s="106">
        <v>0</v>
      </c>
      <c r="O822" s="106">
        <v>0</v>
      </c>
      <c r="P822" s="106">
        <v>0</v>
      </c>
      <c r="Q822" s="106">
        <v>0</v>
      </c>
      <c r="R822" s="106">
        <v>0</v>
      </c>
      <c r="S822" s="106">
        <v>0</v>
      </c>
      <c r="T822" s="106">
        <v>0</v>
      </c>
      <c r="U822" s="106">
        <v>0</v>
      </c>
      <c r="V822" s="106">
        <v>28.5</v>
      </c>
      <c r="W822" s="106" t="s">
        <v>192</v>
      </c>
    </row>
    <row r="823" spans="1:23" ht="13.5" customHeight="1" x14ac:dyDescent="0.25">
      <c r="A823" s="154">
        <v>0.875</v>
      </c>
      <c r="B823" s="106">
        <v>6</v>
      </c>
      <c r="C823" s="106">
        <v>0</v>
      </c>
      <c r="D823" s="106">
        <v>0</v>
      </c>
      <c r="E823" s="106">
        <v>1</v>
      </c>
      <c r="F823" s="106">
        <v>2</v>
      </c>
      <c r="G823" s="106">
        <v>3</v>
      </c>
      <c r="H823" s="106">
        <v>0</v>
      </c>
      <c r="I823" s="106">
        <v>0</v>
      </c>
      <c r="J823" s="106">
        <v>0</v>
      </c>
      <c r="K823" s="106">
        <v>0</v>
      </c>
      <c r="L823" s="106">
        <v>0</v>
      </c>
      <c r="M823" s="106">
        <v>0</v>
      </c>
      <c r="N823" s="106">
        <v>0</v>
      </c>
      <c r="O823" s="106">
        <v>0</v>
      </c>
      <c r="P823" s="106">
        <v>0</v>
      </c>
      <c r="Q823" s="106">
        <v>0</v>
      </c>
      <c r="R823" s="106">
        <v>0</v>
      </c>
      <c r="S823" s="106">
        <v>0</v>
      </c>
      <c r="T823" s="106">
        <v>0</v>
      </c>
      <c r="U823" s="106">
        <v>0</v>
      </c>
      <c r="V823" s="106">
        <v>24.9</v>
      </c>
      <c r="W823" s="106" t="s">
        <v>192</v>
      </c>
    </row>
    <row r="824" spans="1:23" ht="13.5" customHeight="1" x14ac:dyDescent="0.25">
      <c r="A824" s="154">
        <v>0.88541666666666696</v>
      </c>
      <c r="B824" s="106">
        <v>9</v>
      </c>
      <c r="C824" s="106">
        <v>0</v>
      </c>
      <c r="D824" s="106">
        <v>0</v>
      </c>
      <c r="E824" s="106">
        <v>0</v>
      </c>
      <c r="F824" s="106">
        <v>5</v>
      </c>
      <c r="G824" s="106">
        <v>1</v>
      </c>
      <c r="H824" s="106">
        <v>2</v>
      </c>
      <c r="I824" s="106">
        <v>1</v>
      </c>
      <c r="J824" s="106">
        <v>0</v>
      </c>
      <c r="K824" s="106">
        <v>0</v>
      </c>
      <c r="L824" s="106">
        <v>0</v>
      </c>
      <c r="M824" s="106">
        <v>0</v>
      </c>
      <c r="N824" s="106">
        <v>0</v>
      </c>
      <c r="O824" s="106">
        <v>0</v>
      </c>
      <c r="P824" s="106">
        <v>0</v>
      </c>
      <c r="Q824" s="106">
        <v>0</v>
      </c>
      <c r="R824" s="106">
        <v>0</v>
      </c>
      <c r="S824" s="106">
        <v>0</v>
      </c>
      <c r="T824" s="106">
        <v>0</v>
      </c>
      <c r="U824" s="106">
        <v>0</v>
      </c>
      <c r="V824" s="106">
        <v>26.1</v>
      </c>
      <c r="W824" s="106" t="s">
        <v>192</v>
      </c>
    </row>
    <row r="825" spans="1:23" ht="13.5" customHeight="1" x14ac:dyDescent="0.25">
      <c r="A825" s="154">
        <v>0.89583333333333304</v>
      </c>
      <c r="B825" s="106">
        <v>4</v>
      </c>
      <c r="C825" s="106">
        <v>0</v>
      </c>
      <c r="D825" s="106">
        <v>0</v>
      </c>
      <c r="E825" s="106">
        <v>0</v>
      </c>
      <c r="F825" s="106">
        <v>0</v>
      </c>
      <c r="G825" s="106">
        <v>0</v>
      </c>
      <c r="H825" s="106">
        <v>4</v>
      </c>
      <c r="I825" s="106">
        <v>0</v>
      </c>
      <c r="J825" s="106">
        <v>0</v>
      </c>
      <c r="K825" s="106">
        <v>0</v>
      </c>
      <c r="L825" s="106">
        <v>0</v>
      </c>
      <c r="M825" s="106">
        <v>0</v>
      </c>
      <c r="N825" s="106">
        <v>0</v>
      </c>
      <c r="O825" s="106">
        <v>0</v>
      </c>
      <c r="P825" s="106">
        <v>0</v>
      </c>
      <c r="Q825" s="106">
        <v>0</v>
      </c>
      <c r="R825" s="106">
        <v>0</v>
      </c>
      <c r="S825" s="106">
        <v>0</v>
      </c>
      <c r="T825" s="106">
        <v>0</v>
      </c>
      <c r="U825" s="106">
        <v>0</v>
      </c>
      <c r="V825" s="106">
        <v>33.1</v>
      </c>
      <c r="W825" s="106" t="s">
        <v>192</v>
      </c>
    </row>
    <row r="826" spans="1:23" ht="13.5" customHeight="1" x14ac:dyDescent="0.25">
      <c r="A826" s="154">
        <v>0.90625</v>
      </c>
      <c r="B826" s="106">
        <v>4</v>
      </c>
      <c r="C826" s="106">
        <v>0</v>
      </c>
      <c r="D826" s="106">
        <v>0</v>
      </c>
      <c r="E826" s="106">
        <v>0</v>
      </c>
      <c r="F826" s="106">
        <v>1</v>
      </c>
      <c r="G826" s="106">
        <v>2</v>
      </c>
      <c r="H826" s="106">
        <v>0</v>
      </c>
      <c r="I826" s="106">
        <v>1</v>
      </c>
      <c r="J826" s="106">
        <v>0</v>
      </c>
      <c r="K826" s="106">
        <v>0</v>
      </c>
      <c r="L826" s="106">
        <v>0</v>
      </c>
      <c r="M826" s="106">
        <v>0</v>
      </c>
      <c r="N826" s="106">
        <v>0</v>
      </c>
      <c r="O826" s="106">
        <v>0</v>
      </c>
      <c r="P826" s="106">
        <v>0</v>
      </c>
      <c r="Q826" s="106">
        <v>0</v>
      </c>
      <c r="R826" s="106">
        <v>0</v>
      </c>
      <c r="S826" s="106">
        <v>0</v>
      </c>
      <c r="T826" s="106">
        <v>0</v>
      </c>
      <c r="U826" s="106">
        <v>0</v>
      </c>
      <c r="V826" s="106">
        <v>29.4</v>
      </c>
      <c r="W826" s="106" t="s">
        <v>192</v>
      </c>
    </row>
    <row r="827" spans="1:23" ht="13.5" customHeight="1" x14ac:dyDescent="0.25">
      <c r="A827" s="154">
        <v>0.91666666666666696</v>
      </c>
      <c r="B827" s="106">
        <v>4</v>
      </c>
      <c r="C827" s="106">
        <v>0</v>
      </c>
      <c r="D827" s="106">
        <v>0</v>
      </c>
      <c r="E827" s="106">
        <v>0</v>
      </c>
      <c r="F827" s="106">
        <v>1</v>
      </c>
      <c r="G827" s="106">
        <v>1</v>
      </c>
      <c r="H827" s="106">
        <v>2</v>
      </c>
      <c r="I827" s="106">
        <v>0</v>
      </c>
      <c r="J827" s="106">
        <v>0</v>
      </c>
      <c r="K827" s="106">
        <v>0</v>
      </c>
      <c r="L827" s="106">
        <v>0</v>
      </c>
      <c r="M827" s="106">
        <v>0</v>
      </c>
      <c r="N827" s="106">
        <v>0</v>
      </c>
      <c r="O827" s="106">
        <v>0</v>
      </c>
      <c r="P827" s="106">
        <v>0</v>
      </c>
      <c r="Q827" s="106">
        <v>0</v>
      </c>
      <c r="R827" s="106">
        <v>0</v>
      </c>
      <c r="S827" s="106">
        <v>0</v>
      </c>
      <c r="T827" s="106">
        <v>0</v>
      </c>
      <c r="U827" s="106">
        <v>0</v>
      </c>
      <c r="V827" s="106">
        <v>28.5</v>
      </c>
      <c r="W827" s="106" t="s">
        <v>192</v>
      </c>
    </row>
    <row r="828" spans="1:23" ht="13.5" customHeight="1" x14ac:dyDescent="0.25">
      <c r="A828" s="154">
        <v>0.92708333333333304</v>
      </c>
      <c r="B828" s="106">
        <v>2</v>
      </c>
      <c r="C828" s="106">
        <v>0</v>
      </c>
      <c r="D828" s="106">
        <v>0</v>
      </c>
      <c r="E828" s="106">
        <v>0</v>
      </c>
      <c r="F828" s="106">
        <v>0</v>
      </c>
      <c r="G828" s="106">
        <v>1</v>
      </c>
      <c r="H828" s="106">
        <v>1</v>
      </c>
      <c r="I828" s="106">
        <v>0</v>
      </c>
      <c r="J828" s="106">
        <v>0</v>
      </c>
      <c r="K828" s="106">
        <v>0</v>
      </c>
      <c r="L828" s="106">
        <v>0</v>
      </c>
      <c r="M828" s="106">
        <v>0</v>
      </c>
      <c r="N828" s="106">
        <v>0</v>
      </c>
      <c r="O828" s="106">
        <v>0</v>
      </c>
      <c r="P828" s="106">
        <v>0</v>
      </c>
      <c r="Q828" s="106">
        <v>0</v>
      </c>
      <c r="R828" s="106">
        <v>0</v>
      </c>
      <c r="S828" s="106">
        <v>0</v>
      </c>
      <c r="T828" s="106">
        <v>0</v>
      </c>
      <c r="U828" s="106">
        <v>0</v>
      </c>
      <c r="V828" s="106">
        <v>31.8</v>
      </c>
      <c r="W828" s="106" t="s">
        <v>192</v>
      </c>
    </row>
    <row r="829" spans="1:23" ht="13.5" customHeight="1" x14ac:dyDescent="0.25">
      <c r="A829" s="154">
        <v>0.9375</v>
      </c>
      <c r="B829" s="106">
        <v>0</v>
      </c>
      <c r="C829" s="106">
        <v>0</v>
      </c>
      <c r="D829" s="106">
        <v>0</v>
      </c>
      <c r="E829" s="106">
        <v>0</v>
      </c>
      <c r="F829" s="106">
        <v>0</v>
      </c>
      <c r="G829" s="106">
        <v>0</v>
      </c>
      <c r="H829" s="106">
        <v>0</v>
      </c>
      <c r="I829" s="106">
        <v>0</v>
      </c>
      <c r="J829" s="106">
        <v>0</v>
      </c>
      <c r="K829" s="106">
        <v>0</v>
      </c>
      <c r="L829" s="106">
        <v>0</v>
      </c>
      <c r="M829" s="106">
        <v>0</v>
      </c>
      <c r="N829" s="106">
        <v>0</v>
      </c>
      <c r="O829" s="106">
        <v>0</v>
      </c>
      <c r="P829" s="106">
        <v>0</v>
      </c>
      <c r="Q829" s="106">
        <v>0</v>
      </c>
      <c r="R829" s="106">
        <v>0</v>
      </c>
      <c r="S829" s="106">
        <v>0</v>
      </c>
      <c r="T829" s="106">
        <v>0</v>
      </c>
      <c r="U829" s="106">
        <v>0</v>
      </c>
      <c r="V829" s="106" t="s">
        <v>192</v>
      </c>
      <c r="W829" s="106" t="s">
        <v>192</v>
      </c>
    </row>
    <row r="830" spans="1:23" ht="13.5" customHeight="1" x14ac:dyDescent="0.25">
      <c r="A830" s="154">
        <v>0.94791666666666696</v>
      </c>
      <c r="B830" s="106">
        <v>0</v>
      </c>
      <c r="C830" s="106">
        <v>0</v>
      </c>
      <c r="D830" s="106">
        <v>0</v>
      </c>
      <c r="E830" s="106">
        <v>0</v>
      </c>
      <c r="F830" s="106">
        <v>0</v>
      </c>
      <c r="G830" s="106">
        <v>0</v>
      </c>
      <c r="H830" s="106">
        <v>0</v>
      </c>
      <c r="I830" s="106">
        <v>0</v>
      </c>
      <c r="J830" s="106">
        <v>0</v>
      </c>
      <c r="K830" s="106">
        <v>0</v>
      </c>
      <c r="L830" s="106">
        <v>0</v>
      </c>
      <c r="M830" s="106">
        <v>0</v>
      </c>
      <c r="N830" s="106">
        <v>0</v>
      </c>
      <c r="O830" s="106">
        <v>0</v>
      </c>
      <c r="P830" s="106">
        <v>0</v>
      </c>
      <c r="Q830" s="106">
        <v>0</v>
      </c>
      <c r="R830" s="106">
        <v>0</v>
      </c>
      <c r="S830" s="106">
        <v>0</v>
      </c>
      <c r="T830" s="106">
        <v>0</v>
      </c>
      <c r="U830" s="106">
        <v>0</v>
      </c>
      <c r="V830" s="106" t="s">
        <v>192</v>
      </c>
      <c r="W830" s="106" t="s">
        <v>192</v>
      </c>
    </row>
    <row r="831" spans="1:23" ht="13.5" customHeight="1" x14ac:dyDescent="0.25">
      <c r="A831" s="154">
        <v>0.95833333333333304</v>
      </c>
      <c r="B831" s="106">
        <v>0</v>
      </c>
      <c r="C831" s="106">
        <v>0</v>
      </c>
      <c r="D831" s="106">
        <v>0</v>
      </c>
      <c r="E831" s="106">
        <v>0</v>
      </c>
      <c r="F831" s="106">
        <v>0</v>
      </c>
      <c r="G831" s="106">
        <v>0</v>
      </c>
      <c r="H831" s="106">
        <v>0</v>
      </c>
      <c r="I831" s="106">
        <v>0</v>
      </c>
      <c r="J831" s="106">
        <v>0</v>
      </c>
      <c r="K831" s="106">
        <v>0</v>
      </c>
      <c r="L831" s="106">
        <v>0</v>
      </c>
      <c r="M831" s="106">
        <v>0</v>
      </c>
      <c r="N831" s="106">
        <v>0</v>
      </c>
      <c r="O831" s="106">
        <v>0</v>
      </c>
      <c r="P831" s="106">
        <v>0</v>
      </c>
      <c r="Q831" s="106">
        <v>0</v>
      </c>
      <c r="R831" s="106">
        <v>0</v>
      </c>
      <c r="S831" s="106">
        <v>0</v>
      </c>
      <c r="T831" s="106">
        <v>0</v>
      </c>
      <c r="U831" s="106">
        <v>0</v>
      </c>
      <c r="V831" s="106" t="s">
        <v>192</v>
      </c>
      <c r="W831" s="106" t="s">
        <v>192</v>
      </c>
    </row>
    <row r="832" spans="1:23" ht="13.5" customHeight="1" x14ac:dyDescent="0.25">
      <c r="A832" s="154">
        <v>0.96875</v>
      </c>
      <c r="B832" s="106">
        <v>0</v>
      </c>
      <c r="C832" s="106">
        <v>0</v>
      </c>
      <c r="D832" s="106">
        <v>0</v>
      </c>
      <c r="E832" s="106">
        <v>0</v>
      </c>
      <c r="F832" s="106">
        <v>0</v>
      </c>
      <c r="G832" s="106">
        <v>0</v>
      </c>
      <c r="H832" s="106">
        <v>0</v>
      </c>
      <c r="I832" s="106">
        <v>0</v>
      </c>
      <c r="J832" s="106">
        <v>0</v>
      </c>
      <c r="K832" s="106">
        <v>0</v>
      </c>
      <c r="L832" s="106">
        <v>0</v>
      </c>
      <c r="M832" s="106">
        <v>0</v>
      </c>
      <c r="N832" s="106">
        <v>0</v>
      </c>
      <c r="O832" s="106">
        <v>0</v>
      </c>
      <c r="P832" s="106">
        <v>0</v>
      </c>
      <c r="Q832" s="106">
        <v>0</v>
      </c>
      <c r="R832" s="106">
        <v>0</v>
      </c>
      <c r="S832" s="106">
        <v>0</v>
      </c>
      <c r="T832" s="106">
        <v>0</v>
      </c>
      <c r="U832" s="106">
        <v>0</v>
      </c>
      <c r="V832" s="106" t="s">
        <v>192</v>
      </c>
      <c r="W832" s="106" t="s">
        <v>192</v>
      </c>
    </row>
    <row r="833" spans="1:23" ht="13.5" customHeight="1" x14ac:dyDescent="0.25">
      <c r="A833" s="154">
        <v>0.97916666666666696</v>
      </c>
      <c r="B833" s="106">
        <v>1</v>
      </c>
      <c r="C833" s="106">
        <v>0</v>
      </c>
      <c r="D833" s="106">
        <v>0</v>
      </c>
      <c r="E833" s="106">
        <v>0</v>
      </c>
      <c r="F833" s="106">
        <v>0</v>
      </c>
      <c r="G833" s="106">
        <v>0</v>
      </c>
      <c r="H833" s="106">
        <v>1</v>
      </c>
      <c r="I833" s="106">
        <v>0</v>
      </c>
      <c r="J833" s="106">
        <v>0</v>
      </c>
      <c r="K833" s="106">
        <v>0</v>
      </c>
      <c r="L833" s="106">
        <v>0</v>
      </c>
      <c r="M833" s="106">
        <v>0</v>
      </c>
      <c r="N833" s="106">
        <v>0</v>
      </c>
      <c r="O833" s="106">
        <v>0</v>
      </c>
      <c r="P833" s="106">
        <v>0</v>
      </c>
      <c r="Q833" s="106">
        <v>0</v>
      </c>
      <c r="R833" s="106">
        <v>0</v>
      </c>
      <c r="S833" s="106">
        <v>0</v>
      </c>
      <c r="T833" s="106">
        <v>0</v>
      </c>
      <c r="U833" s="106">
        <v>0</v>
      </c>
      <c r="V833" s="106">
        <v>32.9</v>
      </c>
      <c r="W833" s="106" t="s">
        <v>192</v>
      </c>
    </row>
    <row r="834" spans="1:23" ht="13.5" customHeight="1" thickBot="1" x14ac:dyDescent="0.3">
      <c r="A834" s="155">
        <v>0.98958333333333304</v>
      </c>
      <c r="B834" s="108">
        <v>0</v>
      </c>
      <c r="C834" s="108">
        <v>0</v>
      </c>
      <c r="D834" s="108">
        <v>0</v>
      </c>
      <c r="E834" s="108">
        <v>0</v>
      </c>
      <c r="F834" s="108">
        <v>0</v>
      </c>
      <c r="G834" s="108">
        <v>0</v>
      </c>
      <c r="H834" s="108">
        <v>0</v>
      </c>
      <c r="I834" s="108">
        <v>0</v>
      </c>
      <c r="J834" s="108">
        <v>0</v>
      </c>
      <c r="K834" s="108">
        <v>0</v>
      </c>
      <c r="L834" s="108">
        <v>0</v>
      </c>
      <c r="M834" s="108">
        <v>0</v>
      </c>
      <c r="N834" s="108">
        <v>0</v>
      </c>
      <c r="O834" s="108">
        <v>0</v>
      </c>
      <c r="P834" s="108">
        <v>0</v>
      </c>
      <c r="Q834" s="108">
        <v>0</v>
      </c>
      <c r="R834" s="108">
        <v>0</v>
      </c>
      <c r="S834" s="108">
        <v>0</v>
      </c>
      <c r="T834" s="108">
        <v>0</v>
      </c>
      <c r="U834" s="108">
        <v>0</v>
      </c>
      <c r="V834" s="108" t="s">
        <v>192</v>
      </c>
      <c r="W834" s="108" t="s">
        <v>192</v>
      </c>
    </row>
    <row r="835" spans="1:23" ht="13.5" customHeight="1" thickTop="1" x14ac:dyDescent="0.25">
      <c r="A835" s="269" t="s">
        <v>111</v>
      </c>
      <c r="B835" s="107">
        <f>SUM(B767:B814)</f>
        <v>1190</v>
      </c>
      <c r="C835" s="107">
        <f t="shared" ref="C835:U835" si="28">SUM(C767:C814)</f>
        <v>1</v>
      </c>
      <c r="D835" s="107">
        <f t="shared" si="28"/>
        <v>23</v>
      </c>
      <c r="E835" s="107">
        <f t="shared" si="28"/>
        <v>48</v>
      </c>
      <c r="F835" s="107">
        <f t="shared" si="28"/>
        <v>300</v>
      </c>
      <c r="G835" s="107">
        <f t="shared" si="28"/>
        <v>647</v>
      </c>
      <c r="H835" s="107">
        <f t="shared" si="28"/>
        <v>160</v>
      </c>
      <c r="I835" s="107">
        <f t="shared" si="28"/>
        <v>10</v>
      </c>
      <c r="J835" s="107">
        <f t="shared" si="28"/>
        <v>1</v>
      </c>
      <c r="K835" s="107">
        <f t="shared" si="28"/>
        <v>0</v>
      </c>
      <c r="L835" s="107">
        <f t="shared" si="28"/>
        <v>0</v>
      </c>
      <c r="M835" s="107">
        <f t="shared" si="28"/>
        <v>0</v>
      </c>
      <c r="N835" s="107">
        <f t="shared" si="28"/>
        <v>0</v>
      </c>
      <c r="O835" s="107">
        <f t="shared" si="28"/>
        <v>0</v>
      </c>
      <c r="P835" s="107">
        <f t="shared" si="28"/>
        <v>0</v>
      </c>
      <c r="Q835" s="107">
        <f t="shared" si="28"/>
        <v>0</v>
      </c>
      <c r="R835" s="107">
        <f t="shared" si="28"/>
        <v>0</v>
      </c>
      <c r="S835" s="107">
        <f t="shared" si="28"/>
        <v>0</v>
      </c>
      <c r="T835" s="107">
        <f t="shared" si="28"/>
        <v>0</v>
      </c>
      <c r="U835" s="107">
        <f t="shared" si="28"/>
        <v>0</v>
      </c>
      <c r="V835" s="107">
        <v>26.2</v>
      </c>
      <c r="W835" s="107">
        <v>29.9</v>
      </c>
    </row>
    <row r="836" spans="1:23" ht="13.5" customHeight="1" x14ac:dyDescent="0.25">
      <c r="A836" s="270" t="s">
        <v>112</v>
      </c>
      <c r="B836" s="106">
        <f>SUM(B763:B826)</f>
        <v>1372</v>
      </c>
      <c r="C836" s="106">
        <f t="shared" ref="C836:U836" si="29">SUM(C763:C826)</f>
        <v>1</v>
      </c>
      <c r="D836" s="106">
        <f t="shared" si="29"/>
        <v>24</v>
      </c>
      <c r="E836" s="106">
        <f t="shared" si="29"/>
        <v>52</v>
      </c>
      <c r="F836" s="106">
        <f t="shared" si="29"/>
        <v>345</v>
      </c>
      <c r="G836" s="106">
        <f t="shared" si="29"/>
        <v>735</v>
      </c>
      <c r="H836" s="106">
        <f t="shared" si="29"/>
        <v>200</v>
      </c>
      <c r="I836" s="106">
        <f t="shared" si="29"/>
        <v>14</v>
      </c>
      <c r="J836" s="106">
        <f t="shared" si="29"/>
        <v>1</v>
      </c>
      <c r="K836" s="106">
        <f t="shared" si="29"/>
        <v>0</v>
      </c>
      <c r="L836" s="106">
        <f t="shared" si="29"/>
        <v>0</v>
      </c>
      <c r="M836" s="106">
        <f t="shared" si="29"/>
        <v>0</v>
      </c>
      <c r="N836" s="106">
        <f t="shared" si="29"/>
        <v>0</v>
      </c>
      <c r="O836" s="106">
        <f t="shared" si="29"/>
        <v>0</v>
      </c>
      <c r="P836" s="106">
        <f t="shared" si="29"/>
        <v>0</v>
      </c>
      <c r="Q836" s="106">
        <f t="shared" si="29"/>
        <v>0</v>
      </c>
      <c r="R836" s="106">
        <f t="shared" si="29"/>
        <v>0</v>
      </c>
      <c r="S836" s="106">
        <f t="shared" si="29"/>
        <v>0</v>
      </c>
      <c r="T836" s="106">
        <f t="shared" si="29"/>
        <v>0</v>
      </c>
      <c r="U836" s="106">
        <f t="shared" si="29"/>
        <v>0</v>
      </c>
      <c r="V836" s="106">
        <v>26.3</v>
      </c>
      <c r="W836" s="106">
        <v>30.1</v>
      </c>
    </row>
    <row r="837" spans="1:23" ht="13.5" customHeight="1" x14ac:dyDescent="0.25">
      <c r="A837" s="106" t="s">
        <v>113</v>
      </c>
      <c r="B837" s="106">
        <f>SUM(B763:B834)</f>
        <v>1379</v>
      </c>
      <c r="C837" s="106">
        <f t="shared" ref="C837:U837" si="30">SUM(C763:C834)</f>
        <v>1</v>
      </c>
      <c r="D837" s="106">
        <f t="shared" si="30"/>
        <v>24</v>
      </c>
      <c r="E837" s="106">
        <f t="shared" si="30"/>
        <v>52</v>
      </c>
      <c r="F837" s="106">
        <f t="shared" si="30"/>
        <v>346</v>
      </c>
      <c r="G837" s="106">
        <f t="shared" si="30"/>
        <v>737</v>
      </c>
      <c r="H837" s="106">
        <f t="shared" si="30"/>
        <v>204</v>
      </c>
      <c r="I837" s="106">
        <f t="shared" si="30"/>
        <v>14</v>
      </c>
      <c r="J837" s="106">
        <f t="shared" si="30"/>
        <v>1</v>
      </c>
      <c r="K837" s="106">
        <f t="shared" si="30"/>
        <v>0</v>
      </c>
      <c r="L837" s="106">
        <f t="shared" si="30"/>
        <v>0</v>
      </c>
      <c r="M837" s="106">
        <f t="shared" si="30"/>
        <v>0</v>
      </c>
      <c r="N837" s="106">
        <f t="shared" si="30"/>
        <v>0</v>
      </c>
      <c r="O837" s="106">
        <f t="shared" si="30"/>
        <v>0</v>
      </c>
      <c r="P837" s="106">
        <f t="shared" si="30"/>
        <v>0</v>
      </c>
      <c r="Q837" s="106">
        <f t="shared" si="30"/>
        <v>0</v>
      </c>
      <c r="R837" s="106">
        <f t="shared" si="30"/>
        <v>0</v>
      </c>
      <c r="S837" s="106">
        <f t="shared" si="30"/>
        <v>0</v>
      </c>
      <c r="T837" s="106">
        <f t="shared" si="30"/>
        <v>0</v>
      </c>
      <c r="U837" s="106">
        <f t="shared" si="30"/>
        <v>0</v>
      </c>
      <c r="V837" s="106">
        <v>26.3</v>
      </c>
      <c r="W837" s="106">
        <v>30.1</v>
      </c>
    </row>
    <row r="838" spans="1:23" ht="13.5" customHeight="1" thickBot="1" x14ac:dyDescent="0.3">
      <c r="A838" s="108" t="s">
        <v>114</v>
      </c>
      <c r="B838" s="108">
        <f>SUM(B739:B834)</f>
        <v>1413</v>
      </c>
      <c r="C838" s="108">
        <f t="shared" ref="C838:U838" si="31">SUM(C739:C834)</f>
        <v>1</v>
      </c>
      <c r="D838" s="108">
        <f t="shared" si="31"/>
        <v>25</v>
      </c>
      <c r="E838" s="108">
        <f t="shared" si="31"/>
        <v>55</v>
      </c>
      <c r="F838" s="108">
        <f t="shared" si="31"/>
        <v>353</v>
      </c>
      <c r="G838" s="108">
        <f t="shared" si="31"/>
        <v>752</v>
      </c>
      <c r="H838" s="108">
        <f t="shared" si="31"/>
        <v>210</v>
      </c>
      <c r="I838" s="108">
        <f t="shared" si="31"/>
        <v>16</v>
      </c>
      <c r="J838" s="108">
        <f t="shared" si="31"/>
        <v>1</v>
      </c>
      <c r="K838" s="108">
        <f t="shared" si="31"/>
        <v>0</v>
      </c>
      <c r="L838" s="108">
        <f t="shared" si="31"/>
        <v>0</v>
      </c>
      <c r="M838" s="108">
        <f t="shared" si="31"/>
        <v>0</v>
      </c>
      <c r="N838" s="108">
        <f t="shared" si="31"/>
        <v>0</v>
      </c>
      <c r="O838" s="108">
        <f t="shared" si="31"/>
        <v>0</v>
      </c>
      <c r="P838" s="108">
        <f t="shared" si="31"/>
        <v>0</v>
      </c>
      <c r="Q838" s="108">
        <f t="shared" si="31"/>
        <v>0</v>
      </c>
      <c r="R838" s="108">
        <f t="shared" si="31"/>
        <v>0</v>
      </c>
      <c r="S838" s="108">
        <f t="shared" si="31"/>
        <v>0</v>
      </c>
      <c r="T838" s="108">
        <f t="shared" si="31"/>
        <v>0</v>
      </c>
      <c r="U838" s="108">
        <f t="shared" si="31"/>
        <v>0</v>
      </c>
      <c r="V838" s="108">
        <v>26.3</v>
      </c>
      <c r="W838" s="108">
        <v>30.1</v>
      </c>
    </row>
    <row r="839" spans="1:23" ht="13.5" customHeight="1" thickTop="1"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row>
    <row r="840" spans="1:23" ht="13.5" customHeight="1" thickBot="1" x14ac:dyDescent="0.3">
      <c r="A840" s="110" t="s">
        <v>9</v>
      </c>
      <c r="B840" s="434" t="str">
        <f>TEXT(C840,"dddd")</f>
        <v>Tuesday</v>
      </c>
      <c r="C840" s="217">
        <f>C736+1</f>
        <v>45475</v>
      </c>
      <c r="D840" s="110"/>
      <c r="E840" s="110"/>
      <c r="F840" s="110"/>
      <c r="G840" s="110"/>
      <c r="H840" s="110"/>
      <c r="I840" s="110"/>
      <c r="J840" s="110"/>
      <c r="K840" s="110"/>
      <c r="L840" s="110"/>
      <c r="M840" s="110"/>
      <c r="N840" s="110"/>
      <c r="O840" s="110"/>
      <c r="P840" s="110"/>
      <c r="Q840" s="110"/>
      <c r="R840" s="110"/>
      <c r="S840" s="110"/>
      <c r="T840" s="110"/>
      <c r="U840" s="110"/>
      <c r="V840" s="110"/>
      <c r="W840" s="110"/>
    </row>
    <row r="841" spans="1:23" ht="13.5" customHeight="1" thickTop="1" thickBot="1" x14ac:dyDescent="0.3">
      <c r="A841" s="110"/>
      <c r="B841" s="551" t="s">
        <v>90</v>
      </c>
      <c r="C841" s="552"/>
      <c r="D841" s="552"/>
      <c r="E841" s="552"/>
      <c r="F841" s="552"/>
      <c r="G841" s="552"/>
      <c r="H841" s="552"/>
      <c r="I841" s="552"/>
      <c r="J841" s="552"/>
      <c r="K841" s="552"/>
      <c r="L841" s="552"/>
      <c r="M841" s="552"/>
      <c r="N841" s="552"/>
      <c r="O841" s="552"/>
      <c r="P841" s="552"/>
      <c r="Q841" s="552"/>
      <c r="R841" s="552"/>
      <c r="S841" s="552"/>
      <c r="T841" s="552"/>
      <c r="U841" s="552"/>
      <c r="V841" s="552"/>
      <c r="W841" s="553"/>
    </row>
    <row r="842" spans="1:23" ht="13.5" customHeight="1" thickTop="1" thickBot="1" x14ac:dyDescent="0.3">
      <c r="A842" s="153" t="s">
        <v>50</v>
      </c>
      <c r="B842" s="153" t="s">
        <v>30</v>
      </c>
      <c r="C842" s="271" t="s">
        <v>91</v>
      </c>
      <c r="D842" s="271" t="s">
        <v>92</v>
      </c>
      <c r="E842" s="271" t="s">
        <v>93</v>
      </c>
      <c r="F842" s="271" t="s">
        <v>94</v>
      </c>
      <c r="G842" s="271" t="s">
        <v>95</v>
      </c>
      <c r="H842" s="271" t="s">
        <v>96</v>
      </c>
      <c r="I842" s="271" t="s">
        <v>97</v>
      </c>
      <c r="J842" s="271" t="s">
        <v>98</v>
      </c>
      <c r="K842" s="271" t="s">
        <v>99</v>
      </c>
      <c r="L842" s="271" t="s">
        <v>100</v>
      </c>
      <c r="M842" s="271" t="s">
        <v>101</v>
      </c>
      <c r="N842" s="271" t="s">
        <v>102</v>
      </c>
      <c r="O842" s="271" t="s">
        <v>103</v>
      </c>
      <c r="P842" s="271" t="s">
        <v>104</v>
      </c>
      <c r="Q842" s="271" t="s">
        <v>105</v>
      </c>
      <c r="R842" s="271" t="s">
        <v>106</v>
      </c>
      <c r="S842" s="271" t="s">
        <v>107</v>
      </c>
      <c r="T842" s="271" t="s">
        <v>108</v>
      </c>
      <c r="U842" s="271" t="s">
        <v>109</v>
      </c>
      <c r="V842" s="153" t="s">
        <v>88</v>
      </c>
      <c r="W842" s="153" t="s">
        <v>110</v>
      </c>
    </row>
    <row r="843" spans="1:23" ht="13.5" customHeight="1" thickTop="1" x14ac:dyDescent="0.25">
      <c r="A843" s="262">
        <v>0</v>
      </c>
      <c r="B843" s="107">
        <v>1</v>
      </c>
      <c r="C843" s="107">
        <v>0</v>
      </c>
      <c r="D843" s="107">
        <v>0</v>
      </c>
      <c r="E843" s="107">
        <v>0</v>
      </c>
      <c r="F843" s="107">
        <v>0</v>
      </c>
      <c r="G843" s="107">
        <v>1</v>
      </c>
      <c r="H843" s="107">
        <v>0</v>
      </c>
      <c r="I843" s="107">
        <v>0</v>
      </c>
      <c r="J843" s="107">
        <v>0</v>
      </c>
      <c r="K843" s="107">
        <v>0</v>
      </c>
      <c r="L843" s="107">
        <v>0</v>
      </c>
      <c r="M843" s="107">
        <v>0</v>
      </c>
      <c r="N843" s="107">
        <v>0</v>
      </c>
      <c r="O843" s="107">
        <v>0</v>
      </c>
      <c r="P843" s="107">
        <v>0</v>
      </c>
      <c r="Q843" s="107">
        <v>0</v>
      </c>
      <c r="R843" s="107">
        <v>0</v>
      </c>
      <c r="S843" s="107">
        <v>0</v>
      </c>
      <c r="T843" s="107">
        <v>0</v>
      </c>
      <c r="U843" s="107">
        <v>0</v>
      </c>
      <c r="V843" s="107">
        <v>27.4</v>
      </c>
      <c r="W843" s="107" t="s">
        <v>192</v>
      </c>
    </row>
    <row r="844" spans="1:23" ht="13.5" customHeight="1" x14ac:dyDescent="0.25">
      <c r="A844" s="154">
        <v>1.0416666666666666E-2</v>
      </c>
      <c r="B844" s="106">
        <v>0</v>
      </c>
      <c r="C844" s="106">
        <v>0</v>
      </c>
      <c r="D844" s="106">
        <v>0</v>
      </c>
      <c r="E844" s="106">
        <v>0</v>
      </c>
      <c r="F844" s="106">
        <v>0</v>
      </c>
      <c r="G844" s="106">
        <v>0</v>
      </c>
      <c r="H844" s="106">
        <v>0</v>
      </c>
      <c r="I844" s="106">
        <v>0</v>
      </c>
      <c r="J844" s="106">
        <v>0</v>
      </c>
      <c r="K844" s="106">
        <v>0</v>
      </c>
      <c r="L844" s="106">
        <v>0</v>
      </c>
      <c r="M844" s="106">
        <v>0</v>
      </c>
      <c r="N844" s="106">
        <v>0</v>
      </c>
      <c r="O844" s="106">
        <v>0</v>
      </c>
      <c r="P844" s="106">
        <v>0</v>
      </c>
      <c r="Q844" s="106">
        <v>0</v>
      </c>
      <c r="R844" s="106">
        <v>0</v>
      </c>
      <c r="S844" s="106">
        <v>0</v>
      </c>
      <c r="T844" s="106">
        <v>0</v>
      </c>
      <c r="U844" s="106">
        <v>0</v>
      </c>
      <c r="V844" s="106" t="s">
        <v>192</v>
      </c>
      <c r="W844" s="106" t="s">
        <v>192</v>
      </c>
    </row>
    <row r="845" spans="1:23" ht="13.5" customHeight="1" x14ac:dyDescent="0.25">
      <c r="A845" s="154">
        <v>2.0833333333333332E-2</v>
      </c>
      <c r="B845" s="106">
        <v>0</v>
      </c>
      <c r="C845" s="106">
        <v>0</v>
      </c>
      <c r="D845" s="106">
        <v>0</v>
      </c>
      <c r="E845" s="106">
        <v>0</v>
      </c>
      <c r="F845" s="106">
        <v>0</v>
      </c>
      <c r="G845" s="106">
        <v>0</v>
      </c>
      <c r="H845" s="106">
        <v>0</v>
      </c>
      <c r="I845" s="106">
        <v>0</v>
      </c>
      <c r="J845" s="106">
        <v>0</v>
      </c>
      <c r="K845" s="106">
        <v>0</v>
      </c>
      <c r="L845" s="106">
        <v>0</v>
      </c>
      <c r="M845" s="106">
        <v>0</v>
      </c>
      <c r="N845" s="106">
        <v>0</v>
      </c>
      <c r="O845" s="106">
        <v>0</v>
      </c>
      <c r="P845" s="106">
        <v>0</v>
      </c>
      <c r="Q845" s="106">
        <v>0</v>
      </c>
      <c r="R845" s="106">
        <v>0</v>
      </c>
      <c r="S845" s="106">
        <v>0</v>
      </c>
      <c r="T845" s="106">
        <v>0</v>
      </c>
      <c r="U845" s="106">
        <v>0</v>
      </c>
      <c r="V845" s="106" t="s">
        <v>192</v>
      </c>
      <c r="W845" s="106" t="s">
        <v>192</v>
      </c>
    </row>
    <row r="846" spans="1:23" ht="13.5" customHeight="1" x14ac:dyDescent="0.25">
      <c r="A846" s="154">
        <v>3.125E-2</v>
      </c>
      <c r="B846" s="106">
        <v>2</v>
      </c>
      <c r="C846" s="106">
        <v>0</v>
      </c>
      <c r="D846" s="106">
        <v>0</v>
      </c>
      <c r="E846" s="106">
        <v>0</v>
      </c>
      <c r="F846" s="106">
        <v>1</v>
      </c>
      <c r="G846" s="106">
        <v>1</v>
      </c>
      <c r="H846" s="106">
        <v>0</v>
      </c>
      <c r="I846" s="106">
        <v>0</v>
      </c>
      <c r="J846" s="106">
        <v>0</v>
      </c>
      <c r="K846" s="106">
        <v>0</v>
      </c>
      <c r="L846" s="106">
        <v>0</v>
      </c>
      <c r="M846" s="106">
        <v>0</v>
      </c>
      <c r="N846" s="106">
        <v>0</v>
      </c>
      <c r="O846" s="106">
        <v>0</v>
      </c>
      <c r="P846" s="106">
        <v>0</v>
      </c>
      <c r="Q846" s="106">
        <v>0</v>
      </c>
      <c r="R846" s="106">
        <v>0</v>
      </c>
      <c r="S846" s="106">
        <v>0</v>
      </c>
      <c r="T846" s="106">
        <v>0</v>
      </c>
      <c r="U846" s="106">
        <v>0</v>
      </c>
      <c r="V846" s="106">
        <v>25.1</v>
      </c>
      <c r="W846" s="106" t="s">
        <v>192</v>
      </c>
    </row>
    <row r="847" spans="1:23" ht="13.5" customHeight="1" x14ac:dyDescent="0.25">
      <c r="A847" s="154">
        <v>4.1666666666666664E-2</v>
      </c>
      <c r="B847" s="106">
        <v>1</v>
      </c>
      <c r="C847" s="106">
        <v>0</v>
      </c>
      <c r="D847" s="106">
        <v>0</v>
      </c>
      <c r="E847" s="106">
        <v>0</v>
      </c>
      <c r="F847" s="106">
        <v>0</v>
      </c>
      <c r="G847" s="106">
        <v>1</v>
      </c>
      <c r="H847" s="106">
        <v>0</v>
      </c>
      <c r="I847" s="106">
        <v>0</v>
      </c>
      <c r="J847" s="106">
        <v>0</v>
      </c>
      <c r="K847" s="106">
        <v>0</v>
      </c>
      <c r="L847" s="106">
        <v>0</v>
      </c>
      <c r="M847" s="106">
        <v>0</v>
      </c>
      <c r="N847" s="106">
        <v>0</v>
      </c>
      <c r="O847" s="106">
        <v>0</v>
      </c>
      <c r="P847" s="106">
        <v>0</v>
      </c>
      <c r="Q847" s="106">
        <v>0</v>
      </c>
      <c r="R847" s="106">
        <v>0</v>
      </c>
      <c r="S847" s="106">
        <v>0</v>
      </c>
      <c r="T847" s="106">
        <v>0</v>
      </c>
      <c r="U847" s="106">
        <v>0</v>
      </c>
      <c r="V847" s="106">
        <v>25.3</v>
      </c>
      <c r="W847" s="106" t="s">
        <v>192</v>
      </c>
    </row>
    <row r="848" spans="1:23" ht="13.5" customHeight="1" x14ac:dyDescent="0.25">
      <c r="A848" s="154">
        <v>5.2083333333333336E-2</v>
      </c>
      <c r="B848" s="106">
        <v>0</v>
      </c>
      <c r="C848" s="106">
        <v>0</v>
      </c>
      <c r="D848" s="106">
        <v>0</v>
      </c>
      <c r="E848" s="106">
        <v>0</v>
      </c>
      <c r="F848" s="106">
        <v>0</v>
      </c>
      <c r="G848" s="106">
        <v>0</v>
      </c>
      <c r="H848" s="106">
        <v>0</v>
      </c>
      <c r="I848" s="106">
        <v>0</v>
      </c>
      <c r="J848" s="106">
        <v>0</v>
      </c>
      <c r="K848" s="106">
        <v>0</v>
      </c>
      <c r="L848" s="106">
        <v>0</v>
      </c>
      <c r="M848" s="106">
        <v>0</v>
      </c>
      <c r="N848" s="106">
        <v>0</v>
      </c>
      <c r="O848" s="106">
        <v>0</v>
      </c>
      <c r="P848" s="106">
        <v>0</v>
      </c>
      <c r="Q848" s="106">
        <v>0</v>
      </c>
      <c r="R848" s="106">
        <v>0</v>
      </c>
      <c r="S848" s="106">
        <v>0</v>
      </c>
      <c r="T848" s="106">
        <v>0</v>
      </c>
      <c r="U848" s="106">
        <v>0</v>
      </c>
      <c r="V848" s="106" t="s">
        <v>192</v>
      </c>
      <c r="W848" s="106" t="s">
        <v>192</v>
      </c>
    </row>
    <row r="849" spans="1:23" ht="13.5" customHeight="1" x14ac:dyDescent="0.25">
      <c r="A849" s="154">
        <v>6.25E-2</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c r="T849" s="106">
        <v>0</v>
      </c>
      <c r="U849" s="106">
        <v>0</v>
      </c>
      <c r="V849" s="106" t="s">
        <v>192</v>
      </c>
      <c r="W849" s="106" t="s">
        <v>192</v>
      </c>
    </row>
    <row r="850" spans="1:23" ht="13.5" customHeight="1" x14ac:dyDescent="0.25">
      <c r="A850" s="154">
        <v>7.2916666666666699E-2</v>
      </c>
      <c r="B850" s="106">
        <v>0</v>
      </c>
      <c r="C850" s="106">
        <v>0</v>
      </c>
      <c r="D850" s="106">
        <v>0</v>
      </c>
      <c r="E850" s="106">
        <v>0</v>
      </c>
      <c r="F850" s="106">
        <v>0</v>
      </c>
      <c r="G850" s="106">
        <v>0</v>
      </c>
      <c r="H850" s="106">
        <v>0</v>
      </c>
      <c r="I850" s="106">
        <v>0</v>
      </c>
      <c r="J850" s="106">
        <v>0</v>
      </c>
      <c r="K850" s="106">
        <v>0</v>
      </c>
      <c r="L850" s="106">
        <v>0</v>
      </c>
      <c r="M850" s="106">
        <v>0</v>
      </c>
      <c r="N850" s="106">
        <v>0</v>
      </c>
      <c r="O850" s="106">
        <v>0</v>
      </c>
      <c r="P850" s="106">
        <v>0</v>
      </c>
      <c r="Q850" s="106">
        <v>0</v>
      </c>
      <c r="R850" s="106">
        <v>0</v>
      </c>
      <c r="S850" s="106">
        <v>0</v>
      </c>
      <c r="T850" s="106">
        <v>0</v>
      </c>
      <c r="U850" s="106">
        <v>0</v>
      </c>
      <c r="V850" s="106" t="s">
        <v>192</v>
      </c>
      <c r="W850" s="106" t="s">
        <v>192</v>
      </c>
    </row>
    <row r="851" spans="1:23" ht="13.5" customHeight="1" x14ac:dyDescent="0.25">
      <c r="A851" s="154">
        <v>8.3333333333333301E-2</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c r="T851" s="106">
        <v>0</v>
      </c>
      <c r="U851" s="106">
        <v>0</v>
      </c>
      <c r="V851" s="106" t="s">
        <v>192</v>
      </c>
      <c r="W851" s="106" t="s">
        <v>192</v>
      </c>
    </row>
    <row r="852" spans="1:23" ht="13.5" customHeight="1" x14ac:dyDescent="0.25">
      <c r="A852" s="154">
        <v>9.375E-2</v>
      </c>
      <c r="B852" s="106">
        <v>1</v>
      </c>
      <c r="C852" s="106">
        <v>0</v>
      </c>
      <c r="D852" s="106">
        <v>0</v>
      </c>
      <c r="E852" s="106">
        <v>0</v>
      </c>
      <c r="F852" s="106">
        <v>0</v>
      </c>
      <c r="G852" s="106">
        <v>1</v>
      </c>
      <c r="H852" s="106">
        <v>0</v>
      </c>
      <c r="I852" s="106">
        <v>0</v>
      </c>
      <c r="J852" s="106">
        <v>0</v>
      </c>
      <c r="K852" s="106">
        <v>0</v>
      </c>
      <c r="L852" s="106">
        <v>0</v>
      </c>
      <c r="M852" s="106">
        <v>0</v>
      </c>
      <c r="N852" s="106">
        <v>0</v>
      </c>
      <c r="O852" s="106">
        <v>0</v>
      </c>
      <c r="P852" s="106">
        <v>0</v>
      </c>
      <c r="Q852" s="106">
        <v>0</v>
      </c>
      <c r="R852" s="106">
        <v>0</v>
      </c>
      <c r="S852" s="106">
        <v>0</v>
      </c>
      <c r="T852" s="106">
        <v>0</v>
      </c>
      <c r="U852" s="106">
        <v>0</v>
      </c>
      <c r="V852" s="106">
        <v>28.2</v>
      </c>
      <c r="W852" s="106" t="s">
        <v>192</v>
      </c>
    </row>
    <row r="853" spans="1:23" ht="13.5" customHeight="1" x14ac:dyDescent="0.25">
      <c r="A853" s="154">
        <v>0.104166666666667</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c r="T853" s="106">
        <v>0</v>
      </c>
      <c r="U853" s="106">
        <v>0</v>
      </c>
      <c r="V853" s="106" t="s">
        <v>192</v>
      </c>
      <c r="W853" s="106" t="s">
        <v>192</v>
      </c>
    </row>
    <row r="854" spans="1:23" ht="13.5" customHeight="1" x14ac:dyDescent="0.25">
      <c r="A854" s="154">
        <v>0.114583333333333</v>
      </c>
      <c r="B854" s="106">
        <v>0</v>
      </c>
      <c r="C854" s="106">
        <v>0</v>
      </c>
      <c r="D854" s="106">
        <v>0</v>
      </c>
      <c r="E854" s="106">
        <v>0</v>
      </c>
      <c r="F854" s="106">
        <v>0</v>
      </c>
      <c r="G854" s="106">
        <v>0</v>
      </c>
      <c r="H854" s="106">
        <v>0</v>
      </c>
      <c r="I854" s="106">
        <v>0</v>
      </c>
      <c r="J854" s="106">
        <v>0</v>
      </c>
      <c r="K854" s="106">
        <v>0</v>
      </c>
      <c r="L854" s="106">
        <v>0</v>
      </c>
      <c r="M854" s="106">
        <v>0</v>
      </c>
      <c r="N854" s="106">
        <v>0</v>
      </c>
      <c r="O854" s="106">
        <v>0</v>
      </c>
      <c r="P854" s="106">
        <v>0</v>
      </c>
      <c r="Q854" s="106">
        <v>0</v>
      </c>
      <c r="R854" s="106">
        <v>0</v>
      </c>
      <c r="S854" s="106">
        <v>0</v>
      </c>
      <c r="T854" s="106">
        <v>0</v>
      </c>
      <c r="U854" s="106">
        <v>0</v>
      </c>
      <c r="V854" s="106" t="s">
        <v>192</v>
      </c>
      <c r="W854" s="106" t="s">
        <v>192</v>
      </c>
    </row>
    <row r="855" spans="1:23" ht="13.5" customHeight="1" x14ac:dyDescent="0.25">
      <c r="A855" s="154">
        <v>0.125</v>
      </c>
      <c r="B855" s="106">
        <v>0</v>
      </c>
      <c r="C855" s="106">
        <v>0</v>
      </c>
      <c r="D855" s="106">
        <v>0</v>
      </c>
      <c r="E855" s="106">
        <v>0</v>
      </c>
      <c r="F855" s="106">
        <v>0</v>
      </c>
      <c r="G855" s="106">
        <v>0</v>
      </c>
      <c r="H855" s="106">
        <v>0</v>
      </c>
      <c r="I855" s="106">
        <v>0</v>
      </c>
      <c r="J855" s="106">
        <v>0</v>
      </c>
      <c r="K855" s="106">
        <v>0</v>
      </c>
      <c r="L855" s="106">
        <v>0</v>
      </c>
      <c r="M855" s="106">
        <v>0</v>
      </c>
      <c r="N855" s="106">
        <v>0</v>
      </c>
      <c r="O855" s="106">
        <v>0</v>
      </c>
      <c r="P855" s="106">
        <v>0</v>
      </c>
      <c r="Q855" s="106">
        <v>0</v>
      </c>
      <c r="R855" s="106">
        <v>0</v>
      </c>
      <c r="S855" s="106">
        <v>0</v>
      </c>
      <c r="T855" s="106">
        <v>0</v>
      </c>
      <c r="U855" s="106">
        <v>0</v>
      </c>
      <c r="V855" s="106" t="s">
        <v>192</v>
      </c>
      <c r="W855" s="106" t="s">
        <v>192</v>
      </c>
    </row>
    <row r="856" spans="1:23" ht="13.5" customHeight="1" x14ac:dyDescent="0.25">
      <c r="A856" s="154">
        <v>0.13541666666666699</v>
      </c>
      <c r="B856" s="106">
        <v>1</v>
      </c>
      <c r="C856" s="106">
        <v>0</v>
      </c>
      <c r="D856" s="106">
        <v>0</v>
      </c>
      <c r="E856" s="106">
        <v>0</v>
      </c>
      <c r="F856" s="106">
        <v>0</v>
      </c>
      <c r="G856" s="106">
        <v>0</v>
      </c>
      <c r="H856" s="106">
        <v>1</v>
      </c>
      <c r="I856" s="106">
        <v>0</v>
      </c>
      <c r="J856" s="106">
        <v>0</v>
      </c>
      <c r="K856" s="106">
        <v>0</v>
      </c>
      <c r="L856" s="106">
        <v>0</v>
      </c>
      <c r="M856" s="106">
        <v>0</v>
      </c>
      <c r="N856" s="106">
        <v>0</v>
      </c>
      <c r="O856" s="106">
        <v>0</v>
      </c>
      <c r="P856" s="106">
        <v>0</v>
      </c>
      <c r="Q856" s="106">
        <v>0</v>
      </c>
      <c r="R856" s="106">
        <v>0</v>
      </c>
      <c r="S856" s="106">
        <v>0</v>
      </c>
      <c r="T856" s="106">
        <v>0</v>
      </c>
      <c r="U856" s="106">
        <v>0</v>
      </c>
      <c r="V856" s="106">
        <v>32.299999999999997</v>
      </c>
      <c r="W856" s="106" t="s">
        <v>192</v>
      </c>
    </row>
    <row r="857" spans="1:23" ht="13.5" customHeight="1" x14ac:dyDescent="0.25">
      <c r="A857" s="154">
        <v>0.14583333333333301</v>
      </c>
      <c r="B857" s="106">
        <v>0</v>
      </c>
      <c r="C857" s="106">
        <v>0</v>
      </c>
      <c r="D857" s="106">
        <v>0</v>
      </c>
      <c r="E857" s="106">
        <v>0</v>
      </c>
      <c r="F857" s="106">
        <v>0</v>
      </c>
      <c r="G857" s="106">
        <v>0</v>
      </c>
      <c r="H857" s="106">
        <v>0</v>
      </c>
      <c r="I857" s="106">
        <v>0</v>
      </c>
      <c r="J857" s="106">
        <v>0</v>
      </c>
      <c r="K857" s="106">
        <v>0</v>
      </c>
      <c r="L857" s="106">
        <v>0</v>
      </c>
      <c r="M857" s="106">
        <v>0</v>
      </c>
      <c r="N857" s="106">
        <v>0</v>
      </c>
      <c r="O857" s="106">
        <v>0</v>
      </c>
      <c r="P857" s="106">
        <v>0</v>
      </c>
      <c r="Q857" s="106">
        <v>0</v>
      </c>
      <c r="R857" s="106">
        <v>0</v>
      </c>
      <c r="S857" s="106">
        <v>0</v>
      </c>
      <c r="T857" s="106">
        <v>0</v>
      </c>
      <c r="U857" s="106">
        <v>0</v>
      </c>
      <c r="V857" s="106" t="s">
        <v>192</v>
      </c>
      <c r="W857" s="106" t="s">
        <v>192</v>
      </c>
    </row>
    <row r="858" spans="1:23" ht="13.5" customHeight="1" x14ac:dyDescent="0.25">
      <c r="A858" s="154">
        <v>0.15625</v>
      </c>
      <c r="B858" s="106">
        <v>0</v>
      </c>
      <c r="C858" s="106">
        <v>0</v>
      </c>
      <c r="D858" s="106">
        <v>0</v>
      </c>
      <c r="E858" s="106">
        <v>0</v>
      </c>
      <c r="F858" s="106">
        <v>0</v>
      </c>
      <c r="G858" s="106">
        <v>0</v>
      </c>
      <c r="H858" s="106">
        <v>0</v>
      </c>
      <c r="I858" s="106">
        <v>0</v>
      </c>
      <c r="J858" s="106">
        <v>0</v>
      </c>
      <c r="K858" s="106">
        <v>0</v>
      </c>
      <c r="L858" s="106">
        <v>0</v>
      </c>
      <c r="M858" s="106">
        <v>0</v>
      </c>
      <c r="N858" s="106">
        <v>0</v>
      </c>
      <c r="O858" s="106">
        <v>0</v>
      </c>
      <c r="P858" s="106">
        <v>0</v>
      </c>
      <c r="Q858" s="106">
        <v>0</v>
      </c>
      <c r="R858" s="106">
        <v>0</v>
      </c>
      <c r="S858" s="106">
        <v>0</v>
      </c>
      <c r="T858" s="106">
        <v>0</v>
      </c>
      <c r="U858" s="106">
        <v>0</v>
      </c>
      <c r="V858" s="106" t="s">
        <v>192</v>
      </c>
      <c r="W858" s="106" t="s">
        <v>192</v>
      </c>
    </row>
    <row r="859" spans="1:23" ht="13.5" customHeight="1" x14ac:dyDescent="0.25">
      <c r="A859" s="154">
        <v>0.16666666666666699</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c r="T859" s="106">
        <v>0</v>
      </c>
      <c r="U859" s="106">
        <v>0</v>
      </c>
      <c r="V859" s="106" t="s">
        <v>192</v>
      </c>
      <c r="W859" s="106" t="s">
        <v>192</v>
      </c>
    </row>
    <row r="860" spans="1:23" ht="13.5" customHeight="1" x14ac:dyDescent="0.25">
      <c r="A860" s="154">
        <v>0.17708333333333301</v>
      </c>
      <c r="B860" s="106">
        <v>2</v>
      </c>
      <c r="C860" s="106">
        <v>0</v>
      </c>
      <c r="D860" s="106">
        <v>1</v>
      </c>
      <c r="E860" s="106">
        <v>0</v>
      </c>
      <c r="F860" s="106">
        <v>1</v>
      </c>
      <c r="G860" s="106">
        <v>0</v>
      </c>
      <c r="H860" s="106">
        <v>0</v>
      </c>
      <c r="I860" s="106">
        <v>0</v>
      </c>
      <c r="J860" s="106">
        <v>0</v>
      </c>
      <c r="K860" s="106">
        <v>0</v>
      </c>
      <c r="L860" s="106">
        <v>0</v>
      </c>
      <c r="M860" s="106">
        <v>0</v>
      </c>
      <c r="N860" s="106">
        <v>0</v>
      </c>
      <c r="O860" s="106">
        <v>0</v>
      </c>
      <c r="P860" s="106">
        <v>0</v>
      </c>
      <c r="Q860" s="106">
        <v>0</v>
      </c>
      <c r="R860" s="106">
        <v>0</v>
      </c>
      <c r="S860" s="106">
        <v>0</v>
      </c>
      <c r="T860" s="106">
        <v>0</v>
      </c>
      <c r="U860" s="106">
        <v>0</v>
      </c>
      <c r="V860" s="106">
        <v>15.5</v>
      </c>
      <c r="W860" s="106" t="s">
        <v>192</v>
      </c>
    </row>
    <row r="861" spans="1:23" ht="13.5" customHeight="1" x14ac:dyDescent="0.25">
      <c r="A861" s="154">
        <v>0.1875</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c r="T861" s="106">
        <v>0</v>
      </c>
      <c r="U861" s="106">
        <v>0</v>
      </c>
      <c r="V861" s="106" t="s">
        <v>192</v>
      </c>
      <c r="W861" s="106" t="s">
        <v>192</v>
      </c>
    </row>
    <row r="862" spans="1:23" ht="13.5" customHeight="1" x14ac:dyDescent="0.25">
      <c r="A862" s="154">
        <v>0.19791666666666699</v>
      </c>
      <c r="B862" s="106">
        <v>2</v>
      </c>
      <c r="C862" s="106">
        <v>0</v>
      </c>
      <c r="D862" s="106">
        <v>0</v>
      </c>
      <c r="E862" s="106">
        <v>0</v>
      </c>
      <c r="F862" s="106">
        <v>0</v>
      </c>
      <c r="G862" s="106">
        <v>0</v>
      </c>
      <c r="H862" s="106">
        <v>2</v>
      </c>
      <c r="I862" s="106">
        <v>0</v>
      </c>
      <c r="J862" s="106">
        <v>0</v>
      </c>
      <c r="K862" s="106">
        <v>0</v>
      </c>
      <c r="L862" s="106">
        <v>0</v>
      </c>
      <c r="M862" s="106">
        <v>0</v>
      </c>
      <c r="N862" s="106">
        <v>0</v>
      </c>
      <c r="O862" s="106">
        <v>0</v>
      </c>
      <c r="P862" s="106">
        <v>0</v>
      </c>
      <c r="Q862" s="106">
        <v>0</v>
      </c>
      <c r="R862" s="106">
        <v>0</v>
      </c>
      <c r="S862" s="106">
        <v>0</v>
      </c>
      <c r="T862" s="106">
        <v>0</v>
      </c>
      <c r="U862" s="106">
        <v>0</v>
      </c>
      <c r="V862" s="106">
        <v>31.7</v>
      </c>
      <c r="W862" s="106" t="s">
        <v>192</v>
      </c>
    </row>
    <row r="863" spans="1:23" ht="13.5" customHeight="1" x14ac:dyDescent="0.25">
      <c r="A863" s="154">
        <v>0.20833333333333301</v>
      </c>
      <c r="B863" s="106">
        <v>2</v>
      </c>
      <c r="C863" s="106">
        <v>0</v>
      </c>
      <c r="D863" s="106">
        <v>0</v>
      </c>
      <c r="E863" s="106">
        <v>0</v>
      </c>
      <c r="F863" s="106">
        <v>1</v>
      </c>
      <c r="G863" s="106">
        <v>1</v>
      </c>
      <c r="H863" s="106">
        <v>0</v>
      </c>
      <c r="I863" s="106">
        <v>0</v>
      </c>
      <c r="J863" s="106">
        <v>0</v>
      </c>
      <c r="K863" s="106">
        <v>0</v>
      </c>
      <c r="L863" s="106">
        <v>0</v>
      </c>
      <c r="M863" s="106">
        <v>0</v>
      </c>
      <c r="N863" s="106">
        <v>0</v>
      </c>
      <c r="O863" s="106">
        <v>0</v>
      </c>
      <c r="P863" s="106">
        <v>0</v>
      </c>
      <c r="Q863" s="106">
        <v>0</v>
      </c>
      <c r="R863" s="106">
        <v>0</v>
      </c>
      <c r="S863" s="106">
        <v>0</v>
      </c>
      <c r="T863" s="106">
        <v>0</v>
      </c>
      <c r="U863" s="106">
        <v>0</v>
      </c>
      <c r="V863" s="106">
        <v>26.8</v>
      </c>
      <c r="W863" s="106" t="s">
        <v>192</v>
      </c>
    </row>
    <row r="864" spans="1:23" ht="13.5" customHeight="1" x14ac:dyDescent="0.25">
      <c r="A864" s="154">
        <v>0.21875</v>
      </c>
      <c r="B864" s="106">
        <v>2</v>
      </c>
      <c r="C864" s="106">
        <v>0</v>
      </c>
      <c r="D864" s="106">
        <v>0</v>
      </c>
      <c r="E864" s="106">
        <v>0</v>
      </c>
      <c r="F864" s="106">
        <v>1</v>
      </c>
      <c r="G864" s="106">
        <v>0</v>
      </c>
      <c r="H864" s="106">
        <v>1</v>
      </c>
      <c r="I864" s="106">
        <v>0</v>
      </c>
      <c r="J864" s="106">
        <v>0</v>
      </c>
      <c r="K864" s="106">
        <v>0</v>
      </c>
      <c r="L864" s="106">
        <v>0</v>
      </c>
      <c r="M864" s="106">
        <v>0</v>
      </c>
      <c r="N864" s="106">
        <v>0</v>
      </c>
      <c r="O864" s="106">
        <v>0</v>
      </c>
      <c r="P864" s="106">
        <v>0</v>
      </c>
      <c r="Q864" s="106">
        <v>0</v>
      </c>
      <c r="R864" s="106">
        <v>0</v>
      </c>
      <c r="S864" s="106">
        <v>0</v>
      </c>
      <c r="T864" s="106">
        <v>0</v>
      </c>
      <c r="U864" s="106">
        <v>0</v>
      </c>
      <c r="V864" s="106">
        <v>28.2</v>
      </c>
      <c r="W864" s="106" t="s">
        <v>192</v>
      </c>
    </row>
    <row r="865" spans="1:23" ht="13.5" customHeight="1" x14ac:dyDescent="0.25">
      <c r="A865" s="154">
        <v>0.22916666666666699</v>
      </c>
      <c r="B865" s="106">
        <v>7</v>
      </c>
      <c r="C865" s="106">
        <v>0</v>
      </c>
      <c r="D865" s="106">
        <v>0</v>
      </c>
      <c r="E865" s="106">
        <v>1</v>
      </c>
      <c r="F865" s="106">
        <v>1</v>
      </c>
      <c r="G865" s="106">
        <v>5</v>
      </c>
      <c r="H865" s="106">
        <v>0</v>
      </c>
      <c r="I865" s="106">
        <v>0</v>
      </c>
      <c r="J865" s="106">
        <v>0</v>
      </c>
      <c r="K865" s="106">
        <v>0</v>
      </c>
      <c r="L865" s="106">
        <v>0</v>
      </c>
      <c r="M865" s="106">
        <v>0</v>
      </c>
      <c r="N865" s="106">
        <v>0</v>
      </c>
      <c r="O865" s="106">
        <v>0</v>
      </c>
      <c r="P865" s="106">
        <v>0</v>
      </c>
      <c r="Q865" s="106">
        <v>0</v>
      </c>
      <c r="R865" s="106">
        <v>0</v>
      </c>
      <c r="S865" s="106">
        <v>0</v>
      </c>
      <c r="T865" s="106">
        <v>0</v>
      </c>
      <c r="U865" s="106">
        <v>0</v>
      </c>
      <c r="V865" s="106">
        <v>25.8</v>
      </c>
      <c r="W865" s="106" t="s">
        <v>192</v>
      </c>
    </row>
    <row r="866" spans="1:23" ht="13.5" customHeight="1" x14ac:dyDescent="0.25">
      <c r="A866" s="154">
        <v>0.23958333333333301</v>
      </c>
      <c r="B866" s="106">
        <v>6</v>
      </c>
      <c r="C866" s="106">
        <v>0</v>
      </c>
      <c r="D866" s="106">
        <v>0</v>
      </c>
      <c r="E866" s="106">
        <v>0</v>
      </c>
      <c r="F866" s="106">
        <v>1</v>
      </c>
      <c r="G866" s="106">
        <v>3</v>
      </c>
      <c r="H866" s="106">
        <v>2</v>
      </c>
      <c r="I866" s="106">
        <v>0</v>
      </c>
      <c r="J866" s="106">
        <v>0</v>
      </c>
      <c r="K866" s="106">
        <v>0</v>
      </c>
      <c r="L866" s="106">
        <v>0</v>
      </c>
      <c r="M866" s="106">
        <v>0</v>
      </c>
      <c r="N866" s="106">
        <v>0</v>
      </c>
      <c r="O866" s="106">
        <v>0</v>
      </c>
      <c r="P866" s="106">
        <v>0</v>
      </c>
      <c r="Q866" s="106">
        <v>0</v>
      </c>
      <c r="R866" s="106">
        <v>0</v>
      </c>
      <c r="S866" s="106">
        <v>0</v>
      </c>
      <c r="T866" s="106">
        <v>0</v>
      </c>
      <c r="U866" s="106">
        <v>0</v>
      </c>
      <c r="V866" s="106">
        <v>28.5</v>
      </c>
      <c r="W866" s="106" t="s">
        <v>192</v>
      </c>
    </row>
    <row r="867" spans="1:23" ht="13.5" customHeight="1" x14ac:dyDescent="0.25">
      <c r="A867" s="154">
        <v>0.25</v>
      </c>
      <c r="B867" s="106">
        <v>9</v>
      </c>
      <c r="C867" s="106">
        <v>0</v>
      </c>
      <c r="D867" s="106">
        <v>0</v>
      </c>
      <c r="E867" s="106">
        <v>0</v>
      </c>
      <c r="F867" s="106">
        <v>0</v>
      </c>
      <c r="G867" s="106">
        <v>7</v>
      </c>
      <c r="H867" s="106">
        <v>2</v>
      </c>
      <c r="I867" s="106">
        <v>0</v>
      </c>
      <c r="J867" s="106">
        <v>0</v>
      </c>
      <c r="K867" s="106">
        <v>0</v>
      </c>
      <c r="L867" s="106">
        <v>0</v>
      </c>
      <c r="M867" s="106">
        <v>0</v>
      </c>
      <c r="N867" s="106">
        <v>0</v>
      </c>
      <c r="O867" s="106">
        <v>0</v>
      </c>
      <c r="P867" s="106">
        <v>0</v>
      </c>
      <c r="Q867" s="106">
        <v>0</v>
      </c>
      <c r="R867" s="106">
        <v>0</v>
      </c>
      <c r="S867" s="106">
        <v>0</v>
      </c>
      <c r="T867" s="106">
        <v>0</v>
      </c>
      <c r="U867" s="106">
        <v>0</v>
      </c>
      <c r="V867" s="106">
        <v>28.3</v>
      </c>
      <c r="W867" s="106" t="s">
        <v>192</v>
      </c>
    </row>
    <row r="868" spans="1:23" ht="13.5" customHeight="1" x14ac:dyDescent="0.25">
      <c r="A868" s="154">
        <v>0.26041666666666702</v>
      </c>
      <c r="B868" s="106">
        <v>7</v>
      </c>
      <c r="C868" s="106">
        <v>0</v>
      </c>
      <c r="D868" s="106">
        <v>0</v>
      </c>
      <c r="E868" s="106">
        <v>0</v>
      </c>
      <c r="F868" s="106">
        <v>1</v>
      </c>
      <c r="G868" s="106">
        <v>4</v>
      </c>
      <c r="H868" s="106">
        <v>1</v>
      </c>
      <c r="I868" s="106">
        <v>1</v>
      </c>
      <c r="J868" s="106">
        <v>0</v>
      </c>
      <c r="K868" s="106">
        <v>0</v>
      </c>
      <c r="L868" s="106">
        <v>0</v>
      </c>
      <c r="M868" s="106">
        <v>0</v>
      </c>
      <c r="N868" s="106">
        <v>0</v>
      </c>
      <c r="O868" s="106">
        <v>0</v>
      </c>
      <c r="P868" s="106">
        <v>0</v>
      </c>
      <c r="Q868" s="106">
        <v>0</v>
      </c>
      <c r="R868" s="106">
        <v>0</v>
      </c>
      <c r="S868" s="106">
        <v>0</v>
      </c>
      <c r="T868" s="106">
        <v>0</v>
      </c>
      <c r="U868" s="106">
        <v>0</v>
      </c>
      <c r="V868" s="106">
        <v>28.8</v>
      </c>
      <c r="W868" s="106" t="s">
        <v>192</v>
      </c>
    </row>
    <row r="869" spans="1:23" ht="13.5" customHeight="1" x14ac:dyDescent="0.25">
      <c r="A869" s="154">
        <v>0.27083333333333298</v>
      </c>
      <c r="B869" s="106">
        <v>30</v>
      </c>
      <c r="C869" s="106">
        <v>0</v>
      </c>
      <c r="D869" s="106">
        <v>0</v>
      </c>
      <c r="E869" s="106">
        <v>0</v>
      </c>
      <c r="F869" s="106">
        <v>4</v>
      </c>
      <c r="G869" s="106">
        <v>18</v>
      </c>
      <c r="H869" s="106">
        <v>6</v>
      </c>
      <c r="I869" s="106">
        <v>2</v>
      </c>
      <c r="J869" s="106">
        <v>0</v>
      </c>
      <c r="K869" s="106">
        <v>0</v>
      </c>
      <c r="L869" s="106">
        <v>0</v>
      </c>
      <c r="M869" s="106">
        <v>0</v>
      </c>
      <c r="N869" s="106">
        <v>0</v>
      </c>
      <c r="O869" s="106">
        <v>0</v>
      </c>
      <c r="P869" s="106">
        <v>0</v>
      </c>
      <c r="Q869" s="106">
        <v>0</v>
      </c>
      <c r="R869" s="106">
        <v>0</v>
      </c>
      <c r="S869" s="106">
        <v>0</v>
      </c>
      <c r="T869" s="106">
        <v>0</v>
      </c>
      <c r="U869" s="106">
        <v>0</v>
      </c>
      <c r="V869" s="106">
        <v>27.6</v>
      </c>
      <c r="W869" s="106">
        <v>31.8</v>
      </c>
    </row>
    <row r="870" spans="1:23" ht="13.5" customHeight="1" x14ac:dyDescent="0.25">
      <c r="A870" s="154">
        <v>0.28125</v>
      </c>
      <c r="B870" s="106">
        <v>38</v>
      </c>
      <c r="C870" s="106">
        <v>0</v>
      </c>
      <c r="D870" s="106">
        <v>0</v>
      </c>
      <c r="E870" s="106">
        <v>1</v>
      </c>
      <c r="F870" s="106">
        <v>2</v>
      </c>
      <c r="G870" s="106">
        <v>25</v>
      </c>
      <c r="H870" s="106">
        <v>9</v>
      </c>
      <c r="I870" s="106">
        <v>1</v>
      </c>
      <c r="J870" s="106">
        <v>0</v>
      </c>
      <c r="K870" s="106">
        <v>0</v>
      </c>
      <c r="L870" s="106">
        <v>0</v>
      </c>
      <c r="M870" s="106">
        <v>0</v>
      </c>
      <c r="N870" s="106">
        <v>0</v>
      </c>
      <c r="O870" s="106">
        <v>0</v>
      </c>
      <c r="P870" s="106">
        <v>0</v>
      </c>
      <c r="Q870" s="106">
        <v>0</v>
      </c>
      <c r="R870" s="106">
        <v>0</v>
      </c>
      <c r="S870" s="106">
        <v>0</v>
      </c>
      <c r="T870" s="106">
        <v>0</v>
      </c>
      <c r="U870" s="106">
        <v>0</v>
      </c>
      <c r="V870" s="106">
        <v>28.6</v>
      </c>
      <c r="W870" s="106">
        <v>31</v>
      </c>
    </row>
    <row r="871" spans="1:23" ht="13.5" customHeight="1" x14ac:dyDescent="0.25">
      <c r="A871" s="154">
        <v>0.29166666666666702</v>
      </c>
      <c r="B871" s="106">
        <v>37</v>
      </c>
      <c r="C871" s="106">
        <v>0</v>
      </c>
      <c r="D871" s="106">
        <v>0</v>
      </c>
      <c r="E871" s="106">
        <v>0</v>
      </c>
      <c r="F871" s="106">
        <v>10</v>
      </c>
      <c r="G871" s="106">
        <v>24</v>
      </c>
      <c r="H871" s="106">
        <v>3</v>
      </c>
      <c r="I871" s="106">
        <v>0</v>
      </c>
      <c r="J871" s="106">
        <v>0</v>
      </c>
      <c r="K871" s="106">
        <v>0</v>
      </c>
      <c r="L871" s="106">
        <v>0</v>
      </c>
      <c r="M871" s="106">
        <v>0</v>
      </c>
      <c r="N871" s="106">
        <v>0</v>
      </c>
      <c r="O871" s="106">
        <v>0</v>
      </c>
      <c r="P871" s="106">
        <v>0</v>
      </c>
      <c r="Q871" s="106">
        <v>0</v>
      </c>
      <c r="R871" s="106">
        <v>0</v>
      </c>
      <c r="S871" s="106">
        <v>0</v>
      </c>
      <c r="T871" s="106">
        <v>0</v>
      </c>
      <c r="U871" s="106">
        <v>0</v>
      </c>
      <c r="V871" s="106">
        <v>26.7</v>
      </c>
      <c r="W871" s="106">
        <v>28.9</v>
      </c>
    </row>
    <row r="872" spans="1:23" ht="13.5" customHeight="1" x14ac:dyDescent="0.25">
      <c r="A872" s="154">
        <v>0.30208333333333298</v>
      </c>
      <c r="B872" s="106">
        <v>28</v>
      </c>
      <c r="C872" s="106">
        <v>0</v>
      </c>
      <c r="D872" s="106">
        <v>0</v>
      </c>
      <c r="E872" s="106">
        <v>0</v>
      </c>
      <c r="F872" s="106">
        <v>6</v>
      </c>
      <c r="G872" s="106">
        <v>19</v>
      </c>
      <c r="H872" s="106">
        <v>3</v>
      </c>
      <c r="I872" s="106">
        <v>0</v>
      </c>
      <c r="J872" s="106">
        <v>0</v>
      </c>
      <c r="K872" s="106">
        <v>0</v>
      </c>
      <c r="L872" s="106">
        <v>0</v>
      </c>
      <c r="M872" s="106">
        <v>0</v>
      </c>
      <c r="N872" s="106">
        <v>0</v>
      </c>
      <c r="O872" s="106">
        <v>0</v>
      </c>
      <c r="P872" s="106">
        <v>0</v>
      </c>
      <c r="Q872" s="106">
        <v>0</v>
      </c>
      <c r="R872" s="106">
        <v>0</v>
      </c>
      <c r="S872" s="106">
        <v>0</v>
      </c>
      <c r="T872" s="106">
        <v>0</v>
      </c>
      <c r="U872" s="106">
        <v>0</v>
      </c>
      <c r="V872" s="106">
        <v>26.6</v>
      </c>
      <c r="W872" s="106">
        <v>29.6</v>
      </c>
    </row>
    <row r="873" spans="1:23" ht="13.5" customHeight="1" x14ac:dyDescent="0.25">
      <c r="A873" s="154">
        <v>0.3125</v>
      </c>
      <c r="B873" s="106">
        <v>33</v>
      </c>
      <c r="C873" s="106">
        <v>0</v>
      </c>
      <c r="D873" s="106">
        <v>1</v>
      </c>
      <c r="E873" s="106">
        <v>1</v>
      </c>
      <c r="F873" s="106">
        <v>2</v>
      </c>
      <c r="G873" s="106">
        <v>20</v>
      </c>
      <c r="H873" s="106">
        <v>9</v>
      </c>
      <c r="I873" s="106">
        <v>0</v>
      </c>
      <c r="J873" s="106">
        <v>0</v>
      </c>
      <c r="K873" s="106">
        <v>0</v>
      </c>
      <c r="L873" s="106">
        <v>0</v>
      </c>
      <c r="M873" s="106">
        <v>0</v>
      </c>
      <c r="N873" s="106">
        <v>0</v>
      </c>
      <c r="O873" s="106">
        <v>0</v>
      </c>
      <c r="P873" s="106">
        <v>0</v>
      </c>
      <c r="Q873" s="106">
        <v>0</v>
      </c>
      <c r="R873" s="106">
        <v>0</v>
      </c>
      <c r="S873" s="106">
        <v>0</v>
      </c>
      <c r="T873" s="106">
        <v>0</v>
      </c>
      <c r="U873" s="106">
        <v>0</v>
      </c>
      <c r="V873" s="106">
        <v>27.7</v>
      </c>
      <c r="W873" s="106">
        <v>31</v>
      </c>
    </row>
    <row r="874" spans="1:23" ht="13.5" customHeight="1" x14ac:dyDescent="0.25">
      <c r="A874" s="154">
        <v>0.32291666666666702</v>
      </c>
      <c r="B874" s="106">
        <v>46</v>
      </c>
      <c r="C874" s="106">
        <v>0</v>
      </c>
      <c r="D874" s="106">
        <v>0</v>
      </c>
      <c r="E874" s="106">
        <v>0</v>
      </c>
      <c r="F874" s="106">
        <v>13</v>
      </c>
      <c r="G874" s="106">
        <v>24</v>
      </c>
      <c r="H874" s="106">
        <v>9</v>
      </c>
      <c r="I874" s="106">
        <v>0</v>
      </c>
      <c r="J874" s="106">
        <v>0</v>
      </c>
      <c r="K874" s="106">
        <v>0</v>
      </c>
      <c r="L874" s="106">
        <v>0</v>
      </c>
      <c r="M874" s="106">
        <v>0</v>
      </c>
      <c r="N874" s="106">
        <v>0</v>
      </c>
      <c r="O874" s="106">
        <v>0</v>
      </c>
      <c r="P874" s="106">
        <v>0</v>
      </c>
      <c r="Q874" s="106">
        <v>0</v>
      </c>
      <c r="R874" s="106">
        <v>0</v>
      </c>
      <c r="S874" s="106">
        <v>0</v>
      </c>
      <c r="T874" s="106">
        <v>0</v>
      </c>
      <c r="U874" s="106">
        <v>0</v>
      </c>
      <c r="V874" s="106">
        <v>26.6</v>
      </c>
      <c r="W874" s="106">
        <v>30.5</v>
      </c>
    </row>
    <row r="875" spans="1:23" ht="13.5" customHeight="1" x14ac:dyDescent="0.25">
      <c r="A875" s="154">
        <v>0.33333333333333298</v>
      </c>
      <c r="B875" s="106">
        <v>39</v>
      </c>
      <c r="C875" s="106">
        <v>0</v>
      </c>
      <c r="D875" s="106">
        <v>0</v>
      </c>
      <c r="E875" s="106">
        <v>1</v>
      </c>
      <c r="F875" s="106">
        <v>5</v>
      </c>
      <c r="G875" s="106">
        <v>23</v>
      </c>
      <c r="H875" s="106">
        <v>8</v>
      </c>
      <c r="I875" s="106">
        <v>2</v>
      </c>
      <c r="J875" s="106">
        <v>0</v>
      </c>
      <c r="K875" s="106">
        <v>0</v>
      </c>
      <c r="L875" s="106">
        <v>0</v>
      </c>
      <c r="M875" s="106">
        <v>0</v>
      </c>
      <c r="N875" s="106">
        <v>0</v>
      </c>
      <c r="O875" s="106">
        <v>0</v>
      </c>
      <c r="P875" s="106">
        <v>0</v>
      </c>
      <c r="Q875" s="106">
        <v>0</v>
      </c>
      <c r="R875" s="106">
        <v>0</v>
      </c>
      <c r="S875" s="106">
        <v>0</v>
      </c>
      <c r="T875" s="106">
        <v>0</v>
      </c>
      <c r="U875" s="106">
        <v>0</v>
      </c>
      <c r="V875" s="106">
        <v>27.7</v>
      </c>
      <c r="W875" s="106">
        <v>30.7</v>
      </c>
    </row>
    <row r="876" spans="1:23" ht="13.5" customHeight="1" x14ac:dyDescent="0.25">
      <c r="A876" s="154">
        <v>0.34375</v>
      </c>
      <c r="B876" s="106">
        <v>31</v>
      </c>
      <c r="C876" s="106">
        <v>0</v>
      </c>
      <c r="D876" s="106">
        <v>0</v>
      </c>
      <c r="E876" s="106">
        <v>0</v>
      </c>
      <c r="F876" s="106">
        <v>5</v>
      </c>
      <c r="G876" s="106">
        <v>22</v>
      </c>
      <c r="H876" s="106">
        <v>4</v>
      </c>
      <c r="I876" s="106">
        <v>0</v>
      </c>
      <c r="J876" s="106">
        <v>0</v>
      </c>
      <c r="K876" s="106">
        <v>0</v>
      </c>
      <c r="L876" s="106">
        <v>0</v>
      </c>
      <c r="M876" s="106">
        <v>0</v>
      </c>
      <c r="N876" s="106">
        <v>0</v>
      </c>
      <c r="O876" s="106">
        <v>0</v>
      </c>
      <c r="P876" s="106">
        <v>0</v>
      </c>
      <c r="Q876" s="106">
        <v>0</v>
      </c>
      <c r="R876" s="106">
        <v>0</v>
      </c>
      <c r="S876" s="106">
        <v>0</v>
      </c>
      <c r="T876" s="106">
        <v>0</v>
      </c>
      <c r="U876" s="106">
        <v>0</v>
      </c>
      <c r="V876" s="106">
        <v>27.3</v>
      </c>
      <c r="W876" s="106">
        <v>29.9</v>
      </c>
    </row>
    <row r="877" spans="1:23" ht="13.5" customHeight="1" x14ac:dyDescent="0.25">
      <c r="A877" s="154">
        <v>0.35416666666666702</v>
      </c>
      <c r="B877" s="106">
        <v>29</v>
      </c>
      <c r="C877" s="106">
        <v>0</v>
      </c>
      <c r="D877" s="106">
        <v>0</v>
      </c>
      <c r="E877" s="106">
        <v>1</v>
      </c>
      <c r="F877" s="106">
        <v>4</v>
      </c>
      <c r="G877" s="106">
        <v>19</v>
      </c>
      <c r="H877" s="106">
        <v>5</v>
      </c>
      <c r="I877" s="106">
        <v>0</v>
      </c>
      <c r="J877" s="106">
        <v>0</v>
      </c>
      <c r="K877" s="106">
        <v>0</v>
      </c>
      <c r="L877" s="106">
        <v>0</v>
      </c>
      <c r="M877" s="106">
        <v>0</v>
      </c>
      <c r="N877" s="106">
        <v>0</v>
      </c>
      <c r="O877" s="106">
        <v>0</v>
      </c>
      <c r="P877" s="106">
        <v>0</v>
      </c>
      <c r="Q877" s="106">
        <v>0</v>
      </c>
      <c r="R877" s="106">
        <v>0</v>
      </c>
      <c r="S877" s="106">
        <v>0</v>
      </c>
      <c r="T877" s="106">
        <v>0</v>
      </c>
      <c r="U877" s="106">
        <v>0</v>
      </c>
      <c r="V877" s="106">
        <v>26.6</v>
      </c>
      <c r="W877" s="106">
        <v>30.1</v>
      </c>
    </row>
    <row r="878" spans="1:23" ht="13.5" customHeight="1" x14ac:dyDescent="0.25">
      <c r="A878" s="154">
        <v>0.36458333333333298</v>
      </c>
      <c r="B878" s="106">
        <v>39</v>
      </c>
      <c r="C878" s="106">
        <v>0</v>
      </c>
      <c r="D878" s="106">
        <v>0</v>
      </c>
      <c r="E878" s="106">
        <v>0</v>
      </c>
      <c r="F878" s="106">
        <v>15</v>
      </c>
      <c r="G878" s="106">
        <v>19</v>
      </c>
      <c r="H878" s="106">
        <v>4</v>
      </c>
      <c r="I878" s="106">
        <v>1</v>
      </c>
      <c r="J878" s="106">
        <v>0</v>
      </c>
      <c r="K878" s="106">
        <v>0</v>
      </c>
      <c r="L878" s="106">
        <v>0</v>
      </c>
      <c r="M878" s="106">
        <v>0</v>
      </c>
      <c r="N878" s="106">
        <v>0</v>
      </c>
      <c r="O878" s="106">
        <v>0</v>
      </c>
      <c r="P878" s="106">
        <v>0</v>
      </c>
      <c r="Q878" s="106">
        <v>0</v>
      </c>
      <c r="R878" s="106">
        <v>0</v>
      </c>
      <c r="S878" s="106">
        <v>0</v>
      </c>
      <c r="T878" s="106">
        <v>0</v>
      </c>
      <c r="U878" s="106">
        <v>0</v>
      </c>
      <c r="V878" s="106">
        <v>26.3</v>
      </c>
      <c r="W878" s="106">
        <v>29.4</v>
      </c>
    </row>
    <row r="879" spans="1:23" ht="13.5" customHeight="1" x14ac:dyDescent="0.25">
      <c r="A879" s="154">
        <v>0.375</v>
      </c>
      <c r="B879" s="106">
        <v>21</v>
      </c>
      <c r="C879" s="106">
        <v>0</v>
      </c>
      <c r="D879" s="106">
        <v>0</v>
      </c>
      <c r="E879" s="106">
        <v>0</v>
      </c>
      <c r="F879" s="106">
        <v>10</v>
      </c>
      <c r="G879" s="106">
        <v>8</v>
      </c>
      <c r="H879" s="106">
        <v>3</v>
      </c>
      <c r="I879" s="106">
        <v>0</v>
      </c>
      <c r="J879" s="106">
        <v>0</v>
      </c>
      <c r="K879" s="106">
        <v>0</v>
      </c>
      <c r="L879" s="106">
        <v>0</v>
      </c>
      <c r="M879" s="106">
        <v>0</v>
      </c>
      <c r="N879" s="106">
        <v>0</v>
      </c>
      <c r="O879" s="106">
        <v>0</v>
      </c>
      <c r="P879" s="106">
        <v>0</v>
      </c>
      <c r="Q879" s="106">
        <v>0</v>
      </c>
      <c r="R879" s="106">
        <v>0</v>
      </c>
      <c r="S879" s="106">
        <v>0</v>
      </c>
      <c r="T879" s="106">
        <v>0</v>
      </c>
      <c r="U879" s="106">
        <v>0</v>
      </c>
      <c r="V879" s="106">
        <v>26.1</v>
      </c>
      <c r="W879" s="106">
        <v>29.8</v>
      </c>
    </row>
    <row r="880" spans="1:23" ht="13.5" customHeight="1" x14ac:dyDescent="0.25">
      <c r="A880" s="154">
        <v>0.38541666666666702</v>
      </c>
      <c r="B880" s="106">
        <v>20</v>
      </c>
      <c r="C880" s="106">
        <v>0</v>
      </c>
      <c r="D880" s="106">
        <v>0</v>
      </c>
      <c r="E880" s="106">
        <v>0</v>
      </c>
      <c r="F880" s="106">
        <v>5</v>
      </c>
      <c r="G880" s="106">
        <v>14</v>
      </c>
      <c r="H880" s="106">
        <v>1</v>
      </c>
      <c r="I880" s="106">
        <v>0</v>
      </c>
      <c r="J880" s="106">
        <v>0</v>
      </c>
      <c r="K880" s="106">
        <v>0</v>
      </c>
      <c r="L880" s="106">
        <v>0</v>
      </c>
      <c r="M880" s="106">
        <v>0</v>
      </c>
      <c r="N880" s="106">
        <v>0</v>
      </c>
      <c r="O880" s="106">
        <v>0</v>
      </c>
      <c r="P880" s="106">
        <v>0</v>
      </c>
      <c r="Q880" s="106">
        <v>0</v>
      </c>
      <c r="R880" s="106">
        <v>0</v>
      </c>
      <c r="S880" s="106">
        <v>0</v>
      </c>
      <c r="T880" s="106">
        <v>0</v>
      </c>
      <c r="U880" s="106">
        <v>0</v>
      </c>
      <c r="V880" s="106">
        <v>26.3</v>
      </c>
      <c r="W880" s="106">
        <v>29.3</v>
      </c>
    </row>
    <row r="881" spans="1:23" ht="13.5" customHeight="1" x14ac:dyDescent="0.25">
      <c r="A881" s="154">
        <v>0.39583333333333298</v>
      </c>
      <c r="B881" s="106">
        <v>15</v>
      </c>
      <c r="C881" s="106">
        <v>0</v>
      </c>
      <c r="D881" s="106">
        <v>1</v>
      </c>
      <c r="E881" s="106">
        <v>0</v>
      </c>
      <c r="F881" s="106">
        <v>6</v>
      </c>
      <c r="G881" s="106">
        <v>7</v>
      </c>
      <c r="H881" s="106">
        <v>1</v>
      </c>
      <c r="I881" s="106">
        <v>0</v>
      </c>
      <c r="J881" s="106">
        <v>0</v>
      </c>
      <c r="K881" s="106">
        <v>0</v>
      </c>
      <c r="L881" s="106">
        <v>0</v>
      </c>
      <c r="M881" s="106">
        <v>0</v>
      </c>
      <c r="N881" s="106">
        <v>0</v>
      </c>
      <c r="O881" s="106">
        <v>0</v>
      </c>
      <c r="P881" s="106">
        <v>0</v>
      </c>
      <c r="Q881" s="106">
        <v>0</v>
      </c>
      <c r="R881" s="106">
        <v>0</v>
      </c>
      <c r="S881" s="106">
        <v>0</v>
      </c>
      <c r="T881" s="106">
        <v>0</v>
      </c>
      <c r="U881" s="106">
        <v>0</v>
      </c>
      <c r="V881" s="106">
        <v>24.7</v>
      </c>
      <c r="W881" s="106">
        <v>29.2</v>
      </c>
    </row>
    <row r="882" spans="1:23" ht="13.5" customHeight="1" x14ac:dyDescent="0.25">
      <c r="A882" s="154">
        <v>0.40625</v>
      </c>
      <c r="B882" s="106">
        <v>25</v>
      </c>
      <c r="C882" s="106">
        <v>0</v>
      </c>
      <c r="D882" s="106">
        <v>0</v>
      </c>
      <c r="E882" s="106">
        <v>0</v>
      </c>
      <c r="F882" s="106">
        <v>5</v>
      </c>
      <c r="G882" s="106">
        <v>18</v>
      </c>
      <c r="H882" s="106">
        <v>2</v>
      </c>
      <c r="I882" s="106">
        <v>0</v>
      </c>
      <c r="J882" s="106">
        <v>0</v>
      </c>
      <c r="K882" s="106">
        <v>0</v>
      </c>
      <c r="L882" s="106">
        <v>0</v>
      </c>
      <c r="M882" s="106">
        <v>0</v>
      </c>
      <c r="N882" s="106">
        <v>0</v>
      </c>
      <c r="O882" s="106">
        <v>0</v>
      </c>
      <c r="P882" s="106">
        <v>0</v>
      </c>
      <c r="Q882" s="106">
        <v>0</v>
      </c>
      <c r="R882" s="106">
        <v>0</v>
      </c>
      <c r="S882" s="106">
        <v>0</v>
      </c>
      <c r="T882" s="106">
        <v>0</v>
      </c>
      <c r="U882" s="106">
        <v>0</v>
      </c>
      <c r="V882" s="106">
        <v>26.9</v>
      </c>
      <c r="W882" s="106">
        <v>29.6</v>
      </c>
    </row>
    <row r="883" spans="1:23" ht="13.5" customHeight="1" x14ac:dyDescent="0.25">
      <c r="A883" s="154">
        <v>0.41666666666666702</v>
      </c>
      <c r="B883" s="106">
        <v>29</v>
      </c>
      <c r="C883" s="106">
        <v>0</v>
      </c>
      <c r="D883" s="106">
        <v>0</v>
      </c>
      <c r="E883" s="106">
        <v>1</v>
      </c>
      <c r="F883" s="106">
        <v>10</v>
      </c>
      <c r="G883" s="106">
        <v>15</v>
      </c>
      <c r="H883" s="106">
        <v>2</v>
      </c>
      <c r="I883" s="106">
        <v>1</v>
      </c>
      <c r="J883" s="106">
        <v>0</v>
      </c>
      <c r="K883" s="106">
        <v>0</v>
      </c>
      <c r="L883" s="106">
        <v>0</v>
      </c>
      <c r="M883" s="106">
        <v>0</v>
      </c>
      <c r="N883" s="106">
        <v>0</v>
      </c>
      <c r="O883" s="106">
        <v>0</v>
      </c>
      <c r="P883" s="106">
        <v>0</v>
      </c>
      <c r="Q883" s="106">
        <v>0</v>
      </c>
      <c r="R883" s="106">
        <v>0</v>
      </c>
      <c r="S883" s="106">
        <v>0</v>
      </c>
      <c r="T883" s="106">
        <v>0</v>
      </c>
      <c r="U883" s="106">
        <v>0</v>
      </c>
      <c r="V883" s="106">
        <v>25.4</v>
      </c>
      <c r="W883" s="106">
        <v>27.8</v>
      </c>
    </row>
    <row r="884" spans="1:23" ht="13.5" customHeight="1" x14ac:dyDescent="0.25">
      <c r="A884" s="154">
        <v>0.42708333333333298</v>
      </c>
      <c r="B884" s="106">
        <v>26</v>
      </c>
      <c r="C884" s="106">
        <v>0</v>
      </c>
      <c r="D884" s="106">
        <v>0</v>
      </c>
      <c r="E884" s="106">
        <v>0</v>
      </c>
      <c r="F884" s="106">
        <v>9</v>
      </c>
      <c r="G884" s="106">
        <v>15</v>
      </c>
      <c r="H884" s="106">
        <v>2</v>
      </c>
      <c r="I884" s="106">
        <v>0</v>
      </c>
      <c r="J884" s="106">
        <v>0</v>
      </c>
      <c r="K884" s="106">
        <v>0</v>
      </c>
      <c r="L884" s="106">
        <v>0</v>
      </c>
      <c r="M884" s="106">
        <v>0</v>
      </c>
      <c r="N884" s="106">
        <v>0</v>
      </c>
      <c r="O884" s="106">
        <v>0</v>
      </c>
      <c r="P884" s="106">
        <v>0</v>
      </c>
      <c r="Q884" s="106">
        <v>0</v>
      </c>
      <c r="R884" s="106">
        <v>0</v>
      </c>
      <c r="S884" s="106">
        <v>0</v>
      </c>
      <c r="T884" s="106">
        <v>0</v>
      </c>
      <c r="U884" s="106">
        <v>0</v>
      </c>
      <c r="V884" s="106">
        <v>26.1</v>
      </c>
      <c r="W884" s="106">
        <v>28.3</v>
      </c>
    </row>
    <row r="885" spans="1:23" ht="13.5" customHeight="1" x14ac:dyDescent="0.25">
      <c r="A885" s="154">
        <v>0.4375</v>
      </c>
      <c r="B885" s="106">
        <v>14</v>
      </c>
      <c r="C885" s="106">
        <v>0</v>
      </c>
      <c r="D885" s="106">
        <v>0</v>
      </c>
      <c r="E885" s="106">
        <v>1</v>
      </c>
      <c r="F885" s="106">
        <v>4</v>
      </c>
      <c r="G885" s="106">
        <v>7</v>
      </c>
      <c r="H885" s="106">
        <v>2</v>
      </c>
      <c r="I885" s="106">
        <v>0</v>
      </c>
      <c r="J885" s="106">
        <v>0</v>
      </c>
      <c r="K885" s="106">
        <v>0</v>
      </c>
      <c r="L885" s="106">
        <v>0</v>
      </c>
      <c r="M885" s="106">
        <v>0</v>
      </c>
      <c r="N885" s="106">
        <v>0</v>
      </c>
      <c r="O885" s="106">
        <v>0</v>
      </c>
      <c r="P885" s="106">
        <v>0</v>
      </c>
      <c r="Q885" s="106">
        <v>0</v>
      </c>
      <c r="R885" s="106">
        <v>0</v>
      </c>
      <c r="S885" s="106">
        <v>0</v>
      </c>
      <c r="T885" s="106">
        <v>0</v>
      </c>
      <c r="U885" s="106">
        <v>0</v>
      </c>
      <c r="V885" s="106">
        <v>26.7</v>
      </c>
      <c r="W885" s="106">
        <v>31.1</v>
      </c>
    </row>
    <row r="886" spans="1:23" ht="13.5" customHeight="1" x14ac:dyDescent="0.25">
      <c r="A886" s="154">
        <v>0.44791666666666702</v>
      </c>
      <c r="B886" s="106">
        <v>10</v>
      </c>
      <c r="C886" s="106">
        <v>0</v>
      </c>
      <c r="D886" s="106">
        <v>0</v>
      </c>
      <c r="E886" s="106">
        <v>0</v>
      </c>
      <c r="F886" s="106">
        <v>6</v>
      </c>
      <c r="G886" s="106">
        <v>3</v>
      </c>
      <c r="H886" s="106">
        <v>1</v>
      </c>
      <c r="I886" s="106">
        <v>0</v>
      </c>
      <c r="J886" s="106">
        <v>0</v>
      </c>
      <c r="K886" s="106">
        <v>0</v>
      </c>
      <c r="L886" s="106">
        <v>0</v>
      </c>
      <c r="M886" s="106">
        <v>0</v>
      </c>
      <c r="N886" s="106">
        <v>0</v>
      </c>
      <c r="O886" s="106">
        <v>0</v>
      </c>
      <c r="P886" s="106">
        <v>0</v>
      </c>
      <c r="Q886" s="106">
        <v>0</v>
      </c>
      <c r="R886" s="106">
        <v>0</v>
      </c>
      <c r="S886" s="106">
        <v>0</v>
      </c>
      <c r="T886" s="106">
        <v>0</v>
      </c>
      <c r="U886" s="106">
        <v>0</v>
      </c>
      <c r="V886" s="106">
        <v>25.5</v>
      </c>
      <c r="W886" s="106" t="s">
        <v>192</v>
      </c>
    </row>
    <row r="887" spans="1:23" ht="13.5" customHeight="1" x14ac:dyDescent="0.25">
      <c r="A887" s="154">
        <v>0.45833333333333298</v>
      </c>
      <c r="B887" s="106">
        <v>19</v>
      </c>
      <c r="C887" s="106">
        <v>0</v>
      </c>
      <c r="D887" s="106">
        <v>0</v>
      </c>
      <c r="E887" s="106">
        <v>1</v>
      </c>
      <c r="F887" s="106">
        <v>6</v>
      </c>
      <c r="G887" s="106">
        <v>11</v>
      </c>
      <c r="H887" s="106">
        <v>1</v>
      </c>
      <c r="I887" s="106">
        <v>0</v>
      </c>
      <c r="J887" s="106">
        <v>0</v>
      </c>
      <c r="K887" s="106">
        <v>0</v>
      </c>
      <c r="L887" s="106">
        <v>0</v>
      </c>
      <c r="M887" s="106">
        <v>0</v>
      </c>
      <c r="N887" s="106">
        <v>0</v>
      </c>
      <c r="O887" s="106">
        <v>0</v>
      </c>
      <c r="P887" s="106">
        <v>0</v>
      </c>
      <c r="Q887" s="106">
        <v>0</v>
      </c>
      <c r="R887" s="106">
        <v>0</v>
      </c>
      <c r="S887" s="106">
        <v>0</v>
      </c>
      <c r="T887" s="106">
        <v>0</v>
      </c>
      <c r="U887" s="106">
        <v>0</v>
      </c>
      <c r="V887" s="106">
        <v>25.9</v>
      </c>
      <c r="W887" s="106">
        <v>29.2</v>
      </c>
    </row>
    <row r="888" spans="1:23" ht="13.5" customHeight="1" x14ac:dyDescent="0.25">
      <c r="A888" s="154">
        <v>0.46875</v>
      </c>
      <c r="B888" s="106">
        <v>14</v>
      </c>
      <c r="C888" s="106">
        <v>0</v>
      </c>
      <c r="D888" s="106">
        <v>0</v>
      </c>
      <c r="E888" s="106">
        <v>2</v>
      </c>
      <c r="F888" s="106">
        <v>5</v>
      </c>
      <c r="G888" s="106">
        <v>7</v>
      </c>
      <c r="H888" s="106">
        <v>0</v>
      </c>
      <c r="I888" s="106">
        <v>0</v>
      </c>
      <c r="J888" s="106">
        <v>0</v>
      </c>
      <c r="K888" s="106">
        <v>0</v>
      </c>
      <c r="L888" s="106">
        <v>0</v>
      </c>
      <c r="M888" s="106">
        <v>0</v>
      </c>
      <c r="N888" s="106">
        <v>0</v>
      </c>
      <c r="O888" s="106">
        <v>0</v>
      </c>
      <c r="P888" s="106">
        <v>0</v>
      </c>
      <c r="Q888" s="106">
        <v>0</v>
      </c>
      <c r="R888" s="106">
        <v>0</v>
      </c>
      <c r="S888" s="106">
        <v>0</v>
      </c>
      <c r="T888" s="106">
        <v>0</v>
      </c>
      <c r="U888" s="106">
        <v>0</v>
      </c>
      <c r="V888" s="106">
        <v>24.1</v>
      </c>
      <c r="W888" s="106">
        <v>27</v>
      </c>
    </row>
    <row r="889" spans="1:23" ht="13.5" customHeight="1" x14ac:dyDescent="0.25">
      <c r="A889" s="154">
        <v>0.47916666666666702</v>
      </c>
      <c r="B889" s="106">
        <v>18</v>
      </c>
      <c r="C889" s="106">
        <v>0</v>
      </c>
      <c r="D889" s="106">
        <v>1</v>
      </c>
      <c r="E889" s="106">
        <v>0</v>
      </c>
      <c r="F889" s="106">
        <v>7</v>
      </c>
      <c r="G889" s="106">
        <v>7</v>
      </c>
      <c r="H889" s="106">
        <v>3</v>
      </c>
      <c r="I889" s="106">
        <v>0</v>
      </c>
      <c r="J889" s="106">
        <v>0</v>
      </c>
      <c r="K889" s="106">
        <v>0</v>
      </c>
      <c r="L889" s="106">
        <v>0</v>
      </c>
      <c r="M889" s="106">
        <v>0</v>
      </c>
      <c r="N889" s="106">
        <v>0</v>
      </c>
      <c r="O889" s="106">
        <v>0</v>
      </c>
      <c r="P889" s="106">
        <v>0</v>
      </c>
      <c r="Q889" s="106">
        <v>0</v>
      </c>
      <c r="R889" s="106">
        <v>0</v>
      </c>
      <c r="S889" s="106">
        <v>0</v>
      </c>
      <c r="T889" s="106">
        <v>0</v>
      </c>
      <c r="U889" s="106">
        <v>0</v>
      </c>
      <c r="V889" s="106">
        <v>26</v>
      </c>
      <c r="W889" s="106">
        <v>31.5</v>
      </c>
    </row>
    <row r="890" spans="1:23" ht="13.5" customHeight="1" x14ac:dyDescent="0.25">
      <c r="A890" s="154">
        <v>0.48958333333333298</v>
      </c>
      <c r="B890" s="106">
        <v>8</v>
      </c>
      <c r="C890" s="106">
        <v>0</v>
      </c>
      <c r="D890" s="106">
        <v>0</v>
      </c>
      <c r="E890" s="106">
        <v>0</v>
      </c>
      <c r="F890" s="106">
        <v>4</v>
      </c>
      <c r="G890" s="106">
        <v>4</v>
      </c>
      <c r="H890" s="106">
        <v>0</v>
      </c>
      <c r="I890" s="106">
        <v>0</v>
      </c>
      <c r="J890" s="106">
        <v>0</v>
      </c>
      <c r="K890" s="106">
        <v>0</v>
      </c>
      <c r="L890" s="106">
        <v>0</v>
      </c>
      <c r="M890" s="106">
        <v>0</v>
      </c>
      <c r="N890" s="106">
        <v>0</v>
      </c>
      <c r="O890" s="106">
        <v>0</v>
      </c>
      <c r="P890" s="106">
        <v>0</v>
      </c>
      <c r="Q890" s="106">
        <v>0</v>
      </c>
      <c r="R890" s="106">
        <v>0</v>
      </c>
      <c r="S890" s="106">
        <v>0</v>
      </c>
      <c r="T890" s="106">
        <v>0</v>
      </c>
      <c r="U890" s="106">
        <v>0</v>
      </c>
      <c r="V890" s="106">
        <v>25.3</v>
      </c>
      <c r="W890" s="106" t="s">
        <v>192</v>
      </c>
    </row>
    <row r="891" spans="1:23" ht="13.5" customHeight="1" x14ac:dyDescent="0.25">
      <c r="A891" s="154">
        <v>0.5</v>
      </c>
      <c r="B891" s="106">
        <v>22</v>
      </c>
      <c r="C891" s="106">
        <v>0</v>
      </c>
      <c r="D891" s="106">
        <v>0</v>
      </c>
      <c r="E891" s="106">
        <v>0</v>
      </c>
      <c r="F891" s="106">
        <v>5</v>
      </c>
      <c r="G891" s="106">
        <v>12</v>
      </c>
      <c r="H891" s="106">
        <v>5</v>
      </c>
      <c r="I891" s="106">
        <v>0</v>
      </c>
      <c r="J891" s="106">
        <v>0</v>
      </c>
      <c r="K891" s="106">
        <v>0</v>
      </c>
      <c r="L891" s="106">
        <v>0</v>
      </c>
      <c r="M891" s="106">
        <v>0</v>
      </c>
      <c r="N891" s="106">
        <v>0</v>
      </c>
      <c r="O891" s="106">
        <v>0</v>
      </c>
      <c r="P891" s="106">
        <v>0</v>
      </c>
      <c r="Q891" s="106">
        <v>0</v>
      </c>
      <c r="R891" s="106">
        <v>0</v>
      </c>
      <c r="S891" s="106">
        <v>0</v>
      </c>
      <c r="T891" s="106">
        <v>0</v>
      </c>
      <c r="U891" s="106">
        <v>0</v>
      </c>
      <c r="V891" s="106">
        <v>27.6</v>
      </c>
      <c r="W891" s="106">
        <v>30.6</v>
      </c>
    </row>
    <row r="892" spans="1:23" ht="13.5" customHeight="1" x14ac:dyDescent="0.25">
      <c r="A892" s="154">
        <v>0.51041666666666696</v>
      </c>
      <c r="B892" s="106">
        <v>19</v>
      </c>
      <c r="C892" s="106">
        <v>0</v>
      </c>
      <c r="D892" s="106">
        <v>0</v>
      </c>
      <c r="E892" s="106">
        <v>2</v>
      </c>
      <c r="F892" s="106">
        <v>8</v>
      </c>
      <c r="G892" s="106">
        <v>9</v>
      </c>
      <c r="H892" s="106">
        <v>0</v>
      </c>
      <c r="I892" s="106">
        <v>0</v>
      </c>
      <c r="J892" s="106">
        <v>0</v>
      </c>
      <c r="K892" s="106">
        <v>0</v>
      </c>
      <c r="L892" s="106">
        <v>0</v>
      </c>
      <c r="M892" s="106">
        <v>0</v>
      </c>
      <c r="N892" s="106">
        <v>0</v>
      </c>
      <c r="O892" s="106">
        <v>0</v>
      </c>
      <c r="P892" s="106">
        <v>0</v>
      </c>
      <c r="Q892" s="106">
        <v>0</v>
      </c>
      <c r="R892" s="106">
        <v>0</v>
      </c>
      <c r="S892" s="106">
        <v>0</v>
      </c>
      <c r="T892" s="106">
        <v>0</v>
      </c>
      <c r="U892" s="106">
        <v>0</v>
      </c>
      <c r="V892" s="106">
        <v>24.2</v>
      </c>
      <c r="W892" s="106">
        <v>27.5</v>
      </c>
    </row>
    <row r="893" spans="1:23" ht="13.5" customHeight="1" x14ac:dyDescent="0.25">
      <c r="A893" s="154">
        <v>0.52083333333333304</v>
      </c>
      <c r="B893" s="106">
        <v>27</v>
      </c>
      <c r="C893" s="106">
        <v>0</v>
      </c>
      <c r="D893" s="106">
        <v>0</v>
      </c>
      <c r="E893" s="106">
        <v>0</v>
      </c>
      <c r="F893" s="106">
        <v>9</v>
      </c>
      <c r="G893" s="106">
        <v>14</v>
      </c>
      <c r="H893" s="106">
        <v>4</v>
      </c>
      <c r="I893" s="106">
        <v>0</v>
      </c>
      <c r="J893" s="106">
        <v>0</v>
      </c>
      <c r="K893" s="106">
        <v>0</v>
      </c>
      <c r="L893" s="106">
        <v>0</v>
      </c>
      <c r="M893" s="106">
        <v>0</v>
      </c>
      <c r="N893" s="106">
        <v>0</v>
      </c>
      <c r="O893" s="106">
        <v>0</v>
      </c>
      <c r="P893" s="106">
        <v>0</v>
      </c>
      <c r="Q893" s="106">
        <v>0</v>
      </c>
      <c r="R893" s="106">
        <v>0</v>
      </c>
      <c r="S893" s="106">
        <v>0</v>
      </c>
      <c r="T893" s="106">
        <v>0</v>
      </c>
      <c r="U893" s="106">
        <v>0</v>
      </c>
      <c r="V893" s="106">
        <v>26.6</v>
      </c>
      <c r="W893" s="106">
        <v>30</v>
      </c>
    </row>
    <row r="894" spans="1:23" ht="13.5" customHeight="1" x14ac:dyDescent="0.25">
      <c r="A894" s="154">
        <v>0.53125</v>
      </c>
      <c r="B894" s="106">
        <v>21</v>
      </c>
      <c r="C894" s="106">
        <v>0</v>
      </c>
      <c r="D894" s="106">
        <v>0</v>
      </c>
      <c r="E894" s="106">
        <v>0</v>
      </c>
      <c r="F894" s="106">
        <v>10</v>
      </c>
      <c r="G894" s="106">
        <v>10</v>
      </c>
      <c r="H894" s="106">
        <v>1</v>
      </c>
      <c r="I894" s="106">
        <v>0</v>
      </c>
      <c r="J894" s="106">
        <v>0</v>
      </c>
      <c r="K894" s="106">
        <v>0</v>
      </c>
      <c r="L894" s="106">
        <v>0</v>
      </c>
      <c r="M894" s="106">
        <v>0</v>
      </c>
      <c r="N894" s="106">
        <v>0</v>
      </c>
      <c r="O894" s="106">
        <v>0</v>
      </c>
      <c r="P894" s="106">
        <v>0</v>
      </c>
      <c r="Q894" s="106">
        <v>0</v>
      </c>
      <c r="R894" s="106">
        <v>0</v>
      </c>
      <c r="S894" s="106">
        <v>0</v>
      </c>
      <c r="T894" s="106">
        <v>0</v>
      </c>
      <c r="U894" s="106">
        <v>0</v>
      </c>
      <c r="V894" s="106">
        <v>25.2</v>
      </c>
      <c r="W894" s="106">
        <v>27</v>
      </c>
    </row>
    <row r="895" spans="1:23" ht="13.5" customHeight="1" x14ac:dyDescent="0.25">
      <c r="A895" s="154">
        <v>0.54166666666666696</v>
      </c>
      <c r="B895" s="106">
        <v>20</v>
      </c>
      <c r="C895" s="106">
        <v>0</v>
      </c>
      <c r="D895" s="106">
        <v>0</v>
      </c>
      <c r="E895" s="106">
        <v>0</v>
      </c>
      <c r="F895" s="106">
        <v>3</v>
      </c>
      <c r="G895" s="106">
        <v>13</v>
      </c>
      <c r="H895" s="106">
        <v>4</v>
      </c>
      <c r="I895" s="106">
        <v>0</v>
      </c>
      <c r="J895" s="106">
        <v>0</v>
      </c>
      <c r="K895" s="106">
        <v>0</v>
      </c>
      <c r="L895" s="106">
        <v>0</v>
      </c>
      <c r="M895" s="106">
        <v>0</v>
      </c>
      <c r="N895" s="106">
        <v>0</v>
      </c>
      <c r="O895" s="106">
        <v>0</v>
      </c>
      <c r="P895" s="106">
        <v>0</v>
      </c>
      <c r="Q895" s="106">
        <v>0</v>
      </c>
      <c r="R895" s="106">
        <v>0</v>
      </c>
      <c r="S895" s="106">
        <v>0</v>
      </c>
      <c r="T895" s="106">
        <v>0</v>
      </c>
      <c r="U895" s="106">
        <v>0</v>
      </c>
      <c r="V895" s="106">
        <v>27.9</v>
      </c>
      <c r="W895" s="106">
        <v>31.2</v>
      </c>
    </row>
    <row r="896" spans="1:23" ht="13.5" customHeight="1" x14ac:dyDescent="0.25">
      <c r="A896" s="154">
        <v>0.55208333333333304</v>
      </c>
      <c r="B896" s="106">
        <v>26</v>
      </c>
      <c r="C896" s="106">
        <v>0</v>
      </c>
      <c r="D896" s="106">
        <v>0</v>
      </c>
      <c r="E896" s="106">
        <v>5</v>
      </c>
      <c r="F896" s="106">
        <v>9</v>
      </c>
      <c r="G896" s="106">
        <v>12</v>
      </c>
      <c r="H896" s="106">
        <v>0</v>
      </c>
      <c r="I896" s="106">
        <v>0</v>
      </c>
      <c r="J896" s="106">
        <v>0</v>
      </c>
      <c r="K896" s="106">
        <v>0</v>
      </c>
      <c r="L896" s="106">
        <v>0</v>
      </c>
      <c r="M896" s="106">
        <v>0</v>
      </c>
      <c r="N896" s="106">
        <v>0</v>
      </c>
      <c r="O896" s="106">
        <v>0</v>
      </c>
      <c r="P896" s="106">
        <v>0</v>
      </c>
      <c r="Q896" s="106">
        <v>0</v>
      </c>
      <c r="R896" s="106">
        <v>0</v>
      </c>
      <c r="S896" s="106">
        <v>0</v>
      </c>
      <c r="T896" s="106">
        <v>0</v>
      </c>
      <c r="U896" s="106">
        <v>0</v>
      </c>
      <c r="V896" s="106">
        <v>23.6</v>
      </c>
      <c r="W896" s="106">
        <v>27</v>
      </c>
    </row>
    <row r="897" spans="1:23" ht="13.5" customHeight="1" x14ac:dyDescent="0.25">
      <c r="A897" s="154">
        <v>0.5625</v>
      </c>
      <c r="B897" s="106">
        <v>17</v>
      </c>
      <c r="C897" s="106">
        <v>0</v>
      </c>
      <c r="D897" s="106">
        <v>0</v>
      </c>
      <c r="E897" s="106">
        <v>0</v>
      </c>
      <c r="F897" s="106">
        <v>4</v>
      </c>
      <c r="G897" s="106">
        <v>12</v>
      </c>
      <c r="H897" s="106">
        <v>1</v>
      </c>
      <c r="I897" s="106">
        <v>0</v>
      </c>
      <c r="J897" s="106">
        <v>0</v>
      </c>
      <c r="K897" s="106">
        <v>0</v>
      </c>
      <c r="L897" s="106">
        <v>0</v>
      </c>
      <c r="M897" s="106">
        <v>0</v>
      </c>
      <c r="N897" s="106">
        <v>0</v>
      </c>
      <c r="O897" s="106">
        <v>0</v>
      </c>
      <c r="P897" s="106">
        <v>0</v>
      </c>
      <c r="Q897" s="106">
        <v>0</v>
      </c>
      <c r="R897" s="106">
        <v>0</v>
      </c>
      <c r="S897" s="106">
        <v>0</v>
      </c>
      <c r="T897" s="106">
        <v>0</v>
      </c>
      <c r="U897" s="106">
        <v>0</v>
      </c>
      <c r="V897" s="106">
        <v>27.1</v>
      </c>
      <c r="W897" s="106">
        <v>29.1</v>
      </c>
    </row>
    <row r="898" spans="1:23" ht="13.5" customHeight="1" x14ac:dyDescent="0.25">
      <c r="A898" s="154">
        <v>0.57291666666666696</v>
      </c>
      <c r="B898" s="106">
        <v>19</v>
      </c>
      <c r="C898" s="106">
        <v>0</v>
      </c>
      <c r="D898" s="106">
        <v>0</v>
      </c>
      <c r="E898" s="106">
        <v>2</v>
      </c>
      <c r="F898" s="106">
        <v>9</v>
      </c>
      <c r="G898" s="106">
        <v>5</v>
      </c>
      <c r="H898" s="106">
        <v>2</v>
      </c>
      <c r="I898" s="106">
        <v>1</v>
      </c>
      <c r="J898" s="106">
        <v>0</v>
      </c>
      <c r="K898" s="106">
        <v>0</v>
      </c>
      <c r="L898" s="106">
        <v>0</v>
      </c>
      <c r="M898" s="106">
        <v>0</v>
      </c>
      <c r="N898" s="106">
        <v>0</v>
      </c>
      <c r="O898" s="106">
        <v>0</v>
      </c>
      <c r="P898" s="106">
        <v>0</v>
      </c>
      <c r="Q898" s="106">
        <v>0</v>
      </c>
      <c r="R898" s="106">
        <v>0</v>
      </c>
      <c r="S898" s="106">
        <v>0</v>
      </c>
      <c r="T898" s="106">
        <v>0</v>
      </c>
      <c r="U898" s="106">
        <v>0</v>
      </c>
      <c r="V898" s="106">
        <v>26.1</v>
      </c>
      <c r="W898" s="106">
        <v>31.4</v>
      </c>
    </row>
    <row r="899" spans="1:23" ht="13.5" customHeight="1" x14ac:dyDescent="0.25">
      <c r="A899" s="154">
        <v>0.58333333333333304</v>
      </c>
      <c r="B899" s="106">
        <v>14</v>
      </c>
      <c r="C899" s="106">
        <v>0</v>
      </c>
      <c r="D899" s="106">
        <v>0</v>
      </c>
      <c r="E899" s="106">
        <v>0</v>
      </c>
      <c r="F899" s="106">
        <v>4</v>
      </c>
      <c r="G899" s="106">
        <v>7</v>
      </c>
      <c r="H899" s="106">
        <v>3</v>
      </c>
      <c r="I899" s="106">
        <v>0</v>
      </c>
      <c r="J899" s="106">
        <v>0</v>
      </c>
      <c r="K899" s="106">
        <v>0</v>
      </c>
      <c r="L899" s="106">
        <v>0</v>
      </c>
      <c r="M899" s="106">
        <v>0</v>
      </c>
      <c r="N899" s="106">
        <v>0</v>
      </c>
      <c r="O899" s="106">
        <v>0</v>
      </c>
      <c r="P899" s="106">
        <v>0</v>
      </c>
      <c r="Q899" s="106">
        <v>0</v>
      </c>
      <c r="R899" s="106">
        <v>0</v>
      </c>
      <c r="S899" s="106">
        <v>0</v>
      </c>
      <c r="T899" s="106">
        <v>0</v>
      </c>
      <c r="U899" s="106">
        <v>0</v>
      </c>
      <c r="V899" s="106">
        <v>26.9</v>
      </c>
      <c r="W899" s="106">
        <v>31.7</v>
      </c>
    </row>
    <row r="900" spans="1:23" ht="13.5" customHeight="1" x14ac:dyDescent="0.25">
      <c r="A900" s="154">
        <v>0.59375</v>
      </c>
      <c r="B900" s="106">
        <v>22</v>
      </c>
      <c r="C900" s="106">
        <v>0</v>
      </c>
      <c r="D900" s="106">
        <v>1</v>
      </c>
      <c r="E900" s="106">
        <v>1</v>
      </c>
      <c r="F900" s="106">
        <v>8</v>
      </c>
      <c r="G900" s="106">
        <v>11</v>
      </c>
      <c r="H900" s="106">
        <v>1</v>
      </c>
      <c r="I900" s="106">
        <v>0</v>
      </c>
      <c r="J900" s="106">
        <v>0</v>
      </c>
      <c r="K900" s="106">
        <v>0</v>
      </c>
      <c r="L900" s="106">
        <v>0</v>
      </c>
      <c r="M900" s="106">
        <v>0</v>
      </c>
      <c r="N900" s="106">
        <v>0</v>
      </c>
      <c r="O900" s="106">
        <v>0</v>
      </c>
      <c r="P900" s="106">
        <v>0</v>
      </c>
      <c r="Q900" s="106">
        <v>0</v>
      </c>
      <c r="R900" s="106">
        <v>0</v>
      </c>
      <c r="S900" s="106">
        <v>0</v>
      </c>
      <c r="T900" s="106">
        <v>0</v>
      </c>
      <c r="U900" s="106">
        <v>0</v>
      </c>
      <c r="V900" s="106">
        <v>25.2</v>
      </c>
      <c r="W900" s="106">
        <v>28.7</v>
      </c>
    </row>
    <row r="901" spans="1:23" ht="13.5" customHeight="1" x14ac:dyDescent="0.25">
      <c r="A901" s="154">
        <v>0.60416666666666696</v>
      </c>
      <c r="B901" s="106">
        <v>32</v>
      </c>
      <c r="C901" s="106">
        <v>0</v>
      </c>
      <c r="D901" s="106">
        <v>0</v>
      </c>
      <c r="E901" s="106">
        <v>1</v>
      </c>
      <c r="F901" s="106">
        <v>14</v>
      </c>
      <c r="G901" s="106">
        <v>14</v>
      </c>
      <c r="H901" s="106">
        <v>1</v>
      </c>
      <c r="I901" s="106">
        <v>2</v>
      </c>
      <c r="J901" s="106">
        <v>0</v>
      </c>
      <c r="K901" s="106">
        <v>0</v>
      </c>
      <c r="L901" s="106">
        <v>0</v>
      </c>
      <c r="M901" s="106">
        <v>0</v>
      </c>
      <c r="N901" s="106">
        <v>0</v>
      </c>
      <c r="O901" s="106">
        <v>0</v>
      </c>
      <c r="P901" s="106">
        <v>0</v>
      </c>
      <c r="Q901" s="106">
        <v>0</v>
      </c>
      <c r="R901" s="106">
        <v>0</v>
      </c>
      <c r="S901" s="106">
        <v>0</v>
      </c>
      <c r="T901" s="106">
        <v>0</v>
      </c>
      <c r="U901" s="106">
        <v>0</v>
      </c>
      <c r="V901" s="106">
        <v>25.6</v>
      </c>
      <c r="W901" s="106">
        <v>28.1</v>
      </c>
    </row>
    <row r="902" spans="1:23" ht="13.5" customHeight="1" x14ac:dyDescent="0.25">
      <c r="A902" s="154">
        <v>0.61458333333333304</v>
      </c>
      <c r="B902" s="106">
        <v>27</v>
      </c>
      <c r="C902" s="106">
        <v>0</v>
      </c>
      <c r="D902" s="106">
        <v>0</v>
      </c>
      <c r="E902" s="106">
        <v>4</v>
      </c>
      <c r="F902" s="106">
        <v>10</v>
      </c>
      <c r="G902" s="106">
        <v>12</v>
      </c>
      <c r="H902" s="106">
        <v>1</v>
      </c>
      <c r="I902" s="106">
        <v>0</v>
      </c>
      <c r="J902" s="106">
        <v>0</v>
      </c>
      <c r="K902" s="106">
        <v>0</v>
      </c>
      <c r="L902" s="106">
        <v>0</v>
      </c>
      <c r="M902" s="106">
        <v>0</v>
      </c>
      <c r="N902" s="106">
        <v>0</v>
      </c>
      <c r="O902" s="106">
        <v>0</v>
      </c>
      <c r="P902" s="106">
        <v>0</v>
      </c>
      <c r="Q902" s="106">
        <v>0</v>
      </c>
      <c r="R902" s="106">
        <v>0</v>
      </c>
      <c r="S902" s="106">
        <v>0</v>
      </c>
      <c r="T902" s="106">
        <v>0</v>
      </c>
      <c r="U902" s="106">
        <v>0</v>
      </c>
      <c r="V902" s="106">
        <v>24.9</v>
      </c>
      <c r="W902" s="106">
        <v>29.3</v>
      </c>
    </row>
    <row r="903" spans="1:23" ht="13.5" customHeight="1" x14ac:dyDescent="0.25">
      <c r="A903" s="154">
        <v>0.625</v>
      </c>
      <c r="B903" s="106">
        <v>23</v>
      </c>
      <c r="C903" s="106">
        <v>0</v>
      </c>
      <c r="D903" s="106">
        <v>0</v>
      </c>
      <c r="E903" s="106">
        <v>0</v>
      </c>
      <c r="F903" s="106">
        <v>10</v>
      </c>
      <c r="G903" s="106">
        <v>9</v>
      </c>
      <c r="H903" s="106">
        <v>4</v>
      </c>
      <c r="I903" s="106">
        <v>0</v>
      </c>
      <c r="J903" s="106">
        <v>0</v>
      </c>
      <c r="K903" s="106">
        <v>0</v>
      </c>
      <c r="L903" s="106">
        <v>0</v>
      </c>
      <c r="M903" s="106">
        <v>0</v>
      </c>
      <c r="N903" s="106">
        <v>0</v>
      </c>
      <c r="O903" s="106">
        <v>0</v>
      </c>
      <c r="P903" s="106">
        <v>0</v>
      </c>
      <c r="Q903" s="106">
        <v>0</v>
      </c>
      <c r="R903" s="106">
        <v>0</v>
      </c>
      <c r="S903" s="106">
        <v>0</v>
      </c>
      <c r="T903" s="106">
        <v>0</v>
      </c>
      <c r="U903" s="106">
        <v>0</v>
      </c>
      <c r="V903" s="106">
        <v>25.8</v>
      </c>
      <c r="W903" s="106">
        <v>30.6</v>
      </c>
    </row>
    <row r="904" spans="1:23" ht="13.5" customHeight="1" x14ac:dyDescent="0.25">
      <c r="A904" s="154">
        <v>0.63541666666666696</v>
      </c>
      <c r="B904" s="106">
        <v>14</v>
      </c>
      <c r="C904" s="106">
        <v>0</v>
      </c>
      <c r="D904" s="106">
        <v>0</v>
      </c>
      <c r="E904" s="106">
        <v>1</v>
      </c>
      <c r="F904" s="106">
        <v>3</v>
      </c>
      <c r="G904" s="106">
        <v>7</v>
      </c>
      <c r="H904" s="106">
        <v>2</v>
      </c>
      <c r="I904" s="106">
        <v>1</v>
      </c>
      <c r="J904" s="106">
        <v>0</v>
      </c>
      <c r="K904" s="106">
        <v>0</v>
      </c>
      <c r="L904" s="106">
        <v>0</v>
      </c>
      <c r="M904" s="106">
        <v>0</v>
      </c>
      <c r="N904" s="106">
        <v>0</v>
      </c>
      <c r="O904" s="106">
        <v>0</v>
      </c>
      <c r="P904" s="106">
        <v>0</v>
      </c>
      <c r="Q904" s="106">
        <v>0</v>
      </c>
      <c r="R904" s="106">
        <v>0</v>
      </c>
      <c r="S904" s="106">
        <v>0</v>
      </c>
      <c r="T904" s="106">
        <v>0</v>
      </c>
      <c r="U904" s="106">
        <v>0</v>
      </c>
      <c r="V904" s="106">
        <v>28</v>
      </c>
      <c r="W904" s="106">
        <v>34</v>
      </c>
    </row>
    <row r="905" spans="1:23" ht="13.5" customHeight="1" x14ac:dyDescent="0.25">
      <c r="A905" s="154">
        <v>0.64583333333333304</v>
      </c>
      <c r="B905" s="106">
        <v>33</v>
      </c>
      <c r="C905" s="106">
        <v>0</v>
      </c>
      <c r="D905" s="106">
        <v>1</v>
      </c>
      <c r="E905" s="106">
        <v>0</v>
      </c>
      <c r="F905" s="106">
        <v>8</v>
      </c>
      <c r="G905" s="106">
        <v>21</v>
      </c>
      <c r="H905" s="106">
        <v>3</v>
      </c>
      <c r="I905" s="106">
        <v>0</v>
      </c>
      <c r="J905" s="106">
        <v>0</v>
      </c>
      <c r="K905" s="106">
        <v>0</v>
      </c>
      <c r="L905" s="106">
        <v>0</v>
      </c>
      <c r="M905" s="106">
        <v>0</v>
      </c>
      <c r="N905" s="106">
        <v>0</v>
      </c>
      <c r="O905" s="106">
        <v>0</v>
      </c>
      <c r="P905" s="106">
        <v>0</v>
      </c>
      <c r="Q905" s="106">
        <v>0</v>
      </c>
      <c r="R905" s="106">
        <v>0</v>
      </c>
      <c r="S905" s="106">
        <v>0</v>
      </c>
      <c r="T905" s="106">
        <v>0</v>
      </c>
      <c r="U905" s="106">
        <v>0</v>
      </c>
      <c r="V905" s="106">
        <v>26.6</v>
      </c>
      <c r="W905" s="106">
        <v>29.5</v>
      </c>
    </row>
    <row r="906" spans="1:23" ht="13.5" customHeight="1" x14ac:dyDescent="0.25">
      <c r="A906" s="154">
        <v>0.65625</v>
      </c>
      <c r="B906" s="106">
        <v>20</v>
      </c>
      <c r="C906" s="106">
        <v>0</v>
      </c>
      <c r="D906" s="106">
        <v>0</v>
      </c>
      <c r="E906" s="106">
        <v>1</v>
      </c>
      <c r="F906" s="106">
        <v>5</v>
      </c>
      <c r="G906" s="106">
        <v>8</v>
      </c>
      <c r="H906" s="106">
        <v>5</v>
      </c>
      <c r="I906" s="106">
        <v>1</v>
      </c>
      <c r="J906" s="106">
        <v>0</v>
      </c>
      <c r="K906" s="106">
        <v>0</v>
      </c>
      <c r="L906" s="106">
        <v>0</v>
      </c>
      <c r="M906" s="106">
        <v>0</v>
      </c>
      <c r="N906" s="106">
        <v>0</v>
      </c>
      <c r="O906" s="106">
        <v>0</v>
      </c>
      <c r="P906" s="106">
        <v>0</v>
      </c>
      <c r="Q906" s="106">
        <v>0</v>
      </c>
      <c r="R906" s="106">
        <v>0</v>
      </c>
      <c r="S906" s="106">
        <v>0</v>
      </c>
      <c r="T906" s="106">
        <v>0</v>
      </c>
      <c r="U906" s="106">
        <v>0</v>
      </c>
      <c r="V906" s="106">
        <v>27</v>
      </c>
      <c r="W906" s="106">
        <v>31.5</v>
      </c>
    </row>
    <row r="907" spans="1:23" ht="13.5" customHeight="1" x14ac:dyDescent="0.25">
      <c r="A907" s="154">
        <v>0.66666666666666696</v>
      </c>
      <c r="B907" s="106">
        <v>27</v>
      </c>
      <c r="C907" s="106">
        <v>0</v>
      </c>
      <c r="D907" s="106">
        <v>0</v>
      </c>
      <c r="E907" s="106">
        <v>0</v>
      </c>
      <c r="F907" s="106">
        <v>4</v>
      </c>
      <c r="G907" s="106">
        <v>16</v>
      </c>
      <c r="H907" s="106">
        <v>7</v>
      </c>
      <c r="I907" s="106">
        <v>0</v>
      </c>
      <c r="J907" s="106">
        <v>0</v>
      </c>
      <c r="K907" s="106">
        <v>0</v>
      </c>
      <c r="L907" s="106">
        <v>0</v>
      </c>
      <c r="M907" s="106">
        <v>0</v>
      </c>
      <c r="N907" s="106">
        <v>0</v>
      </c>
      <c r="O907" s="106">
        <v>0</v>
      </c>
      <c r="P907" s="106">
        <v>0</v>
      </c>
      <c r="Q907" s="106">
        <v>0</v>
      </c>
      <c r="R907" s="106">
        <v>0</v>
      </c>
      <c r="S907" s="106">
        <v>0</v>
      </c>
      <c r="T907" s="106">
        <v>0</v>
      </c>
      <c r="U907" s="106">
        <v>0</v>
      </c>
      <c r="V907" s="106">
        <v>27.4</v>
      </c>
      <c r="W907" s="106">
        <v>31.3</v>
      </c>
    </row>
    <row r="908" spans="1:23" ht="13.5" customHeight="1" x14ac:dyDescent="0.25">
      <c r="A908" s="154">
        <v>0.67708333333333304</v>
      </c>
      <c r="B908" s="106">
        <v>33</v>
      </c>
      <c r="C908" s="106">
        <v>0</v>
      </c>
      <c r="D908" s="106">
        <v>0</v>
      </c>
      <c r="E908" s="106">
        <v>3</v>
      </c>
      <c r="F908" s="106">
        <v>11</v>
      </c>
      <c r="G908" s="106">
        <v>15</v>
      </c>
      <c r="H908" s="106">
        <v>4</v>
      </c>
      <c r="I908" s="106">
        <v>0</v>
      </c>
      <c r="J908" s="106">
        <v>0</v>
      </c>
      <c r="K908" s="106">
        <v>0</v>
      </c>
      <c r="L908" s="106">
        <v>0</v>
      </c>
      <c r="M908" s="106">
        <v>0</v>
      </c>
      <c r="N908" s="106">
        <v>0</v>
      </c>
      <c r="O908" s="106">
        <v>0</v>
      </c>
      <c r="P908" s="106">
        <v>0</v>
      </c>
      <c r="Q908" s="106">
        <v>0</v>
      </c>
      <c r="R908" s="106">
        <v>0</v>
      </c>
      <c r="S908" s="106">
        <v>0</v>
      </c>
      <c r="T908" s="106">
        <v>0</v>
      </c>
      <c r="U908" s="106">
        <v>0</v>
      </c>
      <c r="V908" s="106">
        <v>25.4</v>
      </c>
      <c r="W908" s="106">
        <v>29.3</v>
      </c>
    </row>
    <row r="909" spans="1:23" ht="13.5" customHeight="1" x14ac:dyDescent="0.25">
      <c r="A909" s="154">
        <v>0.6875</v>
      </c>
      <c r="B909" s="106">
        <v>38</v>
      </c>
      <c r="C909" s="106">
        <v>0</v>
      </c>
      <c r="D909" s="106">
        <v>0</v>
      </c>
      <c r="E909" s="106">
        <v>0</v>
      </c>
      <c r="F909" s="106">
        <v>10</v>
      </c>
      <c r="G909" s="106">
        <v>23</v>
      </c>
      <c r="H909" s="106">
        <v>5</v>
      </c>
      <c r="I909" s="106">
        <v>0</v>
      </c>
      <c r="J909" s="106">
        <v>0</v>
      </c>
      <c r="K909" s="106">
        <v>0</v>
      </c>
      <c r="L909" s="106">
        <v>0</v>
      </c>
      <c r="M909" s="106">
        <v>0</v>
      </c>
      <c r="N909" s="106">
        <v>0</v>
      </c>
      <c r="O909" s="106">
        <v>0</v>
      </c>
      <c r="P909" s="106">
        <v>0</v>
      </c>
      <c r="Q909" s="106">
        <v>0</v>
      </c>
      <c r="R909" s="106">
        <v>0</v>
      </c>
      <c r="S909" s="106">
        <v>0</v>
      </c>
      <c r="T909" s="106">
        <v>0</v>
      </c>
      <c r="U909" s="106">
        <v>0</v>
      </c>
      <c r="V909" s="106">
        <v>27</v>
      </c>
      <c r="W909" s="106">
        <v>29.7</v>
      </c>
    </row>
    <row r="910" spans="1:23" ht="13.5" customHeight="1" x14ac:dyDescent="0.25">
      <c r="A910" s="154">
        <v>0.69791666666666696</v>
      </c>
      <c r="B910" s="106">
        <v>39</v>
      </c>
      <c r="C910" s="106">
        <v>0</v>
      </c>
      <c r="D910" s="106">
        <v>6</v>
      </c>
      <c r="E910" s="106">
        <v>0</v>
      </c>
      <c r="F910" s="106">
        <v>8</v>
      </c>
      <c r="G910" s="106">
        <v>20</v>
      </c>
      <c r="H910" s="106">
        <v>5</v>
      </c>
      <c r="I910" s="106">
        <v>0</v>
      </c>
      <c r="J910" s="106">
        <v>0</v>
      </c>
      <c r="K910" s="106">
        <v>0</v>
      </c>
      <c r="L910" s="106">
        <v>0</v>
      </c>
      <c r="M910" s="106">
        <v>0</v>
      </c>
      <c r="N910" s="106">
        <v>0</v>
      </c>
      <c r="O910" s="106">
        <v>0</v>
      </c>
      <c r="P910" s="106">
        <v>0</v>
      </c>
      <c r="Q910" s="106">
        <v>0</v>
      </c>
      <c r="R910" s="106">
        <v>0</v>
      </c>
      <c r="S910" s="106">
        <v>0</v>
      </c>
      <c r="T910" s="106">
        <v>0</v>
      </c>
      <c r="U910" s="106">
        <v>0</v>
      </c>
      <c r="V910" s="106">
        <v>25.1</v>
      </c>
      <c r="W910" s="106">
        <v>29.6</v>
      </c>
    </row>
    <row r="911" spans="1:23" ht="13.5" customHeight="1" x14ac:dyDescent="0.25">
      <c r="A911" s="154">
        <v>0.70833333333333304</v>
      </c>
      <c r="B911" s="106">
        <v>30</v>
      </c>
      <c r="C911" s="106">
        <v>0</v>
      </c>
      <c r="D911" s="106">
        <v>0</v>
      </c>
      <c r="E911" s="106">
        <v>0</v>
      </c>
      <c r="F911" s="106">
        <v>4</v>
      </c>
      <c r="G911" s="106">
        <v>20</v>
      </c>
      <c r="H911" s="106">
        <v>5</v>
      </c>
      <c r="I911" s="106">
        <v>1</v>
      </c>
      <c r="J911" s="106">
        <v>0</v>
      </c>
      <c r="K911" s="106">
        <v>0</v>
      </c>
      <c r="L911" s="106">
        <v>0</v>
      </c>
      <c r="M911" s="106">
        <v>0</v>
      </c>
      <c r="N911" s="106">
        <v>0</v>
      </c>
      <c r="O911" s="106">
        <v>0</v>
      </c>
      <c r="P911" s="106">
        <v>0</v>
      </c>
      <c r="Q911" s="106">
        <v>0</v>
      </c>
      <c r="R911" s="106">
        <v>0</v>
      </c>
      <c r="S911" s="106">
        <v>0</v>
      </c>
      <c r="T911" s="106">
        <v>0</v>
      </c>
      <c r="U911" s="106">
        <v>0</v>
      </c>
      <c r="V911" s="106">
        <v>28.4</v>
      </c>
      <c r="W911" s="106">
        <v>30.8</v>
      </c>
    </row>
    <row r="912" spans="1:23" ht="13.5" customHeight="1" x14ac:dyDescent="0.25">
      <c r="A912" s="154">
        <v>0.71875</v>
      </c>
      <c r="B912" s="106">
        <v>39</v>
      </c>
      <c r="C912" s="106">
        <v>0</v>
      </c>
      <c r="D912" s="106">
        <v>0</v>
      </c>
      <c r="E912" s="106">
        <v>0</v>
      </c>
      <c r="F912" s="106">
        <v>4</v>
      </c>
      <c r="G912" s="106">
        <v>30</v>
      </c>
      <c r="H912" s="106">
        <v>5</v>
      </c>
      <c r="I912" s="106">
        <v>0</v>
      </c>
      <c r="J912" s="106">
        <v>0</v>
      </c>
      <c r="K912" s="106">
        <v>0</v>
      </c>
      <c r="L912" s="106">
        <v>0</v>
      </c>
      <c r="M912" s="106">
        <v>0</v>
      </c>
      <c r="N912" s="106">
        <v>0</v>
      </c>
      <c r="O912" s="106">
        <v>0</v>
      </c>
      <c r="P912" s="106">
        <v>0</v>
      </c>
      <c r="Q912" s="106">
        <v>0</v>
      </c>
      <c r="R912" s="106">
        <v>0</v>
      </c>
      <c r="S912" s="106">
        <v>0</v>
      </c>
      <c r="T912" s="106">
        <v>0</v>
      </c>
      <c r="U912" s="106">
        <v>0</v>
      </c>
      <c r="V912" s="106">
        <v>27.4</v>
      </c>
      <c r="W912" s="106">
        <v>29.8</v>
      </c>
    </row>
    <row r="913" spans="1:23" ht="13.5" customHeight="1" x14ac:dyDescent="0.25">
      <c r="A913" s="154">
        <v>0.72916666666666696</v>
      </c>
      <c r="B913" s="106">
        <v>28</v>
      </c>
      <c r="C913" s="106">
        <v>0</v>
      </c>
      <c r="D913" s="106">
        <v>0</v>
      </c>
      <c r="E913" s="106">
        <v>1</v>
      </c>
      <c r="F913" s="106">
        <v>4</v>
      </c>
      <c r="G913" s="106">
        <v>15</v>
      </c>
      <c r="H913" s="106">
        <v>8</v>
      </c>
      <c r="I913" s="106">
        <v>0</v>
      </c>
      <c r="J913" s="106">
        <v>0</v>
      </c>
      <c r="K913" s="106">
        <v>0</v>
      </c>
      <c r="L913" s="106">
        <v>0</v>
      </c>
      <c r="M913" s="106">
        <v>0</v>
      </c>
      <c r="N913" s="106">
        <v>0</v>
      </c>
      <c r="O913" s="106">
        <v>0</v>
      </c>
      <c r="P913" s="106">
        <v>0</v>
      </c>
      <c r="Q913" s="106">
        <v>0</v>
      </c>
      <c r="R913" s="106">
        <v>0</v>
      </c>
      <c r="S913" s="106">
        <v>0</v>
      </c>
      <c r="T913" s="106">
        <v>0</v>
      </c>
      <c r="U913" s="106">
        <v>0</v>
      </c>
      <c r="V913" s="106">
        <v>27.5</v>
      </c>
      <c r="W913" s="106">
        <v>30.5</v>
      </c>
    </row>
    <row r="914" spans="1:23" ht="13.5" customHeight="1" x14ac:dyDescent="0.25">
      <c r="A914" s="154">
        <v>0.73958333333333304</v>
      </c>
      <c r="B914" s="106">
        <v>19</v>
      </c>
      <c r="C914" s="106">
        <v>0</v>
      </c>
      <c r="D914" s="106">
        <v>0</v>
      </c>
      <c r="E914" s="106">
        <v>0</v>
      </c>
      <c r="F914" s="106">
        <v>7</v>
      </c>
      <c r="G914" s="106">
        <v>7</v>
      </c>
      <c r="H914" s="106">
        <v>5</v>
      </c>
      <c r="I914" s="106">
        <v>0</v>
      </c>
      <c r="J914" s="106">
        <v>0</v>
      </c>
      <c r="K914" s="106">
        <v>0</v>
      </c>
      <c r="L914" s="106">
        <v>0</v>
      </c>
      <c r="M914" s="106">
        <v>0</v>
      </c>
      <c r="N914" s="106">
        <v>0</v>
      </c>
      <c r="O914" s="106">
        <v>0</v>
      </c>
      <c r="P914" s="106">
        <v>0</v>
      </c>
      <c r="Q914" s="106">
        <v>0</v>
      </c>
      <c r="R914" s="106">
        <v>0</v>
      </c>
      <c r="S914" s="106">
        <v>0</v>
      </c>
      <c r="T914" s="106">
        <v>0</v>
      </c>
      <c r="U914" s="106">
        <v>0</v>
      </c>
      <c r="V914" s="106">
        <v>27.2</v>
      </c>
      <c r="W914" s="106">
        <v>32.6</v>
      </c>
    </row>
    <row r="915" spans="1:23" ht="13.5" customHeight="1" x14ac:dyDescent="0.25">
      <c r="A915" s="154">
        <v>0.75</v>
      </c>
      <c r="B915" s="106">
        <v>24</v>
      </c>
      <c r="C915" s="106">
        <v>0</v>
      </c>
      <c r="D915" s="106">
        <v>0</v>
      </c>
      <c r="E915" s="106">
        <v>1</v>
      </c>
      <c r="F915" s="106">
        <v>5</v>
      </c>
      <c r="G915" s="106">
        <v>11</v>
      </c>
      <c r="H915" s="106">
        <v>6</v>
      </c>
      <c r="I915" s="106">
        <v>1</v>
      </c>
      <c r="J915" s="106">
        <v>0</v>
      </c>
      <c r="K915" s="106">
        <v>0</v>
      </c>
      <c r="L915" s="106">
        <v>0</v>
      </c>
      <c r="M915" s="106">
        <v>0</v>
      </c>
      <c r="N915" s="106">
        <v>0</v>
      </c>
      <c r="O915" s="106">
        <v>0</v>
      </c>
      <c r="P915" s="106">
        <v>0</v>
      </c>
      <c r="Q915" s="106">
        <v>0</v>
      </c>
      <c r="R915" s="106">
        <v>0</v>
      </c>
      <c r="S915" s="106">
        <v>0</v>
      </c>
      <c r="T915" s="106">
        <v>0</v>
      </c>
      <c r="U915" s="106">
        <v>0</v>
      </c>
      <c r="V915" s="106">
        <v>28</v>
      </c>
      <c r="W915" s="106">
        <v>32.1</v>
      </c>
    </row>
    <row r="916" spans="1:23" ht="13.5" customHeight="1" x14ac:dyDescent="0.25">
      <c r="A916" s="154">
        <v>0.76041666666666696</v>
      </c>
      <c r="B916" s="106">
        <v>26</v>
      </c>
      <c r="C916" s="106">
        <v>0</v>
      </c>
      <c r="D916" s="106">
        <v>0</v>
      </c>
      <c r="E916" s="106">
        <v>2</v>
      </c>
      <c r="F916" s="106">
        <v>4</v>
      </c>
      <c r="G916" s="106">
        <v>16</v>
      </c>
      <c r="H916" s="106">
        <v>3</v>
      </c>
      <c r="I916" s="106">
        <v>1</v>
      </c>
      <c r="J916" s="106">
        <v>0</v>
      </c>
      <c r="K916" s="106">
        <v>0</v>
      </c>
      <c r="L916" s="106">
        <v>0</v>
      </c>
      <c r="M916" s="106">
        <v>0</v>
      </c>
      <c r="N916" s="106">
        <v>0</v>
      </c>
      <c r="O916" s="106">
        <v>0</v>
      </c>
      <c r="P916" s="106">
        <v>0</v>
      </c>
      <c r="Q916" s="106">
        <v>0</v>
      </c>
      <c r="R916" s="106">
        <v>0</v>
      </c>
      <c r="S916" s="106">
        <v>0</v>
      </c>
      <c r="T916" s="106">
        <v>0</v>
      </c>
      <c r="U916" s="106">
        <v>0</v>
      </c>
      <c r="V916" s="106">
        <v>26.9</v>
      </c>
      <c r="W916" s="106">
        <v>30.1</v>
      </c>
    </row>
    <row r="917" spans="1:23" ht="13.5" customHeight="1" x14ac:dyDescent="0.25">
      <c r="A917" s="154">
        <v>0.77083333333333304</v>
      </c>
      <c r="B917" s="106">
        <v>25</v>
      </c>
      <c r="C917" s="106">
        <v>0</v>
      </c>
      <c r="D917" s="106">
        <v>0</v>
      </c>
      <c r="E917" s="106">
        <v>2</v>
      </c>
      <c r="F917" s="106">
        <v>5</v>
      </c>
      <c r="G917" s="106">
        <v>14</v>
      </c>
      <c r="H917" s="106">
        <v>4</v>
      </c>
      <c r="I917" s="106">
        <v>0</v>
      </c>
      <c r="J917" s="106">
        <v>0</v>
      </c>
      <c r="K917" s="106">
        <v>0</v>
      </c>
      <c r="L917" s="106">
        <v>0</v>
      </c>
      <c r="M917" s="106">
        <v>0</v>
      </c>
      <c r="N917" s="106">
        <v>0</v>
      </c>
      <c r="O917" s="106">
        <v>0</v>
      </c>
      <c r="P917" s="106">
        <v>0</v>
      </c>
      <c r="Q917" s="106">
        <v>0</v>
      </c>
      <c r="R917" s="106">
        <v>0</v>
      </c>
      <c r="S917" s="106">
        <v>0</v>
      </c>
      <c r="T917" s="106">
        <v>0</v>
      </c>
      <c r="U917" s="106">
        <v>0</v>
      </c>
      <c r="V917" s="106">
        <v>26.7</v>
      </c>
      <c r="W917" s="106">
        <v>31</v>
      </c>
    </row>
    <row r="918" spans="1:23" ht="13.5" customHeight="1" x14ac:dyDescent="0.25">
      <c r="A918" s="154">
        <v>0.78125</v>
      </c>
      <c r="B918" s="106">
        <v>15</v>
      </c>
      <c r="C918" s="106">
        <v>0</v>
      </c>
      <c r="D918" s="106">
        <v>0</v>
      </c>
      <c r="E918" s="106">
        <v>1</v>
      </c>
      <c r="F918" s="106">
        <v>2</v>
      </c>
      <c r="G918" s="106">
        <v>11</v>
      </c>
      <c r="H918" s="106">
        <v>1</v>
      </c>
      <c r="I918" s="106">
        <v>0</v>
      </c>
      <c r="J918" s="106">
        <v>0</v>
      </c>
      <c r="K918" s="106">
        <v>0</v>
      </c>
      <c r="L918" s="106">
        <v>0</v>
      </c>
      <c r="M918" s="106">
        <v>0</v>
      </c>
      <c r="N918" s="106">
        <v>0</v>
      </c>
      <c r="O918" s="106">
        <v>0</v>
      </c>
      <c r="P918" s="106">
        <v>0</v>
      </c>
      <c r="Q918" s="106">
        <v>0</v>
      </c>
      <c r="R918" s="106">
        <v>0</v>
      </c>
      <c r="S918" s="106">
        <v>0</v>
      </c>
      <c r="T918" s="106">
        <v>0</v>
      </c>
      <c r="U918" s="106">
        <v>0</v>
      </c>
      <c r="V918" s="106">
        <v>27.3</v>
      </c>
      <c r="W918" s="106">
        <v>29.6</v>
      </c>
    </row>
    <row r="919" spans="1:23" ht="13.5" customHeight="1" x14ac:dyDescent="0.25">
      <c r="A919" s="154">
        <v>0.79166666666666696</v>
      </c>
      <c r="B919" s="106">
        <v>8</v>
      </c>
      <c r="C919" s="106">
        <v>0</v>
      </c>
      <c r="D919" s="106">
        <v>0</v>
      </c>
      <c r="E919" s="106">
        <v>0</v>
      </c>
      <c r="F919" s="106">
        <v>3</v>
      </c>
      <c r="G919" s="106">
        <v>5</v>
      </c>
      <c r="H919" s="106">
        <v>0</v>
      </c>
      <c r="I919" s="106">
        <v>0</v>
      </c>
      <c r="J919" s="106">
        <v>0</v>
      </c>
      <c r="K919" s="106">
        <v>0</v>
      </c>
      <c r="L919" s="106">
        <v>0</v>
      </c>
      <c r="M919" s="106">
        <v>0</v>
      </c>
      <c r="N919" s="106">
        <v>0</v>
      </c>
      <c r="O919" s="106">
        <v>0</v>
      </c>
      <c r="P919" s="106">
        <v>0</v>
      </c>
      <c r="Q919" s="106">
        <v>0</v>
      </c>
      <c r="R919" s="106">
        <v>0</v>
      </c>
      <c r="S919" s="106">
        <v>0</v>
      </c>
      <c r="T919" s="106">
        <v>0</v>
      </c>
      <c r="U919" s="106">
        <v>0</v>
      </c>
      <c r="V919" s="106">
        <v>26.5</v>
      </c>
      <c r="W919" s="106" t="s">
        <v>192</v>
      </c>
    </row>
    <row r="920" spans="1:23" ht="13.5" customHeight="1" x14ac:dyDescent="0.25">
      <c r="A920" s="154">
        <v>0.80208333333333304</v>
      </c>
      <c r="B920" s="106">
        <v>14</v>
      </c>
      <c r="C920" s="106">
        <v>0</v>
      </c>
      <c r="D920" s="106">
        <v>0</v>
      </c>
      <c r="E920" s="106">
        <v>0</v>
      </c>
      <c r="F920" s="106">
        <v>6</v>
      </c>
      <c r="G920" s="106">
        <v>7</v>
      </c>
      <c r="H920" s="106">
        <v>1</v>
      </c>
      <c r="I920" s="106">
        <v>0</v>
      </c>
      <c r="J920" s="106">
        <v>0</v>
      </c>
      <c r="K920" s="106">
        <v>0</v>
      </c>
      <c r="L920" s="106">
        <v>0</v>
      </c>
      <c r="M920" s="106">
        <v>0</v>
      </c>
      <c r="N920" s="106">
        <v>0</v>
      </c>
      <c r="O920" s="106">
        <v>0</v>
      </c>
      <c r="P920" s="106">
        <v>0</v>
      </c>
      <c r="Q920" s="106">
        <v>0</v>
      </c>
      <c r="R920" s="106">
        <v>0</v>
      </c>
      <c r="S920" s="106">
        <v>0</v>
      </c>
      <c r="T920" s="106">
        <v>0</v>
      </c>
      <c r="U920" s="106">
        <v>0</v>
      </c>
      <c r="V920" s="106">
        <v>25.8</v>
      </c>
      <c r="W920" s="106">
        <v>29.6</v>
      </c>
    </row>
    <row r="921" spans="1:23" ht="13.5" customHeight="1" x14ac:dyDescent="0.25">
      <c r="A921" s="154">
        <v>0.8125</v>
      </c>
      <c r="B921" s="106">
        <v>14</v>
      </c>
      <c r="C921" s="106">
        <v>0</v>
      </c>
      <c r="D921" s="106">
        <v>1</v>
      </c>
      <c r="E921" s="106">
        <v>0</v>
      </c>
      <c r="F921" s="106">
        <v>2</v>
      </c>
      <c r="G921" s="106">
        <v>5</v>
      </c>
      <c r="H921" s="106">
        <v>6</v>
      </c>
      <c r="I921" s="106">
        <v>0</v>
      </c>
      <c r="J921" s="106">
        <v>0</v>
      </c>
      <c r="K921" s="106">
        <v>0</v>
      </c>
      <c r="L921" s="106">
        <v>0</v>
      </c>
      <c r="M921" s="106">
        <v>0</v>
      </c>
      <c r="N921" s="106">
        <v>0</v>
      </c>
      <c r="O921" s="106">
        <v>0</v>
      </c>
      <c r="P921" s="106">
        <v>0</v>
      </c>
      <c r="Q921" s="106">
        <v>0</v>
      </c>
      <c r="R921" s="106">
        <v>0</v>
      </c>
      <c r="S921" s="106">
        <v>0</v>
      </c>
      <c r="T921" s="106">
        <v>0</v>
      </c>
      <c r="U921" s="106">
        <v>0</v>
      </c>
      <c r="V921" s="106">
        <v>27.5</v>
      </c>
      <c r="W921" s="106">
        <v>32</v>
      </c>
    </row>
    <row r="922" spans="1:23" ht="13.5" customHeight="1" x14ac:dyDescent="0.25">
      <c r="A922" s="154">
        <v>0.82291666666666696</v>
      </c>
      <c r="B922" s="106">
        <v>3</v>
      </c>
      <c r="C922" s="106">
        <v>0</v>
      </c>
      <c r="D922" s="106">
        <v>0</v>
      </c>
      <c r="E922" s="106">
        <v>0</v>
      </c>
      <c r="F922" s="106">
        <v>0</v>
      </c>
      <c r="G922" s="106">
        <v>3</v>
      </c>
      <c r="H922" s="106">
        <v>0</v>
      </c>
      <c r="I922" s="106">
        <v>0</v>
      </c>
      <c r="J922" s="106">
        <v>0</v>
      </c>
      <c r="K922" s="106">
        <v>0</v>
      </c>
      <c r="L922" s="106">
        <v>0</v>
      </c>
      <c r="M922" s="106">
        <v>0</v>
      </c>
      <c r="N922" s="106">
        <v>0</v>
      </c>
      <c r="O922" s="106">
        <v>0</v>
      </c>
      <c r="P922" s="106">
        <v>0</v>
      </c>
      <c r="Q922" s="106">
        <v>0</v>
      </c>
      <c r="R922" s="106">
        <v>0</v>
      </c>
      <c r="S922" s="106">
        <v>0</v>
      </c>
      <c r="T922" s="106">
        <v>0</v>
      </c>
      <c r="U922" s="106">
        <v>0</v>
      </c>
      <c r="V922" s="106">
        <v>28.1</v>
      </c>
      <c r="W922" s="106" t="s">
        <v>192</v>
      </c>
    </row>
    <row r="923" spans="1:23" ht="13.5" customHeight="1" x14ac:dyDescent="0.25">
      <c r="A923" s="154">
        <v>0.83333333333333304</v>
      </c>
      <c r="B923" s="106">
        <v>6</v>
      </c>
      <c r="C923" s="106">
        <v>0</v>
      </c>
      <c r="D923" s="106">
        <v>0</v>
      </c>
      <c r="E923" s="106">
        <v>0</v>
      </c>
      <c r="F923" s="106">
        <v>1</v>
      </c>
      <c r="G923" s="106">
        <v>5</v>
      </c>
      <c r="H923" s="106">
        <v>0</v>
      </c>
      <c r="I923" s="106">
        <v>0</v>
      </c>
      <c r="J923" s="106">
        <v>0</v>
      </c>
      <c r="K923" s="106">
        <v>0</v>
      </c>
      <c r="L923" s="106">
        <v>0</v>
      </c>
      <c r="M923" s="106">
        <v>0</v>
      </c>
      <c r="N923" s="106">
        <v>0</v>
      </c>
      <c r="O923" s="106">
        <v>0</v>
      </c>
      <c r="P923" s="106">
        <v>0</v>
      </c>
      <c r="Q923" s="106">
        <v>0</v>
      </c>
      <c r="R923" s="106">
        <v>0</v>
      </c>
      <c r="S923" s="106">
        <v>0</v>
      </c>
      <c r="T923" s="106">
        <v>0</v>
      </c>
      <c r="U923" s="106">
        <v>0</v>
      </c>
      <c r="V923" s="106">
        <v>26.9</v>
      </c>
      <c r="W923" s="106" t="s">
        <v>192</v>
      </c>
    </row>
    <row r="924" spans="1:23" ht="13.5" customHeight="1" x14ac:dyDescent="0.25">
      <c r="A924" s="154">
        <v>0.84375</v>
      </c>
      <c r="B924" s="106">
        <v>11</v>
      </c>
      <c r="C924" s="106">
        <v>0</v>
      </c>
      <c r="D924" s="106">
        <v>0</v>
      </c>
      <c r="E924" s="106">
        <v>0</v>
      </c>
      <c r="F924" s="106">
        <v>3</v>
      </c>
      <c r="G924" s="106">
        <v>6</v>
      </c>
      <c r="H924" s="106">
        <v>1</v>
      </c>
      <c r="I924" s="106">
        <v>0</v>
      </c>
      <c r="J924" s="106">
        <v>1</v>
      </c>
      <c r="K924" s="106">
        <v>0</v>
      </c>
      <c r="L924" s="106">
        <v>0</v>
      </c>
      <c r="M924" s="106">
        <v>0</v>
      </c>
      <c r="N924" s="106">
        <v>0</v>
      </c>
      <c r="O924" s="106">
        <v>0</v>
      </c>
      <c r="P924" s="106">
        <v>0</v>
      </c>
      <c r="Q924" s="106">
        <v>0</v>
      </c>
      <c r="R924" s="106">
        <v>0</v>
      </c>
      <c r="S924" s="106">
        <v>0</v>
      </c>
      <c r="T924" s="106">
        <v>0</v>
      </c>
      <c r="U924" s="106">
        <v>0</v>
      </c>
      <c r="V924" s="106">
        <v>27.8</v>
      </c>
      <c r="W924" s="106">
        <v>32.4</v>
      </c>
    </row>
    <row r="925" spans="1:23" ht="13.5" customHeight="1" x14ac:dyDescent="0.25">
      <c r="A925" s="154">
        <v>0.85416666666666696</v>
      </c>
      <c r="B925" s="106">
        <v>6</v>
      </c>
      <c r="C925" s="106">
        <v>0</v>
      </c>
      <c r="D925" s="106">
        <v>0</v>
      </c>
      <c r="E925" s="106">
        <v>0</v>
      </c>
      <c r="F925" s="106">
        <v>0</v>
      </c>
      <c r="G925" s="106">
        <v>4</v>
      </c>
      <c r="H925" s="106">
        <v>2</v>
      </c>
      <c r="I925" s="106">
        <v>0</v>
      </c>
      <c r="J925" s="106">
        <v>0</v>
      </c>
      <c r="K925" s="106">
        <v>0</v>
      </c>
      <c r="L925" s="106">
        <v>0</v>
      </c>
      <c r="M925" s="106">
        <v>0</v>
      </c>
      <c r="N925" s="106">
        <v>0</v>
      </c>
      <c r="O925" s="106">
        <v>0</v>
      </c>
      <c r="P925" s="106">
        <v>0</v>
      </c>
      <c r="Q925" s="106">
        <v>0</v>
      </c>
      <c r="R925" s="106">
        <v>0</v>
      </c>
      <c r="S925" s="106">
        <v>0</v>
      </c>
      <c r="T925" s="106">
        <v>0</v>
      </c>
      <c r="U925" s="106">
        <v>0</v>
      </c>
      <c r="V925" s="106">
        <v>29</v>
      </c>
      <c r="W925" s="106" t="s">
        <v>192</v>
      </c>
    </row>
    <row r="926" spans="1:23" ht="13.5" customHeight="1" x14ac:dyDescent="0.25">
      <c r="A926" s="154">
        <v>0.86458333333333304</v>
      </c>
      <c r="B926" s="106">
        <v>10</v>
      </c>
      <c r="C926" s="106">
        <v>0</v>
      </c>
      <c r="D926" s="106">
        <v>0</v>
      </c>
      <c r="E926" s="106">
        <v>1</v>
      </c>
      <c r="F926" s="106">
        <v>5</v>
      </c>
      <c r="G926" s="106">
        <v>2</v>
      </c>
      <c r="H926" s="106">
        <v>1</v>
      </c>
      <c r="I926" s="106">
        <v>1</v>
      </c>
      <c r="J926" s="106">
        <v>0</v>
      </c>
      <c r="K926" s="106">
        <v>0</v>
      </c>
      <c r="L926" s="106">
        <v>0</v>
      </c>
      <c r="M926" s="106">
        <v>0</v>
      </c>
      <c r="N926" s="106">
        <v>0</v>
      </c>
      <c r="O926" s="106">
        <v>0</v>
      </c>
      <c r="P926" s="106">
        <v>0</v>
      </c>
      <c r="Q926" s="106">
        <v>0</v>
      </c>
      <c r="R926" s="106">
        <v>0</v>
      </c>
      <c r="S926" s="106">
        <v>0</v>
      </c>
      <c r="T926" s="106">
        <v>0</v>
      </c>
      <c r="U926" s="106">
        <v>0</v>
      </c>
      <c r="V926" s="106">
        <v>25.5</v>
      </c>
      <c r="W926" s="106" t="s">
        <v>192</v>
      </c>
    </row>
    <row r="927" spans="1:23" ht="13.5" customHeight="1" x14ac:dyDescent="0.25">
      <c r="A927" s="154">
        <v>0.875</v>
      </c>
      <c r="B927" s="106">
        <v>8</v>
      </c>
      <c r="C927" s="106">
        <v>0</v>
      </c>
      <c r="D927" s="106">
        <v>0</v>
      </c>
      <c r="E927" s="106">
        <v>0</v>
      </c>
      <c r="F927" s="106">
        <v>0</v>
      </c>
      <c r="G927" s="106">
        <v>5</v>
      </c>
      <c r="H927" s="106">
        <v>3</v>
      </c>
      <c r="I927" s="106">
        <v>0</v>
      </c>
      <c r="J927" s="106">
        <v>0</v>
      </c>
      <c r="K927" s="106">
        <v>0</v>
      </c>
      <c r="L927" s="106">
        <v>0</v>
      </c>
      <c r="M927" s="106">
        <v>0</v>
      </c>
      <c r="N927" s="106">
        <v>0</v>
      </c>
      <c r="O927" s="106">
        <v>0</v>
      </c>
      <c r="P927" s="106">
        <v>0</v>
      </c>
      <c r="Q927" s="106">
        <v>0</v>
      </c>
      <c r="R927" s="106">
        <v>0</v>
      </c>
      <c r="S927" s="106">
        <v>0</v>
      </c>
      <c r="T927" s="106">
        <v>0</v>
      </c>
      <c r="U927" s="106">
        <v>0</v>
      </c>
      <c r="V927" s="106">
        <v>29</v>
      </c>
      <c r="W927" s="106" t="s">
        <v>192</v>
      </c>
    </row>
    <row r="928" spans="1:23" ht="13.5" customHeight="1" x14ac:dyDescent="0.25">
      <c r="A928" s="154">
        <v>0.88541666666666696</v>
      </c>
      <c r="B928" s="106">
        <v>14</v>
      </c>
      <c r="C928" s="106">
        <v>0</v>
      </c>
      <c r="D928" s="106">
        <v>0</v>
      </c>
      <c r="E928" s="106">
        <v>0</v>
      </c>
      <c r="F928" s="106">
        <v>4</v>
      </c>
      <c r="G928" s="106">
        <v>6</v>
      </c>
      <c r="H928" s="106">
        <v>4</v>
      </c>
      <c r="I928" s="106">
        <v>0</v>
      </c>
      <c r="J928" s="106">
        <v>0</v>
      </c>
      <c r="K928" s="106">
        <v>0</v>
      </c>
      <c r="L928" s="106">
        <v>0</v>
      </c>
      <c r="M928" s="106">
        <v>0</v>
      </c>
      <c r="N928" s="106">
        <v>0</v>
      </c>
      <c r="O928" s="106">
        <v>0</v>
      </c>
      <c r="P928" s="106">
        <v>0</v>
      </c>
      <c r="Q928" s="106">
        <v>0</v>
      </c>
      <c r="R928" s="106">
        <v>0</v>
      </c>
      <c r="S928" s="106">
        <v>0</v>
      </c>
      <c r="T928" s="106">
        <v>0</v>
      </c>
      <c r="U928" s="106">
        <v>0</v>
      </c>
      <c r="V928" s="106">
        <v>27.2</v>
      </c>
      <c r="W928" s="106">
        <v>32.200000000000003</v>
      </c>
    </row>
    <row r="929" spans="1:23" ht="13.5" customHeight="1" x14ac:dyDescent="0.25">
      <c r="A929" s="154">
        <v>0.89583333333333304</v>
      </c>
      <c r="B929" s="106">
        <v>7</v>
      </c>
      <c r="C929" s="106">
        <v>0</v>
      </c>
      <c r="D929" s="106">
        <v>0</v>
      </c>
      <c r="E929" s="106">
        <v>1</v>
      </c>
      <c r="F929" s="106">
        <v>0</v>
      </c>
      <c r="G929" s="106">
        <v>4</v>
      </c>
      <c r="H929" s="106">
        <v>2</v>
      </c>
      <c r="I929" s="106">
        <v>0</v>
      </c>
      <c r="J929" s="106">
        <v>0</v>
      </c>
      <c r="K929" s="106">
        <v>0</v>
      </c>
      <c r="L929" s="106">
        <v>0</v>
      </c>
      <c r="M929" s="106">
        <v>0</v>
      </c>
      <c r="N929" s="106">
        <v>0</v>
      </c>
      <c r="O929" s="106">
        <v>0</v>
      </c>
      <c r="P929" s="106">
        <v>0</v>
      </c>
      <c r="Q929" s="106">
        <v>0</v>
      </c>
      <c r="R929" s="106">
        <v>0</v>
      </c>
      <c r="S929" s="106">
        <v>0</v>
      </c>
      <c r="T929" s="106">
        <v>0</v>
      </c>
      <c r="U929" s="106">
        <v>0</v>
      </c>
      <c r="V929" s="106">
        <v>27.8</v>
      </c>
      <c r="W929" s="106" t="s">
        <v>192</v>
      </c>
    </row>
    <row r="930" spans="1:23" ht="13.5" customHeight="1" x14ac:dyDescent="0.25">
      <c r="A930" s="154">
        <v>0.90625</v>
      </c>
      <c r="B930" s="106">
        <v>3</v>
      </c>
      <c r="C930" s="106">
        <v>0</v>
      </c>
      <c r="D930" s="106">
        <v>0</v>
      </c>
      <c r="E930" s="106">
        <v>1</v>
      </c>
      <c r="F930" s="106">
        <v>0</v>
      </c>
      <c r="G930" s="106">
        <v>1</v>
      </c>
      <c r="H930" s="106">
        <v>1</v>
      </c>
      <c r="I930" s="106">
        <v>0</v>
      </c>
      <c r="J930" s="106">
        <v>0</v>
      </c>
      <c r="K930" s="106">
        <v>0</v>
      </c>
      <c r="L930" s="106">
        <v>0</v>
      </c>
      <c r="M930" s="106">
        <v>0</v>
      </c>
      <c r="N930" s="106">
        <v>0</v>
      </c>
      <c r="O930" s="106">
        <v>0</v>
      </c>
      <c r="P930" s="106">
        <v>0</v>
      </c>
      <c r="Q930" s="106">
        <v>0</v>
      </c>
      <c r="R930" s="106">
        <v>0</v>
      </c>
      <c r="S930" s="106">
        <v>0</v>
      </c>
      <c r="T930" s="106">
        <v>0</v>
      </c>
      <c r="U930" s="106">
        <v>0</v>
      </c>
      <c r="V930" s="106">
        <v>26.4</v>
      </c>
      <c r="W930" s="106" t="s">
        <v>192</v>
      </c>
    </row>
    <row r="931" spans="1:23" ht="13.5" customHeight="1" x14ac:dyDescent="0.25">
      <c r="A931" s="154">
        <v>0.91666666666666696</v>
      </c>
      <c r="B931" s="106">
        <v>8</v>
      </c>
      <c r="C931" s="106">
        <v>0</v>
      </c>
      <c r="D931" s="106">
        <v>0</v>
      </c>
      <c r="E931" s="106">
        <v>0</v>
      </c>
      <c r="F931" s="106">
        <v>2</v>
      </c>
      <c r="G931" s="106">
        <v>4</v>
      </c>
      <c r="H931" s="106">
        <v>2</v>
      </c>
      <c r="I931" s="106">
        <v>0</v>
      </c>
      <c r="J931" s="106">
        <v>0</v>
      </c>
      <c r="K931" s="106">
        <v>0</v>
      </c>
      <c r="L931" s="106">
        <v>0</v>
      </c>
      <c r="M931" s="106">
        <v>0</v>
      </c>
      <c r="N931" s="106">
        <v>0</v>
      </c>
      <c r="O931" s="106">
        <v>0</v>
      </c>
      <c r="P931" s="106">
        <v>0</v>
      </c>
      <c r="Q931" s="106">
        <v>0</v>
      </c>
      <c r="R931" s="106">
        <v>0</v>
      </c>
      <c r="S931" s="106">
        <v>0</v>
      </c>
      <c r="T931" s="106">
        <v>0</v>
      </c>
      <c r="U931" s="106">
        <v>0</v>
      </c>
      <c r="V931" s="106">
        <v>27.9</v>
      </c>
      <c r="W931" s="106" t="s">
        <v>192</v>
      </c>
    </row>
    <row r="932" spans="1:23" ht="13.5" customHeight="1" x14ac:dyDescent="0.25">
      <c r="A932" s="154">
        <v>0.92708333333333304</v>
      </c>
      <c r="B932" s="106">
        <v>1</v>
      </c>
      <c r="C932" s="106">
        <v>0</v>
      </c>
      <c r="D932" s="106">
        <v>0</v>
      </c>
      <c r="E932" s="106">
        <v>0</v>
      </c>
      <c r="F932" s="106">
        <v>0</v>
      </c>
      <c r="G932" s="106">
        <v>1</v>
      </c>
      <c r="H932" s="106">
        <v>0</v>
      </c>
      <c r="I932" s="106">
        <v>0</v>
      </c>
      <c r="J932" s="106">
        <v>0</v>
      </c>
      <c r="K932" s="106">
        <v>0</v>
      </c>
      <c r="L932" s="106">
        <v>0</v>
      </c>
      <c r="M932" s="106">
        <v>0</v>
      </c>
      <c r="N932" s="106">
        <v>0</v>
      </c>
      <c r="O932" s="106">
        <v>0</v>
      </c>
      <c r="P932" s="106">
        <v>0</v>
      </c>
      <c r="Q932" s="106">
        <v>0</v>
      </c>
      <c r="R932" s="106">
        <v>0</v>
      </c>
      <c r="S932" s="106">
        <v>0</v>
      </c>
      <c r="T932" s="106">
        <v>0</v>
      </c>
      <c r="U932" s="106">
        <v>0</v>
      </c>
      <c r="V932" s="106">
        <v>29.6</v>
      </c>
      <c r="W932" s="106" t="s">
        <v>192</v>
      </c>
    </row>
    <row r="933" spans="1:23" ht="13.5" customHeight="1" x14ac:dyDescent="0.25">
      <c r="A933" s="154">
        <v>0.9375</v>
      </c>
      <c r="B933" s="106">
        <v>2</v>
      </c>
      <c r="C933" s="106">
        <v>0</v>
      </c>
      <c r="D933" s="106">
        <v>0</v>
      </c>
      <c r="E933" s="106">
        <v>0</v>
      </c>
      <c r="F933" s="106">
        <v>0</v>
      </c>
      <c r="G933" s="106">
        <v>2</v>
      </c>
      <c r="H933" s="106">
        <v>0</v>
      </c>
      <c r="I933" s="106">
        <v>0</v>
      </c>
      <c r="J933" s="106">
        <v>0</v>
      </c>
      <c r="K933" s="106">
        <v>0</v>
      </c>
      <c r="L933" s="106">
        <v>0</v>
      </c>
      <c r="M933" s="106">
        <v>0</v>
      </c>
      <c r="N933" s="106">
        <v>0</v>
      </c>
      <c r="O933" s="106">
        <v>0</v>
      </c>
      <c r="P933" s="106">
        <v>0</v>
      </c>
      <c r="Q933" s="106">
        <v>0</v>
      </c>
      <c r="R933" s="106">
        <v>0</v>
      </c>
      <c r="S933" s="106">
        <v>0</v>
      </c>
      <c r="T933" s="106">
        <v>0</v>
      </c>
      <c r="U933" s="106">
        <v>0</v>
      </c>
      <c r="V933" s="106">
        <v>29.1</v>
      </c>
      <c r="W933" s="106" t="s">
        <v>192</v>
      </c>
    </row>
    <row r="934" spans="1:23" ht="13.5" customHeight="1" x14ac:dyDescent="0.25">
      <c r="A934" s="154">
        <v>0.94791666666666696</v>
      </c>
      <c r="B934" s="106">
        <v>1</v>
      </c>
      <c r="C934" s="106">
        <v>0</v>
      </c>
      <c r="D934" s="106">
        <v>0</v>
      </c>
      <c r="E934" s="106">
        <v>0</v>
      </c>
      <c r="F934" s="106">
        <v>0</v>
      </c>
      <c r="G934" s="106">
        <v>0</v>
      </c>
      <c r="H934" s="106">
        <v>1</v>
      </c>
      <c r="I934" s="106">
        <v>0</v>
      </c>
      <c r="J934" s="106">
        <v>0</v>
      </c>
      <c r="K934" s="106">
        <v>0</v>
      </c>
      <c r="L934" s="106">
        <v>0</v>
      </c>
      <c r="M934" s="106">
        <v>0</v>
      </c>
      <c r="N934" s="106">
        <v>0</v>
      </c>
      <c r="O934" s="106">
        <v>0</v>
      </c>
      <c r="P934" s="106">
        <v>0</v>
      </c>
      <c r="Q934" s="106">
        <v>0</v>
      </c>
      <c r="R934" s="106">
        <v>0</v>
      </c>
      <c r="S934" s="106">
        <v>0</v>
      </c>
      <c r="T934" s="106">
        <v>0</v>
      </c>
      <c r="U934" s="106">
        <v>0</v>
      </c>
      <c r="V934" s="106">
        <v>30.9</v>
      </c>
      <c r="W934" s="106" t="s">
        <v>192</v>
      </c>
    </row>
    <row r="935" spans="1:23" ht="13.5" customHeight="1" x14ac:dyDescent="0.25">
      <c r="A935" s="154">
        <v>0.95833333333333304</v>
      </c>
      <c r="B935" s="106">
        <v>2</v>
      </c>
      <c r="C935" s="106">
        <v>0</v>
      </c>
      <c r="D935" s="106">
        <v>0</v>
      </c>
      <c r="E935" s="106">
        <v>0</v>
      </c>
      <c r="F935" s="106">
        <v>2</v>
      </c>
      <c r="G935" s="106">
        <v>0</v>
      </c>
      <c r="H935" s="106">
        <v>0</v>
      </c>
      <c r="I935" s="106">
        <v>0</v>
      </c>
      <c r="J935" s="106">
        <v>0</v>
      </c>
      <c r="K935" s="106">
        <v>0</v>
      </c>
      <c r="L935" s="106">
        <v>0</v>
      </c>
      <c r="M935" s="106">
        <v>0</v>
      </c>
      <c r="N935" s="106">
        <v>0</v>
      </c>
      <c r="O935" s="106">
        <v>0</v>
      </c>
      <c r="P935" s="106">
        <v>0</v>
      </c>
      <c r="Q935" s="106">
        <v>0</v>
      </c>
      <c r="R935" s="106">
        <v>0</v>
      </c>
      <c r="S935" s="106">
        <v>0</v>
      </c>
      <c r="T935" s="106">
        <v>0</v>
      </c>
      <c r="U935" s="106">
        <v>0</v>
      </c>
      <c r="V935" s="106">
        <v>24.3</v>
      </c>
      <c r="W935" s="106" t="s">
        <v>192</v>
      </c>
    </row>
    <row r="936" spans="1:23" ht="13.5" customHeight="1" x14ac:dyDescent="0.25">
      <c r="A936" s="154">
        <v>0.96875</v>
      </c>
      <c r="B936" s="106">
        <v>4</v>
      </c>
      <c r="C936" s="106">
        <v>0</v>
      </c>
      <c r="D936" s="106">
        <v>0</v>
      </c>
      <c r="E936" s="106">
        <v>0</v>
      </c>
      <c r="F936" s="106">
        <v>4</v>
      </c>
      <c r="G936" s="106">
        <v>0</v>
      </c>
      <c r="H936" s="106">
        <v>0</v>
      </c>
      <c r="I936" s="106">
        <v>0</v>
      </c>
      <c r="J936" s="106">
        <v>0</v>
      </c>
      <c r="K936" s="106">
        <v>0</v>
      </c>
      <c r="L936" s="106">
        <v>0</v>
      </c>
      <c r="M936" s="106">
        <v>0</v>
      </c>
      <c r="N936" s="106">
        <v>0</v>
      </c>
      <c r="O936" s="106">
        <v>0</v>
      </c>
      <c r="P936" s="106">
        <v>0</v>
      </c>
      <c r="Q936" s="106">
        <v>0</v>
      </c>
      <c r="R936" s="106">
        <v>0</v>
      </c>
      <c r="S936" s="106">
        <v>0</v>
      </c>
      <c r="T936" s="106">
        <v>0</v>
      </c>
      <c r="U936" s="106">
        <v>0</v>
      </c>
      <c r="V936" s="106">
        <v>22.8</v>
      </c>
      <c r="W936" s="106" t="s">
        <v>192</v>
      </c>
    </row>
    <row r="937" spans="1:23" ht="13.5" customHeight="1" x14ac:dyDescent="0.25">
      <c r="A937" s="154">
        <v>0.97916666666666696</v>
      </c>
      <c r="B937" s="106">
        <v>2</v>
      </c>
      <c r="C937" s="106">
        <v>0</v>
      </c>
      <c r="D937" s="106">
        <v>0</v>
      </c>
      <c r="E937" s="106">
        <v>0</v>
      </c>
      <c r="F937" s="106">
        <v>0</v>
      </c>
      <c r="G937" s="106">
        <v>0</v>
      </c>
      <c r="H937" s="106">
        <v>2</v>
      </c>
      <c r="I937" s="106">
        <v>0</v>
      </c>
      <c r="J937" s="106">
        <v>0</v>
      </c>
      <c r="K937" s="106">
        <v>0</v>
      </c>
      <c r="L937" s="106">
        <v>0</v>
      </c>
      <c r="M937" s="106">
        <v>0</v>
      </c>
      <c r="N937" s="106">
        <v>0</v>
      </c>
      <c r="O937" s="106">
        <v>0</v>
      </c>
      <c r="P937" s="106">
        <v>0</v>
      </c>
      <c r="Q937" s="106">
        <v>0</v>
      </c>
      <c r="R937" s="106">
        <v>0</v>
      </c>
      <c r="S937" s="106">
        <v>0</v>
      </c>
      <c r="T937" s="106">
        <v>0</v>
      </c>
      <c r="U937" s="106">
        <v>0</v>
      </c>
      <c r="V937" s="106">
        <v>32</v>
      </c>
      <c r="W937" s="106" t="s">
        <v>192</v>
      </c>
    </row>
    <row r="938" spans="1:23" ht="13.5" customHeight="1" thickBot="1" x14ac:dyDescent="0.3">
      <c r="A938" s="155">
        <v>0.98958333333333304</v>
      </c>
      <c r="B938" s="108">
        <v>1</v>
      </c>
      <c r="C938" s="108">
        <v>0</v>
      </c>
      <c r="D938" s="108">
        <v>0</v>
      </c>
      <c r="E938" s="108">
        <v>0</v>
      </c>
      <c r="F938" s="108">
        <v>0</v>
      </c>
      <c r="G938" s="108">
        <v>0</v>
      </c>
      <c r="H938" s="108">
        <v>1</v>
      </c>
      <c r="I938" s="108">
        <v>0</v>
      </c>
      <c r="J938" s="108">
        <v>0</v>
      </c>
      <c r="K938" s="108">
        <v>0</v>
      </c>
      <c r="L938" s="108">
        <v>0</v>
      </c>
      <c r="M938" s="108">
        <v>0</v>
      </c>
      <c r="N938" s="108">
        <v>0</v>
      </c>
      <c r="O938" s="108">
        <v>0</v>
      </c>
      <c r="P938" s="108">
        <v>0</v>
      </c>
      <c r="Q938" s="108">
        <v>0</v>
      </c>
      <c r="R938" s="108">
        <v>0</v>
      </c>
      <c r="S938" s="108">
        <v>0</v>
      </c>
      <c r="T938" s="108">
        <v>0</v>
      </c>
      <c r="U938" s="108">
        <v>0</v>
      </c>
      <c r="V938" s="108">
        <v>31.3</v>
      </c>
      <c r="W938" s="108" t="s">
        <v>192</v>
      </c>
    </row>
    <row r="939" spans="1:23" ht="13.5" customHeight="1" thickTop="1" x14ac:dyDescent="0.25">
      <c r="A939" s="269" t="s">
        <v>111</v>
      </c>
      <c r="B939" s="107">
        <f>SUM(B871:B918)</f>
        <v>1200</v>
      </c>
      <c r="C939" s="107">
        <f t="shared" ref="C939:U939" si="32">SUM(C871:C918)</f>
        <v>0</v>
      </c>
      <c r="D939" s="107">
        <f t="shared" si="32"/>
        <v>11</v>
      </c>
      <c r="E939" s="107">
        <f t="shared" si="32"/>
        <v>35</v>
      </c>
      <c r="F939" s="107">
        <f t="shared" si="32"/>
        <v>324</v>
      </c>
      <c r="G939" s="107">
        <f t="shared" si="32"/>
        <v>660</v>
      </c>
      <c r="H939" s="107">
        <f t="shared" si="32"/>
        <v>158</v>
      </c>
      <c r="I939" s="107">
        <f t="shared" si="32"/>
        <v>12</v>
      </c>
      <c r="J939" s="107">
        <f t="shared" si="32"/>
        <v>0</v>
      </c>
      <c r="K939" s="107">
        <f t="shared" si="32"/>
        <v>0</v>
      </c>
      <c r="L939" s="107">
        <f t="shared" si="32"/>
        <v>0</v>
      </c>
      <c r="M939" s="107">
        <f t="shared" si="32"/>
        <v>0</v>
      </c>
      <c r="N939" s="107">
        <f t="shared" si="32"/>
        <v>0</v>
      </c>
      <c r="O939" s="107">
        <f t="shared" si="32"/>
        <v>0</v>
      </c>
      <c r="P939" s="107">
        <f t="shared" si="32"/>
        <v>0</v>
      </c>
      <c r="Q939" s="107">
        <f t="shared" si="32"/>
        <v>0</v>
      </c>
      <c r="R939" s="107">
        <f t="shared" si="32"/>
        <v>0</v>
      </c>
      <c r="S939" s="107">
        <f t="shared" si="32"/>
        <v>0</v>
      </c>
      <c r="T939" s="107">
        <f t="shared" si="32"/>
        <v>0</v>
      </c>
      <c r="U939" s="107">
        <f t="shared" si="32"/>
        <v>0</v>
      </c>
      <c r="V939" s="107">
        <v>26.5</v>
      </c>
      <c r="W939" s="107">
        <v>29.9</v>
      </c>
    </row>
    <row r="940" spans="1:23" ht="13.5" customHeight="1" x14ac:dyDescent="0.25">
      <c r="A940" s="270" t="s">
        <v>112</v>
      </c>
      <c r="B940" s="106">
        <f>SUM(B867:B930)</f>
        <v>1388</v>
      </c>
      <c r="C940" s="106">
        <f t="shared" ref="C940:U940" si="33">SUM(C867:C930)</f>
        <v>0</v>
      </c>
      <c r="D940" s="106">
        <f t="shared" si="33"/>
        <v>12</v>
      </c>
      <c r="E940" s="106">
        <f t="shared" si="33"/>
        <v>39</v>
      </c>
      <c r="F940" s="106">
        <f t="shared" si="33"/>
        <v>355</v>
      </c>
      <c r="G940" s="106">
        <f t="shared" si="33"/>
        <v>767</v>
      </c>
      <c r="H940" s="106">
        <f t="shared" si="33"/>
        <v>197</v>
      </c>
      <c r="I940" s="106">
        <f t="shared" si="33"/>
        <v>17</v>
      </c>
      <c r="J940" s="106">
        <f t="shared" si="33"/>
        <v>1</v>
      </c>
      <c r="K940" s="106">
        <f t="shared" si="33"/>
        <v>0</v>
      </c>
      <c r="L940" s="106">
        <f t="shared" si="33"/>
        <v>0</v>
      </c>
      <c r="M940" s="106">
        <f t="shared" si="33"/>
        <v>0</v>
      </c>
      <c r="N940" s="106">
        <f t="shared" si="33"/>
        <v>0</v>
      </c>
      <c r="O940" s="106">
        <f t="shared" si="33"/>
        <v>0</v>
      </c>
      <c r="P940" s="106">
        <f t="shared" si="33"/>
        <v>0</v>
      </c>
      <c r="Q940" s="106">
        <f t="shared" si="33"/>
        <v>0</v>
      </c>
      <c r="R940" s="106">
        <f t="shared" si="33"/>
        <v>0</v>
      </c>
      <c r="S940" s="106">
        <f t="shared" si="33"/>
        <v>0</v>
      </c>
      <c r="T940" s="106">
        <f t="shared" si="33"/>
        <v>0</v>
      </c>
      <c r="U940" s="106">
        <f t="shared" si="33"/>
        <v>0</v>
      </c>
      <c r="V940" s="106">
        <v>26.6</v>
      </c>
      <c r="W940" s="106">
        <v>30.1</v>
      </c>
    </row>
    <row r="941" spans="1:23" ht="13.5" customHeight="1" x14ac:dyDescent="0.25">
      <c r="A941" s="106" t="s">
        <v>113</v>
      </c>
      <c r="B941" s="106">
        <f>SUM(B867:B938)</f>
        <v>1409</v>
      </c>
      <c r="C941" s="106">
        <f t="shared" ref="C941:U941" si="34">SUM(C867:C938)</f>
        <v>0</v>
      </c>
      <c r="D941" s="106">
        <f t="shared" si="34"/>
        <v>12</v>
      </c>
      <c r="E941" s="106">
        <f t="shared" si="34"/>
        <v>39</v>
      </c>
      <c r="F941" s="106">
        <f t="shared" si="34"/>
        <v>363</v>
      </c>
      <c r="G941" s="106">
        <f t="shared" si="34"/>
        <v>774</v>
      </c>
      <c r="H941" s="106">
        <f t="shared" si="34"/>
        <v>203</v>
      </c>
      <c r="I941" s="106">
        <f t="shared" si="34"/>
        <v>17</v>
      </c>
      <c r="J941" s="106">
        <f t="shared" si="34"/>
        <v>1</v>
      </c>
      <c r="K941" s="106">
        <f t="shared" si="34"/>
        <v>0</v>
      </c>
      <c r="L941" s="106">
        <f t="shared" si="34"/>
        <v>0</v>
      </c>
      <c r="M941" s="106">
        <f t="shared" si="34"/>
        <v>0</v>
      </c>
      <c r="N941" s="106">
        <f t="shared" si="34"/>
        <v>0</v>
      </c>
      <c r="O941" s="106">
        <f t="shared" si="34"/>
        <v>0</v>
      </c>
      <c r="P941" s="106">
        <f t="shared" si="34"/>
        <v>0</v>
      </c>
      <c r="Q941" s="106">
        <f t="shared" si="34"/>
        <v>0</v>
      </c>
      <c r="R941" s="106">
        <f t="shared" si="34"/>
        <v>0</v>
      </c>
      <c r="S941" s="106">
        <f t="shared" si="34"/>
        <v>0</v>
      </c>
      <c r="T941" s="106">
        <f t="shared" si="34"/>
        <v>0</v>
      </c>
      <c r="U941" s="106">
        <f t="shared" si="34"/>
        <v>0</v>
      </c>
      <c r="V941" s="106">
        <v>26.6</v>
      </c>
      <c r="W941" s="106">
        <v>30.1</v>
      </c>
    </row>
    <row r="942" spans="1:23" ht="13.5" customHeight="1" thickBot="1" x14ac:dyDescent="0.3">
      <c r="A942" s="108" t="s">
        <v>114</v>
      </c>
      <c r="B942" s="108">
        <f>SUM(B843:B938)</f>
        <v>1436</v>
      </c>
      <c r="C942" s="108">
        <f t="shared" ref="C942:U942" si="35">SUM(C843:C938)</f>
        <v>0</v>
      </c>
      <c r="D942" s="108">
        <f t="shared" si="35"/>
        <v>13</v>
      </c>
      <c r="E942" s="108">
        <f t="shared" si="35"/>
        <v>40</v>
      </c>
      <c r="F942" s="108">
        <f t="shared" si="35"/>
        <v>369</v>
      </c>
      <c r="G942" s="108">
        <f t="shared" si="35"/>
        <v>787</v>
      </c>
      <c r="H942" s="108">
        <f t="shared" si="35"/>
        <v>209</v>
      </c>
      <c r="I942" s="108">
        <f t="shared" si="35"/>
        <v>17</v>
      </c>
      <c r="J942" s="108">
        <f t="shared" si="35"/>
        <v>1</v>
      </c>
      <c r="K942" s="108">
        <f t="shared" si="35"/>
        <v>0</v>
      </c>
      <c r="L942" s="108">
        <f t="shared" si="35"/>
        <v>0</v>
      </c>
      <c r="M942" s="108">
        <f t="shared" si="35"/>
        <v>0</v>
      </c>
      <c r="N942" s="108">
        <f t="shared" si="35"/>
        <v>0</v>
      </c>
      <c r="O942" s="108">
        <f t="shared" si="35"/>
        <v>0</v>
      </c>
      <c r="P942" s="108">
        <f t="shared" si="35"/>
        <v>0</v>
      </c>
      <c r="Q942" s="108">
        <f t="shared" si="35"/>
        <v>0</v>
      </c>
      <c r="R942" s="108">
        <f t="shared" si="35"/>
        <v>0</v>
      </c>
      <c r="S942" s="108">
        <f t="shared" si="35"/>
        <v>0</v>
      </c>
      <c r="T942" s="108">
        <f t="shared" si="35"/>
        <v>0</v>
      </c>
      <c r="U942" s="108">
        <f t="shared" si="35"/>
        <v>0</v>
      </c>
      <c r="V942" s="108">
        <v>26.6</v>
      </c>
      <c r="W942" s="108">
        <v>30.1</v>
      </c>
    </row>
    <row r="943" spans="1:23" ht="13.5" customHeight="1" thickTop="1"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row>
    <row r="944" spans="1:23" ht="13.5" customHeight="1" thickBot="1" x14ac:dyDescent="0.3">
      <c r="A944" s="110" t="s">
        <v>9</v>
      </c>
      <c r="B944" s="434" t="str">
        <f>TEXT(C944,"dddd")</f>
        <v>Wednesday</v>
      </c>
      <c r="C944" s="217">
        <f>C840+1</f>
        <v>45476</v>
      </c>
      <c r="D944" s="110"/>
      <c r="E944" s="110"/>
      <c r="F944" s="110"/>
      <c r="G944" s="110"/>
      <c r="H944" s="110"/>
      <c r="I944" s="110"/>
      <c r="J944" s="110"/>
      <c r="K944" s="110"/>
      <c r="L944" s="110"/>
      <c r="M944" s="110"/>
      <c r="N944" s="110"/>
      <c r="O944" s="110"/>
      <c r="P944" s="110"/>
      <c r="Q944" s="110"/>
      <c r="R944" s="110"/>
      <c r="S944" s="110"/>
      <c r="T944" s="110"/>
      <c r="U944" s="110"/>
      <c r="V944" s="110"/>
      <c r="W944" s="110"/>
    </row>
    <row r="945" spans="1:23" ht="13.5" customHeight="1" thickTop="1" thickBot="1" x14ac:dyDescent="0.3">
      <c r="A945" s="110"/>
      <c r="B945" s="551" t="s">
        <v>90</v>
      </c>
      <c r="C945" s="552"/>
      <c r="D945" s="552"/>
      <c r="E945" s="552"/>
      <c r="F945" s="552"/>
      <c r="G945" s="552"/>
      <c r="H945" s="552"/>
      <c r="I945" s="552"/>
      <c r="J945" s="552"/>
      <c r="K945" s="552"/>
      <c r="L945" s="552"/>
      <c r="M945" s="552"/>
      <c r="N945" s="552"/>
      <c r="O945" s="552"/>
      <c r="P945" s="552"/>
      <c r="Q945" s="552"/>
      <c r="R945" s="552"/>
      <c r="S945" s="552"/>
      <c r="T945" s="552"/>
      <c r="U945" s="552"/>
      <c r="V945" s="552"/>
      <c r="W945" s="553"/>
    </row>
    <row r="946" spans="1:23" ht="13.5" customHeight="1" thickTop="1" thickBot="1" x14ac:dyDescent="0.3">
      <c r="A946" s="153" t="s">
        <v>50</v>
      </c>
      <c r="B946" s="153" t="s">
        <v>30</v>
      </c>
      <c r="C946" s="271" t="s">
        <v>91</v>
      </c>
      <c r="D946" s="271" t="s">
        <v>92</v>
      </c>
      <c r="E946" s="271" t="s">
        <v>93</v>
      </c>
      <c r="F946" s="271" t="s">
        <v>94</v>
      </c>
      <c r="G946" s="271" t="s">
        <v>95</v>
      </c>
      <c r="H946" s="271" t="s">
        <v>96</v>
      </c>
      <c r="I946" s="271" t="s">
        <v>97</v>
      </c>
      <c r="J946" s="271" t="s">
        <v>98</v>
      </c>
      <c r="K946" s="271" t="s">
        <v>99</v>
      </c>
      <c r="L946" s="271" t="s">
        <v>100</v>
      </c>
      <c r="M946" s="271" t="s">
        <v>101</v>
      </c>
      <c r="N946" s="271" t="s">
        <v>102</v>
      </c>
      <c r="O946" s="271" t="s">
        <v>103</v>
      </c>
      <c r="P946" s="271" t="s">
        <v>104</v>
      </c>
      <c r="Q946" s="271" t="s">
        <v>105</v>
      </c>
      <c r="R946" s="271" t="s">
        <v>106</v>
      </c>
      <c r="S946" s="271" t="s">
        <v>107</v>
      </c>
      <c r="T946" s="271" t="s">
        <v>108</v>
      </c>
      <c r="U946" s="271" t="s">
        <v>109</v>
      </c>
      <c r="V946" s="153" t="s">
        <v>88</v>
      </c>
      <c r="W946" s="153" t="s">
        <v>110</v>
      </c>
    </row>
    <row r="947" spans="1:23" ht="13.5" customHeight="1" thickTop="1" x14ac:dyDescent="0.25">
      <c r="A947" s="262">
        <v>0</v>
      </c>
      <c r="B947" s="107">
        <v>1</v>
      </c>
      <c r="C947" s="107">
        <v>0</v>
      </c>
      <c r="D947" s="107">
        <v>0</v>
      </c>
      <c r="E947" s="107">
        <v>0</v>
      </c>
      <c r="F947" s="107">
        <v>1</v>
      </c>
      <c r="G947" s="107">
        <v>0</v>
      </c>
      <c r="H947" s="107">
        <v>0</v>
      </c>
      <c r="I947" s="107">
        <v>0</v>
      </c>
      <c r="J947" s="107">
        <v>0</v>
      </c>
      <c r="K947" s="107">
        <v>0</v>
      </c>
      <c r="L947" s="107">
        <v>0</v>
      </c>
      <c r="M947" s="107">
        <v>0</v>
      </c>
      <c r="N947" s="107">
        <v>0</v>
      </c>
      <c r="O947" s="107">
        <v>0</v>
      </c>
      <c r="P947" s="107">
        <v>0</v>
      </c>
      <c r="Q947" s="107">
        <v>0</v>
      </c>
      <c r="R947" s="107">
        <v>0</v>
      </c>
      <c r="S947" s="107">
        <v>0</v>
      </c>
      <c r="T947" s="107">
        <v>0</v>
      </c>
      <c r="U947" s="107">
        <v>0</v>
      </c>
      <c r="V947" s="107">
        <v>22.4</v>
      </c>
      <c r="W947" s="107" t="s">
        <v>192</v>
      </c>
    </row>
    <row r="948" spans="1:23" ht="13.5" customHeight="1" x14ac:dyDescent="0.25">
      <c r="A948" s="154">
        <v>1.0416666666666666E-2</v>
      </c>
      <c r="B948" s="106">
        <v>1</v>
      </c>
      <c r="C948" s="106">
        <v>0</v>
      </c>
      <c r="D948" s="106">
        <v>0</v>
      </c>
      <c r="E948" s="106">
        <v>0</v>
      </c>
      <c r="F948" s="106">
        <v>1</v>
      </c>
      <c r="G948" s="106">
        <v>0</v>
      </c>
      <c r="H948" s="106">
        <v>0</v>
      </c>
      <c r="I948" s="106">
        <v>0</v>
      </c>
      <c r="J948" s="106">
        <v>0</v>
      </c>
      <c r="K948" s="106">
        <v>0</v>
      </c>
      <c r="L948" s="106">
        <v>0</v>
      </c>
      <c r="M948" s="106">
        <v>0</v>
      </c>
      <c r="N948" s="106">
        <v>0</v>
      </c>
      <c r="O948" s="106">
        <v>0</v>
      </c>
      <c r="P948" s="106">
        <v>0</v>
      </c>
      <c r="Q948" s="106">
        <v>0</v>
      </c>
      <c r="R948" s="106">
        <v>0</v>
      </c>
      <c r="S948" s="106">
        <v>0</v>
      </c>
      <c r="T948" s="106">
        <v>0</v>
      </c>
      <c r="U948" s="106">
        <v>0</v>
      </c>
      <c r="V948" s="106">
        <v>23.4</v>
      </c>
      <c r="W948" s="106" t="s">
        <v>192</v>
      </c>
    </row>
    <row r="949" spans="1:23" ht="13.5" customHeight="1" x14ac:dyDescent="0.25">
      <c r="A949" s="154">
        <v>2.0833333333333332E-2</v>
      </c>
      <c r="B949" s="106">
        <v>2</v>
      </c>
      <c r="C949" s="106">
        <v>0</v>
      </c>
      <c r="D949" s="106">
        <v>0</v>
      </c>
      <c r="E949" s="106">
        <v>0</v>
      </c>
      <c r="F949" s="106">
        <v>1</v>
      </c>
      <c r="G949" s="106">
        <v>0</v>
      </c>
      <c r="H949" s="106">
        <v>1</v>
      </c>
      <c r="I949" s="106">
        <v>0</v>
      </c>
      <c r="J949" s="106">
        <v>0</v>
      </c>
      <c r="K949" s="106">
        <v>0</v>
      </c>
      <c r="L949" s="106">
        <v>0</v>
      </c>
      <c r="M949" s="106">
        <v>0</v>
      </c>
      <c r="N949" s="106">
        <v>0</v>
      </c>
      <c r="O949" s="106">
        <v>0</v>
      </c>
      <c r="P949" s="106">
        <v>0</v>
      </c>
      <c r="Q949" s="106">
        <v>0</v>
      </c>
      <c r="R949" s="106">
        <v>0</v>
      </c>
      <c r="S949" s="106">
        <v>0</v>
      </c>
      <c r="T949" s="106">
        <v>0</v>
      </c>
      <c r="U949" s="106">
        <v>0</v>
      </c>
      <c r="V949" s="106">
        <v>27.9</v>
      </c>
      <c r="W949" s="106" t="s">
        <v>192</v>
      </c>
    </row>
    <row r="950" spans="1:23" ht="13.5" customHeight="1" x14ac:dyDescent="0.25">
      <c r="A950" s="154">
        <v>3.125E-2</v>
      </c>
      <c r="B950" s="106">
        <v>1</v>
      </c>
      <c r="C950" s="106">
        <v>0</v>
      </c>
      <c r="D950" s="106">
        <v>0</v>
      </c>
      <c r="E950" s="106">
        <v>0</v>
      </c>
      <c r="F950" s="106">
        <v>0</v>
      </c>
      <c r="G950" s="106">
        <v>1</v>
      </c>
      <c r="H950" s="106">
        <v>0</v>
      </c>
      <c r="I950" s="106">
        <v>0</v>
      </c>
      <c r="J950" s="106">
        <v>0</v>
      </c>
      <c r="K950" s="106">
        <v>0</v>
      </c>
      <c r="L950" s="106">
        <v>0</v>
      </c>
      <c r="M950" s="106">
        <v>0</v>
      </c>
      <c r="N950" s="106">
        <v>0</v>
      </c>
      <c r="O950" s="106">
        <v>0</v>
      </c>
      <c r="P950" s="106">
        <v>0</v>
      </c>
      <c r="Q950" s="106">
        <v>0</v>
      </c>
      <c r="R950" s="106">
        <v>0</v>
      </c>
      <c r="S950" s="106">
        <v>0</v>
      </c>
      <c r="T950" s="106">
        <v>0</v>
      </c>
      <c r="U950" s="106">
        <v>0</v>
      </c>
      <c r="V950" s="106">
        <v>28.4</v>
      </c>
      <c r="W950" s="106" t="s">
        <v>192</v>
      </c>
    </row>
    <row r="951" spans="1:23" ht="13.5" customHeight="1" x14ac:dyDescent="0.25">
      <c r="A951" s="154">
        <v>4.1666666666666664E-2</v>
      </c>
      <c r="B951" s="106">
        <v>0</v>
      </c>
      <c r="C951" s="106">
        <v>0</v>
      </c>
      <c r="D951" s="106">
        <v>0</v>
      </c>
      <c r="E951" s="106">
        <v>0</v>
      </c>
      <c r="F951" s="106">
        <v>0</v>
      </c>
      <c r="G951" s="106">
        <v>0</v>
      </c>
      <c r="H951" s="106">
        <v>0</v>
      </c>
      <c r="I951" s="106">
        <v>0</v>
      </c>
      <c r="J951" s="106">
        <v>0</v>
      </c>
      <c r="K951" s="106">
        <v>0</v>
      </c>
      <c r="L951" s="106">
        <v>0</v>
      </c>
      <c r="M951" s="106">
        <v>0</v>
      </c>
      <c r="N951" s="106">
        <v>0</v>
      </c>
      <c r="O951" s="106">
        <v>0</v>
      </c>
      <c r="P951" s="106">
        <v>0</v>
      </c>
      <c r="Q951" s="106">
        <v>0</v>
      </c>
      <c r="R951" s="106">
        <v>0</v>
      </c>
      <c r="S951" s="106">
        <v>0</v>
      </c>
      <c r="T951" s="106">
        <v>0</v>
      </c>
      <c r="U951" s="106">
        <v>0</v>
      </c>
      <c r="V951" s="106" t="s">
        <v>192</v>
      </c>
      <c r="W951" s="106" t="s">
        <v>192</v>
      </c>
    </row>
    <row r="952" spans="1:23" ht="13.5" customHeight="1" x14ac:dyDescent="0.25">
      <c r="A952" s="154">
        <v>5.2083333333333336E-2</v>
      </c>
      <c r="B952" s="106">
        <v>0</v>
      </c>
      <c r="C952" s="106">
        <v>0</v>
      </c>
      <c r="D952" s="106">
        <v>0</v>
      </c>
      <c r="E952" s="106">
        <v>0</v>
      </c>
      <c r="F952" s="106">
        <v>0</v>
      </c>
      <c r="G952" s="106">
        <v>0</v>
      </c>
      <c r="H952" s="106">
        <v>0</v>
      </c>
      <c r="I952" s="106">
        <v>0</v>
      </c>
      <c r="J952" s="106">
        <v>0</v>
      </c>
      <c r="K952" s="106">
        <v>0</v>
      </c>
      <c r="L952" s="106">
        <v>0</v>
      </c>
      <c r="M952" s="106">
        <v>0</v>
      </c>
      <c r="N952" s="106">
        <v>0</v>
      </c>
      <c r="O952" s="106">
        <v>0</v>
      </c>
      <c r="P952" s="106">
        <v>0</v>
      </c>
      <c r="Q952" s="106">
        <v>0</v>
      </c>
      <c r="R952" s="106">
        <v>0</v>
      </c>
      <c r="S952" s="106">
        <v>0</v>
      </c>
      <c r="T952" s="106">
        <v>0</v>
      </c>
      <c r="U952" s="106">
        <v>0</v>
      </c>
      <c r="V952" s="106" t="s">
        <v>192</v>
      </c>
      <c r="W952" s="106" t="s">
        <v>192</v>
      </c>
    </row>
    <row r="953" spans="1:23" ht="13.5" customHeight="1" x14ac:dyDescent="0.25">
      <c r="A953" s="154">
        <v>6.25E-2</v>
      </c>
      <c r="B953" s="106">
        <v>1</v>
      </c>
      <c r="C953" s="106">
        <v>0</v>
      </c>
      <c r="D953" s="106">
        <v>0</v>
      </c>
      <c r="E953" s="106">
        <v>0</v>
      </c>
      <c r="F953" s="106">
        <v>0</v>
      </c>
      <c r="G953" s="106">
        <v>1</v>
      </c>
      <c r="H953" s="106">
        <v>0</v>
      </c>
      <c r="I953" s="106">
        <v>0</v>
      </c>
      <c r="J953" s="106">
        <v>0</v>
      </c>
      <c r="K953" s="106">
        <v>0</v>
      </c>
      <c r="L953" s="106">
        <v>0</v>
      </c>
      <c r="M953" s="106">
        <v>0</v>
      </c>
      <c r="N953" s="106">
        <v>0</v>
      </c>
      <c r="O953" s="106">
        <v>0</v>
      </c>
      <c r="P953" s="106">
        <v>0</v>
      </c>
      <c r="Q953" s="106">
        <v>0</v>
      </c>
      <c r="R953" s="106">
        <v>0</v>
      </c>
      <c r="S953" s="106">
        <v>0</v>
      </c>
      <c r="T953" s="106">
        <v>0</v>
      </c>
      <c r="U953" s="106">
        <v>0</v>
      </c>
      <c r="V953" s="106">
        <v>29.7</v>
      </c>
      <c r="W953" s="106" t="s">
        <v>192</v>
      </c>
    </row>
    <row r="954" spans="1:23" ht="13.5" customHeight="1" x14ac:dyDescent="0.25">
      <c r="A954" s="154">
        <v>7.2916666666666699E-2</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c r="T954" s="106">
        <v>0</v>
      </c>
      <c r="U954" s="106">
        <v>0</v>
      </c>
      <c r="V954" s="106" t="s">
        <v>192</v>
      </c>
      <c r="W954" s="106" t="s">
        <v>192</v>
      </c>
    </row>
    <row r="955" spans="1:23" ht="13.5" customHeight="1" x14ac:dyDescent="0.25">
      <c r="A955" s="154">
        <v>8.3333333333333301E-2</v>
      </c>
      <c r="B955" s="106">
        <v>0</v>
      </c>
      <c r="C955" s="106">
        <v>0</v>
      </c>
      <c r="D955" s="106">
        <v>0</v>
      </c>
      <c r="E955" s="106">
        <v>0</v>
      </c>
      <c r="F955" s="106">
        <v>0</v>
      </c>
      <c r="G955" s="106">
        <v>0</v>
      </c>
      <c r="H955" s="106">
        <v>0</v>
      </c>
      <c r="I955" s="106">
        <v>0</v>
      </c>
      <c r="J955" s="106">
        <v>0</v>
      </c>
      <c r="K955" s="106">
        <v>0</v>
      </c>
      <c r="L955" s="106">
        <v>0</v>
      </c>
      <c r="M955" s="106">
        <v>0</v>
      </c>
      <c r="N955" s="106">
        <v>0</v>
      </c>
      <c r="O955" s="106">
        <v>0</v>
      </c>
      <c r="P955" s="106">
        <v>0</v>
      </c>
      <c r="Q955" s="106">
        <v>0</v>
      </c>
      <c r="R955" s="106">
        <v>0</v>
      </c>
      <c r="S955" s="106">
        <v>0</v>
      </c>
      <c r="T955" s="106">
        <v>0</v>
      </c>
      <c r="U955" s="106">
        <v>0</v>
      </c>
      <c r="V955" s="106" t="s">
        <v>192</v>
      </c>
      <c r="W955" s="106" t="s">
        <v>192</v>
      </c>
    </row>
    <row r="956" spans="1:23" ht="13.5" customHeight="1" x14ac:dyDescent="0.25">
      <c r="A956" s="154">
        <v>9.375E-2</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c r="T956" s="106">
        <v>0</v>
      </c>
      <c r="U956" s="106">
        <v>0</v>
      </c>
      <c r="V956" s="106" t="s">
        <v>192</v>
      </c>
      <c r="W956" s="106" t="s">
        <v>192</v>
      </c>
    </row>
    <row r="957" spans="1:23" ht="13.5" customHeight="1" x14ac:dyDescent="0.25">
      <c r="A957" s="154">
        <v>0.104166666666667</v>
      </c>
      <c r="B957" s="106">
        <v>1</v>
      </c>
      <c r="C957" s="106">
        <v>0</v>
      </c>
      <c r="D957" s="106">
        <v>0</v>
      </c>
      <c r="E957" s="106">
        <v>0</v>
      </c>
      <c r="F957" s="106">
        <v>1</v>
      </c>
      <c r="G957" s="106">
        <v>0</v>
      </c>
      <c r="H957" s="106">
        <v>0</v>
      </c>
      <c r="I957" s="106">
        <v>0</v>
      </c>
      <c r="J957" s="106">
        <v>0</v>
      </c>
      <c r="K957" s="106">
        <v>0</v>
      </c>
      <c r="L957" s="106">
        <v>0</v>
      </c>
      <c r="M957" s="106">
        <v>0</v>
      </c>
      <c r="N957" s="106">
        <v>0</v>
      </c>
      <c r="O957" s="106">
        <v>0</v>
      </c>
      <c r="P957" s="106">
        <v>0</v>
      </c>
      <c r="Q957" s="106">
        <v>0</v>
      </c>
      <c r="R957" s="106">
        <v>0</v>
      </c>
      <c r="S957" s="106">
        <v>0</v>
      </c>
      <c r="T957" s="106">
        <v>0</v>
      </c>
      <c r="U957" s="106">
        <v>0</v>
      </c>
      <c r="V957" s="106">
        <v>20</v>
      </c>
      <c r="W957" s="106" t="s">
        <v>192</v>
      </c>
    </row>
    <row r="958" spans="1:23" ht="13.5" customHeight="1" x14ac:dyDescent="0.25">
      <c r="A958" s="154">
        <v>0.114583333333333</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c r="T958" s="106">
        <v>0</v>
      </c>
      <c r="U958" s="106">
        <v>0</v>
      </c>
      <c r="V958" s="106" t="s">
        <v>192</v>
      </c>
      <c r="W958" s="106" t="s">
        <v>192</v>
      </c>
    </row>
    <row r="959" spans="1:23" ht="13.5" customHeight="1" x14ac:dyDescent="0.25">
      <c r="A959" s="154">
        <v>0.125</v>
      </c>
      <c r="B959" s="106">
        <v>0</v>
      </c>
      <c r="C959" s="106">
        <v>0</v>
      </c>
      <c r="D959" s="106">
        <v>0</v>
      </c>
      <c r="E959" s="106">
        <v>0</v>
      </c>
      <c r="F959" s="106">
        <v>0</v>
      </c>
      <c r="G959" s="106">
        <v>0</v>
      </c>
      <c r="H959" s="106">
        <v>0</v>
      </c>
      <c r="I959" s="106">
        <v>0</v>
      </c>
      <c r="J959" s="106">
        <v>0</v>
      </c>
      <c r="K959" s="106">
        <v>0</v>
      </c>
      <c r="L959" s="106">
        <v>0</v>
      </c>
      <c r="M959" s="106">
        <v>0</v>
      </c>
      <c r="N959" s="106">
        <v>0</v>
      </c>
      <c r="O959" s="106">
        <v>0</v>
      </c>
      <c r="P959" s="106">
        <v>0</v>
      </c>
      <c r="Q959" s="106">
        <v>0</v>
      </c>
      <c r="R959" s="106">
        <v>0</v>
      </c>
      <c r="S959" s="106">
        <v>0</v>
      </c>
      <c r="T959" s="106">
        <v>0</v>
      </c>
      <c r="U959" s="106">
        <v>0</v>
      </c>
      <c r="V959" s="106" t="s">
        <v>192</v>
      </c>
      <c r="W959" s="106" t="s">
        <v>192</v>
      </c>
    </row>
    <row r="960" spans="1:23" ht="13.5" customHeight="1" x14ac:dyDescent="0.25">
      <c r="A960" s="154">
        <v>0.13541666666666699</v>
      </c>
      <c r="B960" s="106">
        <v>0</v>
      </c>
      <c r="C960" s="106">
        <v>0</v>
      </c>
      <c r="D960" s="106">
        <v>0</v>
      </c>
      <c r="E960" s="106">
        <v>0</v>
      </c>
      <c r="F960" s="106">
        <v>0</v>
      </c>
      <c r="G960" s="106">
        <v>0</v>
      </c>
      <c r="H960" s="106">
        <v>0</v>
      </c>
      <c r="I960" s="106">
        <v>0</v>
      </c>
      <c r="J960" s="106">
        <v>0</v>
      </c>
      <c r="K960" s="106">
        <v>0</v>
      </c>
      <c r="L960" s="106">
        <v>0</v>
      </c>
      <c r="M960" s="106">
        <v>0</v>
      </c>
      <c r="N960" s="106">
        <v>0</v>
      </c>
      <c r="O960" s="106">
        <v>0</v>
      </c>
      <c r="P960" s="106">
        <v>0</v>
      </c>
      <c r="Q960" s="106">
        <v>0</v>
      </c>
      <c r="R960" s="106">
        <v>0</v>
      </c>
      <c r="S960" s="106">
        <v>0</v>
      </c>
      <c r="T960" s="106">
        <v>0</v>
      </c>
      <c r="U960" s="106">
        <v>0</v>
      </c>
      <c r="V960" s="106" t="s">
        <v>192</v>
      </c>
      <c r="W960" s="106" t="s">
        <v>192</v>
      </c>
    </row>
    <row r="961" spans="1:23" ht="13.5" customHeight="1" x14ac:dyDescent="0.25">
      <c r="A961" s="154">
        <v>0.14583333333333301</v>
      </c>
      <c r="B961" s="106">
        <v>0</v>
      </c>
      <c r="C961" s="106">
        <v>0</v>
      </c>
      <c r="D961" s="106">
        <v>0</v>
      </c>
      <c r="E961" s="106">
        <v>0</v>
      </c>
      <c r="F961" s="106">
        <v>0</v>
      </c>
      <c r="G961" s="106">
        <v>0</v>
      </c>
      <c r="H961" s="106">
        <v>0</v>
      </c>
      <c r="I961" s="106">
        <v>0</v>
      </c>
      <c r="J961" s="106">
        <v>0</v>
      </c>
      <c r="K961" s="106">
        <v>0</v>
      </c>
      <c r="L961" s="106">
        <v>0</v>
      </c>
      <c r="M961" s="106">
        <v>0</v>
      </c>
      <c r="N961" s="106">
        <v>0</v>
      </c>
      <c r="O961" s="106">
        <v>0</v>
      </c>
      <c r="P961" s="106">
        <v>0</v>
      </c>
      <c r="Q961" s="106">
        <v>0</v>
      </c>
      <c r="R961" s="106">
        <v>0</v>
      </c>
      <c r="S961" s="106">
        <v>0</v>
      </c>
      <c r="T961" s="106">
        <v>0</v>
      </c>
      <c r="U961" s="106">
        <v>0</v>
      </c>
      <c r="V961" s="106" t="s">
        <v>192</v>
      </c>
      <c r="W961" s="106" t="s">
        <v>192</v>
      </c>
    </row>
    <row r="962" spans="1:23" ht="13.5" customHeight="1" x14ac:dyDescent="0.25">
      <c r="A962" s="154">
        <v>0.15625</v>
      </c>
      <c r="B962" s="106">
        <v>1</v>
      </c>
      <c r="C962" s="106">
        <v>0</v>
      </c>
      <c r="D962" s="106">
        <v>0</v>
      </c>
      <c r="E962" s="106">
        <v>0</v>
      </c>
      <c r="F962" s="106">
        <v>0</v>
      </c>
      <c r="G962" s="106">
        <v>1</v>
      </c>
      <c r="H962" s="106">
        <v>0</v>
      </c>
      <c r="I962" s="106">
        <v>0</v>
      </c>
      <c r="J962" s="106">
        <v>0</v>
      </c>
      <c r="K962" s="106">
        <v>0</v>
      </c>
      <c r="L962" s="106">
        <v>0</v>
      </c>
      <c r="M962" s="106">
        <v>0</v>
      </c>
      <c r="N962" s="106">
        <v>0</v>
      </c>
      <c r="O962" s="106">
        <v>0</v>
      </c>
      <c r="P962" s="106">
        <v>0</v>
      </c>
      <c r="Q962" s="106">
        <v>0</v>
      </c>
      <c r="R962" s="106">
        <v>0</v>
      </c>
      <c r="S962" s="106">
        <v>0</v>
      </c>
      <c r="T962" s="106">
        <v>0</v>
      </c>
      <c r="U962" s="106">
        <v>0</v>
      </c>
      <c r="V962" s="106">
        <v>25.9</v>
      </c>
      <c r="W962" s="106" t="s">
        <v>192</v>
      </c>
    </row>
    <row r="963" spans="1:23" ht="13.5" customHeight="1" x14ac:dyDescent="0.25">
      <c r="A963" s="154">
        <v>0.16666666666666699</v>
      </c>
      <c r="B963" s="106">
        <v>1</v>
      </c>
      <c r="C963" s="106">
        <v>0</v>
      </c>
      <c r="D963" s="106">
        <v>0</v>
      </c>
      <c r="E963" s="106">
        <v>0</v>
      </c>
      <c r="F963" s="106">
        <v>0</v>
      </c>
      <c r="G963" s="106">
        <v>0</v>
      </c>
      <c r="H963" s="106">
        <v>1</v>
      </c>
      <c r="I963" s="106">
        <v>0</v>
      </c>
      <c r="J963" s="106">
        <v>0</v>
      </c>
      <c r="K963" s="106">
        <v>0</v>
      </c>
      <c r="L963" s="106">
        <v>0</v>
      </c>
      <c r="M963" s="106">
        <v>0</v>
      </c>
      <c r="N963" s="106">
        <v>0</v>
      </c>
      <c r="O963" s="106">
        <v>0</v>
      </c>
      <c r="P963" s="106">
        <v>0</v>
      </c>
      <c r="Q963" s="106">
        <v>0</v>
      </c>
      <c r="R963" s="106">
        <v>0</v>
      </c>
      <c r="S963" s="106">
        <v>0</v>
      </c>
      <c r="T963" s="106">
        <v>0</v>
      </c>
      <c r="U963" s="106">
        <v>0</v>
      </c>
      <c r="V963" s="106">
        <v>32.1</v>
      </c>
      <c r="W963" s="106" t="s">
        <v>192</v>
      </c>
    </row>
    <row r="964" spans="1:23" ht="13.5" customHeight="1" x14ac:dyDescent="0.25">
      <c r="A964" s="154">
        <v>0.17708333333333301</v>
      </c>
      <c r="B964" s="106">
        <v>1</v>
      </c>
      <c r="C964" s="106">
        <v>0</v>
      </c>
      <c r="D964" s="106">
        <v>0</v>
      </c>
      <c r="E964" s="106">
        <v>0</v>
      </c>
      <c r="F964" s="106">
        <v>1</v>
      </c>
      <c r="G964" s="106">
        <v>0</v>
      </c>
      <c r="H964" s="106">
        <v>0</v>
      </c>
      <c r="I964" s="106">
        <v>0</v>
      </c>
      <c r="J964" s="106">
        <v>0</v>
      </c>
      <c r="K964" s="106">
        <v>0</v>
      </c>
      <c r="L964" s="106">
        <v>0</v>
      </c>
      <c r="M964" s="106">
        <v>0</v>
      </c>
      <c r="N964" s="106">
        <v>0</v>
      </c>
      <c r="O964" s="106">
        <v>0</v>
      </c>
      <c r="P964" s="106">
        <v>0</v>
      </c>
      <c r="Q964" s="106">
        <v>0</v>
      </c>
      <c r="R964" s="106">
        <v>0</v>
      </c>
      <c r="S964" s="106">
        <v>0</v>
      </c>
      <c r="T964" s="106">
        <v>0</v>
      </c>
      <c r="U964" s="106">
        <v>0</v>
      </c>
      <c r="V964" s="106">
        <v>22.1</v>
      </c>
      <c r="W964" s="106" t="s">
        <v>192</v>
      </c>
    </row>
    <row r="965" spans="1:23" ht="13.5" customHeight="1" x14ac:dyDescent="0.25">
      <c r="A965" s="154">
        <v>0.1875</v>
      </c>
      <c r="B965" s="106">
        <v>0</v>
      </c>
      <c r="C965" s="106">
        <v>0</v>
      </c>
      <c r="D965" s="106">
        <v>0</v>
      </c>
      <c r="E965" s="106">
        <v>0</v>
      </c>
      <c r="F965" s="106">
        <v>0</v>
      </c>
      <c r="G965" s="106">
        <v>0</v>
      </c>
      <c r="H965" s="106">
        <v>0</v>
      </c>
      <c r="I965" s="106">
        <v>0</v>
      </c>
      <c r="J965" s="106">
        <v>0</v>
      </c>
      <c r="K965" s="106">
        <v>0</v>
      </c>
      <c r="L965" s="106">
        <v>0</v>
      </c>
      <c r="M965" s="106">
        <v>0</v>
      </c>
      <c r="N965" s="106">
        <v>0</v>
      </c>
      <c r="O965" s="106">
        <v>0</v>
      </c>
      <c r="P965" s="106">
        <v>0</v>
      </c>
      <c r="Q965" s="106">
        <v>0</v>
      </c>
      <c r="R965" s="106">
        <v>0</v>
      </c>
      <c r="S965" s="106">
        <v>0</v>
      </c>
      <c r="T965" s="106">
        <v>0</v>
      </c>
      <c r="U965" s="106">
        <v>0</v>
      </c>
      <c r="V965" s="106" t="s">
        <v>192</v>
      </c>
      <c r="W965" s="106" t="s">
        <v>192</v>
      </c>
    </row>
    <row r="966" spans="1:23" ht="13.5" customHeight="1" x14ac:dyDescent="0.25">
      <c r="A966" s="154">
        <v>0.19791666666666699</v>
      </c>
      <c r="B966" s="106">
        <v>1</v>
      </c>
      <c r="C966" s="106">
        <v>0</v>
      </c>
      <c r="D966" s="106">
        <v>0</v>
      </c>
      <c r="E966" s="106">
        <v>0</v>
      </c>
      <c r="F966" s="106">
        <v>0</v>
      </c>
      <c r="G966" s="106">
        <v>0</v>
      </c>
      <c r="H966" s="106">
        <v>1</v>
      </c>
      <c r="I966" s="106">
        <v>0</v>
      </c>
      <c r="J966" s="106">
        <v>0</v>
      </c>
      <c r="K966" s="106">
        <v>0</v>
      </c>
      <c r="L966" s="106">
        <v>0</v>
      </c>
      <c r="M966" s="106">
        <v>0</v>
      </c>
      <c r="N966" s="106">
        <v>0</v>
      </c>
      <c r="O966" s="106">
        <v>0</v>
      </c>
      <c r="P966" s="106">
        <v>0</v>
      </c>
      <c r="Q966" s="106">
        <v>0</v>
      </c>
      <c r="R966" s="106">
        <v>0</v>
      </c>
      <c r="S966" s="106">
        <v>0</v>
      </c>
      <c r="T966" s="106">
        <v>0</v>
      </c>
      <c r="U966" s="106">
        <v>0</v>
      </c>
      <c r="V966" s="106">
        <v>30.6</v>
      </c>
      <c r="W966" s="106" t="s">
        <v>192</v>
      </c>
    </row>
    <row r="967" spans="1:23" ht="13.5" customHeight="1" x14ac:dyDescent="0.25">
      <c r="A967" s="154">
        <v>0.20833333333333301</v>
      </c>
      <c r="B967" s="106">
        <v>2</v>
      </c>
      <c r="C967" s="106">
        <v>0</v>
      </c>
      <c r="D967" s="106">
        <v>0</v>
      </c>
      <c r="E967" s="106">
        <v>0</v>
      </c>
      <c r="F967" s="106">
        <v>0</v>
      </c>
      <c r="G967" s="106">
        <v>1</v>
      </c>
      <c r="H967" s="106">
        <v>1</v>
      </c>
      <c r="I967" s="106">
        <v>0</v>
      </c>
      <c r="J967" s="106">
        <v>0</v>
      </c>
      <c r="K967" s="106">
        <v>0</v>
      </c>
      <c r="L967" s="106">
        <v>0</v>
      </c>
      <c r="M967" s="106">
        <v>0</v>
      </c>
      <c r="N967" s="106">
        <v>0</v>
      </c>
      <c r="O967" s="106">
        <v>0</v>
      </c>
      <c r="P967" s="106">
        <v>0</v>
      </c>
      <c r="Q967" s="106">
        <v>0</v>
      </c>
      <c r="R967" s="106">
        <v>0</v>
      </c>
      <c r="S967" s="106">
        <v>0</v>
      </c>
      <c r="T967" s="106">
        <v>0</v>
      </c>
      <c r="U967" s="106">
        <v>0</v>
      </c>
      <c r="V967" s="106">
        <v>30</v>
      </c>
      <c r="W967" s="106" t="s">
        <v>192</v>
      </c>
    </row>
    <row r="968" spans="1:23" ht="13.5" customHeight="1" x14ac:dyDescent="0.25">
      <c r="A968" s="154">
        <v>0.21875</v>
      </c>
      <c r="B968" s="106">
        <v>5</v>
      </c>
      <c r="C968" s="106">
        <v>0</v>
      </c>
      <c r="D968" s="106">
        <v>0</v>
      </c>
      <c r="E968" s="106">
        <v>1</v>
      </c>
      <c r="F968" s="106">
        <v>0</v>
      </c>
      <c r="G968" s="106">
        <v>2</v>
      </c>
      <c r="H968" s="106">
        <v>2</v>
      </c>
      <c r="I968" s="106">
        <v>0</v>
      </c>
      <c r="J968" s="106">
        <v>0</v>
      </c>
      <c r="K968" s="106">
        <v>0</v>
      </c>
      <c r="L968" s="106">
        <v>0</v>
      </c>
      <c r="M968" s="106">
        <v>0</v>
      </c>
      <c r="N968" s="106">
        <v>0</v>
      </c>
      <c r="O968" s="106">
        <v>0</v>
      </c>
      <c r="P968" s="106">
        <v>0</v>
      </c>
      <c r="Q968" s="106">
        <v>0</v>
      </c>
      <c r="R968" s="106">
        <v>0</v>
      </c>
      <c r="S968" s="106">
        <v>0</v>
      </c>
      <c r="T968" s="106">
        <v>0</v>
      </c>
      <c r="U968" s="106">
        <v>0</v>
      </c>
      <c r="V968" s="106">
        <v>27.8</v>
      </c>
      <c r="W968" s="106" t="s">
        <v>192</v>
      </c>
    </row>
    <row r="969" spans="1:23" ht="13.5" customHeight="1" x14ac:dyDescent="0.25">
      <c r="A969" s="154">
        <v>0.22916666666666699</v>
      </c>
      <c r="B969" s="106">
        <v>2</v>
      </c>
      <c r="C969" s="106">
        <v>0</v>
      </c>
      <c r="D969" s="106">
        <v>0</v>
      </c>
      <c r="E969" s="106">
        <v>2</v>
      </c>
      <c r="F969" s="106">
        <v>0</v>
      </c>
      <c r="G969" s="106">
        <v>0</v>
      </c>
      <c r="H969" s="106">
        <v>0</v>
      </c>
      <c r="I969" s="106">
        <v>0</v>
      </c>
      <c r="J969" s="106">
        <v>0</v>
      </c>
      <c r="K969" s="106">
        <v>0</v>
      </c>
      <c r="L969" s="106">
        <v>0</v>
      </c>
      <c r="M969" s="106">
        <v>0</v>
      </c>
      <c r="N969" s="106">
        <v>0</v>
      </c>
      <c r="O969" s="106">
        <v>0</v>
      </c>
      <c r="P969" s="106">
        <v>0</v>
      </c>
      <c r="Q969" s="106">
        <v>0</v>
      </c>
      <c r="R969" s="106">
        <v>0</v>
      </c>
      <c r="S969" s="106">
        <v>0</v>
      </c>
      <c r="T969" s="106">
        <v>0</v>
      </c>
      <c r="U969" s="106">
        <v>0</v>
      </c>
      <c r="V969" s="106">
        <v>19.2</v>
      </c>
      <c r="W969" s="106" t="s">
        <v>192</v>
      </c>
    </row>
    <row r="970" spans="1:23" ht="13.5" customHeight="1" x14ac:dyDescent="0.25">
      <c r="A970" s="154">
        <v>0.23958333333333301</v>
      </c>
      <c r="B970" s="106">
        <v>6</v>
      </c>
      <c r="C970" s="106">
        <v>0</v>
      </c>
      <c r="D970" s="106">
        <v>0</v>
      </c>
      <c r="E970" s="106">
        <v>1</v>
      </c>
      <c r="F970" s="106">
        <v>0</v>
      </c>
      <c r="G970" s="106">
        <v>3</v>
      </c>
      <c r="H970" s="106">
        <v>2</v>
      </c>
      <c r="I970" s="106">
        <v>0</v>
      </c>
      <c r="J970" s="106">
        <v>0</v>
      </c>
      <c r="K970" s="106">
        <v>0</v>
      </c>
      <c r="L970" s="106">
        <v>0</v>
      </c>
      <c r="M970" s="106">
        <v>0</v>
      </c>
      <c r="N970" s="106">
        <v>0</v>
      </c>
      <c r="O970" s="106">
        <v>0</v>
      </c>
      <c r="P970" s="106">
        <v>0</v>
      </c>
      <c r="Q970" s="106">
        <v>0</v>
      </c>
      <c r="R970" s="106">
        <v>0</v>
      </c>
      <c r="S970" s="106">
        <v>0</v>
      </c>
      <c r="T970" s="106">
        <v>0</v>
      </c>
      <c r="U970" s="106">
        <v>0</v>
      </c>
      <c r="V970" s="106">
        <v>27.4</v>
      </c>
      <c r="W970" s="106" t="s">
        <v>192</v>
      </c>
    </row>
    <row r="971" spans="1:23" ht="13.5" customHeight="1" x14ac:dyDescent="0.25">
      <c r="A971" s="154">
        <v>0.25</v>
      </c>
      <c r="B971" s="106">
        <v>10</v>
      </c>
      <c r="C971" s="106">
        <v>0</v>
      </c>
      <c r="D971" s="106">
        <v>0</v>
      </c>
      <c r="E971" s="106">
        <v>0</v>
      </c>
      <c r="F971" s="106">
        <v>1</v>
      </c>
      <c r="G971" s="106">
        <v>6</v>
      </c>
      <c r="H971" s="106">
        <v>3</v>
      </c>
      <c r="I971" s="106">
        <v>0</v>
      </c>
      <c r="J971" s="106">
        <v>0</v>
      </c>
      <c r="K971" s="106">
        <v>0</v>
      </c>
      <c r="L971" s="106">
        <v>0</v>
      </c>
      <c r="M971" s="106">
        <v>0</v>
      </c>
      <c r="N971" s="106">
        <v>0</v>
      </c>
      <c r="O971" s="106">
        <v>0</v>
      </c>
      <c r="P971" s="106">
        <v>0</v>
      </c>
      <c r="Q971" s="106">
        <v>0</v>
      </c>
      <c r="R971" s="106">
        <v>0</v>
      </c>
      <c r="S971" s="106">
        <v>0</v>
      </c>
      <c r="T971" s="106">
        <v>0</v>
      </c>
      <c r="U971" s="106">
        <v>0</v>
      </c>
      <c r="V971" s="106">
        <v>28.1</v>
      </c>
      <c r="W971" s="106" t="s">
        <v>192</v>
      </c>
    </row>
    <row r="972" spans="1:23" ht="13.5" customHeight="1" x14ac:dyDescent="0.25">
      <c r="A972" s="154">
        <v>0.26041666666666702</v>
      </c>
      <c r="B972" s="106">
        <v>10</v>
      </c>
      <c r="C972" s="106">
        <v>0</v>
      </c>
      <c r="D972" s="106">
        <v>0</v>
      </c>
      <c r="E972" s="106">
        <v>0</v>
      </c>
      <c r="F972" s="106">
        <v>3</v>
      </c>
      <c r="G972" s="106">
        <v>4</v>
      </c>
      <c r="H972" s="106">
        <v>2</v>
      </c>
      <c r="I972" s="106">
        <v>1</v>
      </c>
      <c r="J972" s="106">
        <v>0</v>
      </c>
      <c r="K972" s="106">
        <v>0</v>
      </c>
      <c r="L972" s="106">
        <v>0</v>
      </c>
      <c r="M972" s="106">
        <v>0</v>
      </c>
      <c r="N972" s="106">
        <v>0</v>
      </c>
      <c r="O972" s="106">
        <v>0</v>
      </c>
      <c r="P972" s="106">
        <v>0</v>
      </c>
      <c r="Q972" s="106">
        <v>0</v>
      </c>
      <c r="R972" s="106">
        <v>0</v>
      </c>
      <c r="S972" s="106">
        <v>0</v>
      </c>
      <c r="T972" s="106">
        <v>0</v>
      </c>
      <c r="U972" s="106">
        <v>0</v>
      </c>
      <c r="V972" s="106">
        <v>28.2</v>
      </c>
      <c r="W972" s="106" t="s">
        <v>192</v>
      </c>
    </row>
    <row r="973" spans="1:23" ht="13.5" customHeight="1" x14ac:dyDescent="0.25">
      <c r="A973" s="154">
        <v>0.27083333333333298</v>
      </c>
      <c r="B973" s="106">
        <v>27</v>
      </c>
      <c r="C973" s="106">
        <v>0</v>
      </c>
      <c r="D973" s="106">
        <v>0</v>
      </c>
      <c r="E973" s="106">
        <v>0</v>
      </c>
      <c r="F973" s="106">
        <v>3</v>
      </c>
      <c r="G973" s="106">
        <v>15</v>
      </c>
      <c r="H973" s="106">
        <v>7</v>
      </c>
      <c r="I973" s="106">
        <v>1</v>
      </c>
      <c r="J973" s="106">
        <v>1</v>
      </c>
      <c r="K973" s="106">
        <v>0</v>
      </c>
      <c r="L973" s="106">
        <v>0</v>
      </c>
      <c r="M973" s="106">
        <v>0</v>
      </c>
      <c r="N973" s="106">
        <v>0</v>
      </c>
      <c r="O973" s="106">
        <v>0</v>
      </c>
      <c r="P973" s="106">
        <v>0</v>
      </c>
      <c r="Q973" s="106">
        <v>0</v>
      </c>
      <c r="R973" s="106">
        <v>0</v>
      </c>
      <c r="S973" s="106">
        <v>0</v>
      </c>
      <c r="T973" s="106">
        <v>0</v>
      </c>
      <c r="U973" s="106">
        <v>0</v>
      </c>
      <c r="V973" s="106">
        <v>28.7</v>
      </c>
      <c r="W973" s="106">
        <v>32.799999999999997</v>
      </c>
    </row>
    <row r="974" spans="1:23" ht="13.5" customHeight="1" x14ac:dyDescent="0.25">
      <c r="A974" s="154">
        <v>0.28125</v>
      </c>
      <c r="B974" s="106">
        <v>33</v>
      </c>
      <c r="C974" s="106">
        <v>0</v>
      </c>
      <c r="D974" s="106">
        <v>0</v>
      </c>
      <c r="E974" s="106">
        <v>0</v>
      </c>
      <c r="F974" s="106">
        <v>6</v>
      </c>
      <c r="G974" s="106">
        <v>17</v>
      </c>
      <c r="H974" s="106">
        <v>8</v>
      </c>
      <c r="I974" s="106">
        <v>1</v>
      </c>
      <c r="J974" s="106">
        <v>1</v>
      </c>
      <c r="K974" s="106">
        <v>0</v>
      </c>
      <c r="L974" s="106">
        <v>0</v>
      </c>
      <c r="M974" s="106">
        <v>0</v>
      </c>
      <c r="N974" s="106">
        <v>0</v>
      </c>
      <c r="O974" s="106">
        <v>0</v>
      </c>
      <c r="P974" s="106">
        <v>0</v>
      </c>
      <c r="Q974" s="106">
        <v>0</v>
      </c>
      <c r="R974" s="106">
        <v>0</v>
      </c>
      <c r="S974" s="106">
        <v>0</v>
      </c>
      <c r="T974" s="106">
        <v>0</v>
      </c>
      <c r="U974" s="106">
        <v>0</v>
      </c>
      <c r="V974" s="106">
        <v>28</v>
      </c>
      <c r="W974" s="106">
        <v>31.7</v>
      </c>
    </row>
    <row r="975" spans="1:23" ht="13.5" customHeight="1" x14ac:dyDescent="0.25">
      <c r="A975" s="154">
        <v>0.29166666666666702</v>
      </c>
      <c r="B975" s="106">
        <v>25</v>
      </c>
      <c r="C975" s="106">
        <v>0</v>
      </c>
      <c r="D975" s="106">
        <v>0</v>
      </c>
      <c r="E975" s="106">
        <v>1</v>
      </c>
      <c r="F975" s="106">
        <v>6</v>
      </c>
      <c r="G975" s="106">
        <v>13</v>
      </c>
      <c r="H975" s="106">
        <v>5</v>
      </c>
      <c r="I975" s="106">
        <v>0</v>
      </c>
      <c r="J975" s="106">
        <v>0</v>
      </c>
      <c r="K975" s="106">
        <v>0</v>
      </c>
      <c r="L975" s="106">
        <v>0</v>
      </c>
      <c r="M975" s="106">
        <v>0</v>
      </c>
      <c r="N975" s="106">
        <v>0</v>
      </c>
      <c r="O975" s="106">
        <v>0</v>
      </c>
      <c r="P975" s="106">
        <v>0</v>
      </c>
      <c r="Q975" s="106">
        <v>0</v>
      </c>
      <c r="R975" s="106">
        <v>0</v>
      </c>
      <c r="S975" s="106">
        <v>0</v>
      </c>
      <c r="T975" s="106">
        <v>0</v>
      </c>
      <c r="U975" s="106">
        <v>0</v>
      </c>
      <c r="V975" s="106">
        <v>26.9</v>
      </c>
      <c r="W975" s="106">
        <v>31.2</v>
      </c>
    </row>
    <row r="976" spans="1:23" ht="13.5" customHeight="1" x14ac:dyDescent="0.25">
      <c r="A976" s="154">
        <v>0.30208333333333298</v>
      </c>
      <c r="B976" s="106">
        <v>22</v>
      </c>
      <c r="C976" s="106">
        <v>0</v>
      </c>
      <c r="D976" s="106">
        <v>0</v>
      </c>
      <c r="E976" s="106">
        <v>1</v>
      </c>
      <c r="F976" s="106">
        <v>8</v>
      </c>
      <c r="G976" s="106">
        <v>10</v>
      </c>
      <c r="H976" s="106">
        <v>3</v>
      </c>
      <c r="I976" s="106">
        <v>0</v>
      </c>
      <c r="J976" s="106">
        <v>0</v>
      </c>
      <c r="K976" s="106">
        <v>0</v>
      </c>
      <c r="L976" s="106">
        <v>0</v>
      </c>
      <c r="M976" s="106">
        <v>0</v>
      </c>
      <c r="N976" s="106">
        <v>0</v>
      </c>
      <c r="O976" s="106">
        <v>0</v>
      </c>
      <c r="P976" s="106">
        <v>0</v>
      </c>
      <c r="Q976" s="106">
        <v>0</v>
      </c>
      <c r="R976" s="106">
        <v>0</v>
      </c>
      <c r="S976" s="106">
        <v>0</v>
      </c>
      <c r="T976" s="106">
        <v>0</v>
      </c>
      <c r="U976" s="106">
        <v>0</v>
      </c>
      <c r="V976" s="106">
        <v>26</v>
      </c>
      <c r="W976" s="106">
        <v>29.8</v>
      </c>
    </row>
    <row r="977" spans="1:23" ht="13.5" customHeight="1" x14ac:dyDescent="0.25">
      <c r="A977" s="154">
        <v>0.3125</v>
      </c>
      <c r="B977" s="106">
        <v>30</v>
      </c>
      <c r="C977" s="106">
        <v>0</v>
      </c>
      <c r="D977" s="106">
        <v>0</v>
      </c>
      <c r="E977" s="106">
        <v>0</v>
      </c>
      <c r="F977" s="106">
        <v>2</v>
      </c>
      <c r="G977" s="106">
        <v>21</v>
      </c>
      <c r="H977" s="106">
        <v>5</v>
      </c>
      <c r="I977" s="106">
        <v>2</v>
      </c>
      <c r="J977" s="106">
        <v>0</v>
      </c>
      <c r="K977" s="106">
        <v>0</v>
      </c>
      <c r="L977" s="106">
        <v>0</v>
      </c>
      <c r="M977" s="106">
        <v>0</v>
      </c>
      <c r="N977" s="106">
        <v>0</v>
      </c>
      <c r="O977" s="106">
        <v>0</v>
      </c>
      <c r="P977" s="106">
        <v>0</v>
      </c>
      <c r="Q977" s="106">
        <v>0</v>
      </c>
      <c r="R977" s="106">
        <v>0</v>
      </c>
      <c r="S977" s="106">
        <v>0</v>
      </c>
      <c r="T977" s="106">
        <v>0</v>
      </c>
      <c r="U977" s="106">
        <v>0</v>
      </c>
      <c r="V977" s="106">
        <v>28.5</v>
      </c>
      <c r="W977" s="106">
        <v>31.6</v>
      </c>
    </row>
    <row r="978" spans="1:23" ht="13.5" customHeight="1" x14ac:dyDescent="0.25">
      <c r="A978" s="154">
        <v>0.32291666666666702</v>
      </c>
      <c r="B978" s="106">
        <v>38</v>
      </c>
      <c r="C978" s="106">
        <v>0</v>
      </c>
      <c r="D978" s="106">
        <v>0</v>
      </c>
      <c r="E978" s="106">
        <v>2</v>
      </c>
      <c r="F978" s="106">
        <v>7</v>
      </c>
      <c r="G978" s="106">
        <v>23</v>
      </c>
      <c r="H978" s="106">
        <v>6</v>
      </c>
      <c r="I978" s="106">
        <v>0</v>
      </c>
      <c r="J978" s="106">
        <v>0</v>
      </c>
      <c r="K978" s="106">
        <v>0</v>
      </c>
      <c r="L978" s="106">
        <v>0</v>
      </c>
      <c r="M978" s="106">
        <v>0</v>
      </c>
      <c r="N978" s="106">
        <v>0</v>
      </c>
      <c r="O978" s="106">
        <v>0</v>
      </c>
      <c r="P978" s="106">
        <v>0</v>
      </c>
      <c r="Q978" s="106">
        <v>0</v>
      </c>
      <c r="R978" s="106">
        <v>0</v>
      </c>
      <c r="S978" s="106">
        <v>0</v>
      </c>
      <c r="T978" s="106">
        <v>0</v>
      </c>
      <c r="U978" s="106">
        <v>0</v>
      </c>
      <c r="V978" s="106">
        <v>26.9</v>
      </c>
      <c r="W978" s="106">
        <v>31.1</v>
      </c>
    </row>
    <row r="979" spans="1:23" ht="13.5" customHeight="1" x14ac:dyDescent="0.25">
      <c r="A979" s="154">
        <v>0.33333333333333298</v>
      </c>
      <c r="B979" s="106">
        <v>40</v>
      </c>
      <c r="C979" s="106">
        <v>0</v>
      </c>
      <c r="D979" s="106">
        <v>0</v>
      </c>
      <c r="E979" s="106">
        <v>0</v>
      </c>
      <c r="F979" s="106">
        <v>7</v>
      </c>
      <c r="G979" s="106">
        <v>24</v>
      </c>
      <c r="H979" s="106">
        <v>8</v>
      </c>
      <c r="I979" s="106">
        <v>1</v>
      </c>
      <c r="J979" s="106">
        <v>0</v>
      </c>
      <c r="K979" s="106">
        <v>0</v>
      </c>
      <c r="L979" s="106">
        <v>0</v>
      </c>
      <c r="M979" s="106">
        <v>0</v>
      </c>
      <c r="N979" s="106">
        <v>0</v>
      </c>
      <c r="O979" s="106">
        <v>0</v>
      </c>
      <c r="P979" s="106">
        <v>0</v>
      </c>
      <c r="Q979" s="106">
        <v>0</v>
      </c>
      <c r="R979" s="106">
        <v>0</v>
      </c>
      <c r="S979" s="106">
        <v>0</v>
      </c>
      <c r="T979" s="106">
        <v>0</v>
      </c>
      <c r="U979" s="106">
        <v>0</v>
      </c>
      <c r="V979" s="106">
        <v>27.7</v>
      </c>
      <c r="W979" s="106">
        <v>31.7</v>
      </c>
    </row>
    <row r="980" spans="1:23" ht="13.5" customHeight="1" x14ac:dyDescent="0.25">
      <c r="A980" s="154">
        <v>0.34375</v>
      </c>
      <c r="B980" s="106">
        <v>37</v>
      </c>
      <c r="C980" s="106">
        <v>0</v>
      </c>
      <c r="D980" s="106">
        <v>1</v>
      </c>
      <c r="E980" s="106">
        <v>0</v>
      </c>
      <c r="F980" s="106">
        <v>8</v>
      </c>
      <c r="G980" s="106">
        <v>22</v>
      </c>
      <c r="H980" s="106">
        <v>5</v>
      </c>
      <c r="I980" s="106">
        <v>1</v>
      </c>
      <c r="J980" s="106">
        <v>0</v>
      </c>
      <c r="K980" s="106">
        <v>0</v>
      </c>
      <c r="L980" s="106">
        <v>0</v>
      </c>
      <c r="M980" s="106">
        <v>0</v>
      </c>
      <c r="N980" s="106">
        <v>0</v>
      </c>
      <c r="O980" s="106">
        <v>0</v>
      </c>
      <c r="P980" s="106">
        <v>0</v>
      </c>
      <c r="Q980" s="106">
        <v>0</v>
      </c>
      <c r="R980" s="106">
        <v>0</v>
      </c>
      <c r="S980" s="106">
        <v>0</v>
      </c>
      <c r="T980" s="106">
        <v>0</v>
      </c>
      <c r="U980" s="106">
        <v>0</v>
      </c>
      <c r="V980" s="106">
        <v>27.1</v>
      </c>
      <c r="W980" s="106">
        <v>30.7</v>
      </c>
    </row>
    <row r="981" spans="1:23" ht="13.5" customHeight="1" x14ac:dyDescent="0.25">
      <c r="A981" s="154">
        <v>0.35416666666666702</v>
      </c>
      <c r="B981" s="106">
        <v>20</v>
      </c>
      <c r="C981" s="106">
        <v>0</v>
      </c>
      <c r="D981" s="106">
        <v>0</v>
      </c>
      <c r="E981" s="106">
        <v>0</v>
      </c>
      <c r="F981" s="106">
        <v>8</v>
      </c>
      <c r="G981" s="106">
        <v>8</v>
      </c>
      <c r="H981" s="106">
        <v>4</v>
      </c>
      <c r="I981" s="106">
        <v>0</v>
      </c>
      <c r="J981" s="106">
        <v>0</v>
      </c>
      <c r="K981" s="106">
        <v>0</v>
      </c>
      <c r="L981" s="106">
        <v>0</v>
      </c>
      <c r="M981" s="106">
        <v>0</v>
      </c>
      <c r="N981" s="106">
        <v>0</v>
      </c>
      <c r="O981" s="106">
        <v>0</v>
      </c>
      <c r="P981" s="106">
        <v>0</v>
      </c>
      <c r="Q981" s="106">
        <v>0</v>
      </c>
      <c r="R981" s="106">
        <v>0</v>
      </c>
      <c r="S981" s="106">
        <v>0</v>
      </c>
      <c r="T981" s="106">
        <v>0</v>
      </c>
      <c r="U981" s="106">
        <v>0</v>
      </c>
      <c r="V981" s="106">
        <v>26.2</v>
      </c>
      <c r="W981" s="106">
        <v>30.6</v>
      </c>
    </row>
    <row r="982" spans="1:23" ht="13.5" customHeight="1" x14ac:dyDescent="0.25">
      <c r="A982" s="154">
        <v>0.36458333333333298</v>
      </c>
      <c r="B982" s="106">
        <v>43</v>
      </c>
      <c r="C982" s="106">
        <v>0</v>
      </c>
      <c r="D982" s="106">
        <v>0</v>
      </c>
      <c r="E982" s="106">
        <v>1</v>
      </c>
      <c r="F982" s="106">
        <v>10</v>
      </c>
      <c r="G982" s="106">
        <v>29</v>
      </c>
      <c r="H982" s="106">
        <v>3</v>
      </c>
      <c r="I982" s="106">
        <v>0</v>
      </c>
      <c r="J982" s="106">
        <v>0</v>
      </c>
      <c r="K982" s="106">
        <v>0</v>
      </c>
      <c r="L982" s="106">
        <v>0</v>
      </c>
      <c r="M982" s="106">
        <v>0</v>
      </c>
      <c r="N982" s="106">
        <v>0</v>
      </c>
      <c r="O982" s="106">
        <v>0</v>
      </c>
      <c r="P982" s="106">
        <v>0</v>
      </c>
      <c r="Q982" s="106">
        <v>0</v>
      </c>
      <c r="R982" s="106">
        <v>0</v>
      </c>
      <c r="S982" s="106">
        <v>0</v>
      </c>
      <c r="T982" s="106">
        <v>0</v>
      </c>
      <c r="U982" s="106">
        <v>0</v>
      </c>
      <c r="V982" s="106">
        <v>26.8</v>
      </c>
      <c r="W982" s="106">
        <v>29.3</v>
      </c>
    </row>
    <row r="983" spans="1:23" ht="13.5" customHeight="1" x14ac:dyDescent="0.25">
      <c r="A983" s="154">
        <v>0.375</v>
      </c>
      <c r="B983" s="106">
        <v>18</v>
      </c>
      <c r="C983" s="106">
        <v>0</v>
      </c>
      <c r="D983" s="106">
        <v>0</v>
      </c>
      <c r="E983" s="106">
        <v>0</v>
      </c>
      <c r="F983" s="106">
        <v>7</v>
      </c>
      <c r="G983" s="106">
        <v>9</v>
      </c>
      <c r="H983" s="106">
        <v>2</v>
      </c>
      <c r="I983" s="106">
        <v>0</v>
      </c>
      <c r="J983" s="106">
        <v>0</v>
      </c>
      <c r="K983" s="106">
        <v>0</v>
      </c>
      <c r="L983" s="106">
        <v>0</v>
      </c>
      <c r="M983" s="106">
        <v>0</v>
      </c>
      <c r="N983" s="106">
        <v>0</v>
      </c>
      <c r="O983" s="106">
        <v>0</v>
      </c>
      <c r="P983" s="106">
        <v>0</v>
      </c>
      <c r="Q983" s="106">
        <v>0</v>
      </c>
      <c r="R983" s="106">
        <v>0</v>
      </c>
      <c r="S983" s="106">
        <v>0</v>
      </c>
      <c r="T983" s="106">
        <v>0</v>
      </c>
      <c r="U983" s="106">
        <v>0</v>
      </c>
      <c r="V983" s="106">
        <v>26.1</v>
      </c>
      <c r="W983" s="106">
        <v>29.1</v>
      </c>
    </row>
    <row r="984" spans="1:23" ht="13.5" customHeight="1" x14ac:dyDescent="0.25">
      <c r="A984" s="154">
        <v>0.38541666666666702</v>
      </c>
      <c r="B984" s="106">
        <v>21</v>
      </c>
      <c r="C984" s="106">
        <v>0</v>
      </c>
      <c r="D984" s="106">
        <v>0</v>
      </c>
      <c r="E984" s="106">
        <v>0</v>
      </c>
      <c r="F984" s="106">
        <v>7</v>
      </c>
      <c r="G984" s="106">
        <v>12</v>
      </c>
      <c r="H984" s="106">
        <v>1</v>
      </c>
      <c r="I984" s="106">
        <v>1</v>
      </c>
      <c r="J984" s="106">
        <v>0</v>
      </c>
      <c r="K984" s="106">
        <v>0</v>
      </c>
      <c r="L984" s="106">
        <v>0</v>
      </c>
      <c r="M984" s="106">
        <v>0</v>
      </c>
      <c r="N984" s="106">
        <v>0</v>
      </c>
      <c r="O984" s="106">
        <v>0</v>
      </c>
      <c r="P984" s="106">
        <v>0</v>
      </c>
      <c r="Q984" s="106">
        <v>0</v>
      </c>
      <c r="R984" s="106">
        <v>0</v>
      </c>
      <c r="S984" s="106">
        <v>0</v>
      </c>
      <c r="T984" s="106">
        <v>0</v>
      </c>
      <c r="U984" s="106">
        <v>0</v>
      </c>
      <c r="V984" s="106">
        <v>26.6</v>
      </c>
      <c r="W984" s="106">
        <v>28.6</v>
      </c>
    </row>
    <row r="985" spans="1:23" ht="13.5" customHeight="1" x14ac:dyDescent="0.25">
      <c r="A985" s="154">
        <v>0.39583333333333298</v>
      </c>
      <c r="B985" s="106">
        <v>21</v>
      </c>
      <c r="C985" s="106">
        <v>0</v>
      </c>
      <c r="D985" s="106">
        <v>0</v>
      </c>
      <c r="E985" s="106">
        <v>0</v>
      </c>
      <c r="F985" s="106">
        <v>8</v>
      </c>
      <c r="G985" s="106">
        <v>11</v>
      </c>
      <c r="H985" s="106">
        <v>2</v>
      </c>
      <c r="I985" s="106">
        <v>0</v>
      </c>
      <c r="J985" s="106">
        <v>0</v>
      </c>
      <c r="K985" s="106">
        <v>0</v>
      </c>
      <c r="L985" s="106">
        <v>0</v>
      </c>
      <c r="M985" s="106">
        <v>0</v>
      </c>
      <c r="N985" s="106">
        <v>0</v>
      </c>
      <c r="O985" s="106">
        <v>0</v>
      </c>
      <c r="P985" s="106">
        <v>0</v>
      </c>
      <c r="Q985" s="106">
        <v>0</v>
      </c>
      <c r="R985" s="106">
        <v>0</v>
      </c>
      <c r="S985" s="106">
        <v>0</v>
      </c>
      <c r="T985" s="106">
        <v>0</v>
      </c>
      <c r="U985" s="106">
        <v>0</v>
      </c>
      <c r="V985" s="106">
        <v>25.9</v>
      </c>
      <c r="W985" s="106">
        <v>28.7</v>
      </c>
    </row>
    <row r="986" spans="1:23" ht="13.5" customHeight="1" x14ac:dyDescent="0.25">
      <c r="A986" s="154">
        <v>0.40625</v>
      </c>
      <c r="B986" s="106">
        <v>25</v>
      </c>
      <c r="C986" s="106">
        <v>0</v>
      </c>
      <c r="D986" s="106">
        <v>0</v>
      </c>
      <c r="E986" s="106">
        <v>3</v>
      </c>
      <c r="F986" s="106">
        <v>7</v>
      </c>
      <c r="G986" s="106">
        <v>14</v>
      </c>
      <c r="H986" s="106">
        <v>1</v>
      </c>
      <c r="I986" s="106">
        <v>0</v>
      </c>
      <c r="J986" s="106">
        <v>0</v>
      </c>
      <c r="K986" s="106">
        <v>0</v>
      </c>
      <c r="L986" s="106">
        <v>0</v>
      </c>
      <c r="M986" s="106">
        <v>0</v>
      </c>
      <c r="N986" s="106">
        <v>0</v>
      </c>
      <c r="O986" s="106">
        <v>0</v>
      </c>
      <c r="P986" s="106">
        <v>0</v>
      </c>
      <c r="Q986" s="106">
        <v>0</v>
      </c>
      <c r="R986" s="106">
        <v>0</v>
      </c>
      <c r="S986" s="106">
        <v>0</v>
      </c>
      <c r="T986" s="106">
        <v>0</v>
      </c>
      <c r="U986" s="106">
        <v>0</v>
      </c>
      <c r="V986" s="106">
        <v>24.9</v>
      </c>
      <c r="W986" s="106">
        <v>28.2</v>
      </c>
    </row>
    <row r="987" spans="1:23" ht="13.5" customHeight="1" x14ac:dyDescent="0.25">
      <c r="A987" s="154">
        <v>0.41666666666666702</v>
      </c>
      <c r="B987" s="106">
        <v>12</v>
      </c>
      <c r="C987" s="106">
        <v>0</v>
      </c>
      <c r="D987" s="106">
        <v>0</v>
      </c>
      <c r="E987" s="106">
        <v>3</v>
      </c>
      <c r="F987" s="106">
        <v>3</v>
      </c>
      <c r="G987" s="106">
        <v>5</v>
      </c>
      <c r="H987" s="106">
        <v>1</v>
      </c>
      <c r="I987" s="106">
        <v>0</v>
      </c>
      <c r="J987" s="106">
        <v>0</v>
      </c>
      <c r="K987" s="106">
        <v>0</v>
      </c>
      <c r="L987" s="106">
        <v>0</v>
      </c>
      <c r="M987" s="106">
        <v>0</v>
      </c>
      <c r="N987" s="106">
        <v>0</v>
      </c>
      <c r="O987" s="106">
        <v>0</v>
      </c>
      <c r="P987" s="106">
        <v>0</v>
      </c>
      <c r="Q987" s="106">
        <v>0</v>
      </c>
      <c r="R987" s="106">
        <v>0</v>
      </c>
      <c r="S987" s="106">
        <v>0</v>
      </c>
      <c r="T987" s="106">
        <v>0</v>
      </c>
      <c r="U987" s="106">
        <v>0</v>
      </c>
      <c r="V987" s="106">
        <v>24.2</v>
      </c>
      <c r="W987" s="106">
        <v>28.8</v>
      </c>
    </row>
    <row r="988" spans="1:23" ht="13.5" customHeight="1" x14ac:dyDescent="0.25">
      <c r="A988" s="154">
        <v>0.42708333333333298</v>
      </c>
      <c r="B988" s="106">
        <v>17</v>
      </c>
      <c r="C988" s="106">
        <v>0</v>
      </c>
      <c r="D988" s="106">
        <v>0</v>
      </c>
      <c r="E988" s="106">
        <v>0</v>
      </c>
      <c r="F988" s="106">
        <v>9</v>
      </c>
      <c r="G988" s="106">
        <v>7</v>
      </c>
      <c r="H988" s="106">
        <v>1</v>
      </c>
      <c r="I988" s="106">
        <v>0</v>
      </c>
      <c r="J988" s="106">
        <v>0</v>
      </c>
      <c r="K988" s="106">
        <v>0</v>
      </c>
      <c r="L988" s="106">
        <v>0</v>
      </c>
      <c r="M988" s="106">
        <v>0</v>
      </c>
      <c r="N988" s="106">
        <v>0</v>
      </c>
      <c r="O988" s="106">
        <v>0</v>
      </c>
      <c r="P988" s="106">
        <v>0</v>
      </c>
      <c r="Q988" s="106">
        <v>0</v>
      </c>
      <c r="R988" s="106">
        <v>0</v>
      </c>
      <c r="S988" s="106">
        <v>0</v>
      </c>
      <c r="T988" s="106">
        <v>0</v>
      </c>
      <c r="U988" s="106">
        <v>0</v>
      </c>
      <c r="V988" s="106">
        <v>25</v>
      </c>
      <c r="W988" s="106">
        <v>28.1</v>
      </c>
    </row>
    <row r="989" spans="1:23" ht="13.5" customHeight="1" x14ac:dyDescent="0.25">
      <c r="A989" s="154">
        <v>0.4375</v>
      </c>
      <c r="B989" s="106">
        <v>20</v>
      </c>
      <c r="C989" s="106">
        <v>0</v>
      </c>
      <c r="D989" s="106">
        <v>0</v>
      </c>
      <c r="E989" s="106">
        <v>0</v>
      </c>
      <c r="F989" s="106">
        <v>6</v>
      </c>
      <c r="G989" s="106">
        <v>14</v>
      </c>
      <c r="H989" s="106">
        <v>0</v>
      </c>
      <c r="I989" s="106">
        <v>0</v>
      </c>
      <c r="J989" s="106">
        <v>0</v>
      </c>
      <c r="K989" s="106">
        <v>0</v>
      </c>
      <c r="L989" s="106">
        <v>0</v>
      </c>
      <c r="M989" s="106">
        <v>0</v>
      </c>
      <c r="N989" s="106">
        <v>0</v>
      </c>
      <c r="O989" s="106">
        <v>0</v>
      </c>
      <c r="P989" s="106">
        <v>0</v>
      </c>
      <c r="Q989" s="106">
        <v>0</v>
      </c>
      <c r="R989" s="106">
        <v>0</v>
      </c>
      <c r="S989" s="106">
        <v>0</v>
      </c>
      <c r="T989" s="106">
        <v>0</v>
      </c>
      <c r="U989" s="106">
        <v>0</v>
      </c>
      <c r="V989" s="106">
        <v>25.9</v>
      </c>
      <c r="W989" s="106">
        <v>28</v>
      </c>
    </row>
    <row r="990" spans="1:23" ht="13.5" customHeight="1" x14ac:dyDescent="0.25">
      <c r="A990" s="154">
        <v>0.44791666666666702</v>
      </c>
      <c r="B990" s="106">
        <v>28</v>
      </c>
      <c r="C990" s="106">
        <v>0</v>
      </c>
      <c r="D990" s="106">
        <v>0</v>
      </c>
      <c r="E990" s="106">
        <v>3</v>
      </c>
      <c r="F990" s="106">
        <v>6</v>
      </c>
      <c r="G990" s="106">
        <v>14</v>
      </c>
      <c r="H990" s="106">
        <v>5</v>
      </c>
      <c r="I990" s="106">
        <v>0</v>
      </c>
      <c r="J990" s="106">
        <v>0</v>
      </c>
      <c r="K990" s="106">
        <v>0</v>
      </c>
      <c r="L990" s="106">
        <v>0</v>
      </c>
      <c r="M990" s="106">
        <v>0</v>
      </c>
      <c r="N990" s="106">
        <v>0</v>
      </c>
      <c r="O990" s="106">
        <v>0</v>
      </c>
      <c r="P990" s="106">
        <v>0</v>
      </c>
      <c r="Q990" s="106">
        <v>0</v>
      </c>
      <c r="R990" s="106">
        <v>0</v>
      </c>
      <c r="S990" s="106">
        <v>0</v>
      </c>
      <c r="T990" s="106">
        <v>0</v>
      </c>
      <c r="U990" s="106">
        <v>0</v>
      </c>
      <c r="V990" s="106">
        <v>26.4</v>
      </c>
      <c r="W990" s="106">
        <v>31</v>
      </c>
    </row>
    <row r="991" spans="1:23" ht="13.5" customHeight="1" x14ac:dyDescent="0.25">
      <c r="A991" s="154">
        <v>0.45833333333333298</v>
      </c>
      <c r="B991" s="106">
        <v>18</v>
      </c>
      <c r="C991" s="106">
        <v>0</v>
      </c>
      <c r="D991" s="106">
        <v>2</v>
      </c>
      <c r="E991" s="106">
        <v>0</v>
      </c>
      <c r="F991" s="106">
        <v>7</v>
      </c>
      <c r="G991" s="106">
        <v>9</v>
      </c>
      <c r="H991" s="106">
        <v>0</v>
      </c>
      <c r="I991" s="106">
        <v>0</v>
      </c>
      <c r="J991" s="106">
        <v>0</v>
      </c>
      <c r="K991" s="106">
        <v>0</v>
      </c>
      <c r="L991" s="106">
        <v>0</v>
      </c>
      <c r="M991" s="106">
        <v>0</v>
      </c>
      <c r="N991" s="106">
        <v>0</v>
      </c>
      <c r="O991" s="106">
        <v>0</v>
      </c>
      <c r="P991" s="106">
        <v>0</v>
      </c>
      <c r="Q991" s="106">
        <v>0</v>
      </c>
      <c r="R991" s="106">
        <v>0</v>
      </c>
      <c r="S991" s="106">
        <v>0</v>
      </c>
      <c r="T991" s="106">
        <v>0</v>
      </c>
      <c r="U991" s="106">
        <v>0</v>
      </c>
      <c r="V991" s="106">
        <v>23.8</v>
      </c>
      <c r="W991" s="106">
        <v>28.4</v>
      </c>
    </row>
    <row r="992" spans="1:23" ht="13.5" customHeight="1" x14ac:dyDescent="0.25">
      <c r="A992" s="154">
        <v>0.46875</v>
      </c>
      <c r="B992" s="106">
        <v>23</v>
      </c>
      <c r="C992" s="106">
        <v>0</v>
      </c>
      <c r="D992" s="106">
        <v>0</v>
      </c>
      <c r="E992" s="106">
        <v>0</v>
      </c>
      <c r="F992" s="106">
        <v>14</v>
      </c>
      <c r="G992" s="106">
        <v>9</v>
      </c>
      <c r="H992" s="106">
        <v>0</v>
      </c>
      <c r="I992" s="106">
        <v>0</v>
      </c>
      <c r="J992" s="106">
        <v>0</v>
      </c>
      <c r="K992" s="106">
        <v>0</v>
      </c>
      <c r="L992" s="106">
        <v>0</v>
      </c>
      <c r="M992" s="106">
        <v>0</v>
      </c>
      <c r="N992" s="106">
        <v>0</v>
      </c>
      <c r="O992" s="106">
        <v>0</v>
      </c>
      <c r="P992" s="106">
        <v>0</v>
      </c>
      <c r="Q992" s="106">
        <v>0</v>
      </c>
      <c r="R992" s="106">
        <v>0</v>
      </c>
      <c r="S992" s="106">
        <v>0</v>
      </c>
      <c r="T992" s="106">
        <v>0</v>
      </c>
      <c r="U992" s="106">
        <v>0</v>
      </c>
      <c r="V992" s="106">
        <v>24.8</v>
      </c>
      <c r="W992" s="106">
        <v>27.1</v>
      </c>
    </row>
    <row r="993" spans="1:23" ht="13.5" customHeight="1" x14ac:dyDescent="0.25">
      <c r="A993" s="154">
        <v>0.47916666666666702</v>
      </c>
      <c r="B993" s="106">
        <v>23</v>
      </c>
      <c r="C993" s="106">
        <v>0</v>
      </c>
      <c r="D993" s="106">
        <v>0</v>
      </c>
      <c r="E993" s="106">
        <v>5</v>
      </c>
      <c r="F993" s="106">
        <v>13</v>
      </c>
      <c r="G993" s="106">
        <v>5</v>
      </c>
      <c r="H993" s="106">
        <v>0</v>
      </c>
      <c r="I993" s="106">
        <v>0</v>
      </c>
      <c r="J993" s="106">
        <v>0</v>
      </c>
      <c r="K993" s="106">
        <v>0</v>
      </c>
      <c r="L993" s="106">
        <v>0</v>
      </c>
      <c r="M993" s="106">
        <v>0</v>
      </c>
      <c r="N993" s="106">
        <v>0</v>
      </c>
      <c r="O993" s="106">
        <v>0</v>
      </c>
      <c r="P993" s="106">
        <v>0</v>
      </c>
      <c r="Q993" s="106">
        <v>0</v>
      </c>
      <c r="R993" s="106">
        <v>0</v>
      </c>
      <c r="S993" s="106">
        <v>0</v>
      </c>
      <c r="T993" s="106">
        <v>0</v>
      </c>
      <c r="U993" s="106">
        <v>0</v>
      </c>
      <c r="V993" s="106">
        <v>22.3</v>
      </c>
      <c r="W993" s="106">
        <v>25.4</v>
      </c>
    </row>
    <row r="994" spans="1:23" ht="13.5" customHeight="1" x14ac:dyDescent="0.25">
      <c r="A994" s="154">
        <v>0.48958333333333298</v>
      </c>
      <c r="B994" s="106">
        <v>27</v>
      </c>
      <c r="C994" s="106">
        <v>0</v>
      </c>
      <c r="D994" s="106">
        <v>6</v>
      </c>
      <c r="E994" s="106">
        <v>9</v>
      </c>
      <c r="F994" s="106">
        <v>9</v>
      </c>
      <c r="G994" s="106">
        <v>3</v>
      </c>
      <c r="H994" s="106">
        <v>0</v>
      </c>
      <c r="I994" s="106">
        <v>0</v>
      </c>
      <c r="J994" s="106">
        <v>0</v>
      </c>
      <c r="K994" s="106">
        <v>0</v>
      </c>
      <c r="L994" s="106">
        <v>0</v>
      </c>
      <c r="M994" s="106">
        <v>0</v>
      </c>
      <c r="N994" s="106">
        <v>0</v>
      </c>
      <c r="O994" s="106">
        <v>0</v>
      </c>
      <c r="P994" s="106">
        <v>0</v>
      </c>
      <c r="Q994" s="106">
        <v>0</v>
      </c>
      <c r="R994" s="106">
        <v>0</v>
      </c>
      <c r="S994" s="106">
        <v>0</v>
      </c>
      <c r="T994" s="106">
        <v>0</v>
      </c>
      <c r="U994" s="106">
        <v>0</v>
      </c>
      <c r="V994" s="106">
        <v>19.100000000000001</v>
      </c>
      <c r="W994" s="106">
        <v>24.4</v>
      </c>
    </row>
    <row r="995" spans="1:23" ht="13.5" customHeight="1" x14ac:dyDescent="0.25">
      <c r="A995" s="154">
        <v>0.5</v>
      </c>
      <c r="B995" s="106">
        <v>28</v>
      </c>
      <c r="C995" s="106">
        <v>6</v>
      </c>
      <c r="D995" s="106">
        <v>5</v>
      </c>
      <c r="E995" s="106">
        <v>7</v>
      </c>
      <c r="F995" s="106">
        <v>9</v>
      </c>
      <c r="G995" s="106">
        <v>1</v>
      </c>
      <c r="H995" s="106">
        <v>0</v>
      </c>
      <c r="I995" s="106">
        <v>0</v>
      </c>
      <c r="J995" s="106">
        <v>0</v>
      </c>
      <c r="K995" s="106">
        <v>0</v>
      </c>
      <c r="L995" s="106">
        <v>0</v>
      </c>
      <c r="M995" s="106">
        <v>0</v>
      </c>
      <c r="N995" s="106">
        <v>0</v>
      </c>
      <c r="O995" s="106">
        <v>0</v>
      </c>
      <c r="P995" s="106">
        <v>0</v>
      </c>
      <c r="Q995" s="106">
        <v>0</v>
      </c>
      <c r="R995" s="106">
        <v>0</v>
      </c>
      <c r="S995" s="106">
        <v>0</v>
      </c>
      <c r="T995" s="106">
        <v>0</v>
      </c>
      <c r="U995" s="106">
        <v>0</v>
      </c>
      <c r="V995" s="106">
        <v>16.600000000000001</v>
      </c>
      <c r="W995" s="106">
        <v>21.8</v>
      </c>
    </row>
    <row r="996" spans="1:23" ht="13.5" customHeight="1" x14ac:dyDescent="0.25">
      <c r="A996" s="154">
        <v>0.51041666666666696</v>
      </c>
      <c r="B996" s="106">
        <v>20</v>
      </c>
      <c r="C996" s="106">
        <v>0</v>
      </c>
      <c r="D996" s="106">
        <v>1</v>
      </c>
      <c r="E996" s="106">
        <v>13</v>
      </c>
      <c r="F996" s="106">
        <v>4</v>
      </c>
      <c r="G996" s="106">
        <v>2</v>
      </c>
      <c r="H996" s="106">
        <v>0</v>
      </c>
      <c r="I996" s="106">
        <v>0</v>
      </c>
      <c r="J996" s="106">
        <v>0</v>
      </c>
      <c r="K996" s="106">
        <v>0</v>
      </c>
      <c r="L996" s="106">
        <v>0</v>
      </c>
      <c r="M996" s="106">
        <v>0</v>
      </c>
      <c r="N996" s="106">
        <v>0</v>
      </c>
      <c r="O996" s="106">
        <v>0</v>
      </c>
      <c r="P996" s="106">
        <v>0</v>
      </c>
      <c r="Q996" s="106">
        <v>0</v>
      </c>
      <c r="R996" s="106">
        <v>0</v>
      </c>
      <c r="S996" s="106">
        <v>0</v>
      </c>
      <c r="T996" s="106">
        <v>0</v>
      </c>
      <c r="U996" s="106">
        <v>0</v>
      </c>
      <c r="V996" s="106">
        <v>19.100000000000001</v>
      </c>
      <c r="W996" s="106">
        <v>23.2</v>
      </c>
    </row>
    <row r="997" spans="1:23" ht="13.5" customHeight="1" x14ac:dyDescent="0.25">
      <c r="A997" s="154">
        <v>0.52083333333333304</v>
      </c>
      <c r="B997" s="106">
        <v>26</v>
      </c>
      <c r="C997" s="106">
        <v>1</v>
      </c>
      <c r="D997" s="106">
        <v>3</v>
      </c>
      <c r="E997" s="106">
        <v>8</v>
      </c>
      <c r="F997" s="106">
        <v>13</v>
      </c>
      <c r="G997" s="106">
        <v>1</v>
      </c>
      <c r="H997" s="106">
        <v>0</v>
      </c>
      <c r="I997" s="106">
        <v>0</v>
      </c>
      <c r="J997" s="106">
        <v>0</v>
      </c>
      <c r="K997" s="106">
        <v>0</v>
      </c>
      <c r="L997" s="106">
        <v>0</v>
      </c>
      <c r="M997" s="106">
        <v>0</v>
      </c>
      <c r="N997" s="106">
        <v>0</v>
      </c>
      <c r="O997" s="106">
        <v>0</v>
      </c>
      <c r="P997" s="106">
        <v>0</v>
      </c>
      <c r="Q997" s="106">
        <v>0</v>
      </c>
      <c r="R997" s="106">
        <v>0</v>
      </c>
      <c r="S997" s="106">
        <v>0</v>
      </c>
      <c r="T997" s="106">
        <v>0</v>
      </c>
      <c r="U997" s="106">
        <v>0</v>
      </c>
      <c r="V997" s="106">
        <v>19.3</v>
      </c>
      <c r="W997" s="106">
        <v>24.1</v>
      </c>
    </row>
    <row r="998" spans="1:23" ht="13.5" customHeight="1" x14ac:dyDescent="0.25">
      <c r="A998" s="154">
        <v>0.53125</v>
      </c>
      <c r="B998" s="106">
        <v>23</v>
      </c>
      <c r="C998" s="106">
        <v>0</v>
      </c>
      <c r="D998" s="106">
        <v>3</v>
      </c>
      <c r="E998" s="106">
        <v>12</v>
      </c>
      <c r="F998" s="106">
        <v>5</v>
      </c>
      <c r="G998" s="106">
        <v>2</v>
      </c>
      <c r="H998" s="106">
        <v>1</v>
      </c>
      <c r="I998" s="106">
        <v>0</v>
      </c>
      <c r="J998" s="106">
        <v>0</v>
      </c>
      <c r="K998" s="106">
        <v>0</v>
      </c>
      <c r="L998" s="106">
        <v>0</v>
      </c>
      <c r="M998" s="106">
        <v>0</v>
      </c>
      <c r="N998" s="106">
        <v>0</v>
      </c>
      <c r="O998" s="106">
        <v>0</v>
      </c>
      <c r="P998" s="106">
        <v>0</v>
      </c>
      <c r="Q998" s="106">
        <v>0</v>
      </c>
      <c r="R998" s="106">
        <v>0</v>
      </c>
      <c r="S998" s="106">
        <v>0</v>
      </c>
      <c r="T998" s="106">
        <v>0</v>
      </c>
      <c r="U998" s="106">
        <v>0</v>
      </c>
      <c r="V998" s="106">
        <v>19.899999999999999</v>
      </c>
      <c r="W998" s="106">
        <v>25.2</v>
      </c>
    </row>
    <row r="999" spans="1:23" ht="13.5" customHeight="1" x14ac:dyDescent="0.25">
      <c r="A999" s="154">
        <v>0.54166666666666696</v>
      </c>
      <c r="B999" s="106">
        <v>24</v>
      </c>
      <c r="C999" s="106">
        <v>0</v>
      </c>
      <c r="D999" s="106">
        <v>2</v>
      </c>
      <c r="E999" s="106">
        <v>11</v>
      </c>
      <c r="F999" s="106">
        <v>8</v>
      </c>
      <c r="G999" s="106">
        <v>3</v>
      </c>
      <c r="H999" s="106">
        <v>0</v>
      </c>
      <c r="I999" s="106">
        <v>0</v>
      </c>
      <c r="J999" s="106">
        <v>0</v>
      </c>
      <c r="K999" s="106">
        <v>0</v>
      </c>
      <c r="L999" s="106">
        <v>0</v>
      </c>
      <c r="M999" s="106">
        <v>0</v>
      </c>
      <c r="N999" s="106">
        <v>0</v>
      </c>
      <c r="O999" s="106">
        <v>0</v>
      </c>
      <c r="P999" s="106">
        <v>0</v>
      </c>
      <c r="Q999" s="106">
        <v>0</v>
      </c>
      <c r="R999" s="106">
        <v>0</v>
      </c>
      <c r="S999" s="106">
        <v>0</v>
      </c>
      <c r="T999" s="106">
        <v>0</v>
      </c>
      <c r="U999" s="106">
        <v>0</v>
      </c>
      <c r="V999" s="106">
        <v>20.2</v>
      </c>
      <c r="W999" s="106">
        <v>25.2</v>
      </c>
    </row>
    <row r="1000" spans="1:23" ht="13.5" customHeight="1" x14ac:dyDescent="0.25">
      <c r="A1000" s="154">
        <v>0.55208333333333304</v>
      </c>
      <c r="B1000" s="106">
        <v>19</v>
      </c>
      <c r="C1000" s="106">
        <v>0</v>
      </c>
      <c r="D1000" s="106">
        <v>1</v>
      </c>
      <c r="E1000" s="106">
        <v>7</v>
      </c>
      <c r="F1000" s="106">
        <v>8</v>
      </c>
      <c r="G1000" s="106">
        <v>3</v>
      </c>
      <c r="H1000" s="106">
        <v>0</v>
      </c>
      <c r="I1000" s="106">
        <v>0</v>
      </c>
      <c r="J1000" s="106">
        <v>0</v>
      </c>
      <c r="K1000" s="106">
        <v>0</v>
      </c>
      <c r="L1000" s="106">
        <v>0</v>
      </c>
      <c r="M1000" s="106">
        <v>0</v>
      </c>
      <c r="N1000" s="106">
        <v>0</v>
      </c>
      <c r="O1000" s="106">
        <v>0</v>
      </c>
      <c r="P1000" s="106">
        <v>0</v>
      </c>
      <c r="Q1000" s="106">
        <v>0</v>
      </c>
      <c r="R1000" s="106">
        <v>0</v>
      </c>
      <c r="S1000" s="106">
        <v>0</v>
      </c>
      <c r="T1000" s="106">
        <v>0</v>
      </c>
      <c r="U1000" s="106">
        <v>0</v>
      </c>
      <c r="V1000" s="106">
        <v>21</v>
      </c>
      <c r="W1000" s="106">
        <v>25.3</v>
      </c>
    </row>
    <row r="1001" spans="1:23" ht="13.5" customHeight="1" x14ac:dyDescent="0.25">
      <c r="A1001" s="154">
        <v>0.5625</v>
      </c>
      <c r="B1001" s="106">
        <v>19</v>
      </c>
      <c r="C1001" s="106">
        <v>0</v>
      </c>
      <c r="D1001" s="106">
        <v>0</v>
      </c>
      <c r="E1001" s="106">
        <v>7</v>
      </c>
      <c r="F1001" s="106">
        <v>9</v>
      </c>
      <c r="G1001" s="106">
        <v>2</v>
      </c>
      <c r="H1001" s="106">
        <v>1</v>
      </c>
      <c r="I1001" s="106">
        <v>0</v>
      </c>
      <c r="J1001" s="106">
        <v>0</v>
      </c>
      <c r="K1001" s="106">
        <v>0</v>
      </c>
      <c r="L1001" s="106">
        <v>0</v>
      </c>
      <c r="M1001" s="106">
        <v>0</v>
      </c>
      <c r="N1001" s="106">
        <v>0</v>
      </c>
      <c r="O1001" s="106">
        <v>0</v>
      </c>
      <c r="P1001" s="106">
        <v>0</v>
      </c>
      <c r="Q1001" s="106">
        <v>0</v>
      </c>
      <c r="R1001" s="106">
        <v>0</v>
      </c>
      <c r="S1001" s="106">
        <v>0</v>
      </c>
      <c r="T1001" s="106">
        <v>0</v>
      </c>
      <c r="U1001" s="106">
        <v>0</v>
      </c>
      <c r="V1001" s="106">
        <v>21.7</v>
      </c>
      <c r="W1001" s="106">
        <v>25.6</v>
      </c>
    </row>
    <row r="1002" spans="1:23" ht="13.5" customHeight="1" x14ac:dyDescent="0.25">
      <c r="A1002" s="154">
        <v>0.57291666666666696</v>
      </c>
      <c r="B1002" s="106">
        <v>26</v>
      </c>
      <c r="C1002" s="106">
        <v>0</v>
      </c>
      <c r="D1002" s="106">
        <v>3</v>
      </c>
      <c r="E1002" s="106">
        <v>9</v>
      </c>
      <c r="F1002" s="106">
        <v>12</v>
      </c>
      <c r="G1002" s="106">
        <v>1</v>
      </c>
      <c r="H1002" s="106">
        <v>1</v>
      </c>
      <c r="I1002" s="106">
        <v>0</v>
      </c>
      <c r="J1002" s="106">
        <v>0</v>
      </c>
      <c r="K1002" s="106">
        <v>0</v>
      </c>
      <c r="L1002" s="106">
        <v>0</v>
      </c>
      <c r="M1002" s="106">
        <v>0</v>
      </c>
      <c r="N1002" s="106">
        <v>0</v>
      </c>
      <c r="O1002" s="106">
        <v>0</v>
      </c>
      <c r="P1002" s="106">
        <v>0</v>
      </c>
      <c r="Q1002" s="106">
        <v>0</v>
      </c>
      <c r="R1002" s="106">
        <v>0</v>
      </c>
      <c r="S1002" s="106">
        <v>0</v>
      </c>
      <c r="T1002" s="106">
        <v>0</v>
      </c>
      <c r="U1002" s="106">
        <v>0</v>
      </c>
      <c r="V1002" s="106">
        <v>19.899999999999999</v>
      </c>
      <c r="W1002" s="106">
        <v>23.6</v>
      </c>
    </row>
    <row r="1003" spans="1:23" ht="13.5" customHeight="1" x14ac:dyDescent="0.25">
      <c r="A1003" s="154">
        <v>0.58333333333333304</v>
      </c>
      <c r="B1003" s="106" t="s">
        <v>61</v>
      </c>
      <c r="C1003" s="106" t="s">
        <v>61</v>
      </c>
      <c r="D1003" s="106" t="s">
        <v>61</v>
      </c>
      <c r="E1003" s="106" t="s">
        <v>61</v>
      </c>
      <c r="F1003" s="106" t="s">
        <v>61</v>
      </c>
      <c r="G1003" s="106" t="s">
        <v>61</v>
      </c>
      <c r="H1003" s="106" t="s">
        <v>61</v>
      </c>
      <c r="I1003" s="106" t="s">
        <v>61</v>
      </c>
      <c r="J1003" s="106" t="s">
        <v>61</v>
      </c>
      <c r="K1003" s="106" t="s">
        <v>61</v>
      </c>
      <c r="L1003" s="106" t="s">
        <v>61</v>
      </c>
      <c r="M1003" s="106" t="s">
        <v>61</v>
      </c>
      <c r="N1003" s="106" t="s">
        <v>61</v>
      </c>
      <c r="O1003" s="106" t="s">
        <v>61</v>
      </c>
      <c r="P1003" s="106" t="s">
        <v>61</v>
      </c>
      <c r="Q1003" s="106" t="s">
        <v>61</v>
      </c>
      <c r="R1003" s="106" t="s">
        <v>61</v>
      </c>
      <c r="S1003" s="106" t="s">
        <v>61</v>
      </c>
      <c r="T1003" s="106" t="s">
        <v>61</v>
      </c>
      <c r="U1003" s="106" t="s">
        <v>61</v>
      </c>
      <c r="V1003" s="106" t="s">
        <v>61</v>
      </c>
      <c r="W1003" s="106" t="s">
        <v>61</v>
      </c>
    </row>
    <row r="1004" spans="1:23" ht="13.5" customHeight="1" x14ac:dyDescent="0.25">
      <c r="A1004" s="154">
        <v>0.59375</v>
      </c>
      <c r="B1004" s="106" t="s">
        <v>61</v>
      </c>
      <c r="C1004" s="106" t="s">
        <v>61</v>
      </c>
      <c r="D1004" s="106" t="s">
        <v>61</v>
      </c>
      <c r="E1004" s="106" t="s">
        <v>61</v>
      </c>
      <c r="F1004" s="106" t="s">
        <v>61</v>
      </c>
      <c r="G1004" s="106" t="s">
        <v>61</v>
      </c>
      <c r="H1004" s="106" t="s">
        <v>61</v>
      </c>
      <c r="I1004" s="106" t="s">
        <v>61</v>
      </c>
      <c r="J1004" s="106" t="s">
        <v>61</v>
      </c>
      <c r="K1004" s="106" t="s">
        <v>61</v>
      </c>
      <c r="L1004" s="106" t="s">
        <v>61</v>
      </c>
      <c r="M1004" s="106" t="s">
        <v>61</v>
      </c>
      <c r="N1004" s="106" t="s">
        <v>61</v>
      </c>
      <c r="O1004" s="106" t="s">
        <v>61</v>
      </c>
      <c r="P1004" s="106" t="s">
        <v>61</v>
      </c>
      <c r="Q1004" s="106" t="s">
        <v>61</v>
      </c>
      <c r="R1004" s="106" t="s">
        <v>61</v>
      </c>
      <c r="S1004" s="106" t="s">
        <v>61</v>
      </c>
      <c r="T1004" s="106" t="s">
        <v>61</v>
      </c>
      <c r="U1004" s="106" t="s">
        <v>61</v>
      </c>
      <c r="V1004" s="106" t="s">
        <v>61</v>
      </c>
      <c r="W1004" s="106" t="s">
        <v>61</v>
      </c>
    </row>
    <row r="1005" spans="1:23" ht="13.5" customHeight="1" x14ac:dyDescent="0.25">
      <c r="A1005" s="154">
        <v>0.60416666666666696</v>
      </c>
      <c r="B1005" s="106" t="s">
        <v>61</v>
      </c>
      <c r="C1005" s="106" t="s">
        <v>61</v>
      </c>
      <c r="D1005" s="106" t="s">
        <v>61</v>
      </c>
      <c r="E1005" s="106" t="s">
        <v>61</v>
      </c>
      <c r="F1005" s="106" t="s">
        <v>61</v>
      </c>
      <c r="G1005" s="106" t="s">
        <v>61</v>
      </c>
      <c r="H1005" s="106" t="s">
        <v>61</v>
      </c>
      <c r="I1005" s="106" t="s">
        <v>61</v>
      </c>
      <c r="J1005" s="106" t="s">
        <v>61</v>
      </c>
      <c r="K1005" s="106" t="s">
        <v>61</v>
      </c>
      <c r="L1005" s="106" t="s">
        <v>61</v>
      </c>
      <c r="M1005" s="106" t="s">
        <v>61</v>
      </c>
      <c r="N1005" s="106" t="s">
        <v>61</v>
      </c>
      <c r="O1005" s="106" t="s">
        <v>61</v>
      </c>
      <c r="P1005" s="106" t="s">
        <v>61</v>
      </c>
      <c r="Q1005" s="106" t="s">
        <v>61</v>
      </c>
      <c r="R1005" s="106" t="s">
        <v>61</v>
      </c>
      <c r="S1005" s="106" t="s">
        <v>61</v>
      </c>
      <c r="T1005" s="106" t="s">
        <v>61</v>
      </c>
      <c r="U1005" s="106" t="s">
        <v>61</v>
      </c>
      <c r="V1005" s="106" t="s">
        <v>61</v>
      </c>
      <c r="W1005" s="106" t="s">
        <v>61</v>
      </c>
    </row>
    <row r="1006" spans="1:23" ht="13.5" customHeight="1" x14ac:dyDescent="0.25">
      <c r="A1006" s="154">
        <v>0.61458333333333304</v>
      </c>
      <c r="B1006" s="106" t="s">
        <v>61</v>
      </c>
      <c r="C1006" s="106" t="s">
        <v>61</v>
      </c>
      <c r="D1006" s="106" t="s">
        <v>61</v>
      </c>
      <c r="E1006" s="106" t="s">
        <v>61</v>
      </c>
      <c r="F1006" s="106" t="s">
        <v>61</v>
      </c>
      <c r="G1006" s="106" t="s">
        <v>61</v>
      </c>
      <c r="H1006" s="106" t="s">
        <v>61</v>
      </c>
      <c r="I1006" s="106" t="s">
        <v>61</v>
      </c>
      <c r="J1006" s="106" t="s">
        <v>61</v>
      </c>
      <c r="K1006" s="106" t="s">
        <v>61</v>
      </c>
      <c r="L1006" s="106" t="s">
        <v>61</v>
      </c>
      <c r="M1006" s="106" t="s">
        <v>61</v>
      </c>
      <c r="N1006" s="106" t="s">
        <v>61</v>
      </c>
      <c r="O1006" s="106" t="s">
        <v>61</v>
      </c>
      <c r="P1006" s="106" t="s">
        <v>61</v>
      </c>
      <c r="Q1006" s="106" t="s">
        <v>61</v>
      </c>
      <c r="R1006" s="106" t="s">
        <v>61</v>
      </c>
      <c r="S1006" s="106" t="s">
        <v>61</v>
      </c>
      <c r="T1006" s="106" t="s">
        <v>61</v>
      </c>
      <c r="U1006" s="106" t="s">
        <v>61</v>
      </c>
      <c r="V1006" s="106" t="s">
        <v>61</v>
      </c>
      <c r="W1006" s="106" t="s">
        <v>61</v>
      </c>
    </row>
    <row r="1007" spans="1:23" ht="13.5" customHeight="1" x14ac:dyDescent="0.25">
      <c r="A1007" s="154">
        <v>0.625</v>
      </c>
      <c r="B1007" s="106" t="s">
        <v>61</v>
      </c>
      <c r="C1007" s="106" t="s">
        <v>61</v>
      </c>
      <c r="D1007" s="106" t="s">
        <v>61</v>
      </c>
      <c r="E1007" s="106" t="s">
        <v>61</v>
      </c>
      <c r="F1007" s="106" t="s">
        <v>61</v>
      </c>
      <c r="G1007" s="106" t="s">
        <v>61</v>
      </c>
      <c r="H1007" s="106" t="s">
        <v>61</v>
      </c>
      <c r="I1007" s="106" t="s">
        <v>61</v>
      </c>
      <c r="J1007" s="106" t="s">
        <v>61</v>
      </c>
      <c r="K1007" s="106" t="s">
        <v>61</v>
      </c>
      <c r="L1007" s="106" t="s">
        <v>61</v>
      </c>
      <c r="M1007" s="106" t="s">
        <v>61</v>
      </c>
      <c r="N1007" s="106" t="s">
        <v>61</v>
      </c>
      <c r="O1007" s="106" t="s">
        <v>61</v>
      </c>
      <c r="P1007" s="106" t="s">
        <v>61</v>
      </c>
      <c r="Q1007" s="106" t="s">
        <v>61</v>
      </c>
      <c r="R1007" s="106" t="s">
        <v>61</v>
      </c>
      <c r="S1007" s="106" t="s">
        <v>61</v>
      </c>
      <c r="T1007" s="106" t="s">
        <v>61</v>
      </c>
      <c r="U1007" s="106" t="s">
        <v>61</v>
      </c>
      <c r="V1007" s="106" t="s">
        <v>61</v>
      </c>
      <c r="W1007" s="106" t="s">
        <v>61</v>
      </c>
    </row>
    <row r="1008" spans="1:23" ht="13.5" customHeight="1" x14ac:dyDescent="0.25">
      <c r="A1008" s="154">
        <v>0.63541666666666696</v>
      </c>
      <c r="B1008" s="106" t="s">
        <v>61</v>
      </c>
      <c r="C1008" s="106" t="s">
        <v>61</v>
      </c>
      <c r="D1008" s="106" t="s">
        <v>61</v>
      </c>
      <c r="E1008" s="106" t="s">
        <v>61</v>
      </c>
      <c r="F1008" s="106" t="s">
        <v>61</v>
      </c>
      <c r="G1008" s="106" t="s">
        <v>61</v>
      </c>
      <c r="H1008" s="106" t="s">
        <v>61</v>
      </c>
      <c r="I1008" s="106" t="s">
        <v>61</v>
      </c>
      <c r="J1008" s="106" t="s">
        <v>61</v>
      </c>
      <c r="K1008" s="106" t="s">
        <v>61</v>
      </c>
      <c r="L1008" s="106" t="s">
        <v>61</v>
      </c>
      <c r="M1008" s="106" t="s">
        <v>61</v>
      </c>
      <c r="N1008" s="106" t="s">
        <v>61</v>
      </c>
      <c r="O1008" s="106" t="s">
        <v>61</v>
      </c>
      <c r="P1008" s="106" t="s">
        <v>61</v>
      </c>
      <c r="Q1008" s="106" t="s">
        <v>61</v>
      </c>
      <c r="R1008" s="106" t="s">
        <v>61</v>
      </c>
      <c r="S1008" s="106" t="s">
        <v>61</v>
      </c>
      <c r="T1008" s="106" t="s">
        <v>61</v>
      </c>
      <c r="U1008" s="106" t="s">
        <v>61</v>
      </c>
      <c r="V1008" s="106" t="s">
        <v>61</v>
      </c>
      <c r="W1008" s="106" t="s">
        <v>61</v>
      </c>
    </row>
    <row r="1009" spans="1:23" ht="13.5" customHeight="1" x14ac:dyDescent="0.25">
      <c r="A1009" s="154">
        <v>0.64583333333333304</v>
      </c>
      <c r="B1009" s="106" t="s">
        <v>61</v>
      </c>
      <c r="C1009" s="106" t="s">
        <v>61</v>
      </c>
      <c r="D1009" s="106" t="s">
        <v>61</v>
      </c>
      <c r="E1009" s="106" t="s">
        <v>61</v>
      </c>
      <c r="F1009" s="106" t="s">
        <v>61</v>
      </c>
      <c r="G1009" s="106" t="s">
        <v>61</v>
      </c>
      <c r="H1009" s="106" t="s">
        <v>61</v>
      </c>
      <c r="I1009" s="106" t="s">
        <v>61</v>
      </c>
      <c r="J1009" s="106" t="s">
        <v>61</v>
      </c>
      <c r="K1009" s="106" t="s">
        <v>61</v>
      </c>
      <c r="L1009" s="106" t="s">
        <v>61</v>
      </c>
      <c r="M1009" s="106" t="s">
        <v>61</v>
      </c>
      <c r="N1009" s="106" t="s">
        <v>61</v>
      </c>
      <c r="O1009" s="106" t="s">
        <v>61</v>
      </c>
      <c r="P1009" s="106" t="s">
        <v>61</v>
      </c>
      <c r="Q1009" s="106" t="s">
        <v>61</v>
      </c>
      <c r="R1009" s="106" t="s">
        <v>61</v>
      </c>
      <c r="S1009" s="106" t="s">
        <v>61</v>
      </c>
      <c r="T1009" s="106" t="s">
        <v>61</v>
      </c>
      <c r="U1009" s="106" t="s">
        <v>61</v>
      </c>
      <c r="V1009" s="106" t="s">
        <v>61</v>
      </c>
      <c r="W1009" s="106" t="s">
        <v>61</v>
      </c>
    </row>
    <row r="1010" spans="1:23" ht="13.5" customHeight="1" x14ac:dyDescent="0.25">
      <c r="A1010" s="154">
        <v>0.65625</v>
      </c>
      <c r="B1010" s="106" t="s">
        <v>61</v>
      </c>
      <c r="C1010" s="106" t="s">
        <v>61</v>
      </c>
      <c r="D1010" s="106" t="s">
        <v>61</v>
      </c>
      <c r="E1010" s="106" t="s">
        <v>61</v>
      </c>
      <c r="F1010" s="106" t="s">
        <v>61</v>
      </c>
      <c r="G1010" s="106" t="s">
        <v>61</v>
      </c>
      <c r="H1010" s="106" t="s">
        <v>61</v>
      </c>
      <c r="I1010" s="106" t="s">
        <v>61</v>
      </c>
      <c r="J1010" s="106" t="s">
        <v>61</v>
      </c>
      <c r="K1010" s="106" t="s">
        <v>61</v>
      </c>
      <c r="L1010" s="106" t="s">
        <v>61</v>
      </c>
      <c r="M1010" s="106" t="s">
        <v>61</v>
      </c>
      <c r="N1010" s="106" t="s">
        <v>61</v>
      </c>
      <c r="O1010" s="106" t="s">
        <v>61</v>
      </c>
      <c r="P1010" s="106" t="s">
        <v>61</v>
      </c>
      <c r="Q1010" s="106" t="s">
        <v>61</v>
      </c>
      <c r="R1010" s="106" t="s">
        <v>61</v>
      </c>
      <c r="S1010" s="106" t="s">
        <v>61</v>
      </c>
      <c r="T1010" s="106" t="s">
        <v>61</v>
      </c>
      <c r="U1010" s="106" t="s">
        <v>61</v>
      </c>
      <c r="V1010" s="106" t="s">
        <v>61</v>
      </c>
      <c r="W1010" s="106" t="s">
        <v>61</v>
      </c>
    </row>
    <row r="1011" spans="1:23" ht="13.5" customHeight="1" x14ac:dyDescent="0.25">
      <c r="A1011" s="154">
        <v>0.66666666666666696</v>
      </c>
      <c r="B1011" s="106" t="s">
        <v>61</v>
      </c>
      <c r="C1011" s="106" t="s">
        <v>61</v>
      </c>
      <c r="D1011" s="106" t="s">
        <v>61</v>
      </c>
      <c r="E1011" s="106" t="s">
        <v>61</v>
      </c>
      <c r="F1011" s="106" t="s">
        <v>61</v>
      </c>
      <c r="G1011" s="106" t="s">
        <v>61</v>
      </c>
      <c r="H1011" s="106" t="s">
        <v>61</v>
      </c>
      <c r="I1011" s="106" t="s">
        <v>61</v>
      </c>
      <c r="J1011" s="106" t="s">
        <v>61</v>
      </c>
      <c r="K1011" s="106" t="s">
        <v>61</v>
      </c>
      <c r="L1011" s="106" t="s">
        <v>61</v>
      </c>
      <c r="M1011" s="106" t="s">
        <v>61</v>
      </c>
      <c r="N1011" s="106" t="s">
        <v>61</v>
      </c>
      <c r="O1011" s="106" t="s">
        <v>61</v>
      </c>
      <c r="P1011" s="106" t="s">
        <v>61</v>
      </c>
      <c r="Q1011" s="106" t="s">
        <v>61</v>
      </c>
      <c r="R1011" s="106" t="s">
        <v>61</v>
      </c>
      <c r="S1011" s="106" t="s">
        <v>61</v>
      </c>
      <c r="T1011" s="106" t="s">
        <v>61</v>
      </c>
      <c r="U1011" s="106" t="s">
        <v>61</v>
      </c>
      <c r="V1011" s="106" t="s">
        <v>61</v>
      </c>
      <c r="W1011" s="106" t="s">
        <v>61</v>
      </c>
    </row>
    <row r="1012" spans="1:23" ht="13.5" customHeight="1" x14ac:dyDescent="0.25">
      <c r="A1012" s="154">
        <v>0.67708333333333304</v>
      </c>
      <c r="B1012" s="106" t="s">
        <v>61</v>
      </c>
      <c r="C1012" s="106" t="s">
        <v>61</v>
      </c>
      <c r="D1012" s="106" t="s">
        <v>61</v>
      </c>
      <c r="E1012" s="106" t="s">
        <v>61</v>
      </c>
      <c r="F1012" s="106" t="s">
        <v>61</v>
      </c>
      <c r="G1012" s="106" t="s">
        <v>61</v>
      </c>
      <c r="H1012" s="106" t="s">
        <v>61</v>
      </c>
      <c r="I1012" s="106" t="s">
        <v>61</v>
      </c>
      <c r="J1012" s="106" t="s">
        <v>61</v>
      </c>
      <c r="K1012" s="106" t="s">
        <v>61</v>
      </c>
      <c r="L1012" s="106" t="s">
        <v>61</v>
      </c>
      <c r="M1012" s="106" t="s">
        <v>61</v>
      </c>
      <c r="N1012" s="106" t="s">
        <v>61</v>
      </c>
      <c r="O1012" s="106" t="s">
        <v>61</v>
      </c>
      <c r="P1012" s="106" t="s">
        <v>61</v>
      </c>
      <c r="Q1012" s="106" t="s">
        <v>61</v>
      </c>
      <c r="R1012" s="106" t="s">
        <v>61</v>
      </c>
      <c r="S1012" s="106" t="s">
        <v>61</v>
      </c>
      <c r="T1012" s="106" t="s">
        <v>61</v>
      </c>
      <c r="U1012" s="106" t="s">
        <v>61</v>
      </c>
      <c r="V1012" s="106" t="s">
        <v>61</v>
      </c>
      <c r="W1012" s="106" t="s">
        <v>61</v>
      </c>
    </row>
    <row r="1013" spans="1:23" ht="13.5" customHeight="1" x14ac:dyDescent="0.25">
      <c r="A1013" s="154">
        <v>0.6875</v>
      </c>
      <c r="B1013" s="106" t="s">
        <v>61</v>
      </c>
      <c r="C1013" s="106" t="s">
        <v>61</v>
      </c>
      <c r="D1013" s="106" t="s">
        <v>61</v>
      </c>
      <c r="E1013" s="106" t="s">
        <v>61</v>
      </c>
      <c r="F1013" s="106" t="s">
        <v>61</v>
      </c>
      <c r="G1013" s="106" t="s">
        <v>61</v>
      </c>
      <c r="H1013" s="106" t="s">
        <v>61</v>
      </c>
      <c r="I1013" s="106" t="s">
        <v>61</v>
      </c>
      <c r="J1013" s="106" t="s">
        <v>61</v>
      </c>
      <c r="K1013" s="106" t="s">
        <v>61</v>
      </c>
      <c r="L1013" s="106" t="s">
        <v>61</v>
      </c>
      <c r="M1013" s="106" t="s">
        <v>61</v>
      </c>
      <c r="N1013" s="106" t="s">
        <v>61</v>
      </c>
      <c r="O1013" s="106" t="s">
        <v>61</v>
      </c>
      <c r="P1013" s="106" t="s">
        <v>61</v>
      </c>
      <c r="Q1013" s="106" t="s">
        <v>61</v>
      </c>
      <c r="R1013" s="106" t="s">
        <v>61</v>
      </c>
      <c r="S1013" s="106" t="s">
        <v>61</v>
      </c>
      <c r="T1013" s="106" t="s">
        <v>61</v>
      </c>
      <c r="U1013" s="106" t="s">
        <v>61</v>
      </c>
      <c r="V1013" s="106" t="s">
        <v>61</v>
      </c>
      <c r="W1013" s="106" t="s">
        <v>61</v>
      </c>
    </row>
    <row r="1014" spans="1:23" ht="13.5" customHeight="1" x14ac:dyDescent="0.25">
      <c r="A1014" s="154">
        <v>0.69791666666666696</v>
      </c>
      <c r="B1014" s="106" t="s">
        <v>61</v>
      </c>
      <c r="C1014" s="106" t="s">
        <v>61</v>
      </c>
      <c r="D1014" s="106" t="s">
        <v>61</v>
      </c>
      <c r="E1014" s="106" t="s">
        <v>61</v>
      </c>
      <c r="F1014" s="106" t="s">
        <v>61</v>
      </c>
      <c r="G1014" s="106" t="s">
        <v>61</v>
      </c>
      <c r="H1014" s="106" t="s">
        <v>61</v>
      </c>
      <c r="I1014" s="106" t="s">
        <v>61</v>
      </c>
      <c r="J1014" s="106" t="s">
        <v>61</v>
      </c>
      <c r="K1014" s="106" t="s">
        <v>61</v>
      </c>
      <c r="L1014" s="106" t="s">
        <v>61</v>
      </c>
      <c r="M1014" s="106" t="s">
        <v>61</v>
      </c>
      <c r="N1014" s="106" t="s">
        <v>61</v>
      </c>
      <c r="O1014" s="106" t="s">
        <v>61</v>
      </c>
      <c r="P1014" s="106" t="s">
        <v>61</v>
      </c>
      <c r="Q1014" s="106" t="s">
        <v>61</v>
      </c>
      <c r="R1014" s="106" t="s">
        <v>61</v>
      </c>
      <c r="S1014" s="106" t="s">
        <v>61</v>
      </c>
      <c r="T1014" s="106" t="s">
        <v>61</v>
      </c>
      <c r="U1014" s="106" t="s">
        <v>61</v>
      </c>
      <c r="V1014" s="106" t="s">
        <v>61</v>
      </c>
      <c r="W1014" s="106" t="s">
        <v>61</v>
      </c>
    </row>
    <row r="1015" spans="1:23" ht="13.5" customHeight="1" x14ac:dyDescent="0.25">
      <c r="A1015" s="154">
        <v>0.70833333333333304</v>
      </c>
      <c r="B1015" s="106" t="s">
        <v>61</v>
      </c>
      <c r="C1015" s="106" t="s">
        <v>61</v>
      </c>
      <c r="D1015" s="106" t="s">
        <v>61</v>
      </c>
      <c r="E1015" s="106" t="s">
        <v>61</v>
      </c>
      <c r="F1015" s="106" t="s">
        <v>61</v>
      </c>
      <c r="G1015" s="106" t="s">
        <v>61</v>
      </c>
      <c r="H1015" s="106" t="s">
        <v>61</v>
      </c>
      <c r="I1015" s="106" t="s">
        <v>61</v>
      </c>
      <c r="J1015" s="106" t="s">
        <v>61</v>
      </c>
      <c r="K1015" s="106" t="s">
        <v>61</v>
      </c>
      <c r="L1015" s="106" t="s">
        <v>61</v>
      </c>
      <c r="M1015" s="106" t="s">
        <v>61</v>
      </c>
      <c r="N1015" s="106" t="s">
        <v>61</v>
      </c>
      <c r="O1015" s="106" t="s">
        <v>61</v>
      </c>
      <c r="P1015" s="106" t="s">
        <v>61</v>
      </c>
      <c r="Q1015" s="106" t="s">
        <v>61</v>
      </c>
      <c r="R1015" s="106" t="s">
        <v>61</v>
      </c>
      <c r="S1015" s="106" t="s">
        <v>61</v>
      </c>
      <c r="T1015" s="106" t="s">
        <v>61</v>
      </c>
      <c r="U1015" s="106" t="s">
        <v>61</v>
      </c>
      <c r="V1015" s="106" t="s">
        <v>61</v>
      </c>
      <c r="W1015" s="106" t="s">
        <v>61</v>
      </c>
    </row>
    <row r="1016" spans="1:23" ht="13.5" customHeight="1" x14ac:dyDescent="0.25">
      <c r="A1016" s="154">
        <v>0.71875</v>
      </c>
      <c r="B1016" s="106" t="s">
        <v>61</v>
      </c>
      <c r="C1016" s="106" t="s">
        <v>61</v>
      </c>
      <c r="D1016" s="106" t="s">
        <v>61</v>
      </c>
      <c r="E1016" s="106" t="s">
        <v>61</v>
      </c>
      <c r="F1016" s="106" t="s">
        <v>61</v>
      </c>
      <c r="G1016" s="106" t="s">
        <v>61</v>
      </c>
      <c r="H1016" s="106" t="s">
        <v>61</v>
      </c>
      <c r="I1016" s="106" t="s">
        <v>61</v>
      </c>
      <c r="J1016" s="106" t="s">
        <v>61</v>
      </c>
      <c r="K1016" s="106" t="s">
        <v>61</v>
      </c>
      <c r="L1016" s="106" t="s">
        <v>61</v>
      </c>
      <c r="M1016" s="106" t="s">
        <v>61</v>
      </c>
      <c r="N1016" s="106" t="s">
        <v>61</v>
      </c>
      <c r="O1016" s="106" t="s">
        <v>61</v>
      </c>
      <c r="P1016" s="106" t="s">
        <v>61</v>
      </c>
      <c r="Q1016" s="106" t="s">
        <v>61</v>
      </c>
      <c r="R1016" s="106" t="s">
        <v>61</v>
      </c>
      <c r="S1016" s="106" t="s">
        <v>61</v>
      </c>
      <c r="T1016" s="106" t="s">
        <v>61</v>
      </c>
      <c r="U1016" s="106" t="s">
        <v>61</v>
      </c>
      <c r="V1016" s="106" t="s">
        <v>61</v>
      </c>
      <c r="W1016" s="106" t="s">
        <v>61</v>
      </c>
    </row>
    <row r="1017" spans="1:23" ht="13.5" customHeight="1" x14ac:dyDescent="0.25">
      <c r="A1017" s="154">
        <v>0.72916666666666696</v>
      </c>
      <c r="B1017" s="106" t="s">
        <v>61</v>
      </c>
      <c r="C1017" s="106" t="s">
        <v>61</v>
      </c>
      <c r="D1017" s="106" t="s">
        <v>61</v>
      </c>
      <c r="E1017" s="106" t="s">
        <v>61</v>
      </c>
      <c r="F1017" s="106" t="s">
        <v>61</v>
      </c>
      <c r="G1017" s="106" t="s">
        <v>61</v>
      </c>
      <c r="H1017" s="106" t="s">
        <v>61</v>
      </c>
      <c r="I1017" s="106" t="s">
        <v>61</v>
      </c>
      <c r="J1017" s="106" t="s">
        <v>61</v>
      </c>
      <c r="K1017" s="106" t="s">
        <v>61</v>
      </c>
      <c r="L1017" s="106" t="s">
        <v>61</v>
      </c>
      <c r="M1017" s="106" t="s">
        <v>61</v>
      </c>
      <c r="N1017" s="106" t="s">
        <v>61</v>
      </c>
      <c r="O1017" s="106" t="s">
        <v>61</v>
      </c>
      <c r="P1017" s="106" t="s">
        <v>61</v>
      </c>
      <c r="Q1017" s="106" t="s">
        <v>61</v>
      </c>
      <c r="R1017" s="106" t="s">
        <v>61</v>
      </c>
      <c r="S1017" s="106" t="s">
        <v>61</v>
      </c>
      <c r="T1017" s="106" t="s">
        <v>61</v>
      </c>
      <c r="U1017" s="106" t="s">
        <v>61</v>
      </c>
      <c r="V1017" s="106" t="s">
        <v>61</v>
      </c>
      <c r="W1017" s="106" t="s">
        <v>61</v>
      </c>
    </row>
    <row r="1018" spans="1:23" ht="13.5" customHeight="1" x14ac:dyDescent="0.25">
      <c r="A1018" s="154">
        <v>0.73958333333333304</v>
      </c>
      <c r="B1018" s="106" t="s">
        <v>61</v>
      </c>
      <c r="C1018" s="106" t="s">
        <v>61</v>
      </c>
      <c r="D1018" s="106" t="s">
        <v>61</v>
      </c>
      <c r="E1018" s="106" t="s">
        <v>61</v>
      </c>
      <c r="F1018" s="106" t="s">
        <v>61</v>
      </c>
      <c r="G1018" s="106" t="s">
        <v>61</v>
      </c>
      <c r="H1018" s="106" t="s">
        <v>61</v>
      </c>
      <c r="I1018" s="106" t="s">
        <v>61</v>
      </c>
      <c r="J1018" s="106" t="s">
        <v>61</v>
      </c>
      <c r="K1018" s="106" t="s">
        <v>61</v>
      </c>
      <c r="L1018" s="106" t="s">
        <v>61</v>
      </c>
      <c r="M1018" s="106" t="s">
        <v>61</v>
      </c>
      <c r="N1018" s="106" t="s">
        <v>61</v>
      </c>
      <c r="O1018" s="106" t="s">
        <v>61</v>
      </c>
      <c r="P1018" s="106" t="s">
        <v>61</v>
      </c>
      <c r="Q1018" s="106" t="s">
        <v>61</v>
      </c>
      <c r="R1018" s="106" t="s">
        <v>61</v>
      </c>
      <c r="S1018" s="106" t="s">
        <v>61</v>
      </c>
      <c r="T1018" s="106" t="s">
        <v>61</v>
      </c>
      <c r="U1018" s="106" t="s">
        <v>61</v>
      </c>
      <c r="V1018" s="106" t="s">
        <v>61</v>
      </c>
      <c r="W1018" s="106" t="s">
        <v>61</v>
      </c>
    </row>
    <row r="1019" spans="1:23" ht="13.5" customHeight="1" x14ac:dyDescent="0.25">
      <c r="A1019" s="154">
        <v>0.75</v>
      </c>
      <c r="B1019" s="106" t="s">
        <v>61</v>
      </c>
      <c r="C1019" s="106" t="s">
        <v>61</v>
      </c>
      <c r="D1019" s="106" t="s">
        <v>61</v>
      </c>
      <c r="E1019" s="106" t="s">
        <v>61</v>
      </c>
      <c r="F1019" s="106" t="s">
        <v>61</v>
      </c>
      <c r="G1019" s="106" t="s">
        <v>61</v>
      </c>
      <c r="H1019" s="106" t="s">
        <v>61</v>
      </c>
      <c r="I1019" s="106" t="s">
        <v>61</v>
      </c>
      <c r="J1019" s="106" t="s">
        <v>61</v>
      </c>
      <c r="K1019" s="106" t="s">
        <v>61</v>
      </c>
      <c r="L1019" s="106" t="s">
        <v>61</v>
      </c>
      <c r="M1019" s="106" t="s">
        <v>61</v>
      </c>
      <c r="N1019" s="106" t="s">
        <v>61</v>
      </c>
      <c r="O1019" s="106" t="s">
        <v>61</v>
      </c>
      <c r="P1019" s="106" t="s">
        <v>61</v>
      </c>
      <c r="Q1019" s="106" t="s">
        <v>61</v>
      </c>
      <c r="R1019" s="106" t="s">
        <v>61</v>
      </c>
      <c r="S1019" s="106" t="s">
        <v>61</v>
      </c>
      <c r="T1019" s="106" t="s">
        <v>61</v>
      </c>
      <c r="U1019" s="106" t="s">
        <v>61</v>
      </c>
      <c r="V1019" s="106" t="s">
        <v>61</v>
      </c>
      <c r="W1019" s="106" t="s">
        <v>61</v>
      </c>
    </row>
    <row r="1020" spans="1:23" ht="13.5" customHeight="1" x14ac:dyDescent="0.25">
      <c r="A1020" s="154">
        <v>0.76041666666666696</v>
      </c>
      <c r="B1020" s="106" t="s">
        <v>61</v>
      </c>
      <c r="C1020" s="106" t="s">
        <v>61</v>
      </c>
      <c r="D1020" s="106" t="s">
        <v>61</v>
      </c>
      <c r="E1020" s="106" t="s">
        <v>61</v>
      </c>
      <c r="F1020" s="106" t="s">
        <v>61</v>
      </c>
      <c r="G1020" s="106" t="s">
        <v>61</v>
      </c>
      <c r="H1020" s="106" t="s">
        <v>61</v>
      </c>
      <c r="I1020" s="106" t="s">
        <v>61</v>
      </c>
      <c r="J1020" s="106" t="s">
        <v>61</v>
      </c>
      <c r="K1020" s="106" t="s">
        <v>61</v>
      </c>
      <c r="L1020" s="106" t="s">
        <v>61</v>
      </c>
      <c r="M1020" s="106" t="s">
        <v>61</v>
      </c>
      <c r="N1020" s="106" t="s">
        <v>61</v>
      </c>
      <c r="O1020" s="106" t="s">
        <v>61</v>
      </c>
      <c r="P1020" s="106" t="s">
        <v>61</v>
      </c>
      <c r="Q1020" s="106" t="s">
        <v>61</v>
      </c>
      <c r="R1020" s="106" t="s">
        <v>61</v>
      </c>
      <c r="S1020" s="106" t="s">
        <v>61</v>
      </c>
      <c r="T1020" s="106" t="s">
        <v>61</v>
      </c>
      <c r="U1020" s="106" t="s">
        <v>61</v>
      </c>
      <c r="V1020" s="106" t="s">
        <v>61</v>
      </c>
      <c r="W1020" s="106" t="s">
        <v>61</v>
      </c>
    </row>
    <row r="1021" spans="1:23" ht="13.5" customHeight="1" x14ac:dyDescent="0.25">
      <c r="A1021" s="154">
        <v>0.77083333333333304</v>
      </c>
      <c r="B1021" s="106" t="s">
        <v>61</v>
      </c>
      <c r="C1021" s="106" t="s">
        <v>61</v>
      </c>
      <c r="D1021" s="106" t="s">
        <v>61</v>
      </c>
      <c r="E1021" s="106" t="s">
        <v>61</v>
      </c>
      <c r="F1021" s="106" t="s">
        <v>61</v>
      </c>
      <c r="G1021" s="106" t="s">
        <v>61</v>
      </c>
      <c r="H1021" s="106" t="s">
        <v>61</v>
      </c>
      <c r="I1021" s="106" t="s">
        <v>61</v>
      </c>
      <c r="J1021" s="106" t="s">
        <v>61</v>
      </c>
      <c r="K1021" s="106" t="s">
        <v>61</v>
      </c>
      <c r="L1021" s="106" t="s">
        <v>61</v>
      </c>
      <c r="M1021" s="106" t="s">
        <v>61</v>
      </c>
      <c r="N1021" s="106" t="s">
        <v>61</v>
      </c>
      <c r="O1021" s="106" t="s">
        <v>61</v>
      </c>
      <c r="P1021" s="106" t="s">
        <v>61</v>
      </c>
      <c r="Q1021" s="106" t="s">
        <v>61</v>
      </c>
      <c r="R1021" s="106" t="s">
        <v>61</v>
      </c>
      <c r="S1021" s="106" t="s">
        <v>61</v>
      </c>
      <c r="T1021" s="106" t="s">
        <v>61</v>
      </c>
      <c r="U1021" s="106" t="s">
        <v>61</v>
      </c>
      <c r="V1021" s="106" t="s">
        <v>61</v>
      </c>
      <c r="W1021" s="106" t="s">
        <v>61</v>
      </c>
    </row>
    <row r="1022" spans="1:23" ht="13.5" customHeight="1" x14ac:dyDescent="0.25">
      <c r="A1022" s="154">
        <v>0.78125</v>
      </c>
      <c r="B1022" s="106" t="s">
        <v>61</v>
      </c>
      <c r="C1022" s="106" t="s">
        <v>61</v>
      </c>
      <c r="D1022" s="106" t="s">
        <v>61</v>
      </c>
      <c r="E1022" s="106" t="s">
        <v>61</v>
      </c>
      <c r="F1022" s="106" t="s">
        <v>61</v>
      </c>
      <c r="G1022" s="106" t="s">
        <v>61</v>
      </c>
      <c r="H1022" s="106" t="s">
        <v>61</v>
      </c>
      <c r="I1022" s="106" t="s">
        <v>61</v>
      </c>
      <c r="J1022" s="106" t="s">
        <v>61</v>
      </c>
      <c r="K1022" s="106" t="s">
        <v>61</v>
      </c>
      <c r="L1022" s="106" t="s">
        <v>61</v>
      </c>
      <c r="M1022" s="106" t="s">
        <v>61</v>
      </c>
      <c r="N1022" s="106" t="s">
        <v>61</v>
      </c>
      <c r="O1022" s="106" t="s">
        <v>61</v>
      </c>
      <c r="P1022" s="106" t="s">
        <v>61</v>
      </c>
      <c r="Q1022" s="106" t="s">
        <v>61</v>
      </c>
      <c r="R1022" s="106" t="s">
        <v>61</v>
      </c>
      <c r="S1022" s="106" t="s">
        <v>61</v>
      </c>
      <c r="T1022" s="106" t="s">
        <v>61</v>
      </c>
      <c r="U1022" s="106" t="s">
        <v>61</v>
      </c>
      <c r="V1022" s="106" t="s">
        <v>61</v>
      </c>
      <c r="W1022" s="106" t="s">
        <v>61</v>
      </c>
    </row>
    <row r="1023" spans="1:23" ht="13.5" customHeight="1" x14ac:dyDescent="0.25">
      <c r="A1023" s="154">
        <v>0.79166666666666696</v>
      </c>
      <c r="B1023" s="106" t="s">
        <v>61</v>
      </c>
      <c r="C1023" s="106" t="s">
        <v>61</v>
      </c>
      <c r="D1023" s="106" t="s">
        <v>61</v>
      </c>
      <c r="E1023" s="106" t="s">
        <v>61</v>
      </c>
      <c r="F1023" s="106" t="s">
        <v>61</v>
      </c>
      <c r="G1023" s="106" t="s">
        <v>61</v>
      </c>
      <c r="H1023" s="106" t="s">
        <v>61</v>
      </c>
      <c r="I1023" s="106" t="s">
        <v>61</v>
      </c>
      <c r="J1023" s="106" t="s">
        <v>61</v>
      </c>
      <c r="K1023" s="106" t="s">
        <v>61</v>
      </c>
      <c r="L1023" s="106" t="s">
        <v>61</v>
      </c>
      <c r="M1023" s="106" t="s">
        <v>61</v>
      </c>
      <c r="N1023" s="106" t="s">
        <v>61</v>
      </c>
      <c r="O1023" s="106" t="s">
        <v>61</v>
      </c>
      <c r="P1023" s="106" t="s">
        <v>61</v>
      </c>
      <c r="Q1023" s="106" t="s">
        <v>61</v>
      </c>
      <c r="R1023" s="106" t="s">
        <v>61</v>
      </c>
      <c r="S1023" s="106" t="s">
        <v>61</v>
      </c>
      <c r="T1023" s="106" t="s">
        <v>61</v>
      </c>
      <c r="U1023" s="106" t="s">
        <v>61</v>
      </c>
      <c r="V1023" s="106" t="s">
        <v>61</v>
      </c>
      <c r="W1023" s="106" t="s">
        <v>61</v>
      </c>
    </row>
    <row r="1024" spans="1:23" ht="13.5" customHeight="1" x14ac:dyDescent="0.25">
      <c r="A1024" s="154">
        <v>0.80208333333333304</v>
      </c>
      <c r="B1024" s="106" t="s">
        <v>61</v>
      </c>
      <c r="C1024" s="106" t="s">
        <v>61</v>
      </c>
      <c r="D1024" s="106" t="s">
        <v>61</v>
      </c>
      <c r="E1024" s="106" t="s">
        <v>61</v>
      </c>
      <c r="F1024" s="106" t="s">
        <v>61</v>
      </c>
      <c r="G1024" s="106" t="s">
        <v>61</v>
      </c>
      <c r="H1024" s="106" t="s">
        <v>61</v>
      </c>
      <c r="I1024" s="106" t="s">
        <v>61</v>
      </c>
      <c r="J1024" s="106" t="s">
        <v>61</v>
      </c>
      <c r="K1024" s="106" t="s">
        <v>61</v>
      </c>
      <c r="L1024" s="106" t="s">
        <v>61</v>
      </c>
      <c r="M1024" s="106" t="s">
        <v>61</v>
      </c>
      <c r="N1024" s="106" t="s">
        <v>61</v>
      </c>
      <c r="O1024" s="106" t="s">
        <v>61</v>
      </c>
      <c r="P1024" s="106" t="s">
        <v>61</v>
      </c>
      <c r="Q1024" s="106" t="s">
        <v>61</v>
      </c>
      <c r="R1024" s="106" t="s">
        <v>61</v>
      </c>
      <c r="S1024" s="106" t="s">
        <v>61</v>
      </c>
      <c r="T1024" s="106" t="s">
        <v>61</v>
      </c>
      <c r="U1024" s="106" t="s">
        <v>61</v>
      </c>
      <c r="V1024" s="106" t="s">
        <v>61</v>
      </c>
      <c r="W1024" s="106" t="s">
        <v>61</v>
      </c>
    </row>
    <row r="1025" spans="1:23" ht="13.5" customHeight="1" x14ac:dyDescent="0.25">
      <c r="A1025" s="154">
        <v>0.8125</v>
      </c>
      <c r="B1025" s="106" t="s">
        <v>61</v>
      </c>
      <c r="C1025" s="106" t="s">
        <v>61</v>
      </c>
      <c r="D1025" s="106" t="s">
        <v>61</v>
      </c>
      <c r="E1025" s="106" t="s">
        <v>61</v>
      </c>
      <c r="F1025" s="106" t="s">
        <v>61</v>
      </c>
      <c r="G1025" s="106" t="s">
        <v>61</v>
      </c>
      <c r="H1025" s="106" t="s">
        <v>61</v>
      </c>
      <c r="I1025" s="106" t="s">
        <v>61</v>
      </c>
      <c r="J1025" s="106" t="s">
        <v>61</v>
      </c>
      <c r="K1025" s="106" t="s">
        <v>61</v>
      </c>
      <c r="L1025" s="106" t="s">
        <v>61</v>
      </c>
      <c r="M1025" s="106" t="s">
        <v>61</v>
      </c>
      <c r="N1025" s="106" t="s">
        <v>61</v>
      </c>
      <c r="O1025" s="106" t="s">
        <v>61</v>
      </c>
      <c r="P1025" s="106" t="s">
        <v>61</v>
      </c>
      <c r="Q1025" s="106" t="s">
        <v>61</v>
      </c>
      <c r="R1025" s="106" t="s">
        <v>61</v>
      </c>
      <c r="S1025" s="106" t="s">
        <v>61</v>
      </c>
      <c r="T1025" s="106" t="s">
        <v>61</v>
      </c>
      <c r="U1025" s="106" t="s">
        <v>61</v>
      </c>
      <c r="V1025" s="106" t="s">
        <v>61</v>
      </c>
      <c r="W1025" s="106" t="s">
        <v>61</v>
      </c>
    </row>
    <row r="1026" spans="1:23" ht="13.5" customHeight="1" x14ac:dyDescent="0.25">
      <c r="A1026" s="154">
        <v>0.82291666666666696</v>
      </c>
      <c r="B1026" s="106" t="s">
        <v>61</v>
      </c>
      <c r="C1026" s="106" t="s">
        <v>61</v>
      </c>
      <c r="D1026" s="106" t="s">
        <v>61</v>
      </c>
      <c r="E1026" s="106" t="s">
        <v>61</v>
      </c>
      <c r="F1026" s="106" t="s">
        <v>61</v>
      </c>
      <c r="G1026" s="106" t="s">
        <v>61</v>
      </c>
      <c r="H1026" s="106" t="s">
        <v>61</v>
      </c>
      <c r="I1026" s="106" t="s">
        <v>61</v>
      </c>
      <c r="J1026" s="106" t="s">
        <v>61</v>
      </c>
      <c r="K1026" s="106" t="s">
        <v>61</v>
      </c>
      <c r="L1026" s="106" t="s">
        <v>61</v>
      </c>
      <c r="M1026" s="106" t="s">
        <v>61</v>
      </c>
      <c r="N1026" s="106" t="s">
        <v>61</v>
      </c>
      <c r="O1026" s="106" t="s">
        <v>61</v>
      </c>
      <c r="P1026" s="106" t="s">
        <v>61</v>
      </c>
      <c r="Q1026" s="106" t="s">
        <v>61</v>
      </c>
      <c r="R1026" s="106" t="s">
        <v>61</v>
      </c>
      <c r="S1026" s="106" t="s">
        <v>61</v>
      </c>
      <c r="T1026" s="106" t="s">
        <v>61</v>
      </c>
      <c r="U1026" s="106" t="s">
        <v>61</v>
      </c>
      <c r="V1026" s="106" t="s">
        <v>61</v>
      </c>
      <c r="W1026" s="106" t="s">
        <v>61</v>
      </c>
    </row>
    <row r="1027" spans="1:23" ht="13.5" customHeight="1" x14ac:dyDescent="0.25">
      <c r="A1027" s="154">
        <v>0.83333333333333304</v>
      </c>
      <c r="B1027" s="106" t="s">
        <v>61</v>
      </c>
      <c r="C1027" s="106" t="s">
        <v>61</v>
      </c>
      <c r="D1027" s="106" t="s">
        <v>61</v>
      </c>
      <c r="E1027" s="106" t="s">
        <v>61</v>
      </c>
      <c r="F1027" s="106" t="s">
        <v>61</v>
      </c>
      <c r="G1027" s="106" t="s">
        <v>61</v>
      </c>
      <c r="H1027" s="106" t="s">
        <v>61</v>
      </c>
      <c r="I1027" s="106" t="s">
        <v>61</v>
      </c>
      <c r="J1027" s="106" t="s">
        <v>61</v>
      </c>
      <c r="K1027" s="106" t="s">
        <v>61</v>
      </c>
      <c r="L1027" s="106" t="s">
        <v>61</v>
      </c>
      <c r="M1027" s="106" t="s">
        <v>61</v>
      </c>
      <c r="N1027" s="106" t="s">
        <v>61</v>
      </c>
      <c r="O1027" s="106" t="s">
        <v>61</v>
      </c>
      <c r="P1027" s="106" t="s">
        <v>61</v>
      </c>
      <c r="Q1027" s="106" t="s">
        <v>61</v>
      </c>
      <c r="R1027" s="106" t="s">
        <v>61</v>
      </c>
      <c r="S1027" s="106" t="s">
        <v>61</v>
      </c>
      <c r="T1027" s="106" t="s">
        <v>61</v>
      </c>
      <c r="U1027" s="106" t="s">
        <v>61</v>
      </c>
      <c r="V1027" s="106" t="s">
        <v>61</v>
      </c>
      <c r="W1027" s="106" t="s">
        <v>61</v>
      </c>
    </row>
    <row r="1028" spans="1:23" ht="13.5" customHeight="1" x14ac:dyDescent="0.25">
      <c r="A1028" s="154">
        <v>0.84375</v>
      </c>
      <c r="B1028" s="106" t="s">
        <v>61</v>
      </c>
      <c r="C1028" s="106" t="s">
        <v>61</v>
      </c>
      <c r="D1028" s="106" t="s">
        <v>61</v>
      </c>
      <c r="E1028" s="106" t="s">
        <v>61</v>
      </c>
      <c r="F1028" s="106" t="s">
        <v>61</v>
      </c>
      <c r="G1028" s="106" t="s">
        <v>61</v>
      </c>
      <c r="H1028" s="106" t="s">
        <v>61</v>
      </c>
      <c r="I1028" s="106" t="s">
        <v>61</v>
      </c>
      <c r="J1028" s="106" t="s">
        <v>61</v>
      </c>
      <c r="K1028" s="106" t="s">
        <v>61</v>
      </c>
      <c r="L1028" s="106" t="s">
        <v>61</v>
      </c>
      <c r="M1028" s="106" t="s">
        <v>61</v>
      </c>
      <c r="N1028" s="106" t="s">
        <v>61</v>
      </c>
      <c r="O1028" s="106" t="s">
        <v>61</v>
      </c>
      <c r="P1028" s="106" t="s">
        <v>61</v>
      </c>
      <c r="Q1028" s="106" t="s">
        <v>61</v>
      </c>
      <c r="R1028" s="106" t="s">
        <v>61</v>
      </c>
      <c r="S1028" s="106" t="s">
        <v>61</v>
      </c>
      <c r="T1028" s="106" t="s">
        <v>61</v>
      </c>
      <c r="U1028" s="106" t="s">
        <v>61</v>
      </c>
      <c r="V1028" s="106" t="s">
        <v>61</v>
      </c>
      <c r="W1028" s="106" t="s">
        <v>61</v>
      </c>
    </row>
    <row r="1029" spans="1:23" ht="13.5" customHeight="1" x14ac:dyDescent="0.25">
      <c r="A1029" s="154">
        <v>0.85416666666666696</v>
      </c>
      <c r="B1029" s="106" t="s">
        <v>61</v>
      </c>
      <c r="C1029" s="106" t="s">
        <v>61</v>
      </c>
      <c r="D1029" s="106" t="s">
        <v>61</v>
      </c>
      <c r="E1029" s="106" t="s">
        <v>61</v>
      </c>
      <c r="F1029" s="106" t="s">
        <v>61</v>
      </c>
      <c r="G1029" s="106" t="s">
        <v>61</v>
      </c>
      <c r="H1029" s="106" t="s">
        <v>61</v>
      </c>
      <c r="I1029" s="106" t="s">
        <v>61</v>
      </c>
      <c r="J1029" s="106" t="s">
        <v>61</v>
      </c>
      <c r="K1029" s="106" t="s">
        <v>61</v>
      </c>
      <c r="L1029" s="106" t="s">
        <v>61</v>
      </c>
      <c r="M1029" s="106" t="s">
        <v>61</v>
      </c>
      <c r="N1029" s="106" t="s">
        <v>61</v>
      </c>
      <c r="O1029" s="106" t="s">
        <v>61</v>
      </c>
      <c r="P1029" s="106" t="s">
        <v>61</v>
      </c>
      <c r="Q1029" s="106" t="s">
        <v>61</v>
      </c>
      <c r="R1029" s="106" t="s">
        <v>61</v>
      </c>
      <c r="S1029" s="106" t="s">
        <v>61</v>
      </c>
      <c r="T1029" s="106" t="s">
        <v>61</v>
      </c>
      <c r="U1029" s="106" t="s">
        <v>61</v>
      </c>
      <c r="V1029" s="106" t="s">
        <v>61</v>
      </c>
      <c r="W1029" s="106" t="s">
        <v>61</v>
      </c>
    </row>
    <row r="1030" spans="1:23" ht="13.5" customHeight="1" x14ac:dyDescent="0.25">
      <c r="A1030" s="154">
        <v>0.86458333333333304</v>
      </c>
      <c r="B1030" s="106" t="s">
        <v>61</v>
      </c>
      <c r="C1030" s="106" t="s">
        <v>61</v>
      </c>
      <c r="D1030" s="106" t="s">
        <v>61</v>
      </c>
      <c r="E1030" s="106" t="s">
        <v>61</v>
      </c>
      <c r="F1030" s="106" t="s">
        <v>61</v>
      </c>
      <c r="G1030" s="106" t="s">
        <v>61</v>
      </c>
      <c r="H1030" s="106" t="s">
        <v>61</v>
      </c>
      <c r="I1030" s="106" t="s">
        <v>61</v>
      </c>
      <c r="J1030" s="106" t="s">
        <v>61</v>
      </c>
      <c r="K1030" s="106" t="s">
        <v>61</v>
      </c>
      <c r="L1030" s="106" t="s">
        <v>61</v>
      </c>
      <c r="M1030" s="106" t="s">
        <v>61</v>
      </c>
      <c r="N1030" s="106" t="s">
        <v>61</v>
      </c>
      <c r="O1030" s="106" t="s">
        <v>61</v>
      </c>
      <c r="P1030" s="106" t="s">
        <v>61</v>
      </c>
      <c r="Q1030" s="106" t="s">
        <v>61</v>
      </c>
      <c r="R1030" s="106" t="s">
        <v>61</v>
      </c>
      <c r="S1030" s="106" t="s">
        <v>61</v>
      </c>
      <c r="T1030" s="106" t="s">
        <v>61</v>
      </c>
      <c r="U1030" s="106" t="s">
        <v>61</v>
      </c>
      <c r="V1030" s="106" t="s">
        <v>61</v>
      </c>
      <c r="W1030" s="106" t="s">
        <v>61</v>
      </c>
    </row>
    <row r="1031" spans="1:23" ht="13.5" customHeight="1" x14ac:dyDescent="0.25">
      <c r="A1031" s="154">
        <v>0.875</v>
      </c>
      <c r="B1031" s="106" t="s">
        <v>61</v>
      </c>
      <c r="C1031" s="106" t="s">
        <v>61</v>
      </c>
      <c r="D1031" s="106" t="s">
        <v>61</v>
      </c>
      <c r="E1031" s="106" t="s">
        <v>61</v>
      </c>
      <c r="F1031" s="106" t="s">
        <v>61</v>
      </c>
      <c r="G1031" s="106" t="s">
        <v>61</v>
      </c>
      <c r="H1031" s="106" t="s">
        <v>61</v>
      </c>
      <c r="I1031" s="106" t="s">
        <v>61</v>
      </c>
      <c r="J1031" s="106" t="s">
        <v>61</v>
      </c>
      <c r="K1031" s="106" t="s">
        <v>61</v>
      </c>
      <c r="L1031" s="106" t="s">
        <v>61</v>
      </c>
      <c r="M1031" s="106" t="s">
        <v>61</v>
      </c>
      <c r="N1031" s="106" t="s">
        <v>61</v>
      </c>
      <c r="O1031" s="106" t="s">
        <v>61</v>
      </c>
      <c r="P1031" s="106" t="s">
        <v>61</v>
      </c>
      <c r="Q1031" s="106" t="s">
        <v>61</v>
      </c>
      <c r="R1031" s="106" t="s">
        <v>61</v>
      </c>
      <c r="S1031" s="106" t="s">
        <v>61</v>
      </c>
      <c r="T1031" s="106" t="s">
        <v>61</v>
      </c>
      <c r="U1031" s="106" t="s">
        <v>61</v>
      </c>
      <c r="V1031" s="106" t="s">
        <v>61</v>
      </c>
      <c r="W1031" s="106" t="s">
        <v>61</v>
      </c>
    </row>
    <row r="1032" spans="1:23" ht="13.5" customHeight="1" x14ac:dyDescent="0.25">
      <c r="A1032" s="154">
        <v>0.88541666666666696</v>
      </c>
      <c r="B1032" s="106" t="s">
        <v>61</v>
      </c>
      <c r="C1032" s="106" t="s">
        <v>61</v>
      </c>
      <c r="D1032" s="106" t="s">
        <v>61</v>
      </c>
      <c r="E1032" s="106" t="s">
        <v>61</v>
      </c>
      <c r="F1032" s="106" t="s">
        <v>61</v>
      </c>
      <c r="G1032" s="106" t="s">
        <v>61</v>
      </c>
      <c r="H1032" s="106" t="s">
        <v>61</v>
      </c>
      <c r="I1032" s="106" t="s">
        <v>61</v>
      </c>
      <c r="J1032" s="106" t="s">
        <v>61</v>
      </c>
      <c r="K1032" s="106" t="s">
        <v>61</v>
      </c>
      <c r="L1032" s="106" t="s">
        <v>61</v>
      </c>
      <c r="M1032" s="106" t="s">
        <v>61</v>
      </c>
      <c r="N1032" s="106" t="s">
        <v>61</v>
      </c>
      <c r="O1032" s="106" t="s">
        <v>61</v>
      </c>
      <c r="P1032" s="106" t="s">
        <v>61</v>
      </c>
      <c r="Q1032" s="106" t="s">
        <v>61</v>
      </c>
      <c r="R1032" s="106" t="s">
        <v>61</v>
      </c>
      <c r="S1032" s="106" t="s">
        <v>61</v>
      </c>
      <c r="T1032" s="106" t="s">
        <v>61</v>
      </c>
      <c r="U1032" s="106" t="s">
        <v>61</v>
      </c>
      <c r="V1032" s="106" t="s">
        <v>61</v>
      </c>
      <c r="W1032" s="106" t="s">
        <v>61</v>
      </c>
    </row>
    <row r="1033" spans="1:23" ht="13.5" customHeight="1" x14ac:dyDescent="0.25">
      <c r="A1033" s="154">
        <v>0.89583333333333304</v>
      </c>
      <c r="B1033" s="106" t="s">
        <v>61</v>
      </c>
      <c r="C1033" s="106" t="s">
        <v>61</v>
      </c>
      <c r="D1033" s="106" t="s">
        <v>61</v>
      </c>
      <c r="E1033" s="106" t="s">
        <v>61</v>
      </c>
      <c r="F1033" s="106" t="s">
        <v>61</v>
      </c>
      <c r="G1033" s="106" t="s">
        <v>61</v>
      </c>
      <c r="H1033" s="106" t="s">
        <v>61</v>
      </c>
      <c r="I1033" s="106" t="s">
        <v>61</v>
      </c>
      <c r="J1033" s="106" t="s">
        <v>61</v>
      </c>
      <c r="K1033" s="106" t="s">
        <v>61</v>
      </c>
      <c r="L1033" s="106" t="s">
        <v>61</v>
      </c>
      <c r="M1033" s="106" t="s">
        <v>61</v>
      </c>
      <c r="N1033" s="106" t="s">
        <v>61</v>
      </c>
      <c r="O1033" s="106" t="s">
        <v>61</v>
      </c>
      <c r="P1033" s="106" t="s">
        <v>61</v>
      </c>
      <c r="Q1033" s="106" t="s">
        <v>61</v>
      </c>
      <c r="R1033" s="106" t="s">
        <v>61</v>
      </c>
      <c r="S1033" s="106" t="s">
        <v>61</v>
      </c>
      <c r="T1033" s="106" t="s">
        <v>61</v>
      </c>
      <c r="U1033" s="106" t="s">
        <v>61</v>
      </c>
      <c r="V1033" s="106" t="s">
        <v>61</v>
      </c>
      <c r="W1033" s="106" t="s">
        <v>61</v>
      </c>
    </row>
    <row r="1034" spans="1:23" ht="13.5" customHeight="1" x14ac:dyDescent="0.25">
      <c r="A1034" s="154">
        <v>0.90625</v>
      </c>
      <c r="B1034" s="106" t="s">
        <v>61</v>
      </c>
      <c r="C1034" s="106" t="s">
        <v>61</v>
      </c>
      <c r="D1034" s="106" t="s">
        <v>61</v>
      </c>
      <c r="E1034" s="106" t="s">
        <v>61</v>
      </c>
      <c r="F1034" s="106" t="s">
        <v>61</v>
      </c>
      <c r="G1034" s="106" t="s">
        <v>61</v>
      </c>
      <c r="H1034" s="106" t="s">
        <v>61</v>
      </c>
      <c r="I1034" s="106" t="s">
        <v>61</v>
      </c>
      <c r="J1034" s="106" t="s">
        <v>61</v>
      </c>
      <c r="K1034" s="106" t="s">
        <v>61</v>
      </c>
      <c r="L1034" s="106" t="s">
        <v>61</v>
      </c>
      <c r="M1034" s="106" t="s">
        <v>61</v>
      </c>
      <c r="N1034" s="106" t="s">
        <v>61</v>
      </c>
      <c r="O1034" s="106" t="s">
        <v>61</v>
      </c>
      <c r="P1034" s="106" t="s">
        <v>61</v>
      </c>
      <c r="Q1034" s="106" t="s">
        <v>61</v>
      </c>
      <c r="R1034" s="106" t="s">
        <v>61</v>
      </c>
      <c r="S1034" s="106" t="s">
        <v>61</v>
      </c>
      <c r="T1034" s="106" t="s">
        <v>61</v>
      </c>
      <c r="U1034" s="106" t="s">
        <v>61</v>
      </c>
      <c r="V1034" s="106" t="s">
        <v>61</v>
      </c>
      <c r="W1034" s="106" t="s">
        <v>61</v>
      </c>
    </row>
    <row r="1035" spans="1:23" ht="13.5" customHeight="1" x14ac:dyDescent="0.25">
      <c r="A1035" s="154">
        <v>0.91666666666666696</v>
      </c>
      <c r="B1035" s="106" t="s">
        <v>61</v>
      </c>
      <c r="C1035" s="106" t="s">
        <v>61</v>
      </c>
      <c r="D1035" s="106" t="s">
        <v>61</v>
      </c>
      <c r="E1035" s="106" t="s">
        <v>61</v>
      </c>
      <c r="F1035" s="106" t="s">
        <v>61</v>
      </c>
      <c r="G1035" s="106" t="s">
        <v>61</v>
      </c>
      <c r="H1035" s="106" t="s">
        <v>61</v>
      </c>
      <c r="I1035" s="106" t="s">
        <v>61</v>
      </c>
      <c r="J1035" s="106" t="s">
        <v>61</v>
      </c>
      <c r="K1035" s="106" t="s">
        <v>61</v>
      </c>
      <c r="L1035" s="106" t="s">
        <v>61</v>
      </c>
      <c r="M1035" s="106" t="s">
        <v>61</v>
      </c>
      <c r="N1035" s="106" t="s">
        <v>61</v>
      </c>
      <c r="O1035" s="106" t="s">
        <v>61</v>
      </c>
      <c r="P1035" s="106" t="s">
        <v>61</v>
      </c>
      <c r="Q1035" s="106" t="s">
        <v>61</v>
      </c>
      <c r="R1035" s="106" t="s">
        <v>61</v>
      </c>
      <c r="S1035" s="106" t="s">
        <v>61</v>
      </c>
      <c r="T1035" s="106" t="s">
        <v>61</v>
      </c>
      <c r="U1035" s="106" t="s">
        <v>61</v>
      </c>
      <c r="V1035" s="106" t="s">
        <v>61</v>
      </c>
      <c r="W1035" s="106" t="s">
        <v>61</v>
      </c>
    </row>
    <row r="1036" spans="1:23" ht="13.5" customHeight="1" x14ac:dyDescent="0.25">
      <c r="A1036" s="154">
        <v>0.92708333333333304</v>
      </c>
      <c r="B1036" s="106" t="s">
        <v>61</v>
      </c>
      <c r="C1036" s="106" t="s">
        <v>61</v>
      </c>
      <c r="D1036" s="106" t="s">
        <v>61</v>
      </c>
      <c r="E1036" s="106" t="s">
        <v>61</v>
      </c>
      <c r="F1036" s="106" t="s">
        <v>61</v>
      </c>
      <c r="G1036" s="106" t="s">
        <v>61</v>
      </c>
      <c r="H1036" s="106" t="s">
        <v>61</v>
      </c>
      <c r="I1036" s="106" t="s">
        <v>61</v>
      </c>
      <c r="J1036" s="106" t="s">
        <v>61</v>
      </c>
      <c r="K1036" s="106" t="s">
        <v>61</v>
      </c>
      <c r="L1036" s="106" t="s">
        <v>61</v>
      </c>
      <c r="M1036" s="106" t="s">
        <v>61</v>
      </c>
      <c r="N1036" s="106" t="s">
        <v>61</v>
      </c>
      <c r="O1036" s="106" t="s">
        <v>61</v>
      </c>
      <c r="P1036" s="106" t="s">
        <v>61</v>
      </c>
      <c r="Q1036" s="106" t="s">
        <v>61</v>
      </c>
      <c r="R1036" s="106" t="s">
        <v>61</v>
      </c>
      <c r="S1036" s="106" t="s">
        <v>61</v>
      </c>
      <c r="T1036" s="106" t="s">
        <v>61</v>
      </c>
      <c r="U1036" s="106" t="s">
        <v>61</v>
      </c>
      <c r="V1036" s="106" t="s">
        <v>61</v>
      </c>
      <c r="W1036" s="106" t="s">
        <v>61</v>
      </c>
    </row>
    <row r="1037" spans="1:23" ht="13.5" customHeight="1" x14ac:dyDescent="0.25">
      <c r="A1037" s="154">
        <v>0.9375</v>
      </c>
      <c r="B1037" s="106" t="s">
        <v>61</v>
      </c>
      <c r="C1037" s="106" t="s">
        <v>61</v>
      </c>
      <c r="D1037" s="106" t="s">
        <v>61</v>
      </c>
      <c r="E1037" s="106" t="s">
        <v>61</v>
      </c>
      <c r="F1037" s="106" t="s">
        <v>61</v>
      </c>
      <c r="G1037" s="106" t="s">
        <v>61</v>
      </c>
      <c r="H1037" s="106" t="s">
        <v>61</v>
      </c>
      <c r="I1037" s="106" t="s">
        <v>61</v>
      </c>
      <c r="J1037" s="106" t="s">
        <v>61</v>
      </c>
      <c r="K1037" s="106" t="s">
        <v>61</v>
      </c>
      <c r="L1037" s="106" t="s">
        <v>61</v>
      </c>
      <c r="M1037" s="106" t="s">
        <v>61</v>
      </c>
      <c r="N1037" s="106" t="s">
        <v>61</v>
      </c>
      <c r="O1037" s="106" t="s">
        <v>61</v>
      </c>
      <c r="P1037" s="106" t="s">
        <v>61</v>
      </c>
      <c r="Q1037" s="106" t="s">
        <v>61</v>
      </c>
      <c r="R1037" s="106" t="s">
        <v>61</v>
      </c>
      <c r="S1037" s="106" t="s">
        <v>61</v>
      </c>
      <c r="T1037" s="106" t="s">
        <v>61</v>
      </c>
      <c r="U1037" s="106" t="s">
        <v>61</v>
      </c>
      <c r="V1037" s="106" t="s">
        <v>61</v>
      </c>
      <c r="W1037" s="106" t="s">
        <v>61</v>
      </c>
    </row>
    <row r="1038" spans="1:23" ht="13.5" customHeight="1" x14ac:dyDescent="0.25">
      <c r="A1038" s="154">
        <v>0.94791666666666696</v>
      </c>
      <c r="B1038" s="106" t="s">
        <v>61</v>
      </c>
      <c r="C1038" s="106" t="s">
        <v>61</v>
      </c>
      <c r="D1038" s="106" t="s">
        <v>61</v>
      </c>
      <c r="E1038" s="106" t="s">
        <v>61</v>
      </c>
      <c r="F1038" s="106" t="s">
        <v>61</v>
      </c>
      <c r="G1038" s="106" t="s">
        <v>61</v>
      </c>
      <c r="H1038" s="106" t="s">
        <v>61</v>
      </c>
      <c r="I1038" s="106" t="s">
        <v>61</v>
      </c>
      <c r="J1038" s="106" t="s">
        <v>61</v>
      </c>
      <c r="K1038" s="106" t="s">
        <v>61</v>
      </c>
      <c r="L1038" s="106" t="s">
        <v>61</v>
      </c>
      <c r="M1038" s="106" t="s">
        <v>61</v>
      </c>
      <c r="N1038" s="106" t="s">
        <v>61</v>
      </c>
      <c r="O1038" s="106" t="s">
        <v>61</v>
      </c>
      <c r="P1038" s="106" t="s">
        <v>61</v>
      </c>
      <c r="Q1038" s="106" t="s">
        <v>61</v>
      </c>
      <c r="R1038" s="106" t="s">
        <v>61</v>
      </c>
      <c r="S1038" s="106" t="s">
        <v>61</v>
      </c>
      <c r="T1038" s="106" t="s">
        <v>61</v>
      </c>
      <c r="U1038" s="106" t="s">
        <v>61</v>
      </c>
      <c r="V1038" s="106" t="s">
        <v>61</v>
      </c>
      <c r="W1038" s="106" t="s">
        <v>61</v>
      </c>
    </row>
    <row r="1039" spans="1:23" ht="13.5" customHeight="1" x14ac:dyDescent="0.25">
      <c r="A1039" s="154">
        <v>0.95833333333333304</v>
      </c>
      <c r="B1039" s="106" t="s">
        <v>61</v>
      </c>
      <c r="C1039" s="106" t="s">
        <v>61</v>
      </c>
      <c r="D1039" s="106" t="s">
        <v>61</v>
      </c>
      <c r="E1039" s="106" t="s">
        <v>61</v>
      </c>
      <c r="F1039" s="106" t="s">
        <v>61</v>
      </c>
      <c r="G1039" s="106" t="s">
        <v>61</v>
      </c>
      <c r="H1039" s="106" t="s">
        <v>61</v>
      </c>
      <c r="I1039" s="106" t="s">
        <v>61</v>
      </c>
      <c r="J1039" s="106" t="s">
        <v>61</v>
      </c>
      <c r="K1039" s="106" t="s">
        <v>61</v>
      </c>
      <c r="L1039" s="106" t="s">
        <v>61</v>
      </c>
      <c r="M1039" s="106" t="s">
        <v>61</v>
      </c>
      <c r="N1039" s="106" t="s">
        <v>61</v>
      </c>
      <c r="O1039" s="106" t="s">
        <v>61</v>
      </c>
      <c r="P1039" s="106" t="s">
        <v>61</v>
      </c>
      <c r="Q1039" s="106" t="s">
        <v>61</v>
      </c>
      <c r="R1039" s="106" t="s">
        <v>61</v>
      </c>
      <c r="S1039" s="106" t="s">
        <v>61</v>
      </c>
      <c r="T1039" s="106" t="s">
        <v>61</v>
      </c>
      <c r="U1039" s="106" t="s">
        <v>61</v>
      </c>
      <c r="V1039" s="106" t="s">
        <v>61</v>
      </c>
      <c r="W1039" s="106" t="s">
        <v>61</v>
      </c>
    </row>
    <row r="1040" spans="1:23" ht="13.5" customHeight="1" x14ac:dyDescent="0.25">
      <c r="A1040" s="154">
        <v>0.96875</v>
      </c>
      <c r="B1040" s="106" t="s">
        <v>61</v>
      </c>
      <c r="C1040" s="106" t="s">
        <v>61</v>
      </c>
      <c r="D1040" s="106" t="s">
        <v>61</v>
      </c>
      <c r="E1040" s="106" t="s">
        <v>61</v>
      </c>
      <c r="F1040" s="106" t="s">
        <v>61</v>
      </c>
      <c r="G1040" s="106" t="s">
        <v>61</v>
      </c>
      <c r="H1040" s="106" t="s">
        <v>61</v>
      </c>
      <c r="I1040" s="106" t="s">
        <v>61</v>
      </c>
      <c r="J1040" s="106" t="s">
        <v>61</v>
      </c>
      <c r="K1040" s="106" t="s">
        <v>61</v>
      </c>
      <c r="L1040" s="106" t="s">
        <v>61</v>
      </c>
      <c r="M1040" s="106" t="s">
        <v>61</v>
      </c>
      <c r="N1040" s="106" t="s">
        <v>61</v>
      </c>
      <c r="O1040" s="106" t="s">
        <v>61</v>
      </c>
      <c r="P1040" s="106" t="s">
        <v>61</v>
      </c>
      <c r="Q1040" s="106" t="s">
        <v>61</v>
      </c>
      <c r="R1040" s="106" t="s">
        <v>61</v>
      </c>
      <c r="S1040" s="106" t="s">
        <v>61</v>
      </c>
      <c r="T1040" s="106" t="s">
        <v>61</v>
      </c>
      <c r="U1040" s="106" t="s">
        <v>61</v>
      </c>
      <c r="V1040" s="106" t="s">
        <v>61</v>
      </c>
      <c r="W1040" s="106" t="s">
        <v>61</v>
      </c>
    </row>
    <row r="1041" spans="1:23" ht="13.5" customHeight="1" x14ac:dyDescent="0.25">
      <c r="A1041" s="154">
        <v>0.97916666666666696</v>
      </c>
      <c r="B1041" s="106" t="s">
        <v>61</v>
      </c>
      <c r="C1041" s="106" t="s">
        <v>61</v>
      </c>
      <c r="D1041" s="106" t="s">
        <v>61</v>
      </c>
      <c r="E1041" s="106" t="s">
        <v>61</v>
      </c>
      <c r="F1041" s="106" t="s">
        <v>61</v>
      </c>
      <c r="G1041" s="106" t="s">
        <v>61</v>
      </c>
      <c r="H1041" s="106" t="s">
        <v>61</v>
      </c>
      <c r="I1041" s="106" t="s">
        <v>61</v>
      </c>
      <c r="J1041" s="106" t="s">
        <v>61</v>
      </c>
      <c r="K1041" s="106" t="s">
        <v>61</v>
      </c>
      <c r="L1041" s="106" t="s">
        <v>61</v>
      </c>
      <c r="M1041" s="106" t="s">
        <v>61</v>
      </c>
      <c r="N1041" s="106" t="s">
        <v>61</v>
      </c>
      <c r="O1041" s="106" t="s">
        <v>61</v>
      </c>
      <c r="P1041" s="106" t="s">
        <v>61</v>
      </c>
      <c r="Q1041" s="106" t="s">
        <v>61</v>
      </c>
      <c r="R1041" s="106" t="s">
        <v>61</v>
      </c>
      <c r="S1041" s="106" t="s">
        <v>61</v>
      </c>
      <c r="T1041" s="106" t="s">
        <v>61</v>
      </c>
      <c r="U1041" s="106" t="s">
        <v>61</v>
      </c>
      <c r="V1041" s="106" t="s">
        <v>61</v>
      </c>
      <c r="W1041" s="106" t="s">
        <v>61</v>
      </c>
    </row>
    <row r="1042" spans="1:23" ht="13.5" customHeight="1" thickBot="1" x14ac:dyDescent="0.3">
      <c r="A1042" s="155">
        <v>0.98958333333333304</v>
      </c>
      <c r="B1042" s="108" t="s">
        <v>61</v>
      </c>
      <c r="C1042" s="108" t="s">
        <v>61</v>
      </c>
      <c r="D1042" s="108" t="s">
        <v>61</v>
      </c>
      <c r="E1042" s="108" t="s">
        <v>61</v>
      </c>
      <c r="F1042" s="108" t="s">
        <v>61</v>
      </c>
      <c r="G1042" s="108" t="s">
        <v>61</v>
      </c>
      <c r="H1042" s="108" t="s">
        <v>61</v>
      </c>
      <c r="I1042" s="108" t="s">
        <v>61</v>
      </c>
      <c r="J1042" s="108" t="s">
        <v>61</v>
      </c>
      <c r="K1042" s="108" t="s">
        <v>61</v>
      </c>
      <c r="L1042" s="108" t="s">
        <v>61</v>
      </c>
      <c r="M1042" s="108" t="s">
        <v>61</v>
      </c>
      <c r="N1042" s="108" t="s">
        <v>61</v>
      </c>
      <c r="O1042" s="108" t="s">
        <v>61</v>
      </c>
      <c r="P1042" s="108" t="s">
        <v>61</v>
      </c>
      <c r="Q1042" s="108" t="s">
        <v>61</v>
      </c>
      <c r="R1042" s="108" t="s">
        <v>61</v>
      </c>
      <c r="S1042" s="108" t="s">
        <v>61</v>
      </c>
      <c r="T1042" s="108" t="s">
        <v>61</v>
      </c>
      <c r="U1042" s="108" t="s">
        <v>61</v>
      </c>
      <c r="V1042" s="108" t="s">
        <v>61</v>
      </c>
      <c r="W1042" s="108" t="s">
        <v>61</v>
      </c>
    </row>
    <row r="1043" spans="1:23" ht="13.5" customHeight="1" thickTop="1" x14ac:dyDescent="0.25">
      <c r="A1043" s="269" t="s">
        <v>111</v>
      </c>
      <c r="B1043" s="107">
        <f>SUM(B975:B1022)</f>
        <v>693</v>
      </c>
      <c r="C1043" s="107">
        <f t="shared" ref="C1043:U1043" si="36">SUM(C975:C1022)</f>
        <v>7</v>
      </c>
      <c r="D1043" s="107">
        <f t="shared" si="36"/>
        <v>27</v>
      </c>
      <c r="E1043" s="107">
        <f t="shared" si="36"/>
        <v>102</v>
      </c>
      <c r="F1043" s="107">
        <f t="shared" si="36"/>
        <v>220</v>
      </c>
      <c r="G1043" s="107">
        <f t="shared" si="36"/>
        <v>277</v>
      </c>
      <c r="H1043" s="107">
        <f t="shared" si="36"/>
        <v>55</v>
      </c>
      <c r="I1043" s="107">
        <f t="shared" si="36"/>
        <v>5</v>
      </c>
      <c r="J1043" s="107">
        <f t="shared" si="36"/>
        <v>0</v>
      </c>
      <c r="K1043" s="107">
        <f t="shared" si="36"/>
        <v>0</v>
      </c>
      <c r="L1043" s="107">
        <f t="shared" si="36"/>
        <v>0</v>
      </c>
      <c r="M1043" s="107">
        <f t="shared" si="36"/>
        <v>0</v>
      </c>
      <c r="N1043" s="107">
        <f t="shared" si="36"/>
        <v>0</v>
      </c>
      <c r="O1043" s="107">
        <f t="shared" si="36"/>
        <v>0</v>
      </c>
      <c r="P1043" s="107">
        <f t="shared" si="36"/>
        <v>0</v>
      </c>
      <c r="Q1043" s="107">
        <f t="shared" si="36"/>
        <v>0</v>
      </c>
      <c r="R1043" s="107">
        <f t="shared" si="36"/>
        <v>0</v>
      </c>
      <c r="S1043" s="107">
        <f t="shared" si="36"/>
        <v>0</v>
      </c>
      <c r="T1043" s="107">
        <f t="shared" si="36"/>
        <v>0</v>
      </c>
      <c r="U1043" s="107">
        <f t="shared" si="36"/>
        <v>0</v>
      </c>
      <c r="V1043" s="107">
        <v>24.1</v>
      </c>
      <c r="W1043" s="107">
        <v>28.7</v>
      </c>
    </row>
    <row r="1044" spans="1:23" ht="13.5" customHeight="1" x14ac:dyDescent="0.25">
      <c r="A1044" s="270" t="s">
        <v>112</v>
      </c>
      <c r="B1044" s="106">
        <f>SUM(B971:B1034)</f>
        <v>773</v>
      </c>
      <c r="C1044" s="106">
        <f t="shared" ref="C1044:U1044" si="37">SUM(C971:C1034)</f>
        <v>7</v>
      </c>
      <c r="D1044" s="106">
        <f t="shared" si="37"/>
        <v>27</v>
      </c>
      <c r="E1044" s="106">
        <f t="shared" si="37"/>
        <v>102</v>
      </c>
      <c r="F1044" s="106">
        <f t="shared" si="37"/>
        <v>233</v>
      </c>
      <c r="G1044" s="106">
        <f t="shared" si="37"/>
        <v>319</v>
      </c>
      <c r="H1044" s="106">
        <f t="shared" si="37"/>
        <v>75</v>
      </c>
      <c r="I1044" s="106">
        <f t="shared" si="37"/>
        <v>8</v>
      </c>
      <c r="J1044" s="106">
        <f t="shared" si="37"/>
        <v>2</v>
      </c>
      <c r="K1044" s="106">
        <f t="shared" si="37"/>
        <v>0</v>
      </c>
      <c r="L1044" s="106">
        <f t="shared" si="37"/>
        <v>0</v>
      </c>
      <c r="M1044" s="106">
        <f t="shared" si="37"/>
        <v>0</v>
      </c>
      <c r="N1044" s="106">
        <f t="shared" si="37"/>
        <v>0</v>
      </c>
      <c r="O1044" s="106">
        <f t="shared" si="37"/>
        <v>0</v>
      </c>
      <c r="P1044" s="106">
        <f t="shared" si="37"/>
        <v>0</v>
      </c>
      <c r="Q1044" s="106">
        <f t="shared" si="37"/>
        <v>0</v>
      </c>
      <c r="R1044" s="106">
        <f t="shared" si="37"/>
        <v>0</v>
      </c>
      <c r="S1044" s="106">
        <f t="shared" si="37"/>
        <v>0</v>
      </c>
      <c r="T1044" s="106">
        <f t="shared" si="37"/>
        <v>0</v>
      </c>
      <c r="U1044" s="106">
        <f t="shared" si="37"/>
        <v>0</v>
      </c>
      <c r="V1044" s="106">
        <v>24.5</v>
      </c>
      <c r="W1044" s="106">
        <v>29.1</v>
      </c>
    </row>
    <row r="1045" spans="1:23" ht="13.5" customHeight="1" x14ac:dyDescent="0.25">
      <c r="A1045" s="106" t="s">
        <v>113</v>
      </c>
      <c r="B1045" s="106">
        <f>SUM(B971:B1042)</f>
        <v>773</v>
      </c>
      <c r="C1045" s="106">
        <f t="shared" ref="C1045:U1045" si="38">SUM(C971:C1042)</f>
        <v>7</v>
      </c>
      <c r="D1045" s="106">
        <f t="shared" si="38"/>
        <v>27</v>
      </c>
      <c r="E1045" s="106">
        <f t="shared" si="38"/>
        <v>102</v>
      </c>
      <c r="F1045" s="106">
        <f t="shared" si="38"/>
        <v>233</v>
      </c>
      <c r="G1045" s="106">
        <f t="shared" si="38"/>
        <v>319</v>
      </c>
      <c r="H1045" s="106">
        <f t="shared" si="38"/>
        <v>75</v>
      </c>
      <c r="I1045" s="106">
        <f t="shared" si="38"/>
        <v>8</v>
      </c>
      <c r="J1045" s="106">
        <f t="shared" si="38"/>
        <v>2</v>
      </c>
      <c r="K1045" s="106">
        <f t="shared" si="38"/>
        <v>0</v>
      </c>
      <c r="L1045" s="106">
        <f t="shared" si="38"/>
        <v>0</v>
      </c>
      <c r="M1045" s="106">
        <f t="shared" si="38"/>
        <v>0</v>
      </c>
      <c r="N1045" s="106">
        <f t="shared" si="38"/>
        <v>0</v>
      </c>
      <c r="O1045" s="106">
        <f t="shared" si="38"/>
        <v>0</v>
      </c>
      <c r="P1045" s="106">
        <f t="shared" si="38"/>
        <v>0</v>
      </c>
      <c r="Q1045" s="106">
        <f t="shared" si="38"/>
        <v>0</v>
      </c>
      <c r="R1045" s="106">
        <f t="shared" si="38"/>
        <v>0</v>
      </c>
      <c r="S1045" s="106">
        <f t="shared" si="38"/>
        <v>0</v>
      </c>
      <c r="T1045" s="106">
        <f t="shared" si="38"/>
        <v>0</v>
      </c>
      <c r="U1045" s="106">
        <f t="shared" si="38"/>
        <v>0</v>
      </c>
      <c r="V1045" s="106">
        <v>24.5</v>
      </c>
      <c r="W1045" s="106">
        <v>29.1</v>
      </c>
    </row>
    <row r="1046" spans="1:23" ht="13.5" customHeight="1" thickBot="1" x14ac:dyDescent="0.3">
      <c r="A1046" s="108" t="s">
        <v>114</v>
      </c>
      <c r="B1046" s="108">
        <f>SUM(B947:B1042)</f>
        <v>799</v>
      </c>
      <c r="C1046" s="108">
        <f t="shared" ref="C1046:U1046" si="39">SUM(C947:C1042)</f>
        <v>7</v>
      </c>
      <c r="D1046" s="108">
        <f t="shared" si="39"/>
        <v>27</v>
      </c>
      <c r="E1046" s="108">
        <f t="shared" si="39"/>
        <v>106</v>
      </c>
      <c r="F1046" s="108">
        <f t="shared" si="39"/>
        <v>238</v>
      </c>
      <c r="G1046" s="108">
        <f t="shared" si="39"/>
        <v>328</v>
      </c>
      <c r="H1046" s="108">
        <f t="shared" si="39"/>
        <v>83</v>
      </c>
      <c r="I1046" s="108">
        <f t="shared" si="39"/>
        <v>8</v>
      </c>
      <c r="J1046" s="108">
        <f t="shared" si="39"/>
        <v>2</v>
      </c>
      <c r="K1046" s="108">
        <f t="shared" si="39"/>
        <v>0</v>
      </c>
      <c r="L1046" s="108">
        <f t="shared" si="39"/>
        <v>0</v>
      </c>
      <c r="M1046" s="108">
        <f t="shared" si="39"/>
        <v>0</v>
      </c>
      <c r="N1046" s="108">
        <f t="shared" si="39"/>
        <v>0</v>
      </c>
      <c r="O1046" s="108">
        <f t="shared" si="39"/>
        <v>0</v>
      </c>
      <c r="P1046" s="108">
        <f t="shared" si="39"/>
        <v>0</v>
      </c>
      <c r="Q1046" s="108">
        <f t="shared" si="39"/>
        <v>0</v>
      </c>
      <c r="R1046" s="108">
        <f t="shared" si="39"/>
        <v>0</v>
      </c>
      <c r="S1046" s="108">
        <f t="shared" si="39"/>
        <v>0</v>
      </c>
      <c r="T1046" s="108">
        <f t="shared" si="39"/>
        <v>0</v>
      </c>
      <c r="U1046" s="108">
        <f t="shared" si="39"/>
        <v>0</v>
      </c>
      <c r="V1046" s="108">
        <v>24.6</v>
      </c>
      <c r="W1046" s="108">
        <v>29.3</v>
      </c>
    </row>
    <row r="1047" spans="1:23" ht="13.5" customHeight="1" thickTop="1" x14ac:dyDescent="0.25">
      <c r="A1047" s="110"/>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row>
    <row r="1048" spans="1:23" ht="13.5" customHeight="1" thickBot="1" x14ac:dyDescent="0.3">
      <c r="A1048" s="110" t="s">
        <v>9</v>
      </c>
      <c r="B1048" s="109" t="s">
        <v>56</v>
      </c>
      <c r="C1048" s="217">
        <f>C944+1</f>
        <v>45477</v>
      </c>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row>
    <row r="1049" spans="1:23" ht="13.5" customHeight="1" thickTop="1" thickBot="1" x14ac:dyDescent="0.3">
      <c r="A1049" s="110"/>
      <c r="B1049" s="551" t="s">
        <v>90</v>
      </c>
      <c r="C1049" s="552"/>
      <c r="D1049" s="552"/>
      <c r="E1049" s="552"/>
      <c r="F1049" s="552"/>
      <c r="G1049" s="552"/>
      <c r="H1049" s="552"/>
      <c r="I1049" s="552"/>
      <c r="J1049" s="552"/>
      <c r="K1049" s="552"/>
      <c r="L1049" s="552"/>
      <c r="M1049" s="552"/>
      <c r="N1049" s="552"/>
      <c r="O1049" s="552"/>
      <c r="P1049" s="552"/>
      <c r="Q1049" s="552"/>
      <c r="R1049" s="552"/>
      <c r="S1049" s="552"/>
      <c r="T1049" s="552"/>
      <c r="U1049" s="552"/>
      <c r="V1049" s="552"/>
      <c r="W1049" s="553"/>
    </row>
    <row r="1050" spans="1:23" ht="13.5" customHeight="1" thickTop="1" thickBot="1" x14ac:dyDescent="0.3">
      <c r="A1050" s="153" t="s">
        <v>50</v>
      </c>
      <c r="B1050" s="153" t="s">
        <v>30</v>
      </c>
      <c r="C1050" s="271" t="s">
        <v>91</v>
      </c>
      <c r="D1050" s="271" t="s">
        <v>92</v>
      </c>
      <c r="E1050" s="271" t="s">
        <v>93</v>
      </c>
      <c r="F1050" s="271" t="s">
        <v>94</v>
      </c>
      <c r="G1050" s="271" t="s">
        <v>95</v>
      </c>
      <c r="H1050" s="271" t="s">
        <v>96</v>
      </c>
      <c r="I1050" s="271" t="s">
        <v>97</v>
      </c>
      <c r="J1050" s="271" t="s">
        <v>98</v>
      </c>
      <c r="K1050" s="271" t="s">
        <v>99</v>
      </c>
      <c r="L1050" s="271" t="s">
        <v>100</v>
      </c>
      <c r="M1050" s="271" t="s">
        <v>101</v>
      </c>
      <c r="N1050" s="271" t="s">
        <v>102</v>
      </c>
      <c r="O1050" s="271" t="s">
        <v>103</v>
      </c>
      <c r="P1050" s="271" t="s">
        <v>104</v>
      </c>
      <c r="Q1050" s="271" t="s">
        <v>105</v>
      </c>
      <c r="R1050" s="271" t="s">
        <v>106</v>
      </c>
      <c r="S1050" s="271" t="s">
        <v>107</v>
      </c>
      <c r="T1050" s="271" t="s">
        <v>108</v>
      </c>
      <c r="U1050" s="271" t="s">
        <v>109</v>
      </c>
      <c r="V1050" s="153" t="s">
        <v>88</v>
      </c>
      <c r="W1050" s="153" t="s">
        <v>110</v>
      </c>
    </row>
    <row r="1051" spans="1:23" ht="13.5" customHeight="1" thickTop="1" x14ac:dyDescent="0.25">
      <c r="A1051" s="262">
        <v>0</v>
      </c>
      <c r="B1051" s="107" t="s">
        <v>61</v>
      </c>
      <c r="C1051" s="107" t="s">
        <v>61</v>
      </c>
      <c r="D1051" s="107" t="s">
        <v>61</v>
      </c>
      <c r="E1051" s="107" t="s">
        <v>61</v>
      </c>
      <c r="F1051" s="107" t="s">
        <v>61</v>
      </c>
      <c r="G1051" s="107" t="s">
        <v>61</v>
      </c>
      <c r="H1051" s="107" t="s">
        <v>61</v>
      </c>
      <c r="I1051" s="107" t="s">
        <v>61</v>
      </c>
      <c r="J1051" s="107" t="s">
        <v>61</v>
      </c>
      <c r="K1051" s="107" t="s">
        <v>61</v>
      </c>
      <c r="L1051" s="107" t="s">
        <v>61</v>
      </c>
      <c r="M1051" s="107" t="s">
        <v>61</v>
      </c>
      <c r="N1051" s="107" t="s">
        <v>61</v>
      </c>
      <c r="O1051" s="107" t="s">
        <v>61</v>
      </c>
      <c r="P1051" s="107" t="s">
        <v>61</v>
      </c>
      <c r="Q1051" s="107" t="s">
        <v>61</v>
      </c>
      <c r="R1051" s="107" t="s">
        <v>61</v>
      </c>
      <c r="S1051" s="107" t="s">
        <v>61</v>
      </c>
      <c r="T1051" s="107" t="s">
        <v>61</v>
      </c>
      <c r="U1051" s="107" t="s">
        <v>61</v>
      </c>
      <c r="V1051" s="107" t="s">
        <v>61</v>
      </c>
      <c r="W1051" s="107" t="s">
        <v>61</v>
      </c>
    </row>
    <row r="1052" spans="1:23" ht="13.5" customHeight="1" x14ac:dyDescent="0.25">
      <c r="A1052" s="154">
        <v>1.0416666666666666E-2</v>
      </c>
      <c r="B1052" s="106" t="s">
        <v>61</v>
      </c>
      <c r="C1052" s="106" t="s">
        <v>61</v>
      </c>
      <c r="D1052" s="106" t="s">
        <v>61</v>
      </c>
      <c r="E1052" s="106" t="s">
        <v>61</v>
      </c>
      <c r="F1052" s="106" t="s">
        <v>61</v>
      </c>
      <c r="G1052" s="106" t="s">
        <v>61</v>
      </c>
      <c r="H1052" s="106" t="s">
        <v>61</v>
      </c>
      <c r="I1052" s="106" t="s">
        <v>61</v>
      </c>
      <c r="J1052" s="106" t="s">
        <v>61</v>
      </c>
      <c r="K1052" s="106" t="s">
        <v>61</v>
      </c>
      <c r="L1052" s="106" t="s">
        <v>61</v>
      </c>
      <c r="M1052" s="106" t="s">
        <v>61</v>
      </c>
      <c r="N1052" s="106" t="s">
        <v>61</v>
      </c>
      <c r="O1052" s="106" t="s">
        <v>61</v>
      </c>
      <c r="P1052" s="106" t="s">
        <v>61</v>
      </c>
      <c r="Q1052" s="106" t="s">
        <v>61</v>
      </c>
      <c r="R1052" s="106" t="s">
        <v>61</v>
      </c>
      <c r="S1052" s="106" t="s">
        <v>61</v>
      </c>
      <c r="T1052" s="106" t="s">
        <v>61</v>
      </c>
      <c r="U1052" s="106" t="s">
        <v>61</v>
      </c>
      <c r="V1052" s="106" t="s">
        <v>61</v>
      </c>
      <c r="W1052" s="106" t="s">
        <v>61</v>
      </c>
    </row>
    <row r="1053" spans="1:23" ht="13.5" customHeight="1" x14ac:dyDescent="0.25">
      <c r="A1053" s="154">
        <v>2.0833333333333332E-2</v>
      </c>
      <c r="B1053" s="106" t="s">
        <v>61</v>
      </c>
      <c r="C1053" s="106" t="s">
        <v>61</v>
      </c>
      <c r="D1053" s="106" t="s">
        <v>61</v>
      </c>
      <c r="E1053" s="106" t="s">
        <v>61</v>
      </c>
      <c r="F1053" s="106" t="s">
        <v>61</v>
      </c>
      <c r="G1053" s="106" t="s">
        <v>61</v>
      </c>
      <c r="H1053" s="106" t="s">
        <v>61</v>
      </c>
      <c r="I1053" s="106" t="s">
        <v>61</v>
      </c>
      <c r="J1053" s="106" t="s">
        <v>61</v>
      </c>
      <c r="K1053" s="106" t="s">
        <v>61</v>
      </c>
      <c r="L1053" s="106" t="s">
        <v>61</v>
      </c>
      <c r="M1053" s="106" t="s">
        <v>61</v>
      </c>
      <c r="N1053" s="106" t="s">
        <v>61</v>
      </c>
      <c r="O1053" s="106" t="s">
        <v>61</v>
      </c>
      <c r="P1053" s="106" t="s">
        <v>61</v>
      </c>
      <c r="Q1053" s="106" t="s">
        <v>61</v>
      </c>
      <c r="R1053" s="106" t="s">
        <v>61</v>
      </c>
      <c r="S1053" s="106" t="s">
        <v>61</v>
      </c>
      <c r="T1053" s="106" t="s">
        <v>61</v>
      </c>
      <c r="U1053" s="106" t="s">
        <v>61</v>
      </c>
      <c r="V1053" s="106" t="s">
        <v>61</v>
      </c>
      <c r="W1053" s="106" t="s">
        <v>61</v>
      </c>
    </row>
    <row r="1054" spans="1:23" ht="13.5" customHeight="1" x14ac:dyDescent="0.25">
      <c r="A1054" s="154">
        <v>3.125E-2</v>
      </c>
      <c r="B1054" s="106" t="s">
        <v>61</v>
      </c>
      <c r="C1054" s="106" t="s">
        <v>61</v>
      </c>
      <c r="D1054" s="106" t="s">
        <v>61</v>
      </c>
      <c r="E1054" s="106" t="s">
        <v>61</v>
      </c>
      <c r="F1054" s="106" t="s">
        <v>61</v>
      </c>
      <c r="G1054" s="106" t="s">
        <v>61</v>
      </c>
      <c r="H1054" s="106" t="s">
        <v>61</v>
      </c>
      <c r="I1054" s="106" t="s">
        <v>61</v>
      </c>
      <c r="J1054" s="106" t="s">
        <v>61</v>
      </c>
      <c r="K1054" s="106" t="s">
        <v>61</v>
      </c>
      <c r="L1054" s="106" t="s">
        <v>61</v>
      </c>
      <c r="M1054" s="106" t="s">
        <v>61</v>
      </c>
      <c r="N1054" s="106" t="s">
        <v>61</v>
      </c>
      <c r="O1054" s="106" t="s">
        <v>61</v>
      </c>
      <c r="P1054" s="106" t="s">
        <v>61</v>
      </c>
      <c r="Q1054" s="106" t="s">
        <v>61</v>
      </c>
      <c r="R1054" s="106" t="s">
        <v>61</v>
      </c>
      <c r="S1054" s="106" t="s">
        <v>61</v>
      </c>
      <c r="T1054" s="106" t="s">
        <v>61</v>
      </c>
      <c r="U1054" s="106" t="s">
        <v>61</v>
      </c>
      <c r="V1054" s="106" t="s">
        <v>61</v>
      </c>
      <c r="W1054" s="106" t="s">
        <v>61</v>
      </c>
    </row>
    <row r="1055" spans="1:23" ht="13.5" customHeight="1" x14ac:dyDescent="0.25">
      <c r="A1055" s="154">
        <v>4.1666666666666664E-2</v>
      </c>
      <c r="B1055" s="106" t="s">
        <v>61</v>
      </c>
      <c r="C1055" s="106" t="s">
        <v>61</v>
      </c>
      <c r="D1055" s="106" t="s">
        <v>61</v>
      </c>
      <c r="E1055" s="106" t="s">
        <v>61</v>
      </c>
      <c r="F1055" s="106" t="s">
        <v>61</v>
      </c>
      <c r="G1055" s="106" t="s">
        <v>61</v>
      </c>
      <c r="H1055" s="106" t="s">
        <v>61</v>
      </c>
      <c r="I1055" s="106" t="s">
        <v>61</v>
      </c>
      <c r="J1055" s="106" t="s">
        <v>61</v>
      </c>
      <c r="K1055" s="106" t="s">
        <v>61</v>
      </c>
      <c r="L1055" s="106" t="s">
        <v>61</v>
      </c>
      <c r="M1055" s="106" t="s">
        <v>61</v>
      </c>
      <c r="N1055" s="106" t="s">
        <v>61</v>
      </c>
      <c r="O1055" s="106" t="s">
        <v>61</v>
      </c>
      <c r="P1055" s="106" t="s">
        <v>61</v>
      </c>
      <c r="Q1055" s="106" t="s">
        <v>61</v>
      </c>
      <c r="R1055" s="106" t="s">
        <v>61</v>
      </c>
      <c r="S1055" s="106" t="s">
        <v>61</v>
      </c>
      <c r="T1055" s="106" t="s">
        <v>61</v>
      </c>
      <c r="U1055" s="106" t="s">
        <v>61</v>
      </c>
      <c r="V1055" s="106" t="s">
        <v>61</v>
      </c>
      <c r="W1055" s="106" t="s">
        <v>61</v>
      </c>
    </row>
    <row r="1056" spans="1:23" ht="13.5" customHeight="1" x14ac:dyDescent="0.25">
      <c r="A1056" s="154">
        <v>5.2083333333333336E-2</v>
      </c>
      <c r="B1056" s="106" t="s">
        <v>61</v>
      </c>
      <c r="C1056" s="106" t="s">
        <v>61</v>
      </c>
      <c r="D1056" s="106" t="s">
        <v>61</v>
      </c>
      <c r="E1056" s="106" t="s">
        <v>61</v>
      </c>
      <c r="F1056" s="106" t="s">
        <v>61</v>
      </c>
      <c r="G1056" s="106" t="s">
        <v>61</v>
      </c>
      <c r="H1056" s="106" t="s">
        <v>61</v>
      </c>
      <c r="I1056" s="106" t="s">
        <v>61</v>
      </c>
      <c r="J1056" s="106" t="s">
        <v>61</v>
      </c>
      <c r="K1056" s="106" t="s">
        <v>61</v>
      </c>
      <c r="L1056" s="106" t="s">
        <v>61</v>
      </c>
      <c r="M1056" s="106" t="s">
        <v>61</v>
      </c>
      <c r="N1056" s="106" t="s">
        <v>61</v>
      </c>
      <c r="O1056" s="106" t="s">
        <v>61</v>
      </c>
      <c r="P1056" s="106" t="s">
        <v>61</v>
      </c>
      <c r="Q1056" s="106" t="s">
        <v>61</v>
      </c>
      <c r="R1056" s="106" t="s">
        <v>61</v>
      </c>
      <c r="S1056" s="106" t="s">
        <v>61</v>
      </c>
      <c r="T1056" s="106" t="s">
        <v>61</v>
      </c>
      <c r="U1056" s="106" t="s">
        <v>61</v>
      </c>
      <c r="V1056" s="106" t="s">
        <v>61</v>
      </c>
      <c r="W1056" s="106" t="s">
        <v>61</v>
      </c>
    </row>
    <row r="1057" spans="1:23" ht="13.5" customHeight="1" x14ac:dyDescent="0.25">
      <c r="A1057" s="154">
        <v>6.25E-2</v>
      </c>
      <c r="B1057" s="106" t="s">
        <v>61</v>
      </c>
      <c r="C1057" s="106" t="s">
        <v>61</v>
      </c>
      <c r="D1057" s="106" t="s">
        <v>61</v>
      </c>
      <c r="E1057" s="106" t="s">
        <v>61</v>
      </c>
      <c r="F1057" s="106" t="s">
        <v>61</v>
      </c>
      <c r="G1057" s="106" t="s">
        <v>61</v>
      </c>
      <c r="H1057" s="106" t="s">
        <v>61</v>
      </c>
      <c r="I1057" s="106" t="s">
        <v>61</v>
      </c>
      <c r="J1057" s="106" t="s">
        <v>61</v>
      </c>
      <c r="K1057" s="106" t="s">
        <v>61</v>
      </c>
      <c r="L1057" s="106" t="s">
        <v>61</v>
      </c>
      <c r="M1057" s="106" t="s">
        <v>61</v>
      </c>
      <c r="N1057" s="106" t="s">
        <v>61</v>
      </c>
      <c r="O1057" s="106" t="s">
        <v>61</v>
      </c>
      <c r="P1057" s="106" t="s">
        <v>61</v>
      </c>
      <c r="Q1057" s="106" t="s">
        <v>61</v>
      </c>
      <c r="R1057" s="106" t="s">
        <v>61</v>
      </c>
      <c r="S1057" s="106" t="s">
        <v>61</v>
      </c>
      <c r="T1057" s="106" t="s">
        <v>61</v>
      </c>
      <c r="U1057" s="106" t="s">
        <v>61</v>
      </c>
      <c r="V1057" s="106" t="s">
        <v>61</v>
      </c>
      <c r="W1057" s="106" t="s">
        <v>61</v>
      </c>
    </row>
    <row r="1058" spans="1:23" ht="13.5" customHeight="1" x14ac:dyDescent="0.25">
      <c r="A1058" s="154">
        <v>7.2916666666666699E-2</v>
      </c>
      <c r="B1058" s="106" t="s">
        <v>61</v>
      </c>
      <c r="C1058" s="106" t="s">
        <v>61</v>
      </c>
      <c r="D1058" s="106" t="s">
        <v>61</v>
      </c>
      <c r="E1058" s="106" t="s">
        <v>61</v>
      </c>
      <c r="F1058" s="106" t="s">
        <v>61</v>
      </c>
      <c r="G1058" s="106" t="s">
        <v>61</v>
      </c>
      <c r="H1058" s="106" t="s">
        <v>61</v>
      </c>
      <c r="I1058" s="106" t="s">
        <v>61</v>
      </c>
      <c r="J1058" s="106" t="s">
        <v>61</v>
      </c>
      <c r="K1058" s="106" t="s">
        <v>61</v>
      </c>
      <c r="L1058" s="106" t="s">
        <v>61</v>
      </c>
      <c r="M1058" s="106" t="s">
        <v>61</v>
      </c>
      <c r="N1058" s="106" t="s">
        <v>61</v>
      </c>
      <c r="O1058" s="106" t="s">
        <v>61</v>
      </c>
      <c r="P1058" s="106" t="s">
        <v>61</v>
      </c>
      <c r="Q1058" s="106" t="s">
        <v>61</v>
      </c>
      <c r="R1058" s="106" t="s">
        <v>61</v>
      </c>
      <c r="S1058" s="106" t="s">
        <v>61</v>
      </c>
      <c r="T1058" s="106" t="s">
        <v>61</v>
      </c>
      <c r="U1058" s="106" t="s">
        <v>61</v>
      </c>
      <c r="V1058" s="106" t="s">
        <v>61</v>
      </c>
      <c r="W1058" s="106" t="s">
        <v>61</v>
      </c>
    </row>
    <row r="1059" spans="1:23" ht="13.5" customHeight="1" x14ac:dyDescent="0.25">
      <c r="A1059" s="154">
        <v>8.3333333333333301E-2</v>
      </c>
      <c r="B1059" s="106" t="s">
        <v>61</v>
      </c>
      <c r="C1059" s="106" t="s">
        <v>61</v>
      </c>
      <c r="D1059" s="106" t="s">
        <v>61</v>
      </c>
      <c r="E1059" s="106" t="s">
        <v>61</v>
      </c>
      <c r="F1059" s="106" t="s">
        <v>61</v>
      </c>
      <c r="G1059" s="106" t="s">
        <v>61</v>
      </c>
      <c r="H1059" s="106" t="s">
        <v>61</v>
      </c>
      <c r="I1059" s="106" t="s">
        <v>61</v>
      </c>
      <c r="J1059" s="106" t="s">
        <v>61</v>
      </c>
      <c r="K1059" s="106" t="s">
        <v>61</v>
      </c>
      <c r="L1059" s="106" t="s">
        <v>61</v>
      </c>
      <c r="M1059" s="106" t="s">
        <v>61</v>
      </c>
      <c r="N1059" s="106" t="s">
        <v>61</v>
      </c>
      <c r="O1059" s="106" t="s">
        <v>61</v>
      </c>
      <c r="P1059" s="106" t="s">
        <v>61</v>
      </c>
      <c r="Q1059" s="106" t="s">
        <v>61</v>
      </c>
      <c r="R1059" s="106" t="s">
        <v>61</v>
      </c>
      <c r="S1059" s="106" t="s">
        <v>61</v>
      </c>
      <c r="T1059" s="106" t="s">
        <v>61</v>
      </c>
      <c r="U1059" s="106" t="s">
        <v>61</v>
      </c>
      <c r="V1059" s="106" t="s">
        <v>61</v>
      </c>
      <c r="W1059" s="106" t="s">
        <v>61</v>
      </c>
    </row>
    <row r="1060" spans="1:23" ht="13.5" customHeight="1" x14ac:dyDescent="0.25">
      <c r="A1060" s="154">
        <v>9.375E-2</v>
      </c>
      <c r="B1060" s="106" t="s">
        <v>61</v>
      </c>
      <c r="C1060" s="106" t="s">
        <v>61</v>
      </c>
      <c r="D1060" s="106" t="s">
        <v>61</v>
      </c>
      <c r="E1060" s="106" t="s">
        <v>61</v>
      </c>
      <c r="F1060" s="106" t="s">
        <v>61</v>
      </c>
      <c r="G1060" s="106" t="s">
        <v>61</v>
      </c>
      <c r="H1060" s="106" t="s">
        <v>61</v>
      </c>
      <c r="I1060" s="106" t="s">
        <v>61</v>
      </c>
      <c r="J1060" s="106" t="s">
        <v>61</v>
      </c>
      <c r="K1060" s="106" t="s">
        <v>61</v>
      </c>
      <c r="L1060" s="106" t="s">
        <v>61</v>
      </c>
      <c r="M1060" s="106" t="s">
        <v>61</v>
      </c>
      <c r="N1060" s="106" t="s">
        <v>61</v>
      </c>
      <c r="O1060" s="106" t="s">
        <v>61</v>
      </c>
      <c r="P1060" s="106" t="s">
        <v>61</v>
      </c>
      <c r="Q1060" s="106" t="s">
        <v>61</v>
      </c>
      <c r="R1060" s="106" t="s">
        <v>61</v>
      </c>
      <c r="S1060" s="106" t="s">
        <v>61</v>
      </c>
      <c r="T1060" s="106" t="s">
        <v>61</v>
      </c>
      <c r="U1060" s="106" t="s">
        <v>61</v>
      </c>
      <c r="V1060" s="106" t="s">
        <v>61</v>
      </c>
      <c r="W1060" s="106" t="s">
        <v>61</v>
      </c>
    </row>
    <row r="1061" spans="1:23" ht="13.5" customHeight="1" x14ac:dyDescent="0.25">
      <c r="A1061" s="154">
        <v>0.104166666666667</v>
      </c>
      <c r="B1061" s="106" t="s">
        <v>61</v>
      </c>
      <c r="C1061" s="106" t="s">
        <v>61</v>
      </c>
      <c r="D1061" s="106" t="s">
        <v>61</v>
      </c>
      <c r="E1061" s="106" t="s">
        <v>61</v>
      </c>
      <c r="F1061" s="106" t="s">
        <v>61</v>
      </c>
      <c r="G1061" s="106" t="s">
        <v>61</v>
      </c>
      <c r="H1061" s="106" t="s">
        <v>61</v>
      </c>
      <c r="I1061" s="106" t="s">
        <v>61</v>
      </c>
      <c r="J1061" s="106" t="s">
        <v>61</v>
      </c>
      <c r="K1061" s="106" t="s">
        <v>61</v>
      </c>
      <c r="L1061" s="106" t="s">
        <v>61</v>
      </c>
      <c r="M1061" s="106" t="s">
        <v>61</v>
      </c>
      <c r="N1061" s="106" t="s">
        <v>61</v>
      </c>
      <c r="O1061" s="106" t="s">
        <v>61</v>
      </c>
      <c r="P1061" s="106" t="s">
        <v>61</v>
      </c>
      <c r="Q1061" s="106" t="s">
        <v>61</v>
      </c>
      <c r="R1061" s="106" t="s">
        <v>61</v>
      </c>
      <c r="S1061" s="106" t="s">
        <v>61</v>
      </c>
      <c r="T1061" s="106" t="s">
        <v>61</v>
      </c>
      <c r="U1061" s="106" t="s">
        <v>61</v>
      </c>
      <c r="V1061" s="106" t="s">
        <v>61</v>
      </c>
      <c r="W1061" s="106" t="s">
        <v>61</v>
      </c>
    </row>
    <row r="1062" spans="1:23" ht="13.5" customHeight="1" x14ac:dyDescent="0.25">
      <c r="A1062" s="154">
        <v>0.114583333333333</v>
      </c>
      <c r="B1062" s="106" t="s">
        <v>61</v>
      </c>
      <c r="C1062" s="106" t="s">
        <v>61</v>
      </c>
      <c r="D1062" s="106" t="s">
        <v>61</v>
      </c>
      <c r="E1062" s="106" t="s">
        <v>61</v>
      </c>
      <c r="F1062" s="106" t="s">
        <v>61</v>
      </c>
      <c r="G1062" s="106" t="s">
        <v>61</v>
      </c>
      <c r="H1062" s="106" t="s">
        <v>61</v>
      </c>
      <c r="I1062" s="106" t="s">
        <v>61</v>
      </c>
      <c r="J1062" s="106" t="s">
        <v>61</v>
      </c>
      <c r="K1062" s="106" t="s">
        <v>61</v>
      </c>
      <c r="L1062" s="106" t="s">
        <v>61</v>
      </c>
      <c r="M1062" s="106" t="s">
        <v>61</v>
      </c>
      <c r="N1062" s="106" t="s">
        <v>61</v>
      </c>
      <c r="O1062" s="106" t="s">
        <v>61</v>
      </c>
      <c r="P1062" s="106" t="s">
        <v>61</v>
      </c>
      <c r="Q1062" s="106" t="s">
        <v>61</v>
      </c>
      <c r="R1062" s="106" t="s">
        <v>61</v>
      </c>
      <c r="S1062" s="106" t="s">
        <v>61</v>
      </c>
      <c r="T1062" s="106" t="s">
        <v>61</v>
      </c>
      <c r="U1062" s="106" t="s">
        <v>61</v>
      </c>
      <c r="V1062" s="106" t="s">
        <v>61</v>
      </c>
      <c r="W1062" s="106" t="s">
        <v>61</v>
      </c>
    </row>
    <row r="1063" spans="1:23" ht="13.5" customHeight="1" x14ac:dyDescent="0.25">
      <c r="A1063" s="154">
        <v>0.125</v>
      </c>
      <c r="B1063" s="106" t="s">
        <v>61</v>
      </c>
      <c r="C1063" s="106" t="s">
        <v>61</v>
      </c>
      <c r="D1063" s="106" t="s">
        <v>61</v>
      </c>
      <c r="E1063" s="106" t="s">
        <v>61</v>
      </c>
      <c r="F1063" s="106" t="s">
        <v>61</v>
      </c>
      <c r="G1063" s="106" t="s">
        <v>61</v>
      </c>
      <c r="H1063" s="106" t="s">
        <v>61</v>
      </c>
      <c r="I1063" s="106" t="s">
        <v>61</v>
      </c>
      <c r="J1063" s="106" t="s">
        <v>61</v>
      </c>
      <c r="K1063" s="106" t="s">
        <v>61</v>
      </c>
      <c r="L1063" s="106" t="s">
        <v>61</v>
      </c>
      <c r="M1063" s="106" t="s">
        <v>61</v>
      </c>
      <c r="N1063" s="106" t="s">
        <v>61</v>
      </c>
      <c r="O1063" s="106" t="s">
        <v>61</v>
      </c>
      <c r="P1063" s="106" t="s">
        <v>61</v>
      </c>
      <c r="Q1063" s="106" t="s">
        <v>61</v>
      </c>
      <c r="R1063" s="106" t="s">
        <v>61</v>
      </c>
      <c r="S1063" s="106" t="s">
        <v>61</v>
      </c>
      <c r="T1063" s="106" t="s">
        <v>61</v>
      </c>
      <c r="U1063" s="106" t="s">
        <v>61</v>
      </c>
      <c r="V1063" s="106" t="s">
        <v>61</v>
      </c>
      <c r="W1063" s="106" t="s">
        <v>61</v>
      </c>
    </row>
    <row r="1064" spans="1:23" ht="13.5" customHeight="1" x14ac:dyDescent="0.25">
      <c r="A1064" s="154">
        <v>0.13541666666666699</v>
      </c>
      <c r="B1064" s="106" t="s">
        <v>61</v>
      </c>
      <c r="C1064" s="106" t="s">
        <v>61</v>
      </c>
      <c r="D1064" s="106" t="s">
        <v>61</v>
      </c>
      <c r="E1064" s="106" t="s">
        <v>61</v>
      </c>
      <c r="F1064" s="106" t="s">
        <v>61</v>
      </c>
      <c r="G1064" s="106" t="s">
        <v>61</v>
      </c>
      <c r="H1064" s="106" t="s">
        <v>61</v>
      </c>
      <c r="I1064" s="106" t="s">
        <v>61</v>
      </c>
      <c r="J1064" s="106" t="s">
        <v>61</v>
      </c>
      <c r="K1064" s="106" t="s">
        <v>61</v>
      </c>
      <c r="L1064" s="106" t="s">
        <v>61</v>
      </c>
      <c r="M1064" s="106" t="s">
        <v>61</v>
      </c>
      <c r="N1064" s="106" t="s">
        <v>61</v>
      </c>
      <c r="O1064" s="106" t="s">
        <v>61</v>
      </c>
      <c r="P1064" s="106" t="s">
        <v>61</v>
      </c>
      <c r="Q1064" s="106" t="s">
        <v>61</v>
      </c>
      <c r="R1064" s="106" t="s">
        <v>61</v>
      </c>
      <c r="S1064" s="106" t="s">
        <v>61</v>
      </c>
      <c r="T1064" s="106" t="s">
        <v>61</v>
      </c>
      <c r="U1064" s="106" t="s">
        <v>61</v>
      </c>
      <c r="V1064" s="106" t="s">
        <v>61</v>
      </c>
      <c r="W1064" s="106" t="s">
        <v>61</v>
      </c>
    </row>
    <row r="1065" spans="1:23" ht="13.5" customHeight="1" x14ac:dyDescent="0.25">
      <c r="A1065" s="154">
        <v>0.14583333333333301</v>
      </c>
      <c r="B1065" s="106" t="s">
        <v>61</v>
      </c>
      <c r="C1065" s="106" t="s">
        <v>61</v>
      </c>
      <c r="D1065" s="106" t="s">
        <v>61</v>
      </c>
      <c r="E1065" s="106" t="s">
        <v>61</v>
      </c>
      <c r="F1065" s="106" t="s">
        <v>61</v>
      </c>
      <c r="G1065" s="106" t="s">
        <v>61</v>
      </c>
      <c r="H1065" s="106" t="s">
        <v>61</v>
      </c>
      <c r="I1065" s="106" t="s">
        <v>61</v>
      </c>
      <c r="J1065" s="106" t="s">
        <v>61</v>
      </c>
      <c r="K1065" s="106" t="s">
        <v>61</v>
      </c>
      <c r="L1065" s="106" t="s">
        <v>61</v>
      </c>
      <c r="M1065" s="106" t="s">
        <v>61</v>
      </c>
      <c r="N1065" s="106" t="s">
        <v>61</v>
      </c>
      <c r="O1065" s="106" t="s">
        <v>61</v>
      </c>
      <c r="P1065" s="106" t="s">
        <v>61</v>
      </c>
      <c r="Q1065" s="106" t="s">
        <v>61</v>
      </c>
      <c r="R1065" s="106" t="s">
        <v>61</v>
      </c>
      <c r="S1065" s="106" t="s">
        <v>61</v>
      </c>
      <c r="T1065" s="106" t="s">
        <v>61</v>
      </c>
      <c r="U1065" s="106" t="s">
        <v>61</v>
      </c>
      <c r="V1065" s="106" t="s">
        <v>61</v>
      </c>
      <c r="W1065" s="106" t="s">
        <v>61</v>
      </c>
    </row>
    <row r="1066" spans="1:23" ht="13.5" customHeight="1" x14ac:dyDescent="0.25">
      <c r="A1066" s="154">
        <v>0.15625</v>
      </c>
      <c r="B1066" s="106" t="s">
        <v>61</v>
      </c>
      <c r="C1066" s="106" t="s">
        <v>61</v>
      </c>
      <c r="D1066" s="106" t="s">
        <v>61</v>
      </c>
      <c r="E1066" s="106" t="s">
        <v>61</v>
      </c>
      <c r="F1066" s="106" t="s">
        <v>61</v>
      </c>
      <c r="G1066" s="106" t="s">
        <v>61</v>
      </c>
      <c r="H1066" s="106" t="s">
        <v>61</v>
      </c>
      <c r="I1066" s="106" t="s">
        <v>61</v>
      </c>
      <c r="J1066" s="106" t="s">
        <v>61</v>
      </c>
      <c r="K1066" s="106" t="s">
        <v>61</v>
      </c>
      <c r="L1066" s="106" t="s">
        <v>61</v>
      </c>
      <c r="M1066" s="106" t="s">
        <v>61</v>
      </c>
      <c r="N1066" s="106" t="s">
        <v>61</v>
      </c>
      <c r="O1066" s="106" t="s">
        <v>61</v>
      </c>
      <c r="P1066" s="106" t="s">
        <v>61</v>
      </c>
      <c r="Q1066" s="106" t="s">
        <v>61</v>
      </c>
      <c r="R1066" s="106" t="s">
        <v>61</v>
      </c>
      <c r="S1066" s="106" t="s">
        <v>61</v>
      </c>
      <c r="T1066" s="106" t="s">
        <v>61</v>
      </c>
      <c r="U1066" s="106" t="s">
        <v>61</v>
      </c>
      <c r="V1066" s="106" t="s">
        <v>61</v>
      </c>
      <c r="W1066" s="106" t="s">
        <v>61</v>
      </c>
    </row>
    <row r="1067" spans="1:23" ht="13.5" customHeight="1" x14ac:dyDescent="0.25">
      <c r="A1067" s="154">
        <v>0.16666666666666699</v>
      </c>
      <c r="B1067" s="106" t="s">
        <v>61</v>
      </c>
      <c r="C1067" s="106" t="s">
        <v>61</v>
      </c>
      <c r="D1067" s="106" t="s">
        <v>61</v>
      </c>
      <c r="E1067" s="106" t="s">
        <v>61</v>
      </c>
      <c r="F1067" s="106" t="s">
        <v>61</v>
      </c>
      <c r="G1067" s="106" t="s">
        <v>61</v>
      </c>
      <c r="H1067" s="106" t="s">
        <v>61</v>
      </c>
      <c r="I1067" s="106" t="s">
        <v>61</v>
      </c>
      <c r="J1067" s="106" t="s">
        <v>61</v>
      </c>
      <c r="K1067" s="106" t="s">
        <v>61</v>
      </c>
      <c r="L1067" s="106" t="s">
        <v>61</v>
      </c>
      <c r="M1067" s="106" t="s">
        <v>61</v>
      </c>
      <c r="N1067" s="106" t="s">
        <v>61</v>
      </c>
      <c r="O1067" s="106" t="s">
        <v>61</v>
      </c>
      <c r="P1067" s="106" t="s">
        <v>61</v>
      </c>
      <c r="Q1067" s="106" t="s">
        <v>61</v>
      </c>
      <c r="R1067" s="106" t="s">
        <v>61</v>
      </c>
      <c r="S1067" s="106" t="s">
        <v>61</v>
      </c>
      <c r="T1067" s="106" t="s">
        <v>61</v>
      </c>
      <c r="U1067" s="106" t="s">
        <v>61</v>
      </c>
      <c r="V1067" s="106" t="s">
        <v>61</v>
      </c>
      <c r="W1067" s="106" t="s">
        <v>61</v>
      </c>
    </row>
    <row r="1068" spans="1:23" ht="13.5" customHeight="1" x14ac:dyDescent="0.25">
      <c r="A1068" s="154">
        <v>0.17708333333333301</v>
      </c>
      <c r="B1068" s="106" t="s">
        <v>61</v>
      </c>
      <c r="C1068" s="106" t="s">
        <v>61</v>
      </c>
      <c r="D1068" s="106" t="s">
        <v>61</v>
      </c>
      <c r="E1068" s="106" t="s">
        <v>61</v>
      </c>
      <c r="F1068" s="106" t="s">
        <v>61</v>
      </c>
      <c r="G1068" s="106" t="s">
        <v>61</v>
      </c>
      <c r="H1068" s="106" t="s">
        <v>61</v>
      </c>
      <c r="I1068" s="106" t="s">
        <v>61</v>
      </c>
      <c r="J1068" s="106" t="s">
        <v>61</v>
      </c>
      <c r="K1068" s="106" t="s">
        <v>61</v>
      </c>
      <c r="L1068" s="106" t="s">
        <v>61</v>
      </c>
      <c r="M1068" s="106" t="s">
        <v>61</v>
      </c>
      <c r="N1068" s="106" t="s">
        <v>61</v>
      </c>
      <c r="O1068" s="106" t="s">
        <v>61</v>
      </c>
      <c r="P1068" s="106" t="s">
        <v>61</v>
      </c>
      <c r="Q1068" s="106" t="s">
        <v>61</v>
      </c>
      <c r="R1068" s="106" t="s">
        <v>61</v>
      </c>
      <c r="S1068" s="106" t="s">
        <v>61</v>
      </c>
      <c r="T1068" s="106" t="s">
        <v>61</v>
      </c>
      <c r="U1068" s="106" t="s">
        <v>61</v>
      </c>
      <c r="V1068" s="106" t="s">
        <v>61</v>
      </c>
      <c r="W1068" s="106" t="s">
        <v>61</v>
      </c>
    </row>
    <row r="1069" spans="1:23" ht="13.5" customHeight="1" x14ac:dyDescent="0.25">
      <c r="A1069" s="154">
        <v>0.1875</v>
      </c>
      <c r="B1069" s="106" t="s">
        <v>61</v>
      </c>
      <c r="C1069" s="106" t="s">
        <v>61</v>
      </c>
      <c r="D1069" s="106" t="s">
        <v>61</v>
      </c>
      <c r="E1069" s="106" t="s">
        <v>61</v>
      </c>
      <c r="F1069" s="106" t="s">
        <v>61</v>
      </c>
      <c r="G1069" s="106" t="s">
        <v>61</v>
      </c>
      <c r="H1069" s="106" t="s">
        <v>61</v>
      </c>
      <c r="I1069" s="106" t="s">
        <v>61</v>
      </c>
      <c r="J1069" s="106" t="s">
        <v>61</v>
      </c>
      <c r="K1069" s="106" t="s">
        <v>61</v>
      </c>
      <c r="L1069" s="106" t="s">
        <v>61</v>
      </c>
      <c r="M1069" s="106" t="s">
        <v>61</v>
      </c>
      <c r="N1069" s="106" t="s">
        <v>61</v>
      </c>
      <c r="O1069" s="106" t="s">
        <v>61</v>
      </c>
      <c r="P1069" s="106" t="s">
        <v>61</v>
      </c>
      <c r="Q1069" s="106" t="s">
        <v>61</v>
      </c>
      <c r="R1069" s="106" t="s">
        <v>61</v>
      </c>
      <c r="S1069" s="106" t="s">
        <v>61</v>
      </c>
      <c r="T1069" s="106" t="s">
        <v>61</v>
      </c>
      <c r="U1069" s="106" t="s">
        <v>61</v>
      </c>
      <c r="V1069" s="106" t="s">
        <v>61</v>
      </c>
      <c r="W1069" s="106" t="s">
        <v>61</v>
      </c>
    </row>
    <row r="1070" spans="1:23" ht="13.5" customHeight="1" x14ac:dyDescent="0.25">
      <c r="A1070" s="154">
        <v>0.19791666666666699</v>
      </c>
      <c r="B1070" s="106" t="s">
        <v>61</v>
      </c>
      <c r="C1070" s="106" t="s">
        <v>61</v>
      </c>
      <c r="D1070" s="106" t="s">
        <v>61</v>
      </c>
      <c r="E1070" s="106" t="s">
        <v>61</v>
      </c>
      <c r="F1070" s="106" t="s">
        <v>61</v>
      </c>
      <c r="G1070" s="106" t="s">
        <v>61</v>
      </c>
      <c r="H1070" s="106" t="s">
        <v>61</v>
      </c>
      <c r="I1070" s="106" t="s">
        <v>61</v>
      </c>
      <c r="J1070" s="106" t="s">
        <v>61</v>
      </c>
      <c r="K1070" s="106" t="s">
        <v>61</v>
      </c>
      <c r="L1070" s="106" t="s">
        <v>61</v>
      </c>
      <c r="M1070" s="106" t="s">
        <v>61</v>
      </c>
      <c r="N1070" s="106" t="s">
        <v>61</v>
      </c>
      <c r="O1070" s="106" t="s">
        <v>61</v>
      </c>
      <c r="P1070" s="106" t="s">
        <v>61</v>
      </c>
      <c r="Q1070" s="106" t="s">
        <v>61</v>
      </c>
      <c r="R1070" s="106" t="s">
        <v>61</v>
      </c>
      <c r="S1070" s="106" t="s">
        <v>61</v>
      </c>
      <c r="T1070" s="106" t="s">
        <v>61</v>
      </c>
      <c r="U1070" s="106" t="s">
        <v>61</v>
      </c>
      <c r="V1070" s="106" t="s">
        <v>61</v>
      </c>
      <c r="W1070" s="106" t="s">
        <v>61</v>
      </c>
    </row>
    <row r="1071" spans="1:23" ht="13.5" customHeight="1" x14ac:dyDescent="0.25">
      <c r="A1071" s="154">
        <v>0.20833333333333301</v>
      </c>
      <c r="B1071" s="106" t="s">
        <v>61</v>
      </c>
      <c r="C1071" s="106" t="s">
        <v>61</v>
      </c>
      <c r="D1071" s="106" t="s">
        <v>61</v>
      </c>
      <c r="E1071" s="106" t="s">
        <v>61</v>
      </c>
      <c r="F1071" s="106" t="s">
        <v>61</v>
      </c>
      <c r="G1071" s="106" t="s">
        <v>61</v>
      </c>
      <c r="H1071" s="106" t="s">
        <v>61</v>
      </c>
      <c r="I1071" s="106" t="s">
        <v>61</v>
      </c>
      <c r="J1071" s="106" t="s">
        <v>61</v>
      </c>
      <c r="K1071" s="106" t="s">
        <v>61</v>
      </c>
      <c r="L1071" s="106" t="s">
        <v>61</v>
      </c>
      <c r="M1071" s="106" t="s">
        <v>61</v>
      </c>
      <c r="N1071" s="106" t="s">
        <v>61</v>
      </c>
      <c r="O1071" s="106" t="s">
        <v>61</v>
      </c>
      <c r="P1071" s="106" t="s">
        <v>61</v>
      </c>
      <c r="Q1071" s="106" t="s">
        <v>61</v>
      </c>
      <c r="R1071" s="106" t="s">
        <v>61</v>
      </c>
      <c r="S1071" s="106" t="s">
        <v>61</v>
      </c>
      <c r="T1071" s="106" t="s">
        <v>61</v>
      </c>
      <c r="U1071" s="106" t="s">
        <v>61</v>
      </c>
      <c r="V1071" s="106" t="s">
        <v>61</v>
      </c>
      <c r="W1071" s="106" t="s">
        <v>61</v>
      </c>
    </row>
    <row r="1072" spans="1:23" ht="13.5" customHeight="1" x14ac:dyDescent="0.25">
      <c r="A1072" s="154">
        <v>0.21875</v>
      </c>
      <c r="B1072" s="106" t="s">
        <v>61</v>
      </c>
      <c r="C1072" s="106" t="s">
        <v>61</v>
      </c>
      <c r="D1072" s="106" t="s">
        <v>61</v>
      </c>
      <c r="E1072" s="106" t="s">
        <v>61</v>
      </c>
      <c r="F1072" s="106" t="s">
        <v>61</v>
      </c>
      <c r="G1072" s="106" t="s">
        <v>61</v>
      </c>
      <c r="H1072" s="106" t="s">
        <v>61</v>
      </c>
      <c r="I1072" s="106" t="s">
        <v>61</v>
      </c>
      <c r="J1072" s="106" t="s">
        <v>61</v>
      </c>
      <c r="K1072" s="106" t="s">
        <v>61</v>
      </c>
      <c r="L1072" s="106" t="s">
        <v>61</v>
      </c>
      <c r="M1072" s="106" t="s">
        <v>61</v>
      </c>
      <c r="N1072" s="106" t="s">
        <v>61</v>
      </c>
      <c r="O1072" s="106" t="s">
        <v>61</v>
      </c>
      <c r="P1072" s="106" t="s">
        <v>61</v>
      </c>
      <c r="Q1072" s="106" t="s">
        <v>61</v>
      </c>
      <c r="R1072" s="106" t="s">
        <v>61</v>
      </c>
      <c r="S1072" s="106" t="s">
        <v>61</v>
      </c>
      <c r="T1072" s="106" t="s">
        <v>61</v>
      </c>
      <c r="U1072" s="106" t="s">
        <v>61</v>
      </c>
      <c r="V1072" s="106" t="s">
        <v>61</v>
      </c>
      <c r="W1072" s="106" t="s">
        <v>61</v>
      </c>
    </row>
    <row r="1073" spans="1:23" ht="13.5" customHeight="1" x14ac:dyDescent="0.25">
      <c r="A1073" s="154">
        <v>0.22916666666666699</v>
      </c>
      <c r="B1073" s="106" t="s">
        <v>61</v>
      </c>
      <c r="C1073" s="106" t="s">
        <v>61</v>
      </c>
      <c r="D1073" s="106" t="s">
        <v>61</v>
      </c>
      <c r="E1073" s="106" t="s">
        <v>61</v>
      </c>
      <c r="F1073" s="106" t="s">
        <v>61</v>
      </c>
      <c r="G1073" s="106" t="s">
        <v>61</v>
      </c>
      <c r="H1073" s="106" t="s">
        <v>61</v>
      </c>
      <c r="I1073" s="106" t="s">
        <v>61</v>
      </c>
      <c r="J1073" s="106" t="s">
        <v>61</v>
      </c>
      <c r="K1073" s="106" t="s">
        <v>61</v>
      </c>
      <c r="L1073" s="106" t="s">
        <v>61</v>
      </c>
      <c r="M1073" s="106" t="s">
        <v>61</v>
      </c>
      <c r="N1073" s="106" t="s">
        <v>61</v>
      </c>
      <c r="O1073" s="106" t="s">
        <v>61</v>
      </c>
      <c r="P1073" s="106" t="s">
        <v>61</v>
      </c>
      <c r="Q1073" s="106" t="s">
        <v>61</v>
      </c>
      <c r="R1073" s="106" t="s">
        <v>61</v>
      </c>
      <c r="S1073" s="106" t="s">
        <v>61</v>
      </c>
      <c r="T1073" s="106" t="s">
        <v>61</v>
      </c>
      <c r="U1073" s="106" t="s">
        <v>61</v>
      </c>
      <c r="V1073" s="106" t="s">
        <v>61</v>
      </c>
      <c r="W1073" s="106" t="s">
        <v>61</v>
      </c>
    </row>
    <row r="1074" spans="1:23" ht="13.5" customHeight="1" x14ac:dyDescent="0.25">
      <c r="A1074" s="154">
        <v>0.23958333333333301</v>
      </c>
      <c r="B1074" s="106" t="s">
        <v>61</v>
      </c>
      <c r="C1074" s="106" t="s">
        <v>61</v>
      </c>
      <c r="D1074" s="106" t="s">
        <v>61</v>
      </c>
      <c r="E1074" s="106" t="s">
        <v>61</v>
      </c>
      <c r="F1074" s="106" t="s">
        <v>61</v>
      </c>
      <c r="G1074" s="106" t="s">
        <v>61</v>
      </c>
      <c r="H1074" s="106" t="s">
        <v>61</v>
      </c>
      <c r="I1074" s="106" t="s">
        <v>61</v>
      </c>
      <c r="J1074" s="106" t="s">
        <v>61</v>
      </c>
      <c r="K1074" s="106" t="s">
        <v>61</v>
      </c>
      <c r="L1074" s="106" t="s">
        <v>61</v>
      </c>
      <c r="M1074" s="106" t="s">
        <v>61</v>
      </c>
      <c r="N1074" s="106" t="s">
        <v>61</v>
      </c>
      <c r="O1074" s="106" t="s">
        <v>61</v>
      </c>
      <c r="P1074" s="106" t="s">
        <v>61</v>
      </c>
      <c r="Q1074" s="106" t="s">
        <v>61</v>
      </c>
      <c r="R1074" s="106" t="s">
        <v>61</v>
      </c>
      <c r="S1074" s="106" t="s">
        <v>61</v>
      </c>
      <c r="T1074" s="106" t="s">
        <v>61</v>
      </c>
      <c r="U1074" s="106" t="s">
        <v>61</v>
      </c>
      <c r="V1074" s="106" t="s">
        <v>61</v>
      </c>
      <c r="W1074" s="106" t="s">
        <v>61</v>
      </c>
    </row>
    <row r="1075" spans="1:23" ht="13.5" customHeight="1" x14ac:dyDescent="0.25">
      <c r="A1075" s="154">
        <v>0.25</v>
      </c>
      <c r="B1075" s="106" t="s">
        <v>61</v>
      </c>
      <c r="C1075" s="106" t="s">
        <v>61</v>
      </c>
      <c r="D1075" s="106" t="s">
        <v>61</v>
      </c>
      <c r="E1075" s="106" t="s">
        <v>61</v>
      </c>
      <c r="F1075" s="106" t="s">
        <v>61</v>
      </c>
      <c r="G1075" s="106" t="s">
        <v>61</v>
      </c>
      <c r="H1075" s="106" t="s">
        <v>61</v>
      </c>
      <c r="I1075" s="106" t="s">
        <v>61</v>
      </c>
      <c r="J1075" s="106" t="s">
        <v>61</v>
      </c>
      <c r="K1075" s="106" t="s">
        <v>61</v>
      </c>
      <c r="L1075" s="106" t="s">
        <v>61</v>
      </c>
      <c r="M1075" s="106" t="s">
        <v>61</v>
      </c>
      <c r="N1075" s="106" t="s">
        <v>61</v>
      </c>
      <c r="O1075" s="106" t="s">
        <v>61</v>
      </c>
      <c r="P1075" s="106" t="s">
        <v>61</v>
      </c>
      <c r="Q1075" s="106" t="s">
        <v>61</v>
      </c>
      <c r="R1075" s="106" t="s">
        <v>61</v>
      </c>
      <c r="S1075" s="106" t="s">
        <v>61</v>
      </c>
      <c r="T1075" s="106" t="s">
        <v>61</v>
      </c>
      <c r="U1075" s="106" t="s">
        <v>61</v>
      </c>
      <c r="V1075" s="106" t="s">
        <v>61</v>
      </c>
      <c r="W1075" s="106" t="s">
        <v>61</v>
      </c>
    </row>
    <row r="1076" spans="1:23" ht="13.5" customHeight="1" x14ac:dyDescent="0.25">
      <c r="A1076" s="154">
        <v>0.26041666666666702</v>
      </c>
      <c r="B1076" s="106" t="s">
        <v>61</v>
      </c>
      <c r="C1076" s="106" t="s">
        <v>61</v>
      </c>
      <c r="D1076" s="106" t="s">
        <v>61</v>
      </c>
      <c r="E1076" s="106" t="s">
        <v>61</v>
      </c>
      <c r="F1076" s="106" t="s">
        <v>61</v>
      </c>
      <c r="G1076" s="106" t="s">
        <v>61</v>
      </c>
      <c r="H1076" s="106" t="s">
        <v>61</v>
      </c>
      <c r="I1076" s="106" t="s">
        <v>61</v>
      </c>
      <c r="J1076" s="106" t="s">
        <v>61</v>
      </c>
      <c r="K1076" s="106" t="s">
        <v>61</v>
      </c>
      <c r="L1076" s="106" t="s">
        <v>61</v>
      </c>
      <c r="M1076" s="106" t="s">
        <v>61</v>
      </c>
      <c r="N1076" s="106" t="s">
        <v>61</v>
      </c>
      <c r="O1076" s="106" t="s">
        <v>61</v>
      </c>
      <c r="P1076" s="106" t="s">
        <v>61</v>
      </c>
      <c r="Q1076" s="106" t="s">
        <v>61</v>
      </c>
      <c r="R1076" s="106" t="s">
        <v>61</v>
      </c>
      <c r="S1076" s="106" t="s">
        <v>61</v>
      </c>
      <c r="T1076" s="106" t="s">
        <v>61</v>
      </c>
      <c r="U1076" s="106" t="s">
        <v>61</v>
      </c>
      <c r="V1076" s="106" t="s">
        <v>61</v>
      </c>
      <c r="W1076" s="106" t="s">
        <v>61</v>
      </c>
    </row>
    <row r="1077" spans="1:23" ht="13.5" customHeight="1" x14ac:dyDescent="0.25">
      <c r="A1077" s="154">
        <v>0.27083333333333298</v>
      </c>
      <c r="B1077" s="106" t="s">
        <v>61</v>
      </c>
      <c r="C1077" s="106" t="s">
        <v>61</v>
      </c>
      <c r="D1077" s="106" t="s">
        <v>61</v>
      </c>
      <c r="E1077" s="106" t="s">
        <v>61</v>
      </c>
      <c r="F1077" s="106" t="s">
        <v>61</v>
      </c>
      <c r="G1077" s="106" t="s">
        <v>61</v>
      </c>
      <c r="H1077" s="106" t="s">
        <v>61</v>
      </c>
      <c r="I1077" s="106" t="s">
        <v>61</v>
      </c>
      <c r="J1077" s="106" t="s">
        <v>61</v>
      </c>
      <c r="K1077" s="106" t="s">
        <v>61</v>
      </c>
      <c r="L1077" s="106" t="s">
        <v>61</v>
      </c>
      <c r="M1077" s="106" t="s">
        <v>61</v>
      </c>
      <c r="N1077" s="106" t="s">
        <v>61</v>
      </c>
      <c r="O1077" s="106" t="s">
        <v>61</v>
      </c>
      <c r="P1077" s="106" t="s">
        <v>61</v>
      </c>
      <c r="Q1077" s="106" t="s">
        <v>61</v>
      </c>
      <c r="R1077" s="106" t="s">
        <v>61</v>
      </c>
      <c r="S1077" s="106" t="s">
        <v>61</v>
      </c>
      <c r="T1077" s="106" t="s">
        <v>61</v>
      </c>
      <c r="U1077" s="106" t="s">
        <v>61</v>
      </c>
      <c r="V1077" s="106" t="s">
        <v>61</v>
      </c>
      <c r="W1077" s="106" t="s">
        <v>61</v>
      </c>
    </row>
    <row r="1078" spans="1:23" ht="13.5" customHeight="1" x14ac:dyDescent="0.25">
      <c r="A1078" s="154">
        <v>0.28125</v>
      </c>
      <c r="B1078" s="106" t="s">
        <v>61</v>
      </c>
      <c r="C1078" s="106" t="s">
        <v>61</v>
      </c>
      <c r="D1078" s="106" t="s">
        <v>61</v>
      </c>
      <c r="E1078" s="106" t="s">
        <v>61</v>
      </c>
      <c r="F1078" s="106" t="s">
        <v>61</v>
      </c>
      <c r="G1078" s="106" t="s">
        <v>61</v>
      </c>
      <c r="H1078" s="106" t="s">
        <v>61</v>
      </c>
      <c r="I1078" s="106" t="s">
        <v>61</v>
      </c>
      <c r="J1078" s="106" t="s">
        <v>61</v>
      </c>
      <c r="K1078" s="106" t="s">
        <v>61</v>
      </c>
      <c r="L1078" s="106" t="s">
        <v>61</v>
      </c>
      <c r="M1078" s="106" t="s">
        <v>61</v>
      </c>
      <c r="N1078" s="106" t="s">
        <v>61</v>
      </c>
      <c r="O1078" s="106" t="s">
        <v>61</v>
      </c>
      <c r="P1078" s="106" t="s">
        <v>61</v>
      </c>
      <c r="Q1078" s="106" t="s">
        <v>61</v>
      </c>
      <c r="R1078" s="106" t="s">
        <v>61</v>
      </c>
      <c r="S1078" s="106" t="s">
        <v>61</v>
      </c>
      <c r="T1078" s="106" t="s">
        <v>61</v>
      </c>
      <c r="U1078" s="106" t="s">
        <v>61</v>
      </c>
      <c r="V1078" s="106" t="s">
        <v>61</v>
      </c>
      <c r="W1078" s="106" t="s">
        <v>61</v>
      </c>
    </row>
    <row r="1079" spans="1:23" ht="13.5" customHeight="1" x14ac:dyDescent="0.25">
      <c r="A1079" s="154">
        <v>0.29166666666666702</v>
      </c>
      <c r="B1079" s="106" t="s">
        <v>61</v>
      </c>
      <c r="C1079" s="106" t="s">
        <v>61</v>
      </c>
      <c r="D1079" s="106" t="s">
        <v>61</v>
      </c>
      <c r="E1079" s="106" t="s">
        <v>61</v>
      </c>
      <c r="F1079" s="106" t="s">
        <v>61</v>
      </c>
      <c r="G1079" s="106" t="s">
        <v>61</v>
      </c>
      <c r="H1079" s="106" t="s">
        <v>61</v>
      </c>
      <c r="I1079" s="106" t="s">
        <v>61</v>
      </c>
      <c r="J1079" s="106" t="s">
        <v>61</v>
      </c>
      <c r="K1079" s="106" t="s">
        <v>61</v>
      </c>
      <c r="L1079" s="106" t="s">
        <v>61</v>
      </c>
      <c r="M1079" s="106" t="s">
        <v>61</v>
      </c>
      <c r="N1079" s="106" t="s">
        <v>61</v>
      </c>
      <c r="O1079" s="106" t="s">
        <v>61</v>
      </c>
      <c r="P1079" s="106" t="s">
        <v>61</v>
      </c>
      <c r="Q1079" s="106" t="s">
        <v>61</v>
      </c>
      <c r="R1079" s="106" t="s">
        <v>61</v>
      </c>
      <c r="S1079" s="106" t="s">
        <v>61</v>
      </c>
      <c r="T1079" s="106" t="s">
        <v>61</v>
      </c>
      <c r="U1079" s="106" t="s">
        <v>61</v>
      </c>
      <c r="V1079" s="106" t="s">
        <v>61</v>
      </c>
      <c r="W1079" s="106" t="s">
        <v>61</v>
      </c>
    </row>
    <row r="1080" spans="1:23" ht="13.5" customHeight="1" x14ac:dyDescent="0.25">
      <c r="A1080" s="154">
        <v>0.30208333333333298</v>
      </c>
      <c r="B1080" s="106" t="s">
        <v>61</v>
      </c>
      <c r="C1080" s="106" t="s">
        <v>61</v>
      </c>
      <c r="D1080" s="106" t="s">
        <v>61</v>
      </c>
      <c r="E1080" s="106" t="s">
        <v>61</v>
      </c>
      <c r="F1080" s="106" t="s">
        <v>61</v>
      </c>
      <c r="G1080" s="106" t="s">
        <v>61</v>
      </c>
      <c r="H1080" s="106" t="s">
        <v>61</v>
      </c>
      <c r="I1080" s="106" t="s">
        <v>61</v>
      </c>
      <c r="J1080" s="106" t="s">
        <v>61</v>
      </c>
      <c r="K1080" s="106" t="s">
        <v>61</v>
      </c>
      <c r="L1080" s="106" t="s">
        <v>61</v>
      </c>
      <c r="M1080" s="106" t="s">
        <v>61</v>
      </c>
      <c r="N1080" s="106" t="s">
        <v>61</v>
      </c>
      <c r="O1080" s="106" t="s">
        <v>61</v>
      </c>
      <c r="P1080" s="106" t="s">
        <v>61</v>
      </c>
      <c r="Q1080" s="106" t="s">
        <v>61</v>
      </c>
      <c r="R1080" s="106" t="s">
        <v>61</v>
      </c>
      <c r="S1080" s="106" t="s">
        <v>61</v>
      </c>
      <c r="T1080" s="106" t="s">
        <v>61</v>
      </c>
      <c r="U1080" s="106" t="s">
        <v>61</v>
      </c>
      <c r="V1080" s="106" t="s">
        <v>61</v>
      </c>
      <c r="W1080" s="106" t="s">
        <v>61</v>
      </c>
    </row>
    <row r="1081" spans="1:23" ht="13.5" customHeight="1" x14ac:dyDescent="0.25">
      <c r="A1081" s="154">
        <v>0.3125</v>
      </c>
      <c r="B1081" s="106" t="s">
        <v>61</v>
      </c>
      <c r="C1081" s="106" t="s">
        <v>61</v>
      </c>
      <c r="D1081" s="106" t="s">
        <v>61</v>
      </c>
      <c r="E1081" s="106" t="s">
        <v>61</v>
      </c>
      <c r="F1081" s="106" t="s">
        <v>61</v>
      </c>
      <c r="G1081" s="106" t="s">
        <v>61</v>
      </c>
      <c r="H1081" s="106" t="s">
        <v>61</v>
      </c>
      <c r="I1081" s="106" t="s">
        <v>61</v>
      </c>
      <c r="J1081" s="106" t="s">
        <v>61</v>
      </c>
      <c r="K1081" s="106" t="s">
        <v>61</v>
      </c>
      <c r="L1081" s="106" t="s">
        <v>61</v>
      </c>
      <c r="M1081" s="106" t="s">
        <v>61</v>
      </c>
      <c r="N1081" s="106" t="s">
        <v>61</v>
      </c>
      <c r="O1081" s="106" t="s">
        <v>61</v>
      </c>
      <c r="P1081" s="106" t="s">
        <v>61</v>
      </c>
      <c r="Q1081" s="106" t="s">
        <v>61</v>
      </c>
      <c r="R1081" s="106" t="s">
        <v>61</v>
      </c>
      <c r="S1081" s="106" t="s">
        <v>61</v>
      </c>
      <c r="T1081" s="106" t="s">
        <v>61</v>
      </c>
      <c r="U1081" s="106" t="s">
        <v>61</v>
      </c>
      <c r="V1081" s="106" t="s">
        <v>61</v>
      </c>
      <c r="W1081" s="106" t="s">
        <v>61</v>
      </c>
    </row>
    <row r="1082" spans="1:23" ht="13.5" customHeight="1" x14ac:dyDescent="0.25">
      <c r="A1082" s="154">
        <v>0.32291666666666702</v>
      </c>
      <c r="B1082" s="106" t="s">
        <v>61</v>
      </c>
      <c r="C1082" s="106" t="s">
        <v>61</v>
      </c>
      <c r="D1082" s="106" t="s">
        <v>61</v>
      </c>
      <c r="E1082" s="106" t="s">
        <v>61</v>
      </c>
      <c r="F1082" s="106" t="s">
        <v>61</v>
      </c>
      <c r="G1082" s="106" t="s">
        <v>61</v>
      </c>
      <c r="H1082" s="106" t="s">
        <v>61</v>
      </c>
      <c r="I1082" s="106" t="s">
        <v>61</v>
      </c>
      <c r="J1082" s="106" t="s">
        <v>61</v>
      </c>
      <c r="K1082" s="106" t="s">
        <v>61</v>
      </c>
      <c r="L1082" s="106" t="s">
        <v>61</v>
      </c>
      <c r="M1082" s="106" t="s">
        <v>61</v>
      </c>
      <c r="N1082" s="106" t="s">
        <v>61</v>
      </c>
      <c r="O1082" s="106" t="s">
        <v>61</v>
      </c>
      <c r="P1082" s="106" t="s">
        <v>61</v>
      </c>
      <c r="Q1082" s="106" t="s">
        <v>61</v>
      </c>
      <c r="R1082" s="106" t="s">
        <v>61</v>
      </c>
      <c r="S1082" s="106" t="s">
        <v>61</v>
      </c>
      <c r="T1082" s="106" t="s">
        <v>61</v>
      </c>
      <c r="U1082" s="106" t="s">
        <v>61</v>
      </c>
      <c r="V1082" s="106" t="s">
        <v>61</v>
      </c>
      <c r="W1082" s="106" t="s">
        <v>61</v>
      </c>
    </row>
    <row r="1083" spans="1:23" ht="13.5" customHeight="1" x14ac:dyDescent="0.25">
      <c r="A1083" s="154">
        <v>0.33333333333333298</v>
      </c>
      <c r="B1083" s="106" t="s">
        <v>61</v>
      </c>
      <c r="C1083" s="106" t="s">
        <v>61</v>
      </c>
      <c r="D1083" s="106" t="s">
        <v>61</v>
      </c>
      <c r="E1083" s="106" t="s">
        <v>61</v>
      </c>
      <c r="F1083" s="106" t="s">
        <v>61</v>
      </c>
      <c r="G1083" s="106" t="s">
        <v>61</v>
      </c>
      <c r="H1083" s="106" t="s">
        <v>61</v>
      </c>
      <c r="I1083" s="106" t="s">
        <v>61</v>
      </c>
      <c r="J1083" s="106" t="s">
        <v>61</v>
      </c>
      <c r="K1083" s="106" t="s">
        <v>61</v>
      </c>
      <c r="L1083" s="106" t="s">
        <v>61</v>
      </c>
      <c r="M1083" s="106" t="s">
        <v>61</v>
      </c>
      <c r="N1083" s="106" t="s">
        <v>61</v>
      </c>
      <c r="O1083" s="106" t="s">
        <v>61</v>
      </c>
      <c r="P1083" s="106" t="s">
        <v>61</v>
      </c>
      <c r="Q1083" s="106" t="s">
        <v>61</v>
      </c>
      <c r="R1083" s="106" t="s">
        <v>61</v>
      </c>
      <c r="S1083" s="106" t="s">
        <v>61</v>
      </c>
      <c r="T1083" s="106" t="s">
        <v>61</v>
      </c>
      <c r="U1083" s="106" t="s">
        <v>61</v>
      </c>
      <c r="V1083" s="106" t="s">
        <v>61</v>
      </c>
      <c r="W1083" s="106" t="s">
        <v>61</v>
      </c>
    </row>
    <row r="1084" spans="1:23" ht="13.5" customHeight="1" x14ac:dyDescent="0.25">
      <c r="A1084" s="154">
        <v>0.34375</v>
      </c>
      <c r="B1084" s="106" t="s">
        <v>61</v>
      </c>
      <c r="C1084" s="106" t="s">
        <v>61</v>
      </c>
      <c r="D1084" s="106" t="s">
        <v>61</v>
      </c>
      <c r="E1084" s="106" t="s">
        <v>61</v>
      </c>
      <c r="F1084" s="106" t="s">
        <v>61</v>
      </c>
      <c r="G1084" s="106" t="s">
        <v>61</v>
      </c>
      <c r="H1084" s="106" t="s">
        <v>61</v>
      </c>
      <c r="I1084" s="106" t="s">
        <v>61</v>
      </c>
      <c r="J1084" s="106" t="s">
        <v>61</v>
      </c>
      <c r="K1084" s="106" t="s">
        <v>61</v>
      </c>
      <c r="L1084" s="106" t="s">
        <v>61</v>
      </c>
      <c r="M1084" s="106" t="s">
        <v>61</v>
      </c>
      <c r="N1084" s="106" t="s">
        <v>61</v>
      </c>
      <c r="O1084" s="106" t="s">
        <v>61</v>
      </c>
      <c r="P1084" s="106" t="s">
        <v>61</v>
      </c>
      <c r="Q1084" s="106" t="s">
        <v>61</v>
      </c>
      <c r="R1084" s="106" t="s">
        <v>61</v>
      </c>
      <c r="S1084" s="106" t="s">
        <v>61</v>
      </c>
      <c r="T1084" s="106" t="s">
        <v>61</v>
      </c>
      <c r="U1084" s="106" t="s">
        <v>61</v>
      </c>
      <c r="V1084" s="106" t="s">
        <v>61</v>
      </c>
      <c r="W1084" s="106" t="s">
        <v>61</v>
      </c>
    </row>
    <row r="1085" spans="1:23" ht="13.5" customHeight="1" x14ac:dyDescent="0.25">
      <c r="A1085" s="154">
        <v>0.35416666666666702</v>
      </c>
      <c r="B1085" s="106" t="s">
        <v>61</v>
      </c>
      <c r="C1085" s="106" t="s">
        <v>61</v>
      </c>
      <c r="D1085" s="106" t="s">
        <v>61</v>
      </c>
      <c r="E1085" s="106" t="s">
        <v>61</v>
      </c>
      <c r="F1085" s="106" t="s">
        <v>61</v>
      </c>
      <c r="G1085" s="106" t="s">
        <v>61</v>
      </c>
      <c r="H1085" s="106" t="s">
        <v>61</v>
      </c>
      <c r="I1085" s="106" t="s">
        <v>61</v>
      </c>
      <c r="J1085" s="106" t="s">
        <v>61</v>
      </c>
      <c r="K1085" s="106" t="s">
        <v>61</v>
      </c>
      <c r="L1085" s="106" t="s">
        <v>61</v>
      </c>
      <c r="M1085" s="106" t="s">
        <v>61</v>
      </c>
      <c r="N1085" s="106" t="s">
        <v>61</v>
      </c>
      <c r="O1085" s="106" t="s">
        <v>61</v>
      </c>
      <c r="P1085" s="106" t="s">
        <v>61</v>
      </c>
      <c r="Q1085" s="106" t="s">
        <v>61</v>
      </c>
      <c r="R1085" s="106" t="s">
        <v>61</v>
      </c>
      <c r="S1085" s="106" t="s">
        <v>61</v>
      </c>
      <c r="T1085" s="106" t="s">
        <v>61</v>
      </c>
      <c r="U1085" s="106" t="s">
        <v>61</v>
      </c>
      <c r="V1085" s="106" t="s">
        <v>61</v>
      </c>
      <c r="W1085" s="106" t="s">
        <v>61</v>
      </c>
    </row>
    <row r="1086" spans="1:23" ht="13.5" customHeight="1" x14ac:dyDescent="0.25">
      <c r="A1086" s="154">
        <v>0.36458333333333298</v>
      </c>
      <c r="B1086" s="106" t="s">
        <v>61</v>
      </c>
      <c r="C1086" s="106" t="s">
        <v>61</v>
      </c>
      <c r="D1086" s="106" t="s">
        <v>61</v>
      </c>
      <c r="E1086" s="106" t="s">
        <v>61</v>
      </c>
      <c r="F1086" s="106" t="s">
        <v>61</v>
      </c>
      <c r="G1086" s="106" t="s">
        <v>61</v>
      </c>
      <c r="H1086" s="106" t="s">
        <v>61</v>
      </c>
      <c r="I1086" s="106" t="s">
        <v>61</v>
      </c>
      <c r="J1086" s="106" t="s">
        <v>61</v>
      </c>
      <c r="K1086" s="106" t="s">
        <v>61</v>
      </c>
      <c r="L1086" s="106" t="s">
        <v>61</v>
      </c>
      <c r="M1086" s="106" t="s">
        <v>61</v>
      </c>
      <c r="N1086" s="106" t="s">
        <v>61</v>
      </c>
      <c r="O1086" s="106" t="s">
        <v>61</v>
      </c>
      <c r="P1086" s="106" t="s">
        <v>61</v>
      </c>
      <c r="Q1086" s="106" t="s">
        <v>61</v>
      </c>
      <c r="R1086" s="106" t="s">
        <v>61</v>
      </c>
      <c r="S1086" s="106" t="s">
        <v>61</v>
      </c>
      <c r="T1086" s="106" t="s">
        <v>61</v>
      </c>
      <c r="U1086" s="106" t="s">
        <v>61</v>
      </c>
      <c r="V1086" s="106" t="s">
        <v>61</v>
      </c>
      <c r="W1086" s="106" t="s">
        <v>61</v>
      </c>
    </row>
    <row r="1087" spans="1:23" ht="13.5" customHeight="1" x14ac:dyDescent="0.25">
      <c r="A1087" s="154">
        <v>0.375</v>
      </c>
      <c r="B1087" s="106" t="s">
        <v>61</v>
      </c>
      <c r="C1087" s="106" t="s">
        <v>61</v>
      </c>
      <c r="D1087" s="106" t="s">
        <v>61</v>
      </c>
      <c r="E1087" s="106" t="s">
        <v>61</v>
      </c>
      <c r="F1087" s="106" t="s">
        <v>61</v>
      </c>
      <c r="G1087" s="106" t="s">
        <v>61</v>
      </c>
      <c r="H1087" s="106" t="s">
        <v>61</v>
      </c>
      <c r="I1087" s="106" t="s">
        <v>61</v>
      </c>
      <c r="J1087" s="106" t="s">
        <v>61</v>
      </c>
      <c r="K1087" s="106" t="s">
        <v>61</v>
      </c>
      <c r="L1087" s="106" t="s">
        <v>61</v>
      </c>
      <c r="M1087" s="106" t="s">
        <v>61</v>
      </c>
      <c r="N1087" s="106" t="s">
        <v>61</v>
      </c>
      <c r="O1087" s="106" t="s">
        <v>61</v>
      </c>
      <c r="P1087" s="106" t="s">
        <v>61</v>
      </c>
      <c r="Q1087" s="106" t="s">
        <v>61</v>
      </c>
      <c r="R1087" s="106" t="s">
        <v>61</v>
      </c>
      <c r="S1087" s="106" t="s">
        <v>61</v>
      </c>
      <c r="T1087" s="106" t="s">
        <v>61</v>
      </c>
      <c r="U1087" s="106" t="s">
        <v>61</v>
      </c>
      <c r="V1087" s="106" t="s">
        <v>61</v>
      </c>
      <c r="W1087" s="106" t="s">
        <v>61</v>
      </c>
    </row>
    <row r="1088" spans="1:23" ht="13.5" customHeight="1" x14ac:dyDescent="0.25">
      <c r="A1088" s="154">
        <v>0.38541666666666702</v>
      </c>
      <c r="B1088" s="106" t="s">
        <v>61</v>
      </c>
      <c r="C1088" s="106" t="s">
        <v>61</v>
      </c>
      <c r="D1088" s="106" t="s">
        <v>61</v>
      </c>
      <c r="E1088" s="106" t="s">
        <v>61</v>
      </c>
      <c r="F1088" s="106" t="s">
        <v>61</v>
      </c>
      <c r="G1088" s="106" t="s">
        <v>61</v>
      </c>
      <c r="H1088" s="106" t="s">
        <v>61</v>
      </c>
      <c r="I1088" s="106" t="s">
        <v>61</v>
      </c>
      <c r="J1088" s="106" t="s">
        <v>61</v>
      </c>
      <c r="K1088" s="106" t="s">
        <v>61</v>
      </c>
      <c r="L1088" s="106" t="s">
        <v>61</v>
      </c>
      <c r="M1088" s="106" t="s">
        <v>61</v>
      </c>
      <c r="N1088" s="106" t="s">
        <v>61</v>
      </c>
      <c r="O1088" s="106" t="s">
        <v>61</v>
      </c>
      <c r="P1088" s="106" t="s">
        <v>61</v>
      </c>
      <c r="Q1088" s="106" t="s">
        <v>61</v>
      </c>
      <c r="R1088" s="106" t="s">
        <v>61</v>
      </c>
      <c r="S1088" s="106" t="s">
        <v>61</v>
      </c>
      <c r="T1088" s="106" t="s">
        <v>61</v>
      </c>
      <c r="U1088" s="106" t="s">
        <v>61</v>
      </c>
      <c r="V1088" s="106" t="s">
        <v>61</v>
      </c>
      <c r="W1088" s="106" t="s">
        <v>61</v>
      </c>
    </row>
    <row r="1089" spans="1:23" ht="13.5" customHeight="1" x14ac:dyDescent="0.25">
      <c r="A1089" s="154">
        <v>0.39583333333333298</v>
      </c>
      <c r="B1089" s="106" t="s">
        <v>61</v>
      </c>
      <c r="C1089" s="106" t="s">
        <v>61</v>
      </c>
      <c r="D1089" s="106" t="s">
        <v>61</v>
      </c>
      <c r="E1089" s="106" t="s">
        <v>61</v>
      </c>
      <c r="F1089" s="106" t="s">
        <v>61</v>
      </c>
      <c r="G1089" s="106" t="s">
        <v>61</v>
      </c>
      <c r="H1089" s="106" t="s">
        <v>61</v>
      </c>
      <c r="I1089" s="106" t="s">
        <v>61</v>
      </c>
      <c r="J1089" s="106" t="s">
        <v>61</v>
      </c>
      <c r="K1089" s="106" t="s">
        <v>61</v>
      </c>
      <c r="L1089" s="106" t="s">
        <v>61</v>
      </c>
      <c r="M1089" s="106" t="s">
        <v>61</v>
      </c>
      <c r="N1089" s="106" t="s">
        <v>61</v>
      </c>
      <c r="O1089" s="106" t="s">
        <v>61</v>
      </c>
      <c r="P1089" s="106" t="s">
        <v>61</v>
      </c>
      <c r="Q1089" s="106" t="s">
        <v>61</v>
      </c>
      <c r="R1089" s="106" t="s">
        <v>61</v>
      </c>
      <c r="S1089" s="106" t="s">
        <v>61</v>
      </c>
      <c r="T1089" s="106" t="s">
        <v>61</v>
      </c>
      <c r="U1089" s="106" t="s">
        <v>61</v>
      </c>
      <c r="V1089" s="106" t="s">
        <v>61</v>
      </c>
      <c r="W1089" s="106" t="s">
        <v>61</v>
      </c>
    </row>
    <row r="1090" spans="1:23" ht="13.5" customHeight="1" x14ac:dyDescent="0.25">
      <c r="A1090" s="154">
        <v>0.40625</v>
      </c>
      <c r="B1090" s="106" t="s">
        <v>61</v>
      </c>
      <c r="C1090" s="106" t="s">
        <v>61</v>
      </c>
      <c r="D1090" s="106" t="s">
        <v>61</v>
      </c>
      <c r="E1090" s="106" t="s">
        <v>61</v>
      </c>
      <c r="F1090" s="106" t="s">
        <v>61</v>
      </c>
      <c r="G1090" s="106" t="s">
        <v>61</v>
      </c>
      <c r="H1090" s="106" t="s">
        <v>61</v>
      </c>
      <c r="I1090" s="106" t="s">
        <v>61</v>
      </c>
      <c r="J1090" s="106" t="s">
        <v>61</v>
      </c>
      <c r="K1090" s="106" t="s">
        <v>61</v>
      </c>
      <c r="L1090" s="106" t="s">
        <v>61</v>
      </c>
      <c r="M1090" s="106" t="s">
        <v>61</v>
      </c>
      <c r="N1090" s="106" t="s">
        <v>61</v>
      </c>
      <c r="O1090" s="106" t="s">
        <v>61</v>
      </c>
      <c r="P1090" s="106" t="s">
        <v>61</v>
      </c>
      <c r="Q1090" s="106" t="s">
        <v>61</v>
      </c>
      <c r="R1090" s="106" t="s">
        <v>61</v>
      </c>
      <c r="S1090" s="106" t="s">
        <v>61</v>
      </c>
      <c r="T1090" s="106" t="s">
        <v>61</v>
      </c>
      <c r="U1090" s="106" t="s">
        <v>61</v>
      </c>
      <c r="V1090" s="106" t="s">
        <v>61</v>
      </c>
      <c r="W1090" s="106" t="s">
        <v>61</v>
      </c>
    </row>
    <row r="1091" spans="1:23" ht="13.5" customHeight="1" x14ac:dyDescent="0.25">
      <c r="A1091" s="154">
        <v>0.41666666666666702</v>
      </c>
      <c r="B1091" s="106" t="s">
        <v>61</v>
      </c>
      <c r="C1091" s="106" t="s">
        <v>61</v>
      </c>
      <c r="D1091" s="106" t="s">
        <v>61</v>
      </c>
      <c r="E1091" s="106" t="s">
        <v>61</v>
      </c>
      <c r="F1091" s="106" t="s">
        <v>61</v>
      </c>
      <c r="G1091" s="106" t="s">
        <v>61</v>
      </c>
      <c r="H1091" s="106" t="s">
        <v>61</v>
      </c>
      <c r="I1091" s="106" t="s">
        <v>61</v>
      </c>
      <c r="J1091" s="106" t="s">
        <v>61</v>
      </c>
      <c r="K1091" s="106" t="s">
        <v>61</v>
      </c>
      <c r="L1091" s="106" t="s">
        <v>61</v>
      </c>
      <c r="M1091" s="106" t="s">
        <v>61</v>
      </c>
      <c r="N1091" s="106" t="s">
        <v>61</v>
      </c>
      <c r="O1091" s="106" t="s">
        <v>61</v>
      </c>
      <c r="P1091" s="106" t="s">
        <v>61</v>
      </c>
      <c r="Q1091" s="106" t="s">
        <v>61</v>
      </c>
      <c r="R1091" s="106" t="s">
        <v>61</v>
      </c>
      <c r="S1091" s="106" t="s">
        <v>61</v>
      </c>
      <c r="T1091" s="106" t="s">
        <v>61</v>
      </c>
      <c r="U1091" s="106" t="s">
        <v>61</v>
      </c>
      <c r="V1091" s="106" t="s">
        <v>61</v>
      </c>
      <c r="W1091" s="106" t="s">
        <v>61</v>
      </c>
    </row>
    <row r="1092" spans="1:23" ht="13.5" customHeight="1" x14ac:dyDescent="0.25">
      <c r="A1092" s="154">
        <v>0.42708333333333298</v>
      </c>
      <c r="B1092" s="106" t="s">
        <v>61</v>
      </c>
      <c r="C1092" s="106" t="s">
        <v>61</v>
      </c>
      <c r="D1092" s="106" t="s">
        <v>61</v>
      </c>
      <c r="E1092" s="106" t="s">
        <v>61</v>
      </c>
      <c r="F1092" s="106" t="s">
        <v>61</v>
      </c>
      <c r="G1092" s="106" t="s">
        <v>61</v>
      </c>
      <c r="H1092" s="106" t="s">
        <v>61</v>
      </c>
      <c r="I1092" s="106" t="s">
        <v>61</v>
      </c>
      <c r="J1092" s="106" t="s">
        <v>61</v>
      </c>
      <c r="K1092" s="106" t="s">
        <v>61</v>
      </c>
      <c r="L1092" s="106" t="s">
        <v>61</v>
      </c>
      <c r="M1092" s="106" t="s">
        <v>61</v>
      </c>
      <c r="N1092" s="106" t="s">
        <v>61</v>
      </c>
      <c r="O1092" s="106" t="s">
        <v>61</v>
      </c>
      <c r="P1092" s="106" t="s">
        <v>61</v>
      </c>
      <c r="Q1092" s="106" t="s">
        <v>61</v>
      </c>
      <c r="R1092" s="106" t="s">
        <v>61</v>
      </c>
      <c r="S1092" s="106" t="s">
        <v>61</v>
      </c>
      <c r="T1092" s="106" t="s">
        <v>61</v>
      </c>
      <c r="U1092" s="106" t="s">
        <v>61</v>
      </c>
      <c r="V1092" s="106" t="s">
        <v>61</v>
      </c>
      <c r="W1092" s="106" t="s">
        <v>61</v>
      </c>
    </row>
    <row r="1093" spans="1:23" ht="13.5" customHeight="1" x14ac:dyDescent="0.25">
      <c r="A1093" s="154">
        <v>0.4375</v>
      </c>
      <c r="B1093" s="106" t="s">
        <v>61</v>
      </c>
      <c r="C1093" s="106" t="s">
        <v>61</v>
      </c>
      <c r="D1093" s="106" t="s">
        <v>61</v>
      </c>
      <c r="E1093" s="106" t="s">
        <v>61</v>
      </c>
      <c r="F1093" s="106" t="s">
        <v>61</v>
      </c>
      <c r="G1093" s="106" t="s">
        <v>61</v>
      </c>
      <c r="H1093" s="106" t="s">
        <v>61</v>
      </c>
      <c r="I1093" s="106" t="s">
        <v>61</v>
      </c>
      <c r="J1093" s="106" t="s">
        <v>61</v>
      </c>
      <c r="K1093" s="106" t="s">
        <v>61</v>
      </c>
      <c r="L1093" s="106" t="s">
        <v>61</v>
      </c>
      <c r="M1093" s="106" t="s">
        <v>61</v>
      </c>
      <c r="N1093" s="106" t="s">
        <v>61</v>
      </c>
      <c r="O1093" s="106" t="s">
        <v>61</v>
      </c>
      <c r="P1093" s="106" t="s">
        <v>61</v>
      </c>
      <c r="Q1093" s="106" t="s">
        <v>61</v>
      </c>
      <c r="R1093" s="106" t="s">
        <v>61</v>
      </c>
      <c r="S1093" s="106" t="s">
        <v>61</v>
      </c>
      <c r="T1093" s="106" t="s">
        <v>61</v>
      </c>
      <c r="U1093" s="106" t="s">
        <v>61</v>
      </c>
      <c r="V1093" s="106" t="s">
        <v>61</v>
      </c>
      <c r="W1093" s="106" t="s">
        <v>61</v>
      </c>
    </row>
    <row r="1094" spans="1:23" ht="13.5" customHeight="1" x14ac:dyDescent="0.25">
      <c r="A1094" s="154">
        <v>0.44791666666666702</v>
      </c>
      <c r="B1094" s="106" t="s">
        <v>61</v>
      </c>
      <c r="C1094" s="106" t="s">
        <v>61</v>
      </c>
      <c r="D1094" s="106" t="s">
        <v>61</v>
      </c>
      <c r="E1094" s="106" t="s">
        <v>61</v>
      </c>
      <c r="F1094" s="106" t="s">
        <v>61</v>
      </c>
      <c r="G1094" s="106" t="s">
        <v>61</v>
      </c>
      <c r="H1094" s="106" t="s">
        <v>61</v>
      </c>
      <c r="I1094" s="106" t="s">
        <v>61</v>
      </c>
      <c r="J1094" s="106" t="s">
        <v>61</v>
      </c>
      <c r="K1094" s="106" t="s">
        <v>61</v>
      </c>
      <c r="L1094" s="106" t="s">
        <v>61</v>
      </c>
      <c r="M1094" s="106" t="s">
        <v>61</v>
      </c>
      <c r="N1094" s="106" t="s">
        <v>61</v>
      </c>
      <c r="O1094" s="106" t="s">
        <v>61</v>
      </c>
      <c r="P1094" s="106" t="s">
        <v>61</v>
      </c>
      <c r="Q1094" s="106" t="s">
        <v>61</v>
      </c>
      <c r="R1094" s="106" t="s">
        <v>61</v>
      </c>
      <c r="S1094" s="106" t="s">
        <v>61</v>
      </c>
      <c r="T1094" s="106" t="s">
        <v>61</v>
      </c>
      <c r="U1094" s="106" t="s">
        <v>61</v>
      </c>
      <c r="V1094" s="106" t="s">
        <v>61</v>
      </c>
      <c r="W1094" s="106" t="s">
        <v>61</v>
      </c>
    </row>
    <row r="1095" spans="1:23" ht="13.5" customHeight="1" x14ac:dyDescent="0.25">
      <c r="A1095" s="154">
        <v>0.45833333333333298</v>
      </c>
      <c r="B1095" s="106" t="s">
        <v>61</v>
      </c>
      <c r="C1095" s="106" t="s">
        <v>61</v>
      </c>
      <c r="D1095" s="106" t="s">
        <v>61</v>
      </c>
      <c r="E1095" s="106" t="s">
        <v>61</v>
      </c>
      <c r="F1095" s="106" t="s">
        <v>61</v>
      </c>
      <c r="G1095" s="106" t="s">
        <v>61</v>
      </c>
      <c r="H1095" s="106" t="s">
        <v>61</v>
      </c>
      <c r="I1095" s="106" t="s">
        <v>61</v>
      </c>
      <c r="J1095" s="106" t="s">
        <v>61</v>
      </c>
      <c r="K1095" s="106" t="s">
        <v>61</v>
      </c>
      <c r="L1095" s="106" t="s">
        <v>61</v>
      </c>
      <c r="M1095" s="106" t="s">
        <v>61</v>
      </c>
      <c r="N1095" s="106" t="s">
        <v>61</v>
      </c>
      <c r="O1095" s="106" t="s">
        <v>61</v>
      </c>
      <c r="P1095" s="106" t="s">
        <v>61</v>
      </c>
      <c r="Q1095" s="106" t="s">
        <v>61</v>
      </c>
      <c r="R1095" s="106" t="s">
        <v>61</v>
      </c>
      <c r="S1095" s="106" t="s">
        <v>61</v>
      </c>
      <c r="T1095" s="106" t="s">
        <v>61</v>
      </c>
      <c r="U1095" s="106" t="s">
        <v>61</v>
      </c>
      <c r="V1095" s="106" t="s">
        <v>61</v>
      </c>
      <c r="W1095" s="106" t="s">
        <v>61</v>
      </c>
    </row>
    <row r="1096" spans="1:23" ht="13.5" customHeight="1" x14ac:dyDescent="0.25">
      <c r="A1096" s="154">
        <v>0.46875</v>
      </c>
      <c r="B1096" s="106" t="s">
        <v>61</v>
      </c>
      <c r="C1096" s="106" t="s">
        <v>61</v>
      </c>
      <c r="D1096" s="106" t="s">
        <v>61</v>
      </c>
      <c r="E1096" s="106" t="s">
        <v>61</v>
      </c>
      <c r="F1096" s="106" t="s">
        <v>61</v>
      </c>
      <c r="G1096" s="106" t="s">
        <v>61</v>
      </c>
      <c r="H1096" s="106" t="s">
        <v>61</v>
      </c>
      <c r="I1096" s="106" t="s">
        <v>61</v>
      </c>
      <c r="J1096" s="106" t="s">
        <v>61</v>
      </c>
      <c r="K1096" s="106" t="s">
        <v>61</v>
      </c>
      <c r="L1096" s="106" t="s">
        <v>61</v>
      </c>
      <c r="M1096" s="106" t="s">
        <v>61</v>
      </c>
      <c r="N1096" s="106" t="s">
        <v>61</v>
      </c>
      <c r="O1096" s="106" t="s">
        <v>61</v>
      </c>
      <c r="P1096" s="106" t="s">
        <v>61</v>
      </c>
      <c r="Q1096" s="106" t="s">
        <v>61</v>
      </c>
      <c r="R1096" s="106" t="s">
        <v>61</v>
      </c>
      <c r="S1096" s="106" t="s">
        <v>61</v>
      </c>
      <c r="T1096" s="106" t="s">
        <v>61</v>
      </c>
      <c r="U1096" s="106" t="s">
        <v>61</v>
      </c>
      <c r="V1096" s="106" t="s">
        <v>61</v>
      </c>
      <c r="W1096" s="106" t="s">
        <v>61</v>
      </c>
    </row>
    <row r="1097" spans="1:23" ht="13.5" customHeight="1" x14ac:dyDescent="0.25">
      <c r="A1097" s="154">
        <v>0.47916666666666702</v>
      </c>
      <c r="B1097" s="106" t="s">
        <v>61</v>
      </c>
      <c r="C1097" s="106" t="s">
        <v>61</v>
      </c>
      <c r="D1097" s="106" t="s">
        <v>61</v>
      </c>
      <c r="E1097" s="106" t="s">
        <v>61</v>
      </c>
      <c r="F1097" s="106" t="s">
        <v>61</v>
      </c>
      <c r="G1097" s="106" t="s">
        <v>61</v>
      </c>
      <c r="H1097" s="106" t="s">
        <v>61</v>
      </c>
      <c r="I1097" s="106" t="s">
        <v>61</v>
      </c>
      <c r="J1097" s="106" t="s">
        <v>61</v>
      </c>
      <c r="K1097" s="106" t="s">
        <v>61</v>
      </c>
      <c r="L1097" s="106" t="s">
        <v>61</v>
      </c>
      <c r="M1097" s="106" t="s">
        <v>61</v>
      </c>
      <c r="N1097" s="106" t="s">
        <v>61</v>
      </c>
      <c r="O1097" s="106" t="s">
        <v>61</v>
      </c>
      <c r="P1097" s="106" t="s">
        <v>61</v>
      </c>
      <c r="Q1097" s="106" t="s">
        <v>61</v>
      </c>
      <c r="R1097" s="106" t="s">
        <v>61</v>
      </c>
      <c r="S1097" s="106" t="s">
        <v>61</v>
      </c>
      <c r="T1097" s="106" t="s">
        <v>61</v>
      </c>
      <c r="U1097" s="106" t="s">
        <v>61</v>
      </c>
      <c r="V1097" s="106" t="s">
        <v>61</v>
      </c>
      <c r="W1097" s="106" t="s">
        <v>61</v>
      </c>
    </row>
    <row r="1098" spans="1:23" ht="13.5" customHeight="1" x14ac:dyDescent="0.25">
      <c r="A1098" s="154">
        <v>0.48958333333333298</v>
      </c>
      <c r="B1098" s="106" t="s">
        <v>61</v>
      </c>
      <c r="C1098" s="106" t="s">
        <v>61</v>
      </c>
      <c r="D1098" s="106" t="s">
        <v>61</v>
      </c>
      <c r="E1098" s="106" t="s">
        <v>61</v>
      </c>
      <c r="F1098" s="106" t="s">
        <v>61</v>
      </c>
      <c r="G1098" s="106" t="s">
        <v>61</v>
      </c>
      <c r="H1098" s="106" t="s">
        <v>61</v>
      </c>
      <c r="I1098" s="106" t="s">
        <v>61</v>
      </c>
      <c r="J1098" s="106" t="s">
        <v>61</v>
      </c>
      <c r="K1098" s="106" t="s">
        <v>61</v>
      </c>
      <c r="L1098" s="106" t="s">
        <v>61</v>
      </c>
      <c r="M1098" s="106" t="s">
        <v>61</v>
      </c>
      <c r="N1098" s="106" t="s">
        <v>61</v>
      </c>
      <c r="O1098" s="106" t="s">
        <v>61</v>
      </c>
      <c r="P1098" s="106" t="s">
        <v>61</v>
      </c>
      <c r="Q1098" s="106" t="s">
        <v>61</v>
      </c>
      <c r="R1098" s="106" t="s">
        <v>61</v>
      </c>
      <c r="S1098" s="106" t="s">
        <v>61</v>
      </c>
      <c r="T1098" s="106" t="s">
        <v>61</v>
      </c>
      <c r="U1098" s="106" t="s">
        <v>61</v>
      </c>
      <c r="V1098" s="106" t="s">
        <v>61</v>
      </c>
      <c r="W1098" s="106" t="s">
        <v>61</v>
      </c>
    </row>
    <row r="1099" spans="1:23" ht="13.5" customHeight="1" x14ac:dyDescent="0.25">
      <c r="A1099" s="154">
        <v>0.5</v>
      </c>
      <c r="B1099" s="106" t="s">
        <v>61</v>
      </c>
      <c r="C1099" s="106" t="s">
        <v>61</v>
      </c>
      <c r="D1099" s="106" t="s">
        <v>61</v>
      </c>
      <c r="E1099" s="106" t="s">
        <v>61</v>
      </c>
      <c r="F1099" s="106" t="s">
        <v>61</v>
      </c>
      <c r="G1099" s="106" t="s">
        <v>61</v>
      </c>
      <c r="H1099" s="106" t="s">
        <v>61</v>
      </c>
      <c r="I1099" s="106" t="s">
        <v>61</v>
      </c>
      <c r="J1099" s="106" t="s">
        <v>61</v>
      </c>
      <c r="K1099" s="106" t="s">
        <v>61</v>
      </c>
      <c r="L1099" s="106" t="s">
        <v>61</v>
      </c>
      <c r="M1099" s="106" t="s">
        <v>61</v>
      </c>
      <c r="N1099" s="106" t="s">
        <v>61</v>
      </c>
      <c r="O1099" s="106" t="s">
        <v>61</v>
      </c>
      <c r="P1099" s="106" t="s">
        <v>61</v>
      </c>
      <c r="Q1099" s="106" t="s">
        <v>61</v>
      </c>
      <c r="R1099" s="106" t="s">
        <v>61</v>
      </c>
      <c r="S1099" s="106" t="s">
        <v>61</v>
      </c>
      <c r="T1099" s="106" t="s">
        <v>61</v>
      </c>
      <c r="U1099" s="106" t="s">
        <v>61</v>
      </c>
      <c r="V1099" s="106" t="s">
        <v>61</v>
      </c>
      <c r="W1099" s="106" t="s">
        <v>61</v>
      </c>
    </row>
    <row r="1100" spans="1:23" ht="13.5" customHeight="1" x14ac:dyDescent="0.25">
      <c r="A1100" s="154">
        <v>0.51041666666666696</v>
      </c>
      <c r="B1100" s="106" t="s">
        <v>61</v>
      </c>
      <c r="C1100" s="106" t="s">
        <v>61</v>
      </c>
      <c r="D1100" s="106" t="s">
        <v>61</v>
      </c>
      <c r="E1100" s="106" t="s">
        <v>61</v>
      </c>
      <c r="F1100" s="106" t="s">
        <v>61</v>
      </c>
      <c r="G1100" s="106" t="s">
        <v>61</v>
      </c>
      <c r="H1100" s="106" t="s">
        <v>61</v>
      </c>
      <c r="I1100" s="106" t="s">
        <v>61</v>
      </c>
      <c r="J1100" s="106" t="s">
        <v>61</v>
      </c>
      <c r="K1100" s="106" t="s">
        <v>61</v>
      </c>
      <c r="L1100" s="106" t="s">
        <v>61</v>
      </c>
      <c r="M1100" s="106" t="s">
        <v>61</v>
      </c>
      <c r="N1100" s="106" t="s">
        <v>61</v>
      </c>
      <c r="O1100" s="106" t="s">
        <v>61</v>
      </c>
      <c r="P1100" s="106" t="s">
        <v>61</v>
      </c>
      <c r="Q1100" s="106" t="s">
        <v>61</v>
      </c>
      <c r="R1100" s="106" t="s">
        <v>61</v>
      </c>
      <c r="S1100" s="106" t="s">
        <v>61</v>
      </c>
      <c r="T1100" s="106" t="s">
        <v>61</v>
      </c>
      <c r="U1100" s="106" t="s">
        <v>61</v>
      </c>
      <c r="V1100" s="106" t="s">
        <v>61</v>
      </c>
      <c r="W1100" s="106" t="s">
        <v>61</v>
      </c>
    </row>
    <row r="1101" spans="1:23" ht="13.5" customHeight="1" x14ac:dyDescent="0.25">
      <c r="A1101" s="154">
        <v>0.52083333333333304</v>
      </c>
      <c r="B1101" s="106" t="s">
        <v>61</v>
      </c>
      <c r="C1101" s="106" t="s">
        <v>61</v>
      </c>
      <c r="D1101" s="106" t="s">
        <v>61</v>
      </c>
      <c r="E1101" s="106" t="s">
        <v>61</v>
      </c>
      <c r="F1101" s="106" t="s">
        <v>61</v>
      </c>
      <c r="G1101" s="106" t="s">
        <v>61</v>
      </c>
      <c r="H1101" s="106" t="s">
        <v>61</v>
      </c>
      <c r="I1101" s="106" t="s">
        <v>61</v>
      </c>
      <c r="J1101" s="106" t="s">
        <v>61</v>
      </c>
      <c r="K1101" s="106" t="s">
        <v>61</v>
      </c>
      <c r="L1101" s="106" t="s">
        <v>61</v>
      </c>
      <c r="M1101" s="106" t="s">
        <v>61</v>
      </c>
      <c r="N1101" s="106" t="s">
        <v>61</v>
      </c>
      <c r="O1101" s="106" t="s">
        <v>61</v>
      </c>
      <c r="P1101" s="106" t="s">
        <v>61</v>
      </c>
      <c r="Q1101" s="106" t="s">
        <v>61</v>
      </c>
      <c r="R1101" s="106" t="s">
        <v>61</v>
      </c>
      <c r="S1101" s="106" t="s">
        <v>61</v>
      </c>
      <c r="T1101" s="106" t="s">
        <v>61</v>
      </c>
      <c r="U1101" s="106" t="s">
        <v>61</v>
      </c>
      <c r="V1101" s="106" t="s">
        <v>61</v>
      </c>
      <c r="W1101" s="106" t="s">
        <v>61</v>
      </c>
    </row>
    <row r="1102" spans="1:23" ht="13.5" customHeight="1" x14ac:dyDescent="0.25">
      <c r="A1102" s="154">
        <v>0.53125</v>
      </c>
      <c r="B1102" s="106" t="s">
        <v>61</v>
      </c>
      <c r="C1102" s="106" t="s">
        <v>61</v>
      </c>
      <c r="D1102" s="106" t="s">
        <v>61</v>
      </c>
      <c r="E1102" s="106" t="s">
        <v>61</v>
      </c>
      <c r="F1102" s="106" t="s">
        <v>61</v>
      </c>
      <c r="G1102" s="106" t="s">
        <v>61</v>
      </c>
      <c r="H1102" s="106" t="s">
        <v>61</v>
      </c>
      <c r="I1102" s="106" t="s">
        <v>61</v>
      </c>
      <c r="J1102" s="106" t="s">
        <v>61</v>
      </c>
      <c r="K1102" s="106" t="s">
        <v>61</v>
      </c>
      <c r="L1102" s="106" t="s">
        <v>61</v>
      </c>
      <c r="M1102" s="106" t="s">
        <v>61</v>
      </c>
      <c r="N1102" s="106" t="s">
        <v>61</v>
      </c>
      <c r="O1102" s="106" t="s">
        <v>61</v>
      </c>
      <c r="P1102" s="106" t="s">
        <v>61</v>
      </c>
      <c r="Q1102" s="106" t="s">
        <v>61</v>
      </c>
      <c r="R1102" s="106" t="s">
        <v>61</v>
      </c>
      <c r="S1102" s="106" t="s">
        <v>61</v>
      </c>
      <c r="T1102" s="106" t="s">
        <v>61</v>
      </c>
      <c r="U1102" s="106" t="s">
        <v>61</v>
      </c>
      <c r="V1102" s="106" t="s">
        <v>61</v>
      </c>
      <c r="W1102" s="106" t="s">
        <v>61</v>
      </c>
    </row>
    <row r="1103" spans="1:23" ht="13.5" customHeight="1" x14ac:dyDescent="0.25">
      <c r="A1103" s="154">
        <v>0.54166666666666696</v>
      </c>
      <c r="B1103" s="106" t="s">
        <v>61</v>
      </c>
      <c r="C1103" s="106" t="s">
        <v>61</v>
      </c>
      <c r="D1103" s="106" t="s">
        <v>61</v>
      </c>
      <c r="E1103" s="106" t="s">
        <v>61</v>
      </c>
      <c r="F1103" s="106" t="s">
        <v>61</v>
      </c>
      <c r="G1103" s="106" t="s">
        <v>61</v>
      </c>
      <c r="H1103" s="106" t="s">
        <v>61</v>
      </c>
      <c r="I1103" s="106" t="s">
        <v>61</v>
      </c>
      <c r="J1103" s="106" t="s">
        <v>61</v>
      </c>
      <c r="K1103" s="106" t="s">
        <v>61</v>
      </c>
      <c r="L1103" s="106" t="s">
        <v>61</v>
      </c>
      <c r="M1103" s="106" t="s">
        <v>61</v>
      </c>
      <c r="N1103" s="106" t="s">
        <v>61</v>
      </c>
      <c r="O1103" s="106" t="s">
        <v>61</v>
      </c>
      <c r="P1103" s="106" t="s">
        <v>61</v>
      </c>
      <c r="Q1103" s="106" t="s">
        <v>61</v>
      </c>
      <c r="R1103" s="106" t="s">
        <v>61</v>
      </c>
      <c r="S1103" s="106" t="s">
        <v>61</v>
      </c>
      <c r="T1103" s="106" t="s">
        <v>61</v>
      </c>
      <c r="U1103" s="106" t="s">
        <v>61</v>
      </c>
      <c r="V1103" s="106" t="s">
        <v>61</v>
      </c>
      <c r="W1103" s="106" t="s">
        <v>61</v>
      </c>
    </row>
    <row r="1104" spans="1:23" ht="13.5" customHeight="1" x14ac:dyDescent="0.25">
      <c r="A1104" s="154">
        <v>0.55208333333333304</v>
      </c>
      <c r="B1104" s="106" t="s">
        <v>61</v>
      </c>
      <c r="C1104" s="106" t="s">
        <v>61</v>
      </c>
      <c r="D1104" s="106" t="s">
        <v>61</v>
      </c>
      <c r="E1104" s="106" t="s">
        <v>61</v>
      </c>
      <c r="F1104" s="106" t="s">
        <v>61</v>
      </c>
      <c r="G1104" s="106" t="s">
        <v>61</v>
      </c>
      <c r="H1104" s="106" t="s">
        <v>61</v>
      </c>
      <c r="I1104" s="106" t="s">
        <v>61</v>
      </c>
      <c r="J1104" s="106" t="s">
        <v>61</v>
      </c>
      <c r="K1104" s="106" t="s">
        <v>61</v>
      </c>
      <c r="L1104" s="106" t="s">
        <v>61</v>
      </c>
      <c r="M1104" s="106" t="s">
        <v>61</v>
      </c>
      <c r="N1104" s="106" t="s">
        <v>61</v>
      </c>
      <c r="O1104" s="106" t="s">
        <v>61</v>
      </c>
      <c r="P1104" s="106" t="s">
        <v>61</v>
      </c>
      <c r="Q1104" s="106" t="s">
        <v>61</v>
      </c>
      <c r="R1104" s="106" t="s">
        <v>61</v>
      </c>
      <c r="S1104" s="106" t="s">
        <v>61</v>
      </c>
      <c r="T1104" s="106" t="s">
        <v>61</v>
      </c>
      <c r="U1104" s="106" t="s">
        <v>61</v>
      </c>
      <c r="V1104" s="106" t="s">
        <v>61</v>
      </c>
      <c r="W1104" s="106" t="s">
        <v>61</v>
      </c>
    </row>
    <row r="1105" spans="1:23" ht="13.5" customHeight="1" x14ac:dyDescent="0.25">
      <c r="A1105" s="154">
        <v>0.5625</v>
      </c>
      <c r="B1105" s="106" t="s">
        <v>61</v>
      </c>
      <c r="C1105" s="106" t="s">
        <v>61</v>
      </c>
      <c r="D1105" s="106" t="s">
        <v>61</v>
      </c>
      <c r="E1105" s="106" t="s">
        <v>61</v>
      </c>
      <c r="F1105" s="106" t="s">
        <v>61</v>
      </c>
      <c r="G1105" s="106" t="s">
        <v>61</v>
      </c>
      <c r="H1105" s="106" t="s">
        <v>61</v>
      </c>
      <c r="I1105" s="106" t="s">
        <v>61</v>
      </c>
      <c r="J1105" s="106" t="s">
        <v>61</v>
      </c>
      <c r="K1105" s="106" t="s">
        <v>61</v>
      </c>
      <c r="L1105" s="106" t="s">
        <v>61</v>
      </c>
      <c r="M1105" s="106" t="s">
        <v>61</v>
      </c>
      <c r="N1105" s="106" t="s">
        <v>61</v>
      </c>
      <c r="O1105" s="106" t="s">
        <v>61</v>
      </c>
      <c r="P1105" s="106" t="s">
        <v>61</v>
      </c>
      <c r="Q1105" s="106" t="s">
        <v>61</v>
      </c>
      <c r="R1105" s="106" t="s">
        <v>61</v>
      </c>
      <c r="S1105" s="106" t="s">
        <v>61</v>
      </c>
      <c r="T1105" s="106" t="s">
        <v>61</v>
      </c>
      <c r="U1105" s="106" t="s">
        <v>61</v>
      </c>
      <c r="V1105" s="106" t="s">
        <v>61</v>
      </c>
      <c r="W1105" s="106" t="s">
        <v>61</v>
      </c>
    </row>
    <row r="1106" spans="1:23" ht="13.5" customHeight="1" x14ac:dyDescent="0.25">
      <c r="A1106" s="154">
        <v>0.57291666666666696</v>
      </c>
      <c r="B1106" s="106" t="s">
        <v>61</v>
      </c>
      <c r="C1106" s="106" t="s">
        <v>61</v>
      </c>
      <c r="D1106" s="106" t="s">
        <v>61</v>
      </c>
      <c r="E1106" s="106" t="s">
        <v>61</v>
      </c>
      <c r="F1106" s="106" t="s">
        <v>61</v>
      </c>
      <c r="G1106" s="106" t="s">
        <v>61</v>
      </c>
      <c r="H1106" s="106" t="s">
        <v>61</v>
      </c>
      <c r="I1106" s="106" t="s">
        <v>61</v>
      </c>
      <c r="J1106" s="106" t="s">
        <v>61</v>
      </c>
      <c r="K1106" s="106" t="s">
        <v>61</v>
      </c>
      <c r="L1106" s="106" t="s">
        <v>61</v>
      </c>
      <c r="M1106" s="106" t="s">
        <v>61</v>
      </c>
      <c r="N1106" s="106" t="s">
        <v>61</v>
      </c>
      <c r="O1106" s="106" t="s">
        <v>61</v>
      </c>
      <c r="P1106" s="106" t="s">
        <v>61</v>
      </c>
      <c r="Q1106" s="106" t="s">
        <v>61</v>
      </c>
      <c r="R1106" s="106" t="s">
        <v>61</v>
      </c>
      <c r="S1106" s="106" t="s">
        <v>61</v>
      </c>
      <c r="T1106" s="106" t="s">
        <v>61</v>
      </c>
      <c r="U1106" s="106" t="s">
        <v>61</v>
      </c>
      <c r="V1106" s="106" t="s">
        <v>61</v>
      </c>
      <c r="W1106" s="106" t="s">
        <v>61</v>
      </c>
    </row>
    <row r="1107" spans="1:23" ht="13.5" customHeight="1" x14ac:dyDescent="0.25">
      <c r="A1107" s="154">
        <v>0.58333333333333304</v>
      </c>
      <c r="B1107" s="106" t="s">
        <v>61</v>
      </c>
      <c r="C1107" s="106" t="s">
        <v>61</v>
      </c>
      <c r="D1107" s="106" t="s">
        <v>61</v>
      </c>
      <c r="E1107" s="106" t="s">
        <v>61</v>
      </c>
      <c r="F1107" s="106" t="s">
        <v>61</v>
      </c>
      <c r="G1107" s="106" t="s">
        <v>61</v>
      </c>
      <c r="H1107" s="106" t="s">
        <v>61</v>
      </c>
      <c r="I1107" s="106" t="s">
        <v>61</v>
      </c>
      <c r="J1107" s="106" t="s">
        <v>61</v>
      </c>
      <c r="K1107" s="106" t="s">
        <v>61</v>
      </c>
      <c r="L1107" s="106" t="s">
        <v>61</v>
      </c>
      <c r="M1107" s="106" t="s">
        <v>61</v>
      </c>
      <c r="N1107" s="106" t="s">
        <v>61</v>
      </c>
      <c r="O1107" s="106" t="s">
        <v>61</v>
      </c>
      <c r="P1107" s="106" t="s">
        <v>61</v>
      </c>
      <c r="Q1107" s="106" t="s">
        <v>61</v>
      </c>
      <c r="R1107" s="106" t="s">
        <v>61</v>
      </c>
      <c r="S1107" s="106" t="s">
        <v>61</v>
      </c>
      <c r="T1107" s="106" t="s">
        <v>61</v>
      </c>
      <c r="U1107" s="106" t="s">
        <v>61</v>
      </c>
      <c r="V1107" s="106" t="s">
        <v>61</v>
      </c>
      <c r="W1107" s="106" t="s">
        <v>61</v>
      </c>
    </row>
    <row r="1108" spans="1:23" ht="13.5" customHeight="1" x14ac:dyDescent="0.25">
      <c r="A1108" s="154">
        <v>0.59375</v>
      </c>
      <c r="B1108" s="106" t="s">
        <v>61</v>
      </c>
      <c r="C1108" s="106" t="s">
        <v>61</v>
      </c>
      <c r="D1108" s="106" t="s">
        <v>61</v>
      </c>
      <c r="E1108" s="106" t="s">
        <v>61</v>
      </c>
      <c r="F1108" s="106" t="s">
        <v>61</v>
      </c>
      <c r="G1108" s="106" t="s">
        <v>61</v>
      </c>
      <c r="H1108" s="106" t="s">
        <v>61</v>
      </c>
      <c r="I1108" s="106" t="s">
        <v>61</v>
      </c>
      <c r="J1108" s="106" t="s">
        <v>61</v>
      </c>
      <c r="K1108" s="106" t="s">
        <v>61</v>
      </c>
      <c r="L1108" s="106" t="s">
        <v>61</v>
      </c>
      <c r="M1108" s="106" t="s">
        <v>61</v>
      </c>
      <c r="N1108" s="106" t="s">
        <v>61</v>
      </c>
      <c r="O1108" s="106" t="s">
        <v>61</v>
      </c>
      <c r="P1108" s="106" t="s">
        <v>61</v>
      </c>
      <c r="Q1108" s="106" t="s">
        <v>61</v>
      </c>
      <c r="R1108" s="106" t="s">
        <v>61</v>
      </c>
      <c r="S1108" s="106" t="s">
        <v>61</v>
      </c>
      <c r="T1108" s="106" t="s">
        <v>61</v>
      </c>
      <c r="U1108" s="106" t="s">
        <v>61</v>
      </c>
      <c r="V1108" s="106" t="s">
        <v>61</v>
      </c>
      <c r="W1108" s="106" t="s">
        <v>61</v>
      </c>
    </row>
    <row r="1109" spans="1:23" ht="13.5" customHeight="1" x14ac:dyDescent="0.25">
      <c r="A1109" s="154">
        <v>0.60416666666666696</v>
      </c>
      <c r="B1109" s="106" t="s">
        <v>61</v>
      </c>
      <c r="C1109" s="106" t="s">
        <v>61</v>
      </c>
      <c r="D1109" s="106" t="s">
        <v>61</v>
      </c>
      <c r="E1109" s="106" t="s">
        <v>61</v>
      </c>
      <c r="F1109" s="106" t="s">
        <v>61</v>
      </c>
      <c r="G1109" s="106" t="s">
        <v>61</v>
      </c>
      <c r="H1109" s="106" t="s">
        <v>61</v>
      </c>
      <c r="I1109" s="106" t="s">
        <v>61</v>
      </c>
      <c r="J1109" s="106" t="s">
        <v>61</v>
      </c>
      <c r="K1109" s="106" t="s">
        <v>61</v>
      </c>
      <c r="L1109" s="106" t="s">
        <v>61</v>
      </c>
      <c r="M1109" s="106" t="s">
        <v>61</v>
      </c>
      <c r="N1109" s="106" t="s">
        <v>61</v>
      </c>
      <c r="O1109" s="106" t="s">
        <v>61</v>
      </c>
      <c r="P1109" s="106" t="s">
        <v>61</v>
      </c>
      <c r="Q1109" s="106" t="s">
        <v>61</v>
      </c>
      <c r="R1109" s="106" t="s">
        <v>61</v>
      </c>
      <c r="S1109" s="106" t="s">
        <v>61</v>
      </c>
      <c r="T1109" s="106" t="s">
        <v>61</v>
      </c>
      <c r="U1109" s="106" t="s">
        <v>61</v>
      </c>
      <c r="V1109" s="106" t="s">
        <v>61</v>
      </c>
      <c r="W1109" s="106" t="s">
        <v>61</v>
      </c>
    </row>
    <row r="1110" spans="1:23" ht="13.5" customHeight="1" x14ac:dyDescent="0.25">
      <c r="A1110" s="154">
        <v>0.61458333333333304</v>
      </c>
      <c r="B1110" s="106" t="s">
        <v>61</v>
      </c>
      <c r="C1110" s="106" t="s">
        <v>61</v>
      </c>
      <c r="D1110" s="106" t="s">
        <v>61</v>
      </c>
      <c r="E1110" s="106" t="s">
        <v>61</v>
      </c>
      <c r="F1110" s="106" t="s">
        <v>61</v>
      </c>
      <c r="G1110" s="106" t="s">
        <v>61</v>
      </c>
      <c r="H1110" s="106" t="s">
        <v>61</v>
      </c>
      <c r="I1110" s="106" t="s">
        <v>61</v>
      </c>
      <c r="J1110" s="106" t="s">
        <v>61</v>
      </c>
      <c r="K1110" s="106" t="s">
        <v>61</v>
      </c>
      <c r="L1110" s="106" t="s">
        <v>61</v>
      </c>
      <c r="M1110" s="106" t="s">
        <v>61</v>
      </c>
      <c r="N1110" s="106" t="s">
        <v>61</v>
      </c>
      <c r="O1110" s="106" t="s">
        <v>61</v>
      </c>
      <c r="P1110" s="106" t="s">
        <v>61</v>
      </c>
      <c r="Q1110" s="106" t="s">
        <v>61</v>
      </c>
      <c r="R1110" s="106" t="s">
        <v>61</v>
      </c>
      <c r="S1110" s="106" t="s">
        <v>61</v>
      </c>
      <c r="T1110" s="106" t="s">
        <v>61</v>
      </c>
      <c r="U1110" s="106" t="s">
        <v>61</v>
      </c>
      <c r="V1110" s="106" t="s">
        <v>61</v>
      </c>
      <c r="W1110" s="106" t="s">
        <v>61</v>
      </c>
    </row>
    <row r="1111" spans="1:23" ht="13.5" customHeight="1" x14ac:dyDescent="0.25">
      <c r="A1111" s="154">
        <v>0.625</v>
      </c>
      <c r="B1111" s="106" t="s">
        <v>61</v>
      </c>
      <c r="C1111" s="106" t="s">
        <v>61</v>
      </c>
      <c r="D1111" s="106" t="s">
        <v>61</v>
      </c>
      <c r="E1111" s="106" t="s">
        <v>61</v>
      </c>
      <c r="F1111" s="106" t="s">
        <v>61</v>
      </c>
      <c r="G1111" s="106" t="s">
        <v>61</v>
      </c>
      <c r="H1111" s="106" t="s">
        <v>61</v>
      </c>
      <c r="I1111" s="106" t="s">
        <v>61</v>
      </c>
      <c r="J1111" s="106" t="s">
        <v>61</v>
      </c>
      <c r="K1111" s="106" t="s">
        <v>61</v>
      </c>
      <c r="L1111" s="106" t="s">
        <v>61</v>
      </c>
      <c r="M1111" s="106" t="s">
        <v>61</v>
      </c>
      <c r="N1111" s="106" t="s">
        <v>61</v>
      </c>
      <c r="O1111" s="106" t="s">
        <v>61</v>
      </c>
      <c r="P1111" s="106" t="s">
        <v>61</v>
      </c>
      <c r="Q1111" s="106" t="s">
        <v>61</v>
      </c>
      <c r="R1111" s="106" t="s">
        <v>61</v>
      </c>
      <c r="S1111" s="106" t="s">
        <v>61</v>
      </c>
      <c r="T1111" s="106" t="s">
        <v>61</v>
      </c>
      <c r="U1111" s="106" t="s">
        <v>61</v>
      </c>
      <c r="V1111" s="106" t="s">
        <v>61</v>
      </c>
      <c r="W1111" s="106" t="s">
        <v>61</v>
      </c>
    </row>
    <row r="1112" spans="1:23" ht="13.5" customHeight="1" x14ac:dyDescent="0.25">
      <c r="A1112" s="154">
        <v>0.63541666666666696</v>
      </c>
      <c r="B1112" s="106" t="s">
        <v>61</v>
      </c>
      <c r="C1112" s="106" t="s">
        <v>61</v>
      </c>
      <c r="D1112" s="106" t="s">
        <v>61</v>
      </c>
      <c r="E1112" s="106" t="s">
        <v>61</v>
      </c>
      <c r="F1112" s="106" t="s">
        <v>61</v>
      </c>
      <c r="G1112" s="106" t="s">
        <v>61</v>
      </c>
      <c r="H1112" s="106" t="s">
        <v>61</v>
      </c>
      <c r="I1112" s="106" t="s">
        <v>61</v>
      </c>
      <c r="J1112" s="106" t="s">
        <v>61</v>
      </c>
      <c r="K1112" s="106" t="s">
        <v>61</v>
      </c>
      <c r="L1112" s="106" t="s">
        <v>61</v>
      </c>
      <c r="M1112" s="106" t="s">
        <v>61</v>
      </c>
      <c r="N1112" s="106" t="s">
        <v>61</v>
      </c>
      <c r="O1112" s="106" t="s">
        <v>61</v>
      </c>
      <c r="P1112" s="106" t="s">
        <v>61</v>
      </c>
      <c r="Q1112" s="106" t="s">
        <v>61</v>
      </c>
      <c r="R1112" s="106" t="s">
        <v>61</v>
      </c>
      <c r="S1112" s="106" t="s">
        <v>61</v>
      </c>
      <c r="T1112" s="106" t="s">
        <v>61</v>
      </c>
      <c r="U1112" s="106" t="s">
        <v>61</v>
      </c>
      <c r="V1112" s="106" t="s">
        <v>61</v>
      </c>
      <c r="W1112" s="106" t="s">
        <v>61</v>
      </c>
    </row>
    <row r="1113" spans="1:23" ht="13.5" customHeight="1" x14ac:dyDescent="0.25">
      <c r="A1113" s="154">
        <v>0.64583333333333304</v>
      </c>
      <c r="B1113" s="106" t="s">
        <v>61</v>
      </c>
      <c r="C1113" s="106" t="s">
        <v>61</v>
      </c>
      <c r="D1113" s="106" t="s">
        <v>61</v>
      </c>
      <c r="E1113" s="106" t="s">
        <v>61</v>
      </c>
      <c r="F1113" s="106" t="s">
        <v>61</v>
      </c>
      <c r="G1113" s="106" t="s">
        <v>61</v>
      </c>
      <c r="H1113" s="106" t="s">
        <v>61</v>
      </c>
      <c r="I1113" s="106" t="s">
        <v>61</v>
      </c>
      <c r="J1113" s="106" t="s">
        <v>61</v>
      </c>
      <c r="K1113" s="106" t="s">
        <v>61</v>
      </c>
      <c r="L1113" s="106" t="s">
        <v>61</v>
      </c>
      <c r="M1113" s="106" t="s">
        <v>61</v>
      </c>
      <c r="N1113" s="106" t="s">
        <v>61</v>
      </c>
      <c r="O1113" s="106" t="s">
        <v>61</v>
      </c>
      <c r="P1113" s="106" t="s">
        <v>61</v>
      </c>
      <c r="Q1113" s="106" t="s">
        <v>61</v>
      </c>
      <c r="R1113" s="106" t="s">
        <v>61</v>
      </c>
      <c r="S1113" s="106" t="s">
        <v>61</v>
      </c>
      <c r="T1113" s="106" t="s">
        <v>61</v>
      </c>
      <c r="U1113" s="106" t="s">
        <v>61</v>
      </c>
      <c r="V1113" s="106" t="s">
        <v>61</v>
      </c>
      <c r="W1113" s="106" t="s">
        <v>61</v>
      </c>
    </row>
    <row r="1114" spans="1:23" ht="13.5" customHeight="1" x14ac:dyDescent="0.25">
      <c r="A1114" s="154">
        <v>0.65625</v>
      </c>
      <c r="B1114" s="106" t="s">
        <v>61</v>
      </c>
      <c r="C1114" s="106" t="s">
        <v>61</v>
      </c>
      <c r="D1114" s="106" t="s">
        <v>61</v>
      </c>
      <c r="E1114" s="106" t="s">
        <v>61</v>
      </c>
      <c r="F1114" s="106" t="s">
        <v>61</v>
      </c>
      <c r="G1114" s="106" t="s">
        <v>61</v>
      </c>
      <c r="H1114" s="106" t="s">
        <v>61</v>
      </c>
      <c r="I1114" s="106" t="s">
        <v>61</v>
      </c>
      <c r="J1114" s="106" t="s">
        <v>61</v>
      </c>
      <c r="K1114" s="106" t="s">
        <v>61</v>
      </c>
      <c r="L1114" s="106" t="s">
        <v>61</v>
      </c>
      <c r="M1114" s="106" t="s">
        <v>61</v>
      </c>
      <c r="N1114" s="106" t="s">
        <v>61</v>
      </c>
      <c r="O1114" s="106" t="s">
        <v>61</v>
      </c>
      <c r="P1114" s="106" t="s">
        <v>61</v>
      </c>
      <c r="Q1114" s="106" t="s">
        <v>61</v>
      </c>
      <c r="R1114" s="106" t="s">
        <v>61</v>
      </c>
      <c r="S1114" s="106" t="s">
        <v>61</v>
      </c>
      <c r="T1114" s="106" t="s">
        <v>61</v>
      </c>
      <c r="U1114" s="106" t="s">
        <v>61</v>
      </c>
      <c r="V1114" s="106" t="s">
        <v>61</v>
      </c>
      <c r="W1114" s="106" t="s">
        <v>61</v>
      </c>
    </row>
    <row r="1115" spans="1:23" ht="13.5" customHeight="1" x14ac:dyDescent="0.25">
      <c r="A1115" s="154">
        <v>0.66666666666666696</v>
      </c>
      <c r="B1115" s="106" t="s">
        <v>61</v>
      </c>
      <c r="C1115" s="106" t="s">
        <v>61</v>
      </c>
      <c r="D1115" s="106" t="s">
        <v>61</v>
      </c>
      <c r="E1115" s="106" t="s">
        <v>61</v>
      </c>
      <c r="F1115" s="106" t="s">
        <v>61</v>
      </c>
      <c r="G1115" s="106" t="s">
        <v>61</v>
      </c>
      <c r="H1115" s="106" t="s">
        <v>61</v>
      </c>
      <c r="I1115" s="106" t="s">
        <v>61</v>
      </c>
      <c r="J1115" s="106" t="s">
        <v>61</v>
      </c>
      <c r="K1115" s="106" t="s">
        <v>61</v>
      </c>
      <c r="L1115" s="106" t="s">
        <v>61</v>
      </c>
      <c r="M1115" s="106" t="s">
        <v>61</v>
      </c>
      <c r="N1115" s="106" t="s">
        <v>61</v>
      </c>
      <c r="O1115" s="106" t="s">
        <v>61</v>
      </c>
      <c r="P1115" s="106" t="s">
        <v>61</v>
      </c>
      <c r="Q1115" s="106" t="s">
        <v>61</v>
      </c>
      <c r="R1115" s="106" t="s">
        <v>61</v>
      </c>
      <c r="S1115" s="106" t="s">
        <v>61</v>
      </c>
      <c r="T1115" s="106" t="s">
        <v>61</v>
      </c>
      <c r="U1115" s="106" t="s">
        <v>61</v>
      </c>
      <c r="V1115" s="106" t="s">
        <v>61</v>
      </c>
      <c r="W1115" s="106" t="s">
        <v>61</v>
      </c>
    </row>
    <row r="1116" spans="1:23" ht="13.5" customHeight="1" x14ac:dyDescent="0.25">
      <c r="A1116" s="154">
        <v>0.67708333333333304</v>
      </c>
      <c r="B1116" s="106" t="s">
        <v>61</v>
      </c>
      <c r="C1116" s="106" t="s">
        <v>61</v>
      </c>
      <c r="D1116" s="106" t="s">
        <v>61</v>
      </c>
      <c r="E1116" s="106" t="s">
        <v>61</v>
      </c>
      <c r="F1116" s="106" t="s">
        <v>61</v>
      </c>
      <c r="G1116" s="106" t="s">
        <v>61</v>
      </c>
      <c r="H1116" s="106" t="s">
        <v>61</v>
      </c>
      <c r="I1116" s="106" t="s">
        <v>61</v>
      </c>
      <c r="J1116" s="106" t="s">
        <v>61</v>
      </c>
      <c r="K1116" s="106" t="s">
        <v>61</v>
      </c>
      <c r="L1116" s="106" t="s">
        <v>61</v>
      </c>
      <c r="M1116" s="106" t="s">
        <v>61</v>
      </c>
      <c r="N1116" s="106" t="s">
        <v>61</v>
      </c>
      <c r="O1116" s="106" t="s">
        <v>61</v>
      </c>
      <c r="P1116" s="106" t="s">
        <v>61</v>
      </c>
      <c r="Q1116" s="106" t="s">
        <v>61</v>
      </c>
      <c r="R1116" s="106" t="s">
        <v>61</v>
      </c>
      <c r="S1116" s="106" t="s">
        <v>61</v>
      </c>
      <c r="T1116" s="106" t="s">
        <v>61</v>
      </c>
      <c r="U1116" s="106" t="s">
        <v>61</v>
      </c>
      <c r="V1116" s="106" t="s">
        <v>61</v>
      </c>
      <c r="W1116" s="106" t="s">
        <v>61</v>
      </c>
    </row>
    <row r="1117" spans="1:23" ht="13.5" customHeight="1" x14ac:dyDescent="0.25">
      <c r="A1117" s="154">
        <v>0.6875</v>
      </c>
      <c r="B1117" s="106" t="s">
        <v>61</v>
      </c>
      <c r="C1117" s="106" t="s">
        <v>61</v>
      </c>
      <c r="D1117" s="106" t="s">
        <v>61</v>
      </c>
      <c r="E1117" s="106" t="s">
        <v>61</v>
      </c>
      <c r="F1117" s="106" t="s">
        <v>61</v>
      </c>
      <c r="G1117" s="106" t="s">
        <v>61</v>
      </c>
      <c r="H1117" s="106" t="s">
        <v>61</v>
      </c>
      <c r="I1117" s="106" t="s">
        <v>61</v>
      </c>
      <c r="J1117" s="106" t="s">
        <v>61</v>
      </c>
      <c r="K1117" s="106" t="s">
        <v>61</v>
      </c>
      <c r="L1117" s="106" t="s">
        <v>61</v>
      </c>
      <c r="M1117" s="106" t="s">
        <v>61</v>
      </c>
      <c r="N1117" s="106" t="s">
        <v>61</v>
      </c>
      <c r="O1117" s="106" t="s">
        <v>61</v>
      </c>
      <c r="P1117" s="106" t="s">
        <v>61</v>
      </c>
      <c r="Q1117" s="106" t="s">
        <v>61</v>
      </c>
      <c r="R1117" s="106" t="s">
        <v>61</v>
      </c>
      <c r="S1117" s="106" t="s">
        <v>61</v>
      </c>
      <c r="T1117" s="106" t="s">
        <v>61</v>
      </c>
      <c r="U1117" s="106" t="s">
        <v>61</v>
      </c>
      <c r="V1117" s="106" t="s">
        <v>61</v>
      </c>
      <c r="W1117" s="106" t="s">
        <v>61</v>
      </c>
    </row>
    <row r="1118" spans="1:23" ht="13.5" customHeight="1" x14ac:dyDescent="0.25">
      <c r="A1118" s="154">
        <v>0.69791666666666696</v>
      </c>
      <c r="B1118" s="106" t="s">
        <v>61</v>
      </c>
      <c r="C1118" s="106" t="s">
        <v>61</v>
      </c>
      <c r="D1118" s="106" t="s">
        <v>61</v>
      </c>
      <c r="E1118" s="106" t="s">
        <v>61</v>
      </c>
      <c r="F1118" s="106" t="s">
        <v>61</v>
      </c>
      <c r="G1118" s="106" t="s">
        <v>61</v>
      </c>
      <c r="H1118" s="106" t="s">
        <v>61</v>
      </c>
      <c r="I1118" s="106" t="s">
        <v>61</v>
      </c>
      <c r="J1118" s="106" t="s">
        <v>61</v>
      </c>
      <c r="K1118" s="106" t="s">
        <v>61</v>
      </c>
      <c r="L1118" s="106" t="s">
        <v>61</v>
      </c>
      <c r="M1118" s="106" t="s">
        <v>61</v>
      </c>
      <c r="N1118" s="106" t="s">
        <v>61</v>
      </c>
      <c r="O1118" s="106" t="s">
        <v>61</v>
      </c>
      <c r="P1118" s="106" t="s">
        <v>61</v>
      </c>
      <c r="Q1118" s="106" t="s">
        <v>61</v>
      </c>
      <c r="R1118" s="106" t="s">
        <v>61</v>
      </c>
      <c r="S1118" s="106" t="s">
        <v>61</v>
      </c>
      <c r="T1118" s="106" t="s">
        <v>61</v>
      </c>
      <c r="U1118" s="106" t="s">
        <v>61</v>
      </c>
      <c r="V1118" s="106" t="s">
        <v>61</v>
      </c>
      <c r="W1118" s="106" t="s">
        <v>61</v>
      </c>
    </row>
    <row r="1119" spans="1:23" ht="13.5" customHeight="1" x14ac:dyDescent="0.25">
      <c r="A1119" s="154">
        <v>0.70833333333333304</v>
      </c>
      <c r="B1119" s="106" t="s">
        <v>61</v>
      </c>
      <c r="C1119" s="106" t="s">
        <v>61</v>
      </c>
      <c r="D1119" s="106" t="s">
        <v>61</v>
      </c>
      <c r="E1119" s="106" t="s">
        <v>61</v>
      </c>
      <c r="F1119" s="106" t="s">
        <v>61</v>
      </c>
      <c r="G1119" s="106" t="s">
        <v>61</v>
      </c>
      <c r="H1119" s="106" t="s">
        <v>61</v>
      </c>
      <c r="I1119" s="106" t="s">
        <v>61</v>
      </c>
      <c r="J1119" s="106" t="s">
        <v>61</v>
      </c>
      <c r="K1119" s="106" t="s">
        <v>61</v>
      </c>
      <c r="L1119" s="106" t="s">
        <v>61</v>
      </c>
      <c r="M1119" s="106" t="s">
        <v>61</v>
      </c>
      <c r="N1119" s="106" t="s">
        <v>61</v>
      </c>
      <c r="O1119" s="106" t="s">
        <v>61</v>
      </c>
      <c r="P1119" s="106" t="s">
        <v>61</v>
      </c>
      <c r="Q1119" s="106" t="s">
        <v>61</v>
      </c>
      <c r="R1119" s="106" t="s">
        <v>61</v>
      </c>
      <c r="S1119" s="106" t="s">
        <v>61</v>
      </c>
      <c r="T1119" s="106" t="s">
        <v>61</v>
      </c>
      <c r="U1119" s="106" t="s">
        <v>61</v>
      </c>
      <c r="V1119" s="106" t="s">
        <v>61</v>
      </c>
      <c r="W1119" s="106" t="s">
        <v>61</v>
      </c>
    </row>
    <row r="1120" spans="1:23" ht="13.5" customHeight="1" x14ac:dyDescent="0.25">
      <c r="A1120" s="154">
        <v>0.71875</v>
      </c>
      <c r="B1120" s="106" t="s">
        <v>61</v>
      </c>
      <c r="C1120" s="106" t="s">
        <v>61</v>
      </c>
      <c r="D1120" s="106" t="s">
        <v>61</v>
      </c>
      <c r="E1120" s="106" t="s">
        <v>61</v>
      </c>
      <c r="F1120" s="106" t="s">
        <v>61</v>
      </c>
      <c r="G1120" s="106" t="s">
        <v>61</v>
      </c>
      <c r="H1120" s="106" t="s">
        <v>61</v>
      </c>
      <c r="I1120" s="106" t="s">
        <v>61</v>
      </c>
      <c r="J1120" s="106" t="s">
        <v>61</v>
      </c>
      <c r="K1120" s="106" t="s">
        <v>61</v>
      </c>
      <c r="L1120" s="106" t="s">
        <v>61</v>
      </c>
      <c r="M1120" s="106" t="s">
        <v>61</v>
      </c>
      <c r="N1120" s="106" t="s">
        <v>61</v>
      </c>
      <c r="O1120" s="106" t="s">
        <v>61</v>
      </c>
      <c r="P1120" s="106" t="s">
        <v>61</v>
      </c>
      <c r="Q1120" s="106" t="s">
        <v>61</v>
      </c>
      <c r="R1120" s="106" t="s">
        <v>61</v>
      </c>
      <c r="S1120" s="106" t="s">
        <v>61</v>
      </c>
      <c r="T1120" s="106" t="s">
        <v>61</v>
      </c>
      <c r="U1120" s="106" t="s">
        <v>61</v>
      </c>
      <c r="V1120" s="106" t="s">
        <v>61</v>
      </c>
      <c r="W1120" s="106" t="s">
        <v>61</v>
      </c>
    </row>
    <row r="1121" spans="1:23" ht="13.5" customHeight="1" x14ac:dyDescent="0.25">
      <c r="A1121" s="154">
        <v>0.72916666666666696</v>
      </c>
      <c r="B1121" s="106" t="s">
        <v>61</v>
      </c>
      <c r="C1121" s="106" t="s">
        <v>61</v>
      </c>
      <c r="D1121" s="106" t="s">
        <v>61</v>
      </c>
      <c r="E1121" s="106" t="s">
        <v>61</v>
      </c>
      <c r="F1121" s="106" t="s">
        <v>61</v>
      </c>
      <c r="G1121" s="106" t="s">
        <v>61</v>
      </c>
      <c r="H1121" s="106" t="s">
        <v>61</v>
      </c>
      <c r="I1121" s="106" t="s">
        <v>61</v>
      </c>
      <c r="J1121" s="106" t="s">
        <v>61</v>
      </c>
      <c r="K1121" s="106" t="s">
        <v>61</v>
      </c>
      <c r="L1121" s="106" t="s">
        <v>61</v>
      </c>
      <c r="M1121" s="106" t="s">
        <v>61</v>
      </c>
      <c r="N1121" s="106" t="s">
        <v>61</v>
      </c>
      <c r="O1121" s="106" t="s">
        <v>61</v>
      </c>
      <c r="P1121" s="106" t="s">
        <v>61</v>
      </c>
      <c r="Q1121" s="106" t="s">
        <v>61</v>
      </c>
      <c r="R1121" s="106" t="s">
        <v>61</v>
      </c>
      <c r="S1121" s="106" t="s">
        <v>61</v>
      </c>
      <c r="T1121" s="106" t="s">
        <v>61</v>
      </c>
      <c r="U1121" s="106" t="s">
        <v>61</v>
      </c>
      <c r="V1121" s="106" t="s">
        <v>61</v>
      </c>
      <c r="W1121" s="106" t="s">
        <v>61</v>
      </c>
    </row>
    <row r="1122" spans="1:23" ht="13.5" customHeight="1" x14ac:dyDescent="0.25">
      <c r="A1122" s="154">
        <v>0.73958333333333304</v>
      </c>
      <c r="B1122" s="106" t="s">
        <v>61</v>
      </c>
      <c r="C1122" s="106" t="s">
        <v>61</v>
      </c>
      <c r="D1122" s="106" t="s">
        <v>61</v>
      </c>
      <c r="E1122" s="106" t="s">
        <v>61</v>
      </c>
      <c r="F1122" s="106" t="s">
        <v>61</v>
      </c>
      <c r="G1122" s="106" t="s">
        <v>61</v>
      </c>
      <c r="H1122" s="106" t="s">
        <v>61</v>
      </c>
      <c r="I1122" s="106" t="s">
        <v>61</v>
      </c>
      <c r="J1122" s="106" t="s">
        <v>61</v>
      </c>
      <c r="K1122" s="106" t="s">
        <v>61</v>
      </c>
      <c r="L1122" s="106" t="s">
        <v>61</v>
      </c>
      <c r="M1122" s="106" t="s">
        <v>61</v>
      </c>
      <c r="N1122" s="106" t="s">
        <v>61</v>
      </c>
      <c r="O1122" s="106" t="s">
        <v>61</v>
      </c>
      <c r="P1122" s="106" t="s">
        <v>61</v>
      </c>
      <c r="Q1122" s="106" t="s">
        <v>61</v>
      </c>
      <c r="R1122" s="106" t="s">
        <v>61</v>
      </c>
      <c r="S1122" s="106" t="s">
        <v>61</v>
      </c>
      <c r="T1122" s="106" t="s">
        <v>61</v>
      </c>
      <c r="U1122" s="106" t="s">
        <v>61</v>
      </c>
      <c r="V1122" s="106" t="s">
        <v>61</v>
      </c>
      <c r="W1122" s="106" t="s">
        <v>61</v>
      </c>
    </row>
    <row r="1123" spans="1:23" ht="13.5" customHeight="1" x14ac:dyDescent="0.25">
      <c r="A1123" s="154">
        <v>0.75</v>
      </c>
      <c r="B1123" s="106" t="s">
        <v>61</v>
      </c>
      <c r="C1123" s="106" t="s">
        <v>61</v>
      </c>
      <c r="D1123" s="106" t="s">
        <v>61</v>
      </c>
      <c r="E1123" s="106" t="s">
        <v>61</v>
      </c>
      <c r="F1123" s="106" t="s">
        <v>61</v>
      </c>
      <c r="G1123" s="106" t="s">
        <v>61</v>
      </c>
      <c r="H1123" s="106" t="s">
        <v>61</v>
      </c>
      <c r="I1123" s="106" t="s">
        <v>61</v>
      </c>
      <c r="J1123" s="106" t="s">
        <v>61</v>
      </c>
      <c r="K1123" s="106" t="s">
        <v>61</v>
      </c>
      <c r="L1123" s="106" t="s">
        <v>61</v>
      </c>
      <c r="M1123" s="106" t="s">
        <v>61</v>
      </c>
      <c r="N1123" s="106" t="s">
        <v>61</v>
      </c>
      <c r="O1123" s="106" t="s">
        <v>61</v>
      </c>
      <c r="P1123" s="106" t="s">
        <v>61</v>
      </c>
      <c r="Q1123" s="106" t="s">
        <v>61</v>
      </c>
      <c r="R1123" s="106" t="s">
        <v>61</v>
      </c>
      <c r="S1123" s="106" t="s">
        <v>61</v>
      </c>
      <c r="T1123" s="106" t="s">
        <v>61</v>
      </c>
      <c r="U1123" s="106" t="s">
        <v>61</v>
      </c>
      <c r="V1123" s="106" t="s">
        <v>61</v>
      </c>
      <c r="W1123" s="106" t="s">
        <v>61</v>
      </c>
    </row>
    <row r="1124" spans="1:23" ht="13.5" customHeight="1" x14ac:dyDescent="0.25">
      <c r="A1124" s="154">
        <v>0.76041666666666696</v>
      </c>
      <c r="B1124" s="106" t="s">
        <v>61</v>
      </c>
      <c r="C1124" s="106" t="s">
        <v>61</v>
      </c>
      <c r="D1124" s="106" t="s">
        <v>61</v>
      </c>
      <c r="E1124" s="106" t="s">
        <v>61</v>
      </c>
      <c r="F1124" s="106" t="s">
        <v>61</v>
      </c>
      <c r="G1124" s="106" t="s">
        <v>61</v>
      </c>
      <c r="H1124" s="106" t="s">
        <v>61</v>
      </c>
      <c r="I1124" s="106" t="s">
        <v>61</v>
      </c>
      <c r="J1124" s="106" t="s">
        <v>61</v>
      </c>
      <c r="K1124" s="106" t="s">
        <v>61</v>
      </c>
      <c r="L1124" s="106" t="s">
        <v>61</v>
      </c>
      <c r="M1124" s="106" t="s">
        <v>61</v>
      </c>
      <c r="N1124" s="106" t="s">
        <v>61</v>
      </c>
      <c r="O1124" s="106" t="s">
        <v>61</v>
      </c>
      <c r="P1124" s="106" t="s">
        <v>61</v>
      </c>
      <c r="Q1124" s="106" t="s">
        <v>61</v>
      </c>
      <c r="R1124" s="106" t="s">
        <v>61</v>
      </c>
      <c r="S1124" s="106" t="s">
        <v>61</v>
      </c>
      <c r="T1124" s="106" t="s">
        <v>61</v>
      </c>
      <c r="U1124" s="106" t="s">
        <v>61</v>
      </c>
      <c r="V1124" s="106" t="s">
        <v>61</v>
      </c>
      <c r="W1124" s="106" t="s">
        <v>61</v>
      </c>
    </row>
    <row r="1125" spans="1:23" ht="13.5" customHeight="1" x14ac:dyDescent="0.25">
      <c r="A1125" s="154">
        <v>0.77083333333333304</v>
      </c>
      <c r="B1125" s="106" t="s">
        <v>61</v>
      </c>
      <c r="C1125" s="106" t="s">
        <v>61</v>
      </c>
      <c r="D1125" s="106" t="s">
        <v>61</v>
      </c>
      <c r="E1125" s="106" t="s">
        <v>61</v>
      </c>
      <c r="F1125" s="106" t="s">
        <v>61</v>
      </c>
      <c r="G1125" s="106" t="s">
        <v>61</v>
      </c>
      <c r="H1125" s="106" t="s">
        <v>61</v>
      </c>
      <c r="I1125" s="106" t="s">
        <v>61</v>
      </c>
      <c r="J1125" s="106" t="s">
        <v>61</v>
      </c>
      <c r="K1125" s="106" t="s">
        <v>61</v>
      </c>
      <c r="L1125" s="106" t="s">
        <v>61</v>
      </c>
      <c r="M1125" s="106" t="s">
        <v>61</v>
      </c>
      <c r="N1125" s="106" t="s">
        <v>61</v>
      </c>
      <c r="O1125" s="106" t="s">
        <v>61</v>
      </c>
      <c r="P1125" s="106" t="s">
        <v>61</v>
      </c>
      <c r="Q1125" s="106" t="s">
        <v>61</v>
      </c>
      <c r="R1125" s="106" t="s">
        <v>61</v>
      </c>
      <c r="S1125" s="106" t="s">
        <v>61</v>
      </c>
      <c r="T1125" s="106" t="s">
        <v>61</v>
      </c>
      <c r="U1125" s="106" t="s">
        <v>61</v>
      </c>
      <c r="V1125" s="106" t="s">
        <v>61</v>
      </c>
      <c r="W1125" s="106" t="s">
        <v>61</v>
      </c>
    </row>
    <row r="1126" spans="1:23" ht="13.5" customHeight="1" x14ac:dyDescent="0.25">
      <c r="A1126" s="154">
        <v>0.78125</v>
      </c>
      <c r="B1126" s="106" t="s">
        <v>61</v>
      </c>
      <c r="C1126" s="106" t="s">
        <v>61</v>
      </c>
      <c r="D1126" s="106" t="s">
        <v>61</v>
      </c>
      <c r="E1126" s="106" t="s">
        <v>61</v>
      </c>
      <c r="F1126" s="106" t="s">
        <v>61</v>
      </c>
      <c r="G1126" s="106" t="s">
        <v>61</v>
      </c>
      <c r="H1126" s="106" t="s">
        <v>61</v>
      </c>
      <c r="I1126" s="106" t="s">
        <v>61</v>
      </c>
      <c r="J1126" s="106" t="s">
        <v>61</v>
      </c>
      <c r="K1126" s="106" t="s">
        <v>61</v>
      </c>
      <c r="L1126" s="106" t="s">
        <v>61</v>
      </c>
      <c r="M1126" s="106" t="s">
        <v>61</v>
      </c>
      <c r="N1126" s="106" t="s">
        <v>61</v>
      </c>
      <c r="O1126" s="106" t="s">
        <v>61</v>
      </c>
      <c r="P1126" s="106" t="s">
        <v>61</v>
      </c>
      <c r="Q1126" s="106" t="s">
        <v>61</v>
      </c>
      <c r="R1126" s="106" t="s">
        <v>61</v>
      </c>
      <c r="S1126" s="106" t="s">
        <v>61</v>
      </c>
      <c r="T1126" s="106" t="s">
        <v>61</v>
      </c>
      <c r="U1126" s="106" t="s">
        <v>61</v>
      </c>
      <c r="V1126" s="106" t="s">
        <v>61</v>
      </c>
      <c r="W1126" s="106" t="s">
        <v>61</v>
      </c>
    </row>
    <row r="1127" spans="1:23" ht="13.5" customHeight="1" x14ac:dyDescent="0.25">
      <c r="A1127" s="154">
        <v>0.79166666666666696</v>
      </c>
      <c r="B1127" s="106" t="s">
        <v>61</v>
      </c>
      <c r="C1127" s="106" t="s">
        <v>61</v>
      </c>
      <c r="D1127" s="106" t="s">
        <v>61</v>
      </c>
      <c r="E1127" s="106" t="s">
        <v>61</v>
      </c>
      <c r="F1127" s="106" t="s">
        <v>61</v>
      </c>
      <c r="G1127" s="106" t="s">
        <v>61</v>
      </c>
      <c r="H1127" s="106" t="s">
        <v>61</v>
      </c>
      <c r="I1127" s="106" t="s">
        <v>61</v>
      </c>
      <c r="J1127" s="106" t="s">
        <v>61</v>
      </c>
      <c r="K1127" s="106" t="s">
        <v>61</v>
      </c>
      <c r="L1127" s="106" t="s">
        <v>61</v>
      </c>
      <c r="M1127" s="106" t="s">
        <v>61</v>
      </c>
      <c r="N1127" s="106" t="s">
        <v>61</v>
      </c>
      <c r="O1127" s="106" t="s">
        <v>61</v>
      </c>
      <c r="P1127" s="106" t="s">
        <v>61</v>
      </c>
      <c r="Q1127" s="106" t="s">
        <v>61</v>
      </c>
      <c r="R1127" s="106" t="s">
        <v>61</v>
      </c>
      <c r="S1127" s="106" t="s">
        <v>61</v>
      </c>
      <c r="T1127" s="106" t="s">
        <v>61</v>
      </c>
      <c r="U1127" s="106" t="s">
        <v>61</v>
      </c>
      <c r="V1127" s="106" t="s">
        <v>61</v>
      </c>
      <c r="W1127" s="106" t="s">
        <v>61</v>
      </c>
    </row>
    <row r="1128" spans="1:23" ht="13.5" customHeight="1" x14ac:dyDescent="0.25">
      <c r="A1128" s="154">
        <v>0.80208333333333304</v>
      </c>
      <c r="B1128" s="106" t="s">
        <v>61</v>
      </c>
      <c r="C1128" s="106" t="s">
        <v>61</v>
      </c>
      <c r="D1128" s="106" t="s">
        <v>61</v>
      </c>
      <c r="E1128" s="106" t="s">
        <v>61</v>
      </c>
      <c r="F1128" s="106" t="s">
        <v>61</v>
      </c>
      <c r="G1128" s="106" t="s">
        <v>61</v>
      </c>
      <c r="H1128" s="106" t="s">
        <v>61</v>
      </c>
      <c r="I1128" s="106" t="s">
        <v>61</v>
      </c>
      <c r="J1128" s="106" t="s">
        <v>61</v>
      </c>
      <c r="K1128" s="106" t="s">
        <v>61</v>
      </c>
      <c r="L1128" s="106" t="s">
        <v>61</v>
      </c>
      <c r="M1128" s="106" t="s">
        <v>61</v>
      </c>
      <c r="N1128" s="106" t="s">
        <v>61</v>
      </c>
      <c r="O1128" s="106" t="s">
        <v>61</v>
      </c>
      <c r="P1128" s="106" t="s">
        <v>61</v>
      </c>
      <c r="Q1128" s="106" t="s">
        <v>61</v>
      </c>
      <c r="R1128" s="106" t="s">
        <v>61</v>
      </c>
      <c r="S1128" s="106" t="s">
        <v>61</v>
      </c>
      <c r="T1128" s="106" t="s">
        <v>61</v>
      </c>
      <c r="U1128" s="106" t="s">
        <v>61</v>
      </c>
      <c r="V1128" s="106" t="s">
        <v>61</v>
      </c>
      <c r="W1128" s="106" t="s">
        <v>61</v>
      </c>
    </row>
    <row r="1129" spans="1:23" ht="13.5" customHeight="1" x14ac:dyDescent="0.25">
      <c r="A1129" s="154">
        <v>0.8125</v>
      </c>
      <c r="B1129" s="106" t="s">
        <v>61</v>
      </c>
      <c r="C1129" s="106" t="s">
        <v>61</v>
      </c>
      <c r="D1129" s="106" t="s">
        <v>61</v>
      </c>
      <c r="E1129" s="106" t="s">
        <v>61</v>
      </c>
      <c r="F1129" s="106" t="s">
        <v>61</v>
      </c>
      <c r="G1129" s="106" t="s">
        <v>61</v>
      </c>
      <c r="H1129" s="106" t="s">
        <v>61</v>
      </c>
      <c r="I1129" s="106" t="s">
        <v>61</v>
      </c>
      <c r="J1129" s="106" t="s">
        <v>61</v>
      </c>
      <c r="K1129" s="106" t="s">
        <v>61</v>
      </c>
      <c r="L1129" s="106" t="s">
        <v>61</v>
      </c>
      <c r="M1129" s="106" t="s">
        <v>61</v>
      </c>
      <c r="N1129" s="106" t="s">
        <v>61</v>
      </c>
      <c r="O1129" s="106" t="s">
        <v>61</v>
      </c>
      <c r="P1129" s="106" t="s">
        <v>61</v>
      </c>
      <c r="Q1129" s="106" t="s">
        <v>61</v>
      </c>
      <c r="R1129" s="106" t="s">
        <v>61</v>
      </c>
      <c r="S1129" s="106" t="s">
        <v>61</v>
      </c>
      <c r="T1129" s="106" t="s">
        <v>61</v>
      </c>
      <c r="U1129" s="106" t="s">
        <v>61</v>
      </c>
      <c r="V1129" s="106" t="s">
        <v>61</v>
      </c>
      <c r="W1129" s="106" t="s">
        <v>61</v>
      </c>
    </row>
    <row r="1130" spans="1:23" ht="13.5" customHeight="1" x14ac:dyDescent="0.25">
      <c r="A1130" s="154">
        <v>0.82291666666666696</v>
      </c>
      <c r="B1130" s="106" t="s">
        <v>61</v>
      </c>
      <c r="C1130" s="106" t="s">
        <v>61</v>
      </c>
      <c r="D1130" s="106" t="s">
        <v>61</v>
      </c>
      <c r="E1130" s="106" t="s">
        <v>61</v>
      </c>
      <c r="F1130" s="106" t="s">
        <v>61</v>
      </c>
      <c r="G1130" s="106" t="s">
        <v>61</v>
      </c>
      <c r="H1130" s="106" t="s">
        <v>61</v>
      </c>
      <c r="I1130" s="106" t="s">
        <v>61</v>
      </c>
      <c r="J1130" s="106" t="s">
        <v>61</v>
      </c>
      <c r="K1130" s="106" t="s">
        <v>61</v>
      </c>
      <c r="L1130" s="106" t="s">
        <v>61</v>
      </c>
      <c r="M1130" s="106" t="s">
        <v>61</v>
      </c>
      <c r="N1130" s="106" t="s">
        <v>61</v>
      </c>
      <c r="O1130" s="106" t="s">
        <v>61</v>
      </c>
      <c r="P1130" s="106" t="s">
        <v>61</v>
      </c>
      <c r="Q1130" s="106" t="s">
        <v>61</v>
      </c>
      <c r="R1130" s="106" t="s">
        <v>61</v>
      </c>
      <c r="S1130" s="106" t="s">
        <v>61</v>
      </c>
      <c r="T1130" s="106" t="s">
        <v>61</v>
      </c>
      <c r="U1130" s="106" t="s">
        <v>61</v>
      </c>
      <c r="V1130" s="106" t="s">
        <v>61</v>
      </c>
      <c r="W1130" s="106" t="s">
        <v>61</v>
      </c>
    </row>
    <row r="1131" spans="1:23" ht="13.5" customHeight="1" x14ac:dyDescent="0.25">
      <c r="A1131" s="154">
        <v>0.83333333333333304</v>
      </c>
      <c r="B1131" s="106" t="s">
        <v>61</v>
      </c>
      <c r="C1131" s="106" t="s">
        <v>61</v>
      </c>
      <c r="D1131" s="106" t="s">
        <v>61</v>
      </c>
      <c r="E1131" s="106" t="s">
        <v>61</v>
      </c>
      <c r="F1131" s="106" t="s">
        <v>61</v>
      </c>
      <c r="G1131" s="106" t="s">
        <v>61</v>
      </c>
      <c r="H1131" s="106" t="s">
        <v>61</v>
      </c>
      <c r="I1131" s="106" t="s">
        <v>61</v>
      </c>
      <c r="J1131" s="106" t="s">
        <v>61</v>
      </c>
      <c r="K1131" s="106" t="s">
        <v>61</v>
      </c>
      <c r="L1131" s="106" t="s">
        <v>61</v>
      </c>
      <c r="M1131" s="106" t="s">
        <v>61</v>
      </c>
      <c r="N1131" s="106" t="s">
        <v>61</v>
      </c>
      <c r="O1131" s="106" t="s">
        <v>61</v>
      </c>
      <c r="P1131" s="106" t="s">
        <v>61</v>
      </c>
      <c r="Q1131" s="106" t="s">
        <v>61</v>
      </c>
      <c r="R1131" s="106" t="s">
        <v>61</v>
      </c>
      <c r="S1131" s="106" t="s">
        <v>61</v>
      </c>
      <c r="T1131" s="106" t="s">
        <v>61</v>
      </c>
      <c r="U1131" s="106" t="s">
        <v>61</v>
      </c>
      <c r="V1131" s="106" t="s">
        <v>61</v>
      </c>
      <c r="W1131" s="106" t="s">
        <v>61</v>
      </c>
    </row>
    <row r="1132" spans="1:23" ht="13.5" customHeight="1" x14ac:dyDescent="0.25">
      <c r="A1132" s="154">
        <v>0.84375</v>
      </c>
      <c r="B1132" s="106" t="s">
        <v>61</v>
      </c>
      <c r="C1132" s="106" t="s">
        <v>61</v>
      </c>
      <c r="D1132" s="106" t="s">
        <v>61</v>
      </c>
      <c r="E1132" s="106" t="s">
        <v>61</v>
      </c>
      <c r="F1132" s="106" t="s">
        <v>61</v>
      </c>
      <c r="G1132" s="106" t="s">
        <v>61</v>
      </c>
      <c r="H1132" s="106" t="s">
        <v>61</v>
      </c>
      <c r="I1132" s="106" t="s">
        <v>61</v>
      </c>
      <c r="J1132" s="106" t="s">
        <v>61</v>
      </c>
      <c r="K1132" s="106" t="s">
        <v>61</v>
      </c>
      <c r="L1132" s="106" t="s">
        <v>61</v>
      </c>
      <c r="M1132" s="106" t="s">
        <v>61</v>
      </c>
      <c r="N1132" s="106" t="s">
        <v>61</v>
      </c>
      <c r="O1132" s="106" t="s">
        <v>61</v>
      </c>
      <c r="P1132" s="106" t="s">
        <v>61</v>
      </c>
      <c r="Q1132" s="106" t="s">
        <v>61</v>
      </c>
      <c r="R1132" s="106" t="s">
        <v>61</v>
      </c>
      <c r="S1132" s="106" t="s">
        <v>61</v>
      </c>
      <c r="T1132" s="106" t="s">
        <v>61</v>
      </c>
      <c r="U1132" s="106" t="s">
        <v>61</v>
      </c>
      <c r="V1132" s="106" t="s">
        <v>61</v>
      </c>
      <c r="W1132" s="106" t="s">
        <v>61</v>
      </c>
    </row>
    <row r="1133" spans="1:23" ht="13.5" customHeight="1" x14ac:dyDescent="0.25">
      <c r="A1133" s="154">
        <v>0.85416666666666696</v>
      </c>
      <c r="B1133" s="106" t="s">
        <v>61</v>
      </c>
      <c r="C1133" s="106" t="s">
        <v>61</v>
      </c>
      <c r="D1133" s="106" t="s">
        <v>61</v>
      </c>
      <c r="E1133" s="106" t="s">
        <v>61</v>
      </c>
      <c r="F1133" s="106" t="s">
        <v>61</v>
      </c>
      <c r="G1133" s="106" t="s">
        <v>61</v>
      </c>
      <c r="H1133" s="106" t="s">
        <v>61</v>
      </c>
      <c r="I1133" s="106" t="s">
        <v>61</v>
      </c>
      <c r="J1133" s="106" t="s">
        <v>61</v>
      </c>
      <c r="K1133" s="106" t="s">
        <v>61</v>
      </c>
      <c r="L1133" s="106" t="s">
        <v>61</v>
      </c>
      <c r="M1133" s="106" t="s">
        <v>61</v>
      </c>
      <c r="N1133" s="106" t="s">
        <v>61</v>
      </c>
      <c r="O1133" s="106" t="s">
        <v>61</v>
      </c>
      <c r="P1133" s="106" t="s">
        <v>61</v>
      </c>
      <c r="Q1133" s="106" t="s">
        <v>61</v>
      </c>
      <c r="R1133" s="106" t="s">
        <v>61</v>
      </c>
      <c r="S1133" s="106" t="s">
        <v>61</v>
      </c>
      <c r="T1133" s="106" t="s">
        <v>61</v>
      </c>
      <c r="U1133" s="106" t="s">
        <v>61</v>
      </c>
      <c r="V1133" s="106" t="s">
        <v>61</v>
      </c>
      <c r="W1133" s="106" t="s">
        <v>61</v>
      </c>
    </row>
    <row r="1134" spans="1:23" ht="13.5" customHeight="1" x14ac:dyDescent="0.25">
      <c r="A1134" s="154">
        <v>0.86458333333333304</v>
      </c>
      <c r="B1134" s="106" t="s">
        <v>61</v>
      </c>
      <c r="C1134" s="106" t="s">
        <v>61</v>
      </c>
      <c r="D1134" s="106" t="s">
        <v>61</v>
      </c>
      <c r="E1134" s="106" t="s">
        <v>61</v>
      </c>
      <c r="F1134" s="106" t="s">
        <v>61</v>
      </c>
      <c r="G1134" s="106" t="s">
        <v>61</v>
      </c>
      <c r="H1134" s="106" t="s">
        <v>61</v>
      </c>
      <c r="I1134" s="106" t="s">
        <v>61</v>
      </c>
      <c r="J1134" s="106" t="s">
        <v>61</v>
      </c>
      <c r="K1134" s="106" t="s">
        <v>61</v>
      </c>
      <c r="L1134" s="106" t="s">
        <v>61</v>
      </c>
      <c r="M1134" s="106" t="s">
        <v>61</v>
      </c>
      <c r="N1134" s="106" t="s">
        <v>61</v>
      </c>
      <c r="O1134" s="106" t="s">
        <v>61</v>
      </c>
      <c r="P1134" s="106" t="s">
        <v>61</v>
      </c>
      <c r="Q1134" s="106" t="s">
        <v>61</v>
      </c>
      <c r="R1134" s="106" t="s">
        <v>61</v>
      </c>
      <c r="S1134" s="106" t="s">
        <v>61</v>
      </c>
      <c r="T1134" s="106" t="s">
        <v>61</v>
      </c>
      <c r="U1134" s="106" t="s">
        <v>61</v>
      </c>
      <c r="V1134" s="106" t="s">
        <v>61</v>
      </c>
      <c r="W1134" s="106" t="s">
        <v>61</v>
      </c>
    </row>
    <row r="1135" spans="1:23" ht="13.5" customHeight="1" x14ac:dyDescent="0.25">
      <c r="A1135" s="154">
        <v>0.875</v>
      </c>
      <c r="B1135" s="106" t="s">
        <v>61</v>
      </c>
      <c r="C1135" s="106" t="s">
        <v>61</v>
      </c>
      <c r="D1135" s="106" t="s">
        <v>61</v>
      </c>
      <c r="E1135" s="106" t="s">
        <v>61</v>
      </c>
      <c r="F1135" s="106" t="s">
        <v>61</v>
      </c>
      <c r="G1135" s="106" t="s">
        <v>61</v>
      </c>
      <c r="H1135" s="106" t="s">
        <v>61</v>
      </c>
      <c r="I1135" s="106" t="s">
        <v>61</v>
      </c>
      <c r="J1135" s="106" t="s">
        <v>61</v>
      </c>
      <c r="K1135" s="106" t="s">
        <v>61</v>
      </c>
      <c r="L1135" s="106" t="s">
        <v>61</v>
      </c>
      <c r="M1135" s="106" t="s">
        <v>61</v>
      </c>
      <c r="N1135" s="106" t="s">
        <v>61</v>
      </c>
      <c r="O1135" s="106" t="s">
        <v>61</v>
      </c>
      <c r="P1135" s="106" t="s">
        <v>61</v>
      </c>
      <c r="Q1135" s="106" t="s">
        <v>61</v>
      </c>
      <c r="R1135" s="106" t="s">
        <v>61</v>
      </c>
      <c r="S1135" s="106" t="s">
        <v>61</v>
      </c>
      <c r="T1135" s="106" t="s">
        <v>61</v>
      </c>
      <c r="U1135" s="106" t="s">
        <v>61</v>
      </c>
      <c r="V1135" s="106" t="s">
        <v>61</v>
      </c>
      <c r="W1135" s="106" t="s">
        <v>61</v>
      </c>
    </row>
    <row r="1136" spans="1:23" ht="13.5" customHeight="1" x14ac:dyDescent="0.25">
      <c r="A1136" s="154">
        <v>0.88541666666666696</v>
      </c>
      <c r="B1136" s="106" t="s">
        <v>61</v>
      </c>
      <c r="C1136" s="106" t="s">
        <v>61</v>
      </c>
      <c r="D1136" s="106" t="s">
        <v>61</v>
      </c>
      <c r="E1136" s="106" t="s">
        <v>61</v>
      </c>
      <c r="F1136" s="106" t="s">
        <v>61</v>
      </c>
      <c r="G1136" s="106" t="s">
        <v>61</v>
      </c>
      <c r="H1136" s="106" t="s">
        <v>61</v>
      </c>
      <c r="I1136" s="106" t="s">
        <v>61</v>
      </c>
      <c r="J1136" s="106" t="s">
        <v>61</v>
      </c>
      <c r="K1136" s="106" t="s">
        <v>61</v>
      </c>
      <c r="L1136" s="106" t="s">
        <v>61</v>
      </c>
      <c r="M1136" s="106" t="s">
        <v>61</v>
      </c>
      <c r="N1136" s="106" t="s">
        <v>61</v>
      </c>
      <c r="O1136" s="106" t="s">
        <v>61</v>
      </c>
      <c r="P1136" s="106" t="s">
        <v>61</v>
      </c>
      <c r="Q1136" s="106" t="s">
        <v>61</v>
      </c>
      <c r="R1136" s="106" t="s">
        <v>61</v>
      </c>
      <c r="S1136" s="106" t="s">
        <v>61</v>
      </c>
      <c r="T1136" s="106" t="s">
        <v>61</v>
      </c>
      <c r="U1136" s="106" t="s">
        <v>61</v>
      </c>
      <c r="V1136" s="106" t="s">
        <v>61</v>
      </c>
      <c r="W1136" s="106" t="s">
        <v>61</v>
      </c>
    </row>
    <row r="1137" spans="1:23" ht="13.5" customHeight="1" x14ac:dyDescent="0.25">
      <c r="A1137" s="154">
        <v>0.89583333333333304</v>
      </c>
      <c r="B1137" s="106" t="s">
        <v>61</v>
      </c>
      <c r="C1137" s="106" t="s">
        <v>61</v>
      </c>
      <c r="D1137" s="106" t="s">
        <v>61</v>
      </c>
      <c r="E1137" s="106" t="s">
        <v>61</v>
      </c>
      <c r="F1137" s="106" t="s">
        <v>61</v>
      </c>
      <c r="G1137" s="106" t="s">
        <v>61</v>
      </c>
      <c r="H1137" s="106" t="s">
        <v>61</v>
      </c>
      <c r="I1137" s="106" t="s">
        <v>61</v>
      </c>
      <c r="J1137" s="106" t="s">
        <v>61</v>
      </c>
      <c r="K1137" s="106" t="s">
        <v>61</v>
      </c>
      <c r="L1137" s="106" t="s">
        <v>61</v>
      </c>
      <c r="M1137" s="106" t="s">
        <v>61</v>
      </c>
      <c r="N1137" s="106" t="s">
        <v>61</v>
      </c>
      <c r="O1137" s="106" t="s">
        <v>61</v>
      </c>
      <c r="P1137" s="106" t="s">
        <v>61</v>
      </c>
      <c r="Q1137" s="106" t="s">
        <v>61</v>
      </c>
      <c r="R1137" s="106" t="s">
        <v>61</v>
      </c>
      <c r="S1137" s="106" t="s">
        <v>61</v>
      </c>
      <c r="T1137" s="106" t="s">
        <v>61</v>
      </c>
      <c r="U1137" s="106" t="s">
        <v>61</v>
      </c>
      <c r="V1137" s="106" t="s">
        <v>61</v>
      </c>
      <c r="W1137" s="106" t="s">
        <v>61</v>
      </c>
    </row>
    <row r="1138" spans="1:23" ht="13.5" customHeight="1" x14ac:dyDescent="0.25">
      <c r="A1138" s="154">
        <v>0.90625</v>
      </c>
      <c r="B1138" s="106" t="s">
        <v>61</v>
      </c>
      <c r="C1138" s="106" t="s">
        <v>61</v>
      </c>
      <c r="D1138" s="106" t="s">
        <v>61</v>
      </c>
      <c r="E1138" s="106" t="s">
        <v>61</v>
      </c>
      <c r="F1138" s="106" t="s">
        <v>61</v>
      </c>
      <c r="G1138" s="106" t="s">
        <v>61</v>
      </c>
      <c r="H1138" s="106" t="s">
        <v>61</v>
      </c>
      <c r="I1138" s="106" t="s">
        <v>61</v>
      </c>
      <c r="J1138" s="106" t="s">
        <v>61</v>
      </c>
      <c r="K1138" s="106" t="s">
        <v>61</v>
      </c>
      <c r="L1138" s="106" t="s">
        <v>61</v>
      </c>
      <c r="M1138" s="106" t="s">
        <v>61</v>
      </c>
      <c r="N1138" s="106" t="s">
        <v>61</v>
      </c>
      <c r="O1138" s="106" t="s">
        <v>61</v>
      </c>
      <c r="P1138" s="106" t="s">
        <v>61</v>
      </c>
      <c r="Q1138" s="106" t="s">
        <v>61</v>
      </c>
      <c r="R1138" s="106" t="s">
        <v>61</v>
      </c>
      <c r="S1138" s="106" t="s">
        <v>61</v>
      </c>
      <c r="T1138" s="106" t="s">
        <v>61</v>
      </c>
      <c r="U1138" s="106" t="s">
        <v>61</v>
      </c>
      <c r="V1138" s="106" t="s">
        <v>61</v>
      </c>
      <c r="W1138" s="106" t="s">
        <v>61</v>
      </c>
    </row>
    <row r="1139" spans="1:23" ht="13.5" customHeight="1" x14ac:dyDescent="0.25">
      <c r="A1139" s="154">
        <v>0.91666666666666696</v>
      </c>
      <c r="B1139" s="106" t="s">
        <v>61</v>
      </c>
      <c r="C1139" s="106" t="s">
        <v>61</v>
      </c>
      <c r="D1139" s="106" t="s">
        <v>61</v>
      </c>
      <c r="E1139" s="106" t="s">
        <v>61</v>
      </c>
      <c r="F1139" s="106" t="s">
        <v>61</v>
      </c>
      <c r="G1139" s="106" t="s">
        <v>61</v>
      </c>
      <c r="H1139" s="106" t="s">
        <v>61</v>
      </c>
      <c r="I1139" s="106" t="s">
        <v>61</v>
      </c>
      <c r="J1139" s="106" t="s">
        <v>61</v>
      </c>
      <c r="K1139" s="106" t="s">
        <v>61</v>
      </c>
      <c r="L1139" s="106" t="s">
        <v>61</v>
      </c>
      <c r="M1139" s="106" t="s">
        <v>61</v>
      </c>
      <c r="N1139" s="106" t="s">
        <v>61</v>
      </c>
      <c r="O1139" s="106" t="s">
        <v>61</v>
      </c>
      <c r="P1139" s="106" t="s">
        <v>61</v>
      </c>
      <c r="Q1139" s="106" t="s">
        <v>61</v>
      </c>
      <c r="R1139" s="106" t="s">
        <v>61</v>
      </c>
      <c r="S1139" s="106" t="s">
        <v>61</v>
      </c>
      <c r="T1139" s="106" t="s">
        <v>61</v>
      </c>
      <c r="U1139" s="106" t="s">
        <v>61</v>
      </c>
      <c r="V1139" s="106" t="s">
        <v>61</v>
      </c>
      <c r="W1139" s="106" t="s">
        <v>61</v>
      </c>
    </row>
    <row r="1140" spans="1:23" ht="13.5" customHeight="1" x14ac:dyDescent="0.25">
      <c r="A1140" s="154">
        <v>0.92708333333333304</v>
      </c>
      <c r="B1140" s="106" t="s">
        <v>61</v>
      </c>
      <c r="C1140" s="106" t="s">
        <v>61</v>
      </c>
      <c r="D1140" s="106" t="s">
        <v>61</v>
      </c>
      <c r="E1140" s="106" t="s">
        <v>61</v>
      </c>
      <c r="F1140" s="106" t="s">
        <v>61</v>
      </c>
      <c r="G1140" s="106" t="s">
        <v>61</v>
      </c>
      <c r="H1140" s="106" t="s">
        <v>61</v>
      </c>
      <c r="I1140" s="106" t="s">
        <v>61</v>
      </c>
      <c r="J1140" s="106" t="s">
        <v>61</v>
      </c>
      <c r="K1140" s="106" t="s">
        <v>61</v>
      </c>
      <c r="L1140" s="106" t="s">
        <v>61</v>
      </c>
      <c r="M1140" s="106" t="s">
        <v>61</v>
      </c>
      <c r="N1140" s="106" t="s">
        <v>61</v>
      </c>
      <c r="O1140" s="106" t="s">
        <v>61</v>
      </c>
      <c r="P1140" s="106" t="s">
        <v>61</v>
      </c>
      <c r="Q1140" s="106" t="s">
        <v>61</v>
      </c>
      <c r="R1140" s="106" t="s">
        <v>61</v>
      </c>
      <c r="S1140" s="106" t="s">
        <v>61</v>
      </c>
      <c r="T1140" s="106" t="s">
        <v>61</v>
      </c>
      <c r="U1140" s="106" t="s">
        <v>61</v>
      </c>
      <c r="V1140" s="106" t="s">
        <v>61</v>
      </c>
      <c r="W1140" s="106" t="s">
        <v>61</v>
      </c>
    </row>
    <row r="1141" spans="1:23" ht="13.5" customHeight="1" x14ac:dyDescent="0.25">
      <c r="A1141" s="154">
        <v>0.9375</v>
      </c>
      <c r="B1141" s="106" t="s">
        <v>61</v>
      </c>
      <c r="C1141" s="106" t="s">
        <v>61</v>
      </c>
      <c r="D1141" s="106" t="s">
        <v>61</v>
      </c>
      <c r="E1141" s="106" t="s">
        <v>61</v>
      </c>
      <c r="F1141" s="106" t="s">
        <v>61</v>
      </c>
      <c r="G1141" s="106" t="s">
        <v>61</v>
      </c>
      <c r="H1141" s="106" t="s">
        <v>61</v>
      </c>
      <c r="I1141" s="106" t="s">
        <v>61</v>
      </c>
      <c r="J1141" s="106" t="s">
        <v>61</v>
      </c>
      <c r="K1141" s="106" t="s">
        <v>61</v>
      </c>
      <c r="L1141" s="106" t="s">
        <v>61</v>
      </c>
      <c r="M1141" s="106" t="s">
        <v>61</v>
      </c>
      <c r="N1141" s="106" t="s">
        <v>61</v>
      </c>
      <c r="O1141" s="106" t="s">
        <v>61</v>
      </c>
      <c r="P1141" s="106" t="s">
        <v>61</v>
      </c>
      <c r="Q1141" s="106" t="s">
        <v>61</v>
      </c>
      <c r="R1141" s="106" t="s">
        <v>61</v>
      </c>
      <c r="S1141" s="106" t="s">
        <v>61</v>
      </c>
      <c r="T1141" s="106" t="s">
        <v>61</v>
      </c>
      <c r="U1141" s="106" t="s">
        <v>61</v>
      </c>
      <c r="V1141" s="106" t="s">
        <v>61</v>
      </c>
      <c r="W1141" s="106" t="s">
        <v>61</v>
      </c>
    </row>
    <row r="1142" spans="1:23" ht="13.5" customHeight="1" x14ac:dyDescent="0.25">
      <c r="A1142" s="154">
        <v>0.94791666666666696</v>
      </c>
      <c r="B1142" s="106" t="s">
        <v>61</v>
      </c>
      <c r="C1142" s="106" t="s">
        <v>61</v>
      </c>
      <c r="D1142" s="106" t="s">
        <v>61</v>
      </c>
      <c r="E1142" s="106" t="s">
        <v>61</v>
      </c>
      <c r="F1142" s="106" t="s">
        <v>61</v>
      </c>
      <c r="G1142" s="106" t="s">
        <v>61</v>
      </c>
      <c r="H1142" s="106" t="s">
        <v>61</v>
      </c>
      <c r="I1142" s="106" t="s">
        <v>61</v>
      </c>
      <c r="J1142" s="106" t="s">
        <v>61</v>
      </c>
      <c r="K1142" s="106" t="s">
        <v>61</v>
      </c>
      <c r="L1142" s="106" t="s">
        <v>61</v>
      </c>
      <c r="M1142" s="106" t="s">
        <v>61</v>
      </c>
      <c r="N1142" s="106" t="s">
        <v>61</v>
      </c>
      <c r="O1142" s="106" t="s">
        <v>61</v>
      </c>
      <c r="P1142" s="106" t="s">
        <v>61</v>
      </c>
      <c r="Q1142" s="106" t="s">
        <v>61</v>
      </c>
      <c r="R1142" s="106" t="s">
        <v>61</v>
      </c>
      <c r="S1142" s="106" t="s">
        <v>61</v>
      </c>
      <c r="T1142" s="106" t="s">
        <v>61</v>
      </c>
      <c r="U1142" s="106" t="s">
        <v>61</v>
      </c>
      <c r="V1142" s="106" t="s">
        <v>61</v>
      </c>
      <c r="W1142" s="106" t="s">
        <v>61</v>
      </c>
    </row>
    <row r="1143" spans="1:23" ht="13.5" customHeight="1" x14ac:dyDescent="0.25">
      <c r="A1143" s="154">
        <v>0.95833333333333304</v>
      </c>
      <c r="B1143" s="106" t="s">
        <v>61</v>
      </c>
      <c r="C1143" s="106" t="s">
        <v>61</v>
      </c>
      <c r="D1143" s="106" t="s">
        <v>61</v>
      </c>
      <c r="E1143" s="106" t="s">
        <v>61</v>
      </c>
      <c r="F1143" s="106" t="s">
        <v>61</v>
      </c>
      <c r="G1143" s="106" t="s">
        <v>61</v>
      </c>
      <c r="H1143" s="106" t="s">
        <v>61</v>
      </c>
      <c r="I1143" s="106" t="s">
        <v>61</v>
      </c>
      <c r="J1143" s="106" t="s">
        <v>61</v>
      </c>
      <c r="K1143" s="106" t="s">
        <v>61</v>
      </c>
      <c r="L1143" s="106" t="s">
        <v>61</v>
      </c>
      <c r="M1143" s="106" t="s">
        <v>61</v>
      </c>
      <c r="N1143" s="106" t="s">
        <v>61</v>
      </c>
      <c r="O1143" s="106" t="s">
        <v>61</v>
      </c>
      <c r="P1143" s="106" t="s">
        <v>61</v>
      </c>
      <c r="Q1143" s="106" t="s">
        <v>61</v>
      </c>
      <c r="R1143" s="106" t="s">
        <v>61</v>
      </c>
      <c r="S1143" s="106" t="s">
        <v>61</v>
      </c>
      <c r="T1143" s="106" t="s">
        <v>61</v>
      </c>
      <c r="U1143" s="106" t="s">
        <v>61</v>
      </c>
      <c r="V1143" s="106" t="s">
        <v>61</v>
      </c>
      <c r="W1143" s="106" t="s">
        <v>61</v>
      </c>
    </row>
    <row r="1144" spans="1:23" ht="13.5" customHeight="1" x14ac:dyDescent="0.25">
      <c r="A1144" s="154">
        <v>0.96875</v>
      </c>
      <c r="B1144" s="106" t="s">
        <v>61</v>
      </c>
      <c r="C1144" s="106" t="s">
        <v>61</v>
      </c>
      <c r="D1144" s="106" t="s">
        <v>61</v>
      </c>
      <c r="E1144" s="106" t="s">
        <v>61</v>
      </c>
      <c r="F1144" s="106" t="s">
        <v>61</v>
      </c>
      <c r="G1144" s="106" t="s">
        <v>61</v>
      </c>
      <c r="H1144" s="106" t="s">
        <v>61</v>
      </c>
      <c r="I1144" s="106" t="s">
        <v>61</v>
      </c>
      <c r="J1144" s="106" t="s">
        <v>61</v>
      </c>
      <c r="K1144" s="106" t="s">
        <v>61</v>
      </c>
      <c r="L1144" s="106" t="s">
        <v>61</v>
      </c>
      <c r="M1144" s="106" t="s">
        <v>61</v>
      </c>
      <c r="N1144" s="106" t="s">
        <v>61</v>
      </c>
      <c r="O1144" s="106" t="s">
        <v>61</v>
      </c>
      <c r="P1144" s="106" t="s">
        <v>61</v>
      </c>
      <c r="Q1144" s="106" t="s">
        <v>61</v>
      </c>
      <c r="R1144" s="106" t="s">
        <v>61</v>
      </c>
      <c r="S1144" s="106" t="s">
        <v>61</v>
      </c>
      <c r="T1144" s="106" t="s">
        <v>61</v>
      </c>
      <c r="U1144" s="106" t="s">
        <v>61</v>
      </c>
      <c r="V1144" s="106" t="s">
        <v>61</v>
      </c>
      <c r="W1144" s="106" t="s">
        <v>61</v>
      </c>
    </row>
    <row r="1145" spans="1:23" ht="13.5" customHeight="1" x14ac:dyDescent="0.25">
      <c r="A1145" s="154">
        <v>0.97916666666666696</v>
      </c>
      <c r="B1145" s="106" t="s">
        <v>61</v>
      </c>
      <c r="C1145" s="106" t="s">
        <v>61</v>
      </c>
      <c r="D1145" s="106" t="s">
        <v>61</v>
      </c>
      <c r="E1145" s="106" t="s">
        <v>61</v>
      </c>
      <c r="F1145" s="106" t="s">
        <v>61</v>
      </c>
      <c r="G1145" s="106" t="s">
        <v>61</v>
      </c>
      <c r="H1145" s="106" t="s">
        <v>61</v>
      </c>
      <c r="I1145" s="106" t="s">
        <v>61</v>
      </c>
      <c r="J1145" s="106" t="s">
        <v>61</v>
      </c>
      <c r="K1145" s="106" t="s">
        <v>61</v>
      </c>
      <c r="L1145" s="106" t="s">
        <v>61</v>
      </c>
      <c r="M1145" s="106" t="s">
        <v>61</v>
      </c>
      <c r="N1145" s="106" t="s">
        <v>61</v>
      </c>
      <c r="O1145" s="106" t="s">
        <v>61</v>
      </c>
      <c r="P1145" s="106" t="s">
        <v>61</v>
      </c>
      <c r="Q1145" s="106" t="s">
        <v>61</v>
      </c>
      <c r="R1145" s="106" t="s">
        <v>61</v>
      </c>
      <c r="S1145" s="106" t="s">
        <v>61</v>
      </c>
      <c r="T1145" s="106" t="s">
        <v>61</v>
      </c>
      <c r="U1145" s="106" t="s">
        <v>61</v>
      </c>
      <c r="V1145" s="106" t="s">
        <v>61</v>
      </c>
      <c r="W1145" s="106" t="s">
        <v>61</v>
      </c>
    </row>
    <row r="1146" spans="1:23" ht="13.5" customHeight="1" thickBot="1" x14ac:dyDescent="0.3">
      <c r="A1146" s="155">
        <v>0.98958333333333304</v>
      </c>
      <c r="B1146" s="108" t="s">
        <v>61</v>
      </c>
      <c r="C1146" s="108" t="s">
        <v>61</v>
      </c>
      <c r="D1146" s="108" t="s">
        <v>61</v>
      </c>
      <c r="E1146" s="108" t="s">
        <v>61</v>
      </c>
      <c r="F1146" s="108" t="s">
        <v>61</v>
      </c>
      <c r="G1146" s="108" t="s">
        <v>61</v>
      </c>
      <c r="H1146" s="108" t="s">
        <v>61</v>
      </c>
      <c r="I1146" s="108" t="s">
        <v>61</v>
      </c>
      <c r="J1146" s="108" t="s">
        <v>61</v>
      </c>
      <c r="K1146" s="108" t="s">
        <v>61</v>
      </c>
      <c r="L1146" s="108" t="s">
        <v>61</v>
      </c>
      <c r="M1146" s="108" t="s">
        <v>61</v>
      </c>
      <c r="N1146" s="108" t="s">
        <v>61</v>
      </c>
      <c r="O1146" s="108" t="s">
        <v>61</v>
      </c>
      <c r="P1146" s="108" t="s">
        <v>61</v>
      </c>
      <c r="Q1146" s="108" t="s">
        <v>61</v>
      </c>
      <c r="R1146" s="108" t="s">
        <v>61</v>
      </c>
      <c r="S1146" s="108" t="s">
        <v>61</v>
      </c>
      <c r="T1146" s="108" t="s">
        <v>61</v>
      </c>
      <c r="U1146" s="108" t="s">
        <v>61</v>
      </c>
      <c r="V1146" s="108" t="s">
        <v>61</v>
      </c>
      <c r="W1146" s="108" t="s">
        <v>61</v>
      </c>
    </row>
    <row r="1147" spans="1:23" ht="13.5" customHeight="1" thickTop="1" x14ac:dyDescent="0.25">
      <c r="A1147" s="269" t="s">
        <v>111</v>
      </c>
      <c r="B1147" s="107">
        <f>SUM(B1079:B1126)</f>
        <v>0</v>
      </c>
      <c r="C1147" s="107">
        <f t="shared" ref="C1147:U1147" si="40">SUM(C1079:C1126)</f>
        <v>0</v>
      </c>
      <c r="D1147" s="107">
        <f t="shared" si="40"/>
        <v>0</v>
      </c>
      <c r="E1147" s="107">
        <f t="shared" si="40"/>
        <v>0</v>
      </c>
      <c r="F1147" s="107">
        <f t="shared" si="40"/>
        <v>0</v>
      </c>
      <c r="G1147" s="107">
        <f t="shared" si="40"/>
        <v>0</v>
      </c>
      <c r="H1147" s="107">
        <f t="shared" si="40"/>
        <v>0</v>
      </c>
      <c r="I1147" s="107">
        <f t="shared" si="40"/>
        <v>0</v>
      </c>
      <c r="J1147" s="107">
        <f t="shared" si="40"/>
        <v>0</v>
      </c>
      <c r="K1147" s="107">
        <f t="shared" si="40"/>
        <v>0</v>
      </c>
      <c r="L1147" s="107">
        <f t="shared" si="40"/>
        <v>0</v>
      </c>
      <c r="M1147" s="107">
        <f t="shared" si="40"/>
        <v>0</v>
      </c>
      <c r="N1147" s="107">
        <f t="shared" si="40"/>
        <v>0</v>
      </c>
      <c r="O1147" s="107">
        <f t="shared" si="40"/>
        <v>0</v>
      </c>
      <c r="P1147" s="107">
        <f t="shared" si="40"/>
        <v>0</v>
      </c>
      <c r="Q1147" s="107">
        <f t="shared" si="40"/>
        <v>0</v>
      </c>
      <c r="R1147" s="107">
        <f t="shared" si="40"/>
        <v>0</v>
      </c>
      <c r="S1147" s="107">
        <f t="shared" si="40"/>
        <v>0</v>
      </c>
      <c r="T1147" s="107">
        <f t="shared" si="40"/>
        <v>0</v>
      </c>
      <c r="U1147" s="107">
        <f t="shared" si="40"/>
        <v>0</v>
      </c>
      <c r="V1147" s="107"/>
      <c r="W1147" s="107"/>
    </row>
    <row r="1148" spans="1:23" ht="13.5" customHeight="1" x14ac:dyDescent="0.25">
      <c r="A1148" s="270" t="s">
        <v>112</v>
      </c>
      <c r="B1148" s="106">
        <f>SUM(B1075:B1138)</f>
        <v>0</v>
      </c>
      <c r="C1148" s="106">
        <f t="shared" ref="C1148:U1148" si="41">SUM(C1075:C1138)</f>
        <v>0</v>
      </c>
      <c r="D1148" s="106">
        <f t="shared" si="41"/>
        <v>0</v>
      </c>
      <c r="E1148" s="106">
        <f t="shared" si="41"/>
        <v>0</v>
      </c>
      <c r="F1148" s="106">
        <f t="shared" si="41"/>
        <v>0</v>
      </c>
      <c r="G1148" s="106">
        <f t="shared" si="41"/>
        <v>0</v>
      </c>
      <c r="H1148" s="106">
        <f t="shared" si="41"/>
        <v>0</v>
      </c>
      <c r="I1148" s="106">
        <f t="shared" si="41"/>
        <v>0</v>
      </c>
      <c r="J1148" s="106">
        <f t="shared" si="41"/>
        <v>0</v>
      </c>
      <c r="K1148" s="106">
        <f t="shared" si="41"/>
        <v>0</v>
      </c>
      <c r="L1148" s="106">
        <f t="shared" si="41"/>
        <v>0</v>
      </c>
      <c r="M1148" s="106">
        <f t="shared" si="41"/>
        <v>0</v>
      </c>
      <c r="N1148" s="106">
        <f t="shared" si="41"/>
        <v>0</v>
      </c>
      <c r="O1148" s="106">
        <f t="shared" si="41"/>
        <v>0</v>
      </c>
      <c r="P1148" s="106">
        <f t="shared" si="41"/>
        <v>0</v>
      </c>
      <c r="Q1148" s="106">
        <f t="shared" si="41"/>
        <v>0</v>
      </c>
      <c r="R1148" s="106">
        <f t="shared" si="41"/>
        <v>0</v>
      </c>
      <c r="S1148" s="106">
        <f t="shared" si="41"/>
        <v>0</v>
      </c>
      <c r="T1148" s="106">
        <f t="shared" si="41"/>
        <v>0</v>
      </c>
      <c r="U1148" s="106">
        <f t="shared" si="41"/>
        <v>0</v>
      </c>
      <c r="V1148" s="106"/>
      <c r="W1148" s="106"/>
    </row>
    <row r="1149" spans="1:23" ht="13.5" customHeight="1" x14ac:dyDescent="0.25">
      <c r="A1149" s="106" t="s">
        <v>113</v>
      </c>
      <c r="B1149" s="106">
        <f>SUM(B1075:B1146)</f>
        <v>0</v>
      </c>
      <c r="C1149" s="106">
        <f t="shared" ref="C1149:U1149" si="42">SUM(C1075:C1146)</f>
        <v>0</v>
      </c>
      <c r="D1149" s="106">
        <f t="shared" si="42"/>
        <v>0</v>
      </c>
      <c r="E1149" s="106">
        <f t="shared" si="42"/>
        <v>0</v>
      </c>
      <c r="F1149" s="106">
        <f t="shared" si="42"/>
        <v>0</v>
      </c>
      <c r="G1149" s="106">
        <f t="shared" si="42"/>
        <v>0</v>
      </c>
      <c r="H1149" s="106">
        <f t="shared" si="42"/>
        <v>0</v>
      </c>
      <c r="I1149" s="106">
        <f t="shared" si="42"/>
        <v>0</v>
      </c>
      <c r="J1149" s="106">
        <f t="shared" si="42"/>
        <v>0</v>
      </c>
      <c r="K1149" s="106">
        <f t="shared" si="42"/>
        <v>0</v>
      </c>
      <c r="L1149" s="106">
        <f t="shared" si="42"/>
        <v>0</v>
      </c>
      <c r="M1149" s="106">
        <f t="shared" si="42"/>
        <v>0</v>
      </c>
      <c r="N1149" s="106">
        <f t="shared" si="42"/>
        <v>0</v>
      </c>
      <c r="O1149" s="106">
        <f t="shared" si="42"/>
        <v>0</v>
      </c>
      <c r="P1149" s="106">
        <f t="shared" si="42"/>
        <v>0</v>
      </c>
      <c r="Q1149" s="106">
        <f t="shared" si="42"/>
        <v>0</v>
      </c>
      <c r="R1149" s="106">
        <f t="shared" si="42"/>
        <v>0</v>
      </c>
      <c r="S1149" s="106">
        <f t="shared" si="42"/>
        <v>0</v>
      </c>
      <c r="T1149" s="106">
        <f t="shared" si="42"/>
        <v>0</v>
      </c>
      <c r="U1149" s="106">
        <f t="shared" si="42"/>
        <v>0</v>
      </c>
      <c r="V1149" s="106"/>
      <c r="W1149" s="106"/>
    </row>
    <row r="1150" spans="1:23" ht="13.5" customHeight="1" thickBot="1" x14ac:dyDescent="0.3">
      <c r="A1150" s="108" t="s">
        <v>114</v>
      </c>
      <c r="B1150" s="108">
        <f>SUM(B1051:B1146)</f>
        <v>0</v>
      </c>
      <c r="C1150" s="108">
        <f t="shared" ref="C1150:U1150" si="43">SUM(C1051:C1146)</f>
        <v>0</v>
      </c>
      <c r="D1150" s="108">
        <f t="shared" si="43"/>
        <v>0</v>
      </c>
      <c r="E1150" s="108">
        <f t="shared" si="43"/>
        <v>0</v>
      </c>
      <c r="F1150" s="108">
        <f t="shared" si="43"/>
        <v>0</v>
      </c>
      <c r="G1150" s="108">
        <f t="shared" si="43"/>
        <v>0</v>
      </c>
      <c r="H1150" s="108">
        <f t="shared" si="43"/>
        <v>0</v>
      </c>
      <c r="I1150" s="108">
        <f t="shared" si="43"/>
        <v>0</v>
      </c>
      <c r="J1150" s="108">
        <f t="shared" si="43"/>
        <v>0</v>
      </c>
      <c r="K1150" s="108">
        <f t="shared" si="43"/>
        <v>0</v>
      </c>
      <c r="L1150" s="108">
        <f t="shared" si="43"/>
        <v>0</v>
      </c>
      <c r="M1150" s="108">
        <f t="shared" si="43"/>
        <v>0</v>
      </c>
      <c r="N1150" s="108">
        <f t="shared" si="43"/>
        <v>0</v>
      </c>
      <c r="O1150" s="108">
        <f t="shared" si="43"/>
        <v>0</v>
      </c>
      <c r="P1150" s="108">
        <f t="shared" si="43"/>
        <v>0</v>
      </c>
      <c r="Q1150" s="108">
        <f t="shared" si="43"/>
        <v>0</v>
      </c>
      <c r="R1150" s="108">
        <f t="shared" si="43"/>
        <v>0</v>
      </c>
      <c r="S1150" s="108">
        <f t="shared" si="43"/>
        <v>0</v>
      </c>
      <c r="T1150" s="108">
        <f t="shared" si="43"/>
        <v>0</v>
      </c>
      <c r="U1150" s="108">
        <f t="shared" si="43"/>
        <v>0</v>
      </c>
      <c r="V1150" s="108"/>
      <c r="W1150" s="108"/>
    </row>
    <row r="1151" spans="1:23" ht="13.5" customHeight="1" thickTop="1" x14ac:dyDescent="0.25">
      <c r="A1151" s="110"/>
      <c r="B1151" s="110"/>
      <c r="C1151" s="110"/>
      <c r="D1151" s="110"/>
      <c r="E1151" s="110"/>
      <c r="F1151" s="110"/>
      <c r="G1151" s="110"/>
      <c r="H1151" s="110"/>
      <c r="I1151" s="110"/>
      <c r="J1151" s="110"/>
      <c r="K1151" s="110"/>
      <c r="L1151" s="110"/>
      <c r="M1151" s="110"/>
      <c r="N1151" s="110"/>
      <c r="O1151" s="110"/>
      <c r="P1151" s="110"/>
      <c r="Q1151" s="110"/>
      <c r="R1151" s="110"/>
      <c r="S1151" s="110"/>
      <c r="T1151" s="110"/>
      <c r="U1151" s="110"/>
      <c r="V1151" s="110"/>
      <c r="W1151" s="110"/>
    </row>
    <row r="1152" spans="1:23" ht="13.5" customHeight="1" thickBot="1" x14ac:dyDescent="0.3">
      <c r="A1152" s="110" t="s">
        <v>9</v>
      </c>
      <c r="B1152" s="109" t="s">
        <v>57</v>
      </c>
      <c r="C1152" s="217">
        <f>C1048+1</f>
        <v>45478</v>
      </c>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row>
    <row r="1153" spans="1:23" ht="13.5" customHeight="1" thickTop="1" thickBot="1" x14ac:dyDescent="0.3">
      <c r="A1153" s="110"/>
      <c r="B1153" s="551" t="s">
        <v>90</v>
      </c>
      <c r="C1153" s="552"/>
      <c r="D1153" s="552"/>
      <c r="E1153" s="552"/>
      <c r="F1153" s="552"/>
      <c r="G1153" s="552"/>
      <c r="H1153" s="552"/>
      <c r="I1153" s="552"/>
      <c r="J1153" s="552"/>
      <c r="K1153" s="552"/>
      <c r="L1153" s="552"/>
      <c r="M1153" s="552"/>
      <c r="N1153" s="552"/>
      <c r="O1153" s="552"/>
      <c r="P1153" s="552"/>
      <c r="Q1153" s="552"/>
      <c r="R1153" s="552"/>
      <c r="S1153" s="552"/>
      <c r="T1153" s="552"/>
      <c r="U1153" s="552"/>
      <c r="V1153" s="552"/>
      <c r="W1153" s="553"/>
    </row>
    <row r="1154" spans="1:23" ht="13.5" customHeight="1" thickTop="1" thickBot="1" x14ac:dyDescent="0.3">
      <c r="A1154" s="153" t="s">
        <v>50</v>
      </c>
      <c r="B1154" s="153" t="s">
        <v>30</v>
      </c>
      <c r="C1154" s="271" t="s">
        <v>91</v>
      </c>
      <c r="D1154" s="271" t="s">
        <v>92</v>
      </c>
      <c r="E1154" s="271" t="s">
        <v>93</v>
      </c>
      <c r="F1154" s="271" t="s">
        <v>94</v>
      </c>
      <c r="G1154" s="271" t="s">
        <v>95</v>
      </c>
      <c r="H1154" s="271" t="s">
        <v>96</v>
      </c>
      <c r="I1154" s="271" t="s">
        <v>97</v>
      </c>
      <c r="J1154" s="271" t="s">
        <v>98</v>
      </c>
      <c r="K1154" s="271" t="s">
        <v>99</v>
      </c>
      <c r="L1154" s="271" t="s">
        <v>100</v>
      </c>
      <c r="M1154" s="271" t="s">
        <v>101</v>
      </c>
      <c r="N1154" s="271" t="s">
        <v>102</v>
      </c>
      <c r="O1154" s="271" t="s">
        <v>103</v>
      </c>
      <c r="P1154" s="271" t="s">
        <v>104</v>
      </c>
      <c r="Q1154" s="271" t="s">
        <v>105</v>
      </c>
      <c r="R1154" s="271" t="s">
        <v>106</v>
      </c>
      <c r="S1154" s="271" t="s">
        <v>107</v>
      </c>
      <c r="T1154" s="271" t="s">
        <v>108</v>
      </c>
      <c r="U1154" s="271" t="s">
        <v>109</v>
      </c>
      <c r="V1154" s="153" t="s">
        <v>88</v>
      </c>
      <c r="W1154" s="153" t="s">
        <v>110</v>
      </c>
    </row>
    <row r="1155" spans="1:23" ht="13.5" customHeight="1" thickTop="1" x14ac:dyDescent="0.25">
      <c r="A1155" s="262">
        <v>0</v>
      </c>
      <c r="B1155" s="107" t="s">
        <v>61</v>
      </c>
      <c r="C1155" s="107" t="s">
        <v>61</v>
      </c>
      <c r="D1155" s="107" t="s">
        <v>61</v>
      </c>
      <c r="E1155" s="107" t="s">
        <v>61</v>
      </c>
      <c r="F1155" s="107" t="s">
        <v>61</v>
      </c>
      <c r="G1155" s="107" t="s">
        <v>61</v>
      </c>
      <c r="H1155" s="107" t="s">
        <v>61</v>
      </c>
      <c r="I1155" s="107" t="s">
        <v>61</v>
      </c>
      <c r="J1155" s="107" t="s">
        <v>61</v>
      </c>
      <c r="K1155" s="107" t="s">
        <v>61</v>
      </c>
      <c r="L1155" s="107" t="s">
        <v>61</v>
      </c>
      <c r="M1155" s="107" t="s">
        <v>61</v>
      </c>
      <c r="N1155" s="107" t="s">
        <v>61</v>
      </c>
      <c r="O1155" s="107" t="s">
        <v>61</v>
      </c>
      <c r="P1155" s="107" t="s">
        <v>61</v>
      </c>
      <c r="Q1155" s="107" t="s">
        <v>61</v>
      </c>
      <c r="R1155" s="107" t="s">
        <v>61</v>
      </c>
      <c r="S1155" s="107" t="s">
        <v>61</v>
      </c>
      <c r="T1155" s="107" t="s">
        <v>61</v>
      </c>
      <c r="U1155" s="107" t="s">
        <v>61</v>
      </c>
      <c r="V1155" s="107" t="s">
        <v>61</v>
      </c>
      <c r="W1155" s="107" t="s">
        <v>61</v>
      </c>
    </row>
    <row r="1156" spans="1:23" ht="13.5" customHeight="1" x14ac:dyDescent="0.25">
      <c r="A1156" s="154">
        <v>1.0416666666666666E-2</v>
      </c>
      <c r="B1156" s="106" t="s">
        <v>61</v>
      </c>
      <c r="C1156" s="106" t="s">
        <v>61</v>
      </c>
      <c r="D1156" s="106" t="s">
        <v>61</v>
      </c>
      <c r="E1156" s="106" t="s">
        <v>61</v>
      </c>
      <c r="F1156" s="106" t="s">
        <v>61</v>
      </c>
      <c r="G1156" s="106" t="s">
        <v>61</v>
      </c>
      <c r="H1156" s="106" t="s">
        <v>61</v>
      </c>
      <c r="I1156" s="106" t="s">
        <v>61</v>
      </c>
      <c r="J1156" s="106" t="s">
        <v>61</v>
      </c>
      <c r="K1156" s="106" t="s">
        <v>61</v>
      </c>
      <c r="L1156" s="106" t="s">
        <v>61</v>
      </c>
      <c r="M1156" s="106" t="s">
        <v>61</v>
      </c>
      <c r="N1156" s="106" t="s">
        <v>61</v>
      </c>
      <c r="O1156" s="106" t="s">
        <v>61</v>
      </c>
      <c r="P1156" s="106" t="s">
        <v>61</v>
      </c>
      <c r="Q1156" s="106" t="s">
        <v>61</v>
      </c>
      <c r="R1156" s="106" t="s">
        <v>61</v>
      </c>
      <c r="S1156" s="106" t="s">
        <v>61</v>
      </c>
      <c r="T1156" s="106" t="s">
        <v>61</v>
      </c>
      <c r="U1156" s="106" t="s">
        <v>61</v>
      </c>
      <c r="V1156" s="106" t="s">
        <v>61</v>
      </c>
      <c r="W1156" s="106" t="s">
        <v>61</v>
      </c>
    </row>
    <row r="1157" spans="1:23" ht="13.5" customHeight="1" x14ac:dyDescent="0.25">
      <c r="A1157" s="154">
        <v>2.0833333333333332E-2</v>
      </c>
      <c r="B1157" s="106" t="s">
        <v>61</v>
      </c>
      <c r="C1157" s="106" t="s">
        <v>61</v>
      </c>
      <c r="D1157" s="106" t="s">
        <v>61</v>
      </c>
      <c r="E1157" s="106" t="s">
        <v>61</v>
      </c>
      <c r="F1157" s="106" t="s">
        <v>61</v>
      </c>
      <c r="G1157" s="106" t="s">
        <v>61</v>
      </c>
      <c r="H1157" s="106" t="s">
        <v>61</v>
      </c>
      <c r="I1157" s="106" t="s">
        <v>61</v>
      </c>
      <c r="J1157" s="106" t="s">
        <v>61</v>
      </c>
      <c r="K1157" s="106" t="s">
        <v>61</v>
      </c>
      <c r="L1157" s="106" t="s">
        <v>61</v>
      </c>
      <c r="M1157" s="106" t="s">
        <v>61</v>
      </c>
      <c r="N1157" s="106" t="s">
        <v>61</v>
      </c>
      <c r="O1157" s="106" t="s">
        <v>61</v>
      </c>
      <c r="P1157" s="106" t="s">
        <v>61</v>
      </c>
      <c r="Q1157" s="106" t="s">
        <v>61</v>
      </c>
      <c r="R1157" s="106" t="s">
        <v>61</v>
      </c>
      <c r="S1157" s="106" t="s">
        <v>61</v>
      </c>
      <c r="T1157" s="106" t="s">
        <v>61</v>
      </c>
      <c r="U1157" s="106" t="s">
        <v>61</v>
      </c>
      <c r="V1157" s="106" t="s">
        <v>61</v>
      </c>
      <c r="W1157" s="106" t="s">
        <v>61</v>
      </c>
    </row>
    <row r="1158" spans="1:23" ht="13.5" customHeight="1" x14ac:dyDescent="0.25">
      <c r="A1158" s="154">
        <v>3.125E-2</v>
      </c>
      <c r="B1158" s="106" t="s">
        <v>61</v>
      </c>
      <c r="C1158" s="106" t="s">
        <v>61</v>
      </c>
      <c r="D1158" s="106" t="s">
        <v>61</v>
      </c>
      <c r="E1158" s="106" t="s">
        <v>61</v>
      </c>
      <c r="F1158" s="106" t="s">
        <v>61</v>
      </c>
      <c r="G1158" s="106" t="s">
        <v>61</v>
      </c>
      <c r="H1158" s="106" t="s">
        <v>61</v>
      </c>
      <c r="I1158" s="106" t="s">
        <v>61</v>
      </c>
      <c r="J1158" s="106" t="s">
        <v>61</v>
      </c>
      <c r="K1158" s="106" t="s">
        <v>61</v>
      </c>
      <c r="L1158" s="106" t="s">
        <v>61</v>
      </c>
      <c r="M1158" s="106" t="s">
        <v>61</v>
      </c>
      <c r="N1158" s="106" t="s">
        <v>61</v>
      </c>
      <c r="O1158" s="106" t="s">
        <v>61</v>
      </c>
      <c r="P1158" s="106" t="s">
        <v>61</v>
      </c>
      <c r="Q1158" s="106" t="s">
        <v>61</v>
      </c>
      <c r="R1158" s="106" t="s">
        <v>61</v>
      </c>
      <c r="S1158" s="106" t="s">
        <v>61</v>
      </c>
      <c r="T1158" s="106" t="s">
        <v>61</v>
      </c>
      <c r="U1158" s="106" t="s">
        <v>61</v>
      </c>
      <c r="V1158" s="106" t="s">
        <v>61</v>
      </c>
      <c r="W1158" s="106" t="s">
        <v>61</v>
      </c>
    </row>
    <row r="1159" spans="1:23" ht="13.5" customHeight="1" x14ac:dyDescent="0.25">
      <c r="A1159" s="154">
        <v>4.1666666666666664E-2</v>
      </c>
      <c r="B1159" s="106" t="s">
        <v>61</v>
      </c>
      <c r="C1159" s="106" t="s">
        <v>61</v>
      </c>
      <c r="D1159" s="106" t="s">
        <v>61</v>
      </c>
      <c r="E1159" s="106" t="s">
        <v>61</v>
      </c>
      <c r="F1159" s="106" t="s">
        <v>61</v>
      </c>
      <c r="G1159" s="106" t="s">
        <v>61</v>
      </c>
      <c r="H1159" s="106" t="s">
        <v>61</v>
      </c>
      <c r="I1159" s="106" t="s">
        <v>61</v>
      </c>
      <c r="J1159" s="106" t="s">
        <v>61</v>
      </c>
      <c r="K1159" s="106" t="s">
        <v>61</v>
      </c>
      <c r="L1159" s="106" t="s">
        <v>61</v>
      </c>
      <c r="M1159" s="106" t="s">
        <v>61</v>
      </c>
      <c r="N1159" s="106" t="s">
        <v>61</v>
      </c>
      <c r="O1159" s="106" t="s">
        <v>61</v>
      </c>
      <c r="P1159" s="106" t="s">
        <v>61</v>
      </c>
      <c r="Q1159" s="106" t="s">
        <v>61</v>
      </c>
      <c r="R1159" s="106" t="s">
        <v>61</v>
      </c>
      <c r="S1159" s="106" t="s">
        <v>61</v>
      </c>
      <c r="T1159" s="106" t="s">
        <v>61</v>
      </c>
      <c r="U1159" s="106" t="s">
        <v>61</v>
      </c>
      <c r="V1159" s="106" t="s">
        <v>61</v>
      </c>
      <c r="W1159" s="106" t="s">
        <v>61</v>
      </c>
    </row>
    <row r="1160" spans="1:23" ht="13.5" customHeight="1" x14ac:dyDescent="0.25">
      <c r="A1160" s="154">
        <v>5.2083333333333336E-2</v>
      </c>
      <c r="B1160" s="106" t="s">
        <v>61</v>
      </c>
      <c r="C1160" s="106" t="s">
        <v>61</v>
      </c>
      <c r="D1160" s="106" t="s">
        <v>61</v>
      </c>
      <c r="E1160" s="106" t="s">
        <v>61</v>
      </c>
      <c r="F1160" s="106" t="s">
        <v>61</v>
      </c>
      <c r="G1160" s="106" t="s">
        <v>61</v>
      </c>
      <c r="H1160" s="106" t="s">
        <v>61</v>
      </c>
      <c r="I1160" s="106" t="s">
        <v>61</v>
      </c>
      <c r="J1160" s="106" t="s">
        <v>61</v>
      </c>
      <c r="K1160" s="106" t="s">
        <v>61</v>
      </c>
      <c r="L1160" s="106" t="s">
        <v>61</v>
      </c>
      <c r="M1160" s="106" t="s">
        <v>61</v>
      </c>
      <c r="N1160" s="106" t="s">
        <v>61</v>
      </c>
      <c r="O1160" s="106" t="s">
        <v>61</v>
      </c>
      <c r="P1160" s="106" t="s">
        <v>61</v>
      </c>
      <c r="Q1160" s="106" t="s">
        <v>61</v>
      </c>
      <c r="R1160" s="106" t="s">
        <v>61</v>
      </c>
      <c r="S1160" s="106" t="s">
        <v>61</v>
      </c>
      <c r="T1160" s="106" t="s">
        <v>61</v>
      </c>
      <c r="U1160" s="106" t="s">
        <v>61</v>
      </c>
      <c r="V1160" s="106" t="s">
        <v>61</v>
      </c>
      <c r="W1160" s="106" t="s">
        <v>61</v>
      </c>
    </row>
    <row r="1161" spans="1:23" ht="13.5" customHeight="1" x14ac:dyDescent="0.25">
      <c r="A1161" s="154">
        <v>6.25E-2</v>
      </c>
      <c r="B1161" s="106" t="s">
        <v>61</v>
      </c>
      <c r="C1161" s="106" t="s">
        <v>61</v>
      </c>
      <c r="D1161" s="106" t="s">
        <v>61</v>
      </c>
      <c r="E1161" s="106" t="s">
        <v>61</v>
      </c>
      <c r="F1161" s="106" t="s">
        <v>61</v>
      </c>
      <c r="G1161" s="106" t="s">
        <v>61</v>
      </c>
      <c r="H1161" s="106" t="s">
        <v>61</v>
      </c>
      <c r="I1161" s="106" t="s">
        <v>61</v>
      </c>
      <c r="J1161" s="106" t="s">
        <v>61</v>
      </c>
      <c r="K1161" s="106" t="s">
        <v>61</v>
      </c>
      <c r="L1161" s="106" t="s">
        <v>61</v>
      </c>
      <c r="M1161" s="106" t="s">
        <v>61</v>
      </c>
      <c r="N1161" s="106" t="s">
        <v>61</v>
      </c>
      <c r="O1161" s="106" t="s">
        <v>61</v>
      </c>
      <c r="P1161" s="106" t="s">
        <v>61</v>
      </c>
      <c r="Q1161" s="106" t="s">
        <v>61</v>
      </c>
      <c r="R1161" s="106" t="s">
        <v>61</v>
      </c>
      <c r="S1161" s="106" t="s">
        <v>61</v>
      </c>
      <c r="T1161" s="106" t="s">
        <v>61</v>
      </c>
      <c r="U1161" s="106" t="s">
        <v>61</v>
      </c>
      <c r="V1161" s="106" t="s">
        <v>61</v>
      </c>
      <c r="W1161" s="106" t="s">
        <v>61</v>
      </c>
    </row>
    <row r="1162" spans="1:23" ht="13.5" customHeight="1" x14ac:dyDescent="0.25">
      <c r="A1162" s="154">
        <v>7.2916666666666699E-2</v>
      </c>
      <c r="B1162" s="106" t="s">
        <v>61</v>
      </c>
      <c r="C1162" s="106" t="s">
        <v>61</v>
      </c>
      <c r="D1162" s="106" t="s">
        <v>61</v>
      </c>
      <c r="E1162" s="106" t="s">
        <v>61</v>
      </c>
      <c r="F1162" s="106" t="s">
        <v>61</v>
      </c>
      <c r="G1162" s="106" t="s">
        <v>61</v>
      </c>
      <c r="H1162" s="106" t="s">
        <v>61</v>
      </c>
      <c r="I1162" s="106" t="s">
        <v>61</v>
      </c>
      <c r="J1162" s="106" t="s">
        <v>61</v>
      </c>
      <c r="K1162" s="106" t="s">
        <v>61</v>
      </c>
      <c r="L1162" s="106" t="s">
        <v>61</v>
      </c>
      <c r="M1162" s="106" t="s">
        <v>61</v>
      </c>
      <c r="N1162" s="106" t="s">
        <v>61</v>
      </c>
      <c r="O1162" s="106" t="s">
        <v>61</v>
      </c>
      <c r="P1162" s="106" t="s">
        <v>61</v>
      </c>
      <c r="Q1162" s="106" t="s">
        <v>61</v>
      </c>
      <c r="R1162" s="106" t="s">
        <v>61</v>
      </c>
      <c r="S1162" s="106" t="s">
        <v>61</v>
      </c>
      <c r="T1162" s="106" t="s">
        <v>61</v>
      </c>
      <c r="U1162" s="106" t="s">
        <v>61</v>
      </c>
      <c r="V1162" s="106" t="s">
        <v>61</v>
      </c>
      <c r="W1162" s="106" t="s">
        <v>61</v>
      </c>
    </row>
    <row r="1163" spans="1:23" ht="13.5" customHeight="1" x14ac:dyDescent="0.25">
      <c r="A1163" s="154">
        <v>8.3333333333333301E-2</v>
      </c>
      <c r="B1163" s="106" t="s">
        <v>61</v>
      </c>
      <c r="C1163" s="106" t="s">
        <v>61</v>
      </c>
      <c r="D1163" s="106" t="s">
        <v>61</v>
      </c>
      <c r="E1163" s="106" t="s">
        <v>61</v>
      </c>
      <c r="F1163" s="106" t="s">
        <v>61</v>
      </c>
      <c r="G1163" s="106" t="s">
        <v>61</v>
      </c>
      <c r="H1163" s="106" t="s">
        <v>61</v>
      </c>
      <c r="I1163" s="106" t="s">
        <v>61</v>
      </c>
      <c r="J1163" s="106" t="s">
        <v>61</v>
      </c>
      <c r="K1163" s="106" t="s">
        <v>61</v>
      </c>
      <c r="L1163" s="106" t="s">
        <v>61</v>
      </c>
      <c r="M1163" s="106" t="s">
        <v>61</v>
      </c>
      <c r="N1163" s="106" t="s">
        <v>61</v>
      </c>
      <c r="O1163" s="106" t="s">
        <v>61</v>
      </c>
      <c r="P1163" s="106" t="s">
        <v>61</v>
      </c>
      <c r="Q1163" s="106" t="s">
        <v>61</v>
      </c>
      <c r="R1163" s="106" t="s">
        <v>61</v>
      </c>
      <c r="S1163" s="106" t="s">
        <v>61</v>
      </c>
      <c r="T1163" s="106" t="s">
        <v>61</v>
      </c>
      <c r="U1163" s="106" t="s">
        <v>61</v>
      </c>
      <c r="V1163" s="106" t="s">
        <v>61</v>
      </c>
      <c r="W1163" s="106" t="s">
        <v>61</v>
      </c>
    </row>
    <row r="1164" spans="1:23" ht="13.5" customHeight="1" x14ac:dyDescent="0.25">
      <c r="A1164" s="154">
        <v>9.375E-2</v>
      </c>
      <c r="B1164" s="106" t="s">
        <v>61</v>
      </c>
      <c r="C1164" s="106" t="s">
        <v>61</v>
      </c>
      <c r="D1164" s="106" t="s">
        <v>61</v>
      </c>
      <c r="E1164" s="106" t="s">
        <v>61</v>
      </c>
      <c r="F1164" s="106" t="s">
        <v>61</v>
      </c>
      <c r="G1164" s="106" t="s">
        <v>61</v>
      </c>
      <c r="H1164" s="106" t="s">
        <v>61</v>
      </c>
      <c r="I1164" s="106" t="s">
        <v>61</v>
      </c>
      <c r="J1164" s="106" t="s">
        <v>61</v>
      </c>
      <c r="K1164" s="106" t="s">
        <v>61</v>
      </c>
      <c r="L1164" s="106" t="s">
        <v>61</v>
      </c>
      <c r="M1164" s="106" t="s">
        <v>61</v>
      </c>
      <c r="N1164" s="106" t="s">
        <v>61</v>
      </c>
      <c r="O1164" s="106" t="s">
        <v>61</v>
      </c>
      <c r="P1164" s="106" t="s">
        <v>61</v>
      </c>
      <c r="Q1164" s="106" t="s">
        <v>61</v>
      </c>
      <c r="R1164" s="106" t="s">
        <v>61</v>
      </c>
      <c r="S1164" s="106" t="s">
        <v>61</v>
      </c>
      <c r="T1164" s="106" t="s">
        <v>61</v>
      </c>
      <c r="U1164" s="106" t="s">
        <v>61</v>
      </c>
      <c r="V1164" s="106" t="s">
        <v>61</v>
      </c>
      <c r="W1164" s="106" t="s">
        <v>61</v>
      </c>
    </row>
    <row r="1165" spans="1:23" ht="13.5" customHeight="1" x14ac:dyDescent="0.25">
      <c r="A1165" s="154">
        <v>0.104166666666667</v>
      </c>
      <c r="B1165" s="106" t="s">
        <v>61</v>
      </c>
      <c r="C1165" s="106" t="s">
        <v>61</v>
      </c>
      <c r="D1165" s="106" t="s">
        <v>61</v>
      </c>
      <c r="E1165" s="106" t="s">
        <v>61</v>
      </c>
      <c r="F1165" s="106" t="s">
        <v>61</v>
      </c>
      <c r="G1165" s="106" t="s">
        <v>61</v>
      </c>
      <c r="H1165" s="106" t="s">
        <v>61</v>
      </c>
      <c r="I1165" s="106" t="s">
        <v>61</v>
      </c>
      <c r="J1165" s="106" t="s">
        <v>61</v>
      </c>
      <c r="K1165" s="106" t="s">
        <v>61</v>
      </c>
      <c r="L1165" s="106" t="s">
        <v>61</v>
      </c>
      <c r="M1165" s="106" t="s">
        <v>61</v>
      </c>
      <c r="N1165" s="106" t="s">
        <v>61</v>
      </c>
      <c r="O1165" s="106" t="s">
        <v>61</v>
      </c>
      <c r="P1165" s="106" t="s">
        <v>61</v>
      </c>
      <c r="Q1165" s="106" t="s">
        <v>61</v>
      </c>
      <c r="R1165" s="106" t="s">
        <v>61</v>
      </c>
      <c r="S1165" s="106" t="s">
        <v>61</v>
      </c>
      <c r="T1165" s="106" t="s">
        <v>61</v>
      </c>
      <c r="U1165" s="106" t="s">
        <v>61</v>
      </c>
      <c r="V1165" s="106" t="s">
        <v>61</v>
      </c>
      <c r="W1165" s="106" t="s">
        <v>61</v>
      </c>
    </row>
    <row r="1166" spans="1:23" ht="13.5" customHeight="1" x14ac:dyDescent="0.25">
      <c r="A1166" s="154">
        <v>0.114583333333333</v>
      </c>
      <c r="B1166" s="106" t="s">
        <v>61</v>
      </c>
      <c r="C1166" s="106" t="s">
        <v>61</v>
      </c>
      <c r="D1166" s="106" t="s">
        <v>61</v>
      </c>
      <c r="E1166" s="106" t="s">
        <v>61</v>
      </c>
      <c r="F1166" s="106" t="s">
        <v>61</v>
      </c>
      <c r="G1166" s="106" t="s">
        <v>61</v>
      </c>
      <c r="H1166" s="106" t="s">
        <v>61</v>
      </c>
      <c r="I1166" s="106" t="s">
        <v>61</v>
      </c>
      <c r="J1166" s="106" t="s">
        <v>61</v>
      </c>
      <c r="K1166" s="106" t="s">
        <v>61</v>
      </c>
      <c r="L1166" s="106" t="s">
        <v>61</v>
      </c>
      <c r="M1166" s="106" t="s">
        <v>61</v>
      </c>
      <c r="N1166" s="106" t="s">
        <v>61</v>
      </c>
      <c r="O1166" s="106" t="s">
        <v>61</v>
      </c>
      <c r="P1166" s="106" t="s">
        <v>61</v>
      </c>
      <c r="Q1166" s="106" t="s">
        <v>61</v>
      </c>
      <c r="R1166" s="106" t="s">
        <v>61</v>
      </c>
      <c r="S1166" s="106" t="s">
        <v>61</v>
      </c>
      <c r="T1166" s="106" t="s">
        <v>61</v>
      </c>
      <c r="U1166" s="106" t="s">
        <v>61</v>
      </c>
      <c r="V1166" s="106" t="s">
        <v>61</v>
      </c>
      <c r="W1166" s="106" t="s">
        <v>61</v>
      </c>
    </row>
    <row r="1167" spans="1:23" ht="13.5" customHeight="1" x14ac:dyDescent="0.25">
      <c r="A1167" s="154">
        <v>0.125</v>
      </c>
      <c r="B1167" s="106" t="s">
        <v>61</v>
      </c>
      <c r="C1167" s="106" t="s">
        <v>61</v>
      </c>
      <c r="D1167" s="106" t="s">
        <v>61</v>
      </c>
      <c r="E1167" s="106" t="s">
        <v>61</v>
      </c>
      <c r="F1167" s="106" t="s">
        <v>61</v>
      </c>
      <c r="G1167" s="106" t="s">
        <v>61</v>
      </c>
      <c r="H1167" s="106" t="s">
        <v>61</v>
      </c>
      <c r="I1167" s="106" t="s">
        <v>61</v>
      </c>
      <c r="J1167" s="106" t="s">
        <v>61</v>
      </c>
      <c r="K1167" s="106" t="s">
        <v>61</v>
      </c>
      <c r="L1167" s="106" t="s">
        <v>61</v>
      </c>
      <c r="M1167" s="106" t="s">
        <v>61</v>
      </c>
      <c r="N1167" s="106" t="s">
        <v>61</v>
      </c>
      <c r="O1167" s="106" t="s">
        <v>61</v>
      </c>
      <c r="P1167" s="106" t="s">
        <v>61</v>
      </c>
      <c r="Q1167" s="106" t="s">
        <v>61</v>
      </c>
      <c r="R1167" s="106" t="s">
        <v>61</v>
      </c>
      <c r="S1167" s="106" t="s">
        <v>61</v>
      </c>
      <c r="T1167" s="106" t="s">
        <v>61</v>
      </c>
      <c r="U1167" s="106" t="s">
        <v>61</v>
      </c>
      <c r="V1167" s="106" t="s">
        <v>61</v>
      </c>
      <c r="W1167" s="106" t="s">
        <v>61</v>
      </c>
    </row>
    <row r="1168" spans="1:23" ht="13.5" customHeight="1" x14ac:dyDescent="0.25">
      <c r="A1168" s="154">
        <v>0.13541666666666699</v>
      </c>
      <c r="B1168" s="106" t="s">
        <v>61</v>
      </c>
      <c r="C1168" s="106" t="s">
        <v>61</v>
      </c>
      <c r="D1168" s="106" t="s">
        <v>61</v>
      </c>
      <c r="E1168" s="106" t="s">
        <v>61</v>
      </c>
      <c r="F1168" s="106" t="s">
        <v>61</v>
      </c>
      <c r="G1168" s="106" t="s">
        <v>61</v>
      </c>
      <c r="H1168" s="106" t="s">
        <v>61</v>
      </c>
      <c r="I1168" s="106" t="s">
        <v>61</v>
      </c>
      <c r="J1168" s="106" t="s">
        <v>61</v>
      </c>
      <c r="K1168" s="106" t="s">
        <v>61</v>
      </c>
      <c r="L1168" s="106" t="s">
        <v>61</v>
      </c>
      <c r="M1168" s="106" t="s">
        <v>61</v>
      </c>
      <c r="N1168" s="106" t="s">
        <v>61</v>
      </c>
      <c r="O1168" s="106" t="s">
        <v>61</v>
      </c>
      <c r="P1168" s="106" t="s">
        <v>61</v>
      </c>
      <c r="Q1168" s="106" t="s">
        <v>61</v>
      </c>
      <c r="R1168" s="106" t="s">
        <v>61</v>
      </c>
      <c r="S1168" s="106" t="s">
        <v>61</v>
      </c>
      <c r="T1168" s="106" t="s">
        <v>61</v>
      </c>
      <c r="U1168" s="106" t="s">
        <v>61</v>
      </c>
      <c r="V1168" s="106" t="s">
        <v>61</v>
      </c>
      <c r="W1168" s="106" t="s">
        <v>61</v>
      </c>
    </row>
    <row r="1169" spans="1:23" ht="13.5" customHeight="1" x14ac:dyDescent="0.25">
      <c r="A1169" s="154">
        <v>0.14583333333333301</v>
      </c>
      <c r="B1169" s="106" t="s">
        <v>61</v>
      </c>
      <c r="C1169" s="106" t="s">
        <v>61</v>
      </c>
      <c r="D1169" s="106" t="s">
        <v>61</v>
      </c>
      <c r="E1169" s="106" t="s">
        <v>61</v>
      </c>
      <c r="F1169" s="106" t="s">
        <v>61</v>
      </c>
      <c r="G1169" s="106" t="s">
        <v>61</v>
      </c>
      <c r="H1169" s="106" t="s">
        <v>61</v>
      </c>
      <c r="I1169" s="106" t="s">
        <v>61</v>
      </c>
      <c r="J1169" s="106" t="s">
        <v>61</v>
      </c>
      <c r="K1169" s="106" t="s">
        <v>61</v>
      </c>
      <c r="L1169" s="106" t="s">
        <v>61</v>
      </c>
      <c r="M1169" s="106" t="s">
        <v>61</v>
      </c>
      <c r="N1169" s="106" t="s">
        <v>61</v>
      </c>
      <c r="O1169" s="106" t="s">
        <v>61</v>
      </c>
      <c r="P1169" s="106" t="s">
        <v>61</v>
      </c>
      <c r="Q1169" s="106" t="s">
        <v>61</v>
      </c>
      <c r="R1169" s="106" t="s">
        <v>61</v>
      </c>
      <c r="S1169" s="106" t="s">
        <v>61</v>
      </c>
      <c r="T1169" s="106" t="s">
        <v>61</v>
      </c>
      <c r="U1169" s="106" t="s">
        <v>61</v>
      </c>
      <c r="V1169" s="106" t="s">
        <v>61</v>
      </c>
      <c r="W1169" s="106" t="s">
        <v>61</v>
      </c>
    </row>
    <row r="1170" spans="1:23" ht="13.5" customHeight="1" x14ac:dyDescent="0.25">
      <c r="A1170" s="154">
        <v>0.15625</v>
      </c>
      <c r="B1170" s="106" t="s">
        <v>61</v>
      </c>
      <c r="C1170" s="106" t="s">
        <v>61</v>
      </c>
      <c r="D1170" s="106" t="s">
        <v>61</v>
      </c>
      <c r="E1170" s="106" t="s">
        <v>61</v>
      </c>
      <c r="F1170" s="106" t="s">
        <v>61</v>
      </c>
      <c r="G1170" s="106" t="s">
        <v>61</v>
      </c>
      <c r="H1170" s="106" t="s">
        <v>61</v>
      </c>
      <c r="I1170" s="106" t="s">
        <v>61</v>
      </c>
      <c r="J1170" s="106" t="s">
        <v>61</v>
      </c>
      <c r="K1170" s="106" t="s">
        <v>61</v>
      </c>
      <c r="L1170" s="106" t="s">
        <v>61</v>
      </c>
      <c r="M1170" s="106" t="s">
        <v>61</v>
      </c>
      <c r="N1170" s="106" t="s">
        <v>61</v>
      </c>
      <c r="O1170" s="106" t="s">
        <v>61</v>
      </c>
      <c r="P1170" s="106" t="s">
        <v>61</v>
      </c>
      <c r="Q1170" s="106" t="s">
        <v>61</v>
      </c>
      <c r="R1170" s="106" t="s">
        <v>61</v>
      </c>
      <c r="S1170" s="106" t="s">
        <v>61</v>
      </c>
      <c r="T1170" s="106" t="s">
        <v>61</v>
      </c>
      <c r="U1170" s="106" t="s">
        <v>61</v>
      </c>
      <c r="V1170" s="106" t="s">
        <v>61</v>
      </c>
      <c r="W1170" s="106" t="s">
        <v>61</v>
      </c>
    </row>
    <row r="1171" spans="1:23" ht="13.5" customHeight="1" x14ac:dyDescent="0.25">
      <c r="A1171" s="154">
        <v>0.16666666666666699</v>
      </c>
      <c r="B1171" s="106" t="s">
        <v>61</v>
      </c>
      <c r="C1171" s="106" t="s">
        <v>61</v>
      </c>
      <c r="D1171" s="106" t="s">
        <v>61</v>
      </c>
      <c r="E1171" s="106" t="s">
        <v>61</v>
      </c>
      <c r="F1171" s="106" t="s">
        <v>61</v>
      </c>
      <c r="G1171" s="106" t="s">
        <v>61</v>
      </c>
      <c r="H1171" s="106" t="s">
        <v>61</v>
      </c>
      <c r="I1171" s="106" t="s">
        <v>61</v>
      </c>
      <c r="J1171" s="106" t="s">
        <v>61</v>
      </c>
      <c r="K1171" s="106" t="s">
        <v>61</v>
      </c>
      <c r="L1171" s="106" t="s">
        <v>61</v>
      </c>
      <c r="M1171" s="106" t="s">
        <v>61</v>
      </c>
      <c r="N1171" s="106" t="s">
        <v>61</v>
      </c>
      <c r="O1171" s="106" t="s">
        <v>61</v>
      </c>
      <c r="P1171" s="106" t="s">
        <v>61</v>
      </c>
      <c r="Q1171" s="106" t="s">
        <v>61</v>
      </c>
      <c r="R1171" s="106" t="s">
        <v>61</v>
      </c>
      <c r="S1171" s="106" t="s">
        <v>61</v>
      </c>
      <c r="T1171" s="106" t="s">
        <v>61</v>
      </c>
      <c r="U1171" s="106" t="s">
        <v>61</v>
      </c>
      <c r="V1171" s="106" t="s">
        <v>61</v>
      </c>
      <c r="W1171" s="106" t="s">
        <v>61</v>
      </c>
    </row>
    <row r="1172" spans="1:23" ht="13.5" customHeight="1" x14ac:dyDescent="0.25">
      <c r="A1172" s="154">
        <v>0.17708333333333301</v>
      </c>
      <c r="B1172" s="106" t="s">
        <v>61</v>
      </c>
      <c r="C1172" s="106" t="s">
        <v>61</v>
      </c>
      <c r="D1172" s="106" t="s">
        <v>61</v>
      </c>
      <c r="E1172" s="106" t="s">
        <v>61</v>
      </c>
      <c r="F1172" s="106" t="s">
        <v>61</v>
      </c>
      <c r="G1172" s="106" t="s">
        <v>61</v>
      </c>
      <c r="H1172" s="106" t="s">
        <v>61</v>
      </c>
      <c r="I1172" s="106" t="s">
        <v>61</v>
      </c>
      <c r="J1172" s="106" t="s">
        <v>61</v>
      </c>
      <c r="K1172" s="106" t="s">
        <v>61</v>
      </c>
      <c r="L1172" s="106" t="s">
        <v>61</v>
      </c>
      <c r="M1172" s="106" t="s">
        <v>61</v>
      </c>
      <c r="N1172" s="106" t="s">
        <v>61</v>
      </c>
      <c r="O1172" s="106" t="s">
        <v>61</v>
      </c>
      <c r="P1172" s="106" t="s">
        <v>61</v>
      </c>
      <c r="Q1172" s="106" t="s">
        <v>61</v>
      </c>
      <c r="R1172" s="106" t="s">
        <v>61</v>
      </c>
      <c r="S1172" s="106" t="s">
        <v>61</v>
      </c>
      <c r="T1172" s="106" t="s">
        <v>61</v>
      </c>
      <c r="U1172" s="106" t="s">
        <v>61</v>
      </c>
      <c r="V1172" s="106" t="s">
        <v>61</v>
      </c>
      <c r="W1172" s="106" t="s">
        <v>61</v>
      </c>
    </row>
    <row r="1173" spans="1:23" ht="13.5" customHeight="1" x14ac:dyDescent="0.25">
      <c r="A1173" s="154">
        <v>0.1875</v>
      </c>
      <c r="B1173" s="106" t="s">
        <v>61</v>
      </c>
      <c r="C1173" s="106" t="s">
        <v>61</v>
      </c>
      <c r="D1173" s="106" t="s">
        <v>61</v>
      </c>
      <c r="E1173" s="106" t="s">
        <v>61</v>
      </c>
      <c r="F1173" s="106" t="s">
        <v>61</v>
      </c>
      <c r="G1173" s="106" t="s">
        <v>61</v>
      </c>
      <c r="H1173" s="106" t="s">
        <v>61</v>
      </c>
      <c r="I1173" s="106" t="s">
        <v>61</v>
      </c>
      <c r="J1173" s="106" t="s">
        <v>61</v>
      </c>
      <c r="K1173" s="106" t="s">
        <v>61</v>
      </c>
      <c r="L1173" s="106" t="s">
        <v>61</v>
      </c>
      <c r="M1173" s="106" t="s">
        <v>61</v>
      </c>
      <c r="N1173" s="106" t="s">
        <v>61</v>
      </c>
      <c r="O1173" s="106" t="s">
        <v>61</v>
      </c>
      <c r="P1173" s="106" t="s">
        <v>61</v>
      </c>
      <c r="Q1173" s="106" t="s">
        <v>61</v>
      </c>
      <c r="R1173" s="106" t="s">
        <v>61</v>
      </c>
      <c r="S1173" s="106" t="s">
        <v>61</v>
      </c>
      <c r="T1173" s="106" t="s">
        <v>61</v>
      </c>
      <c r="U1173" s="106" t="s">
        <v>61</v>
      </c>
      <c r="V1173" s="106" t="s">
        <v>61</v>
      </c>
      <c r="W1173" s="106" t="s">
        <v>61</v>
      </c>
    </row>
    <row r="1174" spans="1:23" ht="13.5" customHeight="1" x14ac:dyDescent="0.25">
      <c r="A1174" s="154">
        <v>0.19791666666666699</v>
      </c>
      <c r="B1174" s="106" t="s">
        <v>61</v>
      </c>
      <c r="C1174" s="106" t="s">
        <v>61</v>
      </c>
      <c r="D1174" s="106" t="s">
        <v>61</v>
      </c>
      <c r="E1174" s="106" t="s">
        <v>61</v>
      </c>
      <c r="F1174" s="106" t="s">
        <v>61</v>
      </c>
      <c r="G1174" s="106" t="s">
        <v>61</v>
      </c>
      <c r="H1174" s="106" t="s">
        <v>61</v>
      </c>
      <c r="I1174" s="106" t="s">
        <v>61</v>
      </c>
      <c r="J1174" s="106" t="s">
        <v>61</v>
      </c>
      <c r="K1174" s="106" t="s">
        <v>61</v>
      </c>
      <c r="L1174" s="106" t="s">
        <v>61</v>
      </c>
      <c r="M1174" s="106" t="s">
        <v>61</v>
      </c>
      <c r="N1174" s="106" t="s">
        <v>61</v>
      </c>
      <c r="O1174" s="106" t="s">
        <v>61</v>
      </c>
      <c r="P1174" s="106" t="s">
        <v>61</v>
      </c>
      <c r="Q1174" s="106" t="s">
        <v>61</v>
      </c>
      <c r="R1174" s="106" t="s">
        <v>61</v>
      </c>
      <c r="S1174" s="106" t="s">
        <v>61</v>
      </c>
      <c r="T1174" s="106" t="s">
        <v>61</v>
      </c>
      <c r="U1174" s="106" t="s">
        <v>61</v>
      </c>
      <c r="V1174" s="106" t="s">
        <v>61</v>
      </c>
      <c r="W1174" s="106" t="s">
        <v>61</v>
      </c>
    </row>
    <row r="1175" spans="1:23" ht="13.5" customHeight="1" x14ac:dyDescent="0.25">
      <c r="A1175" s="154">
        <v>0.20833333333333301</v>
      </c>
      <c r="B1175" s="106" t="s">
        <v>61</v>
      </c>
      <c r="C1175" s="106" t="s">
        <v>61</v>
      </c>
      <c r="D1175" s="106" t="s">
        <v>61</v>
      </c>
      <c r="E1175" s="106" t="s">
        <v>61</v>
      </c>
      <c r="F1175" s="106" t="s">
        <v>61</v>
      </c>
      <c r="G1175" s="106" t="s">
        <v>61</v>
      </c>
      <c r="H1175" s="106" t="s">
        <v>61</v>
      </c>
      <c r="I1175" s="106" t="s">
        <v>61</v>
      </c>
      <c r="J1175" s="106" t="s">
        <v>61</v>
      </c>
      <c r="K1175" s="106" t="s">
        <v>61</v>
      </c>
      <c r="L1175" s="106" t="s">
        <v>61</v>
      </c>
      <c r="M1175" s="106" t="s">
        <v>61</v>
      </c>
      <c r="N1175" s="106" t="s">
        <v>61</v>
      </c>
      <c r="O1175" s="106" t="s">
        <v>61</v>
      </c>
      <c r="P1175" s="106" t="s">
        <v>61</v>
      </c>
      <c r="Q1175" s="106" t="s">
        <v>61</v>
      </c>
      <c r="R1175" s="106" t="s">
        <v>61</v>
      </c>
      <c r="S1175" s="106" t="s">
        <v>61</v>
      </c>
      <c r="T1175" s="106" t="s">
        <v>61</v>
      </c>
      <c r="U1175" s="106" t="s">
        <v>61</v>
      </c>
      <c r="V1175" s="106" t="s">
        <v>61</v>
      </c>
      <c r="W1175" s="106" t="s">
        <v>61</v>
      </c>
    </row>
    <row r="1176" spans="1:23" ht="13.5" customHeight="1" x14ac:dyDescent="0.25">
      <c r="A1176" s="154">
        <v>0.21875</v>
      </c>
      <c r="B1176" s="106" t="s">
        <v>61</v>
      </c>
      <c r="C1176" s="106" t="s">
        <v>61</v>
      </c>
      <c r="D1176" s="106" t="s">
        <v>61</v>
      </c>
      <c r="E1176" s="106" t="s">
        <v>61</v>
      </c>
      <c r="F1176" s="106" t="s">
        <v>61</v>
      </c>
      <c r="G1176" s="106" t="s">
        <v>61</v>
      </c>
      <c r="H1176" s="106" t="s">
        <v>61</v>
      </c>
      <c r="I1176" s="106" t="s">
        <v>61</v>
      </c>
      <c r="J1176" s="106" t="s">
        <v>61</v>
      </c>
      <c r="K1176" s="106" t="s">
        <v>61</v>
      </c>
      <c r="L1176" s="106" t="s">
        <v>61</v>
      </c>
      <c r="M1176" s="106" t="s">
        <v>61</v>
      </c>
      <c r="N1176" s="106" t="s">
        <v>61</v>
      </c>
      <c r="O1176" s="106" t="s">
        <v>61</v>
      </c>
      <c r="P1176" s="106" t="s">
        <v>61</v>
      </c>
      <c r="Q1176" s="106" t="s">
        <v>61</v>
      </c>
      <c r="R1176" s="106" t="s">
        <v>61</v>
      </c>
      <c r="S1176" s="106" t="s">
        <v>61</v>
      </c>
      <c r="T1176" s="106" t="s">
        <v>61</v>
      </c>
      <c r="U1176" s="106" t="s">
        <v>61</v>
      </c>
      <c r="V1176" s="106" t="s">
        <v>61</v>
      </c>
      <c r="W1176" s="106" t="s">
        <v>61</v>
      </c>
    </row>
    <row r="1177" spans="1:23" ht="13.5" customHeight="1" x14ac:dyDescent="0.25">
      <c r="A1177" s="154">
        <v>0.22916666666666699</v>
      </c>
      <c r="B1177" s="106" t="s">
        <v>61</v>
      </c>
      <c r="C1177" s="106" t="s">
        <v>61</v>
      </c>
      <c r="D1177" s="106" t="s">
        <v>61</v>
      </c>
      <c r="E1177" s="106" t="s">
        <v>61</v>
      </c>
      <c r="F1177" s="106" t="s">
        <v>61</v>
      </c>
      <c r="G1177" s="106" t="s">
        <v>61</v>
      </c>
      <c r="H1177" s="106" t="s">
        <v>61</v>
      </c>
      <c r="I1177" s="106" t="s">
        <v>61</v>
      </c>
      <c r="J1177" s="106" t="s">
        <v>61</v>
      </c>
      <c r="K1177" s="106" t="s">
        <v>61</v>
      </c>
      <c r="L1177" s="106" t="s">
        <v>61</v>
      </c>
      <c r="M1177" s="106" t="s">
        <v>61</v>
      </c>
      <c r="N1177" s="106" t="s">
        <v>61</v>
      </c>
      <c r="O1177" s="106" t="s">
        <v>61</v>
      </c>
      <c r="P1177" s="106" t="s">
        <v>61</v>
      </c>
      <c r="Q1177" s="106" t="s">
        <v>61</v>
      </c>
      <c r="R1177" s="106" t="s">
        <v>61</v>
      </c>
      <c r="S1177" s="106" t="s">
        <v>61</v>
      </c>
      <c r="T1177" s="106" t="s">
        <v>61</v>
      </c>
      <c r="U1177" s="106" t="s">
        <v>61</v>
      </c>
      <c r="V1177" s="106" t="s">
        <v>61</v>
      </c>
      <c r="W1177" s="106" t="s">
        <v>61</v>
      </c>
    </row>
    <row r="1178" spans="1:23" ht="13.5" customHeight="1" x14ac:dyDescent="0.25">
      <c r="A1178" s="154">
        <v>0.23958333333333301</v>
      </c>
      <c r="B1178" s="106" t="s">
        <v>61</v>
      </c>
      <c r="C1178" s="106" t="s">
        <v>61</v>
      </c>
      <c r="D1178" s="106" t="s">
        <v>61</v>
      </c>
      <c r="E1178" s="106" t="s">
        <v>61</v>
      </c>
      <c r="F1178" s="106" t="s">
        <v>61</v>
      </c>
      <c r="G1178" s="106" t="s">
        <v>61</v>
      </c>
      <c r="H1178" s="106" t="s">
        <v>61</v>
      </c>
      <c r="I1178" s="106" t="s">
        <v>61</v>
      </c>
      <c r="J1178" s="106" t="s">
        <v>61</v>
      </c>
      <c r="K1178" s="106" t="s">
        <v>61</v>
      </c>
      <c r="L1178" s="106" t="s">
        <v>61</v>
      </c>
      <c r="M1178" s="106" t="s">
        <v>61</v>
      </c>
      <c r="N1178" s="106" t="s">
        <v>61</v>
      </c>
      <c r="O1178" s="106" t="s">
        <v>61</v>
      </c>
      <c r="P1178" s="106" t="s">
        <v>61</v>
      </c>
      <c r="Q1178" s="106" t="s">
        <v>61</v>
      </c>
      <c r="R1178" s="106" t="s">
        <v>61</v>
      </c>
      <c r="S1178" s="106" t="s">
        <v>61</v>
      </c>
      <c r="T1178" s="106" t="s">
        <v>61</v>
      </c>
      <c r="U1178" s="106" t="s">
        <v>61</v>
      </c>
      <c r="V1178" s="106" t="s">
        <v>61</v>
      </c>
      <c r="W1178" s="106" t="s">
        <v>61</v>
      </c>
    </row>
    <row r="1179" spans="1:23" ht="13.5" customHeight="1" x14ac:dyDescent="0.25">
      <c r="A1179" s="154">
        <v>0.25</v>
      </c>
      <c r="B1179" s="106" t="s">
        <v>61</v>
      </c>
      <c r="C1179" s="106" t="s">
        <v>61</v>
      </c>
      <c r="D1179" s="106" t="s">
        <v>61</v>
      </c>
      <c r="E1179" s="106" t="s">
        <v>61</v>
      </c>
      <c r="F1179" s="106" t="s">
        <v>61</v>
      </c>
      <c r="G1179" s="106" t="s">
        <v>61</v>
      </c>
      <c r="H1179" s="106" t="s">
        <v>61</v>
      </c>
      <c r="I1179" s="106" t="s">
        <v>61</v>
      </c>
      <c r="J1179" s="106" t="s">
        <v>61</v>
      </c>
      <c r="K1179" s="106" t="s">
        <v>61</v>
      </c>
      <c r="L1179" s="106" t="s">
        <v>61</v>
      </c>
      <c r="M1179" s="106" t="s">
        <v>61</v>
      </c>
      <c r="N1179" s="106" t="s">
        <v>61</v>
      </c>
      <c r="O1179" s="106" t="s">
        <v>61</v>
      </c>
      <c r="P1179" s="106" t="s">
        <v>61</v>
      </c>
      <c r="Q1179" s="106" t="s">
        <v>61</v>
      </c>
      <c r="R1179" s="106" t="s">
        <v>61</v>
      </c>
      <c r="S1179" s="106" t="s">
        <v>61</v>
      </c>
      <c r="T1179" s="106" t="s">
        <v>61</v>
      </c>
      <c r="U1179" s="106" t="s">
        <v>61</v>
      </c>
      <c r="V1179" s="106" t="s">
        <v>61</v>
      </c>
      <c r="W1179" s="106" t="s">
        <v>61</v>
      </c>
    </row>
    <row r="1180" spans="1:23" ht="13.5" customHeight="1" x14ac:dyDescent="0.25">
      <c r="A1180" s="154">
        <v>0.26041666666666702</v>
      </c>
      <c r="B1180" s="106" t="s">
        <v>61</v>
      </c>
      <c r="C1180" s="106" t="s">
        <v>61</v>
      </c>
      <c r="D1180" s="106" t="s">
        <v>61</v>
      </c>
      <c r="E1180" s="106" t="s">
        <v>61</v>
      </c>
      <c r="F1180" s="106" t="s">
        <v>61</v>
      </c>
      <c r="G1180" s="106" t="s">
        <v>61</v>
      </c>
      <c r="H1180" s="106" t="s">
        <v>61</v>
      </c>
      <c r="I1180" s="106" t="s">
        <v>61</v>
      </c>
      <c r="J1180" s="106" t="s">
        <v>61</v>
      </c>
      <c r="K1180" s="106" t="s">
        <v>61</v>
      </c>
      <c r="L1180" s="106" t="s">
        <v>61</v>
      </c>
      <c r="M1180" s="106" t="s">
        <v>61</v>
      </c>
      <c r="N1180" s="106" t="s">
        <v>61</v>
      </c>
      <c r="O1180" s="106" t="s">
        <v>61</v>
      </c>
      <c r="P1180" s="106" t="s">
        <v>61</v>
      </c>
      <c r="Q1180" s="106" t="s">
        <v>61</v>
      </c>
      <c r="R1180" s="106" t="s">
        <v>61</v>
      </c>
      <c r="S1180" s="106" t="s">
        <v>61</v>
      </c>
      <c r="T1180" s="106" t="s">
        <v>61</v>
      </c>
      <c r="U1180" s="106" t="s">
        <v>61</v>
      </c>
      <c r="V1180" s="106" t="s">
        <v>61</v>
      </c>
      <c r="W1180" s="106" t="s">
        <v>61</v>
      </c>
    </row>
    <row r="1181" spans="1:23" ht="13.5" customHeight="1" x14ac:dyDescent="0.25">
      <c r="A1181" s="154">
        <v>0.27083333333333298</v>
      </c>
      <c r="B1181" s="106" t="s">
        <v>61</v>
      </c>
      <c r="C1181" s="106" t="s">
        <v>61</v>
      </c>
      <c r="D1181" s="106" t="s">
        <v>61</v>
      </c>
      <c r="E1181" s="106" t="s">
        <v>61</v>
      </c>
      <c r="F1181" s="106" t="s">
        <v>61</v>
      </c>
      <c r="G1181" s="106" t="s">
        <v>61</v>
      </c>
      <c r="H1181" s="106" t="s">
        <v>61</v>
      </c>
      <c r="I1181" s="106" t="s">
        <v>61</v>
      </c>
      <c r="J1181" s="106" t="s">
        <v>61</v>
      </c>
      <c r="K1181" s="106" t="s">
        <v>61</v>
      </c>
      <c r="L1181" s="106" t="s">
        <v>61</v>
      </c>
      <c r="M1181" s="106" t="s">
        <v>61</v>
      </c>
      <c r="N1181" s="106" t="s">
        <v>61</v>
      </c>
      <c r="O1181" s="106" t="s">
        <v>61</v>
      </c>
      <c r="P1181" s="106" t="s">
        <v>61</v>
      </c>
      <c r="Q1181" s="106" t="s">
        <v>61</v>
      </c>
      <c r="R1181" s="106" t="s">
        <v>61</v>
      </c>
      <c r="S1181" s="106" t="s">
        <v>61</v>
      </c>
      <c r="T1181" s="106" t="s">
        <v>61</v>
      </c>
      <c r="U1181" s="106" t="s">
        <v>61</v>
      </c>
      <c r="V1181" s="106" t="s">
        <v>61</v>
      </c>
      <c r="W1181" s="106" t="s">
        <v>61</v>
      </c>
    </row>
    <row r="1182" spans="1:23" ht="13.5" customHeight="1" x14ac:dyDescent="0.25">
      <c r="A1182" s="154">
        <v>0.28125</v>
      </c>
      <c r="B1182" s="106" t="s">
        <v>61</v>
      </c>
      <c r="C1182" s="106" t="s">
        <v>61</v>
      </c>
      <c r="D1182" s="106" t="s">
        <v>61</v>
      </c>
      <c r="E1182" s="106" t="s">
        <v>61</v>
      </c>
      <c r="F1182" s="106" t="s">
        <v>61</v>
      </c>
      <c r="G1182" s="106" t="s">
        <v>61</v>
      </c>
      <c r="H1182" s="106" t="s">
        <v>61</v>
      </c>
      <c r="I1182" s="106" t="s">
        <v>61</v>
      </c>
      <c r="J1182" s="106" t="s">
        <v>61</v>
      </c>
      <c r="K1182" s="106" t="s">
        <v>61</v>
      </c>
      <c r="L1182" s="106" t="s">
        <v>61</v>
      </c>
      <c r="M1182" s="106" t="s">
        <v>61</v>
      </c>
      <c r="N1182" s="106" t="s">
        <v>61</v>
      </c>
      <c r="O1182" s="106" t="s">
        <v>61</v>
      </c>
      <c r="P1182" s="106" t="s">
        <v>61</v>
      </c>
      <c r="Q1182" s="106" t="s">
        <v>61</v>
      </c>
      <c r="R1182" s="106" t="s">
        <v>61</v>
      </c>
      <c r="S1182" s="106" t="s">
        <v>61</v>
      </c>
      <c r="T1182" s="106" t="s">
        <v>61</v>
      </c>
      <c r="U1182" s="106" t="s">
        <v>61</v>
      </c>
      <c r="V1182" s="106" t="s">
        <v>61</v>
      </c>
      <c r="W1182" s="106" t="s">
        <v>61</v>
      </c>
    </row>
    <row r="1183" spans="1:23" ht="13.5" customHeight="1" x14ac:dyDescent="0.25">
      <c r="A1183" s="154">
        <v>0.29166666666666702</v>
      </c>
      <c r="B1183" s="106" t="s">
        <v>61</v>
      </c>
      <c r="C1183" s="106" t="s">
        <v>61</v>
      </c>
      <c r="D1183" s="106" t="s">
        <v>61</v>
      </c>
      <c r="E1183" s="106" t="s">
        <v>61</v>
      </c>
      <c r="F1183" s="106" t="s">
        <v>61</v>
      </c>
      <c r="G1183" s="106" t="s">
        <v>61</v>
      </c>
      <c r="H1183" s="106" t="s">
        <v>61</v>
      </c>
      <c r="I1183" s="106" t="s">
        <v>61</v>
      </c>
      <c r="J1183" s="106" t="s">
        <v>61</v>
      </c>
      <c r="K1183" s="106" t="s">
        <v>61</v>
      </c>
      <c r="L1183" s="106" t="s">
        <v>61</v>
      </c>
      <c r="M1183" s="106" t="s">
        <v>61</v>
      </c>
      <c r="N1183" s="106" t="s">
        <v>61</v>
      </c>
      <c r="O1183" s="106" t="s">
        <v>61</v>
      </c>
      <c r="P1183" s="106" t="s">
        <v>61</v>
      </c>
      <c r="Q1183" s="106" t="s">
        <v>61</v>
      </c>
      <c r="R1183" s="106" t="s">
        <v>61</v>
      </c>
      <c r="S1183" s="106" t="s">
        <v>61</v>
      </c>
      <c r="T1183" s="106" t="s">
        <v>61</v>
      </c>
      <c r="U1183" s="106" t="s">
        <v>61</v>
      </c>
      <c r="V1183" s="106" t="s">
        <v>61</v>
      </c>
      <c r="W1183" s="106" t="s">
        <v>61</v>
      </c>
    </row>
    <row r="1184" spans="1:23" ht="13.5" customHeight="1" x14ac:dyDescent="0.25">
      <c r="A1184" s="154">
        <v>0.30208333333333298</v>
      </c>
      <c r="B1184" s="106" t="s">
        <v>61</v>
      </c>
      <c r="C1184" s="106" t="s">
        <v>61</v>
      </c>
      <c r="D1184" s="106" t="s">
        <v>61</v>
      </c>
      <c r="E1184" s="106" t="s">
        <v>61</v>
      </c>
      <c r="F1184" s="106" t="s">
        <v>61</v>
      </c>
      <c r="G1184" s="106" t="s">
        <v>61</v>
      </c>
      <c r="H1184" s="106" t="s">
        <v>61</v>
      </c>
      <c r="I1184" s="106" t="s">
        <v>61</v>
      </c>
      <c r="J1184" s="106" t="s">
        <v>61</v>
      </c>
      <c r="K1184" s="106" t="s">
        <v>61</v>
      </c>
      <c r="L1184" s="106" t="s">
        <v>61</v>
      </c>
      <c r="M1184" s="106" t="s">
        <v>61</v>
      </c>
      <c r="N1184" s="106" t="s">
        <v>61</v>
      </c>
      <c r="O1184" s="106" t="s">
        <v>61</v>
      </c>
      <c r="P1184" s="106" t="s">
        <v>61</v>
      </c>
      <c r="Q1184" s="106" t="s">
        <v>61</v>
      </c>
      <c r="R1184" s="106" t="s">
        <v>61</v>
      </c>
      <c r="S1184" s="106" t="s">
        <v>61</v>
      </c>
      <c r="T1184" s="106" t="s">
        <v>61</v>
      </c>
      <c r="U1184" s="106" t="s">
        <v>61</v>
      </c>
      <c r="V1184" s="106" t="s">
        <v>61</v>
      </c>
      <c r="W1184" s="106" t="s">
        <v>61</v>
      </c>
    </row>
    <row r="1185" spans="1:23" ht="13.5" customHeight="1" x14ac:dyDescent="0.25">
      <c r="A1185" s="154">
        <v>0.3125</v>
      </c>
      <c r="B1185" s="106" t="s">
        <v>61</v>
      </c>
      <c r="C1185" s="106" t="s">
        <v>61</v>
      </c>
      <c r="D1185" s="106" t="s">
        <v>61</v>
      </c>
      <c r="E1185" s="106" t="s">
        <v>61</v>
      </c>
      <c r="F1185" s="106" t="s">
        <v>61</v>
      </c>
      <c r="G1185" s="106" t="s">
        <v>61</v>
      </c>
      <c r="H1185" s="106" t="s">
        <v>61</v>
      </c>
      <c r="I1185" s="106" t="s">
        <v>61</v>
      </c>
      <c r="J1185" s="106" t="s">
        <v>61</v>
      </c>
      <c r="K1185" s="106" t="s">
        <v>61</v>
      </c>
      <c r="L1185" s="106" t="s">
        <v>61</v>
      </c>
      <c r="M1185" s="106" t="s">
        <v>61</v>
      </c>
      <c r="N1185" s="106" t="s">
        <v>61</v>
      </c>
      <c r="O1185" s="106" t="s">
        <v>61</v>
      </c>
      <c r="P1185" s="106" t="s">
        <v>61</v>
      </c>
      <c r="Q1185" s="106" t="s">
        <v>61</v>
      </c>
      <c r="R1185" s="106" t="s">
        <v>61</v>
      </c>
      <c r="S1185" s="106" t="s">
        <v>61</v>
      </c>
      <c r="T1185" s="106" t="s">
        <v>61</v>
      </c>
      <c r="U1185" s="106" t="s">
        <v>61</v>
      </c>
      <c r="V1185" s="106" t="s">
        <v>61</v>
      </c>
      <c r="W1185" s="106" t="s">
        <v>61</v>
      </c>
    </row>
    <row r="1186" spans="1:23" ht="13.5" customHeight="1" x14ac:dyDescent="0.25">
      <c r="A1186" s="154">
        <v>0.32291666666666702</v>
      </c>
      <c r="B1186" s="106" t="s">
        <v>61</v>
      </c>
      <c r="C1186" s="106" t="s">
        <v>61</v>
      </c>
      <c r="D1186" s="106" t="s">
        <v>61</v>
      </c>
      <c r="E1186" s="106" t="s">
        <v>61</v>
      </c>
      <c r="F1186" s="106" t="s">
        <v>61</v>
      </c>
      <c r="G1186" s="106" t="s">
        <v>61</v>
      </c>
      <c r="H1186" s="106" t="s">
        <v>61</v>
      </c>
      <c r="I1186" s="106" t="s">
        <v>61</v>
      </c>
      <c r="J1186" s="106" t="s">
        <v>61</v>
      </c>
      <c r="K1186" s="106" t="s">
        <v>61</v>
      </c>
      <c r="L1186" s="106" t="s">
        <v>61</v>
      </c>
      <c r="M1186" s="106" t="s">
        <v>61</v>
      </c>
      <c r="N1186" s="106" t="s">
        <v>61</v>
      </c>
      <c r="O1186" s="106" t="s">
        <v>61</v>
      </c>
      <c r="P1186" s="106" t="s">
        <v>61</v>
      </c>
      <c r="Q1186" s="106" t="s">
        <v>61</v>
      </c>
      <c r="R1186" s="106" t="s">
        <v>61</v>
      </c>
      <c r="S1186" s="106" t="s">
        <v>61</v>
      </c>
      <c r="T1186" s="106" t="s">
        <v>61</v>
      </c>
      <c r="U1186" s="106" t="s">
        <v>61</v>
      </c>
      <c r="V1186" s="106" t="s">
        <v>61</v>
      </c>
      <c r="W1186" s="106" t="s">
        <v>61</v>
      </c>
    </row>
    <row r="1187" spans="1:23" ht="13.5" customHeight="1" x14ac:dyDescent="0.25">
      <c r="A1187" s="154">
        <v>0.33333333333333298</v>
      </c>
      <c r="B1187" s="106" t="s">
        <v>61</v>
      </c>
      <c r="C1187" s="106" t="s">
        <v>61</v>
      </c>
      <c r="D1187" s="106" t="s">
        <v>61</v>
      </c>
      <c r="E1187" s="106" t="s">
        <v>61</v>
      </c>
      <c r="F1187" s="106" t="s">
        <v>61</v>
      </c>
      <c r="G1187" s="106" t="s">
        <v>61</v>
      </c>
      <c r="H1187" s="106" t="s">
        <v>61</v>
      </c>
      <c r="I1187" s="106" t="s">
        <v>61</v>
      </c>
      <c r="J1187" s="106" t="s">
        <v>61</v>
      </c>
      <c r="K1187" s="106" t="s">
        <v>61</v>
      </c>
      <c r="L1187" s="106" t="s">
        <v>61</v>
      </c>
      <c r="M1187" s="106" t="s">
        <v>61</v>
      </c>
      <c r="N1187" s="106" t="s">
        <v>61</v>
      </c>
      <c r="O1187" s="106" t="s">
        <v>61</v>
      </c>
      <c r="P1187" s="106" t="s">
        <v>61</v>
      </c>
      <c r="Q1187" s="106" t="s">
        <v>61</v>
      </c>
      <c r="R1187" s="106" t="s">
        <v>61</v>
      </c>
      <c r="S1187" s="106" t="s">
        <v>61</v>
      </c>
      <c r="T1187" s="106" t="s">
        <v>61</v>
      </c>
      <c r="U1187" s="106" t="s">
        <v>61</v>
      </c>
      <c r="V1187" s="106" t="s">
        <v>61</v>
      </c>
      <c r="W1187" s="106" t="s">
        <v>61</v>
      </c>
    </row>
    <row r="1188" spans="1:23" ht="13.5" customHeight="1" x14ac:dyDescent="0.25">
      <c r="A1188" s="154">
        <v>0.34375</v>
      </c>
      <c r="B1188" s="106" t="s">
        <v>61</v>
      </c>
      <c r="C1188" s="106" t="s">
        <v>61</v>
      </c>
      <c r="D1188" s="106" t="s">
        <v>61</v>
      </c>
      <c r="E1188" s="106" t="s">
        <v>61</v>
      </c>
      <c r="F1188" s="106" t="s">
        <v>61</v>
      </c>
      <c r="G1188" s="106" t="s">
        <v>61</v>
      </c>
      <c r="H1188" s="106" t="s">
        <v>61</v>
      </c>
      <c r="I1188" s="106" t="s">
        <v>61</v>
      </c>
      <c r="J1188" s="106" t="s">
        <v>61</v>
      </c>
      <c r="K1188" s="106" t="s">
        <v>61</v>
      </c>
      <c r="L1188" s="106" t="s">
        <v>61</v>
      </c>
      <c r="M1188" s="106" t="s">
        <v>61</v>
      </c>
      <c r="N1188" s="106" t="s">
        <v>61</v>
      </c>
      <c r="O1188" s="106" t="s">
        <v>61</v>
      </c>
      <c r="P1188" s="106" t="s">
        <v>61</v>
      </c>
      <c r="Q1188" s="106" t="s">
        <v>61</v>
      </c>
      <c r="R1188" s="106" t="s">
        <v>61</v>
      </c>
      <c r="S1188" s="106" t="s">
        <v>61</v>
      </c>
      <c r="T1188" s="106" t="s">
        <v>61</v>
      </c>
      <c r="U1188" s="106" t="s">
        <v>61</v>
      </c>
      <c r="V1188" s="106" t="s">
        <v>61</v>
      </c>
      <c r="W1188" s="106" t="s">
        <v>61</v>
      </c>
    </row>
    <row r="1189" spans="1:23" ht="13.5" customHeight="1" x14ac:dyDescent="0.25">
      <c r="A1189" s="154">
        <v>0.35416666666666702</v>
      </c>
      <c r="B1189" s="106" t="s">
        <v>61</v>
      </c>
      <c r="C1189" s="106" t="s">
        <v>61</v>
      </c>
      <c r="D1189" s="106" t="s">
        <v>61</v>
      </c>
      <c r="E1189" s="106" t="s">
        <v>61</v>
      </c>
      <c r="F1189" s="106" t="s">
        <v>61</v>
      </c>
      <c r="G1189" s="106" t="s">
        <v>61</v>
      </c>
      <c r="H1189" s="106" t="s">
        <v>61</v>
      </c>
      <c r="I1189" s="106" t="s">
        <v>61</v>
      </c>
      <c r="J1189" s="106" t="s">
        <v>61</v>
      </c>
      <c r="K1189" s="106" t="s">
        <v>61</v>
      </c>
      <c r="L1189" s="106" t="s">
        <v>61</v>
      </c>
      <c r="M1189" s="106" t="s">
        <v>61</v>
      </c>
      <c r="N1189" s="106" t="s">
        <v>61</v>
      </c>
      <c r="O1189" s="106" t="s">
        <v>61</v>
      </c>
      <c r="P1189" s="106" t="s">
        <v>61</v>
      </c>
      <c r="Q1189" s="106" t="s">
        <v>61</v>
      </c>
      <c r="R1189" s="106" t="s">
        <v>61</v>
      </c>
      <c r="S1189" s="106" t="s">
        <v>61</v>
      </c>
      <c r="T1189" s="106" t="s">
        <v>61</v>
      </c>
      <c r="U1189" s="106" t="s">
        <v>61</v>
      </c>
      <c r="V1189" s="106" t="s">
        <v>61</v>
      </c>
      <c r="W1189" s="106" t="s">
        <v>61</v>
      </c>
    </row>
    <row r="1190" spans="1:23" ht="13.5" customHeight="1" x14ac:dyDescent="0.25">
      <c r="A1190" s="154">
        <v>0.36458333333333298</v>
      </c>
      <c r="B1190" s="106" t="s">
        <v>61</v>
      </c>
      <c r="C1190" s="106" t="s">
        <v>61</v>
      </c>
      <c r="D1190" s="106" t="s">
        <v>61</v>
      </c>
      <c r="E1190" s="106" t="s">
        <v>61</v>
      </c>
      <c r="F1190" s="106" t="s">
        <v>61</v>
      </c>
      <c r="G1190" s="106" t="s">
        <v>61</v>
      </c>
      <c r="H1190" s="106" t="s">
        <v>61</v>
      </c>
      <c r="I1190" s="106" t="s">
        <v>61</v>
      </c>
      <c r="J1190" s="106" t="s">
        <v>61</v>
      </c>
      <c r="K1190" s="106" t="s">
        <v>61</v>
      </c>
      <c r="L1190" s="106" t="s">
        <v>61</v>
      </c>
      <c r="M1190" s="106" t="s">
        <v>61</v>
      </c>
      <c r="N1190" s="106" t="s">
        <v>61</v>
      </c>
      <c r="O1190" s="106" t="s">
        <v>61</v>
      </c>
      <c r="P1190" s="106" t="s">
        <v>61</v>
      </c>
      <c r="Q1190" s="106" t="s">
        <v>61</v>
      </c>
      <c r="R1190" s="106" t="s">
        <v>61</v>
      </c>
      <c r="S1190" s="106" t="s">
        <v>61</v>
      </c>
      <c r="T1190" s="106" t="s">
        <v>61</v>
      </c>
      <c r="U1190" s="106" t="s">
        <v>61</v>
      </c>
      <c r="V1190" s="106" t="s">
        <v>61</v>
      </c>
      <c r="W1190" s="106" t="s">
        <v>61</v>
      </c>
    </row>
    <row r="1191" spans="1:23" ht="13.5" customHeight="1" x14ac:dyDescent="0.25">
      <c r="A1191" s="154">
        <v>0.375</v>
      </c>
      <c r="B1191" s="106" t="s">
        <v>61</v>
      </c>
      <c r="C1191" s="106" t="s">
        <v>61</v>
      </c>
      <c r="D1191" s="106" t="s">
        <v>61</v>
      </c>
      <c r="E1191" s="106" t="s">
        <v>61</v>
      </c>
      <c r="F1191" s="106" t="s">
        <v>61</v>
      </c>
      <c r="G1191" s="106" t="s">
        <v>61</v>
      </c>
      <c r="H1191" s="106" t="s">
        <v>61</v>
      </c>
      <c r="I1191" s="106" t="s">
        <v>61</v>
      </c>
      <c r="J1191" s="106" t="s">
        <v>61</v>
      </c>
      <c r="K1191" s="106" t="s">
        <v>61</v>
      </c>
      <c r="L1191" s="106" t="s">
        <v>61</v>
      </c>
      <c r="M1191" s="106" t="s">
        <v>61</v>
      </c>
      <c r="N1191" s="106" t="s">
        <v>61</v>
      </c>
      <c r="O1191" s="106" t="s">
        <v>61</v>
      </c>
      <c r="P1191" s="106" t="s">
        <v>61</v>
      </c>
      <c r="Q1191" s="106" t="s">
        <v>61</v>
      </c>
      <c r="R1191" s="106" t="s">
        <v>61</v>
      </c>
      <c r="S1191" s="106" t="s">
        <v>61</v>
      </c>
      <c r="T1191" s="106" t="s">
        <v>61</v>
      </c>
      <c r="U1191" s="106" t="s">
        <v>61</v>
      </c>
      <c r="V1191" s="106" t="s">
        <v>61</v>
      </c>
      <c r="W1191" s="106" t="s">
        <v>61</v>
      </c>
    </row>
    <row r="1192" spans="1:23" ht="13.5" customHeight="1" x14ac:dyDescent="0.25">
      <c r="A1192" s="154">
        <v>0.38541666666666702</v>
      </c>
      <c r="B1192" s="106" t="s">
        <v>61</v>
      </c>
      <c r="C1192" s="106" t="s">
        <v>61</v>
      </c>
      <c r="D1192" s="106" t="s">
        <v>61</v>
      </c>
      <c r="E1192" s="106" t="s">
        <v>61</v>
      </c>
      <c r="F1192" s="106" t="s">
        <v>61</v>
      </c>
      <c r="G1192" s="106" t="s">
        <v>61</v>
      </c>
      <c r="H1192" s="106" t="s">
        <v>61</v>
      </c>
      <c r="I1192" s="106" t="s">
        <v>61</v>
      </c>
      <c r="J1192" s="106" t="s">
        <v>61</v>
      </c>
      <c r="K1192" s="106" t="s">
        <v>61</v>
      </c>
      <c r="L1192" s="106" t="s">
        <v>61</v>
      </c>
      <c r="M1192" s="106" t="s">
        <v>61</v>
      </c>
      <c r="N1192" s="106" t="s">
        <v>61</v>
      </c>
      <c r="O1192" s="106" t="s">
        <v>61</v>
      </c>
      <c r="P1192" s="106" t="s">
        <v>61</v>
      </c>
      <c r="Q1192" s="106" t="s">
        <v>61</v>
      </c>
      <c r="R1192" s="106" t="s">
        <v>61</v>
      </c>
      <c r="S1192" s="106" t="s">
        <v>61</v>
      </c>
      <c r="T1192" s="106" t="s">
        <v>61</v>
      </c>
      <c r="U1192" s="106" t="s">
        <v>61</v>
      </c>
      <c r="V1192" s="106" t="s">
        <v>61</v>
      </c>
      <c r="W1192" s="106" t="s">
        <v>61</v>
      </c>
    </row>
    <row r="1193" spans="1:23" ht="13.5" customHeight="1" x14ac:dyDescent="0.25">
      <c r="A1193" s="154">
        <v>0.39583333333333298</v>
      </c>
      <c r="B1193" s="106" t="s">
        <v>61</v>
      </c>
      <c r="C1193" s="106" t="s">
        <v>61</v>
      </c>
      <c r="D1193" s="106" t="s">
        <v>61</v>
      </c>
      <c r="E1193" s="106" t="s">
        <v>61</v>
      </c>
      <c r="F1193" s="106" t="s">
        <v>61</v>
      </c>
      <c r="G1193" s="106" t="s">
        <v>61</v>
      </c>
      <c r="H1193" s="106" t="s">
        <v>61</v>
      </c>
      <c r="I1193" s="106" t="s">
        <v>61</v>
      </c>
      <c r="J1193" s="106" t="s">
        <v>61</v>
      </c>
      <c r="K1193" s="106" t="s">
        <v>61</v>
      </c>
      <c r="L1193" s="106" t="s">
        <v>61</v>
      </c>
      <c r="M1193" s="106" t="s">
        <v>61</v>
      </c>
      <c r="N1193" s="106" t="s">
        <v>61</v>
      </c>
      <c r="O1193" s="106" t="s">
        <v>61</v>
      </c>
      <c r="P1193" s="106" t="s">
        <v>61</v>
      </c>
      <c r="Q1193" s="106" t="s">
        <v>61</v>
      </c>
      <c r="R1193" s="106" t="s">
        <v>61</v>
      </c>
      <c r="S1193" s="106" t="s">
        <v>61</v>
      </c>
      <c r="T1193" s="106" t="s">
        <v>61</v>
      </c>
      <c r="U1193" s="106" t="s">
        <v>61</v>
      </c>
      <c r="V1193" s="106" t="s">
        <v>61</v>
      </c>
      <c r="W1193" s="106" t="s">
        <v>61</v>
      </c>
    </row>
    <row r="1194" spans="1:23" ht="13.5" customHeight="1" x14ac:dyDescent="0.25">
      <c r="A1194" s="154">
        <v>0.40625</v>
      </c>
      <c r="B1194" s="106" t="s">
        <v>61</v>
      </c>
      <c r="C1194" s="106" t="s">
        <v>61</v>
      </c>
      <c r="D1194" s="106" t="s">
        <v>61</v>
      </c>
      <c r="E1194" s="106" t="s">
        <v>61</v>
      </c>
      <c r="F1194" s="106" t="s">
        <v>61</v>
      </c>
      <c r="G1194" s="106" t="s">
        <v>61</v>
      </c>
      <c r="H1194" s="106" t="s">
        <v>61</v>
      </c>
      <c r="I1194" s="106" t="s">
        <v>61</v>
      </c>
      <c r="J1194" s="106" t="s">
        <v>61</v>
      </c>
      <c r="K1194" s="106" t="s">
        <v>61</v>
      </c>
      <c r="L1194" s="106" t="s">
        <v>61</v>
      </c>
      <c r="M1194" s="106" t="s">
        <v>61</v>
      </c>
      <c r="N1194" s="106" t="s">
        <v>61</v>
      </c>
      <c r="O1194" s="106" t="s">
        <v>61</v>
      </c>
      <c r="P1194" s="106" t="s">
        <v>61</v>
      </c>
      <c r="Q1194" s="106" t="s">
        <v>61</v>
      </c>
      <c r="R1194" s="106" t="s">
        <v>61</v>
      </c>
      <c r="S1194" s="106" t="s">
        <v>61</v>
      </c>
      <c r="T1194" s="106" t="s">
        <v>61</v>
      </c>
      <c r="U1194" s="106" t="s">
        <v>61</v>
      </c>
      <c r="V1194" s="106" t="s">
        <v>61</v>
      </c>
      <c r="W1194" s="106" t="s">
        <v>61</v>
      </c>
    </row>
    <row r="1195" spans="1:23" ht="13.5" customHeight="1" x14ac:dyDescent="0.25">
      <c r="A1195" s="154">
        <v>0.41666666666666702</v>
      </c>
      <c r="B1195" s="106" t="s">
        <v>61</v>
      </c>
      <c r="C1195" s="106" t="s">
        <v>61</v>
      </c>
      <c r="D1195" s="106" t="s">
        <v>61</v>
      </c>
      <c r="E1195" s="106" t="s">
        <v>61</v>
      </c>
      <c r="F1195" s="106" t="s">
        <v>61</v>
      </c>
      <c r="G1195" s="106" t="s">
        <v>61</v>
      </c>
      <c r="H1195" s="106" t="s">
        <v>61</v>
      </c>
      <c r="I1195" s="106" t="s">
        <v>61</v>
      </c>
      <c r="J1195" s="106" t="s">
        <v>61</v>
      </c>
      <c r="K1195" s="106" t="s">
        <v>61</v>
      </c>
      <c r="L1195" s="106" t="s">
        <v>61</v>
      </c>
      <c r="M1195" s="106" t="s">
        <v>61</v>
      </c>
      <c r="N1195" s="106" t="s">
        <v>61</v>
      </c>
      <c r="O1195" s="106" t="s">
        <v>61</v>
      </c>
      <c r="P1195" s="106" t="s">
        <v>61</v>
      </c>
      <c r="Q1195" s="106" t="s">
        <v>61</v>
      </c>
      <c r="R1195" s="106" t="s">
        <v>61</v>
      </c>
      <c r="S1195" s="106" t="s">
        <v>61</v>
      </c>
      <c r="T1195" s="106" t="s">
        <v>61</v>
      </c>
      <c r="U1195" s="106" t="s">
        <v>61</v>
      </c>
      <c r="V1195" s="106" t="s">
        <v>61</v>
      </c>
      <c r="W1195" s="106" t="s">
        <v>61</v>
      </c>
    </row>
    <row r="1196" spans="1:23" ht="13.5" customHeight="1" x14ac:dyDescent="0.25">
      <c r="A1196" s="154">
        <v>0.42708333333333298</v>
      </c>
      <c r="B1196" s="106" t="s">
        <v>61</v>
      </c>
      <c r="C1196" s="106" t="s">
        <v>61</v>
      </c>
      <c r="D1196" s="106" t="s">
        <v>61</v>
      </c>
      <c r="E1196" s="106" t="s">
        <v>61</v>
      </c>
      <c r="F1196" s="106" t="s">
        <v>61</v>
      </c>
      <c r="G1196" s="106" t="s">
        <v>61</v>
      </c>
      <c r="H1196" s="106" t="s">
        <v>61</v>
      </c>
      <c r="I1196" s="106" t="s">
        <v>61</v>
      </c>
      <c r="J1196" s="106" t="s">
        <v>61</v>
      </c>
      <c r="K1196" s="106" t="s">
        <v>61</v>
      </c>
      <c r="L1196" s="106" t="s">
        <v>61</v>
      </c>
      <c r="M1196" s="106" t="s">
        <v>61</v>
      </c>
      <c r="N1196" s="106" t="s">
        <v>61</v>
      </c>
      <c r="O1196" s="106" t="s">
        <v>61</v>
      </c>
      <c r="P1196" s="106" t="s">
        <v>61</v>
      </c>
      <c r="Q1196" s="106" t="s">
        <v>61</v>
      </c>
      <c r="R1196" s="106" t="s">
        <v>61</v>
      </c>
      <c r="S1196" s="106" t="s">
        <v>61</v>
      </c>
      <c r="T1196" s="106" t="s">
        <v>61</v>
      </c>
      <c r="U1196" s="106" t="s">
        <v>61</v>
      </c>
      <c r="V1196" s="106" t="s">
        <v>61</v>
      </c>
      <c r="W1196" s="106" t="s">
        <v>61</v>
      </c>
    </row>
    <row r="1197" spans="1:23" ht="13.5" customHeight="1" x14ac:dyDescent="0.25">
      <c r="A1197" s="154">
        <v>0.4375</v>
      </c>
      <c r="B1197" s="106" t="s">
        <v>61</v>
      </c>
      <c r="C1197" s="106" t="s">
        <v>61</v>
      </c>
      <c r="D1197" s="106" t="s">
        <v>61</v>
      </c>
      <c r="E1197" s="106" t="s">
        <v>61</v>
      </c>
      <c r="F1197" s="106" t="s">
        <v>61</v>
      </c>
      <c r="G1197" s="106" t="s">
        <v>61</v>
      </c>
      <c r="H1197" s="106" t="s">
        <v>61</v>
      </c>
      <c r="I1197" s="106" t="s">
        <v>61</v>
      </c>
      <c r="J1197" s="106" t="s">
        <v>61</v>
      </c>
      <c r="K1197" s="106" t="s">
        <v>61</v>
      </c>
      <c r="L1197" s="106" t="s">
        <v>61</v>
      </c>
      <c r="M1197" s="106" t="s">
        <v>61</v>
      </c>
      <c r="N1197" s="106" t="s">
        <v>61</v>
      </c>
      <c r="O1197" s="106" t="s">
        <v>61</v>
      </c>
      <c r="P1197" s="106" t="s">
        <v>61</v>
      </c>
      <c r="Q1197" s="106" t="s">
        <v>61</v>
      </c>
      <c r="R1197" s="106" t="s">
        <v>61</v>
      </c>
      <c r="S1197" s="106" t="s">
        <v>61</v>
      </c>
      <c r="T1197" s="106" t="s">
        <v>61</v>
      </c>
      <c r="U1197" s="106" t="s">
        <v>61</v>
      </c>
      <c r="V1197" s="106" t="s">
        <v>61</v>
      </c>
      <c r="W1197" s="106" t="s">
        <v>61</v>
      </c>
    </row>
    <row r="1198" spans="1:23" ht="13.5" customHeight="1" x14ac:dyDescent="0.25">
      <c r="A1198" s="154">
        <v>0.44791666666666702</v>
      </c>
      <c r="B1198" s="106" t="s">
        <v>61</v>
      </c>
      <c r="C1198" s="106" t="s">
        <v>61</v>
      </c>
      <c r="D1198" s="106" t="s">
        <v>61</v>
      </c>
      <c r="E1198" s="106" t="s">
        <v>61</v>
      </c>
      <c r="F1198" s="106" t="s">
        <v>61</v>
      </c>
      <c r="G1198" s="106" t="s">
        <v>61</v>
      </c>
      <c r="H1198" s="106" t="s">
        <v>61</v>
      </c>
      <c r="I1198" s="106" t="s">
        <v>61</v>
      </c>
      <c r="J1198" s="106" t="s">
        <v>61</v>
      </c>
      <c r="K1198" s="106" t="s">
        <v>61</v>
      </c>
      <c r="L1198" s="106" t="s">
        <v>61</v>
      </c>
      <c r="M1198" s="106" t="s">
        <v>61</v>
      </c>
      <c r="N1198" s="106" t="s">
        <v>61</v>
      </c>
      <c r="O1198" s="106" t="s">
        <v>61</v>
      </c>
      <c r="P1198" s="106" t="s">
        <v>61</v>
      </c>
      <c r="Q1198" s="106" t="s">
        <v>61</v>
      </c>
      <c r="R1198" s="106" t="s">
        <v>61</v>
      </c>
      <c r="S1198" s="106" t="s">
        <v>61</v>
      </c>
      <c r="T1198" s="106" t="s">
        <v>61</v>
      </c>
      <c r="U1198" s="106" t="s">
        <v>61</v>
      </c>
      <c r="V1198" s="106" t="s">
        <v>61</v>
      </c>
      <c r="W1198" s="106" t="s">
        <v>61</v>
      </c>
    </row>
    <row r="1199" spans="1:23" ht="13.5" customHeight="1" x14ac:dyDescent="0.25">
      <c r="A1199" s="154">
        <v>0.45833333333333298</v>
      </c>
      <c r="B1199" s="106" t="s">
        <v>61</v>
      </c>
      <c r="C1199" s="106" t="s">
        <v>61</v>
      </c>
      <c r="D1199" s="106" t="s">
        <v>61</v>
      </c>
      <c r="E1199" s="106" t="s">
        <v>61</v>
      </c>
      <c r="F1199" s="106" t="s">
        <v>61</v>
      </c>
      <c r="G1199" s="106" t="s">
        <v>61</v>
      </c>
      <c r="H1199" s="106" t="s">
        <v>61</v>
      </c>
      <c r="I1199" s="106" t="s">
        <v>61</v>
      </c>
      <c r="J1199" s="106" t="s">
        <v>61</v>
      </c>
      <c r="K1199" s="106" t="s">
        <v>61</v>
      </c>
      <c r="L1199" s="106" t="s">
        <v>61</v>
      </c>
      <c r="M1199" s="106" t="s">
        <v>61</v>
      </c>
      <c r="N1199" s="106" t="s">
        <v>61</v>
      </c>
      <c r="O1199" s="106" t="s">
        <v>61</v>
      </c>
      <c r="P1199" s="106" t="s">
        <v>61</v>
      </c>
      <c r="Q1199" s="106" t="s">
        <v>61</v>
      </c>
      <c r="R1199" s="106" t="s">
        <v>61</v>
      </c>
      <c r="S1199" s="106" t="s">
        <v>61</v>
      </c>
      <c r="T1199" s="106" t="s">
        <v>61</v>
      </c>
      <c r="U1199" s="106" t="s">
        <v>61</v>
      </c>
      <c r="V1199" s="106" t="s">
        <v>61</v>
      </c>
      <c r="W1199" s="106" t="s">
        <v>61</v>
      </c>
    </row>
    <row r="1200" spans="1:23" ht="13.5" customHeight="1" x14ac:dyDescent="0.25">
      <c r="A1200" s="154">
        <v>0.46875</v>
      </c>
      <c r="B1200" s="106" t="s">
        <v>61</v>
      </c>
      <c r="C1200" s="106" t="s">
        <v>61</v>
      </c>
      <c r="D1200" s="106" t="s">
        <v>61</v>
      </c>
      <c r="E1200" s="106" t="s">
        <v>61</v>
      </c>
      <c r="F1200" s="106" t="s">
        <v>61</v>
      </c>
      <c r="G1200" s="106" t="s">
        <v>61</v>
      </c>
      <c r="H1200" s="106" t="s">
        <v>61</v>
      </c>
      <c r="I1200" s="106" t="s">
        <v>61</v>
      </c>
      <c r="J1200" s="106" t="s">
        <v>61</v>
      </c>
      <c r="K1200" s="106" t="s">
        <v>61</v>
      </c>
      <c r="L1200" s="106" t="s">
        <v>61</v>
      </c>
      <c r="M1200" s="106" t="s">
        <v>61</v>
      </c>
      <c r="N1200" s="106" t="s">
        <v>61</v>
      </c>
      <c r="O1200" s="106" t="s">
        <v>61</v>
      </c>
      <c r="P1200" s="106" t="s">
        <v>61</v>
      </c>
      <c r="Q1200" s="106" t="s">
        <v>61</v>
      </c>
      <c r="R1200" s="106" t="s">
        <v>61</v>
      </c>
      <c r="S1200" s="106" t="s">
        <v>61</v>
      </c>
      <c r="T1200" s="106" t="s">
        <v>61</v>
      </c>
      <c r="U1200" s="106" t="s">
        <v>61</v>
      </c>
      <c r="V1200" s="106" t="s">
        <v>61</v>
      </c>
      <c r="W1200" s="106" t="s">
        <v>61</v>
      </c>
    </row>
    <row r="1201" spans="1:23" ht="13.5" customHeight="1" x14ac:dyDescent="0.25">
      <c r="A1201" s="154">
        <v>0.47916666666666702</v>
      </c>
      <c r="B1201" s="106" t="s">
        <v>61</v>
      </c>
      <c r="C1201" s="106" t="s">
        <v>61</v>
      </c>
      <c r="D1201" s="106" t="s">
        <v>61</v>
      </c>
      <c r="E1201" s="106" t="s">
        <v>61</v>
      </c>
      <c r="F1201" s="106" t="s">
        <v>61</v>
      </c>
      <c r="G1201" s="106" t="s">
        <v>61</v>
      </c>
      <c r="H1201" s="106" t="s">
        <v>61</v>
      </c>
      <c r="I1201" s="106" t="s">
        <v>61</v>
      </c>
      <c r="J1201" s="106" t="s">
        <v>61</v>
      </c>
      <c r="K1201" s="106" t="s">
        <v>61</v>
      </c>
      <c r="L1201" s="106" t="s">
        <v>61</v>
      </c>
      <c r="M1201" s="106" t="s">
        <v>61</v>
      </c>
      <c r="N1201" s="106" t="s">
        <v>61</v>
      </c>
      <c r="O1201" s="106" t="s">
        <v>61</v>
      </c>
      <c r="P1201" s="106" t="s">
        <v>61</v>
      </c>
      <c r="Q1201" s="106" t="s">
        <v>61</v>
      </c>
      <c r="R1201" s="106" t="s">
        <v>61</v>
      </c>
      <c r="S1201" s="106" t="s">
        <v>61</v>
      </c>
      <c r="T1201" s="106" t="s">
        <v>61</v>
      </c>
      <c r="U1201" s="106" t="s">
        <v>61</v>
      </c>
      <c r="V1201" s="106" t="s">
        <v>61</v>
      </c>
      <c r="W1201" s="106" t="s">
        <v>61</v>
      </c>
    </row>
    <row r="1202" spans="1:23" ht="13.5" customHeight="1" x14ac:dyDescent="0.25">
      <c r="A1202" s="154">
        <v>0.48958333333333298</v>
      </c>
      <c r="B1202" s="106" t="s">
        <v>61</v>
      </c>
      <c r="C1202" s="106" t="s">
        <v>61</v>
      </c>
      <c r="D1202" s="106" t="s">
        <v>61</v>
      </c>
      <c r="E1202" s="106" t="s">
        <v>61</v>
      </c>
      <c r="F1202" s="106" t="s">
        <v>61</v>
      </c>
      <c r="G1202" s="106" t="s">
        <v>61</v>
      </c>
      <c r="H1202" s="106" t="s">
        <v>61</v>
      </c>
      <c r="I1202" s="106" t="s">
        <v>61</v>
      </c>
      <c r="J1202" s="106" t="s">
        <v>61</v>
      </c>
      <c r="K1202" s="106" t="s">
        <v>61</v>
      </c>
      <c r="L1202" s="106" t="s">
        <v>61</v>
      </c>
      <c r="M1202" s="106" t="s">
        <v>61</v>
      </c>
      <c r="N1202" s="106" t="s">
        <v>61</v>
      </c>
      <c r="O1202" s="106" t="s">
        <v>61</v>
      </c>
      <c r="P1202" s="106" t="s">
        <v>61</v>
      </c>
      <c r="Q1202" s="106" t="s">
        <v>61</v>
      </c>
      <c r="R1202" s="106" t="s">
        <v>61</v>
      </c>
      <c r="S1202" s="106" t="s">
        <v>61</v>
      </c>
      <c r="T1202" s="106" t="s">
        <v>61</v>
      </c>
      <c r="U1202" s="106" t="s">
        <v>61</v>
      </c>
      <c r="V1202" s="106" t="s">
        <v>61</v>
      </c>
      <c r="W1202" s="106" t="s">
        <v>61</v>
      </c>
    </row>
    <row r="1203" spans="1:23" ht="13.5" customHeight="1" x14ac:dyDescent="0.25">
      <c r="A1203" s="154">
        <v>0.5</v>
      </c>
      <c r="B1203" s="106" t="s">
        <v>61</v>
      </c>
      <c r="C1203" s="106" t="s">
        <v>61</v>
      </c>
      <c r="D1203" s="106" t="s">
        <v>61</v>
      </c>
      <c r="E1203" s="106" t="s">
        <v>61</v>
      </c>
      <c r="F1203" s="106" t="s">
        <v>61</v>
      </c>
      <c r="G1203" s="106" t="s">
        <v>61</v>
      </c>
      <c r="H1203" s="106" t="s">
        <v>61</v>
      </c>
      <c r="I1203" s="106" t="s">
        <v>61</v>
      </c>
      <c r="J1203" s="106" t="s">
        <v>61</v>
      </c>
      <c r="K1203" s="106" t="s">
        <v>61</v>
      </c>
      <c r="L1203" s="106" t="s">
        <v>61</v>
      </c>
      <c r="M1203" s="106" t="s">
        <v>61</v>
      </c>
      <c r="N1203" s="106" t="s">
        <v>61</v>
      </c>
      <c r="O1203" s="106" t="s">
        <v>61</v>
      </c>
      <c r="P1203" s="106" t="s">
        <v>61</v>
      </c>
      <c r="Q1203" s="106" t="s">
        <v>61</v>
      </c>
      <c r="R1203" s="106" t="s">
        <v>61</v>
      </c>
      <c r="S1203" s="106" t="s">
        <v>61</v>
      </c>
      <c r="T1203" s="106" t="s">
        <v>61</v>
      </c>
      <c r="U1203" s="106" t="s">
        <v>61</v>
      </c>
      <c r="V1203" s="106" t="s">
        <v>61</v>
      </c>
      <c r="W1203" s="106" t="s">
        <v>61</v>
      </c>
    </row>
    <row r="1204" spans="1:23" ht="13.5" customHeight="1" x14ac:dyDescent="0.25">
      <c r="A1204" s="154">
        <v>0.51041666666666696</v>
      </c>
      <c r="B1204" s="106" t="s">
        <v>61</v>
      </c>
      <c r="C1204" s="106" t="s">
        <v>61</v>
      </c>
      <c r="D1204" s="106" t="s">
        <v>61</v>
      </c>
      <c r="E1204" s="106" t="s">
        <v>61</v>
      </c>
      <c r="F1204" s="106" t="s">
        <v>61</v>
      </c>
      <c r="G1204" s="106" t="s">
        <v>61</v>
      </c>
      <c r="H1204" s="106" t="s">
        <v>61</v>
      </c>
      <c r="I1204" s="106" t="s">
        <v>61</v>
      </c>
      <c r="J1204" s="106" t="s">
        <v>61</v>
      </c>
      <c r="K1204" s="106" t="s">
        <v>61</v>
      </c>
      <c r="L1204" s="106" t="s">
        <v>61</v>
      </c>
      <c r="M1204" s="106" t="s">
        <v>61</v>
      </c>
      <c r="N1204" s="106" t="s">
        <v>61</v>
      </c>
      <c r="O1204" s="106" t="s">
        <v>61</v>
      </c>
      <c r="P1204" s="106" t="s">
        <v>61</v>
      </c>
      <c r="Q1204" s="106" t="s">
        <v>61</v>
      </c>
      <c r="R1204" s="106" t="s">
        <v>61</v>
      </c>
      <c r="S1204" s="106" t="s">
        <v>61</v>
      </c>
      <c r="T1204" s="106" t="s">
        <v>61</v>
      </c>
      <c r="U1204" s="106" t="s">
        <v>61</v>
      </c>
      <c r="V1204" s="106" t="s">
        <v>61</v>
      </c>
      <c r="W1204" s="106" t="s">
        <v>61</v>
      </c>
    </row>
    <row r="1205" spans="1:23" ht="13.5" customHeight="1" x14ac:dyDescent="0.25">
      <c r="A1205" s="154">
        <v>0.52083333333333304</v>
      </c>
      <c r="B1205" s="106" t="s">
        <v>61</v>
      </c>
      <c r="C1205" s="106" t="s">
        <v>61</v>
      </c>
      <c r="D1205" s="106" t="s">
        <v>61</v>
      </c>
      <c r="E1205" s="106" t="s">
        <v>61</v>
      </c>
      <c r="F1205" s="106" t="s">
        <v>61</v>
      </c>
      <c r="G1205" s="106" t="s">
        <v>61</v>
      </c>
      <c r="H1205" s="106" t="s">
        <v>61</v>
      </c>
      <c r="I1205" s="106" t="s">
        <v>61</v>
      </c>
      <c r="J1205" s="106" t="s">
        <v>61</v>
      </c>
      <c r="K1205" s="106" t="s">
        <v>61</v>
      </c>
      <c r="L1205" s="106" t="s">
        <v>61</v>
      </c>
      <c r="M1205" s="106" t="s">
        <v>61</v>
      </c>
      <c r="N1205" s="106" t="s">
        <v>61</v>
      </c>
      <c r="O1205" s="106" t="s">
        <v>61</v>
      </c>
      <c r="P1205" s="106" t="s">
        <v>61</v>
      </c>
      <c r="Q1205" s="106" t="s">
        <v>61</v>
      </c>
      <c r="R1205" s="106" t="s">
        <v>61</v>
      </c>
      <c r="S1205" s="106" t="s">
        <v>61</v>
      </c>
      <c r="T1205" s="106" t="s">
        <v>61</v>
      </c>
      <c r="U1205" s="106" t="s">
        <v>61</v>
      </c>
      <c r="V1205" s="106" t="s">
        <v>61</v>
      </c>
      <c r="W1205" s="106" t="s">
        <v>61</v>
      </c>
    </row>
    <row r="1206" spans="1:23" ht="13.5" customHeight="1" x14ac:dyDescent="0.25">
      <c r="A1206" s="154">
        <v>0.53125</v>
      </c>
      <c r="B1206" s="106" t="s">
        <v>61</v>
      </c>
      <c r="C1206" s="106" t="s">
        <v>61</v>
      </c>
      <c r="D1206" s="106" t="s">
        <v>61</v>
      </c>
      <c r="E1206" s="106" t="s">
        <v>61</v>
      </c>
      <c r="F1206" s="106" t="s">
        <v>61</v>
      </c>
      <c r="G1206" s="106" t="s">
        <v>61</v>
      </c>
      <c r="H1206" s="106" t="s">
        <v>61</v>
      </c>
      <c r="I1206" s="106" t="s">
        <v>61</v>
      </c>
      <c r="J1206" s="106" t="s">
        <v>61</v>
      </c>
      <c r="K1206" s="106" t="s">
        <v>61</v>
      </c>
      <c r="L1206" s="106" t="s">
        <v>61</v>
      </c>
      <c r="M1206" s="106" t="s">
        <v>61</v>
      </c>
      <c r="N1206" s="106" t="s">
        <v>61</v>
      </c>
      <c r="O1206" s="106" t="s">
        <v>61</v>
      </c>
      <c r="P1206" s="106" t="s">
        <v>61</v>
      </c>
      <c r="Q1206" s="106" t="s">
        <v>61</v>
      </c>
      <c r="R1206" s="106" t="s">
        <v>61</v>
      </c>
      <c r="S1206" s="106" t="s">
        <v>61</v>
      </c>
      <c r="T1206" s="106" t="s">
        <v>61</v>
      </c>
      <c r="U1206" s="106" t="s">
        <v>61</v>
      </c>
      <c r="V1206" s="106" t="s">
        <v>61</v>
      </c>
      <c r="W1206" s="106" t="s">
        <v>61</v>
      </c>
    </row>
    <row r="1207" spans="1:23" ht="13.5" customHeight="1" x14ac:dyDescent="0.25">
      <c r="A1207" s="154">
        <v>0.54166666666666696</v>
      </c>
      <c r="B1207" s="106" t="s">
        <v>61</v>
      </c>
      <c r="C1207" s="106" t="s">
        <v>61</v>
      </c>
      <c r="D1207" s="106" t="s">
        <v>61</v>
      </c>
      <c r="E1207" s="106" t="s">
        <v>61</v>
      </c>
      <c r="F1207" s="106" t="s">
        <v>61</v>
      </c>
      <c r="G1207" s="106" t="s">
        <v>61</v>
      </c>
      <c r="H1207" s="106" t="s">
        <v>61</v>
      </c>
      <c r="I1207" s="106" t="s">
        <v>61</v>
      </c>
      <c r="J1207" s="106" t="s">
        <v>61</v>
      </c>
      <c r="K1207" s="106" t="s">
        <v>61</v>
      </c>
      <c r="L1207" s="106" t="s">
        <v>61</v>
      </c>
      <c r="M1207" s="106" t="s">
        <v>61</v>
      </c>
      <c r="N1207" s="106" t="s">
        <v>61</v>
      </c>
      <c r="O1207" s="106" t="s">
        <v>61</v>
      </c>
      <c r="P1207" s="106" t="s">
        <v>61</v>
      </c>
      <c r="Q1207" s="106" t="s">
        <v>61</v>
      </c>
      <c r="R1207" s="106" t="s">
        <v>61</v>
      </c>
      <c r="S1207" s="106" t="s">
        <v>61</v>
      </c>
      <c r="T1207" s="106" t="s">
        <v>61</v>
      </c>
      <c r="U1207" s="106" t="s">
        <v>61</v>
      </c>
      <c r="V1207" s="106" t="s">
        <v>61</v>
      </c>
      <c r="W1207" s="106" t="s">
        <v>61</v>
      </c>
    </row>
    <row r="1208" spans="1:23" ht="13.5" customHeight="1" x14ac:dyDescent="0.25">
      <c r="A1208" s="154">
        <v>0.55208333333333304</v>
      </c>
      <c r="B1208" s="106" t="s">
        <v>61</v>
      </c>
      <c r="C1208" s="106" t="s">
        <v>61</v>
      </c>
      <c r="D1208" s="106" t="s">
        <v>61</v>
      </c>
      <c r="E1208" s="106" t="s">
        <v>61</v>
      </c>
      <c r="F1208" s="106" t="s">
        <v>61</v>
      </c>
      <c r="G1208" s="106" t="s">
        <v>61</v>
      </c>
      <c r="H1208" s="106" t="s">
        <v>61</v>
      </c>
      <c r="I1208" s="106" t="s">
        <v>61</v>
      </c>
      <c r="J1208" s="106" t="s">
        <v>61</v>
      </c>
      <c r="K1208" s="106" t="s">
        <v>61</v>
      </c>
      <c r="L1208" s="106" t="s">
        <v>61</v>
      </c>
      <c r="M1208" s="106" t="s">
        <v>61</v>
      </c>
      <c r="N1208" s="106" t="s">
        <v>61</v>
      </c>
      <c r="O1208" s="106" t="s">
        <v>61</v>
      </c>
      <c r="P1208" s="106" t="s">
        <v>61</v>
      </c>
      <c r="Q1208" s="106" t="s">
        <v>61</v>
      </c>
      <c r="R1208" s="106" t="s">
        <v>61</v>
      </c>
      <c r="S1208" s="106" t="s">
        <v>61</v>
      </c>
      <c r="T1208" s="106" t="s">
        <v>61</v>
      </c>
      <c r="U1208" s="106" t="s">
        <v>61</v>
      </c>
      <c r="V1208" s="106" t="s">
        <v>61</v>
      </c>
      <c r="W1208" s="106" t="s">
        <v>61</v>
      </c>
    </row>
    <row r="1209" spans="1:23" ht="13.5" customHeight="1" x14ac:dyDescent="0.25">
      <c r="A1209" s="154">
        <v>0.5625</v>
      </c>
      <c r="B1209" s="106" t="s">
        <v>61</v>
      </c>
      <c r="C1209" s="106" t="s">
        <v>61</v>
      </c>
      <c r="D1209" s="106" t="s">
        <v>61</v>
      </c>
      <c r="E1209" s="106" t="s">
        <v>61</v>
      </c>
      <c r="F1209" s="106" t="s">
        <v>61</v>
      </c>
      <c r="G1209" s="106" t="s">
        <v>61</v>
      </c>
      <c r="H1209" s="106" t="s">
        <v>61</v>
      </c>
      <c r="I1209" s="106" t="s">
        <v>61</v>
      </c>
      <c r="J1209" s="106" t="s">
        <v>61</v>
      </c>
      <c r="K1209" s="106" t="s">
        <v>61</v>
      </c>
      <c r="L1209" s="106" t="s">
        <v>61</v>
      </c>
      <c r="M1209" s="106" t="s">
        <v>61</v>
      </c>
      <c r="N1209" s="106" t="s">
        <v>61</v>
      </c>
      <c r="O1209" s="106" t="s">
        <v>61</v>
      </c>
      <c r="P1209" s="106" t="s">
        <v>61</v>
      </c>
      <c r="Q1209" s="106" t="s">
        <v>61</v>
      </c>
      <c r="R1209" s="106" t="s">
        <v>61</v>
      </c>
      <c r="S1209" s="106" t="s">
        <v>61</v>
      </c>
      <c r="T1209" s="106" t="s">
        <v>61</v>
      </c>
      <c r="U1209" s="106" t="s">
        <v>61</v>
      </c>
      <c r="V1209" s="106" t="s">
        <v>61</v>
      </c>
      <c r="W1209" s="106" t="s">
        <v>61</v>
      </c>
    </row>
    <row r="1210" spans="1:23" ht="13.5" customHeight="1" x14ac:dyDescent="0.25">
      <c r="A1210" s="154">
        <v>0.57291666666666696</v>
      </c>
      <c r="B1210" s="106" t="s">
        <v>61</v>
      </c>
      <c r="C1210" s="106" t="s">
        <v>61</v>
      </c>
      <c r="D1210" s="106" t="s">
        <v>61</v>
      </c>
      <c r="E1210" s="106" t="s">
        <v>61</v>
      </c>
      <c r="F1210" s="106" t="s">
        <v>61</v>
      </c>
      <c r="G1210" s="106" t="s">
        <v>61</v>
      </c>
      <c r="H1210" s="106" t="s">
        <v>61</v>
      </c>
      <c r="I1210" s="106" t="s">
        <v>61</v>
      </c>
      <c r="J1210" s="106" t="s">
        <v>61</v>
      </c>
      <c r="K1210" s="106" t="s">
        <v>61</v>
      </c>
      <c r="L1210" s="106" t="s">
        <v>61</v>
      </c>
      <c r="M1210" s="106" t="s">
        <v>61</v>
      </c>
      <c r="N1210" s="106" t="s">
        <v>61</v>
      </c>
      <c r="O1210" s="106" t="s">
        <v>61</v>
      </c>
      <c r="P1210" s="106" t="s">
        <v>61</v>
      </c>
      <c r="Q1210" s="106" t="s">
        <v>61</v>
      </c>
      <c r="R1210" s="106" t="s">
        <v>61</v>
      </c>
      <c r="S1210" s="106" t="s">
        <v>61</v>
      </c>
      <c r="T1210" s="106" t="s">
        <v>61</v>
      </c>
      <c r="U1210" s="106" t="s">
        <v>61</v>
      </c>
      <c r="V1210" s="106" t="s">
        <v>61</v>
      </c>
      <c r="W1210" s="106" t="s">
        <v>61</v>
      </c>
    </row>
    <row r="1211" spans="1:23" ht="13.5" customHeight="1" x14ac:dyDescent="0.25">
      <c r="A1211" s="154">
        <v>0.58333333333333304</v>
      </c>
      <c r="B1211" s="106" t="s">
        <v>61</v>
      </c>
      <c r="C1211" s="106" t="s">
        <v>61</v>
      </c>
      <c r="D1211" s="106" t="s">
        <v>61</v>
      </c>
      <c r="E1211" s="106" t="s">
        <v>61</v>
      </c>
      <c r="F1211" s="106" t="s">
        <v>61</v>
      </c>
      <c r="G1211" s="106" t="s">
        <v>61</v>
      </c>
      <c r="H1211" s="106" t="s">
        <v>61</v>
      </c>
      <c r="I1211" s="106" t="s">
        <v>61</v>
      </c>
      <c r="J1211" s="106" t="s">
        <v>61</v>
      </c>
      <c r="K1211" s="106" t="s">
        <v>61</v>
      </c>
      <c r="L1211" s="106" t="s">
        <v>61</v>
      </c>
      <c r="M1211" s="106" t="s">
        <v>61</v>
      </c>
      <c r="N1211" s="106" t="s">
        <v>61</v>
      </c>
      <c r="O1211" s="106" t="s">
        <v>61</v>
      </c>
      <c r="P1211" s="106" t="s">
        <v>61</v>
      </c>
      <c r="Q1211" s="106" t="s">
        <v>61</v>
      </c>
      <c r="R1211" s="106" t="s">
        <v>61</v>
      </c>
      <c r="S1211" s="106" t="s">
        <v>61</v>
      </c>
      <c r="T1211" s="106" t="s">
        <v>61</v>
      </c>
      <c r="U1211" s="106" t="s">
        <v>61</v>
      </c>
      <c r="V1211" s="106" t="s">
        <v>61</v>
      </c>
      <c r="W1211" s="106" t="s">
        <v>61</v>
      </c>
    </row>
    <row r="1212" spans="1:23" ht="13.5" customHeight="1" x14ac:dyDescent="0.25">
      <c r="A1212" s="154">
        <v>0.59375</v>
      </c>
      <c r="B1212" s="106" t="s">
        <v>61</v>
      </c>
      <c r="C1212" s="106" t="s">
        <v>61</v>
      </c>
      <c r="D1212" s="106" t="s">
        <v>61</v>
      </c>
      <c r="E1212" s="106" t="s">
        <v>61</v>
      </c>
      <c r="F1212" s="106" t="s">
        <v>61</v>
      </c>
      <c r="G1212" s="106" t="s">
        <v>61</v>
      </c>
      <c r="H1212" s="106" t="s">
        <v>61</v>
      </c>
      <c r="I1212" s="106" t="s">
        <v>61</v>
      </c>
      <c r="J1212" s="106" t="s">
        <v>61</v>
      </c>
      <c r="K1212" s="106" t="s">
        <v>61</v>
      </c>
      <c r="L1212" s="106" t="s">
        <v>61</v>
      </c>
      <c r="M1212" s="106" t="s">
        <v>61</v>
      </c>
      <c r="N1212" s="106" t="s">
        <v>61</v>
      </c>
      <c r="O1212" s="106" t="s">
        <v>61</v>
      </c>
      <c r="P1212" s="106" t="s">
        <v>61</v>
      </c>
      <c r="Q1212" s="106" t="s">
        <v>61</v>
      </c>
      <c r="R1212" s="106" t="s">
        <v>61</v>
      </c>
      <c r="S1212" s="106" t="s">
        <v>61</v>
      </c>
      <c r="T1212" s="106" t="s">
        <v>61</v>
      </c>
      <c r="U1212" s="106" t="s">
        <v>61</v>
      </c>
      <c r="V1212" s="106" t="s">
        <v>61</v>
      </c>
      <c r="W1212" s="106" t="s">
        <v>61</v>
      </c>
    </row>
    <row r="1213" spans="1:23" ht="13.5" customHeight="1" x14ac:dyDescent="0.25">
      <c r="A1213" s="154">
        <v>0.60416666666666696</v>
      </c>
      <c r="B1213" s="106" t="s">
        <v>61</v>
      </c>
      <c r="C1213" s="106" t="s">
        <v>61</v>
      </c>
      <c r="D1213" s="106" t="s">
        <v>61</v>
      </c>
      <c r="E1213" s="106" t="s">
        <v>61</v>
      </c>
      <c r="F1213" s="106" t="s">
        <v>61</v>
      </c>
      <c r="G1213" s="106" t="s">
        <v>61</v>
      </c>
      <c r="H1213" s="106" t="s">
        <v>61</v>
      </c>
      <c r="I1213" s="106" t="s">
        <v>61</v>
      </c>
      <c r="J1213" s="106" t="s">
        <v>61</v>
      </c>
      <c r="K1213" s="106" t="s">
        <v>61</v>
      </c>
      <c r="L1213" s="106" t="s">
        <v>61</v>
      </c>
      <c r="M1213" s="106" t="s">
        <v>61</v>
      </c>
      <c r="N1213" s="106" t="s">
        <v>61</v>
      </c>
      <c r="O1213" s="106" t="s">
        <v>61</v>
      </c>
      <c r="P1213" s="106" t="s">
        <v>61</v>
      </c>
      <c r="Q1213" s="106" t="s">
        <v>61</v>
      </c>
      <c r="R1213" s="106" t="s">
        <v>61</v>
      </c>
      <c r="S1213" s="106" t="s">
        <v>61</v>
      </c>
      <c r="T1213" s="106" t="s">
        <v>61</v>
      </c>
      <c r="U1213" s="106" t="s">
        <v>61</v>
      </c>
      <c r="V1213" s="106" t="s">
        <v>61</v>
      </c>
      <c r="W1213" s="106" t="s">
        <v>61</v>
      </c>
    </row>
    <row r="1214" spans="1:23" ht="13.5" customHeight="1" x14ac:dyDescent="0.25">
      <c r="A1214" s="154">
        <v>0.61458333333333304</v>
      </c>
      <c r="B1214" s="106" t="s">
        <v>61</v>
      </c>
      <c r="C1214" s="106" t="s">
        <v>61</v>
      </c>
      <c r="D1214" s="106" t="s">
        <v>61</v>
      </c>
      <c r="E1214" s="106" t="s">
        <v>61</v>
      </c>
      <c r="F1214" s="106" t="s">
        <v>61</v>
      </c>
      <c r="G1214" s="106" t="s">
        <v>61</v>
      </c>
      <c r="H1214" s="106" t="s">
        <v>61</v>
      </c>
      <c r="I1214" s="106" t="s">
        <v>61</v>
      </c>
      <c r="J1214" s="106" t="s">
        <v>61</v>
      </c>
      <c r="K1214" s="106" t="s">
        <v>61</v>
      </c>
      <c r="L1214" s="106" t="s">
        <v>61</v>
      </c>
      <c r="M1214" s="106" t="s">
        <v>61</v>
      </c>
      <c r="N1214" s="106" t="s">
        <v>61</v>
      </c>
      <c r="O1214" s="106" t="s">
        <v>61</v>
      </c>
      <c r="P1214" s="106" t="s">
        <v>61</v>
      </c>
      <c r="Q1214" s="106" t="s">
        <v>61</v>
      </c>
      <c r="R1214" s="106" t="s">
        <v>61</v>
      </c>
      <c r="S1214" s="106" t="s">
        <v>61</v>
      </c>
      <c r="T1214" s="106" t="s">
        <v>61</v>
      </c>
      <c r="U1214" s="106" t="s">
        <v>61</v>
      </c>
      <c r="V1214" s="106" t="s">
        <v>61</v>
      </c>
      <c r="W1214" s="106" t="s">
        <v>61</v>
      </c>
    </row>
    <row r="1215" spans="1:23" ht="13.5" customHeight="1" x14ac:dyDescent="0.25">
      <c r="A1215" s="154">
        <v>0.625</v>
      </c>
      <c r="B1215" s="106" t="s">
        <v>61</v>
      </c>
      <c r="C1215" s="106" t="s">
        <v>61</v>
      </c>
      <c r="D1215" s="106" t="s">
        <v>61</v>
      </c>
      <c r="E1215" s="106" t="s">
        <v>61</v>
      </c>
      <c r="F1215" s="106" t="s">
        <v>61</v>
      </c>
      <c r="G1215" s="106" t="s">
        <v>61</v>
      </c>
      <c r="H1215" s="106" t="s">
        <v>61</v>
      </c>
      <c r="I1215" s="106" t="s">
        <v>61</v>
      </c>
      <c r="J1215" s="106" t="s">
        <v>61</v>
      </c>
      <c r="K1215" s="106" t="s">
        <v>61</v>
      </c>
      <c r="L1215" s="106" t="s">
        <v>61</v>
      </c>
      <c r="M1215" s="106" t="s">
        <v>61</v>
      </c>
      <c r="N1215" s="106" t="s">
        <v>61</v>
      </c>
      <c r="O1215" s="106" t="s">
        <v>61</v>
      </c>
      <c r="P1215" s="106" t="s">
        <v>61</v>
      </c>
      <c r="Q1215" s="106" t="s">
        <v>61</v>
      </c>
      <c r="R1215" s="106" t="s">
        <v>61</v>
      </c>
      <c r="S1215" s="106" t="s">
        <v>61</v>
      </c>
      <c r="T1215" s="106" t="s">
        <v>61</v>
      </c>
      <c r="U1215" s="106" t="s">
        <v>61</v>
      </c>
      <c r="V1215" s="106" t="s">
        <v>61</v>
      </c>
      <c r="W1215" s="106" t="s">
        <v>61</v>
      </c>
    </row>
    <row r="1216" spans="1:23" ht="13.5" customHeight="1" x14ac:dyDescent="0.25">
      <c r="A1216" s="154">
        <v>0.63541666666666696</v>
      </c>
      <c r="B1216" s="106" t="s">
        <v>61</v>
      </c>
      <c r="C1216" s="106" t="s">
        <v>61</v>
      </c>
      <c r="D1216" s="106" t="s">
        <v>61</v>
      </c>
      <c r="E1216" s="106" t="s">
        <v>61</v>
      </c>
      <c r="F1216" s="106" t="s">
        <v>61</v>
      </c>
      <c r="G1216" s="106" t="s">
        <v>61</v>
      </c>
      <c r="H1216" s="106" t="s">
        <v>61</v>
      </c>
      <c r="I1216" s="106" t="s">
        <v>61</v>
      </c>
      <c r="J1216" s="106" t="s">
        <v>61</v>
      </c>
      <c r="K1216" s="106" t="s">
        <v>61</v>
      </c>
      <c r="L1216" s="106" t="s">
        <v>61</v>
      </c>
      <c r="M1216" s="106" t="s">
        <v>61</v>
      </c>
      <c r="N1216" s="106" t="s">
        <v>61</v>
      </c>
      <c r="O1216" s="106" t="s">
        <v>61</v>
      </c>
      <c r="P1216" s="106" t="s">
        <v>61</v>
      </c>
      <c r="Q1216" s="106" t="s">
        <v>61</v>
      </c>
      <c r="R1216" s="106" t="s">
        <v>61</v>
      </c>
      <c r="S1216" s="106" t="s">
        <v>61</v>
      </c>
      <c r="T1216" s="106" t="s">
        <v>61</v>
      </c>
      <c r="U1216" s="106" t="s">
        <v>61</v>
      </c>
      <c r="V1216" s="106" t="s">
        <v>61</v>
      </c>
      <c r="W1216" s="106" t="s">
        <v>61</v>
      </c>
    </row>
    <row r="1217" spans="1:23" ht="13.5" customHeight="1" x14ac:dyDescent="0.25">
      <c r="A1217" s="154">
        <v>0.64583333333333304</v>
      </c>
      <c r="B1217" s="106" t="s">
        <v>61</v>
      </c>
      <c r="C1217" s="106" t="s">
        <v>61</v>
      </c>
      <c r="D1217" s="106" t="s">
        <v>61</v>
      </c>
      <c r="E1217" s="106" t="s">
        <v>61</v>
      </c>
      <c r="F1217" s="106" t="s">
        <v>61</v>
      </c>
      <c r="G1217" s="106" t="s">
        <v>61</v>
      </c>
      <c r="H1217" s="106" t="s">
        <v>61</v>
      </c>
      <c r="I1217" s="106" t="s">
        <v>61</v>
      </c>
      <c r="J1217" s="106" t="s">
        <v>61</v>
      </c>
      <c r="K1217" s="106" t="s">
        <v>61</v>
      </c>
      <c r="L1217" s="106" t="s">
        <v>61</v>
      </c>
      <c r="M1217" s="106" t="s">
        <v>61</v>
      </c>
      <c r="N1217" s="106" t="s">
        <v>61</v>
      </c>
      <c r="O1217" s="106" t="s">
        <v>61</v>
      </c>
      <c r="P1217" s="106" t="s">
        <v>61</v>
      </c>
      <c r="Q1217" s="106" t="s">
        <v>61</v>
      </c>
      <c r="R1217" s="106" t="s">
        <v>61</v>
      </c>
      <c r="S1217" s="106" t="s">
        <v>61</v>
      </c>
      <c r="T1217" s="106" t="s">
        <v>61</v>
      </c>
      <c r="U1217" s="106" t="s">
        <v>61</v>
      </c>
      <c r="V1217" s="106" t="s">
        <v>61</v>
      </c>
      <c r="W1217" s="106" t="s">
        <v>61</v>
      </c>
    </row>
    <row r="1218" spans="1:23" ht="13.5" customHeight="1" x14ac:dyDescent="0.25">
      <c r="A1218" s="154">
        <v>0.65625</v>
      </c>
      <c r="B1218" s="106" t="s">
        <v>61</v>
      </c>
      <c r="C1218" s="106" t="s">
        <v>61</v>
      </c>
      <c r="D1218" s="106" t="s">
        <v>61</v>
      </c>
      <c r="E1218" s="106" t="s">
        <v>61</v>
      </c>
      <c r="F1218" s="106" t="s">
        <v>61</v>
      </c>
      <c r="G1218" s="106" t="s">
        <v>61</v>
      </c>
      <c r="H1218" s="106" t="s">
        <v>61</v>
      </c>
      <c r="I1218" s="106" t="s">
        <v>61</v>
      </c>
      <c r="J1218" s="106" t="s">
        <v>61</v>
      </c>
      <c r="K1218" s="106" t="s">
        <v>61</v>
      </c>
      <c r="L1218" s="106" t="s">
        <v>61</v>
      </c>
      <c r="M1218" s="106" t="s">
        <v>61</v>
      </c>
      <c r="N1218" s="106" t="s">
        <v>61</v>
      </c>
      <c r="O1218" s="106" t="s">
        <v>61</v>
      </c>
      <c r="P1218" s="106" t="s">
        <v>61</v>
      </c>
      <c r="Q1218" s="106" t="s">
        <v>61</v>
      </c>
      <c r="R1218" s="106" t="s">
        <v>61</v>
      </c>
      <c r="S1218" s="106" t="s">
        <v>61</v>
      </c>
      <c r="T1218" s="106" t="s">
        <v>61</v>
      </c>
      <c r="U1218" s="106" t="s">
        <v>61</v>
      </c>
      <c r="V1218" s="106" t="s">
        <v>61</v>
      </c>
      <c r="W1218" s="106" t="s">
        <v>61</v>
      </c>
    </row>
    <row r="1219" spans="1:23" ht="13.5" customHeight="1" x14ac:dyDescent="0.25">
      <c r="A1219" s="154">
        <v>0.66666666666666696</v>
      </c>
      <c r="B1219" s="106" t="s">
        <v>61</v>
      </c>
      <c r="C1219" s="106" t="s">
        <v>61</v>
      </c>
      <c r="D1219" s="106" t="s">
        <v>61</v>
      </c>
      <c r="E1219" s="106" t="s">
        <v>61</v>
      </c>
      <c r="F1219" s="106" t="s">
        <v>61</v>
      </c>
      <c r="G1219" s="106" t="s">
        <v>61</v>
      </c>
      <c r="H1219" s="106" t="s">
        <v>61</v>
      </c>
      <c r="I1219" s="106" t="s">
        <v>61</v>
      </c>
      <c r="J1219" s="106" t="s">
        <v>61</v>
      </c>
      <c r="K1219" s="106" t="s">
        <v>61</v>
      </c>
      <c r="L1219" s="106" t="s">
        <v>61</v>
      </c>
      <c r="M1219" s="106" t="s">
        <v>61</v>
      </c>
      <c r="N1219" s="106" t="s">
        <v>61</v>
      </c>
      <c r="O1219" s="106" t="s">
        <v>61</v>
      </c>
      <c r="P1219" s="106" t="s">
        <v>61</v>
      </c>
      <c r="Q1219" s="106" t="s">
        <v>61</v>
      </c>
      <c r="R1219" s="106" t="s">
        <v>61</v>
      </c>
      <c r="S1219" s="106" t="s">
        <v>61</v>
      </c>
      <c r="T1219" s="106" t="s">
        <v>61</v>
      </c>
      <c r="U1219" s="106" t="s">
        <v>61</v>
      </c>
      <c r="V1219" s="106" t="s">
        <v>61</v>
      </c>
      <c r="W1219" s="106" t="s">
        <v>61</v>
      </c>
    </row>
    <row r="1220" spans="1:23" ht="13.5" customHeight="1" x14ac:dyDescent="0.25">
      <c r="A1220" s="154">
        <v>0.67708333333333304</v>
      </c>
      <c r="B1220" s="106" t="s">
        <v>61</v>
      </c>
      <c r="C1220" s="106" t="s">
        <v>61</v>
      </c>
      <c r="D1220" s="106" t="s">
        <v>61</v>
      </c>
      <c r="E1220" s="106" t="s">
        <v>61</v>
      </c>
      <c r="F1220" s="106" t="s">
        <v>61</v>
      </c>
      <c r="G1220" s="106" t="s">
        <v>61</v>
      </c>
      <c r="H1220" s="106" t="s">
        <v>61</v>
      </c>
      <c r="I1220" s="106" t="s">
        <v>61</v>
      </c>
      <c r="J1220" s="106" t="s">
        <v>61</v>
      </c>
      <c r="K1220" s="106" t="s">
        <v>61</v>
      </c>
      <c r="L1220" s="106" t="s">
        <v>61</v>
      </c>
      <c r="M1220" s="106" t="s">
        <v>61</v>
      </c>
      <c r="N1220" s="106" t="s">
        <v>61</v>
      </c>
      <c r="O1220" s="106" t="s">
        <v>61</v>
      </c>
      <c r="P1220" s="106" t="s">
        <v>61</v>
      </c>
      <c r="Q1220" s="106" t="s">
        <v>61</v>
      </c>
      <c r="R1220" s="106" t="s">
        <v>61</v>
      </c>
      <c r="S1220" s="106" t="s">
        <v>61</v>
      </c>
      <c r="T1220" s="106" t="s">
        <v>61</v>
      </c>
      <c r="U1220" s="106" t="s">
        <v>61</v>
      </c>
      <c r="V1220" s="106" t="s">
        <v>61</v>
      </c>
      <c r="W1220" s="106" t="s">
        <v>61</v>
      </c>
    </row>
    <row r="1221" spans="1:23" ht="13.5" customHeight="1" x14ac:dyDescent="0.25">
      <c r="A1221" s="154">
        <v>0.6875</v>
      </c>
      <c r="B1221" s="106" t="s">
        <v>61</v>
      </c>
      <c r="C1221" s="106" t="s">
        <v>61</v>
      </c>
      <c r="D1221" s="106" t="s">
        <v>61</v>
      </c>
      <c r="E1221" s="106" t="s">
        <v>61</v>
      </c>
      <c r="F1221" s="106" t="s">
        <v>61</v>
      </c>
      <c r="G1221" s="106" t="s">
        <v>61</v>
      </c>
      <c r="H1221" s="106" t="s">
        <v>61</v>
      </c>
      <c r="I1221" s="106" t="s">
        <v>61</v>
      </c>
      <c r="J1221" s="106" t="s">
        <v>61</v>
      </c>
      <c r="K1221" s="106" t="s">
        <v>61</v>
      </c>
      <c r="L1221" s="106" t="s">
        <v>61</v>
      </c>
      <c r="M1221" s="106" t="s">
        <v>61</v>
      </c>
      <c r="N1221" s="106" t="s">
        <v>61</v>
      </c>
      <c r="O1221" s="106" t="s">
        <v>61</v>
      </c>
      <c r="P1221" s="106" t="s">
        <v>61</v>
      </c>
      <c r="Q1221" s="106" t="s">
        <v>61</v>
      </c>
      <c r="R1221" s="106" t="s">
        <v>61</v>
      </c>
      <c r="S1221" s="106" t="s">
        <v>61</v>
      </c>
      <c r="T1221" s="106" t="s">
        <v>61</v>
      </c>
      <c r="U1221" s="106" t="s">
        <v>61</v>
      </c>
      <c r="V1221" s="106" t="s">
        <v>61</v>
      </c>
      <c r="W1221" s="106" t="s">
        <v>61</v>
      </c>
    </row>
    <row r="1222" spans="1:23" ht="13.5" customHeight="1" x14ac:dyDescent="0.25">
      <c r="A1222" s="154">
        <v>0.69791666666666696</v>
      </c>
      <c r="B1222" s="106" t="s">
        <v>61</v>
      </c>
      <c r="C1222" s="106" t="s">
        <v>61</v>
      </c>
      <c r="D1222" s="106" t="s">
        <v>61</v>
      </c>
      <c r="E1222" s="106" t="s">
        <v>61</v>
      </c>
      <c r="F1222" s="106" t="s">
        <v>61</v>
      </c>
      <c r="G1222" s="106" t="s">
        <v>61</v>
      </c>
      <c r="H1222" s="106" t="s">
        <v>61</v>
      </c>
      <c r="I1222" s="106" t="s">
        <v>61</v>
      </c>
      <c r="J1222" s="106" t="s">
        <v>61</v>
      </c>
      <c r="K1222" s="106" t="s">
        <v>61</v>
      </c>
      <c r="L1222" s="106" t="s">
        <v>61</v>
      </c>
      <c r="M1222" s="106" t="s">
        <v>61</v>
      </c>
      <c r="N1222" s="106" t="s">
        <v>61</v>
      </c>
      <c r="O1222" s="106" t="s">
        <v>61</v>
      </c>
      <c r="P1222" s="106" t="s">
        <v>61</v>
      </c>
      <c r="Q1222" s="106" t="s">
        <v>61</v>
      </c>
      <c r="R1222" s="106" t="s">
        <v>61</v>
      </c>
      <c r="S1222" s="106" t="s">
        <v>61</v>
      </c>
      <c r="T1222" s="106" t="s">
        <v>61</v>
      </c>
      <c r="U1222" s="106" t="s">
        <v>61</v>
      </c>
      <c r="V1222" s="106" t="s">
        <v>61</v>
      </c>
      <c r="W1222" s="106" t="s">
        <v>61</v>
      </c>
    </row>
    <row r="1223" spans="1:23" ht="13.5" customHeight="1" x14ac:dyDescent="0.25">
      <c r="A1223" s="154">
        <v>0.70833333333333304</v>
      </c>
      <c r="B1223" s="106" t="s">
        <v>61</v>
      </c>
      <c r="C1223" s="106" t="s">
        <v>61</v>
      </c>
      <c r="D1223" s="106" t="s">
        <v>61</v>
      </c>
      <c r="E1223" s="106" t="s">
        <v>61</v>
      </c>
      <c r="F1223" s="106" t="s">
        <v>61</v>
      </c>
      <c r="G1223" s="106" t="s">
        <v>61</v>
      </c>
      <c r="H1223" s="106" t="s">
        <v>61</v>
      </c>
      <c r="I1223" s="106" t="s">
        <v>61</v>
      </c>
      <c r="J1223" s="106" t="s">
        <v>61</v>
      </c>
      <c r="K1223" s="106" t="s">
        <v>61</v>
      </c>
      <c r="L1223" s="106" t="s">
        <v>61</v>
      </c>
      <c r="M1223" s="106" t="s">
        <v>61</v>
      </c>
      <c r="N1223" s="106" t="s">
        <v>61</v>
      </c>
      <c r="O1223" s="106" t="s">
        <v>61</v>
      </c>
      <c r="P1223" s="106" t="s">
        <v>61</v>
      </c>
      <c r="Q1223" s="106" t="s">
        <v>61</v>
      </c>
      <c r="R1223" s="106" t="s">
        <v>61</v>
      </c>
      <c r="S1223" s="106" t="s">
        <v>61</v>
      </c>
      <c r="T1223" s="106" t="s">
        <v>61</v>
      </c>
      <c r="U1223" s="106" t="s">
        <v>61</v>
      </c>
      <c r="V1223" s="106" t="s">
        <v>61</v>
      </c>
      <c r="W1223" s="106" t="s">
        <v>61</v>
      </c>
    </row>
    <row r="1224" spans="1:23" ht="13.5" customHeight="1" x14ac:dyDescent="0.25">
      <c r="A1224" s="154">
        <v>0.71875</v>
      </c>
      <c r="B1224" s="106" t="s">
        <v>61</v>
      </c>
      <c r="C1224" s="106" t="s">
        <v>61</v>
      </c>
      <c r="D1224" s="106" t="s">
        <v>61</v>
      </c>
      <c r="E1224" s="106" t="s">
        <v>61</v>
      </c>
      <c r="F1224" s="106" t="s">
        <v>61</v>
      </c>
      <c r="G1224" s="106" t="s">
        <v>61</v>
      </c>
      <c r="H1224" s="106" t="s">
        <v>61</v>
      </c>
      <c r="I1224" s="106" t="s">
        <v>61</v>
      </c>
      <c r="J1224" s="106" t="s">
        <v>61</v>
      </c>
      <c r="K1224" s="106" t="s">
        <v>61</v>
      </c>
      <c r="L1224" s="106" t="s">
        <v>61</v>
      </c>
      <c r="M1224" s="106" t="s">
        <v>61</v>
      </c>
      <c r="N1224" s="106" t="s">
        <v>61</v>
      </c>
      <c r="O1224" s="106" t="s">
        <v>61</v>
      </c>
      <c r="P1224" s="106" t="s">
        <v>61</v>
      </c>
      <c r="Q1224" s="106" t="s">
        <v>61</v>
      </c>
      <c r="R1224" s="106" t="s">
        <v>61</v>
      </c>
      <c r="S1224" s="106" t="s">
        <v>61</v>
      </c>
      <c r="T1224" s="106" t="s">
        <v>61</v>
      </c>
      <c r="U1224" s="106" t="s">
        <v>61</v>
      </c>
      <c r="V1224" s="106" t="s">
        <v>61</v>
      </c>
      <c r="W1224" s="106" t="s">
        <v>61</v>
      </c>
    </row>
    <row r="1225" spans="1:23" ht="13.5" customHeight="1" x14ac:dyDescent="0.25">
      <c r="A1225" s="154">
        <v>0.72916666666666696</v>
      </c>
      <c r="B1225" s="106" t="s">
        <v>61</v>
      </c>
      <c r="C1225" s="106" t="s">
        <v>61</v>
      </c>
      <c r="D1225" s="106" t="s">
        <v>61</v>
      </c>
      <c r="E1225" s="106" t="s">
        <v>61</v>
      </c>
      <c r="F1225" s="106" t="s">
        <v>61</v>
      </c>
      <c r="G1225" s="106" t="s">
        <v>61</v>
      </c>
      <c r="H1225" s="106" t="s">
        <v>61</v>
      </c>
      <c r="I1225" s="106" t="s">
        <v>61</v>
      </c>
      <c r="J1225" s="106" t="s">
        <v>61</v>
      </c>
      <c r="K1225" s="106" t="s">
        <v>61</v>
      </c>
      <c r="L1225" s="106" t="s">
        <v>61</v>
      </c>
      <c r="M1225" s="106" t="s">
        <v>61</v>
      </c>
      <c r="N1225" s="106" t="s">
        <v>61</v>
      </c>
      <c r="O1225" s="106" t="s">
        <v>61</v>
      </c>
      <c r="P1225" s="106" t="s">
        <v>61</v>
      </c>
      <c r="Q1225" s="106" t="s">
        <v>61</v>
      </c>
      <c r="R1225" s="106" t="s">
        <v>61</v>
      </c>
      <c r="S1225" s="106" t="s">
        <v>61</v>
      </c>
      <c r="T1225" s="106" t="s">
        <v>61</v>
      </c>
      <c r="U1225" s="106" t="s">
        <v>61</v>
      </c>
      <c r="V1225" s="106" t="s">
        <v>61</v>
      </c>
      <c r="W1225" s="106" t="s">
        <v>61</v>
      </c>
    </row>
    <row r="1226" spans="1:23" ht="13.5" customHeight="1" x14ac:dyDescent="0.25">
      <c r="A1226" s="154">
        <v>0.73958333333333304</v>
      </c>
      <c r="B1226" s="106" t="s">
        <v>61</v>
      </c>
      <c r="C1226" s="106" t="s">
        <v>61</v>
      </c>
      <c r="D1226" s="106" t="s">
        <v>61</v>
      </c>
      <c r="E1226" s="106" t="s">
        <v>61</v>
      </c>
      <c r="F1226" s="106" t="s">
        <v>61</v>
      </c>
      <c r="G1226" s="106" t="s">
        <v>61</v>
      </c>
      <c r="H1226" s="106" t="s">
        <v>61</v>
      </c>
      <c r="I1226" s="106" t="s">
        <v>61</v>
      </c>
      <c r="J1226" s="106" t="s">
        <v>61</v>
      </c>
      <c r="K1226" s="106" t="s">
        <v>61</v>
      </c>
      <c r="L1226" s="106" t="s">
        <v>61</v>
      </c>
      <c r="M1226" s="106" t="s">
        <v>61</v>
      </c>
      <c r="N1226" s="106" t="s">
        <v>61</v>
      </c>
      <c r="O1226" s="106" t="s">
        <v>61</v>
      </c>
      <c r="P1226" s="106" t="s">
        <v>61</v>
      </c>
      <c r="Q1226" s="106" t="s">
        <v>61</v>
      </c>
      <c r="R1226" s="106" t="s">
        <v>61</v>
      </c>
      <c r="S1226" s="106" t="s">
        <v>61</v>
      </c>
      <c r="T1226" s="106" t="s">
        <v>61</v>
      </c>
      <c r="U1226" s="106" t="s">
        <v>61</v>
      </c>
      <c r="V1226" s="106" t="s">
        <v>61</v>
      </c>
      <c r="W1226" s="106" t="s">
        <v>61</v>
      </c>
    </row>
    <row r="1227" spans="1:23" ht="13.5" customHeight="1" x14ac:dyDescent="0.25">
      <c r="A1227" s="154">
        <v>0.75</v>
      </c>
      <c r="B1227" s="106" t="s">
        <v>61</v>
      </c>
      <c r="C1227" s="106" t="s">
        <v>61</v>
      </c>
      <c r="D1227" s="106" t="s">
        <v>61</v>
      </c>
      <c r="E1227" s="106" t="s">
        <v>61</v>
      </c>
      <c r="F1227" s="106" t="s">
        <v>61</v>
      </c>
      <c r="G1227" s="106" t="s">
        <v>61</v>
      </c>
      <c r="H1227" s="106" t="s">
        <v>61</v>
      </c>
      <c r="I1227" s="106" t="s">
        <v>61</v>
      </c>
      <c r="J1227" s="106" t="s">
        <v>61</v>
      </c>
      <c r="K1227" s="106" t="s">
        <v>61</v>
      </c>
      <c r="L1227" s="106" t="s">
        <v>61</v>
      </c>
      <c r="M1227" s="106" t="s">
        <v>61</v>
      </c>
      <c r="N1227" s="106" t="s">
        <v>61</v>
      </c>
      <c r="O1227" s="106" t="s">
        <v>61</v>
      </c>
      <c r="P1227" s="106" t="s">
        <v>61</v>
      </c>
      <c r="Q1227" s="106" t="s">
        <v>61</v>
      </c>
      <c r="R1227" s="106" t="s">
        <v>61</v>
      </c>
      <c r="S1227" s="106" t="s">
        <v>61</v>
      </c>
      <c r="T1227" s="106" t="s">
        <v>61</v>
      </c>
      <c r="U1227" s="106" t="s">
        <v>61</v>
      </c>
      <c r="V1227" s="106" t="s">
        <v>61</v>
      </c>
      <c r="W1227" s="106" t="s">
        <v>61</v>
      </c>
    </row>
    <row r="1228" spans="1:23" ht="13.5" customHeight="1" x14ac:dyDescent="0.25">
      <c r="A1228" s="154">
        <v>0.76041666666666696</v>
      </c>
      <c r="B1228" s="106" t="s">
        <v>61</v>
      </c>
      <c r="C1228" s="106" t="s">
        <v>61</v>
      </c>
      <c r="D1228" s="106" t="s">
        <v>61</v>
      </c>
      <c r="E1228" s="106" t="s">
        <v>61</v>
      </c>
      <c r="F1228" s="106" t="s">
        <v>61</v>
      </c>
      <c r="G1228" s="106" t="s">
        <v>61</v>
      </c>
      <c r="H1228" s="106" t="s">
        <v>61</v>
      </c>
      <c r="I1228" s="106" t="s">
        <v>61</v>
      </c>
      <c r="J1228" s="106" t="s">
        <v>61</v>
      </c>
      <c r="K1228" s="106" t="s">
        <v>61</v>
      </c>
      <c r="L1228" s="106" t="s">
        <v>61</v>
      </c>
      <c r="M1228" s="106" t="s">
        <v>61</v>
      </c>
      <c r="N1228" s="106" t="s">
        <v>61</v>
      </c>
      <c r="O1228" s="106" t="s">
        <v>61</v>
      </c>
      <c r="P1228" s="106" t="s">
        <v>61</v>
      </c>
      <c r="Q1228" s="106" t="s">
        <v>61</v>
      </c>
      <c r="R1228" s="106" t="s">
        <v>61</v>
      </c>
      <c r="S1228" s="106" t="s">
        <v>61</v>
      </c>
      <c r="T1228" s="106" t="s">
        <v>61</v>
      </c>
      <c r="U1228" s="106" t="s">
        <v>61</v>
      </c>
      <c r="V1228" s="106" t="s">
        <v>61</v>
      </c>
      <c r="W1228" s="106" t="s">
        <v>61</v>
      </c>
    </row>
    <row r="1229" spans="1:23" ht="13.5" customHeight="1" x14ac:dyDescent="0.25">
      <c r="A1229" s="154">
        <v>0.77083333333333304</v>
      </c>
      <c r="B1229" s="106" t="s">
        <v>61</v>
      </c>
      <c r="C1229" s="106" t="s">
        <v>61</v>
      </c>
      <c r="D1229" s="106" t="s">
        <v>61</v>
      </c>
      <c r="E1229" s="106" t="s">
        <v>61</v>
      </c>
      <c r="F1229" s="106" t="s">
        <v>61</v>
      </c>
      <c r="G1229" s="106" t="s">
        <v>61</v>
      </c>
      <c r="H1229" s="106" t="s">
        <v>61</v>
      </c>
      <c r="I1229" s="106" t="s">
        <v>61</v>
      </c>
      <c r="J1229" s="106" t="s">
        <v>61</v>
      </c>
      <c r="K1229" s="106" t="s">
        <v>61</v>
      </c>
      <c r="L1229" s="106" t="s">
        <v>61</v>
      </c>
      <c r="M1229" s="106" t="s">
        <v>61</v>
      </c>
      <c r="N1229" s="106" t="s">
        <v>61</v>
      </c>
      <c r="O1229" s="106" t="s">
        <v>61</v>
      </c>
      <c r="P1229" s="106" t="s">
        <v>61</v>
      </c>
      <c r="Q1229" s="106" t="s">
        <v>61</v>
      </c>
      <c r="R1229" s="106" t="s">
        <v>61</v>
      </c>
      <c r="S1229" s="106" t="s">
        <v>61</v>
      </c>
      <c r="T1229" s="106" t="s">
        <v>61</v>
      </c>
      <c r="U1229" s="106" t="s">
        <v>61</v>
      </c>
      <c r="V1229" s="106" t="s">
        <v>61</v>
      </c>
      <c r="W1229" s="106" t="s">
        <v>61</v>
      </c>
    </row>
    <row r="1230" spans="1:23" ht="13.5" customHeight="1" x14ac:dyDescent="0.25">
      <c r="A1230" s="154">
        <v>0.78125</v>
      </c>
      <c r="B1230" s="106" t="s">
        <v>61</v>
      </c>
      <c r="C1230" s="106" t="s">
        <v>61</v>
      </c>
      <c r="D1230" s="106" t="s">
        <v>61</v>
      </c>
      <c r="E1230" s="106" t="s">
        <v>61</v>
      </c>
      <c r="F1230" s="106" t="s">
        <v>61</v>
      </c>
      <c r="G1230" s="106" t="s">
        <v>61</v>
      </c>
      <c r="H1230" s="106" t="s">
        <v>61</v>
      </c>
      <c r="I1230" s="106" t="s">
        <v>61</v>
      </c>
      <c r="J1230" s="106" t="s">
        <v>61</v>
      </c>
      <c r="K1230" s="106" t="s">
        <v>61</v>
      </c>
      <c r="L1230" s="106" t="s">
        <v>61</v>
      </c>
      <c r="M1230" s="106" t="s">
        <v>61</v>
      </c>
      <c r="N1230" s="106" t="s">
        <v>61</v>
      </c>
      <c r="O1230" s="106" t="s">
        <v>61</v>
      </c>
      <c r="P1230" s="106" t="s">
        <v>61</v>
      </c>
      <c r="Q1230" s="106" t="s">
        <v>61</v>
      </c>
      <c r="R1230" s="106" t="s">
        <v>61</v>
      </c>
      <c r="S1230" s="106" t="s">
        <v>61</v>
      </c>
      <c r="T1230" s="106" t="s">
        <v>61</v>
      </c>
      <c r="U1230" s="106" t="s">
        <v>61</v>
      </c>
      <c r="V1230" s="106" t="s">
        <v>61</v>
      </c>
      <c r="W1230" s="106" t="s">
        <v>61</v>
      </c>
    </row>
    <row r="1231" spans="1:23" ht="13.5" customHeight="1" x14ac:dyDescent="0.25">
      <c r="A1231" s="154">
        <v>0.79166666666666696</v>
      </c>
      <c r="B1231" s="106" t="s">
        <v>61</v>
      </c>
      <c r="C1231" s="106" t="s">
        <v>61</v>
      </c>
      <c r="D1231" s="106" t="s">
        <v>61</v>
      </c>
      <c r="E1231" s="106" t="s">
        <v>61</v>
      </c>
      <c r="F1231" s="106" t="s">
        <v>61</v>
      </c>
      <c r="G1231" s="106" t="s">
        <v>61</v>
      </c>
      <c r="H1231" s="106" t="s">
        <v>61</v>
      </c>
      <c r="I1231" s="106" t="s">
        <v>61</v>
      </c>
      <c r="J1231" s="106" t="s">
        <v>61</v>
      </c>
      <c r="K1231" s="106" t="s">
        <v>61</v>
      </c>
      <c r="L1231" s="106" t="s">
        <v>61</v>
      </c>
      <c r="M1231" s="106" t="s">
        <v>61</v>
      </c>
      <c r="N1231" s="106" t="s">
        <v>61</v>
      </c>
      <c r="O1231" s="106" t="s">
        <v>61</v>
      </c>
      <c r="P1231" s="106" t="s">
        <v>61</v>
      </c>
      <c r="Q1231" s="106" t="s">
        <v>61</v>
      </c>
      <c r="R1231" s="106" t="s">
        <v>61</v>
      </c>
      <c r="S1231" s="106" t="s">
        <v>61</v>
      </c>
      <c r="T1231" s="106" t="s">
        <v>61</v>
      </c>
      <c r="U1231" s="106" t="s">
        <v>61</v>
      </c>
      <c r="V1231" s="106" t="s">
        <v>61</v>
      </c>
      <c r="W1231" s="106" t="s">
        <v>61</v>
      </c>
    </row>
    <row r="1232" spans="1:23" ht="13.5" customHeight="1" x14ac:dyDescent="0.25">
      <c r="A1232" s="154">
        <v>0.80208333333333304</v>
      </c>
      <c r="B1232" s="106" t="s">
        <v>61</v>
      </c>
      <c r="C1232" s="106" t="s">
        <v>61</v>
      </c>
      <c r="D1232" s="106" t="s">
        <v>61</v>
      </c>
      <c r="E1232" s="106" t="s">
        <v>61</v>
      </c>
      <c r="F1232" s="106" t="s">
        <v>61</v>
      </c>
      <c r="G1232" s="106" t="s">
        <v>61</v>
      </c>
      <c r="H1232" s="106" t="s">
        <v>61</v>
      </c>
      <c r="I1232" s="106" t="s">
        <v>61</v>
      </c>
      <c r="J1232" s="106" t="s">
        <v>61</v>
      </c>
      <c r="K1232" s="106" t="s">
        <v>61</v>
      </c>
      <c r="L1232" s="106" t="s">
        <v>61</v>
      </c>
      <c r="M1232" s="106" t="s">
        <v>61</v>
      </c>
      <c r="N1232" s="106" t="s">
        <v>61</v>
      </c>
      <c r="O1232" s="106" t="s">
        <v>61</v>
      </c>
      <c r="P1232" s="106" t="s">
        <v>61</v>
      </c>
      <c r="Q1232" s="106" t="s">
        <v>61</v>
      </c>
      <c r="R1232" s="106" t="s">
        <v>61</v>
      </c>
      <c r="S1232" s="106" t="s">
        <v>61</v>
      </c>
      <c r="T1232" s="106" t="s">
        <v>61</v>
      </c>
      <c r="U1232" s="106" t="s">
        <v>61</v>
      </c>
      <c r="V1232" s="106" t="s">
        <v>61</v>
      </c>
      <c r="W1232" s="106" t="s">
        <v>61</v>
      </c>
    </row>
    <row r="1233" spans="1:23" ht="13.5" customHeight="1" x14ac:dyDescent="0.25">
      <c r="A1233" s="154">
        <v>0.8125</v>
      </c>
      <c r="B1233" s="106" t="s">
        <v>61</v>
      </c>
      <c r="C1233" s="106" t="s">
        <v>61</v>
      </c>
      <c r="D1233" s="106" t="s">
        <v>61</v>
      </c>
      <c r="E1233" s="106" t="s">
        <v>61</v>
      </c>
      <c r="F1233" s="106" t="s">
        <v>61</v>
      </c>
      <c r="G1233" s="106" t="s">
        <v>61</v>
      </c>
      <c r="H1233" s="106" t="s">
        <v>61</v>
      </c>
      <c r="I1233" s="106" t="s">
        <v>61</v>
      </c>
      <c r="J1233" s="106" t="s">
        <v>61</v>
      </c>
      <c r="K1233" s="106" t="s">
        <v>61</v>
      </c>
      <c r="L1233" s="106" t="s">
        <v>61</v>
      </c>
      <c r="M1233" s="106" t="s">
        <v>61</v>
      </c>
      <c r="N1233" s="106" t="s">
        <v>61</v>
      </c>
      <c r="O1233" s="106" t="s">
        <v>61</v>
      </c>
      <c r="P1233" s="106" t="s">
        <v>61</v>
      </c>
      <c r="Q1233" s="106" t="s">
        <v>61</v>
      </c>
      <c r="R1233" s="106" t="s">
        <v>61</v>
      </c>
      <c r="S1233" s="106" t="s">
        <v>61</v>
      </c>
      <c r="T1233" s="106" t="s">
        <v>61</v>
      </c>
      <c r="U1233" s="106" t="s">
        <v>61</v>
      </c>
      <c r="V1233" s="106" t="s">
        <v>61</v>
      </c>
      <c r="W1233" s="106" t="s">
        <v>61</v>
      </c>
    </row>
    <row r="1234" spans="1:23" ht="13.5" customHeight="1" x14ac:dyDescent="0.25">
      <c r="A1234" s="154">
        <v>0.82291666666666696</v>
      </c>
      <c r="B1234" s="106" t="s">
        <v>61</v>
      </c>
      <c r="C1234" s="106" t="s">
        <v>61</v>
      </c>
      <c r="D1234" s="106" t="s">
        <v>61</v>
      </c>
      <c r="E1234" s="106" t="s">
        <v>61</v>
      </c>
      <c r="F1234" s="106" t="s">
        <v>61</v>
      </c>
      <c r="G1234" s="106" t="s">
        <v>61</v>
      </c>
      <c r="H1234" s="106" t="s">
        <v>61</v>
      </c>
      <c r="I1234" s="106" t="s">
        <v>61</v>
      </c>
      <c r="J1234" s="106" t="s">
        <v>61</v>
      </c>
      <c r="K1234" s="106" t="s">
        <v>61</v>
      </c>
      <c r="L1234" s="106" t="s">
        <v>61</v>
      </c>
      <c r="M1234" s="106" t="s">
        <v>61</v>
      </c>
      <c r="N1234" s="106" t="s">
        <v>61</v>
      </c>
      <c r="O1234" s="106" t="s">
        <v>61</v>
      </c>
      <c r="P1234" s="106" t="s">
        <v>61</v>
      </c>
      <c r="Q1234" s="106" t="s">
        <v>61</v>
      </c>
      <c r="R1234" s="106" t="s">
        <v>61</v>
      </c>
      <c r="S1234" s="106" t="s">
        <v>61</v>
      </c>
      <c r="T1234" s="106" t="s">
        <v>61</v>
      </c>
      <c r="U1234" s="106" t="s">
        <v>61</v>
      </c>
      <c r="V1234" s="106" t="s">
        <v>61</v>
      </c>
      <c r="W1234" s="106" t="s">
        <v>61</v>
      </c>
    </row>
    <row r="1235" spans="1:23" ht="13.5" customHeight="1" x14ac:dyDescent="0.25">
      <c r="A1235" s="154">
        <v>0.83333333333333304</v>
      </c>
      <c r="B1235" s="106" t="s">
        <v>61</v>
      </c>
      <c r="C1235" s="106" t="s">
        <v>61</v>
      </c>
      <c r="D1235" s="106" t="s">
        <v>61</v>
      </c>
      <c r="E1235" s="106" t="s">
        <v>61</v>
      </c>
      <c r="F1235" s="106" t="s">
        <v>61</v>
      </c>
      <c r="G1235" s="106" t="s">
        <v>61</v>
      </c>
      <c r="H1235" s="106" t="s">
        <v>61</v>
      </c>
      <c r="I1235" s="106" t="s">
        <v>61</v>
      </c>
      <c r="J1235" s="106" t="s">
        <v>61</v>
      </c>
      <c r="K1235" s="106" t="s">
        <v>61</v>
      </c>
      <c r="L1235" s="106" t="s">
        <v>61</v>
      </c>
      <c r="M1235" s="106" t="s">
        <v>61</v>
      </c>
      <c r="N1235" s="106" t="s">
        <v>61</v>
      </c>
      <c r="O1235" s="106" t="s">
        <v>61</v>
      </c>
      <c r="P1235" s="106" t="s">
        <v>61</v>
      </c>
      <c r="Q1235" s="106" t="s">
        <v>61</v>
      </c>
      <c r="R1235" s="106" t="s">
        <v>61</v>
      </c>
      <c r="S1235" s="106" t="s">
        <v>61</v>
      </c>
      <c r="T1235" s="106" t="s">
        <v>61</v>
      </c>
      <c r="U1235" s="106" t="s">
        <v>61</v>
      </c>
      <c r="V1235" s="106" t="s">
        <v>61</v>
      </c>
      <c r="W1235" s="106" t="s">
        <v>61</v>
      </c>
    </row>
    <row r="1236" spans="1:23" ht="13.5" customHeight="1" x14ac:dyDescent="0.25">
      <c r="A1236" s="154">
        <v>0.84375</v>
      </c>
      <c r="B1236" s="106" t="s">
        <v>61</v>
      </c>
      <c r="C1236" s="106" t="s">
        <v>61</v>
      </c>
      <c r="D1236" s="106" t="s">
        <v>61</v>
      </c>
      <c r="E1236" s="106" t="s">
        <v>61</v>
      </c>
      <c r="F1236" s="106" t="s">
        <v>61</v>
      </c>
      <c r="G1236" s="106" t="s">
        <v>61</v>
      </c>
      <c r="H1236" s="106" t="s">
        <v>61</v>
      </c>
      <c r="I1236" s="106" t="s">
        <v>61</v>
      </c>
      <c r="J1236" s="106" t="s">
        <v>61</v>
      </c>
      <c r="K1236" s="106" t="s">
        <v>61</v>
      </c>
      <c r="L1236" s="106" t="s">
        <v>61</v>
      </c>
      <c r="M1236" s="106" t="s">
        <v>61</v>
      </c>
      <c r="N1236" s="106" t="s">
        <v>61</v>
      </c>
      <c r="O1236" s="106" t="s">
        <v>61</v>
      </c>
      <c r="P1236" s="106" t="s">
        <v>61</v>
      </c>
      <c r="Q1236" s="106" t="s">
        <v>61</v>
      </c>
      <c r="R1236" s="106" t="s">
        <v>61</v>
      </c>
      <c r="S1236" s="106" t="s">
        <v>61</v>
      </c>
      <c r="T1236" s="106" t="s">
        <v>61</v>
      </c>
      <c r="U1236" s="106" t="s">
        <v>61</v>
      </c>
      <c r="V1236" s="106" t="s">
        <v>61</v>
      </c>
      <c r="W1236" s="106" t="s">
        <v>61</v>
      </c>
    </row>
    <row r="1237" spans="1:23" ht="13.5" customHeight="1" x14ac:dyDescent="0.25">
      <c r="A1237" s="154">
        <v>0.85416666666666696</v>
      </c>
      <c r="B1237" s="106" t="s">
        <v>61</v>
      </c>
      <c r="C1237" s="106" t="s">
        <v>61</v>
      </c>
      <c r="D1237" s="106" t="s">
        <v>61</v>
      </c>
      <c r="E1237" s="106" t="s">
        <v>61</v>
      </c>
      <c r="F1237" s="106" t="s">
        <v>61</v>
      </c>
      <c r="G1237" s="106" t="s">
        <v>61</v>
      </c>
      <c r="H1237" s="106" t="s">
        <v>61</v>
      </c>
      <c r="I1237" s="106" t="s">
        <v>61</v>
      </c>
      <c r="J1237" s="106" t="s">
        <v>61</v>
      </c>
      <c r="K1237" s="106" t="s">
        <v>61</v>
      </c>
      <c r="L1237" s="106" t="s">
        <v>61</v>
      </c>
      <c r="M1237" s="106" t="s">
        <v>61</v>
      </c>
      <c r="N1237" s="106" t="s">
        <v>61</v>
      </c>
      <c r="O1237" s="106" t="s">
        <v>61</v>
      </c>
      <c r="P1237" s="106" t="s">
        <v>61</v>
      </c>
      <c r="Q1237" s="106" t="s">
        <v>61</v>
      </c>
      <c r="R1237" s="106" t="s">
        <v>61</v>
      </c>
      <c r="S1237" s="106" t="s">
        <v>61</v>
      </c>
      <c r="T1237" s="106" t="s">
        <v>61</v>
      </c>
      <c r="U1237" s="106" t="s">
        <v>61</v>
      </c>
      <c r="V1237" s="106" t="s">
        <v>61</v>
      </c>
      <c r="W1237" s="106" t="s">
        <v>61</v>
      </c>
    </row>
    <row r="1238" spans="1:23" ht="13.5" customHeight="1" x14ac:dyDescent="0.25">
      <c r="A1238" s="154">
        <v>0.86458333333333304</v>
      </c>
      <c r="B1238" s="106" t="s">
        <v>61</v>
      </c>
      <c r="C1238" s="106" t="s">
        <v>61</v>
      </c>
      <c r="D1238" s="106" t="s">
        <v>61</v>
      </c>
      <c r="E1238" s="106" t="s">
        <v>61</v>
      </c>
      <c r="F1238" s="106" t="s">
        <v>61</v>
      </c>
      <c r="G1238" s="106" t="s">
        <v>61</v>
      </c>
      <c r="H1238" s="106" t="s">
        <v>61</v>
      </c>
      <c r="I1238" s="106" t="s">
        <v>61</v>
      </c>
      <c r="J1238" s="106" t="s">
        <v>61</v>
      </c>
      <c r="K1238" s="106" t="s">
        <v>61</v>
      </c>
      <c r="L1238" s="106" t="s">
        <v>61</v>
      </c>
      <c r="M1238" s="106" t="s">
        <v>61</v>
      </c>
      <c r="N1238" s="106" t="s">
        <v>61</v>
      </c>
      <c r="O1238" s="106" t="s">
        <v>61</v>
      </c>
      <c r="P1238" s="106" t="s">
        <v>61</v>
      </c>
      <c r="Q1238" s="106" t="s">
        <v>61</v>
      </c>
      <c r="R1238" s="106" t="s">
        <v>61</v>
      </c>
      <c r="S1238" s="106" t="s">
        <v>61</v>
      </c>
      <c r="T1238" s="106" t="s">
        <v>61</v>
      </c>
      <c r="U1238" s="106" t="s">
        <v>61</v>
      </c>
      <c r="V1238" s="106" t="s">
        <v>61</v>
      </c>
      <c r="W1238" s="106" t="s">
        <v>61</v>
      </c>
    </row>
    <row r="1239" spans="1:23" ht="13.5" customHeight="1" x14ac:dyDescent="0.25">
      <c r="A1239" s="154">
        <v>0.875</v>
      </c>
      <c r="B1239" s="106" t="s">
        <v>61</v>
      </c>
      <c r="C1239" s="106" t="s">
        <v>61</v>
      </c>
      <c r="D1239" s="106" t="s">
        <v>61</v>
      </c>
      <c r="E1239" s="106" t="s">
        <v>61</v>
      </c>
      <c r="F1239" s="106" t="s">
        <v>61</v>
      </c>
      <c r="G1239" s="106" t="s">
        <v>61</v>
      </c>
      <c r="H1239" s="106" t="s">
        <v>61</v>
      </c>
      <c r="I1239" s="106" t="s">
        <v>61</v>
      </c>
      <c r="J1239" s="106" t="s">
        <v>61</v>
      </c>
      <c r="K1239" s="106" t="s">
        <v>61</v>
      </c>
      <c r="L1239" s="106" t="s">
        <v>61</v>
      </c>
      <c r="M1239" s="106" t="s">
        <v>61</v>
      </c>
      <c r="N1239" s="106" t="s">
        <v>61</v>
      </c>
      <c r="O1239" s="106" t="s">
        <v>61</v>
      </c>
      <c r="P1239" s="106" t="s">
        <v>61</v>
      </c>
      <c r="Q1239" s="106" t="s">
        <v>61</v>
      </c>
      <c r="R1239" s="106" t="s">
        <v>61</v>
      </c>
      <c r="S1239" s="106" t="s">
        <v>61</v>
      </c>
      <c r="T1239" s="106" t="s">
        <v>61</v>
      </c>
      <c r="U1239" s="106" t="s">
        <v>61</v>
      </c>
      <c r="V1239" s="106" t="s">
        <v>61</v>
      </c>
      <c r="W1239" s="106" t="s">
        <v>61</v>
      </c>
    </row>
    <row r="1240" spans="1:23" ht="13.5" customHeight="1" x14ac:dyDescent="0.25">
      <c r="A1240" s="154">
        <v>0.88541666666666696</v>
      </c>
      <c r="B1240" s="106" t="s">
        <v>61</v>
      </c>
      <c r="C1240" s="106" t="s">
        <v>61</v>
      </c>
      <c r="D1240" s="106" t="s">
        <v>61</v>
      </c>
      <c r="E1240" s="106" t="s">
        <v>61</v>
      </c>
      <c r="F1240" s="106" t="s">
        <v>61</v>
      </c>
      <c r="G1240" s="106" t="s">
        <v>61</v>
      </c>
      <c r="H1240" s="106" t="s">
        <v>61</v>
      </c>
      <c r="I1240" s="106" t="s">
        <v>61</v>
      </c>
      <c r="J1240" s="106" t="s">
        <v>61</v>
      </c>
      <c r="K1240" s="106" t="s">
        <v>61</v>
      </c>
      <c r="L1240" s="106" t="s">
        <v>61</v>
      </c>
      <c r="M1240" s="106" t="s">
        <v>61</v>
      </c>
      <c r="N1240" s="106" t="s">
        <v>61</v>
      </c>
      <c r="O1240" s="106" t="s">
        <v>61</v>
      </c>
      <c r="P1240" s="106" t="s">
        <v>61</v>
      </c>
      <c r="Q1240" s="106" t="s">
        <v>61</v>
      </c>
      <c r="R1240" s="106" t="s">
        <v>61</v>
      </c>
      <c r="S1240" s="106" t="s">
        <v>61</v>
      </c>
      <c r="T1240" s="106" t="s">
        <v>61</v>
      </c>
      <c r="U1240" s="106" t="s">
        <v>61</v>
      </c>
      <c r="V1240" s="106" t="s">
        <v>61</v>
      </c>
      <c r="W1240" s="106" t="s">
        <v>61</v>
      </c>
    </row>
    <row r="1241" spans="1:23" ht="13.5" customHeight="1" x14ac:dyDescent="0.25">
      <c r="A1241" s="154">
        <v>0.89583333333333304</v>
      </c>
      <c r="B1241" s="106" t="s">
        <v>61</v>
      </c>
      <c r="C1241" s="106" t="s">
        <v>61</v>
      </c>
      <c r="D1241" s="106" t="s">
        <v>61</v>
      </c>
      <c r="E1241" s="106" t="s">
        <v>61</v>
      </c>
      <c r="F1241" s="106" t="s">
        <v>61</v>
      </c>
      <c r="G1241" s="106" t="s">
        <v>61</v>
      </c>
      <c r="H1241" s="106" t="s">
        <v>61</v>
      </c>
      <c r="I1241" s="106" t="s">
        <v>61</v>
      </c>
      <c r="J1241" s="106" t="s">
        <v>61</v>
      </c>
      <c r="K1241" s="106" t="s">
        <v>61</v>
      </c>
      <c r="L1241" s="106" t="s">
        <v>61</v>
      </c>
      <c r="M1241" s="106" t="s">
        <v>61</v>
      </c>
      <c r="N1241" s="106" t="s">
        <v>61</v>
      </c>
      <c r="O1241" s="106" t="s">
        <v>61</v>
      </c>
      <c r="P1241" s="106" t="s">
        <v>61</v>
      </c>
      <c r="Q1241" s="106" t="s">
        <v>61</v>
      </c>
      <c r="R1241" s="106" t="s">
        <v>61</v>
      </c>
      <c r="S1241" s="106" t="s">
        <v>61</v>
      </c>
      <c r="T1241" s="106" t="s">
        <v>61</v>
      </c>
      <c r="U1241" s="106" t="s">
        <v>61</v>
      </c>
      <c r="V1241" s="106" t="s">
        <v>61</v>
      </c>
      <c r="W1241" s="106" t="s">
        <v>61</v>
      </c>
    </row>
    <row r="1242" spans="1:23" ht="13.5" customHeight="1" x14ac:dyDescent="0.25">
      <c r="A1242" s="154">
        <v>0.90625</v>
      </c>
      <c r="B1242" s="106" t="s">
        <v>61</v>
      </c>
      <c r="C1242" s="106" t="s">
        <v>61</v>
      </c>
      <c r="D1242" s="106" t="s">
        <v>61</v>
      </c>
      <c r="E1242" s="106" t="s">
        <v>61</v>
      </c>
      <c r="F1242" s="106" t="s">
        <v>61</v>
      </c>
      <c r="G1242" s="106" t="s">
        <v>61</v>
      </c>
      <c r="H1242" s="106" t="s">
        <v>61</v>
      </c>
      <c r="I1242" s="106" t="s">
        <v>61</v>
      </c>
      <c r="J1242" s="106" t="s">
        <v>61</v>
      </c>
      <c r="K1242" s="106" t="s">
        <v>61</v>
      </c>
      <c r="L1242" s="106" t="s">
        <v>61</v>
      </c>
      <c r="M1242" s="106" t="s">
        <v>61</v>
      </c>
      <c r="N1242" s="106" t="s">
        <v>61</v>
      </c>
      <c r="O1242" s="106" t="s">
        <v>61</v>
      </c>
      <c r="P1242" s="106" t="s">
        <v>61</v>
      </c>
      <c r="Q1242" s="106" t="s">
        <v>61</v>
      </c>
      <c r="R1242" s="106" t="s">
        <v>61</v>
      </c>
      <c r="S1242" s="106" t="s">
        <v>61</v>
      </c>
      <c r="T1242" s="106" t="s">
        <v>61</v>
      </c>
      <c r="U1242" s="106" t="s">
        <v>61</v>
      </c>
      <c r="V1242" s="106" t="s">
        <v>61</v>
      </c>
      <c r="W1242" s="106" t="s">
        <v>61</v>
      </c>
    </row>
    <row r="1243" spans="1:23" ht="13.5" customHeight="1" x14ac:dyDescent="0.25">
      <c r="A1243" s="154">
        <v>0.91666666666666696</v>
      </c>
      <c r="B1243" s="106" t="s">
        <v>61</v>
      </c>
      <c r="C1243" s="106" t="s">
        <v>61</v>
      </c>
      <c r="D1243" s="106" t="s">
        <v>61</v>
      </c>
      <c r="E1243" s="106" t="s">
        <v>61</v>
      </c>
      <c r="F1243" s="106" t="s">
        <v>61</v>
      </c>
      <c r="G1243" s="106" t="s">
        <v>61</v>
      </c>
      <c r="H1243" s="106" t="s">
        <v>61</v>
      </c>
      <c r="I1243" s="106" t="s">
        <v>61</v>
      </c>
      <c r="J1243" s="106" t="s">
        <v>61</v>
      </c>
      <c r="K1243" s="106" t="s">
        <v>61</v>
      </c>
      <c r="L1243" s="106" t="s">
        <v>61</v>
      </c>
      <c r="M1243" s="106" t="s">
        <v>61</v>
      </c>
      <c r="N1243" s="106" t="s">
        <v>61</v>
      </c>
      <c r="O1243" s="106" t="s">
        <v>61</v>
      </c>
      <c r="P1243" s="106" t="s">
        <v>61</v>
      </c>
      <c r="Q1243" s="106" t="s">
        <v>61</v>
      </c>
      <c r="R1243" s="106" t="s">
        <v>61</v>
      </c>
      <c r="S1243" s="106" t="s">
        <v>61</v>
      </c>
      <c r="T1243" s="106" t="s">
        <v>61</v>
      </c>
      <c r="U1243" s="106" t="s">
        <v>61</v>
      </c>
      <c r="V1243" s="106" t="s">
        <v>61</v>
      </c>
      <c r="W1243" s="106" t="s">
        <v>61</v>
      </c>
    </row>
    <row r="1244" spans="1:23" ht="13.5" customHeight="1" x14ac:dyDescent="0.25">
      <c r="A1244" s="154">
        <v>0.92708333333333304</v>
      </c>
      <c r="B1244" s="106" t="s">
        <v>61</v>
      </c>
      <c r="C1244" s="106" t="s">
        <v>61</v>
      </c>
      <c r="D1244" s="106" t="s">
        <v>61</v>
      </c>
      <c r="E1244" s="106" t="s">
        <v>61</v>
      </c>
      <c r="F1244" s="106" t="s">
        <v>61</v>
      </c>
      <c r="G1244" s="106" t="s">
        <v>61</v>
      </c>
      <c r="H1244" s="106" t="s">
        <v>61</v>
      </c>
      <c r="I1244" s="106" t="s">
        <v>61</v>
      </c>
      <c r="J1244" s="106" t="s">
        <v>61</v>
      </c>
      <c r="K1244" s="106" t="s">
        <v>61</v>
      </c>
      <c r="L1244" s="106" t="s">
        <v>61</v>
      </c>
      <c r="M1244" s="106" t="s">
        <v>61</v>
      </c>
      <c r="N1244" s="106" t="s">
        <v>61</v>
      </c>
      <c r="O1244" s="106" t="s">
        <v>61</v>
      </c>
      <c r="P1244" s="106" t="s">
        <v>61</v>
      </c>
      <c r="Q1244" s="106" t="s">
        <v>61</v>
      </c>
      <c r="R1244" s="106" t="s">
        <v>61</v>
      </c>
      <c r="S1244" s="106" t="s">
        <v>61</v>
      </c>
      <c r="T1244" s="106" t="s">
        <v>61</v>
      </c>
      <c r="U1244" s="106" t="s">
        <v>61</v>
      </c>
      <c r="V1244" s="106" t="s">
        <v>61</v>
      </c>
      <c r="W1244" s="106" t="s">
        <v>61</v>
      </c>
    </row>
    <row r="1245" spans="1:23" ht="13.5" customHeight="1" x14ac:dyDescent="0.25">
      <c r="A1245" s="154">
        <v>0.9375</v>
      </c>
      <c r="B1245" s="106" t="s">
        <v>61</v>
      </c>
      <c r="C1245" s="106" t="s">
        <v>61</v>
      </c>
      <c r="D1245" s="106" t="s">
        <v>61</v>
      </c>
      <c r="E1245" s="106" t="s">
        <v>61</v>
      </c>
      <c r="F1245" s="106" t="s">
        <v>61</v>
      </c>
      <c r="G1245" s="106" t="s">
        <v>61</v>
      </c>
      <c r="H1245" s="106" t="s">
        <v>61</v>
      </c>
      <c r="I1245" s="106" t="s">
        <v>61</v>
      </c>
      <c r="J1245" s="106" t="s">
        <v>61</v>
      </c>
      <c r="K1245" s="106" t="s">
        <v>61</v>
      </c>
      <c r="L1245" s="106" t="s">
        <v>61</v>
      </c>
      <c r="M1245" s="106" t="s">
        <v>61</v>
      </c>
      <c r="N1245" s="106" t="s">
        <v>61</v>
      </c>
      <c r="O1245" s="106" t="s">
        <v>61</v>
      </c>
      <c r="P1245" s="106" t="s">
        <v>61</v>
      </c>
      <c r="Q1245" s="106" t="s">
        <v>61</v>
      </c>
      <c r="R1245" s="106" t="s">
        <v>61</v>
      </c>
      <c r="S1245" s="106" t="s">
        <v>61</v>
      </c>
      <c r="T1245" s="106" t="s">
        <v>61</v>
      </c>
      <c r="U1245" s="106" t="s">
        <v>61</v>
      </c>
      <c r="V1245" s="106" t="s">
        <v>61</v>
      </c>
      <c r="W1245" s="106" t="s">
        <v>61</v>
      </c>
    </row>
    <row r="1246" spans="1:23" ht="13.5" customHeight="1" x14ac:dyDescent="0.25">
      <c r="A1246" s="154">
        <v>0.94791666666666696</v>
      </c>
      <c r="B1246" s="106" t="s">
        <v>61</v>
      </c>
      <c r="C1246" s="106" t="s">
        <v>61</v>
      </c>
      <c r="D1246" s="106" t="s">
        <v>61</v>
      </c>
      <c r="E1246" s="106" t="s">
        <v>61</v>
      </c>
      <c r="F1246" s="106" t="s">
        <v>61</v>
      </c>
      <c r="G1246" s="106" t="s">
        <v>61</v>
      </c>
      <c r="H1246" s="106" t="s">
        <v>61</v>
      </c>
      <c r="I1246" s="106" t="s">
        <v>61</v>
      </c>
      <c r="J1246" s="106" t="s">
        <v>61</v>
      </c>
      <c r="K1246" s="106" t="s">
        <v>61</v>
      </c>
      <c r="L1246" s="106" t="s">
        <v>61</v>
      </c>
      <c r="M1246" s="106" t="s">
        <v>61</v>
      </c>
      <c r="N1246" s="106" t="s">
        <v>61</v>
      </c>
      <c r="O1246" s="106" t="s">
        <v>61</v>
      </c>
      <c r="P1246" s="106" t="s">
        <v>61</v>
      </c>
      <c r="Q1246" s="106" t="s">
        <v>61</v>
      </c>
      <c r="R1246" s="106" t="s">
        <v>61</v>
      </c>
      <c r="S1246" s="106" t="s">
        <v>61</v>
      </c>
      <c r="T1246" s="106" t="s">
        <v>61</v>
      </c>
      <c r="U1246" s="106" t="s">
        <v>61</v>
      </c>
      <c r="V1246" s="106" t="s">
        <v>61</v>
      </c>
      <c r="W1246" s="106" t="s">
        <v>61</v>
      </c>
    </row>
    <row r="1247" spans="1:23" ht="13.5" customHeight="1" x14ac:dyDescent="0.25">
      <c r="A1247" s="154">
        <v>0.95833333333333304</v>
      </c>
      <c r="B1247" s="106" t="s">
        <v>61</v>
      </c>
      <c r="C1247" s="106" t="s">
        <v>61</v>
      </c>
      <c r="D1247" s="106" t="s">
        <v>61</v>
      </c>
      <c r="E1247" s="106" t="s">
        <v>61</v>
      </c>
      <c r="F1247" s="106" t="s">
        <v>61</v>
      </c>
      <c r="G1247" s="106" t="s">
        <v>61</v>
      </c>
      <c r="H1247" s="106" t="s">
        <v>61</v>
      </c>
      <c r="I1247" s="106" t="s">
        <v>61</v>
      </c>
      <c r="J1247" s="106" t="s">
        <v>61</v>
      </c>
      <c r="K1247" s="106" t="s">
        <v>61</v>
      </c>
      <c r="L1247" s="106" t="s">
        <v>61</v>
      </c>
      <c r="M1247" s="106" t="s">
        <v>61</v>
      </c>
      <c r="N1247" s="106" t="s">
        <v>61</v>
      </c>
      <c r="O1247" s="106" t="s">
        <v>61</v>
      </c>
      <c r="P1247" s="106" t="s">
        <v>61</v>
      </c>
      <c r="Q1247" s="106" t="s">
        <v>61</v>
      </c>
      <c r="R1247" s="106" t="s">
        <v>61</v>
      </c>
      <c r="S1247" s="106" t="s">
        <v>61</v>
      </c>
      <c r="T1247" s="106" t="s">
        <v>61</v>
      </c>
      <c r="U1247" s="106" t="s">
        <v>61</v>
      </c>
      <c r="V1247" s="106" t="s">
        <v>61</v>
      </c>
      <c r="W1247" s="106" t="s">
        <v>61</v>
      </c>
    </row>
    <row r="1248" spans="1:23" ht="13.5" customHeight="1" x14ac:dyDescent="0.25">
      <c r="A1248" s="154">
        <v>0.96875</v>
      </c>
      <c r="B1248" s="106" t="s">
        <v>61</v>
      </c>
      <c r="C1248" s="106" t="s">
        <v>61</v>
      </c>
      <c r="D1248" s="106" t="s">
        <v>61</v>
      </c>
      <c r="E1248" s="106" t="s">
        <v>61</v>
      </c>
      <c r="F1248" s="106" t="s">
        <v>61</v>
      </c>
      <c r="G1248" s="106" t="s">
        <v>61</v>
      </c>
      <c r="H1248" s="106" t="s">
        <v>61</v>
      </c>
      <c r="I1248" s="106" t="s">
        <v>61</v>
      </c>
      <c r="J1248" s="106" t="s">
        <v>61</v>
      </c>
      <c r="K1248" s="106" t="s">
        <v>61</v>
      </c>
      <c r="L1248" s="106" t="s">
        <v>61</v>
      </c>
      <c r="M1248" s="106" t="s">
        <v>61</v>
      </c>
      <c r="N1248" s="106" t="s">
        <v>61</v>
      </c>
      <c r="O1248" s="106" t="s">
        <v>61</v>
      </c>
      <c r="P1248" s="106" t="s">
        <v>61</v>
      </c>
      <c r="Q1248" s="106" t="s">
        <v>61</v>
      </c>
      <c r="R1248" s="106" t="s">
        <v>61</v>
      </c>
      <c r="S1248" s="106" t="s">
        <v>61</v>
      </c>
      <c r="T1248" s="106" t="s">
        <v>61</v>
      </c>
      <c r="U1248" s="106" t="s">
        <v>61</v>
      </c>
      <c r="V1248" s="106" t="s">
        <v>61</v>
      </c>
      <c r="W1248" s="106" t="s">
        <v>61</v>
      </c>
    </row>
    <row r="1249" spans="1:23" ht="13.5" customHeight="1" x14ac:dyDescent="0.25">
      <c r="A1249" s="154">
        <v>0.97916666666666696</v>
      </c>
      <c r="B1249" s="106" t="s">
        <v>61</v>
      </c>
      <c r="C1249" s="106" t="s">
        <v>61</v>
      </c>
      <c r="D1249" s="106" t="s">
        <v>61</v>
      </c>
      <c r="E1249" s="106" t="s">
        <v>61</v>
      </c>
      <c r="F1249" s="106" t="s">
        <v>61</v>
      </c>
      <c r="G1249" s="106" t="s">
        <v>61</v>
      </c>
      <c r="H1249" s="106" t="s">
        <v>61</v>
      </c>
      <c r="I1249" s="106" t="s">
        <v>61</v>
      </c>
      <c r="J1249" s="106" t="s">
        <v>61</v>
      </c>
      <c r="K1249" s="106" t="s">
        <v>61</v>
      </c>
      <c r="L1249" s="106" t="s">
        <v>61</v>
      </c>
      <c r="M1249" s="106" t="s">
        <v>61</v>
      </c>
      <c r="N1249" s="106" t="s">
        <v>61</v>
      </c>
      <c r="O1249" s="106" t="s">
        <v>61</v>
      </c>
      <c r="P1249" s="106" t="s">
        <v>61</v>
      </c>
      <c r="Q1249" s="106" t="s">
        <v>61</v>
      </c>
      <c r="R1249" s="106" t="s">
        <v>61</v>
      </c>
      <c r="S1249" s="106" t="s">
        <v>61</v>
      </c>
      <c r="T1249" s="106" t="s">
        <v>61</v>
      </c>
      <c r="U1249" s="106" t="s">
        <v>61</v>
      </c>
      <c r="V1249" s="106" t="s">
        <v>61</v>
      </c>
      <c r="W1249" s="106" t="s">
        <v>61</v>
      </c>
    </row>
    <row r="1250" spans="1:23" ht="13.5" customHeight="1" thickBot="1" x14ac:dyDescent="0.3">
      <c r="A1250" s="155">
        <v>0.98958333333333304</v>
      </c>
      <c r="B1250" s="108" t="s">
        <v>61</v>
      </c>
      <c r="C1250" s="108" t="s">
        <v>61</v>
      </c>
      <c r="D1250" s="108" t="s">
        <v>61</v>
      </c>
      <c r="E1250" s="108" t="s">
        <v>61</v>
      </c>
      <c r="F1250" s="108" t="s">
        <v>61</v>
      </c>
      <c r="G1250" s="108" t="s">
        <v>61</v>
      </c>
      <c r="H1250" s="108" t="s">
        <v>61</v>
      </c>
      <c r="I1250" s="108" t="s">
        <v>61</v>
      </c>
      <c r="J1250" s="108" t="s">
        <v>61</v>
      </c>
      <c r="K1250" s="108" t="s">
        <v>61</v>
      </c>
      <c r="L1250" s="108" t="s">
        <v>61</v>
      </c>
      <c r="M1250" s="108" t="s">
        <v>61</v>
      </c>
      <c r="N1250" s="108" t="s">
        <v>61</v>
      </c>
      <c r="O1250" s="108" t="s">
        <v>61</v>
      </c>
      <c r="P1250" s="108" t="s">
        <v>61</v>
      </c>
      <c r="Q1250" s="108" t="s">
        <v>61</v>
      </c>
      <c r="R1250" s="108" t="s">
        <v>61</v>
      </c>
      <c r="S1250" s="108" t="s">
        <v>61</v>
      </c>
      <c r="T1250" s="108" t="s">
        <v>61</v>
      </c>
      <c r="U1250" s="108" t="s">
        <v>61</v>
      </c>
      <c r="V1250" s="108" t="s">
        <v>61</v>
      </c>
      <c r="W1250" s="108" t="s">
        <v>61</v>
      </c>
    </row>
    <row r="1251" spans="1:23" ht="13.5" customHeight="1" thickTop="1" x14ac:dyDescent="0.25">
      <c r="A1251" s="269" t="s">
        <v>111</v>
      </c>
      <c r="B1251" s="107">
        <f>SUM(B1183:B1230)</f>
        <v>0</v>
      </c>
      <c r="C1251" s="107">
        <f t="shared" ref="C1251:U1251" si="44">SUM(C1183:C1230)</f>
        <v>0</v>
      </c>
      <c r="D1251" s="107">
        <f t="shared" si="44"/>
        <v>0</v>
      </c>
      <c r="E1251" s="107">
        <f t="shared" si="44"/>
        <v>0</v>
      </c>
      <c r="F1251" s="107">
        <f t="shared" si="44"/>
        <v>0</v>
      </c>
      <c r="G1251" s="107">
        <f t="shared" si="44"/>
        <v>0</v>
      </c>
      <c r="H1251" s="107">
        <f t="shared" si="44"/>
        <v>0</v>
      </c>
      <c r="I1251" s="107">
        <f t="shared" si="44"/>
        <v>0</v>
      </c>
      <c r="J1251" s="107">
        <f t="shared" si="44"/>
        <v>0</v>
      </c>
      <c r="K1251" s="107">
        <f t="shared" si="44"/>
        <v>0</v>
      </c>
      <c r="L1251" s="107">
        <f t="shared" si="44"/>
        <v>0</v>
      </c>
      <c r="M1251" s="107">
        <f t="shared" si="44"/>
        <v>0</v>
      </c>
      <c r="N1251" s="107">
        <f t="shared" si="44"/>
        <v>0</v>
      </c>
      <c r="O1251" s="107">
        <f t="shared" si="44"/>
        <v>0</v>
      </c>
      <c r="P1251" s="107">
        <f t="shared" si="44"/>
        <v>0</v>
      </c>
      <c r="Q1251" s="107">
        <f t="shared" si="44"/>
        <v>0</v>
      </c>
      <c r="R1251" s="107">
        <f t="shared" si="44"/>
        <v>0</v>
      </c>
      <c r="S1251" s="107">
        <f t="shared" si="44"/>
        <v>0</v>
      </c>
      <c r="T1251" s="107">
        <f t="shared" si="44"/>
        <v>0</v>
      </c>
      <c r="U1251" s="107">
        <f t="shared" si="44"/>
        <v>0</v>
      </c>
      <c r="V1251" s="107"/>
      <c r="W1251" s="107"/>
    </row>
    <row r="1252" spans="1:23" ht="13.5" customHeight="1" x14ac:dyDescent="0.25">
      <c r="A1252" s="270" t="s">
        <v>112</v>
      </c>
      <c r="B1252" s="106">
        <f>SUM(B1179:B1242)</f>
        <v>0</v>
      </c>
      <c r="C1252" s="106">
        <f t="shared" ref="C1252:U1252" si="45">SUM(C1179:C1242)</f>
        <v>0</v>
      </c>
      <c r="D1252" s="106">
        <f t="shared" si="45"/>
        <v>0</v>
      </c>
      <c r="E1252" s="106">
        <f t="shared" si="45"/>
        <v>0</v>
      </c>
      <c r="F1252" s="106">
        <f t="shared" si="45"/>
        <v>0</v>
      </c>
      <c r="G1252" s="106">
        <f t="shared" si="45"/>
        <v>0</v>
      </c>
      <c r="H1252" s="106">
        <f t="shared" si="45"/>
        <v>0</v>
      </c>
      <c r="I1252" s="106">
        <f t="shared" si="45"/>
        <v>0</v>
      </c>
      <c r="J1252" s="106">
        <f t="shared" si="45"/>
        <v>0</v>
      </c>
      <c r="K1252" s="106">
        <f t="shared" si="45"/>
        <v>0</v>
      </c>
      <c r="L1252" s="106">
        <f t="shared" si="45"/>
        <v>0</v>
      </c>
      <c r="M1252" s="106">
        <f t="shared" si="45"/>
        <v>0</v>
      </c>
      <c r="N1252" s="106">
        <f t="shared" si="45"/>
        <v>0</v>
      </c>
      <c r="O1252" s="106">
        <f t="shared" si="45"/>
        <v>0</v>
      </c>
      <c r="P1252" s="106">
        <f t="shared" si="45"/>
        <v>0</v>
      </c>
      <c r="Q1252" s="106">
        <f t="shared" si="45"/>
        <v>0</v>
      </c>
      <c r="R1252" s="106">
        <f t="shared" si="45"/>
        <v>0</v>
      </c>
      <c r="S1252" s="106">
        <f t="shared" si="45"/>
        <v>0</v>
      </c>
      <c r="T1252" s="106">
        <f t="shared" si="45"/>
        <v>0</v>
      </c>
      <c r="U1252" s="106">
        <f t="shared" si="45"/>
        <v>0</v>
      </c>
      <c r="V1252" s="106"/>
      <c r="W1252" s="106"/>
    </row>
    <row r="1253" spans="1:23" ht="13.5" customHeight="1" x14ac:dyDescent="0.25">
      <c r="A1253" s="106" t="s">
        <v>113</v>
      </c>
      <c r="B1253" s="106">
        <f>SUM(B1179:B1250)</f>
        <v>0</v>
      </c>
      <c r="C1253" s="106">
        <f t="shared" ref="C1253:U1253" si="46">SUM(C1179:C1250)</f>
        <v>0</v>
      </c>
      <c r="D1253" s="106">
        <f t="shared" si="46"/>
        <v>0</v>
      </c>
      <c r="E1253" s="106">
        <f t="shared" si="46"/>
        <v>0</v>
      </c>
      <c r="F1253" s="106">
        <f t="shared" si="46"/>
        <v>0</v>
      </c>
      <c r="G1253" s="106">
        <f t="shared" si="46"/>
        <v>0</v>
      </c>
      <c r="H1253" s="106">
        <f t="shared" si="46"/>
        <v>0</v>
      </c>
      <c r="I1253" s="106">
        <f t="shared" si="46"/>
        <v>0</v>
      </c>
      <c r="J1253" s="106">
        <f t="shared" si="46"/>
        <v>0</v>
      </c>
      <c r="K1253" s="106">
        <f t="shared" si="46"/>
        <v>0</v>
      </c>
      <c r="L1253" s="106">
        <f t="shared" si="46"/>
        <v>0</v>
      </c>
      <c r="M1253" s="106">
        <f t="shared" si="46"/>
        <v>0</v>
      </c>
      <c r="N1253" s="106">
        <f t="shared" si="46"/>
        <v>0</v>
      </c>
      <c r="O1253" s="106">
        <f t="shared" si="46"/>
        <v>0</v>
      </c>
      <c r="P1253" s="106">
        <f t="shared" si="46"/>
        <v>0</v>
      </c>
      <c r="Q1253" s="106">
        <f t="shared" si="46"/>
        <v>0</v>
      </c>
      <c r="R1253" s="106">
        <f t="shared" si="46"/>
        <v>0</v>
      </c>
      <c r="S1253" s="106">
        <f t="shared" si="46"/>
        <v>0</v>
      </c>
      <c r="T1253" s="106">
        <f t="shared" si="46"/>
        <v>0</v>
      </c>
      <c r="U1253" s="106">
        <f t="shared" si="46"/>
        <v>0</v>
      </c>
      <c r="V1253" s="106"/>
      <c r="W1253" s="106"/>
    </row>
    <row r="1254" spans="1:23" ht="13.5" customHeight="1" thickBot="1" x14ac:dyDescent="0.3">
      <c r="A1254" s="108" t="s">
        <v>114</v>
      </c>
      <c r="B1254" s="108">
        <f>SUM(B1155:B1250)</f>
        <v>0</v>
      </c>
      <c r="C1254" s="108">
        <f t="shared" ref="C1254:U1254" si="47">SUM(C1155:C1250)</f>
        <v>0</v>
      </c>
      <c r="D1254" s="108">
        <f t="shared" si="47"/>
        <v>0</v>
      </c>
      <c r="E1254" s="108">
        <f t="shared" si="47"/>
        <v>0</v>
      </c>
      <c r="F1254" s="108">
        <f t="shared" si="47"/>
        <v>0</v>
      </c>
      <c r="G1254" s="108">
        <f t="shared" si="47"/>
        <v>0</v>
      </c>
      <c r="H1254" s="108">
        <f t="shared" si="47"/>
        <v>0</v>
      </c>
      <c r="I1254" s="108">
        <f t="shared" si="47"/>
        <v>0</v>
      </c>
      <c r="J1254" s="108">
        <f t="shared" si="47"/>
        <v>0</v>
      </c>
      <c r="K1254" s="108">
        <f t="shared" si="47"/>
        <v>0</v>
      </c>
      <c r="L1254" s="108">
        <f t="shared" si="47"/>
        <v>0</v>
      </c>
      <c r="M1254" s="108">
        <f t="shared" si="47"/>
        <v>0</v>
      </c>
      <c r="N1254" s="108">
        <f t="shared" si="47"/>
        <v>0</v>
      </c>
      <c r="O1254" s="108">
        <f t="shared" si="47"/>
        <v>0</v>
      </c>
      <c r="P1254" s="108">
        <f t="shared" si="47"/>
        <v>0</v>
      </c>
      <c r="Q1254" s="108">
        <f t="shared" si="47"/>
        <v>0</v>
      </c>
      <c r="R1254" s="108">
        <f t="shared" si="47"/>
        <v>0</v>
      </c>
      <c r="S1254" s="108">
        <f t="shared" si="47"/>
        <v>0</v>
      </c>
      <c r="T1254" s="108">
        <f t="shared" si="47"/>
        <v>0</v>
      </c>
      <c r="U1254" s="108">
        <f t="shared" si="47"/>
        <v>0</v>
      </c>
      <c r="V1254" s="108"/>
      <c r="W1254" s="108"/>
    </row>
    <row r="1255" spans="1:23" ht="13.5" customHeight="1" thickTop="1" x14ac:dyDescent="0.25">
      <c r="A1255" s="216"/>
      <c r="B1255" s="216"/>
      <c r="C1255" s="216"/>
      <c r="D1255" s="216"/>
      <c r="E1255" s="216"/>
      <c r="F1255" s="216"/>
      <c r="G1255" s="216"/>
      <c r="H1255" s="216"/>
      <c r="I1255" s="216"/>
      <c r="J1255" s="216"/>
      <c r="K1255" s="216"/>
      <c r="L1255" s="216"/>
      <c r="M1255" s="216"/>
      <c r="N1255" s="216"/>
      <c r="O1255" s="216"/>
      <c r="P1255" s="216"/>
      <c r="Q1255" s="216"/>
      <c r="R1255" s="216"/>
      <c r="S1255" s="216"/>
      <c r="T1255" s="216"/>
      <c r="U1255" s="216"/>
      <c r="V1255" s="216"/>
      <c r="W1255" s="216"/>
    </row>
    <row r="1256" spans="1:23" ht="13.5" customHeight="1" thickBot="1" x14ac:dyDescent="0.3">
      <c r="A1256" s="216" t="s">
        <v>9</v>
      </c>
      <c r="B1256" s="217" t="s">
        <v>58</v>
      </c>
      <c r="C1256" s="217">
        <f>C1152+1</f>
        <v>45479</v>
      </c>
      <c r="D1256" s="216"/>
      <c r="E1256" s="216"/>
      <c r="F1256" s="216"/>
      <c r="G1256" s="216"/>
      <c r="H1256" s="216"/>
      <c r="I1256" s="216"/>
      <c r="J1256" s="216"/>
      <c r="K1256" s="216"/>
      <c r="L1256" s="216"/>
      <c r="M1256" s="216"/>
      <c r="N1256" s="216"/>
      <c r="O1256" s="216"/>
      <c r="P1256" s="216"/>
      <c r="Q1256" s="216"/>
      <c r="R1256" s="216"/>
      <c r="S1256" s="216"/>
      <c r="T1256" s="216"/>
      <c r="U1256" s="216"/>
      <c r="V1256" s="216"/>
      <c r="W1256" s="216"/>
    </row>
    <row r="1257" spans="1:23" ht="13.5" customHeight="1" thickTop="1" thickBot="1" x14ac:dyDescent="0.3">
      <c r="A1257" s="216"/>
      <c r="B1257" s="551" t="s">
        <v>90</v>
      </c>
      <c r="C1257" s="552"/>
      <c r="D1257" s="552"/>
      <c r="E1257" s="552"/>
      <c r="F1257" s="552"/>
      <c r="G1257" s="552"/>
      <c r="H1257" s="552"/>
      <c r="I1257" s="552"/>
      <c r="J1257" s="552"/>
      <c r="K1257" s="552"/>
      <c r="L1257" s="552"/>
      <c r="M1257" s="552"/>
      <c r="N1257" s="552"/>
      <c r="O1257" s="552"/>
      <c r="P1257" s="552"/>
      <c r="Q1257" s="552"/>
      <c r="R1257" s="552"/>
      <c r="S1257" s="552"/>
      <c r="T1257" s="552"/>
      <c r="U1257" s="552"/>
      <c r="V1257" s="552"/>
      <c r="W1257" s="553"/>
    </row>
    <row r="1258" spans="1:23" ht="13.5" customHeight="1" thickTop="1" thickBot="1" x14ac:dyDescent="0.3">
      <c r="A1258" s="218" t="s">
        <v>50</v>
      </c>
      <c r="B1258" s="218" t="s">
        <v>30</v>
      </c>
      <c r="C1258" s="219" t="s">
        <v>91</v>
      </c>
      <c r="D1258" s="219" t="s">
        <v>92</v>
      </c>
      <c r="E1258" s="219" t="s">
        <v>93</v>
      </c>
      <c r="F1258" s="219" t="s">
        <v>94</v>
      </c>
      <c r="G1258" s="219" t="s">
        <v>95</v>
      </c>
      <c r="H1258" s="219" t="s">
        <v>96</v>
      </c>
      <c r="I1258" s="219" t="s">
        <v>97</v>
      </c>
      <c r="J1258" s="219" t="s">
        <v>98</v>
      </c>
      <c r="K1258" s="219" t="s">
        <v>99</v>
      </c>
      <c r="L1258" s="219" t="s">
        <v>100</v>
      </c>
      <c r="M1258" s="219" t="s">
        <v>101</v>
      </c>
      <c r="N1258" s="219" t="s">
        <v>102</v>
      </c>
      <c r="O1258" s="219" t="s">
        <v>103</v>
      </c>
      <c r="P1258" s="219" t="s">
        <v>104</v>
      </c>
      <c r="Q1258" s="219" t="s">
        <v>105</v>
      </c>
      <c r="R1258" s="219" t="s">
        <v>106</v>
      </c>
      <c r="S1258" s="219" t="s">
        <v>107</v>
      </c>
      <c r="T1258" s="219" t="s">
        <v>108</v>
      </c>
      <c r="U1258" s="219" t="s">
        <v>109</v>
      </c>
      <c r="V1258" s="218" t="s">
        <v>88</v>
      </c>
      <c r="W1258" s="218" t="s">
        <v>110</v>
      </c>
    </row>
    <row r="1259" spans="1:23" ht="13.5" customHeight="1" thickTop="1" x14ac:dyDescent="0.25">
      <c r="A1259" s="220">
        <v>0</v>
      </c>
      <c r="B1259" s="107" t="s">
        <v>61</v>
      </c>
      <c r="C1259" s="107" t="s">
        <v>61</v>
      </c>
      <c r="D1259" s="107" t="s">
        <v>61</v>
      </c>
      <c r="E1259" s="107" t="s">
        <v>61</v>
      </c>
      <c r="F1259" s="107" t="s">
        <v>61</v>
      </c>
      <c r="G1259" s="107" t="s">
        <v>61</v>
      </c>
      <c r="H1259" s="107" t="s">
        <v>61</v>
      </c>
      <c r="I1259" s="107" t="s">
        <v>61</v>
      </c>
      <c r="J1259" s="107" t="s">
        <v>61</v>
      </c>
      <c r="K1259" s="107" t="s">
        <v>61</v>
      </c>
      <c r="L1259" s="107" t="s">
        <v>61</v>
      </c>
      <c r="M1259" s="107" t="s">
        <v>61</v>
      </c>
      <c r="N1259" s="107" t="s">
        <v>61</v>
      </c>
      <c r="O1259" s="107" t="s">
        <v>61</v>
      </c>
      <c r="P1259" s="107" t="s">
        <v>61</v>
      </c>
      <c r="Q1259" s="107" t="s">
        <v>61</v>
      </c>
      <c r="R1259" s="107" t="s">
        <v>61</v>
      </c>
      <c r="S1259" s="107" t="s">
        <v>61</v>
      </c>
      <c r="T1259" s="107" t="s">
        <v>61</v>
      </c>
      <c r="U1259" s="107" t="s">
        <v>61</v>
      </c>
      <c r="V1259" s="107" t="s">
        <v>61</v>
      </c>
      <c r="W1259" s="107" t="s">
        <v>61</v>
      </c>
    </row>
    <row r="1260" spans="1:23" ht="13.5" customHeight="1" x14ac:dyDescent="0.25">
      <c r="A1260" s="221">
        <v>1.0416666666666666E-2</v>
      </c>
      <c r="B1260" s="106" t="s">
        <v>61</v>
      </c>
      <c r="C1260" s="106" t="s">
        <v>61</v>
      </c>
      <c r="D1260" s="106" t="s">
        <v>61</v>
      </c>
      <c r="E1260" s="106" t="s">
        <v>61</v>
      </c>
      <c r="F1260" s="106" t="s">
        <v>61</v>
      </c>
      <c r="G1260" s="106" t="s">
        <v>61</v>
      </c>
      <c r="H1260" s="106" t="s">
        <v>61</v>
      </c>
      <c r="I1260" s="106" t="s">
        <v>61</v>
      </c>
      <c r="J1260" s="106" t="s">
        <v>61</v>
      </c>
      <c r="K1260" s="106" t="s">
        <v>61</v>
      </c>
      <c r="L1260" s="106" t="s">
        <v>61</v>
      </c>
      <c r="M1260" s="106" t="s">
        <v>61</v>
      </c>
      <c r="N1260" s="106" t="s">
        <v>61</v>
      </c>
      <c r="O1260" s="106" t="s">
        <v>61</v>
      </c>
      <c r="P1260" s="106" t="s">
        <v>61</v>
      </c>
      <c r="Q1260" s="106" t="s">
        <v>61</v>
      </c>
      <c r="R1260" s="106" t="s">
        <v>61</v>
      </c>
      <c r="S1260" s="106" t="s">
        <v>61</v>
      </c>
      <c r="T1260" s="106" t="s">
        <v>61</v>
      </c>
      <c r="U1260" s="106" t="s">
        <v>61</v>
      </c>
      <c r="V1260" s="106" t="s">
        <v>61</v>
      </c>
      <c r="W1260" s="106" t="s">
        <v>61</v>
      </c>
    </row>
    <row r="1261" spans="1:23" ht="13.5" customHeight="1" x14ac:dyDescent="0.25">
      <c r="A1261" s="221">
        <v>2.0833333333333332E-2</v>
      </c>
      <c r="B1261" s="106" t="s">
        <v>61</v>
      </c>
      <c r="C1261" s="106" t="s">
        <v>61</v>
      </c>
      <c r="D1261" s="106" t="s">
        <v>61</v>
      </c>
      <c r="E1261" s="106" t="s">
        <v>61</v>
      </c>
      <c r="F1261" s="106" t="s">
        <v>61</v>
      </c>
      <c r="G1261" s="106" t="s">
        <v>61</v>
      </c>
      <c r="H1261" s="106" t="s">
        <v>61</v>
      </c>
      <c r="I1261" s="106" t="s">
        <v>61</v>
      </c>
      <c r="J1261" s="106" t="s">
        <v>61</v>
      </c>
      <c r="K1261" s="106" t="s">
        <v>61</v>
      </c>
      <c r="L1261" s="106" t="s">
        <v>61</v>
      </c>
      <c r="M1261" s="106" t="s">
        <v>61</v>
      </c>
      <c r="N1261" s="106" t="s">
        <v>61</v>
      </c>
      <c r="O1261" s="106" t="s">
        <v>61</v>
      </c>
      <c r="P1261" s="106" t="s">
        <v>61</v>
      </c>
      <c r="Q1261" s="106" t="s">
        <v>61</v>
      </c>
      <c r="R1261" s="106" t="s">
        <v>61</v>
      </c>
      <c r="S1261" s="106" t="s">
        <v>61</v>
      </c>
      <c r="T1261" s="106" t="s">
        <v>61</v>
      </c>
      <c r="U1261" s="106" t="s">
        <v>61</v>
      </c>
      <c r="V1261" s="106" t="s">
        <v>61</v>
      </c>
      <c r="W1261" s="106" t="s">
        <v>61</v>
      </c>
    </row>
    <row r="1262" spans="1:23" ht="13.5" customHeight="1" x14ac:dyDescent="0.25">
      <c r="A1262" s="221">
        <v>3.125E-2</v>
      </c>
      <c r="B1262" s="106" t="s">
        <v>61</v>
      </c>
      <c r="C1262" s="106" t="s">
        <v>61</v>
      </c>
      <c r="D1262" s="106" t="s">
        <v>61</v>
      </c>
      <c r="E1262" s="106" t="s">
        <v>61</v>
      </c>
      <c r="F1262" s="106" t="s">
        <v>61</v>
      </c>
      <c r="G1262" s="106" t="s">
        <v>61</v>
      </c>
      <c r="H1262" s="106" t="s">
        <v>61</v>
      </c>
      <c r="I1262" s="106" t="s">
        <v>61</v>
      </c>
      <c r="J1262" s="106" t="s">
        <v>61</v>
      </c>
      <c r="K1262" s="106" t="s">
        <v>61</v>
      </c>
      <c r="L1262" s="106" t="s">
        <v>61</v>
      </c>
      <c r="M1262" s="106" t="s">
        <v>61</v>
      </c>
      <c r="N1262" s="106" t="s">
        <v>61</v>
      </c>
      <c r="O1262" s="106" t="s">
        <v>61</v>
      </c>
      <c r="P1262" s="106" t="s">
        <v>61</v>
      </c>
      <c r="Q1262" s="106" t="s">
        <v>61</v>
      </c>
      <c r="R1262" s="106" t="s">
        <v>61</v>
      </c>
      <c r="S1262" s="106" t="s">
        <v>61</v>
      </c>
      <c r="T1262" s="106" t="s">
        <v>61</v>
      </c>
      <c r="U1262" s="106" t="s">
        <v>61</v>
      </c>
      <c r="V1262" s="106" t="s">
        <v>61</v>
      </c>
      <c r="W1262" s="106" t="s">
        <v>61</v>
      </c>
    </row>
    <row r="1263" spans="1:23" ht="13.5" customHeight="1" x14ac:dyDescent="0.25">
      <c r="A1263" s="221">
        <v>4.1666666666666664E-2</v>
      </c>
      <c r="B1263" s="106" t="s">
        <v>61</v>
      </c>
      <c r="C1263" s="106" t="s">
        <v>61</v>
      </c>
      <c r="D1263" s="106" t="s">
        <v>61</v>
      </c>
      <c r="E1263" s="106" t="s">
        <v>61</v>
      </c>
      <c r="F1263" s="106" t="s">
        <v>61</v>
      </c>
      <c r="G1263" s="106" t="s">
        <v>61</v>
      </c>
      <c r="H1263" s="106" t="s">
        <v>61</v>
      </c>
      <c r="I1263" s="106" t="s">
        <v>61</v>
      </c>
      <c r="J1263" s="106" t="s">
        <v>61</v>
      </c>
      <c r="K1263" s="106" t="s">
        <v>61</v>
      </c>
      <c r="L1263" s="106" t="s">
        <v>61</v>
      </c>
      <c r="M1263" s="106" t="s">
        <v>61</v>
      </c>
      <c r="N1263" s="106" t="s">
        <v>61</v>
      </c>
      <c r="O1263" s="106" t="s">
        <v>61</v>
      </c>
      <c r="P1263" s="106" t="s">
        <v>61</v>
      </c>
      <c r="Q1263" s="106" t="s">
        <v>61</v>
      </c>
      <c r="R1263" s="106" t="s">
        <v>61</v>
      </c>
      <c r="S1263" s="106" t="s">
        <v>61</v>
      </c>
      <c r="T1263" s="106" t="s">
        <v>61</v>
      </c>
      <c r="U1263" s="106" t="s">
        <v>61</v>
      </c>
      <c r="V1263" s="106" t="s">
        <v>61</v>
      </c>
      <c r="W1263" s="106" t="s">
        <v>61</v>
      </c>
    </row>
    <row r="1264" spans="1:23" ht="13.5" customHeight="1" x14ac:dyDescent="0.25">
      <c r="A1264" s="221">
        <v>5.2083333333333336E-2</v>
      </c>
      <c r="B1264" s="106" t="s">
        <v>61</v>
      </c>
      <c r="C1264" s="106" t="s">
        <v>61</v>
      </c>
      <c r="D1264" s="106" t="s">
        <v>61</v>
      </c>
      <c r="E1264" s="106" t="s">
        <v>61</v>
      </c>
      <c r="F1264" s="106" t="s">
        <v>61</v>
      </c>
      <c r="G1264" s="106" t="s">
        <v>61</v>
      </c>
      <c r="H1264" s="106" t="s">
        <v>61</v>
      </c>
      <c r="I1264" s="106" t="s">
        <v>61</v>
      </c>
      <c r="J1264" s="106" t="s">
        <v>61</v>
      </c>
      <c r="K1264" s="106" t="s">
        <v>61</v>
      </c>
      <c r="L1264" s="106" t="s">
        <v>61</v>
      </c>
      <c r="M1264" s="106" t="s">
        <v>61</v>
      </c>
      <c r="N1264" s="106" t="s">
        <v>61</v>
      </c>
      <c r="O1264" s="106" t="s">
        <v>61</v>
      </c>
      <c r="P1264" s="106" t="s">
        <v>61</v>
      </c>
      <c r="Q1264" s="106" t="s">
        <v>61</v>
      </c>
      <c r="R1264" s="106" t="s">
        <v>61</v>
      </c>
      <c r="S1264" s="106" t="s">
        <v>61</v>
      </c>
      <c r="T1264" s="106" t="s">
        <v>61</v>
      </c>
      <c r="U1264" s="106" t="s">
        <v>61</v>
      </c>
      <c r="V1264" s="106" t="s">
        <v>61</v>
      </c>
      <c r="W1264" s="106" t="s">
        <v>61</v>
      </c>
    </row>
    <row r="1265" spans="1:23" ht="13.5" customHeight="1" x14ac:dyDescent="0.25">
      <c r="A1265" s="221">
        <v>6.25E-2</v>
      </c>
      <c r="B1265" s="106" t="s">
        <v>61</v>
      </c>
      <c r="C1265" s="106" t="s">
        <v>61</v>
      </c>
      <c r="D1265" s="106" t="s">
        <v>61</v>
      </c>
      <c r="E1265" s="106" t="s">
        <v>61</v>
      </c>
      <c r="F1265" s="106" t="s">
        <v>61</v>
      </c>
      <c r="G1265" s="106" t="s">
        <v>61</v>
      </c>
      <c r="H1265" s="106" t="s">
        <v>61</v>
      </c>
      <c r="I1265" s="106" t="s">
        <v>61</v>
      </c>
      <c r="J1265" s="106" t="s">
        <v>61</v>
      </c>
      <c r="K1265" s="106" t="s">
        <v>61</v>
      </c>
      <c r="L1265" s="106" t="s">
        <v>61</v>
      </c>
      <c r="M1265" s="106" t="s">
        <v>61</v>
      </c>
      <c r="N1265" s="106" t="s">
        <v>61</v>
      </c>
      <c r="O1265" s="106" t="s">
        <v>61</v>
      </c>
      <c r="P1265" s="106" t="s">
        <v>61</v>
      </c>
      <c r="Q1265" s="106" t="s">
        <v>61</v>
      </c>
      <c r="R1265" s="106" t="s">
        <v>61</v>
      </c>
      <c r="S1265" s="106" t="s">
        <v>61</v>
      </c>
      <c r="T1265" s="106" t="s">
        <v>61</v>
      </c>
      <c r="U1265" s="106" t="s">
        <v>61</v>
      </c>
      <c r="V1265" s="106" t="s">
        <v>61</v>
      </c>
      <c r="W1265" s="106" t="s">
        <v>61</v>
      </c>
    </row>
    <row r="1266" spans="1:23" ht="13.5" customHeight="1" x14ac:dyDescent="0.25">
      <c r="A1266" s="221">
        <v>7.2916666666666699E-2</v>
      </c>
      <c r="B1266" s="106" t="s">
        <v>61</v>
      </c>
      <c r="C1266" s="106" t="s">
        <v>61</v>
      </c>
      <c r="D1266" s="106" t="s">
        <v>61</v>
      </c>
      <c r="E1266" s="106" t="s">
        <v>61</v>
      </c>
      <c r="F1266" s="106" t="s">
        <v>61</v>
      </c>
      <c r="G1266" s="106" t="s">
        <v>61</v>
      </c>
      <c r="H1266" s="106" t="s">
        <v>61</v>
      </c>
      <c r="I1266" s="106" t="s">
        <v>61</v>
      </c>
      <c r="J1266" s="106" t="s">
        <v>61</v>
      </c>
      <c r="K1266" s="106" t="s">
        <v>61</v>
      </c>
      <c r="L1266" s="106" t="s">
        <v>61</v>
      </c>
      <c r="M1266" s="106" t="s">
        <v>61</v>
      </c>
      <c r="N1266" s="106" t="s">
        <v>61</v>
      </c>
      <c r="O1266" s="106" t="s">
        <v>61</v>
      </c>
      <c r="P1266" s="106" t="s">
        <v>61</v>
      </c>
      <c r="Q1266" s="106" t="s">
        <v>61</v>
      </c>
      <c r="R1266" s="106" t="s">
        <v>61</v>
      </c>
      <c r="S1266" s="106" t="s">
        <v>61</v>
      </c>
      <c r="T1266" s="106" t="s">
        <v>61</v>
      </c>
      <c r="U1266" s="106" t="s">
        <v>61</v>
      </c>
      <c r="V1266" s="106" t="s">
        <v>61</v>
      </c>
      <c r="W1266" s="106" t="s">
        <v>61</v>
      </c>
    </row>
    <row r="1267" spans="1:23" ht="13.5" customHeight="1" x14ac:dyDescent="0.25">
      <c r="A1267" s="221">
        <v>8.3333333333333301E-2</v>
      </c>
      <c r="B1267" s="106" t="s">
        <v>61</v>
      </c>
      <c r="C1267" s="106" t="s">
        <v>61</v>
      </c>
      <c r="D1267" s="106" t="s">
        <v>61</v>
      </c>
      <c r="E1267" s="106" t="s">
        <v>61</v>
      </c>
      <c r="F1267" s="106" t="s">
        <v>61</v>
      </c>
      <c r="G1267" s="106" t="s">
        <v>61</v>
      </c>
      <c r="H1267" s="106" t="s">
        <v>61</v>
      </c>
      <c r="I1267" s="106" t="s">
        <v>61</v>
      </c>
      <c r="J1267" s="106" t="s">
        <v>61</v>
      </c>
      <c r="K1267" s="106" t="s">
        <v>61</v>
      </c>
      <c r="L1267" s="106" t="s">
        <v>61</v>
      </c>
      <c r="M1267" s="106" t="s">
        <v>61</v>
      </c>
      <c r="N1267" s="106" t="s">
        <v>61</v>
      </c>
      <c r="O1267" s="106" t="s">
        <v>61</v>
      </c>
      <c r="P1267" s="106" t="s">
        <v>61</v>
      </c>
      <c r="Q1267" s="106" t="s">
        <v>61</v>
      </c>
      <c r="R1267" s="106" t="s">
        <v>61</v>
      </c>
      <c r="S1267" s="106" t="s">
        <v>61</v>
      </c>
      <c r="T1267" s="106" t="s">
        <v>61</v>
      </c>
      <c r="U1267" s="106" t="s">
        <v>61</v>
      </c>
      <c r="V1267" s="106" t="s">
        <v>61</v>
      </c>
      <c r="W1267" s="106" t="s">
        <v>61</v>
      </c>
    </row>
    <row r="1268" spans="1:23" ht="13.5" customHeight="1" x14ac:dyDescent="0.25">
      <c r="A1268" s="221">
        <v>9.375E-2</v>
      </c>
      <c r="B1268" s="106" t="s">
        <v>61</v>
      </c>
      <c r="C1268" s="106" t="s">
        <v>61</v>
      </c>
      <c r="D1268" s="106" t="s">
        <v>61</v>
      </c>
      <c r="E1268" s="106" t="s">
        <v>61</v>
      </c>
      <c r="F1268" s="106" t="s">
        <v>61</v>
      </c>
      <c r="G1268" s="106" t="s">
        <v>61</v>
      </c>
      <c r="H1268" s="106" t="s">
        <v>61</v>
      </c>
      <c r="I1268" s="106" t="s">
        <v>61</v>
      </c>
      <c r="J1268" s="106" t="s">
        <v>61</v>
      </c>
      <c r="K1268" s="106" t="s">
        <v>61</v>
      </c>
      <c r="L1268" s="106" t="s">
        <v>61</v>
      </c>
      <c r="M1268" s="106" t="s">
        <v>61</v>
      </c>
      <c r="N1268" s="106" t="s">
        <v>61</v>
      </c>
      <c r="O1268" s="106" t="s">
        <v>61</v>
      </c>
      <c r="P1268" s="106" t="s">
        <v>61</v>
      </c>
      <c r="Q1268" s="106" t="s">
        <v>61</v>
      </c>
      <c r="R1268" s="106" t="s">
        <v>61</v>
      </c>
      <c r="S1268" s="106" t="s">
        <v>61</v>
      </c>
      <c r="T1268" s="106" t="s">
        <v>61</v>
      </c>
      <c r="U1268" s="106" t="s">
        <v>61</v>
      </c>
      <c r="V1268" s="106" t="s">
        <v>61</v>
      </c>
      <c r="W1268" s="106" t="s">
        <v>61</v>
      </c>
    </row>
    <row r="1269" spans="1:23" ht="13.5" customHeight="1" x14ac:dyDescent="0.25">
      <c r="A1269" s="221">
        <v>0.104166666666667</v>
      </c>
      <c r="B1269" s="106" t="s">
        <v>61</v>
      </c>
      <c r="C1269" s="106" t="s">
        <v>61</v>
      </c>
      <c r="D1269" s="106" t="s">
        <v>61</v>
      </c>
      <c r="E1269" s="106" t="s">
        <v>61</v>
      </c>
      <c r="F1269" s="106" t="s">
        <v>61</v>
      </c>
      <c r="G1269" s="106" t="s">
        <v>61</v>
      </c>
      <c r="H1269" s="106" t="s">
        <v>61</v>
      </c>
      <c r="I1269" s="106" t="s">
        <v>61</v>
      </c>
      <c r="J1269" s="106" t="s">
        <v>61</v>
      </c>
      <c r="K1269" s="106" t="s">
        <v>61</v>
      </c>
      <c r="L1269" s="106" t="s">
        <v>61</v>
      </c>
      <c r="M1269" s="106" t="s">
        <v>61</v>
      </c>
      <c r="N1269" s="106" t="s">
        <v>61</v>
      </c>
      <c r="O1269" s="106" t="s">
        <v>61</v>
      </c>
      <c r="P1269" s="106" t="s">
        <v>61</v>
      </c>
      <c r="Q1269" s="106" t="s">
        <v>61</v>
      </c>
      <c r="R1269" s="106" t="s">
        <v>61</v>
      </c>
      <c r="S1269" s="106" t="s">
        <v>61</v>
      </c>
      <c r="T1269" s="106" t="s">
        <v>61</v>
      </c>
      <c r="U1269" s="106" t="s">
        <v>61</v>
      </c>
      <c r="V1269" s="106" t="s">
        <v>61</v>
      </c>
      <c r="W1269" s="106" t="s">
        <v>61</v>
      </c>
    </row>
    <row r="1270" spans="1:23" ht="13.5" customHeight="1" x14ac:dyDescent="0.25">
      <c r="A1270" s="221">
        <v>0.114583333333333</v>
      </c>
      <c r="B1270" s="106" t="s">
        <v>61</v>
      </c>
      <c r="C1270" s="106" t="s">
        <v>61</v>
      </c>
      <c r="D1270" s="106" t="s">
        <v>61</v>
      </c>
      <c r="E1270" s="106" t="s">
        <v>61</v>
      </c>
      <c r="F1270" s="106" t="s">
        <v>61</v>
      </c>
      <c r="G1270" s="106" t="s">
        <v>61</v>
      </c>
      <c r="H1270" s="106" t="s">
        <v>61</v>
      </c>
      <c r="I1270" s="106" t="s">
        <v>61</v>
      </c>
      <c r="J1270" s="106" t="s">
        <v>61</v>
      </c>
      <c r="K1270" s="106" t="s">
        <v>61</v>
      </c>
      <c r="L1270" s="106" t="s">
        <v>61</v>
      </c>
      <c r="M1270" s="106" t="s">
        <v>61</v>
      </c>
      <c r="N1270" s="106" t="s">
        <v>61</v>
      </c>
      <c r="O1270" s="106" t="s">
        <v>61</v>
      </c>
      <c r="P1270" s="106" t="s">
        <v>61</v>
      </c>
      <c r="Q1270" s="106" t="s">
        <v>61</v>
      </c>
      <c r="R1270" s="106" t="s">
        <v>61</v>
      </c>
      <c r="S1270" s="106" t="s">
        <v>61</v>
      </c>
      <c r="T1270" s="106" t="s">
        <v>61</v>
      </c>
      <c r="U1270" s="106" t="s">
        <v>61</v>
      </c>
      <c r="V1270" s="106" t="s">
        <v>61</v>
      </c>
      <c r="W1270" s="106" t="s">
        <v>61</v>
      </c>
    </row>
    <row r="1271" spans="1:23" ht="13.5" customHeight="1" x14ac:dyDescent="0.25">
      <c r="A1271" s="221">
        <v>0.125</v>
      </c>
      <c r="B1271" s="106" t="s">
        <v>61</v>
      </c>
      <c r="C1271" s="106" t="s">
        <v>61</v>
      </c>
      <c r="D1271" s="106" t="s">
        <v>61</v>
      </c>
      <c r="E1271" s="106" t="s">
        <v>61</v>
      </c>
      <c r="F1271" s="106" t="s">
        <v>61</v>
      </c>
      <c r="G1271" s="106" t="s">
        <v>61</v>
      </c>
      <c r="H1271" s="106" t="s">
        <v>61</v>
      </c>
      <c r="I1271" s="106" t="s">
        <v>61</v>
      </c>
      <c r="J1271" s="106" t="s">
        <v>61</v>
      </c>
      <c r="K1271" s="106" t="s">
        <v>61</v>
      </c>
      <c r="L1271" s="106" t="s">
        <v>61</v>
      </c>
      <c r="M1271" s="106" t="s">
        <v>61</v>
      </c>
      <c r="N1271" s="106" t="s">
        <v>61</v>
      </c>
      <c r="O1271" s="106" t="s">
        <v>61</v>
      </c>
      <c r="P1271" s="106" t="s">
        <v>61</v>
      </c>
      <c r="Q1271" s="106" t="s">
        <v>61</v>
      </c>
      <c r="R1271" s="106" t="s">
        <v>61</v>
      </c>
      <c r="S1271" s="106" t="s">
        <v>61</v>
      </c>
      <c r="T1271" s="106" t="s">
        <v>61</v>
      </c>
      <c r="U1271" s="106" t="s">
        <v>61</v>
      </c>
      <c r="V1271" s="106" t="s">
        <v>61</v>
      </c>
      <c r="W1271" s="106" t="s">
        <v>61</v>
      </c>
    </row>
    <row r="1272" spans="1:23" ht="13.5" customHeight="1" x14ac:dyDescent="0.25">
      <c r="A1272" s="221">
        <v>0.13541666666666699</v>
      </c>
      <c r="B1272" s="106" t="s">
        <v>61</v>
      </c>
      <c r="C1272" s="106" t="s">
        <v>61</v>
      </c>
      <c r="D1272" s="106" t="s">
        <v>61</v>
      </c>
      <c r="E1272" s="106" t="s">
        <v>61</v>
      </c>
      <c r="F1272" s="106" t="s">
        <v>61</v>
      </c>
      <c r="G1272" s="106" t="s">
        <v>61</v>
      </c>
      <c r="H1272" s="106" t="s">
        <v>61</v>
      </c>
      <c r="I1272" s="106" t="s">
        <v>61</v>
      </c>
      <c r="J1272" s="106" t="s">
        <v>61</v>
      </c>
      <c r="K1272" s="106" t="s">
        <v>61</v>
      </c>
      <c r="L1272" s="106" t="s">
        <v>61</v>
      </c>
      <c r="M1272" s="106" t="s">
        <v>61</v>
      </c>
      <c r="N1272" s="106" t="s">
        <v>61</v>
      </c>
      <c r="O1272" s="106" t="s">
        <v>61</v>
      </c>
      <c r="P1272" s="106" t="s">
        <v>61</v>
      </c>
      <c r="Q1272" s="106" t="s">
        <v>61</v>
      </c>
      <c r="R1272" s="106" t="s">
        <v>61</v>
      </c>
      <c r="S1272" s="106" t="s">
        <v>61</v>
      </c>
      <c r="T1272" s="106" t="s">
        <v>61</v>
      </c>
      <c r="U1272" s="106" t="s">
        <v>61</v>
      </c>
      <c r="V1272" s="106" t="s">
        <v>61</v>
      </c>
      <c r="W1272" s="106" t="s">
        <v>61</v>
      </c>
    </row>
    <row r="1273" spans="1:23" ht="13.5" customHeight="1" x14ac:dyDescent="0.25">
      <c r="A1273" s="221">
        <v>0.14583333333333301</v>
      </c>
      <c r="B1273" s="106" t="s">
        <v>61</v>
      </c>
      <c r="C1273" s="106" t="s">
        <v>61</v>
      </c>
      <c r="D1273" s="106" t="s">
        <v>61</v>
      </c>
      <c r="E1273" s="106" t="s">
        <v>61</v>
      </c>
      <c r="F1273" s="106" t="s">
        <v>61</v>
      </c>
      <c r="G1273" s="106" t="s">
        <v>61</v>
      </c>
      <c r="H1273" s="106" t="s">
        <v>61</v>
      </c>
      <c r="I1273" s="106" t="s">
        <v>61</v>
      </c>
      <c r="J1273" s="106" t="s">
        <v>61</v>
      </c>
      <c r="K1273" s="106" t="s">
        <v>61</v>
      </c>
      <c r="L1273" s="106" t="s">
        <v>61</v>
      </c>
      <c r="M1273" s="106" t="s">
        <v>61</v>
      </c>
      <c r="N1273" s="106" t="s">
        <v>61</v>
      </c>
      <c r="O1273" s="106" t="s">
        <v>61</v>
      </c>
      <c r="P1273" s="106" t="s">
        <v>61</v>
      </c>
      <c r="Q1273" s="106" t="s">
        <v>61</v>
      </c>
      <c r="R1273" s="106" t="s">
        <v>61</v>
      </c>
      <c r="S1273" s="106" t="s">
        <v>61</v>
      </c>
      <c r="T1273" s="106" t="s">
        <v>61</v>
      </c>
      <c r="U1273" s="106" t="s">
        <v>61</v>
      </c>
      <c r="V1273" s="106" t="s">
        <v>61</v>
      </c>
      <c r="W1273" s="106" t="s">
        <v>61</v>
      </c>
    </row>
    <row r="1274" spans="1:23" ht="13.5" customHeight="1" x14ac:dyDescent="0.25">
      <c r="A1274" s="221">
        <v>0.15625</v>
      </c>
      <c r="B1274" s="106" t="s">
        <v>61</v>
      </c>
      <c r="C1274" s="106" t="s">
        <v>61</v>
      </c>
      <c r="D1274" s="106" t="s">
        <v>61</v>
      </c>
      <c r="E1274" s="106" t="s">
        <v>61</v>
      </c>
      <c r="F1274" s="106" t="s">
        <v>61</v>
      </c>
      <c r="G1274" s="106" t="s">
        <v>61</v>
      </c>
      <c r="H1274" s="106" t="s">
        <v>61</v>
      </c>
      <c r="I1274" s="106" t="s">
        <v>61</v>
      </c>
      <c r="J1274" s="106" t="s">
        <v>61</v>
      </c>
      <c r="K1274" s="106" t="s">
        <v>61</v>
      </c>
      <c r="L1274" s="106" t="s">
        <v>61</v>
      </c>
      <c r="M1274" s="106" t="s">
        <v>61</v>
      </c>
      <c r="N1274" s="106" t="s">
        <v>61</v>
      </c>
      <c r="O1274" s="106" t="s">
        <v>61</v>
      </c>
      <c r="P1274" s="106" t="s">
        <v>61</v>
      </c>
      <c r="Q1274" s="106" t="s">
        <v>61</v>
      </c>
      <c r="R1274" s="106" t="s">
        <v>61</v>
      </c>
      <c r="S1274" s="106" t="s">
        <v>61</v>
      </c>
      <c r="T1274" s="106" t="s">
        <v>61</v>
      </c>
      <c r="U1274" s="106" t="s">
        <v>61</v>
      </c>
      <c r="V1274" s="106" t="s">
        <v>61</v>
      </c>
      <c r="W1274" s="106" t="s">
        <v>61</v>
      </c>
    </row>
    <row r="1275" spans="1:23" ht="13.5" customHeight="1" x14ac:dyDescent="0.25">
      <c r="A1275" s="221">
        <v>0.16666666666666699</v>
      </c>
      <c r="B1275" s="106" t="s">
        <v>61</v>
      </c>
      <c r="C1275" s="106" t="s">
        <v>61</v>
      </c>
      <c r="D1275" s="106" t="s">
        <v>61</v>
      </c>
      <c r="E1275" s="106" t="s">
        <v>61</v>
      </c>
      <c r="F1275" s="106" t="s">
        <v>61</v>
      </c>
      <c r="G1275" s="106" t="s">
        <v>61</v>
      </c>
      <c r="H1275" s="106" t="s">
        <v>61</v>
      </c>
      <c r="I1275" s="106" t="s">
        <v>61</v>
      </c>
      <c r="J1275" s="106" t="s">
        <v>61</v>
      </c>
      <c r="K1275" s="106" t="s">
        <v>61</v>
      </c>
      <c r="L1275" s="106" t="s">
        <v>61</v>
      </c>
      <c r="M1275" s="106" t="s">
        <v>61</v>
      </c>
      <c r="N1275" s="106" t="s">
        <v>61</v>
      </c>
      <c r="O1275" s="106" t="s">
        <v>61</v>
      </c>
      <c r="P1275" s="106" t="s">
        <v>61</v>
      </c>
      <c r="Q1275" s="106" t="s">
        <v>61</v>
      </c>
      <c r="R1275" s="106" t="s">
        <v>61</v>
      </c>
      <c r="S1275" s="106" t="s">
        <v>61</v>
      </c>
      <c r="T1275" s="106" t="s">
        <v>61</v>
      </c>
      <c r="U1275" s="106" t="s">
        <v>61</v>
      </c>
      <c r="V1275" s="106" t="s">
        <v>61</v>
      </c>
      <c r="W1275" s="106" t="s">
        <v>61</v>
      </c>
    </row>
    <row r="1276" spans="1:23" ht="13.5" customHeight="1" x14ac:dyDescent="0.25">
      <c r="A1276" s="221">
        <v>0.17708333333333301</v>
      </c>
      <c r="B1276" s="106" t="s">
        <v>61</v>
      </c>
      <c r="C1276" s="106" t="s">
        <v>61</v>
      </c>
      <c r="D1276" s="106" t="s">
        <v>61</v>
      </c>
      <c r="E1276" s="106" t="s">
        <v>61</v>
      </c>
      <c r="F1276" s="106" t="s">
        <v>61</v>
      </c>
      <c r="G1276" s="106" t="s">
        <v>61</v>
      </c>
      <c r="H1276" s="106" t="s">
        <v>61</v>
      </c>
      <c r="I1276" s="106" t="s">
        <v>61</v>
      </c>
      <c r="J1276" s="106" t="s">
        <v>61</v>
      </c>
      <c r="K1276" s="106" t="s">
        <v>61</v>
      </c>
      <c r="L1276" s="106" t="s">
        <v>61</v>
      </c>
      <c r="M1276" s="106" t="s">
        <v>61</v>
      </c>
      <c r="N1276" s="106" t="s">
        <v>61</v>
      </c>
      <c r="O1276" s="106" t="s">
        <v>61</v>
      </c>
      <c r="P1276" s="106" t="s">
        <v>61</v>
      </c>
      <c r="Q1276" s="106" t="s">
        <v>61</v>
      </c>
      <c r="R1276" s="106" t="s">
        <v>61</v>
      </c>
      <c r="S1276" s="106" t="s">
        <v>61</v>
      </c>
      <c r="T1276" s="106" t="s">
        <v>61</v>
      </c>
      <c r="U1276" s="106" t="s">
        <v>61</v>
      </c>
      <c r="V1276" s="106" t="s">
        <v>61</v>
      </c>
      <c r="W1276" s="106" t="s">
        <v>61</v>
      </c>
    </row>
    <row r="1277" spans="1:23" ht="13.5" customHeight="1" x14ac:dyDescent="0.25">
      <c r="A1277" s="221">
        <v>0.1875</v>
      </c>
      <c r="B1277" s="106" t="s">
        <v>61</v>
      </c>
      <c r="C1277" s="106" t="s">
        <v>61</v>
      </c>
      <c r="D1277" s="106" t="s">
        <v>61</v>
      </c>
      <c r="E1277" s="106" t="s">
        <v>61</v>
      </c>
      <c r="F1277" s="106" t="s">
        <v>61</v>
      </c>
      <c r="G1277" s="106" t="s">
        <v>61</v>
      </c>
      <c r="H1277" s="106" t="s">
        <v>61</v>
      </c>
      <c r="I1277" s="106" t="s">
        <v>61</v>
      </c>
      <c r="J1277" s="106" t="s">
        <v>61</v>
      </c>
      <c r="K1277" s="106" t="s">
        <v>61</v>
      </c>
      <c r="L1277" s="106" t="s">
        <v>61</v>
      </c>
      <c r="M1277" s="106" t="s">
        <v>61</v>
      </c>
      <c r="N1277" s="106" t="s">
        <v>61</v>
      </c>
      <c r="O1277" s="106" t="s">
        <v>61</v>
      </c>
      <c r="P1277" s="106" t="s">
        <v>61</v>
      </c>
      <c r="Q1277" s="106" t="s">
        <v>61</v>
      </c>
      <c r="R1277" s="106" t="s">
        <v>61</v>
      </c>
      <c r="S1277" s="106" t="s">
        <v>61</v>
      </c>
      <c r="T1277" s="106" t="s">
        <v>61</v>
      </c>
      <c r="U1277" s="106" t="s">
        <v>61</v>
      </c>
      <c r="V1277" s="106" t="s">
        <v>61</v>
      </c>
      <c r="W1277" s="106" t="s">
        <v>61</v>
      </c>
    </row>
    <row r="1278" spans="1:23" ht="13.5" customHeight="1" x14ac:dyDescent="0.25">
      <c r="A1278" s="221">
        <v>0.19791666666666699</v>
      </c>
      <c r="B1278" s="106" t="s">
        <v>61</v>
      </c>
      <c r="C1278" s="106" t="s">
        <v>61</v>
      </c>
      <c r="D1278" s="106" t="s">
        <v>61</v>
      </c>
      <c r="E1278" s="106" t="s">
        <v>61</v>
      </c>
      <c r="F1278" s="106" t="s">
        <v>61</v>
      </c>
      <c r="G1278" s="106" t="s">
        <v>61</v>
      </c>
      <c r="H1278" s="106" t="s">
        <v>61</v>
      </c>
      <c r="I1278" s="106" t="s">
        <v>61</v>
      </c>
      <c r="J1278" s="106" t="s">
        <v>61</v>
      </c>
      <c r="K1278" s="106" t="s">
        <v>61</v>
      </c>
      <c r="L1278" s="106" t="s">
        <v>61</v>
      </c>
      <c r="M1278" s="106" t="s">
        <v>61</v>
      </c>
      <c r="N1278" s="106" t="s">
        <v>61</v>
      </c>
      <c r="O1278" s="106" t="s">
        <v>61</v>
      </c>
      <c r="P1278" s="106" t="s">
        <v>61</v>
      </c>
      <c r="Q1278" s="106" t="s">
        <v>61</v>
      </c>
      <c r="R1278" s="106" t="s">
        <v>61</v>
      </c>
      <c r="S1278" s="106" t="s">
        <v>61</v>
      </c>
      <c r="T1278" s="106" t="s">
        <v>61</v>
      </c>
      <c r="U1278" s="106" t="s">
        <v>61</v>
      </c>
      <c r="V1278" s="106" t="s">
        <v>61</v>
      </c>
      <c r="W1278" s="106" t="s">
        <v>61</v>
      </c>
    </row>
    <row r="1279" spans="1:23" ht="13.5" customHeight="1" x14ac:dyDescent="0.25">
      <c r="A1279" s="221">
        <v>0.20833333333333301</v>
      </c>
      <c r="B1279" s="106" t="s">
        <v>61</v>
      </c>
      <c r="C1279" s="106" t="s">
        <v>61</v>
      </c>
      <c r="D1279" s="106" t="s">
        <v>61</v>
      </c>
      <c r="E1279" s="106" t="s">
        <v>61</v>
      </c>
      <c r="F1279" s="106" t="s">
        <v>61</v>
      </c>
      <c r="G1279" s="106" t="s">
        <v>61</v>
      </c>
      <c r="H1279" s="106" t="s">
        <v>61</v>
      </c>
      <c r="I1279" s="106" t="s">
        <v>61</v>
      </c>
      <c r="J1279" s="106" t="s">
        <v>61</v>
      </c>
      <c r="K1279" s="106" t="s">
        <v>61</v>
      </c>
      <c r="L1279" s="106" t="s">
        <v>61</v>
      </c>
      <c r="M1279" s="106" t="s">
        <v>61</v>
      </c>
      <c r="N1279" s="106" t="s">
        <v>61</v>
      </c>
      <c r="O1279" s="106" t="s">
        <v>61</v>
      </c>
      <c r="P1279" s="106" t="s">
        <v>61</v>
      </c>
      <c r="Q1279" s="106" t="s">
        <v>61</v>
      </c>
      <c r="R1279" s="106" t="s">
        <v>61</v>
      </c>
      <c r="S1279" s="106" t="s">
        <v>61</v>
      </c>
      <c r="T1279" s="106" t="s">
        <v>61</v>
      </c>
      <c r="U1279" s="106" t="s">
        <v>61</v>
      </c>
      <c r="V1279" s="106" t="s">
        <v>61</v>
      </c>
      <c r="W1279" s="106" t="s">
        <v>61</v>
      </c>
    </row>
    <row r="1280" spans="1:23" ht="13.5" customHeight="1" x14ac:dyDescent="0.25">
      <c r="A1280" s="221">
        <v>0.21875</v>
      </c>
      <c r="B1280" s="106" t="s">
        <v>61</v>
      </c>
      <c r="C1280" s="106" t="s">
        <v>61</v>
      </c>
      <c r="D1280" s="106" t="s">
        <v>61</v>
      </c>
      <c r="E1280" s="106" t="s">
        <v>61</v>
      </c>
      <c r="F1280" s="106" t="s">
        <v>61</v>
      </c>
      <c r="G1280" s="106" t="s">
        <v>61</v>
      </c>
      <c r="H1280" s="106" t="s">
        <v>61</v>
      </c>
      <c r="I1280" s="106" t="s">
        <v>61</v>
      </c>
      <c r="J1280" s="106" t="s">
        <v>61</v>
      </c>
      <c r="K1280" s="106" t="s">
        <v>61</v>
      </c>
      <c r="L1280" s="106" t="s">
        <v>61</v>
      </c>
      <c r="M1280" s="106" t="s">
        <v>61</v>
      </c>
      <c r="N1280" s="106" t="s">
        <v>61</v>
      </c>
      <c r="O1280" s="106" t="s">
        <v>61</v>
      </c>
      <c r="P1280" s="106" t="s">
        <v>61</v>
      </c>
      <c r="Q1280" s="106" t="s">
        <v>61</v>
      </c>
      <c r="R1280" s="106" t="s">
        <v>61</v>
      </c>
      <c r="S1280" s="106" t="s">
        <v>61</v>
      </c>
      <c r="T1280" s="106" t="s">
        <v>61</v>
      </c>
      <c r="U1280" s="106" t="s">
        <v>61</v>
      </c>
      <c r="V1280" s="106" t="s">
        <v>61</v>
      </c>
      <c r="W1280" s="106" t="s">
        <v>61</v>
      </c>
    </row>
    <row r="1281" spans="1:23" ht="13.5" customHeight="1" x14ac:dyDescent="0.25">
      <c r="A1281" s="221">
        <v>0.22916666666666699</v>
      </c>
      <c r="B1281" s="106" t="s">
        <v>61</v>
      </c>
      <c r="C1281" s="106" t="s">
        <v>61</v>
      </c>
      <c r="D1281" s="106" t="s">
        <v>61</v>
      </c>
      <c r="E1281" s="106" t="s">
        <v>61</v>
      </c>
      <c r="F1281" s="106" t="s">
        <v>61</v>
      </c>
      <c r="G1281" s="106" t="s">
        <v>61</v>
      </c>
      <c r="H1281" s="106" t="s">
        <v>61</v>
      </c>
      <c r="I1281" s="106" t="s">
        <v>61</v>
      </c>
      <c r="J1281" s="106" t="s">
        <v>61</v>
      </c>
      <c r="K1281" s="106" t="s">
        <v>61</v>
      </c>
      <c r="L1281" s="106" t="s">
        <v>61</v>
      </c>
      <c r="M1281" s="106" t="s">
        <v>61</v>
      </c>
      <c r="N1281" s="106" t="s">
        <v>61</v>
      </c>
      <c r="O1281" s="106" t="s">
        <v>61</v>
      </c>
      <c r="P1281" s="106" t="s">
        <v>61</v>
      </c>
      <c r="Q1281" s="106" t="s">
        <v>61</v>
      </c>
      <c r="R1281" s="106" t="s">
        <v>61</v>
      </c>
      <c r="S1281" s="106" t="s">
        <v>61</v>
      </c>
      <c r="T1281" s="106" t="s">
        <v>61</v>
      </c>
      <c r="U1281" s="106" t="s">
        <v>61</v>
      </c>
      <c r="V1281" s="106" t="s">
        <v>61</v>
      </c>
      <c r="W1281" s="106" t="s">
        <v>61</v>
      </c>
    </row>
    <row r="1282" spans="1:23" ht="13.5" customHeight="1" x14ac:dyDescent="0.25">
      <c r="A1282" s="221">
        <v>0.23958333333333301</v>
      </c>
      <c r="B1282" s="106" t="s">
        <v>61</v>
      </c>
      <c r="C1282" s="106" t="s">
        <v>61</v>
      </c>
      <c r="D1282" s="106" t="s">
        <v>61</v>
      </c>
      <c r="E1282" s="106" t="s">
        <v>61</v>
      </c>
      <c r="F1282" s="106" t="s">
        <v>61</v>
      </c>
      <c r="G1282" s="106" t="s">
        <v>61</v>
      </c>
      <c r="H1282" s="106" t="s">
        <v>61</v>
      </c>
      <c r="I1282" s="106" t="s">
        <v>61</v>
      </c>
      <c r="J1282" s="106" t="s">
        <v>61</v>
      </c>
      <c r="K1282" s="106" t="s">
        <v>61</v>
      </c>
      <c r="L1282" s="106" t="s">
        <v>61</v>
      </c>
      <c r="M1282" s="106" t="s">
        <v>61</v>
      </c>
      <c r="N1282" s="106" t="s">
        <v>61</v>
      </c>
      <c r="O1282" s="106" t="s">
        <v>61</v>
      </c>
      <c r="P1282" s="106" t="s">
        <v>61</v>
      </c>
      <c r="Q1282" s="106" t="s">
        <v>61</v>
      </c>
      <c r="R1282" s="106" t="s">
        <v>61</v>
      </c>
      <c r="S1282" s="106" t="s">
        <v>61</v>
      </c>
      <c r="T1282" s="106" t="s">
        <v>61</v>
      </c>
      <c r="U1282" s="106" t="s">
        <v>61</v>
      </c>
      <c r="V1282" s="106" t="s">
        <v>61</v>
      </c>
      <c r="W1282" s="106" t="s">
        <v>61</v>
      </c>
    </row>
    <row r="1283" spans="1:23" ht="13.5" customHeight="1" x14ac:dyDescent="0.25">
      <c r="A1283" s="221">
        <v>0.25</v>
      </c>
      <c r="B1283" s="106" t="s">
        <v>61</v>
      </c>
      <c r="C1283" s="106" t="s">
        <v>61</v>
      </c>
      <c r="D1283" s="106" t="s">
        <v>61</v>
      </c>
      <c r="E1283" s="106" t="s">
        <v>61</v>
      </c>
      <c r="F1283" s="106" t="s">
        <v>61</v>
      </c>
      <c r="G1283" s="106" t="s">
        <v>61</v>
      </c>
      <c r="H1283" s="106" t="s">
        <v>61</v>
      </c>
      <c r="I1283" s="106" t="s">
        <v>61</v>
      </c>
      <c r="J1283" s="106" t="s">
        <v>61</v>
      </c>
      <c r="K1283" s="106" t="s">
        <v>61</v>
      </c>
      <c r="L1283" s="106" t="s">
        <v>61</v>
      </c>
      <c r="M1283" s="106" t="s">
        <v>61</v>
      </c>
      <c r="N1283" s="106" t="s">
        <v>61</v>
      </c>
      <c r="O1283" s="106" t="s">
        <v>61</v>
      </c>
      <c r="P1283" s="106" t="s">
        <v>61</v>
      </c>
      <c r="Q1283" s="106" t="s">
        <v>61</v>
      </c>
      <c r="R1283" s="106" t="s">
        <v>61</v>
      </c>
      <c r="S1283" s="106" t="s">
        <v>61</v>
      </c>
      <c r="T1283" s="106" t="s">
        <v>61</v>
      </c>
      <c r="U1283" s="106" t="s">
        <v>61</v>
      </c>
      <c r="V1283" s="106" t="s">
        <v>61</v>
      </c>
      <c r="W1283" s="106" t="s">
        <v>61</v>
      </c>
    </row>
    <row r="1284" spans="1:23" ht="13.5" customHeight="1" x14ac:dyDescent="0.25">
      <c r="A1284" s="221">
        <v>0.26041666666666702</v>
      </c>
      <c r="B1284" s="106" t="s">
        <v>61</v>
      </c>
      <c r="C1284" s="106" t="s">
        <v>61</v>
      </c>
      <c r="D1284" s="106" t="s">
        <v>61</v>
      </c>
      <c r="E1284" s="106" t="s">
        <v>61</v>
      </c>
      <c r="F1284" s="106" t="s">
        <v>61</v>
      </c>
      <c r="G1284" s="106" t="s">
        <v>61</v>
      </c>
      <c r="H1284" s="106" t="s">
        <v>61</v>
      </c>
      <c r="I1284" s="106" t="s">
        <v>61</v>
      </c>
      <c r="J1284" s="106" t="s">
        <v>61</v>
      </c>
      <c r="K1284" s="106" t="s">
        <v>61</v>
      </c>
      <c r="L1284" s="106" t="s">
        <v>61</v>
      </c>
      <c r="M1284" s="106" t="s">
        <v>61</v>
      </c>
      <c r="N1284" s="106" t="s">
        <v>61</v>
      </c>
      <c r="O1284" s="106" t="s">
        <v>61</v>
      </c>
      <c r="P1284" s="106" t="s">
        <v>61</v>
      </c>
      <c r="Q1284" s="106" t="s">
        <v>61</v>
      </c>
      <c r="R1284" s="106" t="s">
        <v>61</v>
      </c>
      <c r="S1284" s="106" t="s">
        <v>61</v>
      </c>
      <c r="T1284" s="106" t="s">
        <v>61</v>
      </c>
      <c r="U1284" s="106" t="s">
        <v>61</v>
      </c>
      <c r="V1284" s="106" t="s">
        <v>61</v>
      </c>
      <c r="W1284" s="106" t="s">
        <v>61</v>
      </c>
    </row>
    <row r="1285" spans="1:23" ht="13.5" customHeight="1" x14ac:dyDescent="0.25">
      <c r="A1285" s="221">
        <v>0.27083333333333298</v>
      </c>
      <c r="B1285" s="106" t="s">
        <v>61</v>
      </c>
      <c r="C1285" s="106" t="s">
        <v>61</v>
      </c>
      <c r="D1285" s="106" t="s">
        <v>61</v>
      </c>
      <c r="E1285" s="106" t="s">
        <v>61</v>
      </c>
      <c r="F1285" s="106" t="s">
        <v>61</v>
      </c>
      <c r="G1285" s="106" t="s">
        <v>61</v>
      </c>
      <c r="H1285" s="106" t="s">
        <v>61</v>
      </c>
      <c r="I1285" s="106" t="s">
        <v>61</v>
      </c>
      <c r="J1285" s="106" t="s">
        <v>61</v>
      </c>
      <c r="K1285" s="106" t="s">
        <v>61</v>
      </c>
      <c r="L1285" s="106" t="s">
        <v>61</v>
      </c>
      <c r="M1285" s="106" t="s">
        <v>61</v>
      </c>
      <c r="N1285" s="106" t="s">
        <v>61</v>
      </c>
      <c r="O1285" s="106" t="s">
        <v>61</v>
      </c>
      <c r="P1285" s="106" t="s">
        <v>61</v>
      </c>
      <c r="Q1285" s="106" t="s">
        <v>61</v>
      </c>
      <c r="R1285" s="106" t="s">
        <v>61</v>
      </c>
      <c r="S1285" s="106" t="s">
        <v>61</v>
      </c>
      <c r="T1285" s="106" t="s">
        <v>61</v>
      </c>
      <c r="U1285" s="106" t="s">
        <v>61</v>
      </c>
      <c r="V1285" s="106" t="s">
        <v>61</v>
      </c>
      <c r="W1285" s="106" t="s">
        <v>61</v>
      </c>
    </row>
    <row r="1286" spans="1:23" ht="13.5" customHeight="1" x14ac:dyDescent="0.25">
      <c r="A1286" s="221">
        <v>0.28125</v>
      </c>
      <c r="B1286" s="106" t="s">
        <v>61</v>
      </c>
      <c r="C1286" s="106" t="s">
        <v>61</v>
      </c>
      <c r="D1286" s="106" t="s">
        <v>61</v>
      </c>
      <c r="E1286" s="106" t="s">
        <v>61</v>
      </c>
      <c r="F1286" s="106" t="s">
        <v>61</v>
      </c>
      <c r="G1286" s="106" t="s">
        <v>61</v>
      </c>
      <c r="H1286" s="106" t="s">
        <v>61</v>
      </c>
      <c r="I1286" s="106" t="s">
        <v>61</v>
      </c>
      <c r="J1286" s="106" t="s">
        <v>61</v>
      </c>
      <c r="K1286" s="106" t="s">
        <v>61</v>
      </c>
      <c r="L1286" s="106" t="s">
        <v>61</v>
      </c>
      <c r="M1286" s="106" t="s">
        <v>61</v>
      </c>
      <c r="N1286" s="106" t="s">
        <v>61</v>
      </c>
      <c r="O1286" s="106" t="s">
        <v>61</v>
      </c>
      <c r="P1286" s="106" t="s">
        <v>61</v>
      </c>
      <c r="Q1286" s="106" t="s">
        <v>61</v>
      </c>
      <c r="R1286" s="106" t="s">
        <v>61</v>
      </c>
      <c r="S1286" s="106" t="s">
        <v>61</v>
      </c>
      <c r="T1286" s="106" t="s">
        <v>61</v>
      </c>
      <c r="U1286" s="106" t="s">
        <v>61</v>
      </c>
      <c r="V1286" s="106" t="s">
        <v>61</v>
      </c>
      <c r="W1286" s="106" t="s">
        <v>61</v>
      </c>
    </row>
    <row r="1287" spans="1:23" ht="13.5" customHeight="1" x14ac:dyDescent="0.25">
      <c r="A1287" s="221">
        <v>0.29166666666666702</v>
      </c>
      <c r="B1287" s="106" t="s">
        <v>61</v>
      </c>
      <c r="C1287" s="106" t="s">
        <v>61</v>
      </c>
      <c r="D1287" s="106" t="s">
        <v>61</v>
      </c>
      <c r="E1287" s="106" t="s">
        <v>61</v>
      </c>
      <c r="F1287" s="106" t="s">
        <v>61</v>
      </c>
      <c r="G1287" s="106" t="s">
        <v>61</v>
      </c>
      <c r="H1287" s="106" t="s">
        <v>61</v>
      </c>
      <c r="I1287" s="106" t="s">
        <v>61</v>
      </c>
      <c r="J1287" s="106" t="s">
        <v>61</v>
      </c>
      <c r="K1287" s="106" t="s">
        <v>61</v>
      </c>
      <c r="L1287" s="106" t="s">
        <v>61</v>
      </c>
      <c r="M1287" s="106" t="s">
        <v>61</v>
      </c>
      <c r="N1287" s="106" t="s">
        <v>61</v>
      </c>
      <c r="O1287" s="106" t="s">
        <v>61</v>
      </c>
      <c r="P1287" s="106" t="s">
        <v>61</v>
      </c>
      <c r="Q1287" s="106" t="s">
        <v>61</v>
      </c>
      <c r="R1287" s="106" t="s">
        <v>61</v>
      </c>
      <c r="S1287" s="106" t="s">
        <v>61</v>
      </c>
      <c r="T1287" s="106" t="s">
        <v>61</v>
      </c>
      <c r="U1287" s="106" t="s">
        <v>61</v>
      </c>
      <c r="V1287" s="106" t="s">
        <v>61</v>
      </c>
      <c r="W1287" s="106" t="s">
        <v>61</v>
      </c>
    </row>
    <row r="1288" spans="1:23" ht="13.5" customHeight="1" x14ac:dyDescent="0.25">
      <c r="A1288" s="221">
        <v>0.30208333333333298</v>
      </c>
      <c r="B1288" s="106" t="s">
        <v>61</v>
      </c>
      <c r="C1288" s="106" t="s">
        <v>61</v>
      </c>
      <c r="D1288" s="106" t="s">
        <v>61</v>
      </c>
      <c r="E1288" s="106" t="s">
        <v>61</v>
      </c>
      <c r="F1288" s="106" t="s">
        <v>61</v>
      </c>
      <c r="G1288" s="106" t="s">
        <v>61</v>
      </c>
      <c r="H1288" s="106" t="s">
        <v>61</v>
      </c>
      <c r="I1288" s="106" t="s">
        <v>61</v>
      </c>
      <c r="J1288" s="106" t="s">
        <v>61</v>
      </c>
      <c r="K1288" s="106" t="s">
        <v>61</v>
      </c>
      <c r="L1288" s="106" t="s">
        <v>61</v>
      </c>
      <c r="M1288" s="106" t="s">
        <v>61</v>
      </c>
      <c r="N1288" s="106" t="s">
        <v>61</v>
      </c>
      <c r="O1288" s="106" t="s">
        <v>61</v>
      </c>
      <c r="P1288" s="106" t="s">
        <v>61</v>
      </c>
      <c r="Q1288" s="106" t="s">
        <v>61</v>
      </c>
      <c r="R1288" s="106" t="s">
        <v>61</v>
      </c>
      <c r="S1288" s="106" t="s">
        <v>61</v>
      </c>
      <c r="T1288" s="106" t="s">
        <v>61</v>
      </c>
      <c r="U1288" s="106" t="s">
        <v>61</v>
      </c>
      <c r="V1288" s="106" t="s">
        <v>61</v>
      </c>
      <c r="W1288" s="106" t="s">
        <v>61</v>
      </c>
    </row>
    <row r="1289" spans="1:23" ht="13.5" customHeight="1" x14ac:dyDescent="0.25">
      <c r="A1289" s="221">
        <v>0.3125</v>
      </c>
      <c r="B1289" s="106" t="s">
        <v>61</v>
      </c>
      <c r="C1289" s="106" t="s">
        <v>61</v>
      </c>
      <c r="D1289" s="106" t="s">
        <v>61</v>
      </c>
      <c r="E1289" s="106" t="s">
        <v>61</v>
      </c>
      <c r="F1289" s="106" t="s">
        <v>61</v>
      </c>
      <c r="G1289" s="106" t="s">
        <v>61</v>
      </c>
      <c r="H1289" s="106" t="s">
        <v>61</v>
      </c>
      <c r="I1289" s="106" t="s">
        <v>61</v>
      </c>
      <c r="J1289" s="106" t="s">
        <v>61</v>
      </c>
      <c r="K1289" s="106" t="s">
        <v>61</v>
      </c>
      <c r="L1289" s="106" t="s">
        <v>61</v>
      </c>
      <c r="M1289" s="106" t="s">
        <v>61</v>
      </c>
      <c r="N1289" s="106" t="s">
        <v>61</v>
      </c>
      <c r="O1289" s="106" t="s">
        <v>61</v>
      </c>
      <c r="P1289" s="106" t="s">
        <v>61</v>
      </c>
      <c r="Q1289" s="106" t="s">
        <v>61</v>
      </c>
      <c r="R1289" s="106" t="s">
        <v>61</v>
      </c>
      <c r="S1289" s="106" t="s">
        <v>61</v>
      </c>
      <c r="T1289" s="106" t="s">
        <v>61</v>
      </c>
      <c r="U1289" s="106" t="s">
        <v>61</v>
      </c>
      <c r="V1289" s="106" t="s">
        <v>61</v>
      </c>
      <c r="W1289" s="106" t="s">
        <v>61</v>
      </c>
    </row>
    <row r="1290" spans="1:23" ht="13.5" customHeight="1" x14ac:dyDescent="0.25">
      <c r="A1290" s="221">
        <v>0.32291666666666702</v>
      </c>
      <c r="B1290" s="106" t="s">
        <v>61</v>
      </c>
      <c r="C1290" s="106" t="s">
        <v>61</v>
      </c>
      <c r="D1290" s="106" t="s">
        <v>61</v>
      </c>
      <c r="E1290" s="106" t="s">
        <v>61</v>
      </c>
      <c r="F1290" s="106" t="s">
        <v>61</v>
      </c>
      <c r="G1290" s="106" t="s">
        <v>61</v>
      </c>
      <c r="H1290" s="106" t="s">
        <v>61</v>
      </c>
      <c r="I1290" s="106" t="s">
        <v>61</v>
      </c>
      <c r="J1290" s="106" t="s">
        <v>61</v>
      </c>
      <c r="K1290" s="106" t="s">
        <v>61</v>
      </c>
      <c r="L1290" s="106" t="s">
        <v>61</v>
      </c>
      <c r="M1290" s="106" t="s">
        <v>61</v>
      </c>
      <c r="N1290" s="106" t="s">
        <v>61</v>
      </c>
      <c r="O1290" s="106" t="s">
        <v>61</v>
      </c>
      <c r="P1290" s="106" t="s">
        <v>61</v>
      </c>
      <c r="Q1290" s="106" t="s">
        <v>61</v>
      </c>
      <c r="R1290" s="106" t="s">
        <v>61</v>
      </c>
      <c r="S1290" s="106" t="s">
        <v>61</v>
      </c>
      <c r="T1290" s="106" t="s">
        <v>61</v>
      </c>
      <c r="U1290" s="106" t="s">
        <v>61</v>
      </c>
      <c r="V1290" s="106" t="s">
        <v>61</v>
      </c>
      <c r="W1290" s="106" t="s">
        <v>61</v>
      </c>
    </row>
    <row r="1291" spans="1:23" ht="13.5" customHeight="1" x14ac:dyDescent="0.25">
      <c r="A1291" s="221">
        <v>0.33333333333333298</v>
      </c>
      <c r="B1291" s="106" t="s">
        <v>61</v>
      </c>
      <c r="C1291" s="106" t="s">
        <v>61</v>
      </c>
      <c r="D1291" s="106" t="s">
        <v>61</v>
      </c>
      <c r="E1291" s="106" t="s">
        <v>61</v>
      </c>
      <c r="F1291" s="106" t="s">
        <v>61</v>
      </c>
      <c r="G1291" s="106" t="s">
        <v>61</v>
      </c>
      <c r="H1291" s="106" t="s">
        <v>61</v>
      </c>
      <c r="I1291" s="106" t="s">
        <v>61</v>
      </c>
      <c r="J1291" s="106" t="s">
        <v>61</v>
      </c>
      <c r="K1291" s="106" t="s">
        <v>61</v>
      </c>
      <c r="L1291" s="106" t="s">
        <v>61</v>
      </c>
      <c r="M1291" s="106" t="s">
        <v>61</v>
      </c>
      <c r="N1291" s="106" t="s">
        <v>61</v>
      </c>
      <c r="O1291" s="106" t="s">
        <v>61</v>
      </c>
      <c r="P1291" s="106" t="s">
        <v>61</v>
      </c>
      <c r="Q1291" s="106" t="s">
        <v>61</v>
      </c>
      <c r="R1291" s="106" t="s">
        <v>61</v>
      </c>
      <c r="S1291" s="106" t="s">
        <v>61</v>
      </c>
      <c r="T1291" s="106" t="s">
        <v>61</v>
      </c>
      <c r="U1291" s="106" t="s">
        <v>61</v>
      </c>
      <c r="V1291" s="106" t="s">
        <v>61</v>
      </c>
      <c r="W1291" s="106" t="s">
        <v>61</v>
      </c>
    </row>
    <row r="1292" spans="1:23" ht="13.5" customHeight="1" x14ac:dyDescent="0.25">
      <c r="A1292" s="221">
        <v>0.34375</v>
      </c>
      <c r="B1292" s="106" t="s">
        <v>61</v>
      </c>
      <c r="C1292" s="106" t="s">
        <v>61</v>
      </c>
      <c r="D1292" s="106" t="s">
        <v>61</v>
      </c>
      <c r="E1292" s="106" t="s">
        <v>61</v>
      </c>
      <c r="F1292" s="106" t="s">
        <v>61</v>
      </c>
      <c r="G1292" s="106" t="s">
        <v>61</v>
      </c>
      <c r="H1292" s="106" t="s">
        <v>61</v>
      </c>
      <c r="I1292" s="106" t="s">
        <v>61</v>
      </c>
      <c r="J1292" s="106" t="s">
        <v>61</v>
      </c>
      <c r="K1292" s="106" t="s">
        <v>61</v>
      </c>
      <c r="L1292" s="106" t="s">
        <v>61</v>
      </c>
      <c r="M1292" s="106" t="s">
        <v>61</v>
      </c>
      <c r="N1292" s="106" t="s">
        <v>61</v>
      </c>
      <c r="O1292" s="106" t="s">
        <v>61</v>
      </c>
      <c r="P1292" s="106" t="s">
        <v>61</v>
      </c>
      <c r="Q1292" s="106" t="s">
        <v>61</v>
      </c>
      <c r="R1292" s="106" t="s">
        <v>61</v>
      </c>
      <c r="S1292" s="106" t="s">
        <v>61</v>
      </c>
      <c r="T1292" s="106" t="s">
        <v>61</v>
      </c>
      <c r="U1292" s="106" t="s">
        <v>61</v>
      </c>
      <c r="V1292" s="106" t="s">
        <v>61</v>
      </c>
      <c r="W1292" s="106" t="s">
        <v>61</v>
      </c>
    </row>
    <row r="1293" spans="1:23" ht="13.5" customHeight="1" x14ac:dyDescent="0.25">
      <c r="A1293" s="221">
        <v>0.35416666666666702</v>
      </c>
      <c r="B1293" s="106" t="s">
        <v>61</v>
      </c>
      <c r="C1293" s="106" t="s">
        <v>61</v>
      </c>
      <c r="D1293" s="106" t="s">
        <v>61</v>
      </c>
      <c r="E1293" s="106" t="s">
        <v>61</v>
      </c>
      <c r="F1293" s="106" t="s">
        <v>61</v>
      </c>
      <c r="G1293" s="106" t="s">
        <v>61</v>
      </c>
      <c r="H1293" s="106" t="s">
        <v>61</v>
      </c>
      <c r="I1293" s="106" t="s">
        <v>61</v>
      </c>
      <c r="J1293" s="106" t="s">
        <v>61</v>
      </c>
      <c r="K1293" s="106" t="s">
        <v>61</v>
      </c>
      <c r="L1293" s="106" t="s">
        <v>61</v>
      </c>
      <c r="M1293" s="106" t="s">
        <v>61</v>
      </c>
      <c r="N1293" s="106" t="s">
        <v>61</v>
      </c>
      <c r="O1293" s="106" t="s">
        <v>61</v>
      </c>
      <c r="P1293" s="106" t="s">
        <v>61</v>
      </c>
      <c r="Q1293" s="106" t="s">
        <v>61</v>
      </c>
      <c r="R1293" s="106" t="s">
        <v>61</v>
      </c>
      <c r="S1293" s="106" t="s">
        <v>61</v>
      </c>
      <c r="T1293" s="106" t="s">
        <v>61</v>
      </c>
      <c r="U1293" s="106" t="s">
        <v>61</v>
      </c>
      <c r="V1293" s="106" t="s">
        <v>61</v>
      </c>
      <c r="W1293" s="106" t="s">
        <v>61</v>
      </c>
    </row>
    <row r="1294" spans="1:23" ht="13.5" customHeight="1" x14ac:dyDescent="0.25">
      <c r="A1294" s="221">
        <v>0.36458333333333298</v>
      </c>
      <c r="B1294" s="106" t="s">
        <v>61</v>
      </c>
      <c r="C1294" s="106" t="s">
        <v>61</v>
      </c>
      <c r="D1294" s="106" t="s">
        <v>61</v>
      </c>
      <c r="E1294" s="106" t="s">
        <v>61</v>
      </c>
      <c r="F1294" s="106" t="s">
        <v>61</v>
      </c>
      <c r="G1294" s="106" t="s">
        <v>61</v>
      </c>
      <c r="H1294" s="106" t="s">
        <v>61</v>
      </c>
      <c r="I1294" s="106" t="s">
        <v>61</v>
      </c>
      <c r="J1294" s="106" t="s">
        <v>61</v>
      </c>
      <c r="K1294" s="106" t="s">
        <v>61</v>
      </c>
      <c r="L1294" s="106" t="s">
        <v>61</v>
      </c>
      <c r="M1294" s="106" t="s">
        <v>61</v>
      </c>
      <c r="N1294" s="106" t="s">
        <v>61</v>
      </c>
      <c r="O1294" s="106" t="s">
        <v>61</v>
      </c>
      <c r="P1294" s="106" t="s">
        <v>61</v>
      </c>
      <c r="Q1294" s="106" t="s">
        <v>61</v>
      </c>
      <c r="R1294" s="106" t="s">
        <v>61</v>
      </c>
      <c r="S1294" s="106" t="s">
        <v>61</v>
      </c>
      <c r="T1294" s="106" t="s">
        <v>61</v>
      </c>
      <c r="U1294" s="106" t="s">
        <v>61</v>
      </c>
      <c r="V1294" s="106" t="s">
        <v>61</v>
      </c>
      <c r="W1294" s="106" t="s">
        <v>61</v>
      </c>
    </row>
    <row r="1295" spans="1:23" ht="13.5" customHeight="1" x14ac:dyDescent="0.25">
      <c r="A1295" s="221">
        <v>0.375</v>
      </c>
      <c r="B1295" s="106" t="s">
        <v>61</v>
      </c>
      <c r="C1295" s="106" t="s">
        <v>61</v>
      </c>
      <c r="D1295" s="106" t="s">
        <v>61</v>
      </c>
      <c r="E1295" s="106" t="s">
        <v>61</v>
      </c>
      <c r="F1295" s="106" t="s">
        <v>61</v>
      </c>
      <c r="G1295" s="106" t="s">
        <v>61</v>
      </c>
      <c r="H1295" s="106" t="s">
        <v>61</v>
      </c>
      <c r="I1295" s="106" t="s">
        <v>61</v>
      </c>
      <c r="J1295" s="106" t="s">
        <v>61</v>
      </c>
      <c r="K1295" s="106" t="s">
        <v>61</v>
      </c>
      <c r="L1295" s="106" t="s">
        <v>61</v>
      </c>
      <c r="M1295" s="106" t="s">
        <v>61</v>
      </c>
      <c r="N1295" s="106" t="s">
        <v>61</v>
      </c>
      <c r="O1295" s="106" t="s">
        <v>61</v>
      </c>
      <c r="P1295" s="106" t="s">
        <v>61</v>
      </c>
      <c r="Q1295" s="106" t="s">
        <v>61</v>
      </c>
      <c r="R1295" s="106" t="s">
        <v>61</v>
      </c>
      <c r="S1295" s="106" t="s">
        <v>61</v>
      </c>
      <c r="T1295" s="106" t="s">
        <v>61</v>
      </c>
      <c r="U1295" s="106" t="s">
        <v>61</v>
      </c>
      <c r="V1295" s="106" t="s">
        <v>61</v>
      </c>
      <c r="W1295" s="106" t="s">
        <v>61</v>
      </c>
    </row>
    <row r="1296" spans="1:23" ht="13.5" customHeight="1" x14ac:dyDescent="0.25">
      <c r="A1296" s="221">
        <v>0.38541666666666702</v>
      </c>
      <c r="B1296" s="106" t="s">
        <v>61</v>
      </c>
      <c r="C1296" s="106" t="s">
        <v>61</v>
      </c>
      <c r="D1296" s="106" t="s">
        <v>61</v>
      </c>
      <c r="E1296" s="106" t="s">
        <v>61</v>
      </c>
      <c r="F1296" s="106" t="s">
        <v>61</v>
      </c>
      <c r="G1296" s="106" t="s">
        <v>61</v>
      </c>
      <c r="H1296" s="106" t="s">
        <v>61</v>
      </c>
      <c r="I1296" s="106" t="s">
        <v>61</v>
      </c>
      <c r="J1296" s="106" t="s">
        <v>61</v>
      </c>
      <c r="K1296" s="106" t="s">
        <v>61</v>
      </c>
      <c r="L1296" s="106" t="s">
        <v>61</v>
      </c>
      <c r="M1296" s="106" t="s">
        <v>61</v>
      </c>
      <c r="N1296" s="106" t="s">
        <v>61</v>
      </c>
      <c r="O1296" s="106" t="s">
        <v>61</v>
      </c>
      <c r="P1296" s="106" t="s">
        <v>61</v>
      </c>
      <c r="Q1296" s="106" t="s">
        <v>61</v>
      </c>
      <c r="R1296" s="106" t="s">
        <v>61</v>
      </c>
      <c r="S1296" s="106" t="s">
        <v>61</v>
      </c>
      <c r="T1296" s="106" t="s">
        <v>61</v>
      </c>
      <c r="U1296" s="106" t="s">
        <v>61</v>
      </c>
      <c r="V1296" s="106" t="s">
        <v>61</v>
      </c>
      <c r="W1296" s="106" t="s">
        <v>61</v>
      </c>
    </row>
    <row r="1297" spans="1:23" ht="13.5" customHeight="1" x14ac:dyDescent="0.25">
      <c r="A1297" s="221">
        <v>0.39583333333333298</v>
      </c>
      <c r="B1297" s="106" t="s">
        <v>61</v>
      </c>
      <c r="C1297" s="106" t="s">
        <v>61</v>
      </c>
      <c r="D1297" s="106" t="s">
        <v>61</v>
      </c>
      <c r="E1297" s="106" t="s">
        <v>61</v>
      </c>
      <c r="F1297" s="106" t="s">
        <v>61</v>
      </c>
      <c r="G1297" s="106" t="s">
        <v>61</v>
      </c>
      <c r="H1297" s="106" t="s">
        <v>61</v>
      </c>
      <c r="I1297" s="106" t="s">
        <v>61</v>
      </c>
      <c r="J1297" s="106" t="s">
        <v>61</v>
      </c>
      <c r="K1297" s="106" t="s">
        <v>61</v>
      </c>
      <c r="L1297" s="106" t="s">
        <v>61</v>
      </c>
      <c r="M1297" s="106" t="s">
        <v>61</v>
      </c>
      <c r="N1297" s="106" t="s">
        <v>61</v>
      </c>
      <c r="O1297" s="106" t="s">
        <v>61</v>
      </c>
      <c r="P1297" s="106" t="s">
        <v>61</v>
      </c>
      <c r="Q1297" s="106" t="s">
        <v>61</v>
      </c>
      <c r="R1297" s="106" t="s">
        <v>61</v>
      </c>
      <c r="S1297" s="106" t="s">
        <v>61</v>
      </c>
      <c r="T1297" s="106" t="s">
        <v>61</v>
      </c>
      <c r="U1297" s="106" t="s">
        <v>61</v>
      </c>
      <c r="V1297" s="106" t="s">
        <v>61</v>
      </c>
      <c r="W1297" s="106" t="s">
        <v>61</v>
      </c>
    </row>
    <row r="1298" spans="1:23" ht="13.5" customHeight="1" x14ac:dyDescent="0.25">
      <c r="A1298" s="221">
        <v>0.40625</v>
      </c>
      <c r="B1298" s="106" t="s">
        <v>61</v>
      </c>
      <c r="C1298" s="106" t="s">
        <v>61</v>
      </c>
      <c r="D1298" s="106" t="s">
        <v>61</v>
      </c>
      <c r="E1298" s="106" t="s">
        <v>61</v>
      </c>
      <c r="F1298" s="106" t="s">
        <v>61</v>
      </c>
      <c r="G1298" s="106" t="s">
        <v>61</v>
      </c>
      <c r="H1298" s="106" t="s">
        <v>61</v>
      </c>
      <c r="I1298" s="106" t="s">
        <v>61</v>
      </c>
      <c r="J1298" s="106" t="s">
        <v>61</v>
      </c>
      <c r="K1298" s="106" t="s">
        <v>61</v>
      </c>
      <c r="L1298" s="106" t="s">
        <v>61</v>
      </c>
      <c r="M1298" s="106" t="s">
        <v>61</v>
      </c>
      <c r="N1298" s="106" t="s">
        <v>61</v>
      </c>
      <c r="O1298" s="106" t="s">
        <v>61</v>
      </c>
      <c r="P1298" s="106" t="s">
        <v>61</v>
      </c>
      <c r="Q1298" s="106" t="s">
        <v>61</v>
      </c>
      <c r="R1298" s="106" t="s">
        <v>61</v>
      </c>
      <c r="S1298" s="106" t="s">
        <v>61</v>
      </c>
      <c r="T1298" s="106" t="s">
        <v>61</v>
      </c>
      <c r="U1298" s="106" t="s">
        <v>61</v>
      </c>
      <c r="V1298" s="106" t="s">
        <v>61</v>
      </c>
      <c r="W1298" s="106" t="s">
        <v>61</v>
      </c>
    </row>
    <row r="1299" spans="1:23" ht="13.5" customHeight="1" x14ac:dyDescent="0.25">
      <c r="A1299" s="221">
        <v>0.41666666666666702</v>
      </c>
      <c r="B1299" s="106" t="s">
        <v>61</v>
      </c>
      <c r="C1299" s="106" t="s">
        <v>61</v>
      </c>
      <c r="D1299" s="106" t="s">
        <v>61</v>
      </c>
      <c r="E1299" s="106" t="s">
        <v>61</v>
      </c>
      <c r="F1299" s="106" t="s">
        <v>61</v>
      </c>
      <c r="G1299" s="106" t="s">
        <v>61</v>
      </c>
      <c r="H1299" s="106" t="s">
        <v>61</v>
      </c>
      <c r="I1299" s="106" t="s">
        <v>61</v>
      </c>
      <c r="J1299" s="106" t="s">
        <v>61</v>
      </c>
      <c r="K1299" s="106" t="s">
        <v>61</v>
      </c>
      <c r="L1299" s="106" t="s">
        <v>61</v>
      </c>
      <c r="M1299" s="106" t="s">
        <v>61</v>
      </c>
      <c r="N1299" s="106" t="s">
        <v>61</v>
      </c>
      <c r="O1299" s="106" t="s">
        <v>61</v>
      </c>
      <c r="P1299" s="106" t="s">
        <v>61</v>
      </c>
      <c r="Q1299" s="106" t="s">
        <v>61</v>
      </c>
      <c r="R1299" s="106" t="s">
        <v>61</v>
      </c>
      <c r="S1299" s="106" t="s">
        <v>61</v>
      </c>
      <c r="T1299" s="106" t="s">
        <v>61</v>
      </c>
      <c r="U1299" s="106" t="s">
        <v>61</v>
      </c>
      <c r="V1299" s="106" t="s">
        <v>61</v>
      </c>
      <c r="W1299" s="106" t="s">
        <v>61</v>
      </c>
    </row>
    <row r="1300" spans="1:23" ht="13.5" customHeight="1" x14ac:dyDescent="0.25">
      <c r="A1300" s="221">
        <v>0.42708333333333298</v>
      </c>
      <c r="B1300" s="106" t="s">
        <v>61</v>
      </c>
      <c r="C1300" s="106" t="s">
        <v>61</v>
      </c>
      <c r="D1300" s="106" t="s">
        <v>61</v>
      </c>
      <c r="E1300" s="106" t="s">
        <v>61</v>
      </c>
      <c r="F1300" s="106" t="s">
        <v>61</v>
      </c>
      <c r="G1300" s="106" t="s">
        <v>61</v>
      </c>
      <c r="H1300" s="106" t="s">
        <v>61</v>
      </c>
      <c r="I1300" s="106" t="s">
        <v>61</v>
      </c>
      <c r="J1300" s="106" t="s">
        <v>61</v>
      </c>
      <c r="K1300" s="106" t="s">
        <v>61</v>
      </c>
      <c r="L1300" s="106" t="s">
        <v>61</v>
      </c>
      <c r="M1300" s="106" t="s">
        <v>61</v>
      </c>
      <c r="N1300" s="106" t="s">
        <v>61</v>
      </c>
      <c r="O1300" s="106" t="s">
        <v>61</v>
      </c>
      <c r="P1300" s="106" t="s">
        <v>61</v>
      </c>
      <c r="Q1300" s="106" t="s">
        <v>61</v>
      </c>
      <c r="R1300" s="106" t="s">
        <v>61</v>
      </c>
      <c r="S1300" s="106" t="s">
        <v>61</v>
      </c>
      <c r="T1300" s="106" t="s">
        <v>61</v>
      </c>
      <c r="U1300" s="106" t="s">
        <v>61</v>
      </c>
      <c r="V1300" s="106" t="s">
        <v>61</v>
      </c>
      <c r="W1300" s="106" t="s">
        <v>61</v>
      </c>
    </row>
    <row r="1301" spans="1:23" ht="13.5" customHeight="1" x14ac:dyDescent="0.25">
      <c r="A1301" s="221">
        <v>0.4375</v>
      </c>
      <c r="B1301" s="106" t="s">
        <v>61</v>
      </c>
      <c r="C1301" s="106" t="s">
        <v>61</v>
      </c>
      <c r="D1301" s="106" t="s">
        <v>61</v>
      </c>
      <c r="E1301" s="106" t="s">
        <v>61</v>
      </c>
      <c r="F1301" s="106" t="s">
        <v>61</v>
      </c>
      <c r="G1301" s="106" t="s">
        <v>61</v>
      </c>
      <c r="H1301" s="106" t="s">
        <v>61</v>
      </c>
      <c r="I1301" s="106" t="s">
        <v>61</v>
      </c>
      <c r="J1301" s="106" t="s">
        <v>61</v>
      </c>
      <c r="K1301" s="106" t="s">
        <v>61</v>
      </c>
      <c r="L1301" s="106" t="s">
        <v>61</v>
      </c>
      <c r="M1301" s="106" t="s">
        <v>61</v>
      </c>
      <c r="N1301" s="106" t="s">
        <v>61</v>
      </c>
      <c r="O1301" s="106" t="s">
        <v>61</v>
      </c>
      <c r="P1301" s="106" t="s">
        <v>61</v>
      </c>
      <c r="Q1301" s="106" t="s">
        <v>61</v>
      </c>
      <c r="R1301" s="106" t="s">
        <v>61</v>
      </c>
      <c r="S1301" s="106" t="s">
        <v>61</v>
      </c>
      <c r="T1301" s="106" t="s">
        <v>61</v>
      </c>
      <c r="U1301" s="106" t="s">
        <v>61</v>
      </c>
      <c r="V1301" s="106" t="s">
        <v>61</v>
      </c>
      <c r="W1301" s="106" t="s">
        <v>61</v>
      </c>
    </row>
    <row r="1302" spans="1:23" ht="13.5" customHeight="1" x14ac:dyDescent="0.25">
      <c r="A1302" s="221">
        <v>0.44791666666666702</v>
      </c>
      <c r="B1302" s="106" t="s">
        <v>61</v>
      </c>
      <c r="C1302" s="106" t="s">
        <v>61</v>
      </c>
      <c r="D1302" s="106" t="s">
        <v>61</v>
      </c>
      <c r="E1302" s="106" t="s">
        <v>61</v>
      </c>
      <c r="F1302" s="106" t="s">
        <v>61</v>
      </c>
      <c r="G1302" s="106" t="s">
        <v>61</v>
      </c>
      <c r="H1302" s="106" t="s">
        <v>61</v>
      </c>
      <c r="I1302" s="106" t="s">
        <v>61</v>
      </c>
      <c r="J1302" s="106" t="s">
        <v>61</v>
      </c>
      <c r="K1302" s="106" t="s">
        <v>61</v>
      </c>
      <c r="L1302" s="106" t="s">
        <v>61</v>
      </c>
      <c r="M1302" s="106" t="s">
        <v>61</v>
      </c>
      <c r="N1302" s="106" t="s">
        <v>61</v>
      </c>
      <c r="O1302" s="106" t="s">
        <v>61</v>
      </c>
      <c r="P1302" s="106" t="s">
        <v>61</v>
      </c>
      <c r="Q1302" s="106" t="s">
        <v>61</v>
      </c>
      <c r="R1302" s="106" t="s">
        <v>61</v>
      </c>
      <c r="S1302" s="106" t="s">
        <v>61</v>
      </c>
      <c r="T1302" s="106" t="s">
        <v>61</v>
      </c>
      <c r="U1302" s="106" t="s">
        <v>61</v>
      </c>
      <c r="V1302" s="106" t="s">
        <v>61</v>
      </c>
      <c r="W1302" s="106" t="s">
        <v>61</v>
      </c>
    </row>
    <row r="1303" spans="1:23" ht="13.5" customHeight="1" x14ac:dyDescent="0.25">
      <c r="A1303" s="221">
        <v>0.45833333333333298</v>
      </c>
      <c r="B1303" s="106" t="s">
        <v>61</v>
      </c>
      <c r="C1303" s="106" t="s">
        <v>61</v>
      </c>
      <c r="D1303" s="106" t="s">
        <v>61</v>
      </c>
      <c r="E1303" s="106" t="s">
        <v>61</v>
      </c>
      <c r="F1303" s="106" t="s">
        <v>61</v>
      </c>
      <c r="G1303" s="106" t="s">
        <v>61</v>
      </c>
      <c r="H1303" s="106" t="s">
        <v>61</v>
      </c>
      <c r="I1303" s="106" t="s">
        <v>61</v>
      </c>
      <c r="J1303" s="106" t="s">
        <v>61</v>
      </c>
      <c r="K1303" s="106" t="s">
        <v>61</v>
      </c>
      <c r="L1303" s="106" t="s">
        <v>61</v>
      </c>
      <c r="M1303" s="106" t="s">
        <v>61</v>
      </c>
      <c r="N1303" s="106" t="s">
        <v>61</v>
      </c>
      <c r="O1303" s="106" t="s">
        <v>61</v>
      </c>
      <c r="P1303" s="106" t="s">
        <v>61</v>
      </c>
      <c r="Q1303" s="106" t="s">
        <v>61</v>
      </c>
      <c r="R1303" s="106" t="s">
        <v>61</v>
      </c>
      <c r="S1303" s="106" t="s">
        <v>61</v>
      </c>
      <c r="T1303" s="106" t="s">
        <v>61</v>
      </c>
      <c r="U1303" s="106" t="s">
        <v>61</v>
      </c>
      <c r="V1303" s="106" t="s">
        <v>61</v>
      </c>
      <c r="W1303" s="106" t="s">
        <v>61</v>
      </c>
    </row>
    <row r="1304" spans="1:23" ht="13.5" customHeight="1" x14ac:dyDescent="0.25">
      <c r="A1304" s="221">
        <v>0.46875</v>
      </c>
      <c r="B1304" s="106" t="s">
        <v>61</v>
      </c>
      <c r="C1304" s="106" t="s">
        <v>61</v>
      </c>
      <c r="D1304" s="106" t="s">
        <v>61</v>
      </c>
      <c r="E1304" s="106" t="s">
        <v>61</v>
      </c>
      <c r="F1304" s="106" t="s">
        <v>61</v>
      </c>
      <c r="G1304" s="106" t="s">
        <v>61</v>
      </c>
      <c r="H1304" s="106" t="s">
        <v>61</v>
      </c>
      <c r="I1304" s="106" t="s">
        <v>61</v>
      </c>
      <c r="J1304" s="106" t="s">
        <v>61</v>
      </c>
      <c r="K1304" s="106" t="s">
        <v>61</v>
      </c>
      <c r="L1304" s="106" t="s">
        <v>61</v>
      </c>
      <c r="M1304" s="106" t="s">
        <v>61</v>
      </c>
      <c r="N1304" s="106" t="s">
        <v>61</v>
      </c>
      <c r="O1304" s="106" t="s">
        <v>61</v>
      </c>
      <c r="P1304" s="106" t="s">
        <v>61</v>
      </c>
      <c r="Q1304" s="106" t="s">
        <v>61</v>
      </c>
      <c r="R1304" s="106" t="s">
        <v>61</v>
      </c>
      <c r="S1304" s="106" t="s">
        <v>61</v>
      </c>
      <c r="T1304" s="106" t="s">
        <v>61</v>
      </c>
      <c r="U1304" s="106" t="s">
        <v>61</v>
      </c>
      <c r="V1304" s="106" t="s">
        <v>61</v>
      </c>
      <c r="W1304" s="106" t="s">
        <v>61</v>
      </c>
    </row>
    <row r="1305" spans="1:23" ht="13.5" customHeight="1" x14ac:dyDescent="0.25">
      <c r="A1305" s="221">
        <v>0.47916666666666702</v>
      </c>
      <c r="B1305" s="106" t="s">
        <v>61</v>
      </c>
      <c r="C1305" s="106" t="s">
        <v>61</v>
      </c>
      <c r="D1305" s="106" t="s">
        <v>61</v>
      </c>
      <c r="E1305" s="106" t="s">
        <v>61</v>
      </c>
      <c r="F1305" s="106" t="s">
        <v>61</v>
      </c>
      <c r="G1305" s="106" t="s">
        <v>61</v>
      </c>
      <c r="H1305" s="106" t="s">
        <v>61</v>
      </c>
      <c r="I1305" s="106" t="s">
        <v>61</v>
      </c>
      <c r="J1305" s="106" t="s">
        <v>61</v>
      </c>
      <c r="K1305" s="106" t="s">
        <v>61</v>
      </c>
      <c r="L1305" s="106" t="s">
        <v>61</v>
      </c>
      <c r="M1305" s="106" t="s">
        <v>61</v>
      </c>
      <c r="N1305" s="106" t="s">
        <v>61</v>
      </c>
      <c r="O1305" s="106" t="s">
        <v>61</v>
      </c>
      <c r="P1305" s="106" t="s">
        <v>61</v>
      </c>
      <c r="Q1305" s="106" t="s">
        <v>61</v>
      </c>
      <c r="R1305" s="106" t="s">
        <v>61</v>
      </c>
      <c r="S1305" s="106" t="s">
        <v>61</v>
      </c>
      <c r="T1305" s="106" t="s">
        <v>61</v>
      </c>
      <c r="U1305" s="106" t="s">
        <v>61</v>
      </c>
      <c r="V1305" s="106" t="s">
        <v>61</v>
      </c>
      <c r="W1305" s="106" t="s">
        <v>61</v>
      </c>
    </row>
    <row r="1306" spans="1:23" ht="13.5" customHeight="1" x14ac:dyDescent="0.25">
      <c r="A1306" s="221">
        <v>0.48958333333333298</v>
      </c>
      <c r="B1306" s="106" t="s">
        <v>61</v>
      </c>
      <c r="C1306" s="106" t="s">
        <v>61</v>
      </c>
      <c r="D1306" s="106" t="s">
        <v>61</v>
      </c>
      <c r="E1306" s="106" t="s">
        <v>61</v>
      </c>
      <c r="F1306" s="106" t="s">
        <v>61</v>
      </c>
      <c r="G1306" s="106" t="s">
        <v>61</v>
      </c>
      <c r="H1306" s="106" t="s">
        <v>61</v>
      </c>
      <c r="I1306" s="106" t="s">
        <v>61</v>
      </c>
      <c r="J1306" s="106" t="s">
        <v>61</v>
      </c>
      <c r="K1306" s="106" t="s">
        <v>61</v>
      </c>
      <c r="L1306" s="106" t="s">
        <v>61</v>
      </c>
      <c r="M1306" s="106" t="s">
        <v>61</v>
      </c>
      <c r="N1306" s="106" t="s">
        <v>61</v>
      </c>
      <c r="O1306" s="106" t="s">
        <v>61</v>
      </c>
      <c r="P1306" s="106" t="s">
        <v>61</v>
      </c>
      <c r="Q1306" s="106" t="s">
        <v>61</v>
      </c>
      <c r="R1306" s="106" t="s">
        <v>61</v>
      </c>
      <c r="S1306" s="106" t="s">
        <v>61</v>
      </c>
      <c r="T1306" s="106" t="s">
        <v>61</v>
      </c>
      <c r="U1306" s="106" t="s">
        <v>61</v>
      </c>
      <c r="V1306" s="106" t="s">
        <v>61</v>
      </c>
      <c r="W1306" s="106" t="s">
        <v>61</v>
      </c>
    </row>
    <row r="1307" spans="1:23" ht="13.5" customHeight="1" x14ac:dyDescent="0.25">
      <c r="A1307" s="221">
        <v>0.5</v>
      </c>
      <c r="B1307" s="106" t="s">
        <v>61</v>
      </c>
      <c r="C1307" s="106" t="s">
        <v>61</v>
      </c>
      <c r="D1307" s="106" t="s">
        <v>61</v>
      </c>
      <c r="E1307" s="106" t="s">
        <v>61</v>
      </c>
      <c r="F1307" s="106" t="s">
        <v>61</v>
      </c>
      <c r="G1307" s="106" t="s">
        <v>61</v>
      </c>
      <c r="H1307" s="106" t="s">
        <v>61</v>
      </c>
      <c r="I1307" s="106" t="s">
        <v>61</v>
      </c>
      <c r="J1307" s="106" t="s">
        <v>61</v>
      </c>
      <c r="K1307" s="106" t="s">
        <v>61</v>
      </c>
      <c r="L1307" s="106" t="s">
        <v>61</v>
      </c>
      <c r="M1307" s="106" t="s">
        <v>61</v>
      </c>
      <c r="N1307" s="106" t="s">
        <v>61</v>
      </c>
      <c r="O1307" s="106" t="s">
        <v>61</v>
      </c>
      <c r="P1307" s="106" t="s">
        <v>61</v>
      </c>
      <c r="Q1307" s="106" t="s">
        <v>61</v>
      </c>
      <c r="R1307" s="106" t="s">
        <v>61</v>
      </c>
      <c r="S1307" s="106" t="s">
        <v>61</v>
      </c>
      <c r="T1307" s="106" t="s">
        <v>61</v>
      </c>
      <c r="U1307" s="106" t="s">
        <v>61</v>
      </c>
      <c r="V1307" s="106" t="s">
        <v>61</v>
      </c>
      <c r="W1307" s="106" t="s">
        <v>61</v>
      </c>
    </row>
    <row r="1308" spans="1:23" ht="13.5" customHeight="1" x14ac:dyDescent="0.25">
      <c r="A1308" s="221">
        <v>0.51041666666666696</v>
      </c>
      <c r="B1308" s="106" t="s">
        <v>61</v>
      </c>
      <c r="C1308" s="106" t="s">
        <v>61</v>
      </c>
      <c r="D1308" s="106" t="s">
        <v>61</v>
      </c>
      <c r="E1308" s="106" t="s">
        <v>61</v>
      </c>
      <c r="F1308" s="106" t="s">
        <v>61</v>
      </c>
      <c r="G1308" s="106" t="s">
        <v>61</v>
      </c>
      <c r="H1308" s="106" t="s">
        <v>61</v>
      </c>
      <c r="I1308" s="106" t="s">
        <v>61</v>
      </c>
      <c r="J1308" s="106" t="s">
        <v>61</v>
      </c>
      <c r="K1308" s="106" t="s">
        <v>61</v>
      </c>
      <c r="L1308" s="106" t="s">
        <v>61</v>
      </c>
      <c r="M1308" s="106" t="s">
        <v>61</v>
      </c>
      <c r="N1308" s="106" t="s">
        <v>61</v>
      </c>
      <c r="O1308" s="106" t="s">
        <v>61</v>
      </c>
      <c r="P1308" s="106" t="s">
        <v>61</v>
      </c>
      <c r="Q1308" s="106" t="s">
        <v>61</v>
      </c>
      <c r="R1308" s="106" t="s">
        <v>61</v>
      </c>
      <c r="S1308" s="106" t="s">
        <v>61</v>
      </c>
      <c r="T1308" s="106" t="s">
        <v>61</v>
      </c>
      <c r="U1308" s="106" t="s">
        <v>61</v>
      </c>
      <c r="V1308" s="106" t="s">
        <v>61</v>
      </c>
      <c r="W1308" s="106" t="s">
        <v>61</v>
      </c>
    </row>
    <row r="1309" spans="1:23" ht="13.5" customHeight="1" x14ac:dyDescent="0.25">
      <c r="A1309" s="221">
        <v>0.52083333333333304</v>
      </c>
      <c r="B1309" s="106" t="s">
        <v>61</v>
      </c>
      <c r="C1309" s="106" t="s">
        <v>61</v>
      </c>
      <c r="D1309" s="106" t="s">
        <v>61</v>
      </c>
      <c r="E1309" s="106" t="s">
        <v>61</v>
      </c>
      <c r="F1309" s="106" t="s">
        <v>61</v>
      </c>
      <c r="G1309" s="106" t="s">
        <v>61</v>
      </c>
      <c r="H1309" s="106" t="s">
        <v>61</v>
      </c>
      <c r="I1309" s="106" t="s">
        <v>61</v>
      </c>
      <c r="J1309" s="106" t="s">
        <v>61</v>
      </c>
      <c r="K1309" s="106" t="s">
        <v>61</v>
      </c>
      <c r="L1309" s="106" t="s">
        <v>61</v>
      </c>
      <c r="M1309" s="106" t="s">
        <v>61</v>
      </c>
      <c r="N1309" s="106" t="s">
        <v>61</v>
      </c>
      <c r="O1309" s="106" t="s">
        <v>61</v>
      </c>
      <c r="P1309" s="106" t="s">
        <v>61</v>
      </c>
      <c r="Q1309" s="106" t="s">
        <v>61</v>
      </c>
      <c r="R1309" s="106" t="s">
        <v>61</v>
      </c>
      <c r="S1309" s="106" t="s">
        <v>61</v>
      </c>
      <c r="T1309" s="106" t="s">
        <v>61</v>
      </c>
      <c r="U1309" s="106" t="s">
        <v>61</v>
      </c>
      <c r="V1309" s="106" t="s">
        <v>61</v>
      </c>
      <c r="W1309" s="106" t="s">
        <v>61</v>
      </c>
    </row>
    <row r="1310" spans="1:23" ht="13.5" customHeight="1" x14ac:dyDescent="0.25">
      <c r="A1310" s="221">
        <v>0.53125</v>
      </c>
      <c r="B1310" s="106" t="s">
        <v>61</v>
      </c>
      <c r="C1310" s="106" t="s">
        <v>61</v>
      </c>
      <c r="D1310" s="106" t="s">
        <v>61</v>
      </c>
      <c r="E1310" s="106" t="s">
        <v>61</v>
      </c>
      <c r="F1310" s="106" t="s">
        <v>61</v>
      </c>
      <c r="G1310" s="106" t="s">
        <v>61</v>
      </c>
      <c r="H1310" s="106" t="s">
        <v>61</v>
      </c>
      <c r="I1310" s="106" t="s">
        <v>61</v>
      </c>
      <c r="J1310" s="106" t="s">
        <v>61</v>
      </c>
      <c r="K1310" s="106" t="s">
        <v>61</v>
      </c>
      <c r="L1310" s="106" t="s">
        <v>61</v>
      </c>
      <c r="M1310" s="106" t="s">
        <v>61</v>
      </c>
      <c r="N1310" s="106" t="s">
        <v>61</v>
      </c>
      <c r="O1310" s="106" t="s">
        <v>61</v>
      </c>
      <c r="P1310" s="106" t="s">
        <v>61</v>
      </c>
      <c r="Q1310" s="106" t="s">
        <v>61</v>
      </c>
      <c r="R1310" s="106" t="s">
        <v>61</v>
      </c>
      <c r="S1310" s="106" t="s">
        <v>61</v>
      </c>
      <c r="T1310" s="106" t="s">
        <v>61</v>
      </c>
      <c r="U1310" s="106" t="s">
        <v>61</v>
      </c>
      <c r="V1310" s="106" t="s">
        <v>61</v>
      </c>
      <c r="W1310" s="106" t="s">
        <v>61</v>
      </c>
    </row>
    <row r="1311" spans="1:23" ht="13.5" customHeight="1" x14ac:dyDescent="0.25">
      <c r="A1311" s="221">
        <v>0.54166666666666696</v>
      </c>
      <c r="B1311" s="106" t="s">
        <v>61</v>
      </c>
      <c r="C1311" s="106" t="s">
        <v>61</v>
      </c>
      <c r="D1311" s="106" t="s">
        <v>61</v>
      </c>
      <c r="E1311" s="106" t="s">
        <v>61</v>
      </c>
      <c r="F1311" s="106" t="s">
        <v>61</v>
      </c>
      <c r="G1311" s="106" t="s">
        <v>61</v>
      </c>
      <c r="H1311" s="106" t="s">
        <v>61</v>
      </c>
      <c r="I1311" s="106" t="s">
        <v>61</v>
      </c>
      <c r="J1311" s="106" t="s">
        <v>61</v>
      </c>
      <c r="K1311" s="106" t="s">
        <v>61</v>
      </c>
      <c r="L1311" s="106" t="s">
        <v>61</v>
      </c>
      <c r="M1311" s="106" t="s">
        <v>61</v>
      </c>
      <c r="N1311" s="106" t="s">
        <v>61</v>
      </c>
      <c r="O1311" s="106" t="s">
        <v>61</v>
      </c>
      <c r="P1311" s="106" t="s">
        <v>61</v>
      </c>
      <c r="Q1311" s="106" t="s">
        <v>61</v>
      </c>
      <c r="R1311" s="106" t="s">
        <v>61</v>
      </c>
      <c r="S1311" s="106" t="s">
        <v>61</v>
      </c>
      <c r="T1311" s="106" t="s">
        <v>61</v>
      </c>
      <c r="U1311" s="106" t="s">
        <v>61</v>
      </c>
      <c r="V1311" s="106" t="s">
        <v>61</v>
      </c>
      <c r="W1311" s="106" t="s">
        <v>61</v>
      </c>
    </row>
    <row r="1312" spans="1:23" ht="13.5" customHeight="1" x14ac:dyDescent="0.25">
      <c r="A1312" s="221">
        <v>0.55208333333333304</v>
      </c>
      <c r="B1312" s="106" t="s">
        <v>61</v>
      </c>
      <c r="C1312" s="106" t="s">
        <v>61</v>
      </c>
      <c r="D1312" s="106" t="s">
        <v>61</v>
      </c>
      <c r="E1312" s="106" t="s">
        <v>61</v>
      </c>
      <c r="F1312" s="106" t="s">
        <v>61</v>
      </c>
      <c r="G1312" s="106" t="s">
        <v>61</v>
      </c>
      <c r="H1312" s="106" t="s">
        <v>61</v>
      </c>
      <c r="I1312" s="106" t="s">
        <v>61</v>
      </c>
      <c r="J1312" s="106" t="s">
        <v>61</v>
      </c>
      <c r="K1312" s="106" t="s">
        <v>61</v>
      </c>
      <c r="L1312" s="106" t="s">
        <v>61</v>
      </c>
      <c r="M1312" s="106" t="s">
        <v>61</v>
      </c>
      <c r="N1312" s="106" t="s">
        <v>61</v>
      </c>
      <c r="O1312" s="106" t="s">
        <v>61</v>
      </c>
      <c r="P1312" s="106" t="s">
        <v>61</v>
      </c>
      <c r="Q1312" s="106" t="s">
        <v>61</v>
      </c>
      <c r="R1312" s="106" t="s">
        <v>61</v>
      </c>
      <c r="S1312" s="106" t="s">
        <v>61</v>
      </c>
      <c r="T1312" s="106" t="s">
        <v>61</v>
      </c>
      <c r="U1312" s="106" t="s">
        <v>61</v>
      </c>
      <c r="V1312" s="106" t="s">
        <v>61</v>
      </c>
      <c r="W1312" s="106" t="s">
        <v>61</v>
      </c>
    </row>
    <row r="1313" spans="1:23" ht="13.5" customHeight="1" x14ac:dyDescent="0.25">
      <c r="A1313" s="221">
        <v>0.5625</v>
      </c>
      <c r="B1313" s="106" t="s">
        <v>61</v>
      </c>
      <c r="C1313" s="106" t="s">
        <v>61</v>
      </c>
      <c r="D1313" s="106" t="s">
        <v>61</v>
      </c>
      <c r="E1313" s="106" t="s">
        <v>61</v>
      </c>
      <c r="F1313" s="106" t="s">
        <v>61</v>
      </c>
      <c r="G1313" s="106" t="s">
        <v>61</v>
      </c>
      <c r="H1313" s="106" t="s">
        <v>61</v>
      </c>
      <c r="I1313" s="106" t="s">
        <v>61</v>
      </c>
      <c r="J1313" s="106" t="s">
        <v>61</v>
      </c>
      <c r="K1313" s="106" t="s">
        <v>61</v>
      </c>
      <c r="L1313" s="106" t="s">
        <v>61</v>
      </c>
      <c r="M1313" s="106" t="s">
        <v>61</v>
      </c>
      <c r="N1313" s="106" t="s">
        <v>61</v>
      </c>
      <c r="O1313" s="106" t="s">
        <v>61</v>
      </c>
      <c r="P1313" s="106" t="s">
        <v>61</v>
      </c>
      <c r="Q1313" s="106" t="s">
        <v>61</v>
      </c>
      <c r="R1313" s="106" t="s">
        <v>61</v>
      </c>
      <c r="S1313" s="106" t="s">
        <v>61</v>
      </c>
      <c r="T1313" s="106" t="s">
        <v>61</v>
      </c>
      <c r="U1313" s="106" t="s">
        <v>61</v>
      </c>
      <c r="V1313" s="106" t="s">
        <v>61</v>
      </c>
      <c r="W1313" s="106" t="s">
        <v>61</v>
      </c>
    </row>
    <row r="1314" spans="1:23" ht="13.5" customHeight="1" x14ac:dyDescent="0.25">
      <c r="A1314" s="221">
        <v>0.57291666666666696</v>
      </c>
      <c r="B1314" s="106" t="s">
        <v>61</v>
      </c>
      <c r="C1314" s="106" t="s">
        <v>61</v>
      </c>
      <c r="D1314" s="106" t="s">
        <v>61</v>
      </c>
      <c r="E1314" s="106" t="s">
        <v>61</v>
      </c>
      <c r="F1314" s="106" t="s">
        <v>61</v>
      </c>
      <c r="G1314" s="106" t="s">
        <v>61</v>
      </c>
      <c r="H1314" s="106" t="s">
        <v>61</v>
      </c>
      <c r="I1314" s="106" t="s">
        <v>61</v>
      </c>
      <c r="J1314" s="106" t="s">
        <v>61</v>
      </c>
      <c r="K1314" s="106" t="s">
        <v>61</v>
      </c>
      <c r="L1314" s="106" t="s">
        <v>61</v>
      </c>
      <c r="M1314" s="106" t="s">
        <v>61</v>
      </c>
      <c r="N1314" s="106" t="s">
        <v>61</v>
      </c>
      <c r="O1314" s="106" t="s">
        <v>61</v>
      </c>
      <c r="P1314" s="106" t="s">
        <v>61</v>
      </c>
      <c r="Q1314" s="106" t="s">
        <v>61</v>
      </c>
      <c r="R1314" s="106" t="s">
        <v>61</v>
      </c>
      <c r="S1314" s="106" t="s">
        <v>61</v>
      </c>
      <c r="T1314" s="106" t="s">
        <v>61</v>
      </c>
      <c r="U1314" s="106" t="s">
        <v>61</v>
      </c>
      <c r="V1314" s="106" t="s">
        <v>61</v>
      </c>
      <c r="W1314" s="106" t="s">
        <v>61</v>
      </c>
    </row>
    <row r="1315" spans="1:23" ht="13.5" customHeight="1" x14ac:dyDescent="0.25">
      <c r="A1315" s="221">
        <v>0.58333333333333304</v>
      </c>
      <c r="B1315" s="106" t="s">
        <v>61</v>
      </c>
      <c r="C1315" s="106" t="s">
        <v>61</v>
      </c>
      <c r="D1315" s="106" t="s">
        <v>61</v>
      </c>
      <c r="E1315" s="106" t="s">
        <v>61</v>
      </c>
      <c r="F1315" s="106" t="s">
        <v>61</v>
      </c>
      <c r="G1315" s="106" t="s">
        <v>61</v>
      </c>
      <c r="H1315" s="106" t="s">
        <v>61</v>
      </c>
      <c r="I1315" s="106" t="s">
        <v>61</v>
      </c>
      <c r="J1315" s="106" t="s">
        <v>61</v>
      </c>
      <c r="K1315" s="106" t="s">
        <v>61</v>
      </c>
      <c r="L1315" s="106" t="s">
        <v>61</v>
      </c>
      <c r="M1315" s="106" t="s">
        <v>61</v>
      </c>
      <c r="N1315" s="106" t="s">
        <v>61</v>
      </c>
      <c r="O1315" s="106" t="s">
        <v>61</v>
      </c>
      <c r="P1315" s="106" t="s">
        <v>61</v>
      </c>
      <c r="Q1315" s="106" t="s">
        <v>61</v>
      </c>
      <c r="R1315" s="106" t="s">
        <v>61</v>
      </c>
      <c r="S1315" s="106" t="s">
        <v>61</v>
      </c>
      <c r="T1315" s="106" t="s">
        <v>61</v>
      </c>
      <c r="U1315" s="106" t="s">
        <v>61</v>
      </c>
      <c r="V1315" s="106" t="s">
        <v>61</v>
      </c>
      <c r="W1315" s="106" t="s">
        <v>61</v>
      </c>
    </row>
    <row r="1316" spans="1:23" ht="13.5" customHeight="1" x14ac:dyDescent="0.25">
      <c r="A1316" s="221">
        <v>0.59375</v>
      </c>
      <c r="B1316" s="106" t="s">
        <v>61</v>
      </c>
      <c r="C1316" s="106" t="s">
        <v>61</v>
      </c>
      <c r="D1316" s="106" t="s">
        <v>61</v>
      </c>
      <c r="E1316" s="106" t="s">
        <v>61</v>
      </c>
      <c r="F1316" s="106" t="s">
        <v>61</v>
      </c>
      <c r="G1316" s="106" t="s">
        <v>61</v>
      </c>
      <c r="H1316" s="106" t="s">
        <v>61</v>
      </c>
      <c r="I1316" s="106" t="s">
        <v>61</v>
      </c>
      <c r="J1316" s="106" t="s">
        <v>61</v>
      </c>
      <c r="K1316" s="106" t="s">
        <v>61</v>
      </c>
      <c r="L1316" s="106" t="s">
        <v>61</v>
      </c>
      <c r="M1316" s="106" t="s">
        <v>61</v>
      </c>
      <c r="N1316" s="106" t="s">
        <v>61</v>
      </c>
      <c r="O1316" s="106" t="s">
        <v>61</v>
      </c>
      <c r="P1316" s="106" t="s">
        <v>61</v>
      </c>
      <c r="Q1316" s="106" t="s">
        <v>61</v>
      </c>
      <c r="R1316" s="106" t="s">
        <v>61</v>
      </c>
      <c r="S1316" s="106" t="s">
        <v>61</v>
      </c>
      <c r="T1316" s="106" t="s">
        <v>61</v>
      </c>
      <c r="U1316" s="106" t="s">
        <v>61</v>
      </c>
      <c r="V1316" s="106" t="s">
        <v>61</v>
      </c>
      <c r="W1316" s="106" t="s">
        <v>61</v>
      </c>
    </row>
    <row r="1317" spans="1:23" ht="13.5" customHeight="1" x14ac:dyDescent="0.25">
      <c r="A1317" s="221">
        <v>0.60416666666666696</v>
      </c>
      <c r="B1317" s="106" t="s">
        <v>61</v>
      </c>
      <c r="C1317" s="106" t="s">
        <v>61</v>
      </c>
      <c r="D1317" s="106" t="s">
        <v>61</v>
      </c>
      <c r="E1317" s="106" t="s">
        <v>61</v>
      </c>
      <c r="F1317" s="106" t="s">
        <v>61</v>
      </c>
      <c r="G1317" s="106" t="s">
        <v>61</v>
      </c>
      <c r="H1317" s="106" t="s">
        <v>61</v>
      </c>
      <c r="I1317" s="106" t="s">
        <v>61</v>
      </c>
      <c r="J1317" s="106" t="s">
        <v>61</v>
      </c>
      <c r="K1317" s="106" t="s">
        <v>61</v>
      </c>
      <c r="L1317" s="106" t="s">
        <v>61</v>
      </c>
      <c r="M1317" s="106" t="s">
        <v>61</v>
      </c>
      <c r="N1317" s="106" t="s">
        <v>61</v>
      </c>
      <c r="O1317" s="106" t="s">
        <v>61</v>
      </c>
      <c r="P1317" s="106" t="s">
        <v>61</v>
      </c>
      <c r="Q1317" s="106" t="s">
        <v>61</v>
      </c>
      <c r="R1317" s="106" t="s">
        <v>61</v>
      </c>
      <c r="S1317" s="106" t="s">
        <v>61</v>
      </c>
      <c r="T1317" s="106" t="s">
        <v>61</v>
      </c>
      <c r="U1317" s="106" t="s">
        <v>61</v>
      </c>
      <c r="V1317" s="106" t="s">
        <v>61</v>
      </c>
      <c r="W1317" s="106" t="s">
        <v>61</v>
      </c>
    </row>
    <row r="1318" spans="1:23" ht="13.5" customHeight="1" x14ac:dyDescent="0.25">
      <c r="A1318" s="221">
        <v>0.61458333333333304</v>
      </c>
      <c r="B1318" s="106" t="s">
        <v>61</v>
      </c>
      <c r="C1318" s="106" t="s">
        <v>61</v>
      </c>
      <c r="D1318" s="106" t="s">
        <v>61</v>
      </c>
      <c r="E1318" s="106" t="s">
        <v>61</v>
      </c>
      <c r="F1318" s="106" t="s">
        <v>61</v>
      </c>
      <c r="G1318" s="106" t="s">
        <v>61</v>
      </c>
      <c r="H1318" s="106" t="s">
        <v>61</v>
      </c>
      <c r="I1318" s="106" t="s">
        <v>61</v>
      </c>
      <c r="J1318" s="106" t="s">
        <v>61</v>
      </c>
      <c r="K1318" s="106" t="s">
        <v>61</v>
      </c>
      <c r="L1318" s="106" t="s">
        <v>61</v>
      </c>
      <c r="M1318" s="106" t="s">
        <v>61</v>
      </c>
      <c r="N1318" s="106" t="s">
        <v>61</v>
      </c>
      <c r="O1318" s="106" t="s">
        <v>61</v>
      </c>
      <c r="P1318" s="106" t="s">
        <v>61</v>
      </c>
      <c r="Q1318" s="106" t="s">
        <v>61</v>
      </c>
      <c r="R1318" s="106" t="s">
        <v>61</v>
      </c>
      <c r="S1318" s="106" t="s">
        <v>61</v>
      </c>
      <c r="T1318" s="106" t="s">
        <v>61</v>
      </c>
      <c r="U1318" s="106" t="s">
        <v>61</v>
      </c>
      <c r="V1318" s="106" t="s">
        <v>61</v>
      </c>
      <c r="W1318" s="106" t="s">
        <v>61</v>
      </c>
    </row>
    <row r="1319" spans="1:23" ht="13.5" customHeight="1" x14ac:dyDescent="0.25">
      <c r="A1319" s="221">
        <v>0.625</v>
      </c>
      <c r="B1319" s="106" t="s">
        <v>61</v>
      </c>
      <c r="C1319" s="106" t="s">
        <v>61</v>
      </c>
      <c r="D1319" s="106" t="s">
        <v>61</v>
      </c>
      <c r="E1319" s="106" t="s">
        <v>61</v>
      </c>
      <c r="F1319" s="106" t="s">
        <v>61</v>
      </c>
      <c r="G1319" s="106" t="s">
        <v>61</v>
      </c>
      <c r="H1319" s="106" t="s">
        <v>61</v>
      </c>
      <c r="I1319" s="106" t="s">
        <v>61</v>
      </c>
      <c r="J1319" s="106" t="s">
        <v>61</v>
      </c>
      <c r="K1319" s="106" t="s">
        <v>61</v>
      </c>
      <c r="L1319" s="106" t="s">
        <v>61</v>
      </c>
      <c r="M1319" s="106" t="s">
        <v>61</v>
      </c>
      <c r="N1319" s="106" t="s">
        <v>61</v>
      </c>
      <c r="O1319" s="106" t="s">
        <v>61</v>
      </c>
      <c r="P1319" s="106" t="s">
        <v>61</v>
      </c>
      <c r="Q1319" s="106" t="s">
        <v>61</v>
      </c>
      <c r="R1319" s="106" t="s">
        <v>61</v>
      </c>
      <c r="S1319" s="106" t="s">
        <v>61</v>
      </c>
      <c r="T1319" s="106" t="s">
        <v>61</v>
      </c>
      <c r="U1319" s="106" t="s">
        <v>61</v>
      </c>
      <c r="V1319" s="106" t="s">
        <v>61</v>
      </c>
      <c r="W1319" s="106" t="s">
        <v>61</v>
      </c>
    </row>
    <row r="1320" spans="1:23" ht="13.5" customHeight="1" x14ac:dyDescent="0.25">
      <c r="A1320" s="221">
        <v>0.63541666666666696</v>
      </c>
      <c r="B1320" s="106" t="s">
        <v>61</v>
      </c>
      <c r="C1320" s="106" t="s">
        <v>61</v>
      </c>
      <c r="D1320" s="106" t="s">
        <v>61</v>
      </c>
      <c r="E1320" s="106" t="s">
        <v>61</v>
      </c>
      <c r="F1320" s="106" t="s">
        <v>61</v>
      </c>
      <c r="G1320" s="106" t="s">
        <v>61</v>
      </c>
      <c r="H1320" s="106" t="s">
        <v>61</v>
      </c>
      <c r="I1320" s="106" t="s">
        <v>61</v>
      </c>
      <c r="J1320" s="106" t="s">
        <v>61</v>
      </c>
      <c r="K1320" s="106" t="s">
        <v>61</v>
      </c>
      <c r="L1320" s="106" t="s">
        <v>61</v>
      </c>
      <c r="M1320" s="106" t="s">
        <v>61</v>
      </c>
      <c r="N1320" s="106" t="s">
        <v>61</v>
      </c>
      <c r="O1320" s="106" t="s">
        <v>61</v>
      </c>
      <c r="P1320" s="106" t="s">
        <v>61</v>
      </c>
      <c r="Q1320" s="106" t="s">
        <v>61</v>
      </c>
      <c r="R1320" s="106" t="s">
        <v>61</v>
      </c>
      <c r="S1320" s="106" t="s">
        <v>61</v>
      </c>
      <c r="T1320" s="106" t="s">
        <v>61</v>
      </c>
      <c r="U1320" s="106" t="s">
        <v>61</v>
      </c>
      <c r="V1320" s="106" t="s">
        <v>61</v>
      </c>
      <c r="W1320" s="106" t="s">
        <v>61</v>
      </c>
    </row>
    <row r="1321" spans="1:23" ht="13.5" customHeight="1" x14ac:dyDescent="0.25">
      <c r="A1321" s="221">
        <v>0.64583333333333304</v>
      </c>
      <c r="B1321" s="106" t="s">
        <v>61</v>
      </c>
      <c r="C1321" s="106" t="s">
        <v>61</v>
      </c>
      <c r="D1321" s="106" t="s">
        <v>61</v>
      </c>
      <c r="E1321" s="106" t="s">
        <v>61</v>
      </c>
      <c r="F1321" s="106" t="s">
        <v>61</v>
      </c>
      <c r="G1321" s="106" t="s">
        <v>61</v>
      </c>
      <c r="H1321" s="106" t="s">
        <v>61</v>
      </c>
      <c r="I1321" s="106" t="s">
        <v>61</v>
      </c>
      <c r="J1321" s="106" t="s">
        <v>61</v>
      </c>
      <c r="K1321" s="106" t="s">
        <v>61</v>
      </c>
      <c r="L1321" s="106" t="s">
        <v>61</v>
      </c>
      <c r="M1321" s="106" t="s">
        <v>61</v>
      </c>
      <c r="N1321" s="106" t="s">
        <v>61</v>
      </c>
      <c r="O1321" s="106" t="s">
        <v>61</v>
      </c>
      <c r="P1321" s="106" t="s">
        <v>61</v>
      </c>
      <c r="Q1321" s="106" t="s">
        <v>61</v>
      </c>
      <c r="R1321" s="106" t="s">
        <v>61</v>
      </c>
      <c r="S1321" s="106" t="s">
        <v>61</v>
      </c>
      <c r="T1321" s="106" t="s">
        <v>61</v>
      </c>
      <c r="U1321" s="106" t="s">
        <v>61</v>
      </c>
      <c r="V1321" s="106" t="s">
        <v>61</v>
      </c>
      <c r="W1321" s="106" t="s">
        <v>61</v>
      </c>
    </row>
    <row r="1322" spans="1:23" ht="13.5" customHeight="1" x14ac:dyDescent="0.25">
      <c r="A1322" s="221">
        <v>0.65625</v>
      </c>
      <c r="B1322" s="106" t="s">
        <v>61</v>
      </c>
      <c r="C1322" s="106" t="s">
        <v>61</v>
      </c>
      <c r="D1322" s="106" t="s">
        <v>61</v>
      </c>
      <c r="E1322" s="106" t="s">
        <v>61</v>
      </c>
      <c r="F1322" s="106" t="s">
        <v>61</v>
      </c>
      <c r="G1322" s="106" t="s">
        <v>61</v>
      </c>
      <c r="H1322" s="106" t="s">
        <v>61</v>
      </c>
      <c r="I1322" s="106" t="s">
        <v>61</v>
      </c>
      <c r="J1322" s="106" t="s">
        <v>61</v>
      </c>
      <c r="K1322" s="106" t="s">
        <v>61</v>
      </c>
      <c r="L1322" s="106" t="s">
        <v>61</v>
      </c>
      <c r="M1322" s="106" t="s">
        <v>61</v>
      </c>
      <c r="N1322" s="106" t="s">
        <v>61</v>
      </c>
      <c r="O1322" s="106" t="s">
        <v>61</v>
      </c>
      <c r="P1322" s="106" t="s">
        <v>61</v>
      </c>
      <c r="Q1322" s="106" t="s">
        <v>61</v>
      </c>
      <c r="R1322" s="106" t="s">
        <v>61</v>
      </c>
      <c r="S1322" s="106" t="s">
        <v>61</v>
      </c>
      <c r="T1322" s="106" t="s">
        <v>61</v>
      </c>
      <c r="U1322" s="106" t="s">
        <v>61</v>
      </c>
      <c r="V1322" s="106" t="s">
        <v>61</v>
      </c>
      <c r="W1322" s="106" t="s">
        <v>61</v>
      </c>
    </row>
    <row r="1323" spans="1:23" ht="13.5" customHeight="1" x14ac:dyDescent="0.25">
      <c r="A1323" s="221">
        <v>0.66666666666666696</v>
      </c>
      <c r="B1323" s="106" t="s">
        <v>61</v>
      </c>
      <c r="C1323" s="106" t="s">
        <v>61</v>
      </c>
      <c r="D1323" s="106" t="s">
        <v>61</v>
      </c>
      <c r="E1323" s="106" t="s">
        <v>61</v>
      </c>
      <c r="F1323" s="106" t="s">
        <v>61</v>
      </c>
      <c r="G1323" s="106" t="s">
        <v>61</v>
      </c>
      <c r="H1323" s="106" t="s">
        <v>61</v>
      </c>
      <c r="I1323" s="106" t="s">
        <v>61</v>
      </c>
      <c r="J1323" s="106" t="s">
        <v>61</v>
      </c>
      <c r="K1323" s="106" t="s">
        <v>61</v>
      </c>
      <c r="L1323" s="106" t="s">
        <v>61</v>
      </c>
      <c r="M1323" s="106" t="s">
        <v>61</v>
      </c>
      <c r="N1323" s="106" t="s">
        <v>61</v>
      </c>
      <c r="O1323" s="106" t="s">
        <v>61</v>
      </c>
      <c r="P1323" s="106" t="s">
        <v>61</v>
      </c>
      <c r="Q1323" s="106" t="s">
        <v>61</v>
      </c>
      <c r="R1323" s="106" t="s">
        <v>61</v>
      </c>
      <c r="S1323" s="106" t="s">
        <v>61</v>
      </c>
      <c r="T1323" s="106" t="s">
        <v>61</v>
      </c>
      <c r="U1323" s="106" t="s">
        <v>61</v>
      </c>
      <c r="V1323" s="106" t="s">
        <v>61</v>
      </c>
      <c r="W1323" s="106" t="s">
        <v>61</v>
      </c>
    </row>
    <row r="1324" spans="1:23" ht="13.5" customHeight="1" x14ac:dyDescent="0.25">
      <c r="A1324" s="221">
        <v>0.67708333333333304</v>
      </c>
      <c r="B1324" s="106" t="s">
        <v>61</v>
      </c>
      <c r="C1324" s="106" t="s">
        <v>61</v>
      </c>
      <c r="D1324" s="106" t="s">
        <v>61</v>
      </c>
      <c r="E1324" s="106" t="s">
        <v>61</v>
      </c>
      <c r="F1324" s="106" t="s">
        <v>61</v>
      </c>
      <c r="G1324" s="106" t="s">
        <v>61</v>
      </c>
      <c r="H1324" s="106" t="s">
        <v>61</v>
      </c>
      <c r="I1324" s="106" t="s">
        <v>61</v>
      </c>
      <c r="J1324" s="106" t="s">
        <v>61</v>
      </c>
      <c r="K1324" s="106" t="s">
        <v>61</v>
      </c>
      <c r="L1324" s="106" t="s">
        <v>61</v>
      </c>
      <c r="M1324" s="106" t="s">
        <v>61</v>
      </c>
      <c r="N1324" s="106" t="s">
        <v>61</v>
      </c>
      <c r="O1324" s="106" t="s">
        <v>61</v>
      </c>
      <c r="P1324" s="106" t="s">
        <v>61</v>
      </c>
      <c r="Q1324" s="106" t="s">
        <v>61</v>
      </c>
      <c r="R1324" s="106" t="s">
        <v>61</v>
      </c>
      <c r="S1324" s="106" t="s">
        <v>61</v>
      </c>
      <c r="T1324" s="106" t="s">
        <v>61</v>
      </c>
      <c r="U1324" s="106" t="s">
        <v>61</v>
      </c>
      <c r="V1324" s="106" t="s">
        <v>61</v>
      </c>
      <c r="W1324" s="106" t="s">
        <v>61</v>
      </c>
    </row>
    <row r="1325" spans="1:23" ht="13.5" customHeight="1" x14ac:dyDescent="0.25">
      <c r="A1325" s="221">
        <v>0.6875</v>
      </c>
      <c r="B1325" s="106" t="s">
        <v>61</v>
      </c>
      <c r="C1325" s="106" t="s">
        <v>61</v>
      </c>
      <c r="D1325" s="106" t="s">
        <v>61</v>
      </c>
      <c r="E1325" s="106" t="s">
        <v>61</v>
      </c>
      <c r="F1325" s="106" t="s">
        <v>61</v>
      </c>
      <c r="G1325" s="106" t="s">
        <v>61</v>
      </c>
      <c r="H1325" s="106" t="s">
        <v>61</v>
      </c>
      <c r="I1325" s="106" t="s">
        <v>61</v>
      </c>
      <c r="J1325" s="106" t="s">
        <v>61</v>
      </c>
      <c r="K1325" s="106" t="s">
        <v>61</v>
      </c>
      <c r="L1325" s="106" t="s">
        <v>61</v>
      </c>
      <c r="M1325" s="106" t="s">
        <v>61</v>
      </c>
      <c r="N1325" s="106" t="s">
        <v>61</v>
      </c>
      <c r="O1325" s="106" t="s">
        <v>61</v>
      </c>
      <c r="P1325" s="106" t="s">
        <v>61</v>
      </c>
      <c r="Q1325" s="106" t="s">
        <v>61</v>
      </c>
      <c r="R1325" s="106" t="s">
        <v>61</v>
      </c>
      <c r="S1325" s="106" t="s">
        <v>61</v>
      </c>
      <c r="T1325" s="106" t="s">
        <v>61</v>
      </c>
      <c r="U1325" s="106" t="s">
        <v>61</v>
      </c>
      <c r="V1325" s="106" t="s">
        <v>61</v>
      </c>
      <c r="W1325" s="106" t="s">
        <v>61</v>
      </c>
    </row>
    <row r="1326" spans="1:23" ht="13.5" customHeight="1" x14ac:dyDescent="0.25">
      <c r="A1326" s="221">
        <v>0.69791666666666696</v>
      </c>
      <c r="B1326" s="106" t="s">
        <v>61</v>
      </c>
      <c r="C1326" s="106" t="s">
        <v>61</v>
      </c>
      <c r="D1326" s="106" t="s">
        <v>61</v>
      </c>
      <c r="E1326" s="106" t="s">
        <v>61</v>
      </c>
      <c r="F1326" s="106" t="s">
        <v>61</v>
      </c>
      <c r="G1326" s="106" t="s">
        <v>61</v>
      </c>
      <c r="H1326" s="106" t="s">
        <v>61</v>
      </c>
      <c r="I1326" s="106" t="s">
        <v>61</v>
      </c>
      <c r="J1326" s="106" t="s">
        <v>61</v>
      </c>
      <c r="K1326" s="106" t="s">
        <v>61</v>
      </c>
      <c r="L1326" s="106" t="s">
        <v>61</v>
      </c>
      <c r="M1326" s="106" t="s">
        <v>61</v>
      </c>
      <c r="N1326" s="106" t="s">
        <v>61</v>
      </c>
      <c r="O1326" s="106" t="s">
        <v>61</v>
      </c>
      <c r="P1326" s="106" t="s">
        <v>61</v>
      </c>
      <c r="Q1326" s="106" t="s">
        <v>61</v>
      </c>
      <c r="R1326" s="106" t="s">
        <v>61</v>
      </c>
      <c r="S1326" s="106" t="s">
        <v>61</v>
      </c>
      <c r="T1326" s="106" t="s">
        <v>61</v>
      </c>
      <c r="U1326" s="106" t="s">
        <v>61</v>
      </c>
      <c r="V1326" s="106" t="s">
        <v>61</v>
      </c>
      <c r="W1326" s="106" t="s">
        <v>61</v>
      </c>
    </row>
    <row r="1327" spans="1:23" ht="13.5" customHeight="1" x14ac:dyDescent="0.25">
      <c r="A1327" s="221">
        <v>0.70833333333333304</v>
      </c>
      <c r="B1327" s="106" t="s">
        <v>61</v>
      </c>
      <c r="C1327" s="106" t="s">
        <v>61</v>
      </c>
      <c r="D1327" s="106" t="s">
        <v>61</v>
      </c>
      <c r="E1327" s="106" t="s">
        <v>61</v>
      </c>
      <c r="F1327" s="106" t="s">
        <v>61</v>
      </c>
      <c r="G1327" s="106" t="s">
        <v>61</v>
      </c>
      <c r="H1327" s="106" t="s">
        <v>61</v>
      </c>
      <c r="I1327" s="106" t="s">
        <v>61</v>
      </c>
      <c r="J1327" s="106" t="s">
        <v>61</v>
      </c>
      <c r="K1327" s="106" t="s">
        <v>61</v>
      </c>
      <c r="L1327" s="106" t="s">
        <v>61</v>
      </c>
      <c r="M1327" s="106" t="s">
        <v>61</v>
      </c>
      <c r="N1327" s="106" t="s">
        <v>61</v>
      </c>
      <c r="O1327" s="106" t="s">
        <v>61</v>
      </c>
      <c r="P1327" s="106" t="s">
        <v>61</v>
      </c>
      <c r="Q1327" s="106" t="s">
        <v>61</v>
      </c>
      <c r="R1327" s="106" t="s">
        <v>61</v>
      </c>
      <c r="S1327" s="106" t="s">
        <v>61</v>
      </c>
      <c r="T1327" s="106" t="s">
        <v>61</v>
      </c>
      <c r="U1327" s="106" t="s">
        <v>61</v>
      </c>
      <c r="V1327" s="106" t="s">
        <v>61</v>
      </c>
      <c r="W1327" s="106" t="s">
        <v>61</v>
      </c>
    </row>
    <row r="1328" spans="1:23" ht="13.5" customHeight="1" x14ac:dyDescent="0.25">
      <c r="A1328" s="221">
        <v>0.71875</v>
      </c>
      <c r="B1328" s="106" t="s">
        <v>61</v>
      </c>
      <c r="C1328" s="106" t="s">
        <v>61</v>
      </c>
      <c r="D1328" s="106" t="s">
        <v>61</v>
      </c>
      <c r="E1328" s="106" t="s">
        <v>61</v>
      </c>
      <c r="F1328" s="106" t="s">
        <v>61</v>
      </c>
      <c r="G1328" s="106" t="s">
        <v>61</v>
      </c>
      <c r="H1328" s="106" t="s">
        <v>61</v>
      </c>
      <c r="I1328" s="106" t="s">
        <v>61</v>
      </c>
      <c r="J1328" s="106" t="s">
        <v>61</v>
      </c>
      <c r="K1328" s="106" t="s">
        <v>61</v>
      </c>
      <c r="L1328" s="106" t="s">
        <v>61</v>
      </c>
      <c r="M1328" s="106" t="s">
        <v>61</v>
      </c>
      <c r="N1328" s="106" t="s">
        <v>61</v>
      </c>
      <c r="O1328" s="106" t="s">
        <v>61</v>
      </c>
      <c r="P1328" s="106" t="s">
        <v>61</v>
      </c>
      <c r="Q1328" s="106" t="s">
        <v>61</v>
      </c>
      <c r="R1328" s="106" t="s">
        <v>61</v>
      </c>
      <c r="S1328" s="106" t="s">
        <v>61</v>
      </c>
      <c r="T1328" s="106" t="s">
        <v>61</v>
      </c>
      <c r="U1328" s="106" t="s">
        <v>61</v>
      </c>
      <c r="V1328" s="106" t="s">
        <v>61</v>
      </c>
      <c r="W1328" s="106" t="s">
        <v>61</v>
      </c>
    </row>
    <row r="1329" spans="1:23" ht="13.5" customHeight="1" x14ac:dyDescent="0.25">
      <c r="A1329" s="221">
        <v>0.72916666666666696</v>
      </c>
      <c r="B1329" s="106" t="s">
        <v>61</v>
      </c>
      <c r="C1329" s="106" t="s">
        <v>61</v>
      </c>
      <c r="D1329" s="106" t="s">
        <v>61</v>
      </c>
      <c r="E1329" s="106" t="s">
        <v>61</v>
      </c>
      <c r="F1329" s="106" t="s">
        <v>61</v>
      </c>
      <c r="G1329" s="106" t="s">
        <v>61</v>
      </c>
      <c r="H1329" s="106" t="s">
        <v>61</v>
      </c>
      <c r="I1329" s="106" t="s">
        <v>61</v>
      </c>
      <c r="J1329" s="106" t="s">
        <v>61</v>
      </c>
      <c r="K1329" s="106" t="s">
        <v>61</v>
      </c>
      <c r="L1329" s="106" t="s">
        <v>61</v>
      </c>
      <c r="M1329" s="106" t="s">
        <v>61</v>
      </c>
      <c r="N1329" s="106" t="s">
        <v>61</v>
      </c>
      <c r="O1329" s="106" t="s">
        <v>61</v>
      </c>
      <c r="P1329" s="106" t="s">
        <v>61</v>
      </c>
      <c r="Q1329" s="106" t="s">
        <v>61</v>
      </c>
      <c r="R1329" s="106" t="s">
        <v>61</v>
      </c>
      <c r="S1329" s="106" t="s">
        <v>61</v>
      </c>
      <c r="T1329" s="106" t="s">
        <v>61</v>
      </c>
      <c r="U1329" s="106" t="s">
        <v>61</v>
      </c>
      <c r="V1329" s="106" t="s">
        <v>61</v>
      </c>
      <c r="W1329" s="106" t="s">
        <v>61</v>
      </c>
    </row>
    <row r="1330" spans="1:23" ht="13.5" customHeight="1" x14ac:dyDescent="0.25">
      <c r="A1330" s="221">
        <v>0.73958333333333304</v>
      </c>
      <c r="B1330" s="106" t="s">
        <v>61</v>
      </c>
      <c r="C1330" s="106" t="s">
        <v>61</v>
      </c>
      <c r="D1330" s="106" t="s">
        <v>61</v>
      </c>
      <c r="E1330" s="106" t="s">
        <v>61</v>
      </c>
      <c r="F1330" s="106" t="s">
        <v>61</v>
      </c>
      <c r="G1330" s="106" t="s">
        <v>61</v>
      </c>
      <c r="H1330" s="106" t="s">
        <v>61</v>
      </c>
      <c r="I1330" s="106" t="s">
        <v>61</v>
      </c>
      <c r="J1330" s="106" t="s">
        <v>61</v>
      </c>
      <c r="K1330" s="106" t="s">
        <v>61</v>
      </c>
      <c r="L1330" s="106" t="s">
        <v>61</v>
      </c>
      <c r="M1330" s="106" t="s">
        <v>61</v>
      </c>
      <c r="N1330" s="106" t="s">
        <v>61</v>
      </c>
      <c r="O1330" s="106" t="s">
        <v>61</v>
      </c>
      <c r="P1330" s="106" t="s">
        <v>61</v>
      </c>
      <c r="Q1330" s="106" t="s">
        <v>61</v>
      </c>
      <c r="R1330" s="106" t="s">
        <v>61</v>
      </c>
      <c r="S1330" s="106" t="s">
        <v>61</v>
      </c>
      <c r="T1330" s="106" t="s">
        <v>61</v>
      </c>
      <c r="U1330" s="106" t="s">
        <v>61</v>
      </c>
      <c r="V1330" s="106" t="s">
        <v>61</v>
      </c>
      <c r="W1330" s="106" t="s">
        <v>61</v>
      </c>
    </row>
    <row r="1331" spans="1:23" ht="13.5" customHeight="1" x14ac:dyDescent="0.25">
      <c r="A1331" s="221">
        <v>0.75</v>
      </c>
      <c r="B1331" s="106" t="s">
        <v>61</v>
      </c>
      <c r="C1331" s="106" t="s">
        <v>61</v>
      </c>
      <c r="D1331" s="106" t="s">
        <v>61</v>
      </c>
      <c r="E1331" s="106" t="s">
        <v>61</v>
      </c>
      <c r="F1331" s="106" t="s">
        <v>61</v>
      </c>
      <c r="G1331" s="106" t="s">
        <v>61</v>
      </c>
      <c r="H1331" s="106" t="s">
        <v>61</v>
      </c>
      <c r="I1331" s="106" t="s">
        <v>61</v>
      </c>
      <c r="J1331" s="106" t="s">
        <v>61</v>
      </c>
      <c r="K1331" s="106" t="s">
        <v>61</v>
      </c>
      <c r="L1331" s="106" t="s">
        <v>61</v>
      </c>
      <c r="M1331" s="106" t="s">
        <v>61</v>
      </c>
      <c r="N1331" s="106" t="s">
        <v>61</v>
      </c>
      <c r="O1331" s="106" t="s">
        <v>61</v>
      </c>
      <c r="P1331" s="106" t="s">
        <v>61</v>
      </c>
      <c r="Q1331" s="106" t="s">
        <v>61</v>
      </c>
      <c r="R1331" s="106" t="s">
        <v>61</v>
      </c>
      <c r="S1331" s="106" t="s">
        <v>61</v>
      </c>
      <c r="T1331" s="106" t="s">
        <v>61</v>
      </c>
      <c r="U1331" s="106" t="s">
        <v>61</v>
      </c>
      <c r="V1331" s="106" t="s">
        <v>61</v>
      </c>
      <c r="W1331" s="106" t="s">
        <v>61</v>
      </c>
    </row>
    <row r="1332" spans="1:23" ht="13.5" customHeight="1" x14ac:dyDescent="0.25">
      <c r="A1332" s="221">
        <v>0.76041666666666696</v>
      </c>
      <c r="B1332" s="106" t="s">
        <v>61</v>
      </c>
      <c r="C1332" s="106" t="s">
        <v>61</v>
      </c>
      <c r="D1332" s="106" t="s">
        <v>61</v>
      </c>
      <c r="E1332" s="106" t="s">
        <v>61</v>
      </c>
      <c r="F1332" s="106" t="s">
        <v>61</v>
      </c>
      <c r="G1332" s="106" t="s">
        <v>61</v>
      </c>
      <c r="H1332" s="106" t="s">
        <v>61</v>
      </c>
      <c r="I1332" s="106" t="s">
        <v>61</v>
      </c>
      <c r="J1332" s="106" t="s">
        <v>61</v>
      </c>
      <c r="K1332" s="106" t="s">
        <v>61</v>
      </c>
      <c r="L1332" s="106" t="s">
        <v>61</v>
      </c>
      <c r="M1332" s="106" t="s">
        <v>61</v>
      </c>
      <c r="N1332" s="106" t="s">
        <v>61</v>
      </c>
      <c r="O1332" s="106" t="s">
        <v>61</v>
      </c>
      <c r="P1332" s="106" t="s">
        <v>61</v>
      </c>
      <c r="Q1332" s="106" t="s">
        <v>61</v>
      </c>
      <c r="R1332" s="106" t="s">
        <v>61</v>
      </c>
      <c r="S1332" s="106" t="s">
        <v>61</v>
      </c>
      <c r="T1332" s="106" t="s">
        <v>61</v>
      </c>
      <c r="U1332" s="106" t="s">
        <v>61</v>
      </c>
      <c r="V1332" s="106" t="s">
        <v>61</v>
      </c>
      <c r="W1332" s="106" t="s">
        <v>61</v>
      </c>
    </row>
    <row r="1333" spans="1:23" ht="13.5" customHeight="1" x14ac:dyDescent="0.25">
      <c r="A1333" s="221">
        <v>0.77083333333333304</v>
      </c>
      <c r="B1333" s="106" t="s">
        <v>61</v>
      </c>
      <c r="C1333" s="106" t="s">
        <v>61</v>
      </c>
      <c r="D1333" s="106" t="s">
        <v>61</v>
      </c>
      <c r="E1333" s="106" t="s">
        <v>61</v>
      </c>
      <c r="F1333" s="106" t="s">
        <v>61</v>
      </c>
      <c r="G1333" s="106" t="s">
        <v>61</v>
      </c>
      <c r="H1333" s="106" t="s">
        <v>61</v>
      </c>
      <c r="I1333" s="106" t="s">
        <v>61</v>
      </c>
      <c r="J1333" s="106" t="s">
        <v>61</v>
      </c>
      <c r="K1333" s="106" t="s">
        <v>61</v>
      </c>
      <c r="L1333" s="106" t="s">
        <v>61</v>
      </c>
      <c r="M1333" s="106" t="s">
        <v>61</v>
      </c>
      <c r="N1333" s="106" t="s">
        <v>61</v>
      </c>
      <c r="O1333" s="106" t="s">
        <v>61</v>
      </c>
      <c r="P1333" s="106" t="s">
        <v>61</v>
      </c>
      <c r="Q1333" s="106" t="s">
        <v>61</v>
      </c>
      <c r="R1333" s="106" t="s">
        <v>61</v>
      </c>
      <c r="S1333" s="106" t="s">
        <v>61</v>
      </c>
      <c r="T1333" s="106" t="s">
        <v>61</v>
      </c>
      <c r="U1333" s="106" t="s">
        <v>61</v>
      </c>
      <c r="V1333" s="106" t="s">
        <v>61</v>
      </c>
      <c r="W1333" s="106" t="s">
        <v>61</v>
      </c>
    </row>
    <row r="1334" spans="1:23" ht="13.5" customHeight="1" x14ac:dyDescent="0.25">
      <c r="A1334" s="221">
        <v>0.78125</v>
      </c>
      <c r="B1334" s="106" t="s">
        <v>61</v>
      </c>
      <c r="C1334" s="106" t="s">
        <v>61</v>
      </c>
      <c r="D1334" s="106" t="s">
        <v>61</v>
      </c>
      <c r="E1334" s="106" t="s">
        <v>61</v>
      </c>
      <c r="F1334" s="106" t="s">
        <v>61</v>
      </c>
      <c r="G1334" s="106" t="s">
        <v>61</v>
      </c>
      <c r="H1334" s="106" t="s">
        <v>61</v>
      </c>
      <c r="I1334" s="106" t="s">
        <v>61</v>
      </c>
      <c r="J1334" s="106" t="s">
        <v>61</v>
      </c>
      <c r="K1334" s="106" t="s">
        <v>61</v>
      </c>
      <c r="L1334" s="106" t="s">
        <v>61</v>
      </c>
      <c r="M1334" s="106" t="s">
        <v>61</v>
      </c>
      <c r="N1334" s="106" t="s">
        <v>61</v>
      </c>
      <c r="O1334" s="106" t="s">
        <v>61</v>
      </c>
      <c r="P1334" s="106" t="s">
        <v>61</v>
      </c>
      <c r="Q1334" s="106" t="s">
        <v>61</v>
      </c>
      <c r="R1334" s="106" t="s">
        <v>61</v>
      </c>
      <c r="S1334" s="106" t="s">
        <v>61</v>
      </c>
      <c r="T1334" s="106" t="s">
        <v>61</v>
      </c>
      <c r="U1334" s="106" t="s">
        <v>61</v>
      </c>
      <c r="V1334" s="106" t="s">
        <v>61</v>
      </c>
      <c r="W1334" s="106" t="s">
        <v>61</v>
      </c>
    </row>
    <row r="1335" spans="1:23" ht="13.5" customHeight="1" x14ac:dyDescent="0.25">
      <c r="A1335" s="221">
        <v>0.79166666666666696</v>
      </c>
      <c r="B1335" s="106" t="s">
        <v>61</v>
      </c>
      <c r="C1335" s="106" t="s">
        <v>61</v>
      </c>
      <c r="D1335" s="106" t="s">
        <v>61</v>
      </c>
      <c r="E1335" s="106" t="s">
        <v>61</v>
      </c>
      <c r="F1335" s="106" t="s">
        <v>61</v>
      </c>
      <c r="G1335" s="106" t="s">
        <v>61</v>
      </c>
      <c r="H1335" s="106" t="s">
        <v>61</v>
      </c>
      <c r="I1335" s="106" t="s">
        <v>61</v>
      </c>
      <c r="J1335" s="106" t="s">
        <v>61</v>
      </c>
      <c r="K1335" s="106" t="s">
        <v>61</v>
      </c>
      <c r="L1335" s="106" t="s">
        <v>61</v>
      </c>
      <c r="M1335" s="106" t="s">
        <v>61</v>
      </c>
      <c r="N1335" s="106" t="s">
        <v>61</v>
      </c>
      <c r="O1335" s="106" t="s">
        <v>61</v>
      </c>
      <c r="P1335" s="106" t="s">
        <v>61</v>
      </c>
      <c r="Q1335" s="106" t="s">
        <v>61</v>
      </c>
      <c r="R1335" s="106" t="s">
        <v>61</v>
      </c>
      <c r="S1335" s="106" t="s">
        <v>61</v>
      </c>
      <c r="T1335" s="106" t="s">
        <v>61</v>
      </c>
      <c r="U1335" s="106" t="s">
        <v>61</v>
      </c>
      <c r="V1335" s="106" t="s">
        <v>61</v>
      </c>
      <c r="W1335" s="106" t="s">
        <v>61</v>
      </c>
    </row>
    <row r="1336" spans="1:23" ht="13.5" customHeight="1" x14ac:dyDescent="0.25">
      <c r="A1336" s="221">
        <v>0.80208333333333304</v>
      </c>
      <c r="B1336" s="106" t="s">
        <v>61</v>
      </c>
      <c r="C1336" s="106" t="s">
        <v>61</v>
      </c>
      <c r="D1336" s="106" t="s">
        <v>61</v>
      </c>
      <c r="E1336" s="106" t="s">
        <v>61</v>
      </c>
      <c r="F1336" s="106" t="s">
        <v>61</v>
      </c>
      <c r="G1336" s="106" t="s">
        <v>61</v>
      </c>
      <c r="H1336" s="106" t="s">
        <v>61</v>
      </c>
      <c r="I1336" s="106" t="s">
        <v>61</v>
      </c>
      <c r="J1336" s="106" t="s">
        <v>61</v>
      </c>
      <c r="K1336" s="106" t="s">
        <v>61</v>
      </c>
      <c r="L1336" s="106" t="s">
        <v>61</v>
      </c>
      <c r="M1336" s="106" t="s">
        <v>61</v>
      </c>
      <c r="N1336" s="106" t="s">
        <v>61</v>
      </c>
      <c r="O1336" s="106" t="s">
        <v>61</v>
      </c>
      <c r="P1336" s="106" t="s">
        <v>61</v>
      </c>
      <c r="Q1336" s="106" t="s">
        <v>61</v>
      </c>
      <c r="R1336" s="106" t="s">
        <v>61</v>
      </c>
      <c r="S1336" s="106" t="s">
        <v>61</v>
      </c>
      <c r="T1336" s="106" t="s">
        <v>61</v>
      </c>
      <c r="U1336" s="106" t="s">
        <v>61</v>
      </c>
      <c r="V1336" s="106" t="s">
        <v>61</v>
      </c>
      <c r="W1336" s="106" t="s">
        <v>61</v>
      </c>
    </row>
    <row r="1337" spans="1:23" ht="13.5" customHeight="1" x14ac:dyDescent="0.25">
      <c r="A1337" s="221">
        <v>0.8125</v>
      </c>
      <c r="B1337" s="106" t="s">
        <v>61</v>
      </c>
      <c r="C1337" s="106" t="s">
        <v>61</v>
      </c>
      <c r="D1337" s="106" t="s">
        <v>61</v>
      </c>
      <c r="E1337" s="106" t="s">
        <v>61</v>
      </c>
      <c r="F1337" s="106" t="s">
        <v>61</v>
      </c>
      <c r="G1337" s="106" t="s">
        <v>61</v>
      </c>
      <c r="H1337" s="106" t="s">
        <v>61</v>
      </c>
      <c r="I1337" s="106" t="s">
        <v>61</v>
      </c>
      <c r="J1337" s="106" t="s">
        <v>61</v>
      </c>
      <c r="K1337" s="106" t="s">
        <v>61</v>
      </c>
      <c r="L1337" s="106" t="s">
        <v>61</v>
      </c>
      <c r="M1337" s="106" t="s">
        <v>61</v>
      </c>
      <c r="N1337" s="106" t="s">
        <v>61</v>
      </c>
      <c r="O1337" s="106" t="s">
        <v>61</v>
      </c>
      <c r="P1337" s="106" t="s">
        <v>61</v>
      </c>
      <c r="Q1337" s="106" t="s">
        <v>61</v>
      </c>
      <c r="R1337" s="106" t="s">
        <v>61</v>
      </c>
      <c r="S1337" s="106" t="s">
        <v>61</v>
      </c>
      <c r="T1337" s="106" t="s">
        <v>61</v>
      </c>
      <c r="U1337" s="106" t="s">
        <v>61</v>
      </c>
      <c r="V1337" s="106" t="s">
        <v>61</v>
      </c>
      <c r="W1337" s="106" t="s">
        <v>61</v>
      </c>
    </row>
    <row r="1338" spans="1:23" ht="13.5" customHeight="1" x14ac:dyDescent="0.25">
      <c r="A1338" s="221">
        <v>0.82291666666666696</v>
      </c>
      <c r="B1338" s="106" t="s">
        <v>61</v>
      </c>
      <c r="C1338" s="106" t="s">
        <v>61</v>
      </c>
      <c r="D1338" s="106" t="s">
        <v>61</v>
      </c>
      <c r="E1338" s="106" t="s">
        <v>61</v>
      </c>
      <c r="F1338" s="106" t="s">
        <v>61</v>
      </c>
      <c r="G1338" s="106" t="s">
        <v>61</v>
      </c>
      <c r="H1338" s="106" t="s">
        <v>61</v>
      </c>
      <c r="I1338" s="106" t="s">
        <v>61</v>
      </c>
      <c r="J1338" s="106" t="s">
        <v>61</v>
      </c>
      <c r="K1338" s="106" t="s">
        <v>61</v>
      </c>
      <c r="L1338" s="106" t="s">
        <v>61</v>
      </c>
      <c r="M1338" s="106" t="s">
        <v>61</v>
      </c>
      <c r="N1338" s="106" t="s">
        <v>61</v>
      </c>
      <c r="O1338" s="106" t="s">
        <v>61</v>
      </c>
      <c r="P1338" s="106" t="s">
        <v>61</v>
      </c>
      <c r="Q1338" s="106" t="s">
        <v>61</v>
      </c>
      <c r="R1338" s="106" t="s">
        <v>61</v>
      </c>
      <c r="S1338" s="106" t="s">
        <v>61</v>
      </c>
      <c r="T1338" s="106" t="s">
        <v>61</v>
      </c>
      <c r="U1338" s="106" t="s">
        <v>61</v>
      </c>
      <c r="V1338" s="106" t="s">
        <v>61</v>
      </c>
      <c r="W1338" s="106" t="s">
        <v>61</v>
      </c>
    </row>
    <row r="1339" spans="1:23" ht="13.5" customHeight="1" x14ac:dyDescent="0.25">
      <c r="A1339" s="221">
        <v>0.83333333333333304</v>
      </c>
      <c r="B1339" s="106" t="s">
        <v>61</v>
      </c>
      <c r="C1339" s="106" t="s">
        <v>61</v>
      </c>
      <c r="D1339" s="106" t="s">
        <v>61</v>
      </c>
      <c r="E1339" s="106" t="s">
        <v>61</v>
      </c>
      <c r="F1339" s="106" t="s">
        <v>61</v>
      </c>
      <c r="G1339" s="106" t="s">
        <v>61</v>
      </c>
      <c r="H1339" s="106" t="s">
        <v>61</v>
      </c>
      <c r="I1339" s="106" t="s">
        <v>61</v>
      </c>
      <c r="J1339" s="106" t="s">
        <v>61</v>
      </c>
      <c r="K1339" s="106" t="s">
        <v>61</v>
      </c>
      <c r="L1339" s="106" t="s">
        <v>61</v>
      </c>
      <c r="M1339" s="106" t="s">
        <v>61</v>
      </c>
      <c r="N1339" s="106" t="s">
        <v>61</v>
      </c>
      <c r="O1339" s="106" t="s">
        <v>61</v>
      </c>
      <c r="P1339" s="106" t="s">
        <v>61</v>
      </c>
      <c r="Q1339" s="106" t="s">
        <v>61</v>
      </c>
      <c r="R1339" s="106" t="s">
        <v>61</v>
      </c>
      <c r="S1339" s="106" t="s">
        <v>61</v>
      </c>
      <c r="T1339" s="106" t="s">
        <v>61</v>
      </c>
      <c r="U1339" s="106" t="s">
        <v>61</v>
      </c>
      <c r="V1339" s="106" t="s">
        <v>61</v>
      </c>
      <c r="W1339" s="106" t="s">
        <v>61</v>
      </c>
    </row>
    <row r="1340" spans="1:23" ht="13.5" customHeight="1" x14ac:dyDescent="0.25">
      <c r="A1340" s="221">
        <v>0.84375</v>
      </c>
      <c r="B1340" s="106" t="s">
        <v>61</v>
      </c>
      <c r="C1340" s="106" t="s">
        <v>61</v>
      </c>
      <c r="D1340" s="106" t="s">
        <v>61</v>
      </c>
      <c r="E1340" s="106" t="s">
        <v>61</v>
      </c>
      <c r="F1340" s="106" t="s">
        <v>61</v>
      </c>
      <c r="G1340" s="106" t="s">
        <v>61</v>
      </c>
      <c r="H1340" s="106" t="s">
        <v>61</v>
      </c>
      <c r="I1340" s="106" t="s">
        <v>61</v>
      </c>
      <c r="J1340" s="106" t="s">
        <v>61</v>
      </c>
      <c r="K1340" s="106" t="s">
        <v>61</v>
      </c>
      <c r="L1340" s="106" t="s">
        <v>61</v>
      </c>
      <c r="M1340" s="106" t="s">
        <v>61</v>
      </c>
      <c r="N1340" s="106" t="s">
        <v>61</v>
      </c>
      <c r="O1340" s="106" t="s">
        <v>61</v>
      </c>
      <c r="P1340" s="106" t="s">
        <v>61</v>
      </c>
      <c r="Q1340" s="106" t="s">
        <v>61</v>
      </c>
      <c r="R1340" s="106" t="s">
        <v>61</v>
      </c>
      <c r="S1340" s="106" t="s">
        <v>61</v>
      </c>
      <c r="T1340" s="106" t="s">
        <v>61</v>
      </c>
      <c r="U1340" s="106" t="s">
        <v>61</v>
      </c>
      <c r="V1340" s="106" t="s">
        <v>61</v>
      </c>
      <c r="W1340" s="106" t="s">
        <v>61</v>
      </c>
    </row>
    <row r="1341" spans="1:23" ht="13.5" customHeight="1" x14ac:dyDescent="0.25">
      <c r="A1341" s="221">
        <v>0.85416666666666696</v>
      </c>
      <c r="B1341" s="106" t="s">
        <v>61</v>
      </c>
      <c r="C1341" s="106" t="s">
        <v>61</v>
      </c>
      <c r="D1341" s="106" t="s">
        <v>61</v>
      </c>
      <c r="E1341" s="106" t="s">
        <v>61</v>
      </c>
      <c r="F1341" s="106" t="s">
        <v>61</v>
      </c>
      <c r="G1341" s="106" t="s">
        <v>61</v>
      </c>
      <c r="H1341" s="106" t="s">
        <v>61</v>
      </c>
      <c r="I1341" s="106" t="s">
        <v>61</v>
      </c>
      <c r="J1341" s="106" t="s">
        <v>61</v>
      </c>
      <c r="K1341" s="106" t="s">
        <v>61</v>
      </c>
      <c r="L1341" s="106" t="s">
        <v>61</v>
      </c>
      <c r="M1341" s="106" t="s">
        <v>61</v>
      </c>
      <c r="N1341" s="106" t="s">
        <v>61</v>
      </c>
      <c r="O1341" s="106" t="s">
        <v>61</v>
      </c>
      <c r="P1341" s="106" t="s">
        <v>61</v>
      </c>
      <c r="Q1341" s="106" t="s">
        <v>61</v>
      </c>
      <c r="R1341" s="106" t="s">
        <v>61</v>
      </c>
      <c r="S1341" s="106" t="s">
        <v>61</v>
      </c>
      <c r="T1341" s="106" t="s">
        <v>61</v>
      </c>
      <c r="U1341" s="106" t="s">
        <v>61</v>
      </c>
      <c r="V1341" s="106" t="s">
        <v>61</v>
      </c>
      <c r="W1341" s="106" t="s">
        <v>61</v>
      </c>
    </row>
    <row r="1342" spans="1:23" ht="13.5" customHeight="1" x14ac:dyDescent="0.25">
      <c r="A1342" s="221">
        <v>0.86458333333333304</v>
      </c>
      <c r="B1342" s="106" t="s">
        <v>61</v>
      </c>
      <c r="C1342" s="106" t="s">
        <v>61</v>
      </c>
      <c r="D1342" s="106" t="s">
        <v>61</v>
      </c>
      <c r="E1342" s="106" t="s">
        <v>61</v>
      </c>
      <c r="F1342" s="106" t="s">
        <v>61</v>
      </c>
      <c r="G1342" s="106" t="s">
        <v>61</v>
      </c>
      <c r="H1342" s="106" t="s">
        <v>61</v>
      </c>
      <c r="I1342" s="106" t="s">
        <v>61</v>
      </c>
      <c r="J1342" s="106" t="s">
        <v>61</v>
      </c>
      <c r="K1342" s="106" t="s">
        <v>61</v>
      </c>
      <c r="L1342" s="106" t="s">
        <v>61</v>
      </c>
      <c r="M1342" s="106" t="s">
        <v>61</v>
      </c>
      <c r="N1342" s="106" t="s">
        <v>61</v>
      </c>
      <c r="O1342" s="106" t="s">
        <v>61</v>
      </c>
      <c r="P1342" s="106" t="s">
        <v>61</v>
      </c>
      <c r="Q1342" s="106" t="s">
        <v>61</v>
      </c>
      <c r="R1342" s="106" t="s">
        <v>61</v>
      </c>
      <c r="S1342" s="106" t="s">
        <v>61</v>
      </c>
      <c r="T1342" s="106" t="s">
        <v>61</v>
      </c>
      <c r="U1342" s="106" t="s">
        <v>61</v>
      </c>
      <c r="V1342" s="106" t="s">
        <v>61</v>
      </c>
      <c r="W1342" s="106" t="s">
        <v>61</v>
      </c>
    </row>
    <row r="1343" spans="1:23" ht="13.5" customHeight="1" x14ac:dyDescent="0.25">
      <c r="A1343" s="221">
        <v>0.875</v>
      </c>
      <c r="B1343" s="106" t="s">
        <v>61</v>
      </c>
      <c r="C1343" s="106" t="s">
        <v>61</v>
      </c>
      <c r="D1343" s="106" t="s">
        <v>61</v>
      </c>
      <c r="E1343" s="106" t="s">
        <v>61</v>
      </c>
      <c r="F1343" s="106" t="s">
        <v>61</v>
      </c>
      <c r="G1343" s="106" t="s">
        <v>61</v>
      </c>
      <c r="H1343" s="106" t="s">
        <v>61</v>
      </c>
      <c r="I1343" s="106" t="s">
        <v>61</v>
      </c>
      <c r="J1343" s="106" t="s">
        <v>61</v>
      </c>
      <c r="K1343" s="106" t="s">
        <v>61</v>
      </c>
      <c r="L1343" s="106" t="s">
        <v>61</v>
      </c>
      <c r="M1343" s="106" t="s">
        <v>61</v>
      </c>
      <c r="N1343" s="106" t="s">
        <v>61</v>
      </c>
      <c r="O1343" s="106" t="s">
        <v>61</v>
      </c>
      <c r="P1343" s="106" t="s">
        <v>61</v>
      </c>
      <c r="Q1343" s="106" t="s">
        <v>61</v>
      </c>
      <c r="R1343" s="106" t="s">
        <v>61</v>
      </c>
      <c r="S1343" s="106" t="s">
        <v>61</v>
      </c>
      <c r="T1343" s="106" t="s">
        <v>61</v>
      </c>
      <c r="U1343" s="106" t="s">
        <v>61</v>
      </c>
      <c r="V1343" s="106" t="s">
        <v>61</v>
      </c>
      <c r="W1343" s="106" t="s">
        <v>61</v>
      </c>
    </row>
    <row r="1344" spans="1:23" ht="13.5" customHeight="1" x14ac:dyDescent="0.25">
      <c r="A1344" s="221">
        <v>0.88541666666666696</v>
      </c>
      <c r="B1344" s="106" t="s">
        <v>61</v>
      </c>
      <c r="C1344" s="106" t="s">
        <v>61</v>
      </c>
      <c r="D1344" s="106" t="s">
        <v>61</v>
      </c>
      <c r="E1344" s="106" t="s">
        <v>61</v>
      </c>
      <c r="F1344" s="106" t="s">
        <v>61</v>
      </c>
      <c r="G1344" s="106" t="s">
        <v>61</v>
      </c>
      <c r="H1344" s="106" t="s">
        <v>61</v>
      </c>
      <c r="I1344" s="106" t="s">
        <v>61</v>
      </c>
      <c r="J1344" s="106" t="s">
        <v>61</v>
      </c>
      <c r="K1344" s="106" t="s">
        <v>61</v>
      </c>
      <c r="L1344" s="106" t="s">
        <v>61</v>
      </c>
      <c r="M1344" s="106" t="s">
        <v>61</v>
      </c>
      <c r="N1344" s="106" t="s">
        <v>61</v>
      </c>
      <c r="O1344" s="106" t="s">
        <v>61</v>
      </c>
      <c r="P1344" s="106" t="s">
        <v>61</v>
      </c>
      <c r="Q1344" s="106" t="s">
        <v>61</v>
      </c>
      <c r="R1344" s="106" t="s">
        <v>61</v>
      </c>
      <c r="S1344" s="106" t="s">
        <v>61</v>
      </c>
      <c r="T1344" s="106" t="s">
        <v>61</v>
      </c>
      <c r="U1344" s="106" t="s">
        <v>61</v>
      </c>
      <c r="V1344" s="106" t="s">
        <v>61</v>
      </c>
      <c r="W1344" s="106" t="s">
        <v>61</v>
      </c>
    </row>
    <row r="1345" spans="1:23" ht="13.5" customHeight="1" x14ac:dyDescent="0.25">
      <c r="A1345" s="221">
        <v>0.89583333333333304</v>
      </c>
      <c r="B1345" s="106" t="s">
        <v>61</v>
      </c>
      <c r="C1345" s="106" t="s">
        <v>61</v>
      </c>
      <c r="D1345" s="106" t="s">
        <v>61</v>
      </c>
      <c r="E1345" s="106" t="s">
        <v>61</v>
      </c>
      <c r="F1345" s="106" t="s">
        <v>61</v>
      </c>
      <c r="G1345" s="106" t="s">
        <v>61</v>
      </c>
      <c r="H1345" s="106" t="s">
        <v>61</v>
      </c>
      <c r="I1345" s="106" t="s">
        <v>61</v>
      </c>
      <c r="J1345" s="106" t="s">
        <v>61</v>
      </c>
      <c r="K1345" s="106" t="s">
        <v>61</v>
      </c>
      <c r="L1345" s="106" t="s">
        <v>61</v>
      </c>
      <c r="M1345" s="106" t="s">
        <v>61</v>
      </c>
      <c r="N1345" s="106" t="s">
        <v>61</v>
      </c>
      <c r="O1345" s="106" t="s">
        <v>61</v>
      </c>
      <c r="P1345" s="106" t="s">
        <v>61</v>
      </c>
      <c r="Q1345" s="106" t="s">
        <v>61</v>
      </c>
      <c r="R1345" s="106" t="s">
        <v>61</v>
      </c>
      <c r="S1345" s="106" t="s">
        <v>61</v>
      </c>
      <c r="T1345" s="106" t="s">
        <v>61</v>
      </c>
      <c r="U1345" s="106" t="s">
        <v>61</v>
      </c>
      <c r="V1345" s="106" t="s">
        <v>61</v>
      </c>
      <c r="W1345" s="106" t="s">
        <v>61</v>
      </c>
    </row>
    <row r="1346" spans="1:23" ht="13.5" customHeight="1" x14ac:dyDescent="0.25">
      <c r="A1346" s="221">
        <v>0.90625</v>
      </c>
      <c r="B1346" s="106" t="s">
        <v>61</v>
      </c>
      <c r="C1346" s="106" t="s">
        <v>61</v>
      </c>
      <c r="D1346" s="106" t="s">
        <v>61</v>
      </c>
      <c r="E1346" s="106" t="s">
        <v>61</v>
      </c>
      <c r="F1346" s="106" t="s">
        <v>61</v>
      </c>
      <c r="G1346" s="106" t="s">
        <v>61</v>
      </c>
      <c r="H1346" s="106" t="s">
        <v>61</v>
      </c>
      <c r="I1346" s="106" t="s">
        <v>61</v>
      </c>
      <c r="J1346" s="106" t="s">
        <v>61</v>
      </c>
      <c r="K1346" s="106" t="s">
        <v>61</v>
      </c>
      <c r="L1346" s="106" t="s">
        <v>61</v>
      </c>
      <c r="M1346" s="106" t="s">
        <v>61</v>
      </c>
      <c r="N1346" s="106" t="s">
        <v>61</v>
      </c>
      <c r="O1346" s="106" t="s">
        <v>61</v>
      </c>
      <c r="P1346" s="106" t="s">
        <v>61</v>
      </c>
      <c r="Q1346" s="106" t="s">
        <v>61</v>
      </c>
      <c r="R1346" s="106" t="s">
        <v>61</v>
      </c>
      <c r="S1346" s="106" t="s">
        <v>61</v>
      </c>
      <c r="T1346" s="106" t="s">
        <v>61</v>
      </c>
      <c r="U1346" s="106" t="s">
        <v>61</v>
      </c>
      <c r="V1346" s="106" t="s">
        <v>61</v>
      </c>
      <c r="W1346" s="106" t="s">
        <v>61</v>
      </c>
    </row>
    <row r="1347" spans="1:23" ht="13.5" customHeight="1" x14ac:dyDescent="0.25">
      <c r="A1347" s="221">
        <v>0.91666666666666696</v>
      </c>
      <c r="B1347" s="106" t="s">
        <v>61</v>
      </c>
      <c r="C1347" s="106" t="s">
        <v>61</v>
      </c>
      <c r="D1347" s="106" t="s">
        <v>61</v>
      </c>
      <c r="E1347" s="106" t="s">
        <v>61</v>
      </c>
      <c r="F1347" s="106" t="s">
        <v>61</v>
      </c>
      <c r="G1347" s="106" t="s">
        <v>61</v>
      </c>
      <c r="H1347" s="106" t="s">
        <v>61</v>
      </c>
      <c r="I1347" s="106" t="s">
        <v>61</v>
      </c>
      <c r="J1347" s="106" t="s">
        <v>61</v>
      </c>
      <c r="K1347" s="106" t="s">
        <v>61</v>
      </c>
      <c r="L1347" s="106" t="s">
        <v>61</v>
      </c>
      <c r="M1347" s="106" t="s">
        <v>61</v>
      </c>
      <c r="N1347" s="106" t="s">
        <v>61</v>
      </c>
      <c r="O1347" s="106" t="s">
        <v>61</v>
      </c>
      <c r="P1347" s="106" t="s">
        <v>61</v>
      </c>
      <c r="Q1347" s="106" t="s">
        <v>61</v>
      </c>
      <c r="R1347" s="106" t="s">
        <v>61</v>
      </c>
      <c r="S1347" s="106" t="s">
        <v>61</v>
      </c>
      <c r="T1347" s="106" t="s">
        <v>61</v>
      </c>
      <c r="U1347" s="106" t="s">
        <v>61</v>
      </c>
      <c r="V1347" s="106" t="s">
        <v>61</v>
      </c>
      <c r="W1347" s="106" t="s">
        <v>61</v>
      </c>
    </row>
    <row r="1348" spans="1:23" ht="13.5" customHeight="1" x14ac:dyDescent="0.25">
      <c r="A1348" s="221">
        <v>0.92708333333333304</v>
      </c>
      <c r="B1348" s="106" t="s">
        <v>61</v>
      </c>
      <c r="C1348" s="106" t="s">
        <v>61</v>
      </c>
      <c r="D1348" s="106" t="s">
        <v>61</v>
      </c>
      <c r="E1348" s="106" t="s">
        <v>61</v>
      </c>
      <c r="F1348" s="106" t="s">
        <v>61</v>
      </c>
      <c r="G1348" s="106" t="s">
        <v>61</v>
      </c>
      <c r="H1348" s="106" t="s">
        <v>61</v>
      </c>
      <c r="I1348" s="106" t="s">
        <v>61</v>
      </c>
      <c r="J1348" s="106" t="s">
        <v>61</v>
      </c>
      <c r="K1348" s="106" t="s">
        <v>61</v>
      </c>
      <c r="L1348" s="106" t="s">
        <v>61</v>
      </c>
      <c r="M1348" s="106" t="s">
        <v>61</v>
      </c>
      <c r="N1348" s="106" t="s">
        <v>61</v>
      </c>
      <c r="O1348" s="106" t="s">
        <v>61</v>
      </c>
      <c r="P1348" s="106" t="s">
        <v>61</v>
      </c>
      <c r="Q1348" s="106" t="s">
        <v>61</v>
      </c>
      <c r="R1348" s="106" t="s">
        <v>61</v>
      </c>
      <c r="S1348" s="106" t="s">
        <v>61</v>
      </c>
      <c r="T1348" s="106" t="s">
        <v>61</v>
      </c>
      <c r="U1348" s="106" t="s">
        <v>61</v>
      </c>
      <c r="V1348" s="106" t="s">
        <v>61</v>
      </c>
      <c r="W1348" s="106" t="s">
        <v>61</v>
      </c>
    </row>
    <row r="1349" spans="1:23" ht="13.5" customHeight="1" x14ac:dyDescent="0.25">
      <c r="A1349" s="221">
        <v>0.9375</v>
      </c>
      <c r="B1349" s="106" t="s">
        <v>61</v>
      </c>
      <c r="C1349" s="106" t="s">
        <v>61</v>
      </c>
      <c r="D1349" s="106" t="s">
        <v>61</v>
      </c>
      <c r="E1349" s="106" t="s">
        <v>61</v>
      </c>
      <c r="F1349" s="106" t="s">
        <v>61</v>
      </c>
      <c r="G1349" s="106" t="s">
        <v>61</v>
      </c>
      <c r="H1349" s="106" t="s">
        <v>61</v>
      </c>
      <c r="I1349" s="106" t="s">
        <v>61</v>
      </c>
      <c r="J1349" s="106" t="s">
        <v>61</v>
      </c>
      <c r="K1349" s="106" t="s">
        <v>61</v>
      </c>
      <c r="L1349" s="106" t="s">
        <v>61</v>
      </c>
      <c r="M1349" s="106" t="s">
        <v>61</v>
      </c>
      <c r="N1349" s="106" t="s">
        <v>61</v>
      </c>
      <c r="O1349" s="106" t="s">
        <v>61</v>
      </c>
      <c r="P1349" s="106" t="s">
        <v>61</v>
      </c>
      <c r="Q1349" s="106" t="s">
        <v>61</v>
      </c>
      <c r="R1349" s="106" t="s">
        <v>61</v>
      </c>
      <c r="S1349" s="106" t="s">
        <v>61</v>
      </c>
      <c r="T1349" s="106" t="s">
        <v>61</v>
      </c>
      <c r="U1349" s="106" t="s">
        <v>61</v>
      </c>
      <c r="V1349" s="106" t="s">
        <v>61</v>
      </c>
      <c r="W1349" s="106" t="s">
        <v>61</v>
      </c>
    </row>
    <row r="1350" spans="1:23" ht="13.5" customHeight="1" x14ac:dyDescent="0.25">
      <c r="A1350" s="221">
        <v>0.94791666666666696</v>
      </c>
      <c r="B1350" s="106" t="s">
        <v>61</v>
      </c>
      <c r="C1350" s="106" t="s">
        <v>61</v>
      </c>
      <c r="D1350" s="106" t="s">
        <v>61</v>
      </c>
      <c r="E1350" s="106" t="s">
        <v>61</v>
      </c>
      <c r="F1350" s="106" t="s">
        <v>61</v>
      </c>
      <c r="G1350" s="106" t="s">
        <v>61</v>
      </c>
      <c r="H1350" s="106" t="s">
        <v>61</v>
      </c>
      <c r="I1350" s="106" t="s">
        <v>61</v>
      </c>
      <c r="J1350" s="106" t="s">
        <v>61</v>
      </c>
      <c r="K1350" s="106" t="s">
        <v>61</v>
      </c>
      <c r="L1350" s="106" t="s">
        <v>61</v>
      </c>
      <c r="M1350" s="106" t="s">
        <v>61</v>
      </c>
      <c r="N1350" s="106" t="s">
        <v>61</v>
      </c>
      <c r="O1350" s="106" t="s">
        <v>61</v>
      </c>
      <c r="P1350" s="106" t="s">
        <v>61</v>
      </c>
      <c r="Q1350" s="106" t="s">
        <v>61</v>
      </c>
      <c r="R1350" s="106" t="s">
        <v>61</v>
      </c>
      <c r="S1350" s="106" t="s">
        <v>61</v>
      </c>
      <c r="T1350" s="106" t="s">
        <v>61</v>
      </c>
      <c r="U1350" s="106" t="s">
        <v>61</v>
      </c>
      <c r="V1350" s="106" t="s">
        <v>61</v>
      </c>
      <c r="W1350" s="106" t="s">
        <v>61</v>
      </c>
    </row>
    <row r="1351" spans="1:23" ht="13.5" customHeight="1" x14ac:dyDescent="0.25">
      <c r="A1351" s="221">
        <v>0.95833333333333304</v>
      </c>
      <c r="B1351" s="106" t="s">
        <v>61</v>
      </c>
      <c r="C1351" s="106" t="s">
        <v>61</v>
      </c>
      <c r="D1351" s="106" t="s">
        <v>61</v>
      </c>
      <c r="E1351" s="106" t="s">
        <v>61</v>
      </c>
      <c r="F1351" s="106" t="s">
        <v>61</v>
      </c>
      <c r="G1351" s="106" t="s">
        <v>61</v>
      </c>
      <c r="H1351" s="106" t="s">
        <v>61</v>
      </c>
      <c r="I1351" s="106" t="s">
        <v>61</v>
      </c>
      <c r="J1351" s="106" t="s">
        <v>61</v>
      </c>
      <c r="K1351" s="106" t="s">
        <v>61</v>
      </c>
      <c r="L1351" s="106" t="s">
        <v>61</v>
      </c>
      <c r="M1351" s="106" t="s">
        <v>61</v>
      </c>
      <c r="N1351" s="106" t="s">
        <v>61</v>
      </c>
      <c r="O1351" s="106" t="s">
        <v>61</v>
      </c>
      <c r="P1351" s="106" t="s">
        <v>61</v>
      </c>
      <c r="Q1351" s="106" t="s">
        <v>61</v>
      </c>
      <c r="R1351" s="106" t="s">
        <v>61</v>
      </c>
      <c r="S1351" s="106" t="s">
        <v>61</v>
      </c>
      <c r="T1351" s="106" t="s">
        <v>61</v>
      </c>
      <c r="U1351" s="106" t="s">
        <v>61</v>
      </c>
      <c r="V1351" s="106" t="s">
        <v>61</v>
      </c>
      <c r="W1351" s="106" t="s">
        <v>61</v>
      </c>
    </row>
    <row r="1352" spans="1:23" ht="13.5" customHeight="1" x14ac:dyDescent="0.25">
      <c r="A1352" s="221">
        <v>0.96875</v>
      </c>
      <c r="B1352" s="106" t="s">
        <v>61</v>
      </c>
      <c r="C1352" s="106" t="s">
        <v>61</v>
      </c>
      <c r="D1352" s="106" t="s">
        <v>61</v>
      </c>
      <c r="E1352" s="106" t="s">
        <v>61</v>
      </c>
      <c r="F1352" s="106" t="s">
        <v>61</v>
      </c>
      <c r="G1352" s="106" t="s">
        <v>61</v>
      </c>
      <c r="H1352" s="106" t="s">
        <v>61</v>
      </c>
      <c r="I1352" s="106" t="s">
        <v>61</v>
      </c>
      <c r="J1352" s="106" t="s">
        <v>61</v>
      </c>
      <c r="K1352" s="106" t="s">
        <v>61</v>
      </c>
      <c r="L1352" s="106" t="s">
        <v>61</v>
      </c>
      <c r="M1352" s="106" t="s">
        <v>61</v>
      </c>
      <c r="N1352" s="106" t="s">
        <v>61</v>
      </c>
      <c r="O1352" s="106" t="s">
        <v>61</v>
      </c>
      <c r="P1352" s="106" t="s">
        <v>61</v>
      </c>
      <c r="Q1352" s="106" t="s">
        <v>61</v>
      </c>
      <c r="R1352" s="106" t="s">
        <v>61</v>
      </c>
      <c r="S1352" s="106" t="s">
        <v>61</v>
      </c>
      <c r="T1352" s="106" t="s">
        <v>61</v>
      </c>
      <c r="U1352" s="106" t="s">
        <v>61</v>
      </c>
      <c r="V1352" s="106" t="s">
        <v>61</v>
      </c>
      <c r="W1352" s="106" t="s">
        <v>61</v>
      </c>
    </row>
    <row r="1353" spans="1:23" ht="13.5" customHeight="1" x14ac:dyDescent="0.25">
      <c r="A1353" s="221">
        <v>0.97916666666666696</v>
      </c>
      <c r="B1353" s="106" t="s">
        <v>61</v>
      </c>
      <c r="C1353" s="106" t="s">
        <v>61</v>
      </c>
      <c r="D1353" s="106" t="s">
        <v>61</v>
      </c>
      <c r="E1353" s="106" t="s">
        <v>61</v>
      </c>
      <c r="F1353" s="106" t="s">
        <v>61</v>
      </c>
      <c r="G1353" s="106" t="s">
        <v>61</v>
      </c>
      <c r="H1353" s="106" t="s">
        <v>61</v>
      </c>
      <c r="I1353" s="106" t="s">
        <v>61</v>
      </c>
      <c r="J1353" s="106" t="s">
        <v>61</v>
      </c>
      <c r="K1353" s="106" t="s">
        <v>61</v>
      </c>
      <c r="L1353" s="106" t="s">
        <v>61</v>
      </c>
      <c r="M1353" s="106" t="s">
        <v>61</v>
      </c>
      <c r="N1353" s="106" t="s">
        <v>61</v>
      </c>
      <c r="O1353" s="106" t="s">
        <v>61</v>
      </c>
      <c r="P1353" s="106" t="s">
        <v>61</v>
      </c>
      <c r="Q1353" s="106" t="s">
        <v>61</v>
      </c>
      <c r="R1353" s="106" t="s">
        <v>61</v>
      </c>
      <c r="S1353" s="106" t="s">
        <v>61</v>
      </c>
      <c r="T1353" s="106" t="s">
        <v>61</v>
      </c>
      <c r="U1353" s="106" t="s">
        <v>61</v>
      </c>
      <c r="V1353" s="106" t="s">
        <v>61</v>
      </c>
      <c r="W1353" s="106" t="s">
        <v>61</v>
      </c>
    </row>
    <row r="1354" spans="1:23" ht="13.5" customHeight="1" thickBot="1" x14ac:dyDescent="0.3">
      <c r="A1354" s="223">
        <v>0.98958333333333304</v>
      </c>
      <c r="B1354" s="108" t="s">
        <v>61</v>
      </c>
      <c r="C1354" s="108" t="s">
        <v>61</v>
      </c>
      <c r="D1354" s="108" t="s">
        <v>61</v>
      </c>
      <c r="E1354" s="108" t="s">
        <v>61</v>
      </c>
      <c r="F1354" s="108" t="s">
        <v>61</v>
      </c>
      <c r="G1354" s="108" t="s">
        <v>61</v>
      </c>
      <c r="H1354" s="108" t="s">
        <v>61</v>
      </c>
      <c r="I1354" s="108" t="s">
        <v>61</v>
      </c>
      <c r="J1354" s="108" t="s">
        <v>61</v>
      </c>
      <c r="K1354" s="108" t="s">
        <v>61</v>
      </c>
      <c r="L1354" s="108" t="s">
        <v>61</v>
      </c>
      <c r="M1354" s="108" t="s">
        <v>61</v>
      </c>
      <c r="N1354" s="108" t="s">
        <v>61</v>
      </c>
      <c r="O1354" s="108" t="s">
        <v>61</v>
      </c>
      <c r="P1354" s="108" t="s">
        <v>61</v>
      </c>
      <c r="Q1354" s="108" t="s">
        <v>61</v>
      </c>
      <c r="R1354" s="108" t="s">
        <v>61</v>
      </c>
      <c r="S1354" s="108" t="s">
        <v>61</v>
      </c>
      <c r="T1354" s="108" t="s">
        <v>61</v>
      </c>
      <c r="U1354" s="108" t="s">
        <v>61</v>
      </c>
      <c r="V1354" s="108" t="s">
        <v>61</v>
      </c>
      <c r="W1354" s="108" t="s">
        <v>61</v>
      </c>
    </row>
    <row r="1355" spans="1:23" ht="13.5" customHeight="1" thickTop="1" x14ac:dyDescent="0.25">
      <c r="A1355" s="225" t="s">
        <v>111</v>
      </c>
      <c r="B1355" s="107">
        <f>SUM(B1287:B1334)</f>
        <v>0</v>
      </c>
      <c r="C1355" s="107">
        <f t="shared" ref="C1355:U1355" si="48">SUM(C1287:C1334)</f>
        <v>0</v>
      </c>
      <c r="D1355" s="107">
        <f t="shared" si="48"/>
        <v>0</v>
      </c>
      <c r="E1355" s="107">
        <f t="shared" si="48"/>
        <v>0</v>
      </c>
      <c r="F1355" s="107">
        <f t="shared" si="48"/>
        <v>0</v>
      </c>
      <c r="G1355" s="107">
        <f t="shared" si="48"/>
        <v>0</v>
      </c>
      <c r="H1355" s="107">
        <f t="shared" si="48"/>
        <v>0</v>
      </c>
      <c r="I1355" s="107">
        <f t="shared" si="48"/>
        <v>0</v>
      </c>
      <c r="J1355" s="107">
        <f t="shared" si="48"/>
        <v>0</v>
      </c>
      <c r="K1355" s="107">
        <f t="shared" si="48"/>
        <v>0</v>
      </c>
      <c r="L1355" s="107">
        <f t="shared" si="48"/>
        <v>0</v>
      </c>
      <c r="M1355" s="107">
        <f t="shared" si="48"/>
        <v>0</v>
      </c>
      <c r="N1355" s="107">
        <f t="shared" si="48"/>
        <v>0</v>
      </c>
      <c r="O1355" s="107">
        <f t="shared" si="48"/>
        <v>0</v>
      </c>
      <c r="P1355" s="107">
        <f t="shared" si="48"/>
        <v>0</v>
      </c>
      <c r="Q1355" s="107">
        <f t="shared" si="48"/>
        <v>0</v>
      </c>
      <c r="R1355" s="107">
        <f t="shared" si="48"/>
        <v>0</v>
      </c>
      <c r="S1355" s="107">
        <f t="shared" si="48"/>
        <v>0</v>
      </c>
      <c r="T1355" s="107">
        <f t="shared" si="48"/>
        <v>0</v>
      </c>
      <c r="U1355" s="107">
        <f t="shared" si="48"/>
        <v>0</v>
      </c>
      <c r="V1355" s="107"/>
      <c r="W1355" s="107"/>
    </row>
    <row r="1356" spans="1:23" ht="13.5" customHeight="1" x14ac:dyDescent="0.25">
      <c r="A1356" s="226" t="s">
        <v>112</v>
      </c>
      <c r="B1356" s="106">
        <f>SUM(B1283:B1346)</f>
        <v>0</v>
      </c>
      <c r="C1356" s="106">
        <f t="shared" ref="C1356:U1356" si="49">SUM(C1283:C1346)</f>
        <v>0</v>
      </c>
      <c r="D1356" s="106">
        <f t="shared" si="49"/>
        <v>0</v>
      </c>
      <c r="E1356" s="106">
        <f t="shared" si="49"/>
        <v>0</v>
      </c>
      <c r="F1356" s="106">
        <f t="shared" si="49"/>
        <v>0</v>
      </c>
      <c r="G1356" s="106">
        <f t="shared" si="49"/>
        <v>0</v>
      </c>
      <c r="H1356" s="106">
        <f t="shared" si="49"/>
        <v>0</v>
      </c>
      <c r="I1356" s="106">
        <f t="shared" si="49"/>
        <v>0</v>
      </c>
      <c r="J1356" s="106">
        <f t="shared" si="49"/>
        <v>0</v>
      </c>
      <c r="K1356" s="106">
        <f t="shared" si="49"/>
        <v>0</v>
      </c>
      <c r="L1356" s="106">
        <f t="shared" si="49"/>
        <v>0</v>
      </c>
      <c r="M1356" s="106">
        <f t="shared" si="49"/>
        <v>0</v>
      </c>
      <c r="N1356" s="106">
        <f t="shared" si="49"/>
        <v>0</v>
      </c>
      <c r="O1356" s="106">
        <f t="shared" si="49"/>
        <v>0</v>
      </c>
      <c r="P1356" s="106">
        <f t="shared" si="49"/>
        <v>0</v>
      </c>
      <c r="Q1356" s="106">
        <f t="shared" si="49"/>
        <v>0</v>
      </c>
      <c r="R1356" s="106">
        <f t="shared" si="49"/>
        <v>0</v>
      </c>
      <c r="S1356" s="106">
        <f t="shared" si="49"/>
        <v>0</v>
      </c>
      <c r="T1356" s="106">
        <f t="shared" si="49"/>
        <v>0</v>
      </c>
      <c r="U1356" s="106">
        <f t="shared" si="49"/>
        <v>0</v>
      </c>
      <c r="V1356" s="106"/>
      <c r="W1356" s="106"/>
    </row>
    <row r="1357" spans="1:23" ht="13.5" customHeight="1" x14ac:dyDescent="0.25">
      <c r="A1357" s="222" t="s">
        <v>113</v>
      </c>
      <c r="B1357" s="106">
        <f>SUM(B1283:B1354)</f>
        <v>0</v>
      </c>
      <c r="C1357" s="106">
        <f t="shared" ref="C1357:U1357" si="50">SUM(C1283:C1354)</f>
        <v>0</v>
      </c>
      <c r="D1357" s="106">
        <f t="shared" si="50"/>
        <v>0</v>
      </c>
      <c r="E1357" s="106">
        <f t="shared" si="50"/>
        <v>0</v>
      </c>
      <c r="F1357" s="106">
        <f t="shared" si="50"/>
        <v>0</v>
      </c>
      <c r="G1357" s="106">
        <f t="shared" si="50"/>
        <v>0</v>
      </c>
      <c r="H1357" s="106">
        <f t="shared" si="50"/>
        <v>0</v>
      </c>
      <c r="I1357" s="106">
        <f t="shared" si="50"/>
        <v>0</v>
      </c>
      <c r="J1357" s="106">
        <f t="shared" si="50"/>
        <v>0</v>
      </c>
      <c r="K1357" s="106">
        <f t="shared" si="50"/>
        <v>0</v>
      </c>
      <c r="L1357" s="106">
        <f t="shared" si="50"/>
        <v>0</v>
      </c>
      <c r="M1357" s="106">
        <f t="shared" si="50"/>
        <v>0</v>
      </c>
      <c r="N1357" s="106">
        <f t="shared" si="50"/>
        <v>0</v>
      </c>
      <c r="O1357" s="106">
        <f t="shared" si="50"/>
        <v>0</v>
      </c>
      <c r="P1357" s="106">
        <f t="shared" si="50"/>
        <v>0</v>
      </c>
      <c r="Q1357" s="106">
        <f t="shared" si="50"/>
        <v>0</v>
      </c>
      <c r="R1357" s="106">
        <f t="shared" si="50"/>
        <v>0</v>
      </c>
      <c r="S1357" s="106">
        <f t="shared" si="50"/>
        <v>0</v>
      </c>
      <c r="T1357" s="106">
        <f t="shared" si="50"/>
        <v>0</v>
      </c>
      <c r="U1357" s="106">
        <f t="shared" si="50"/>
        <v>0</v>
      </c>
      <c r="V1357" s="106"/>
      <c r="W1357" s="106"/>
    </row>
    <row r="1358" spans="1:23" ht="13.5" customHeight="1" thickBot="1" x14ac:dyDescent="0.3">
      <c r="A1358" s="224" t="s">
        <v>114</v>
      </c>
      <c r="B1358" s="108">
        <f>SUM(B1259:B1354)</f>
        <v>0</v>
      </c>
      <c r="C1358" s="108">
        <f t="shared" ref="C1358:U1358" si="51">SUM(C1259:C1354)</f>
        <v>0</v>
      </c>
      <c r="D1358" s="108">
        <f t="shared" si="51"/>
        <v>0</v>
      </c>
      <c r="E1358" s="108">
        <f t="shared" si="51"/>
        <v>0</v>
      </c>
      <c r="F1358" s="108">
        <f t="shared" si="51"/>
        <v>0</v>
      </c>
      <c r="G1358" s="108">
        <f t="shared" si="51"/>
        <v>0</v>
      </c>
      <c r="H1358" s="108">
        <f t="shared" si="51"/>
        <v>0</v>
      </c>
      <c r="I1358" s="108">
        <f t="shared" si="51"/>
        <v>0</v>
      </c>
      <c r="J1358" s="108">
        <f t="shared" si="51"/>
        <v>0</v>
      </c>
      <c r="K1358" s="108">
        <f t="shared" si="51"/>
        <v>0</v>
      </c>
      <c r="L1358" s="108">
        <f t="shared" si="51"/>
        <v>0</v>
      </c>
      <c r="M1358" s="108">
        <f t="shared" si="51"/>
        <v>0</v>
      </c>
      <c r="N1358" s="108">
        <f t="shared" si="51"/>
        <v>0</v>
      </c>
      <c r="O1358" s="108">
        <f t="shared" si="51"/>
        <v>0</v>
      </c>
      <c r="P1358" s="108">
        <f t="shared" si="51"/>
        <v>0</v>
      </c>
      <c r="Q1358" s="108">
        <f t="shared" si="51"/>
        <v>0</v>
      </c>
      <c r="R1358" s="108">
        <f t="shared" si="51"/>
        <v>0</v>
      </c>
      <c r="S1358" s="108">
        <f t="shared" si="51"/>
        <v>0</v>
      </c>
      <c r="T1358" s="108">
        <f t="shared" si="51"/>
        <v>0</v>
      </c>
      <c r="U1358" s="108">
        <f t="shared" si="51"/>
        <v>0</v>
      </c>
      <c r="V1358" s="108"/>
      <c r="W1358" s="108"/>
    </row>
    <row r="1359" spans="1:23" ht="13.5" customHeight="1" thickTop="1" x14ac:dyDescent="0.25">
      <c r="A1359" s="216"/>
      <c r="B1359" s="216"/>
      <c r="C1359" s="216"/>
      <c r="D1359" s="216"/>
      <c r="E1359" s="216"/>
      <c r="F1359" s="216"/>
      <c r="G1359" s="216"/>
      <c r="H1359" s="216"/>
      <c r="I1359" s="216"/>
      <c r="J1359" s="216"/>
      <c r="K1359" s="216"/>
      <c r="L1359" s="216"/>
      <c r="M1359" s="216"/>
      <c r="N1359" s="216"/>
      <c r="O1359" s="216"/>
      <c r="P1359" s="216"/>
      <c r="Q1359" s="216"/>
      <c r="R1359" s="216"/>
      <c r="S1359" s="216"/>
      <c r="T1359" s="216"/>
      <c r="U1359" s="216"/>
      <c r="V1359" s="216"/>
      <c r="W1359" s="216"/>
    </row>
    <row r="1360" spans="1:23" ht="13.5" customHeight="1" thickBot="1" x14ac:dyDescent="0.3">
      <c r="A1360" s="216" t="s">
        <v>9</v>
      </c>
      <c r="B1360" s="217" t="s">
        <v>59</v>
      </c>
      <c r="C1360" s="217">
        <f>C1256+1</f>
        <v>45480</v>
      </c>
      <c r="D1360" s="216"/>
      <c r="E1360" s="216"/>
      <c r="F1360" s="216"/>
      <c r="G1360" s="216"/>
      <c r="H1360" s="216"/>
      <c r="I1360" s="216"/>
      <c r="J1360" s="216"/>
      <c r="K1360" s="216"/>
      <c r="L1360" s="216"/>
      <c r="M1360" s="216"/>
      <c r="N1360" s="216"/>
      <c r="O1360" s="216"/>
      <c r="P1360" s="216"/>
      <c r="Q1360" s="216"/>
      <c r="R1360" s="216"/>
      <c r="S1360" s="216"/>
      <c r="T1360" s="216"/>
      <c r="U1360" s="216"/>
      <c r="V1360" s="216"/>
      <c r="W1360" s="216"/>
    </row>
    <row r="1361" spans="1:23" ht="13.5" customHeight="1" thickTop="1" thickBot="1" x14ac:dyDescent="0.3">
      <c r="A1361" s="216"/>
      <c r="B1361" s="551" t="s">
        <v>90</v>
      </c>
      <c r="C1361" s="552"/>
      <c r="D1361" s="552"/>
      <c r="E1361" s="552"/>
      <c r="F1361" s="552"/>
      <c r="G1361" s="552"/>
      <c r="H1361" s="552"/>
      <c r="I1361" s="552"/>
      <c r="J1361" s="552"/>
      <c r="K1361" s="552"/>
      <c r="L1361" s="552"/>
      <c r="M1361" s="552"/>
      <c r="N1361" s="552"/>
      <c r="O1361" s="552"/>
      <c r="P1361" s="552"/>
      <c r="Q1361" s="552"/>
      <c r="R1361" s="552"/>
      <c r="S1361" s="552"/>
      <c r="T1361" s="552"/>
      <c r="U1361" s="552"/>
      <c r="V1361" s="552"/>
      <c r="W1361" s="553"/>
    </row>
    <row r="1362" spans="1:23" ht="13.5" customHeight="1" thickTop="1" thickBot="1" x14ac:dyDescent="0.3">
      <c r="A1362" s="218" t="s">
        <v>50</v>
      </c>
      <c r="B1362" s="218" t="s">
        <v>30</v>
      </c>
      <c r="C1362" s="219" t="s">
        <v>91</v>
      </c>
      <c r="D1362" s="219" t="s">
        <v>92</v>
      </c>
      <c r="E1362" s="219" t="s">
        <v>93</v>
      </c>
      <c r="F1362" s="219" t="s">
        <v>94</v>
      </c>
      <c r="G1362" s="219" t="s">
        <v>95</v>
      </c>
      <c r="H1362" s="219" t="s">
        <v>96</v>
      </c>
      <c r="I1362" s="219" t="s">
        <v>97</v>
      </c>
      <c r="J1362" s="219" t="s">
        <v>98</v>
      </c>
      <c r="K1362" s="219" t="s">
        <v>99</v>
      </c>
      <c r="L1362" s="219" t="s">
        <v>100</v>
      </c>
      <c r="M1362" s="219" t="s">
        <v>101</v>
      </c>
      <c r="N1362" s="219" t="s">
        <v>102</v>
      </c>
      <c r="O1362" s="219" t="s">
        <v>103</v>
      </c>
      <c r="P1362" s="219" t="s">
        <v>104</v>
      </c>
      <c r="Q1362" s="219" t="s">
        <v>105</v>
      </c>
      <c r="R1362" s="219" t="s">
        <v>106</v>
      </c>
      <c r="S1362" s="219" t="s">
        <v>107</v>
      </c>
      <c r="T1362" s="219" t="s">
        <v>108</v>
      </c>
      <c r="U1362" s="219" t="s">
        <v>109</v>
      </c>
      <c r="V1362" s="218" t="s">
        <v>88</v>
      </c>
      <c r="W1362" s="218" t="s">
        <v>110</v>
      </c>
    </row>
    <row r="1363" spans="1:23" ht="13.5" customHeight="1" thickTop="1" x14ac:dyDescent="0.25">
      <c r="A1363" s="220">
        <v>0</v>
      </c>
      <c r="B1363" s="107" t="s">
        <v>61</v>
      </c>
      <c r="C1363" s="107" t="s">
        <v>61</v>
      </c>
      <c r="D1363" s="107" t="s">
        <v>61</v>
      </c>
      <c r="E1363" s="107" t="s">
        <v>61</v>
      </c>
      <c r="F1363" s="107" t="s">
        <v>61</v>
      </c>
      <c r="G1363" s="107" t="s">
        <v>61</v>
      </c>
      <c r="H1363" s="107" t="s">
        <v>61</v>
      </c>
      <c r="I1363" s="107" t="s">
        <v>61</v>
      </c>
      <c r="J1363" s="107" t="s">
        <v>61</v>
      </c>
      <c r="K1363" s="107" t="s">
        <v>61</v>
      </c>
      <c r="L1363" s="107" t="s">
        <v>61</v>
      </c>
      <c r="M1363" s="107" t="s">
        <v>61</v>
      </c>
      <c r="N1363" s="107" t="s">
        <v>61</v>
      </c>
      <c r="O1363" s="107" t="s">
        <v>61</v>
      </c>
      <c r="P1363" s="107" t="s">
        <v>61</v>
      </c>
      <c r="Q1363" s="107" t="s">
        <v>61</v>
      </c>
      <c r="R1363" s="107" t="s">
        <v>61</v>
      </c>
      <c r="S1363" s="107" t="s">
        <v>61</v>
      </c>
      <c r="T1363" s="107" t="s">
        <v>61</v>
      </c>
      <c r="U1363" s="107" t="s">
        <v>61</v>
      </c>
      <c r="V1363" s="107" t="s">
        <v>61</v>
      </c>
      <c r="W1363" s="107" t="s">
        <v>61</v>
      </c>
    </row>
    <row r="1364" spans="1:23" ht="13.5" customHeight="1" x14ac:dyDescent="0.25">
      <c r="A1364" s="221">
        <v>1.0416666666666666E-2</v>
      </c>
      <c r="B1364" s="106" t="s">
        <v>61</v>
      </c>
      <c r="C1364" s="106" t="s">
        <v>61</v>
      </c>
      <c r="D1364" s="106" t="s">
        <v>61</v>
      </c>
      <c r="E1364" s="106" t="s">
        <v>61</v>
      </c>
      <c r="F1364" s="106" t="s">
        <v>61</v>
      </c>
      <c r="G1364" s="106" t="s">
        <v>61</v>
      </c>
      <c r="H1364" s="106" t="s">
        <v>61</v>
      </c>
      <c r="I1364" s="106" t="s">
        <v>61</v>
      </c>
      <c r="J1364" s="106" t="s">
        <v>61</v>
      </c>
      <c r="K1364" s="106" t="s">
        <v>61</v>
      </c>
      <c r="L1364" s="106" t="s">
        <v>61</v>
      </c>
      <c r="M1364" s="106" t="s">
        <v>61</v>
      </c>
      <c r="N1364" s="106" t="s">
        <v>61</v>
      </c>
      <c r="O1364" s="106" t="s">
        <v>61</v>
      </c>
      <c r="P1364" s="106" t="s">
        <v>61</v>
      </c>
      <c r="Q1364" s="106" t="s">
        <v>61</v>
      </c>
      <c r="R1364" s="106" t="s">
        <v>61</v>
      </c>
      <c r="S1364" s="106" t="s">
        <v>61</v>
      </c>
      <c r="T1364" s="106" t="s">
        <v>61</v>
      </c>
      <c r="U1364" s="106" t="s">
        <v>61</v>
      </c>
      <c r="V1364" s="106" t="s">
        <v>61</v>
      </c>
      <c r="W1364" s="106" t="s">
        <v>61</v>
      </c>
    </row>
    <row r="1365" spans="1:23" ht="13.5" customHeight="1" x14ac:dyDescent="0.25">
      <c r="A1365" s="221">
        <v>2.0833333333333332E-2</v>
      </c>
      <c r="B1365" s="106" t="s">
        <v>61</v>
      </c>
      <c r="C1365" s="106" t="s">
        <v>61</v>
      </c>
      <c r="D1365" s="106" t="s">
        <v>61</v>
      </c>
      <c r="E1365" s="106" t="s">
        <v>61</v>
      </c>
      <c r="F1365" s="106" t="s">
        <v>61</v>
      </c>
      <c r="G1365" s="106" t="s">
        <v>61</v>
      </c>
      <c r="H1365" s="106" t="s">
        <v>61</v>
      </c>
      <c r="I1365" s="106" t="s">
        <v>61</v>
      </c>
      <c r="J1365" s="106" t="s">
        <v>61</v>
      </c>
      <c r="K1365" s="106" t="s">
        <v>61</v>
      </c>
      <c r="L1365" s="106" t="s">
        <v>61</v>
      </c>
      <c r="M1365" s="106" t="s">
        <v>61</v>
      </c>
      <c r="N1365" s="106" t="s">
        <v>61</v>
      </c>
      <c r="O1365" s="106" t="s">
        <v>61</v>
      </c>
      <c r="P1365" s="106" t="s">
        <v>61</v>
      </c>
      <c r="Q1365" s="106" t="s">
        <v>61</v>
      </c>
      <c r="R1365" s="106" t="s">
        <v>61</v>
      </c>
      <c r="S1365" s="106" t="s">
        <v>61</v>
      </c>
      <c r="T1365" s="106" t="s">
        <v>61</v>
      </c>
      <c r="U1365" s="106" t="s">
        <v>61</v>
      </c>
      <c r="V1365" s="106" t="s">
        <v>61</v>
      </c>
      <c r="W1365" s="106" t="s">
        <v>61</v>
      </c>
    </row>
    <row r="1366" spans="1:23" ht="13.5" customHeight="1" x14ac:dyDescent="0.25">
      <c r="A1366" s="221">
        <v>3.125E-2</v>
      </c>
      <c r="B1366" s="106" t="s">
        <v>61</v>
      </c>
      <c r="C1366" s="106" t="s">
        <v>61</v>
      </c>
      <c r="D1366" s="106" t="s">
        <v>61</v>
      </c>
      <c r="E1366" s="106" t="s">
        <v>61</v>
      </c>
      <c r="F1366" s="106" t="s">
        <v>61</v>
      </c>
      <c r="G1366" s="106" t="s">
        <v>61</v>
      </c>
      <c r="H1366" s="106" t="s">
        <v>61</v>
      </c>
      <c r="I1366" s="106" t="s">
        <v>61</v>
      </c>
      <c r="J1366" s="106" t="s">
        <v>61</v>
      </c>
      <c r="K1366" s="106" t="s">
        <v>61</v>
      </c>
      <c r="L1366" s="106" t="s">
        <v>61</v>
      </c>
      <c r="M1366" s="106" t="s">
        <v>61</v>
      </c>
      <c r="N1366" s="106" t="s">
        <v>61</v>
      </c>
      <c r="O1366" s="106" t="s">
        <v>61</v>
      </c>
      <c r="P1366" s="106" t="s">
        <v>61</v>
      </c>
      <c r="Q1366" s="106" t="s">
        <v>61</v>
      </c>
      <c r="R1366" s="106" t="s">
        <v>61</v>
      </c>
      <c r="S1366" s="106" t="s">
        <v>61</v>
      </c>
      <c r="T1366" s="106" t="s">
        <v>61</v>
      </c>
      <c r="U1366" s="106" t="s">
        <v>61</v>
      </c>
      <c r="V1366" s="106" t="s">
        <v>61</v>
      </c>
      <c r="W1366" s="106" t="s">
        <v>61</v>
      </c>
    </row>
    <row r="1367" spans="1:23" ht="13.5" customHeight="1" x14ac:dyDescent="0.25">
      <c r="A1367" s="221">
        <v>4.1666666666666664E-2</v>
      </c>
      <c r="B1367" s="106" t="s">
        <v>61</v>
      </c>
      <c r="C1367" s="106" t="s">
        <v>61</v>
      </c>
      <c r="D1367" s="106" t="s">
        <v>61</v>
      </c>
      <c r="E1367" s="106" t="s">
        <v>61</v>
      </c>
      <c r="F1367" s="106" t="s">
        <v>61</v>
      </c>
      <c r="G1367" s="106" t="s">
        <v>61</v>
      </c>
      <c r="H1367" s="106" t="s">
        <v>61</v>
      </c>
      <c r="I1367" s="106" t="s">
        <v>61</v>
      </c>
      <c r="J1367" s="106" t="s">
        <v>61</v>
      </c>
      <c r="K1367" s="106" t="s">
        <v>61</v>
      </c>
      <c r="L1367" s="106" t="s">
        <v>61</v>
      </c>
      <c r="M1367" s="106" t="s">
        <v>61</v>
      </c>
      <c r="N1367" s="106" t="s">
        <v>61</v>
      </c>
      <c r="O1367" s="106" t="s">
        <v>61</v>
      </c>
      <c r="P1367" s="106" t="s">
        <v>61</v>
      </c>
      <c r="Q1367" s="106" t="s">
        <v>61</v>
      </c>
      <c r="R1367" s="106" t="s">
        <v>61</v>
      </c>
      <c r="S1367" s="106" t="s">
        <v>61</v>
      </c>
      <c r="T1367" s="106" t="s">
        <v>61</v>
      </c>
      <c r="U1367" s="106" t="s">
        <v>61</v>
      </c>
      <c r="V1367" s="106" t="s">
        <v>61</v>
      </c>
      <c r="W1367" s="106" t="s">
        <v>61</v>
      </c>
    </row>
    <row r="1368" spans="1:23" ht="13.5" customHeight="1" x14ac:dyDescent="0.25">
      <c r="A1368" s="221">
        <v>5.2083333333333336E-2</v>
      </c>
      <c r="B1368" s="106" t="s">
        <v>61</v>
      </c>
      <c r="C1368" s="106" t="s">
        <v>61</v>
      </c>
      <c r="D1368" s="106" t="s">
        <v>61</v>
      </c>
      <c r="E1368" s="106" t="s">
        <v>61</v>
      </c>
      <c r="F1368" s="106" t="s">
        <v>61</v>
      </c>
      <c r="G1368" s="106" t="s">
        <v>61</v>
      </c>
      <c r="H1368" s="106" t="s">
        <v>61</v>
      </c>
      <c r="I1368" s="106" t="s">
        <v>61</v>
      </c>
      <c r="J1368" s="106" t="s">
        <v>61</v>
      </c>
      <c r="K1368" s="106" t="s">
        <v>61</v>
      </c>
      <c r="L1368" s="106" t="s">
        <v>61</v>
      </c>
      <c r="M1368" s="106" t="s">
        <v>61</v>
      </c>
      <c r="N1368" s="106" t="s">
        <v>61</v>
      </c>
      <c r="O1368" s="106" t="s">
        <v>61</v>
      </c>
      <c r="P1368" s="106" t="s">
        <v>61</v>
      </c>
      <c r="Q1368" s="106" t="s">
        <v>61</v>
      </c>
      <c r="R1368" s="106" t="s">
        <v>61</v>
      </c>
      <c r="S1368" s="106" t="s">
        <v>61</v>
      </c>
      <c r="T1368" s="106" t="s">
        <v>61</v>
      </c>
      <c r="U1368" s="106" t="s">
        <v>61</v>
      </c>
      <c r="V1368" s="106" t="s">
        <v>61</v>
      </c>
      <c r="W1368" s="106" t="s">
        <v>61</v>
      </c>
    </row>
    <row r="1369" spans="1:23" ht="13.5" customHeight="1" x14ac:dyDescent="0.25">
      <c r="A1369" s="221">
        <v>6.25E-2</v>
      </c>
      <c r="B1369" s="106" t="s">
        <v>61</v>
      </c>
      <c r="C1369" s="106" t="s">
        <v>61</v>
      </c>
      <c r="D1369" s="106" t="s">
        <v>61</v>
      </c>
      <c r="E1369" s="106" t="s">
        <v>61</v>
      </c>
      <c r="F1369" s="106" t="s">
        <v>61</v>
      </c>
      <c r="G1369" s="106" t="s">
        <v>61</v>
      </c>
      <c r="H1369" s="106" t="s">
        <v>61</v>
      </c>
      <c r="I1369" s="106" t="s">
        <v>61</v>
      </c>
      <c r="J1369" s="106" t="s">
        <v>61</v>
      </c>
      <c r="K1369" s="106" t="s">
        <v>61</v>
      </c>
      <c r="L1369" s="106" t="s">
        <v>61</v>
      </c>
      <c r="M1369" s="106" t="s">
        <v>61</v>
      </c>
      <c r="N1369" s="106" t="s">
        <v>61</v>
      </c>
      <c r="O1369" s="106" t="s">
        <v>61</v>
      </c>
      <c r="P1369" s="106" t="s">
        <v>61</v>
      </c>
      <c r="Q1369" s="106" t="s">
        <v>61</v>
      </c>
      <c r="R1369" s="106" t="s">
        <v>61</v>
      </c>
      <c r="S1369" s="106" t="s">
        <v>61</v>
      </c>
      <c r="T1369" s="106" t="s">
        <v>61</v>
      </c>
      <c r="U1369" s="106" t="s">
        <v>61</v>
      </c>
      <c r="V1369" s="106" t="s">
        <v>61</v>
      </c>
      <c r="W1369" s="106" t="s">
        <v>61</v>
      </c>
    </row>
    <row r="1370" spans="1:23" ht="13.5" customHeight="1" x14ac:dyDescent="0.25">
      <c r="A1370" s="221">
        <v>7.2916666666666699E-2</v>
      </c>
      <c r="B1370" s="106" t="s">
        <v>61</v>
      </c>
      <c r="C1370" s="106" t="s">
        <v>61</v>
      </c>
      <c r="D1370" s="106" t="s">
        <v>61</v>
      </c>
      <c r="E1370" s="106" t="s">
        <v>61</v>
      </c>
      <c r="F1370" s="106" t="s">
        <v>61</v>
      </c>
      <c r="G1370" s="106" t="s">
        <v>61</v>
      </c>
      <c r="H1370" s="106" t="s">
        <v>61</v>
      </c>
      <c r="I1370" s="106" t="s">
        <v>61</v>
      </c>
      <c r="J1370" s="106" t="s">
        <v>61</v>
      </c>
      <c r="K1370" s="106" t="s">
        <v>61</v>
      </c>
      <c r="L1370" s="106" t="s">
        <v>61</v>
      </c>
      <c r="M1370" s="106" t="s">
        <v>61</v>
      </c>
      <c r="N1370" s="106" t="s">
        <v>61</v>
      </c>
      <c r="O1370" s="106" t="s">
        <v>61</v>
      </c>
      <c r="P1370" s="106" t="s">
        <v>61</v>
      </c>
      <c r="Q1370" s="106" t="s">
        <v>61</v>
      </c>
      <c r="R1370" s="106" t="s">
        <v>61</v>
      </c>
      <c r="S1370" s="106" t="s">
        <v>61</v>
      </c>
      <c r="T1370" s="106" t="s">
        <v>61</v>
      </c>
      <c r="U1370" s="106" t="s">
        <v>61</v>
      </c>
      <c r="V1370" s="106" t="s">
        <v>61</v>
      </c>
      <c r="W1370" s="106" t="s">
        <v>61</v>
      </c>
    </row>
    <row r="1371" spans="1:23" ht="13.5" customHeight="1" x14ac:dyDescent="0.25">
      <c r="A1371" s="221">
        <v>8.3333333333333301E-2</v>
      </c>
      <c r="B1371" s="106" t="s">
        <v>61</v>
      </c>
      <c r="C1371" s="106" t="s">
        <v>61</v>
      </c>
      <c r="D1371" s="106" t="s">
        <v>61</v>
      </c>
      <c r="E1371" s="106" t="s">
        <v>61</v>
      </c>
      <c r="F1371" s="106" t="s">
        <v>61</v>
      </c>
      <c r="G1371" s="106" t="s">
        <v>61</v>
      </c>
      <c r="H1371" s="106" t="s">
        <v>61</v>
      </c>
      <c r="I1371" s="106" t="s">
        <v>61</v>
      </c>
      <c r="J1371" s="106" t="s">
        <v>61</v>
      </c>
      <c r="K1371" s="106" t="s">
        <v>61</v>
      </c>
      <c r="L1371" s="106" t="s">
        <v>61</v>
      </c>
      <c r="M1371" s="106" t="s">
        <v>61</v>
      </c>
      <c r="N1371" s="106" t="s">
        <v>61</v>
      </c>
      <c r="O1371" s="106" t="s">
        <v>61</v>
      </c>
      <c r="P1371" s="106" t="s">
        <v>61</v>
      </c>
      <c r="Q1371" s="106" t="s">
        <v>61</v>
      </c>
      <c r="R1371" s="106" t="s">
        <v>61</v>
      </c>
      <c r="S1371" s="106" t="s">
        <v>61</v>
      </c>
      <c r="T1371" s="106" t="s">
        <v>61</v>
      </c>
      <c r="U1371" s="106" t="s">
        <v>61</v>
      </c>
      <c r="V1371" s="106" t="s">
        <v>61</v>
      </c>
      <c r="W1371" s="106" t="s">
        <v>61</v>
      </c>
    </row>
    <row r="1372" spans="1:23" ht="13.5" customHeight="1" x14ac:dyDescent="0.25">
      <c r="A1372" s="221">
        <v>9.375E-2</v>
      </c>
      <c r="B1372" s="106" t="s">
        <v>61</v>
      </c>
      <c r="C1372" s="106" t="s">
        <v>61</v>
      </c>
      <c r="D1372" s="106" t="s">
        <v>61</v>
      </c>
      <c r="E1372" s="106" t="s">
        <v>61</v>
      </c>
      <c r="F1372" s="106" t="s">
        <v>61</v>
      </c>
      <c r="G1372" s="106" t="s">
        <v>61</v>
      </c>
      <c r="H1372" s="106" t="s">
        <v>61</v>
      </c>
      <c r="I1372" s="106" t="s">
        <v>61</v>
      </c>
      <c r="J1372" s="106" t="s">
        <v>61</v>
      </c>
      <c r="K1372" s="106" t="s">
        <v>61</v>
      </c>
      <c r="L1372" s="106" t="s">
        <v>61</v>
      </c>
      <c r="M1372" s="106" t="s">
        <v>61</v>
      </c>
      <c r="N1372" s="106" t="s">
        <v>61</v>
      </c>
      <c r="O1372" s="106" t="s">
        <v>61</v>
      </c>
      <c r="P1372" s="106" t="s">
        <v>61</v>
      </c>
      <c r="Q1372" s="106" t="s">
        <v>61</v>
      </c>
      <c r="R1372" s="106" t="s">
        <v>61</v>
      </c>
      <c r="S1372" s="106" t="s">
        <v>61</v>
      </c>
      <c r="T1372" s="106" t="s">
        <v>61</v>
      </c>
      <c r="U1372" s="106" t="s">
        <v>61</v>
      </c>
      <c r="V1372" s="106" t="s">
        <v>61</v>
      </c>
      <c r="W1372" s="106" t="s">
        <v>61</v>
      </c>
    </row>
    <row r="1373" spans="1:23" ht="13.5" customHeight="1" x14ac:dyDescent="0.25">
      <c r="A1373" s="221">
        <v>0.104166666666667</v>
      </c>
      <c r="B1373" s="106" t="s">
        <v>61</v>
      </c>
      <c r="C1373" s="106" t="s">
        <v>61</v>
      </c>
      <c r="D1373" s="106" t="s">
        <v>61</v>
      </c>
      <c r="E1373" s="106" t="s">
        <v>61</v>
      </c>
      <c r="F1373" s="106" t="s">
        <v>61</v>
      </c>
      <c r="G1373" s="106" t="s">
        <v>61</v>
      </c>
      <c r="H1373" s="106" t="s">
        <v>61</v>
      </c>
      <c r="I1373" s="106" t="s">
        <v>61</v>
      </c>
      <c r="J1373" s="106" t="s">
        <v>61</v>
      </c>
      <c r="K1373" s="106" t="s">
        <v>61</v>
      </c>
      <c r="L1373" s="106" t="s">
        <v>61</v>
      </c>
      <c r="M1373" s="106" t="s">
        <v>61</v>
      </c>
      <c r="N1373" s="106" t="s">
        <v>61</v>
      </c>
      <c r="O1373" s="106" t="s">
        <v>61</v>
      </c>
      <c r="P1373" s="106" t="s">
        <v>61</v>
      </c>
      <c r="Q1373" s="106" t="s">
        <v>61</v>
      </c>
      <c r="R1373" s="106" t="s">
        <v>61</v>
      </c>
      <c r="S1373" s="106" t="s">
        <v>61</v>
      </c>
      <c r="T1373" s="106" t="s">
        <v>61</v>
      </c>
      <c r="U1373" s="106" t="s">
        <v>61</v>
      </c>
      <c r="V1373" s="106" t="s">
        <v>61</v>
      </c>
      <c r="W1373" s="106" t="s">
        <v>61</v>
      </c>
    </row>
    <row r="1374" spans="1:23" ht="13.5" customHeight="1" x14ac:dyDescent="0.25">
      <c r="A1374" s="221">
        <v>0.114583333333333</v>
      </c>
      <c r="B1374" s="106" t="s">
        <v>61</v>
      </c>
      <c r="C1374" s="106" t="s">
        <v>61</v>
      </c>
      <c r="D1374" s="106" t="s">
        <v>61</v>
      </c>
      <c r="E1374" s="106" t="s">
        <v>61</v>
      </c>
      <c r="F1374" s="106" t="s">
        <v>61</v>
      </c>
      <c r="G1374" s="106" t="s">
        <v>61</v>
      </c>
      <c r="H1374" s="106" t="s">
        <v>61</v>
      </c>
      <c r="I1374" s="106" t="s">
        <v>61</v>
      </c>
      <c r="J1374" s="106" t="s">
        <v>61</v>
      </c>
      <c r="K1374" s="106" t="s">
        <v>61</v>
      </c>
      <c r="L1374" s="106" t="s">
        <v>61</v>
      </c>
      <c r="M1374" s="106" t="s">
        <v>61</v>
      </c>
      <c r="N1374" s="106" t="s">
        <v>61</v>
      </c>
      <c r="O1374" s="106" t="s">
        <v>61</v>
      </c>
      <c r="P1374" s="106" t="s">
        <v>61</v>
      </c>
      <c r="Q1374" s="106" t="s">
        <v>61</v>
      </c>
      <c r="R1374" s="106" t="s">
        <v>61</v>
      </c>
      <c r="S1374" s="106" t="s">
        <v>61</v>
      </c>
      <c r="T1374" s="106" t="s">
        <v>61</v>
      </c>
      <c r="U1374" s="106" t="s">
        <v>61</v>
      </c>
      <c r="V1374" s="106" t="s">
        <v>61</v>
      </c>
      <c r="W1374" s="106" t="s">
        <v>61</v>
      </c>
    </row>
    <row r="1375" spans="1:23" ht="13.5" customHeight="1" x14ac:dyDescent="0.25">
      <c r="A1375" s="221">
        <v>0.125</v>
      </c>
      <c r="B1375" s="106" t="s">
        <v>61</v>
      </c>
      <c r="C1375" s="106" t="s">
        <v>61</v>
      </c>
      <c r="D1375" s="106" t="s">
        <v>61</v>
      </c>
      <c r="E1375" s="106" t="s">
        <v>61</v>
      </c>
      <c r="F1375" s="106" t="s">
        <v>61</v>
      </c>
      <c r="G1375" s="106" t="s">
        <v>61</v>
      </c>
      <c r="H1375" s="106" t="s">
        <v>61</v>
      </c>
      <c r="I1375" s="106" t="s">
        <v>61</v>
      </c>
      <c r="J1375" s="106" t="s">
        <v>61</v>
      </c>
      <c r="K1375" s="106" t="s">
        <v>61</v>
      </c>
      <c r="L1375" s="106" t="s">
        <v>61</v>
      </c>
      <c r="M1375" s="106" t="s">
        <v>61</v>
      </c>
      <c r="N1375" s="106" t="s">
        <v>61</v>
      </c>
      <c r="O1375" s="106" t="s">
        <v>61</v>
      </c>
      <c r="P1375" s="106" t="s">
        <v>61</v>
      </c>
      <c r="Q1375" s="106" t="s">
        <v>61</v>
      </c>
      <c r="R1375" s="106" t="s">
        <v>61</v>
      </c>
      <c r="S1375" s="106" t="s">
        <v>61</v>
      </c>
      <c r="T1375" s="106" t="s">
        <v>61</v>
      </c>
      <c r="U1375" s="106" t="s">
        <v>61</v>
      </c>
      <c r="V1375" s="106" t="s">
        <v>61</v>
      </c>
      <c r="W1375" s="106" t="s">
        <v>61</v>
      </c>
    </row>
    <row r="1376" spans="1:23" ht="13.5" customHeight="1" x14ac:dyDescent="0.25">
      <c r="A1376" s="221">
        <v>0.13541666666666699</v>
      </c>
      <c r="B1376" s="106" t="s">
        <v>61</v>
      </c>
      <c r="C1376" s="106" t="s">
        <v>61</v>
      </c>
      <c r="D1376" s="106" t="s">
        <v>61</v>
      </c>
      <c r="E1376" s="106" t="s">
        <v>61</v>
      </c>
      <c r="F1376" s="106" t="s">
        <v>61</v>
      </c>
      <c r="G1376" s="106" t="s">
        <v>61</v>
      </c>
      <c r="H1376" s="106" t="s">
        <v>61</v>
      </c>
      <c r="I1376" s="106" t="s">
        <v>61</v>
      </c>
      <c r="J1376" s="106" t="s">
        <v>61</v>
      </c>
      <c r="K1376" s="106" t="s">
        <v>61</v>
      </c>
      <c r="L1376" s="106" t="s">
        <v>61</v>
      </c>
      <c r="M1376" s="106" t="s">
        <v>61</v>
      </c>
      <c r="N1376" s="106" t="s">
        <v>61</v>
      </c>
      <c r="O1376" s="106" t="s">
        <v>61</v>
      </c>
      <c r="P1376" s="106" t="s">
        <v>61</v>
      </c>
      <c r="Q1376" s="106" t="s">
        <v>61</v>
      </c>
      <c r="R1376" s="106" t="s">
        <v>61</v>
      </c>
      <c r="S1376" s="106" t="s">
        <v>61</v>
      </c>
      <c r="T1376" s="106" t="s">
        <v>61</v>
      </c>
      <c r="U1376" s="106" t="s">
        <v>61</v>
      </c>
      <c r="V1376" s="106" t="s">
        <v>61</v>
      </c>
      <c r="W1376" s="106" t="s">
        <v>61</v>
      </c>
    </row>
    <row r="1377" spans="1:23" ht="13.5" customHeight="1" x14ac:dyDescent="0.25">
      <c r="A1377" s="221">
        <v>0.14583333333333301</v>
      </c>
      <c r="B1377" s="106" t="s">
        <v>61</v>
      </c>
      <c r="C1377" s="106" t="s">
        <v>61</v>
      </c>
      <c r="D1377" s="106" t="s">
        <v>61</v>
      </c>
      <c r="E1377" s="106" t="s">
        <v>61</v>
      </c>
      <c r="F1377" s="106" t="s">
        <v>61</v>
      </c>
      <c r="G1377" s="106" t="s">
        <v>61</v>
      </c>
      <c r="H1377" s="106" t="s">
        <v>61</v>
      </c>
      <c r="I1377" s="106" t="s">
        <v>61</v>
      </c>
      <c r="J1377" s="106" t="s">
        <v>61</v>
      </c>
      <c r="K1377" s="106" t="s">
        <v>61</v>
      </c>
      <c r="L1377" s="106" t="s">
        <v>61</v>
      </c>
      <c r="M1377" s="106" t="s">
        <v>61</v>
      </c>
      <c r="N1377" s="106" t="s">
        <v>61</v>
      </c>
      <c r="O1377" s="106" t="s">
        <v>61</v>
      </c>
      <c r="P1377" s="106" t="s">
        <v>61</v>
      </c>
      <c r="Q1377" s="106" t="s">
        <v>61</v>
      </c>
      <c r="R1377" s="106" t="s">
        <v>61</v>
      </c>
      <c r="S1377" s="106" t="s">
        <v>61</v>
      </c>
      <c r="T1377" s="106" t="s">
        <v>61</v>
      </c>
      <c r="U1377" s="106" t="s">
        <v>61</v>
      </c>
      <c r="V1377" s="106" t="s">
        <v>61</v>
      </c>
      <c r="W1377" s="106" t="s">
        <v>61</v>
      </c>
    </row>
    <row r="1378" spans="1:23" ht="13.5" customHeight="1" x14ac:dyDescent="0.25">
      <c r="A1378" s="221">
        <v>0.15625</v>
      </c>
      <c r="B1378" s="106" t="s">
        <v>61</v>
      </c>
      <c r="C1378" s="106" t="s">
        <v>61</v>
      </c>
      <c r="D1378" s="106" t="s">
        <v>61</v>
      </c>
      <c r="E1378" s="106" t="s">
        <v>61</v>
      </c>
      <c r="F1378" s="106" t="s">
        <v>61</v>
      </c>
      <c r="G1378" s="106" t="s">
        <v>61</v>
      </c>
      <c r="H1378" s="106" t="s">
        <v>61</v>
      </c>
      <c r="I1378" s="106" t="s">
        <v>61</v>
      </c>
      <c r="J1378" s="106" t="s">
        <v>61</v>
      </c>
      <c r="K1378" s="106" t="s">
        <v>61</v>
      </c>
      <c r="L1378" s="106" t="s">
        <v>61</v>
      </c>
      <c r="M1378" s="106" t="s">
        <v>61</v>
      </c>
      <c r="N1378" s="106" t="s">
        <v>61</v>
      </c>
      <c r="O1378" s="106" t="s">
        <v>61</v>
      </c>
      <c r="P1378" s="106" t="s">
        <v>61</v>
      </c>
      <c r="Q1378" s="106" t="s">
        <v>61</v>
      </c>
      <c r="R1378" s="106" t="s">
        <v>61</v>
      </c>
      <c r="S1378" s="106" t="s">
        <v>61</v>
      </c>
      <c r="T1378" s="106" t="s">
        <v>61</v>
      </c>
      <c r="U1378" s="106" t="s">
        <v>61</v>
      </c>
      <c r="V1378" s="106" t="s">
        <v>61</v>
      </c>
      <c r="W1378" s="106" t="s">
        <v>61</v>
      </c>
    </row>
    <row r="1379" spans="1:23" ht="13.5" customHeight="1" x14ac:dyDescent="0.25">
      <c r="A1379" s="221">
        <v>0.16666666666666699</v>
      </c>
      <c r="B1379" s="106" t="s">
        <v>61</v>
      </c>
      <c r="C1379" s="106" t="s">
        <v>61</v>
      </c>
      <c r="D1379" s="106" t="s">
        <v>61</v>
      </c>
      <c r="E1379" s="106" t="s">
        <v>61</v>
      </c>
      <c r="F1379" s="106" t="s">
        <v>61</v>
      </c>
      <c r="G1379" s="106" t="s">
        <v>61</v>
      </c>
      <c r="H1379" s="106" t="s">
        <v>61</v>
      </c>
      <c r="I1379" s="106" t="s">
        <v>61</v>
      </c>
      <c r="J1379" s="106" t="s">
        <v>61</v>
      </c>
      <c r="K1379" s="106" t="s">
        <v>61</v>
      </c>
      <c r="L1379" s="106" t="s">
        <v>61</v>
      </c>
      <c r="M1379" s="106" t="s">
        <v>61</v>
      </c>
      <c r="N1379" s="106" t="s">
        <v>61</v>
      </c>
      <c r="O1379" s="106" t="s">
        <v>61</v>
      </c>
      <c r="P1379" s="106" t="s">
        <v>61</v>
      </c>
      <c r="Q1379" s="106" t="s">
        <v>61</v>
      </c>
      <c r="R1379" s="106" t="s">
        <v>61</v>
      </c>
      <c r="S1379" s="106" t="s">
        <v>61</v>
      </c>
      <c r="T1379" s="106" t="s">
        <v>61</v>
      </c>
      <c r="U1379" s="106" t="s">
        <v>61</v>
      </c>
      <c r="V1379" s="106" t="s">
        <v>61</v>
      </c>
      <c r="W1379" s="106" t="s">
        <v>61</v>
      </c>
    </row>
    <row r="1380" spans="1:23" ht="13.5" customHeight="1" x14ac:dyDescent="0.25">
      <c r="A1380" s="221">
        <v>0.17708333333333301</v>
      </c>
      <c r="B1380" s="106" t="s">
        <v>61</v>
      </c>
      <c r="C1380" s="106" t="s">
        <v>61</v>
      </c>
      <c r="D1380" s="106" t="s">
        <v>61</v>
      </c>
      <c r="E1380" s="106" t="s">
        <v>61</v>
      </c>
      <c r="F1380" s="106" t="s">
        <v>61</v>
      </c>
      <c r="G1380" s="106" t="s">
        <v>61</v>
      </c>
      <c r="H1380" s="106" t="s">
        <v>61</v>
      </c>
      <c r="I1380" s="106" t="s">
        <v>61</v>
      </c>
      <c r="J1380" s="106" t="s">
        <v>61</v>
      </c>
      <c r="K1380" s="106" t="s">
        <v>61</v>
      </c>
      <c r="L1380" s="106" t="s">
        <v>61</v>
      </c>
      <c r="M1380" s="106" t="s">
        <v>61</v>
      </c>
      <c r="N1380" s="106" t="s">
        <v>61</v>
      </c>
      <c r="O1380" s="106" t="s">
        <v>61</v>
      </c>
      <c r="P1380" s="106" t="s">
        <v>61</v>
      </c>
      <c r="Q1380" s="106" t="s">
        <v>61</v>
      </c>
      <c r="R1380" s="106" t="s">
        <v>61</v>
      </c>
      <c r="S1380" s="106" t="s">
        <v>61</v>
      </c>
      <c r="T1380" s="106" t="s">
        <v>61</v>
      </c>
      <c r="U1380" s="106" t="s">
        <v>61</v>
      </c>
      <c r="V1380" s="106" t="s">
        <v>61</v>
      </c>
      <c r="W1380" s="106" t="s">
        <v>61</v>
      </c>
    </row>
    <row r="1381" spans="1:23" ht="13.5" customHeight="1" x14ac:dyDescent="0.25">
      <c r="A1381" s="221">
        <v>0.1875</v>
      </c>
      <c r="B1381" s="106" t="s">
        <v>61</v>
      </c>
      <c r="C1381" s="106" t="s">
        <v>61</v>
      </c>
      <c r="D1381" s="106" t="s">
        <v>61</v>
      </c>
      <c r="E1381" s="106" t="s">
        <v>61</v>
      </c>
      <c r="F1381" s="106" t="s">
        <v>61</v>
      </c>
      <c r="G1381" s="106" t="s">
        <v>61</v>
      </c>
      <c r="H1381" s="106" t="s">
        <v>61</v>
      </c>
      <c r="I1381" s="106" t="s">
        <v>61</v>
      </c>
      <c r="J1381" s="106" t="s">
        <v>61</v>
      </c>
      <c r="K1381" s="106" t="s">
        <v>61</v>
      </c>
      <c r="L1381" s="106" t="s">
        <v>61</v>
      </c>
      <c r="M1381" s="106" t="s">
        <v>61</v>
      </c>
      <c r="N1381" s="106" t="s">
        <v>61</v>
      </c>
      <c r="O1381" s="106" t="s">
        <v>61</v>
      </c>
      <c r="P1381" s="106" t="s">
        <v>61</v>
      </c>
      <c r="Q1381" s="106" t="s">
        <v>61</v>
      </c>
      <c r="R1381" s="106" t="s">
        <v>61</v>
      </c>
      <c r="S1381" s="106" t="s">
        <v>61</v>
      </c>
      <c r="T1381" s="106" t="s">
        <v>61</v>
      </c>
      <c r="U1381" s="106" t="s">
        <v>61</v>
      </c>
      <c r="V1381" s="106" t="s">
        <v>61</v>
      </c>
      <c r="W1381" s="106" t="s">
        <v>61</v>
      </c>
    </row>
    <row r="1382" spans="1:23" ht="13.5" customHeight="1" x14ac:dyDescent="0.25">
      <c r="A1382" s="221">
        <v>0.19791666666666699</v>
      </c>
      <c r="B1382" s="106" t="s">
        <v>61</v>
      </c>
      <c r="C1382" s="106" t="s">
        <v>61</v>
      </c>
      <c r="D1382" s="106" t="s">
        <v>61</v>
      </c>
      <c r="E1382" s="106" t="s">
        <v>61</v>
      </c>
      <c r="F1382" s="106" t="s">
        <v>61</v>
      </c>
      <c r="G1382" s="106" t="s">
        <v>61</v>
      </c>
      <c r="H1382" s="106" t="s">
        <v>61</v>
      </c>
      <c r="I1382" s="106" t="s">
        <v>61</v>
      </c>
      <c r="J1382" s="106" t="s">
        <v>61</v>
      </c>
      <c r="K1382" s="106" t="s">
        <v>61</v>
      </c>
      <c r="L1382" s="106" t="s">
        <v>61</v>
      </c>
      <c r="M1382" s="106" t="s">
        <v>61</v>
      </c>
      <c r="N1382" s="106" t="s">
        <v>61</v>
      </c>
      <c r="O1382" s="106" t="s">
        <v>61</v>
      </c>
      <c r="P1382" s="106" t="s">
        <v>61</v>
      </c>
      <c r="Q1382" s="106" t="s">
        <v>61</v>
      </c>
      <c r="R1382" s="106" t="s">
        <v>61</v>
      </c>
      <c r="S1382" s="106" t="s">
        <v>61</v>
      </c>
      <c r="T1382" s="106" t="s">
        <v>61</v>
      </c>
      <c r="U1382" s="106" t="s">
        <v>61</v>
      </c>
      <c r="V1382" s="106" t="s">
        <v>61</v>
      </c>
      <c r="W1382" s="106" t="s">
        <v>61</v>
      </c>
    </row>
    <row r="1383" spans="1:23" ht="13.5" customHeight="1" x14ac:dyDescent="0.25">
      <c r="A1383" s="221">
        <v>0.20833333333333301</v>
      </c>
      <c r="B1383" s="106" t="s">
        <v>61</v>
      </c>
      <c r="C1383" s="106" t="s">
        <v>61</v>
      </c>
      <c r="D1383" s="106" t="s">
        <v>61</v>
      </c>
      <c r="E1383" s="106" t="s">
        <v>61</v>
      </c>
      <c r="F1383" s="106" t="s">
        <v>61</v>
      </c>
      <c r="G1383" s="106" t="s">
        <v>61</v>
      </c>
      <c r="H1383" s="106" t="s">
        <v>61</v>
      </c>
      <c r="I1383" s="106" t="s">
        <v>61</v>
      </c>
      <c r="J1383" s="106" t="s">
        <v>61</v>
      </c>
      <c r="K1383" s="106" t="s">
        <v>61</v>
      </c>
      <c r="L1383" s="106" t="s">
        <v>61</v>
      </c>
      <c r="M1383" s="106" t="s">
        <v>61</v>
      </c>
      <c r="N1383" s="106" t="s">
        <v>61</v>
      </c>
      <c r="O1383" s="106" t="s">
        <v>61</v>
      </c>
      <c r="P1383" s="106" t="s">
        <v>61</v>
      </c>
      <c r="Q1383" s="106" t="s">
        <v>61</v>
      </c>
      <c r="R1383" s="106" t="s">
        <v>61</v>
      </c>
      <c r="S1383" s="106" t="s">
        <v>61</v>
      </c>
      <c r="T1383" s="106" t="s">
        <v>61</v>
      </c>
      <c r="U1383" s="106" t="s">
        <v>61</v>
      </c>
      <c r="V1383" s="106" t="s">
        <v>61</v>
      </c>
      <c r="W1383" s="106" t="s">
        <v>61</v>
      </c>
    </row>
    <row r="1384" spans="1:23" ht="13.5" customHeight="1" x14ac:dyDescent="0.25">
      <c r="A1384" s="221">
        <v>0.21875</v>
      </c>
      <c r="B1384" s="106" t="s">
        <v>61</v>
      </c>
      <c r="C1384" s="106" t="s">
        <v>61</v>
      </c>
      <c r="D1384" s="106" t="s">
        <v>61</v>
      </c>
      <c r="E1384" s="106" t="s">
        <v>61</v>
      </c>
      <c r="F1384" s="106" t="s">
        <v>61</v>
      </c>
      <c r="G1384" s="106" t="s">
        <v>61</v>
      </c>
      <c r="H1384" s="106" t="s">
        <v>61</v>
      </c>
      <c r="I1384" s="106" t="s">
        <v>61</v>
      </c>
      <c r="J1384" s="106" t="s">
        <v>61</v>
      </c>
      <c r="K1384" s="106" t="s">
        <v>61</v>
      </c>
      <c r="L1384" s="106" t="s">
        <v>61</v>
      </c>
      <c r="M1384" s="106" t="s">
        <v>61</v>
      </c>
      <c r="N1384" s="106" t="s">
        <v>61</v>
      </c>
      <c r="O1384" s="106" t="s">
        <v>61</v>
      </c>
      <c r="P1384" s="106" t="s">
        <v>61</v>
      </c>
      <c r="Q1384" s="106" t="s">
        <v>61</v>
      </c>
      <c r="R1384" s="106" t="s">
        <v>61</v>
      </c>
      <c r="S1384" s="106" t="s">
        <v>61</v>
      </c>
      <c r="T1384" s="106" t="s">
        <v>61</v>
      </c>
      <c r="U1384" s="106" t="s">
        <v>61</v>
      </c>
      <c r="V1384" s="106" t="s">
        <v>61</v>
      </c>
      <c r="W1384" s="106" t="s">
        <v>61</v>
      </c>
    </row>
    <row r="1385" spans="1:23" ht="13.5" customHeight="1" x14ac:dyDescent="0.25">
      <c r="A1385" s="221">
        <v>0.22916666666666699</v>
      </c>
      <c r="B1385" s="106" t="s">
        <v>61</v>
      </c>
      <c r="C1385" s="106" t="s">
        <v>61</v>
      </c>
      <c r="D1385" s="106" t="s">
        <v>61</v>
      </c>
      <c r="E1385" s="106" t="s">
        <v>61</v>
      </c>
      <c r="F1385" s="106" t="s">
        <v>61</v>
      </c>
      <c r="G1385" s="106" t="s">
        <v>61</v>
      </c>
      <c r="H1385" s="106" t="s">
        <v>61</v>
      </c>
      <c r="I1385" s="106" t="s">
        <v>61</v>
      </c>
      <c r="J1385" s="106" t="s">
        <v>61</v>
      </c>
      <c r="K1385" s="106" t="s">
        <v>61</v>
      </c>
      <c r="L1385" s="106" t="s">
        <v>61</v>
      </c>
      <c r="M1385" s="106" t="s">
        <v>61</v>
      </c>
      <c r="N1385" s="106" t="s">
        <v>61</v>
      </c>
      <c r="O1385" s="106" t="s">
        <v>61</v>
      </c>
      <c r="P1385" s="106" t="s">
        <v>61</v>
      </c>
      <c r="Q1385" s="106" t="s">
        <v>61</v>
      </c>
      <c r="R1385" s="106" t="s">
        <v>61</v>
      </c>
      <c r="S1385" s="106" t="s">
        <v>61</v>
      </c>
      <c r="T1385" s="106" t="s">
        <v>61</v>
      </c>
      <c r="U1385" s="106" t="s">
        <v>61</v>
      </c>
      <c r="V1385" s="106" t="s">
        <v>61</v>
      </c>
      <c r="W1385" s="106" t="s">
        <v>61</v>
      </c>
    </row>
    <row r="1386" spans="1:23" ht="13.5" customHeight="1" x14ac:dyDescent="0.25">
      <c r="A1386" s="221">
        <v>0.23958333333333301</v>
      </c>
      <c r="B1386" s="106" t="s">
        <v>61</v>
      </c>
      <c r="C1386" s="106" t="s">
        <v>61</v>
      </c>
      <c r="D1386" s="106" t="s">
        <v>61</v>
      </c>
      <c r="E1386" s="106" t="s">
        <v>61</v>
      </c>
      <c r="F1386" s="106" t="s">
        <v>61</v>
      </c>
      <c r="G1386" s="106" t="s">
        <v>61</v>
      </c>
      <c r="H1386" s="106" t="s">
        <v>61</v>
      </c>
      <c r="I1386" s="106" t="s">
        <v>61</v>
      </c>
      <c r="J1386" s="106" t="s">
        <v>61</v>
      </c>
      <c r="K1386" s="106" t="s">
        <v>61</v>
      </c>
      <c r="L1386" s="106" t="s">
        <v>61</v>
      </c>
      <c r="M1386" s="106" t="s">
        <v>61</v>
      </c>
      <c r="N1386" s="106" t="s">
        <v>61</v>
      </c>
      <c r="O1386" s="106" t="s">
        <v>61</v>
      </c>
      <c r="P1386" s="106" t="s">
        <v>61</v>
      </c>
      <c r="Q1386" s="106" t="s">
        <v>61</v>
      </c>
      <c r="R1386" s="106" t="s">
        <v>61</v>
      </c>
      <c r="S1386" s="106" t="s">
        <v>61</v>
      </c>
      <c r="T1386" s="106" t="s">
        <v>61</v>
      </c>
      <c r="U1386" s="106" t="s">
        <v>61</v>
      </c>
      <c r="V1386" s="106" t="s">
        <v>61</v>
      </c>
      <c r="W1386" s="106" t="s">
        <v>61</v>
      </c>
    </row>
    <row r="1387" spans="1:23" ht="13.5" customHeight="1" x14ac:dyDescent="0.25">
      <c r="A1387" s="221">
        <v>0.25</v>
      </c>
      <c r="B1387" s="106" t="s">
        <v>61</v>
      </c>
      <c r="C1387" s="106" t="s">
        <v>61</v>
      </c>
      <c r="D1387" s="106" t="s">
        <v>61</v>
      </c>
      <c r="E1387" s="106" t="s">
        <v>61</v>
      </c>
      <c r="F1387" s="106" t="s">
        <v>61</v>
      </c>
      <c r="G1387" s="106" t="s">
        <v>61</v>
      </c>
      <c r="H1387" s="106" t="s">
        <v>61</v>
      </c>
      <c r="I1387" s="106" t="s">
        <v>61</v>
      </c>
      <c r="J1387" s="106" t="s">
        <v>61</v>
      </c>
      <c r="K1387" s="106" t="s">
        <v>61</v>
      </c>
      <c r="L1387" s="106" t="s">
        <v>61</v>
      </c>
      <c r="M1387" s="106" t="s">
        <v>61</v>
      </c>
      <c r="N1387" s="106" t="s">
        <v>61</v>
      </c>
      <c r="O1387" s="106" t="s">
        <v>61</v>
      </c>
      <c r="P1387" s="106" t="s">
        <v>61</v>
      </c>
      <c r="Q1387" s="106" t="s">
        <v>61</v>
      </c>
      <c r="R1387" s="106" t="s">
        <v>61</v>
      </c>
      <c r="S1387" s="106" t="s">
        <v>61</v>
      </c>
      <c r="T1387" s="106" t="s">
        <v>61</v>
      </c>
      <c r="U1387" s="106" t="s">
        <v>61</v>
      </c>
      <c r="V1387" s="106" t="s">
        <v>61</v>
      </c>
      <c r="W1387" s="106" t="s">
        <v>61</v>
      </c>
    </row>
    <row r="1388" spans="1:23" ht="13.5" customHeight="1" x14ac:dyDescent="0.25">
      <c r="A1388" s="221">
        <v>0.26041666666666702</v>
      </c>
      <c r="B1388" s="106" t="s">
        <v>61</v>
      </c>
      <c r="C1388" s="106" t="s">
        <v>61</v>
      </c>
      <c r="D1388" s="106" t="s">
        <v>61</v>
      </c>
      <c r="E1388" s="106" t="s">
        <v>61</v>
      </c>
      <c r="F1388" s="106" t="s">
        <v>61</v>
      </c>
      <c r="G1388" s="106" t="s">
        <v>61</v>
      </c>
      <c r="H1388" s="106" t="s">
        <v>61</v>
      </c>
      <c r="I1388" s="106" t="s">
        <v>61</v>
      </c>
      <c r="J1388" s="106" t="s">
        <v>61</v>
      </c>
      <c r="K1388" s="106" t="s">
        <v>61</v>
      </c>
      <c r="L1388" s="106" t="s">
        <v>61</v>
      </c>
      <c r="M1388" s="106" t="s">
        <v>61</v>
      </c>
      <c r="N1388" s="106" t="s">
        <v>61</v>
      </c>
      <c r="O1388" s="106" t="s">
        <v>61</v>
      </c>
      <c r="P1388" s="106" t="s">
        <v>61</v>
      </c>
      <c r="Q1388" s="106" t="s">
        <v>61</v>
      </c>
      <c r="R1388" s="106" t="s">
        <v>61</v>
      </c>
      <c r="S1388" s="106" t="s">
        <v>61</v>
      </c>
      <c r="T1388" s="106" t="s">
        <v>61</v>
      </c>
      <c r="U1388" s="106" t="s">
        <v>61</v>
      </c>
      <c r="V1388" s="106" t="s">
        <v>61</v>
      </c>
      <c r="W1388" s="106" t="s">
        <v>61</v>
      </c>
    </row>
    <row r="1389" spans="1:23" ht="13.5" customHeight="1" x14ac:dyDescent="0.25">
      <c r="A1389" s="221">
        <v>0.27083333333333298</v>
      </c>
      <c r="B1389" s="106" t="s">
        <v>61</v>
      </c>
      <c r="C1389" s="106" t="s">
        <v>61</v>
      </c>
      <c r="D1389" s="106" t="s">
        <v>61</v>
      </c>
      <c r="E1389" s="106" t="s">
        <v>61</v>
      </c>
      <c r="F1389" s="106" t="s">
        <v>61</v>
      </c>
      <c r="G1389" s="106" t="s">
        <v>61</v>
      </c>
      <c r="H1389" s="106" t="s">
        <v>61</v>
      </c>
      <c r="I1389" s="106" t="s">
        <v>61</v>
      </c>
      <c r="J1389" s="106" t="s">
        <v>61</v>
      </c>
      <c r="K1389" s="106" t="s">
        <v>61</v>
      </c>
      <c r="L1389" s="106" t="s">
        <v>61</v>
      </c>
      <c r="M1389" s="106" t="s">
        <v>61</v>
      </c>
      <c r="N1389" s="106" t="s">
        <v>61</v>
      </c>
      <c r="O1389" s="106" t="s">
        <v>61</v>
      </c>
      <c r="P1389" s="106" t="s">
        <v>61</v>
      </c>
      <c r="Q1389" s="106" t="s">
        <v>61</v>
      </c>
      <c r="R1389" s="106" t="s">
        <v>61</v>
      </c>
      <c r="S1389" s="106" t="s">
        <v>61</v>
      </c>
      <c r="T1389" s="106" t="s">
        <v>61</v>
      </c>
      <c r="U1389" s="106" t="s">
        <v>61</v>
      </c>
      <c r="V1389" s="106" t="s">
        <v>61</v>
      </c>
      <c r="W1389" s="106" t="s">
        <v>61</v>
      </c>
    </row>
    <row r="1390" spans="1:23" ht="13.5" customHeight="1" x14ac:dyDescent="0.25">
      <c r="A1390" s="221">
        <v>0.28125</v>
      </c>
      <c r="B1390" s="106" t="s">
        <v>61</v>
      </c>
      <c r="C1390" s="106" t="s">
        <v>61</v>
      </c>
      <c r="D1390" s="106" t="s">
        <v>61</v>
      </c>
      <c r="E1390" s="106" t="s">
        <v>61</v>
      </c>
      <c r="F1390" s="106" t="s">
        <v>61</v>
      </c>
      <c r="G1390" s="106" t="s">
        <v>61</v>
      </c>
      <c r="H1390" s="106" t="s">
        <v>61</v>
      </c>
      <c r="I1390" s="106" t="s">
        <v>61</v>
      </c>
      <c r="J1390" s="106" t="s">
        <v>61</v>
      </c>
      <c r="K1390" s="106" t="s">
        <v>61</v>
      </c>
      <c r="L1390" s="106" t="s">
        <v>61</v>
      </c>
      <c r="M1390" s="106" t="s">
        <v>61</v>
      </c>
      <c r="N1390" s="106" t="s">
        <v>61</v>
      </c>
      <c r="O1390" s="106" t="s">
        <v>61</v>
      </c>
      <c r="P1390" s="106" t="s">
        <v>61</v>
      </c>
      <c r="Q1390" s="106" t="s">
        <v>61</v>
      </c>
      <c r="R1390" s="106" t="s">
        <v>61</v>
      </c>
      <c r="S1390" s="106" t="s">
        <v>61</v>
      </c>
      <c r="T1390" s="106" t="s">
        <v>61</v>
      </c>
      <c r="U1390" s="106" t="s">
        <v>61</v>
      </c>
      <c r="V1390" s="106" t="s">
        <v>61</v>
      </c>
      <c r="W1390" s="106" t="s">
        <v>61</v>
      </c>
    </row>
    <row r="1391" spans="1:23" ht="13.5" customHeight="1" x14ac:dyDescent="0.25">
      <c r="A1391" s="221">
        <v>0.29166666666666702</v>
      </c>
      <c r="B1391" s="106" t="s">
        <v>61</v>
      </c>
      <c r="C1391" s="106" t="s">
        <v>61</v>
      </c>
      <c r="D1391" s="106" t="s">
        <v>61</v>
      </c>
      <c r="E1391" s="106" t="s">
        <v>61</v>
      </c>
      <c r="F1391" s="106" t="s">
        <v>61</v>
      </c>
      <c r="G1391" s="106" t="s">
        <v>61</v>
      </c>
      <c r="H1391" s="106" t="s">
        <v>61</v>
      </c>
      <c r="I1391" s="106" t="s">
        <v>61</v>
      </c>
      <c r="J1391" s="106" t="s">
        <v>61</v>
      </c>
      <c r="K1391" s="106" t="s">
        <v>61</v>
      </c>
      <c r="L1391" s="106" t="s">
        <v>61</v>
      </c>
      <c r="M1391" s="106" t="s">
        <v>61</v>
      </c>
      <c r="N1391" s="106" t="s">
        <v>61</v>
      </c>
      <c r="O1391" s="106" t="s">
        <v>61</v>
      </c>
      <c r="P1391" s="106" t="s">
        <v>61</v>
      </c>
      <c r="Q1391" s="106" t="s">
        <v>61</v>
      </c>
      <c r="R1391" s="106" t="s">
        <v>61</v>
      </c>
      <c r="S1391" s="106" t="s">
        <v>61</v>
      </c>
      <c r="T1391" s="106" t="s">
        <v>61</v>
      </c>
      <c r="U1391" s="106" t="s">
        <v>61</v>
      </c>
      <c r="V1391" s="106" t="s">
        <v>61</v>
      </c>
      <c r="W1391" s="106" t="s">
        <v>61</v>
      </c>
    </row>
    <row r="1392" spans="1:23" ht="13.5" customHeight="1" x14ac:dyDescent="0.25">
      <c r="A1392" s="221">
        <v>0.30208333333333298</v>
      </c>
      <c r="B1392" s="106" t="s">
        <v>61</v>
      </c>
      <c r="C1392" s="106" t="s">
        <v>61</v>
      </c>
      <c r="D1392" s="106" t="s">
        <v>61</v>
      </c>
      <c r="E1392" s="106" t="s">
        <v>61</v>
      </c>
      <c r="F1392" s="106" t="s">
        <v>61</v>
      </c>
      <c r="G1392" s="106" t="s">
        <v>61</v>
      </c>
      <c r="H1392" s="106" t="s">
        <v>61</v>
      </c>
      <c r="I1392" s="106" t="s">
        <v>61</v>
      </c>
      <c r="J1392" s="106" t="s">
        <v>61</v>
      </c>
      <c r="K1392" s="106" t="s">
        <v>61</v>
      </c>
      <c r="L1392" s="106" t="s">
        <v>61</v>
      </c>
      <c r="M1392" s="106" t="s">
        <v>61</v>
      </c>
      <c r="N1392" s="106" t="s">
        <v>61</v>
      </c>
      <c r="O1392" s="106" t="s">
        <v>61</v>
      </c>
      <c r="P1392" s="106" t="s">
        <v>61</v>
      </c>
      <c r="Q1392" s="106" t="s">
        <v>61</v>
      </c>
      <c r="R1392" s="106" t="s">
        <v>61</v>
      </c>
      <c r="S1392" s="106" t="s">
        <v>61</v>
      </c>
      <c r="T1392" s="106" t="s">
        <v>61</v>
      </c>
      <c r="U1392" s="106" t="s">
        <v>61</v>
      </c>
      <c r="V1392" s="106" t="s">
        <v>61</v>
      </c>
      <c r="W1392" s="106" t="s">
        <v>61</v>
      </c>
    </row>
    <row r="1393" spans="1:23" ht="13.5" customHeight="1" x14ac:dyDescent="0.25">
      <c r="A1393" s="221">
        <v>0.3125</v>
      </c>
      <c r="B1393" s="106" t="s">
        <v>61</v>
      </c>
      <c r="C1393" s="106" t="s">
        <v>61</v>
      </c>
      <c r="D1393" s="106" t="s">
        <v>61</v>
      </c>
      <c r="E1393" s="106" t="s">
        <v>61</v>
      </c>
      <c r="F1393" s="106" t="s">
        <v>61</v>
      </c>
      <c r="G1393" s="106" t="s">
        <v>61</v>
      </c>
      <c r="H1393" s="106" t="s">
        <v>61</v>
      </c>
      <c r="I1393" s="106" t="s">
        <v>61</v>
      </c>
      <c r="J1393" s="106" t="s">
        <v>61</v>
      </c>
      <c r="K1393" s="106" t="s">
        <v>61</v>
      </c>
      <c r="L1393" s="106" t="s">
        <v>61</v>
      </c>
      <c r="M1393" s="106" t="s">
        <v>61</v>
      </c>
      <c r="N1393" s="106" t="s">
        <v>61</v>
      </c>
      <c r="O1393" s="106" t="s">
        <v>61</v>
      </c>
      <c r="P1393" s="106" t="s">
        <v>61</v>
      </c>
      <c r="Q1393" s="106" t="s">
        <v>61</v>
      </c>
      <c r="R1393" s="106" t="s">
        <v>61</v>
      </c>
      <c r="S1393" s="106" t="s">
        <v>61</v>
      </c>
      <c r="T1393" s="106" t="s">
        <v>61</v>
      </c>
      <c r="U1393" s="106" t="s">
        <v>61</v>
      </c>
      <c r="V1393" s="106" t="s">
        <v>61</v>
      </c>
      <c r="W1393" s="106" t="s">
        <v>61</v>
      </c>
    </row>
    <row r="1394" spans="1:23" ht="13.5" customHeight="1" x14ac:dyDescent="0.25">
      <c r="A1394" s="221">
        <v>0.32291666666666702</v>
      </c>
      <c r="B1394" s="106" t="s">
        <v>61</v>
      </c>
      <c r="C1394" s="106" t="s">
        <v>61</v>
      </c>
      <c r="D1394" s="106" t="s">
        <v>61</v>
      </c>
      <c r="E1394" s="106" t="s">
        <v>61</v>
      </c>
      <c r="F1394" s="106" t="s">
        <v>61</v>
      </c>
      <c r="G1394" s="106" t="s">
        <v>61</v>
      </c>
      <c r="H1394" s="106" t="s">
        <v>61</v>
      </c>
      <c r="I1394" s="106" t="s">
        <v>61</v>
      </c>
      <c r="J1394" s="106" t="s">
        <v>61</v>
      </c>
      <c r="K1394" s="106" t="s">
        <v>61</v>
      </c>
      <c r="L1394" s="106" t="s">
        <v>61</v>
      </c>
      <c r="M1394" s="106" t="s">
        <v>61</v>
      </c>
      <c r="N1394" s="106" t="s">
        <v>61</v>
      </c>
      <c r="O1394" s="106" t="s">
        <v>61</v>
      </c>
      <c r="P1394" s="106" t="s">
        <v>61</v>
      </c>
      <c r="Q1394" s="106" t="s">
        <v>61</v>
      </c>
      <c r="R1394" s="106" t="s">
        <v>61</v>
      </c>
      <c r="S1394" s="106" t="s">
        <v>61</v>
      </c>
      <c r="T1394" s="106" t="s">
        <v>61</v>
      </c>
      <c r="U1394" s="106" t="s">
        <v>61</v>
      </c>
      <c r="V1394" s="106" t="s">
        <v>61</v>
      </c>
      <c r="W1394" s="106" t="s">
        <v>61</v>
      </c>
    </row>
    <row r="1395" spans="1:23" ht="13.5" customHeight="1" x14ac:dyDescent="0.25">
      <c r="A1395" s="221">
        <v>0.33333333333333298</v>
      </c>
      <c r="B1395" s="106" t="s">
        <v>61</v>
      </c>
      <c r="C1395" s="106" t="s">
        <v>61</v>
      </c>
      <c r="D1395" s="106" t="s">
        <v>61</v>
      </c>
      <c r="E1395" s="106" t="s">
        <v>61</v>
      </c>
      <c r="F1395" s="106" t="s">
        <v>61</v>
      </c>
      <c r="G1395" s="106" t="s">
        <v>61</v>
      </c>
      <c r="H1395" s="106" t="s">
        <v>61</v>
      </c>
      <c r="I1395" s="106" t="s">
        <v>61</v>
      </c>
      <c r="J1395" s="106" t="s">
        <v>61</v>
      </c>
      <c r="K1395" s="106" t="s">
        <v>61</v>
      </c>
      <c r="L1395" s="106" t="s">
        <v>61</v>
      </c>
      <c r="M1395" s="106" t="s">
        <v>61</v>
      </c>
      <c r="N1395" s="106" t="s">
        <v>61</v>
      </c>
      <c r="O1395" s="106" t="s">
        <v>61</v>
      </c>
      <c r="P1395" s="106" t="s">
        <v>61</v>
      </c>
      <c r="Q1395" s="106" t="s">
        <v>61</v>
      </c>
      <c r="R1395" s="106" t="s">
        <v>61</v>
      </c>
      <c r="S1395" s="106" t="s">
        <v>61</v>
      </c>
      <c r="T1395" s="106" t="s">
        <v>61</v>
      </c>
      <c r="U1395" s="106" t="s">
        <v>61</v>
      </c>
      <c r="V1395" s="106" t="s">
        <v>61</v>
      </c>
      <c r="W1395" s="106" t="s">
        <v>61</v>
      </c>
    </row>
    <row r="1396" spans="1:23" ht="13.5" customHeight="1" x14ac:dyDescent="0.25">
      <c r="A1396" s="221">
        <v>0.34375</v>
      </c>
      <c r="B1396" s="106" t="s">
        <v>61</v>
      </c>
      <c r="C1396" s="106" t="s">
        <v>61</v>
      </c>
      <c r="D1396" s="106" t="s">
        <v>61</v>
      </c>
      <c r="E1396" s="106" t="s">
        <v>61</v>
      </c>
      <c r="F1396" s="106" t="s">
        <v>61</v>
      </c>
      <c r="G1396" s="106" t="s">
        <v>61</v>
      </c>
      <c r="H1396" s="106" t="s">
        <v>61</v>
      </c>
      <c r="I1396" s="106" t="s">
        <v>61</v>
      </c>
      <c r="J1396" s="106" t="s">
        <v>61</v>
      </c>
      <c r="K1396" s="106" t="s">
        <v>61</v>
      </c>
      <c r="L1396" s="106" t="s">
        <v>61</v>
      </c>
      <c r="M1396" s="106" t="s">
        <v>61</v>
      </c>
      <c r="N1396" s="106" t="s">
        <v>61</v>
      </c>
      <c r="O1396" s="106" t="s">
        <v>61</v>
      </c>
      <c r="P1396" s="106" t="s">
        <v>61</v>
      </c>
      <c r="Q1396" s="106" t="s">
        <v>61</v>
      </c>
      <c r="R1396" s="106" t="s">
        <v>61</v>
      </c>
      <c r="S1396" s="106" t="s">
        <v>61</v>
      </c>
      <c r="T1396" s="106" t="s">
        <v>61</v>
      </c>
      <c r="U1396" s="106" t="s">
        <v>61</v>
      </c>
      <c r="V1396" s="106" t="s">
        <v>61</v>
      </c>
      <c r="W1396" s="106" t="s">
        <v>61</v>
      </c>
    </row>
    <row r="1397" spans="1:23" ht="13.5" customHeight="1" x14ac:dyDescent="0.25">
      <c r="A1397" s="221">
        <v>0.35416666666666702</v>
      </c>
      <c r="B1397" s="106" t="s">
        <v>61</v>
      </c>
      <c r="C1397" s="106" t="s">
        <v>61</v>
      </c>
      <c r="D1397" s="106" t="s">
        <v>61</v>
      </c>
      <c r="E1397" s="106" t="s">
        <v>61</v>
      </c>
      <c r="F1397" s="106" t="s">
        <v>61</v>
      </c>
      <c r="G1397" s="106" t="s">
        <v>61</v>
      </c>
      <c r="H1397" s="106" t="s">
        <v>61</v>
      </c>
      <c r="I1397" s="106" t="s">
        <v>61</v>
      </c>
      <c r="J1397" s="106" t="s">
        <v>61</v>
      </c>
      <c r="K1397" s="106" t="s">
        <v>61</v>
      </c>
      <c r="L1397" s="106" t="s">
        <v>61</v>
      </c>
      <c r="M1397" s="106" t="s">
        <v>61</v>
      </c>
      <c r="N1397" s="106" t="s">
        <v>61</v>
      </c>
      <c r="O1397" s="106" t="s">
        <v>61</v>
      </c>
      <c r="P1397" s="106" t="s">
        <v>61</v>
      </c>
      <c r="Q1397" s="106" t="s">
        <v>61</v>
      </c>
      <c r="R1397" s="106" t="s">
        <v>61</v>
      </c>
      <c r="S1397" s="106" t="s">
        <v>61</v>
      </c>
      <c r="T1397" s="106" t="s">
        <v>61</v>
      </c>
      <c r="U1397" s="106" t="s">
        <v>61</v>
      </c>
      <c r="V1397" s="106" t="s">
        <v>61</v>
      </c>
      <c r="W1397" s="106" t="s">
        <v>61</v>
      </c>
    </row>
    <row r="1398" spans="1:23" ht="13.5" customHeight="1" x14ac:dyDescent="0.25">
      <c r="A1398" s="221">
        <v>0.36458333333333298</v>
      </c>
      <c r="B1398" s="106" t="s">
        <v>61</v>
      </c>
      <c r="C1398" s="106" t="s">
        <v>61</v>
      </c>
      <c r="D1398" s="106" t="s">
        <v>61</v>
      </c>
      <c r="E1398" s="106" t="s">
        <v>61</v>
      </c>
      <c r="F1398" s="106" t="s">
        <v>61</v>
      </c>
      <c r="G1398" s="106" t="s">
        <v>61</v>
      </c>
      <c r="H1398" s="106" t="s">
        <v>61</v>
      </c>
      <c r="I1398" s="106" t="s">
        <v>61</v>
      </c>
      <c r="J1398" s="106" t="s">
        <v>61</v>
      </c>
      <c r="K1398" s="106" t="s">
        <v>61</v>
      </c>
      <c r="L1398" s="106" t="s">
        <v>61</v>
      </c>
      <c r="M1398" s="106" t="s">
        <v>61</v>
      </c>
      <c r="N1398" s="106" t="s">
        <v>61</v>
      </c>
      <c r="O1398" s="106" t="s">
        <v>61</v>
      </c>
      <c r="P1398" s="106" t="s">
        <v>61</v>
      </c>
      <c r="Q1398" s="106" t="s">
        <v>61</v>
      </c>
      <c r="R1398" s="106" t="s">
        <v>61</v>
      </c>
      <c r="S1398" s="106" t="s">
        <v>61</v>
      </c>
      <c r="T1398" s="106" t="s">
        <v>61</v>
      </c>
      <c r="U1398" s="106" t="s">
        <v>61</v>
      </c>
      <c r="V1398" s="106" t="s">
        <v>61</v>
      </c>
      <c r="W1398" s="106" t="s">
        <v>61</v>
      </c>
    </row>
    <row r="1399" spans="1:23" ht="13.5" customHeight="1" x14ac:dyDescent="0.25">
      <c r="A1399" s="221">
        <v>0.375</v>
      </c>
      <c r="B1399" s="106" t="s">
        <v>61</v>
      </c>
      <c r="C1399" s="106" t="s">
        <v>61</v>
      </c>
      <c r="D1399" s="106" t="s">
        <v>61</v>
      </c>
      <c r="E1399" s="106" t="s">
        <v>61</v>
      </c>
      <c r="F1399" s="106" t="s">
        <v>61</v>
      </c>
      <c r="G1399" s="106" t="s">
        <v>61</v>
      </c>
      <c r="H1399" s="106" t="s">
        <v>61</v>
      </c>
      <c r="I1399" s="106" t="s">
        <v>61</v>
      </c>
      <c r="J1399" s="106" t="s">
        <v>61</v>
      </c>
      <c r="K1399" s="106" t="s">
        <v>61</v>
      </c>
      <c r="L1399" s="106" t="s">
        <v>61</v>
      </c>
      <c r="M1399" s="106" t="s">
        <v>61</v>
      </c>
      <c r="N1399" s="106" t="s">
        <v>61</v>
      </c>
      <c r="O1399" s="106" t="s">
        <v>61</v>
      </c>
      <c r="P1399" s="106" t="s">
        <v>61</v>
      </c>
      <c r="Q1399" s="106" t="s">
        <v>61</v>
      </c>
      <c r="R1399" s="106" t="s">
        <v>61</v>
      </c>
      <c r="S1399" s="106" t="s">
        <v>61</v>
      </c>
      <c r="T1399" s="106" t="s">
        <v>61</v>
      </c>
      <c r="U1399" s="106" t="s">
        <v>61</v>
      </c>
      <c r="V1399" s="106" t="s">
        <v>61</v>
      </c>
      <c r="W1399" s="106" t="s">
        <v>61</v>
      </c>
    </row>
    <row r="1400" spans="1:23" ht="13.5" customHeight="1" x14ac:dyDescent="0.25">
      <c r="A1400" s="221">
        <v>0.38541666666666702</v>
      </c>
      <c r="B1400" s="106" t="s">
        <v>61</v>
      </c>
      <c r="C1400" s="106" t="s">
        <v>61</v>
      </c>
      <c r="D1400" s="106" t="s">
        <v>61</v>
      </c>
      <c r="E1400" s="106" t="s">
        <v>61</v>
      </c>
      <c r="F1400" s="106" t="s">
        <v>61</v>
      </c>
      <c r="G1400" s="106" t="s">
        <v>61</v>
      </c>
      <c r="H1400" s="106" t="s">
        <v>61</v>
      </c>
      <c r="I1400" s="106" t="s">
        <v>61</v>
      </c>
      <c r="J1400" s="106" t="s">
        <v>61</v>
      </c>
      <c r="K1400" s="106" t="s">
        <v>61</v>
      </c>
      <c r="L1400" s="106" t="s">
        <v>61</v>
      </c>
      <c r="M1400" s="106" t="s">
        <v>61</v>
      </c>
      <c r="N1400" s="106" t="s">
        <v>61</v>
      </c>
      <c r="O1400" s="106" t="s">
        <v>61</v>
      </c>
      <c r="P1400" s="106" t="s">
        <v>61</v>
      </c>
      <c r="Q1400" s="106" t="s">
        <v>61</v>
      </c>
      <c r="R1400" s="106" t="s">
        <v>61</v>
      </c>
      <c r="S1400" s="106" t="s">
        <v>61</v>
      </c>
      <c r="T1400" s="106" t="s">
        <v>61</v>
      </c>
      <c r="U1400" s="106" t="s">
        <v>61</v>
      </c>
      <c r="V1400" s="106" t="s">
        <v>61</v>
      </c>
      <c r="W1400" s="106" t="s">
        <v>61</v>
      </c>
    </row>
    <row r="1401" spans="1:23" ht="13.5" customHeight="1" x14ac:dyDescent="0.25">
      <c r="A1401" s="221">
        <v>0.39583333333333298</v>
      </c>
      <c r="B1401" s="106" t="s">
        <v>61</v>
      </c>
      <c r="C1401" s="106" t="s">
        <v>61</v>
      </c>
      <c r="D1401" s="106" t="s">
        <v>61</v>
      </c>
      <c r="E1401" s="106" t="s">
        <v>61</v>
      </c>
      <c r="F1401" s="106" t="s">
        <v>61</v>
      </c>
      <c r="G1401" s="106" t="s">
        <v>61</v>
      </c>
      <c r="H1401" s="106" t="s">
        <v>61</v>
      </c>
      <c r="I1401" s="106" t="s">
        <v>61</v>
      </c>
      <c r="J1401" s="106" t="s">
        <v>61</v>
      </c>
      <c r="K1401" s="106" t="s">
        <v>61</v>
      </c>
      <c r="L1401" s="106" t="s">
        <v>61</v>
      </c>
      <c r="M1401" s="106" t="s">
        <v>61</v>
      </c>
      <c r="N1401" s="106" t="s">
        <v>61</v>
      </c>
      <c r="O1401" s="106" t="s">
        <v>61</v>
      </c>
      <c r="P1401" s="106" t="s">
        <v>61</v>
      </c>
      <c r="Q1401" s="106" t="s">
        <v>61</v>
      </c>
      <c r="R1401" s="106" t="s">
        <v>61</v>
      </c>
      <c r="S1401" s="106" t="s">
        <v>61</v>
      </c>
      <c r="T1401" s="106" t="s">
        <v>61</v>
      </c>
      <c r="U1401" s="106" t="s">
        <v>61</v>
      </c>
      <c r="V1401" s="106" t="s">
        <v>61</v>
      </c>
      <c r="W1401" s="106" t="s">
        <v>61</v>
      </c>
    </row>
    <row r="1402" spans="1:23" ht="13.5" customHeight="1" x14ac:dyDescent="0.25">
      <c r="A1402" s="221">
        <v>0.40625</v>
      </c>
      <c r="B1402" s="106" t="s">
        <v>61</v>
      </c>
      <c r="C1402" s="106" t="s">
        <v>61</v>
      </c>
      <c r="D1402" s="106" t="s">
        <v>61</v>
      </c>
      <c r="E1402" s="106" t="s">
        <v>61</v>
      </c>
      <c r="F1402" s="106" t="s">
        <v>61</v>
      </c>
      <c r="G1402" s="106" t="s">
        <v>61</v>
      </c>
      <c r="H1402" s="106" t="s">
        <v>61</v>
      </c>
      <c r="I1402" s="106" t="s">
        <v>61</v>
      </c>
      <c r="J1402" s="106" t="s">
        <v>61</v>
      </c>
      <c r="K1402" s="106" t="s">
        <v>61</v>
      </c>
      <c r="L1402" s="106" t="s">
        <v>61</v>
      </c>
      <c r="M1402" s="106" t="s">
        <v>61</v>
      </c>
      <c r="N1402" s="106" t="s">
        <v>61</v>
      </c>
      <c r="O1402" s="106" t="s">
        <v>61</v>
      </c>
      <c r="P1402" s="106" t="s">
        <v>61</v>
      </c>
      <c r="Q1402" s="106" t="s">
        <v>61</v>
      </c>
      <c r="R1402" s="106" t="s">
        <v>61</v>
      </c>
      <c r="S1402" s="106" t="s">
        <v>61</v>
      </c>
      <c r="T1402" s="106" t="s">
        <v>61</v>
      </c>
      <c r="U1402" s="106" t="s">
        <v>61</v>
      </c>
      <c r="V1402" s="106" t="s">
        <v>61</v>
      </c>
      <c r="W1402" s="106" t="s">
        <v>61</v>
      </c>
    </row>
    <row r="1403" spans="1:23" ht="13.5" customHeight="1" x14ac:dyDescent="0.25">
      <c r="A1403" s="221">
        <v>0.41666666666666702</v>
      </c>
      <c r="B1403" s="106" t="s">
        <v>61</v>
      </c>
      <c r="C1403" s="106" t="s">
        <v>61</v>
      </c>
      <c r="D1403" s="106" t="s">
        <v>61</v>
      </c>
      <c r="E1403" s="106" t="s">
        <v>61</v>
      </c>
      <c r="F1403" s="106" t="s">
        <v>61</v>
      </c>
      <c r="G1403" s="106" t="s">
        <v>61</v>
      </c>
      <c r="H1403" s="106" t="s">
        <v>61</v>
      </c>
      <c r="I1403" s="106" t="s">
        <v>61</v>
      </c>
      <c r="J1403" s="106" t="s">
        <v>61</v>
      </c>
      <c r="K1403" s="106" t="s">
        <v>61</v>
      </c>
      <c r="L1403" s="106" t="s">
        <v>61</v>
      </c>
      <c r="M1403" s="106" t="s">
        <v>61</v>
      </c>
      <c r="N1403" s="106" t="s">
        <v>61</v>
      </c>
      <c r="O1403" s="106" t="s">
        <v>61</v>
      </c>
      <c r="P1403" s="106" t="s">
        <v>61</v>
      </c>
      <c r="Q1403" s="106" t="s">
        <v>61</v>
      </c>
      <c r="R1403" s="106" t="s">
        <v>61</v>
      </c>
      <c r="S1403" s="106" t="s">
        <v>61</v>
      </c>
      <c r="T1403" s="106" t="s">
        <v>61</v>
      </c>
      <c r="U1403" s="106" t="s">
        <v>61</v>
      </c>
      <c r="V1403" s="106" t="s">
        <v>61</v>
      </c>
      <c r="W1403" s="106" t="s">
        <v>61</v>
      </c>
    </row>
    <row r="1404" spans="1:23" ht="13.5" customHeight="1" x14ac:dyDescent="0.25">
      <c r="A1404" s="221">
        <v>0.42708333333333298</v>
      </c>
      <c r="B1404" s="106" t="s">
        <v>61</v>
      </c>
      <c r="C1404" s="106" t="s">
        <v>61</v>
      </c>
      <c r="D1404" s="106" t="s">
        <v>61</v>
      </c>
      <c r="E1404" s="106" t="s">
        <v>61</v>
      </c>
      <c r="F1404" s="106" t="s">
        <v>61</v>
      </c>
      <c r="G1404" s="106" t="s">
        <v>61</v>
      </c>
      <c r="H1404" s="106" t="s">
        <v>61</v>
      </c>
      <c r="I1404" s="106" t="s">
        <v>61</v>
      </c>
      <c r="J1404" s="106" t="s">
        <v>61</v>
      </c>
      <c r="K1404" s="106" t="s">
        <v>61</v>
      </c>
      <c r="L1404" s="106" t="s">
        <v>61</v>
      </c>
      <c r="M1404" s="106" t="s">
        <v>61</v>
      </c>
      <c r="N1404" s="106" t="s">
        <v>61</v>
      </c>
      <c r="O1404" s="106" t="s">
        <v>61</v>
      </c>
      <c r="P1404" s="106" t="s">
        <v>61</v>
      </c>
      <c r="Q1404" s="106" t="s">
        <v>61</v>
      </c>
      <c r="R1404" s="106" t="s">
        <v>61</v>
      </c>
      <c r="S1404" s="106" t="s">
        <v>61</v>
      </c>
      <c r="T1404" s="106" t="s">
        <v>61</v>
      </c>
      <c r="U1404" s="106" t="s">
        <v>61</v>
      </c>
      <c r="V1404" s="106" t="s">
        <v>61</v>
      </c>
      <c r="W1404" s="106" t="s">
        <v>61</v>
      </c>
    </row>
    <row r="1405" spans="1:23" ht="13.5" customHeight="1" x14ac:dyDescent="0.25">
      <c r="A1405" s="221">
        <v>0.4375</v>
      </c>
      <c r="B1405" s="106" t="s">
        <v>61</v>
      </c>
      <c r="C1405" s="106" t="s">
        <v>61</v>
      </c>
      <c r="D1405" s="106" t="s">
        <v>61</v>
      </c>
      <c r="E1405" s="106" t="s">
        <v>61</v>
      </c>
      <c r="F1405" s="106" t="s">
        <v>61</v>
      </c>
      <c r="G1405" s="106" t="s">
        <v>61</v>
      </c>
      <c r="H1405" s="106" t="s">
        <v>61</v>
      </c>
      <c r="I1405" s="106" t="s">
        <v>61</v>
      </c>
      <c r="J1405" s="106" t="s">
        <v>61</v>
      </c>
      <c r="K1405" s="106" t="s">
        <v>61</v>
      </c>
      <c r="L1405" s="106" t="s">
        <v>61</v>
      </c>
      <c r="M1405" s="106" t="s">
        <v>61</v>
      </c>
      <c r="N1405" s="106" t="s">
        <v>61</v>
      </c>
      <c r="O1405" s="106" t="s">
        <v>61</v>
      </c>
      <c r="P1405" s="106" t="s">
        <v>61</v>
      </c>
      <c r="Q1405" s="106" t="s">
        <v>61</v>
      </c>
      <c r="R1405" s="106" t="s">
        <v>61</v>
      </c>
      <c r="S1405" s="106" t="s">
        <v>61</v>
      </c>
      <c r="T1405" s="106" t="s">
        <v>61</v>
      </c>
      <c r="U1405" s="106" t="s">
        <v>61</v>
      </c>
      <c r="V1405" s="106" t="s">
        <v>61</v>
      </c>
      <c r="W1405" s="106" t="s">
        <v>61</v>
      </c>
    </row>
    <row r="1406" spans="1:23" ht="13.5" customHeight="1" x14ac:dyDescent="0.25">
      <c r="A1406" s="221">
        <v>0.44791666666666702</v>
      </c>
      <c r="B1406" s="106" t="s">
        <v>61</v>
      </c>
      <c r="C1406" s="106" t="s">
        <v>61</v>
      </c>
      <c r="D1406" s="106" t="s">
        <v>61</v>
      </c>
      <c r="E1406" s="106" t="s">
        <v>61</v>
      </c>
      <c r="F1406" s="106" t="s">
        <v>61</v>
      </c>
      <c r="G1406" s="106" t="s">
        <v>61</v>
      </c>
      <c r="H1406" s="106" t="s">
        <v>61</v>
      </c>
      <c r="I1406" s="106" t="s">
        <v>61</v>
      </c>
      <c r="J1406" s="106" t="s">
        <v>61</v>
      </c>
      <c r="K1406" s="106" t="s">
        <v>61</v>
      </c>
      <c r="L1406" s="106" t="s">
        <v>61</v>
      </c>
      <c r="M1406" s="106" t="s">
        <v>61</v>
      </c>
      <c r="N1406" s="106" t="s">
        <v>61</v>
      </c>
      <c r="O1406" s="106" t="s">
        <v>61</v>
      </c>
      <c r="P1406" s="106" t="s">
        <v>61</v>
      </c>
      <c r="Q1406" s="106" t="s">
        <v>61</v>
      </c>
      <c r="R1406" s="106" t="s">
        <v>61</v>
      </c>
      <c r="S1406" s="106" t="s">
        <v>61</v>
      </c>
      <c r="T1406" s="106" t="s">
        <v>61</v>
      </c>
      <c r="U1406" s="106" t="s">
        <v>61</v>
      </c>
      <c r="V1406" s="106" t="s">
        <v>61</v>
      </c>
      <c r="W1406" s="106" t="s">
        <v>61</v>
      </c>
    </row>
    <row r="1407" spans="1:23" ht="13.5" customHeight="1" x14ac:dyDescent="0.25">
      <c r="A1407" s="221">
        <v>0.45833333333333298</v>
      </c>
      <c r="B1407" s="106" t="s">
        <v>61</v>
      </c>
      <c r="C1407" s="106" t="s">
        <v>61</v>
      </c>
      <c r="D1407" s="106" t="s">
        <v>61</v>
      </c>
      <c r="E1407" s="106" t="s">
        <v>61</v>
      </c>
      <c r="F1407" s="106" t="s">
        <v>61</v>
      </c>
      <c r="G1407" s="106" t="s">
        <v>61</v>
      </c>
      <c r="H1407" s="106" t="s">
        <v>61</v>
      </c>
      <c r="I1407" s="106" t="s">
        <v>61</v>
      </c>
      <c r="J1407" s="106" t="s">
        <v>61</v>
      </c>
      <c r="K1407" s="106" t="s">
        <v>61</v>
      </c>
      <c r="L1407" s="106" t="s">
        <v>61</v>
      </c>
      <c r="M1407" s="106" t="s">
        <v>61</v>
      </c>
      <c r="N1407" s="106" t="s">
        <v>61</v>
      </c>
      <c r="O1407" s="106" t="s">
        <v>61</v>
      </c>
      <c r="P1407" s="106" t="s">
        <v>61</v>
      </c>
      <c r="Q1407" s="106" t="s">
        <v>61</v>
      </c>
      <c r="R1407" s="106" t="s">
        <v>61</v>
      </c>
      <c r="S1407" s="106" t="s">
        <v>61</v>
      </c>
      <c r="T1407" s="106" t="s">
        <v>61</v>
      </c>
      <c r="U1407" s="106" t="s">
        <v>61</v>
      </c>
      <c r="V1407" s="106" t="s">
        <v>61</v>
      </c>
      <c r="W1407" s="106" t="s">
        <v>61</v>
      </c>
    </row>
    <row r="1408" spans="1:23" ht="13.5" customHeight="1" x14ac:dyDescent="0.25">
      <c r="A1408" s="221">
        <v>0.46875</v>
      </c>
      <c r="B1408" s="106" t="s">
        <v>61</v>
      </c>
      <c r="C1408" s="106" t="s">
        <v>61</v>
      </c>
      <c r="D1408" s="106" t="s">
        <v>61</v>
      </c>
      <c r="E1408" s="106" t="s">
        <v>61</v>
      </c>
      <c r="F1408" s="106" t="s">
        <v>61</v>
      </c>
      <c r="G1408" s="106" t="s">
        <v>61</v>
      </c>
      <c r="H1408" s="106" t="s">
        <v>61</v>
      </c>
      <c r="I1408" s="106" t="s">
        <v>61</v>
      </c>
      <c r="J1408" s="106" t="s">
        <v>61</v>
      </c>
      <c r="K1408" s="106" t="s">
        <v>61</v>
      </c>
      <c r="L1408" s="106" t="s">
        <v>61</v>
      </c>
      <c r="M1408" s="106" t="s">
        <v>61</v>
      </c>
      <c r="N1408" s="106" t="s">
        <v>61</v>
      </c>
      <c r="O1408" s="106" t="s">
        <v>61</v>
      </c>
      <c r="P1408" s="106" t="s">
        <v>61</v>
      </c>
      <c r="Q1408" s="106" t="s">
        <v>61</v>
      </c>
      <c r="R1408" s="106" t="s">
        <v>61</v>
      </c>
      <c r="S1408" s="106" t="s">
        <v>61</v>
      </c>
      <c r="T1408" s="106" t="s">
        <v>61</v>
      </c>
      <c r="U1408" s="106" t="s">
        <v>61</v>
      </c>
      <c r="V1408" s="106" t="s">
        <v>61</v>
      </c>
      <c r="W1408" s="106" t="s">
        <v>61</v>
      </c>
    </row>
    <row r="1409" spans="1:23" ht="13.5" customHeight="1" x14ac:dyDescent="0.25">
      <c r="A1409" s="221">
        <v>0.47916666666666702</v>
      </c>
      <c r="B1409" s="106" t="s">
        <v>61</v>
      </c>
      <c r="C1409" s="106" t="s">
        <v>61</v>
      </c>
      <c r="D1409" s="106" t="s">
        <v>61</v>
      </c>
      <c r="E1409" s="106" t="s">
        <v>61</v>
      </c>
      <c r="F1409" s="106" t="s">
        <v>61</v>
      </c>
      <c r="G1409" s="106" t="s">
        <v>61</v>
      </c>
      <c r="H1409" s="106" t="s">
        <v>61</v>
      </c>
      <c r="I1409" s="106" t="s">
        <v>61</v>
      </c>
      <c r="J1409" s="106" t="s">
        <v>61</v>
      </c>
      <c r="K1409" s="106" t="s">
        <v>61</v>
      </c>
      <c r="L1409" s="106" t="s">
        <v>61</v>
      </c>
      <c r="M1409" s="106" t="s">
        <v>61</v>
      </c>
      <c r="N1409" s="106" t="s">
        <v>61</v>
      </c>
      <c r="O1409" s="106" t="s">
        <v>61</v>
      </c>
      <c r="P1409" s="106" t="s">
        <v>61</v>
      </c>
      <c r="Q1409" s="106" t="s">
        <v>61</v>
      </c>
      <c r="R1409" s="106" t="s">
        <v>61</v>
      </c>
      <c r="S1409" s="106" t="s">
        <v>61</v>
      </c>
      <c r="T1409" s="106" t="s">
        <v>61</v>
      </c>
      <c r="U1409" s="106" t="s">
        <v>61</v>
      </c>
      <c r="V1409" s="106" t="s">
        <v>61</v>
      </c>
      <c r="W1409" s="106" t="s">
        <v>61</v>
      </c>
    </row>
    <row r="1410" spans="1:23" ht="13.5" customHeight="1" x14ac:dyDescent="0.25">
      <c r="A1410" s="221">
        <v>0.48958333333333298</v>
      </c>
      <c r="B1410" s="106" t="s">
        <v>61</v>
      </c>
      <c r="C1410" s="106" t="s">
        <v>61</v>
      </c>
      <c r="D1410" s="106" t="s">
        <v>61</v>
      </c>
      <c r="E1410" s="106" t="s">
        <v>61</v>
      </c>
      <c r="F1410" s="106" t="s">
        <v>61</v>
      </c>
      <c r="G1410" s="106" t="s">
        <v>61</v>
      </c>
      <c r="H1410" s="106" t="s">
        <v>61</v>
      </c>
      <c r="I1410" s="106" t="s">
        <v>61</v>
      </c>
      <c r="J1410" s="106" t="s">
        <v>61</v>
      </c>
      <c r="K1410" s="106" t="s">
        <v>61</v>
      </c>
      <c r="L1410" s="106" t="s">
        <v>61</v>
      </c>
      <c r="M1410" s="106" t="s">
        <v>61</v>
      </c>
      <c r="N1410" s="106" t="s">
        <v>61</v>
      </c>
      <c r="O1410" s="106" t="s">
        <v>61</v>
      </c>
      <c r="P1410" s="106" t="s">
        <v>61</v>
      </c>
      <c r="Q1410" s="106" t="s">
        <v>61</v>
      </c>
      <c r="R1410" s="106" t="s">
        <v>61</v>
      </c>
      <c r="S1410" s="106" t="s">
        <v>61</v>
      </c>
      <c r="T1410" s="106" t="s">
        <v>61</v>
      </c>
      <c r="U1410" s="106" t="s">
        <v>61</v>
      </c>
      <c r="V1410" s="106" t="s">
        <v>61</v>
      </c>
      <c r="W1410" s="106" t="s">
        <v>61</v>
      </c>
    </row>
    <row r="1411" spans="1:23" ht="13.5" customHeight="1" x14ac:dyDescent="0.25">
      <c r="A1411" s="221">
        <v>0.5</v>
      </c>
      <c r="B1411" s="106" t="s">
        <v>61</v>
      </c>
      <c r="C1411" s="106" t="s">
        <v>61</v>
      </c>
      <c r="D1411" s="106" t="s">
        <v>61</v>
      </c>
      <c r="E1411" s="106" t="s">
        <v>61</v>
      </c>
      <c r="F1411" s="106" t="s">
        <v>61</v>
      </c>
      <c r="G1411" s="106" t="s">
        <v>61</v>
      </c>
      <c r="H1411" s="106" t="s">
        <v>61</v>
      </c>
      <c r="I1411" s="106" t="s">
        <v>61</v>
      </c>
      <c r="J1411" s="106" t="s">
        <v>61</v>
      </c>
      <c r="K1411" s="106" t="s">
        <v>61</v>
      </c>
      <c r="L1411" s="106" t="s">
        <v>61</v>
      </c>
      <c r="M1411" s="106" t="s">
        <v>61</v>
      </c>
      <c r="N1411" s="106" t="s">
        <v>61</v>
      </c>
      <c r="O1411" s="106" t="s">
        <v>61</v>
      </c>
      <c r="P1411" s="106" t="s">
        <v>61</v>
      </c>
      <c r="Q1411" s="106" t="s">
        <v>61</v>
      </c>
      <c r="R1411" s="106" t="s">
        <v>61</v>
      </c>
      <c r="S1411" s="106" t="s">
        <v>61</v>
      </c>
      <c r="T1411" s="106" t="s">
        <v>61</v>
      </c>
      <c r="U1411" s="106" t="s">
        <v>61</v>
      </c>
      <c r="V1411" s="106" t="s">
        <v>61</v>
      </c>
      <c r="W1411" s="106" t="s">
        <v>61</v>
      </c>
    </row>
    <row r="1412" spans="1:23" ht="13.5" customHeight="1" x14ac:dyDescent="0.25">
      <c r="A1412" s="221">
        <v>0.51041666666666696</v>
      </c>
      <c r="B1412" s="106" t="s">
        <v>61</v>
      </c>
      <c r="C1412" s="106" t="s">
        <v>61</v>
      </c>
      <c r="D1412" s="106" t="s">
        <v>61</v>
      </c>
      <c r="E1412" s="106" t="s">
        <v>61</v>
      </c>
      <c r="F1412" s="106" t="s">
        <v>61</v>
      </c>
      <c r="G1412" s="106" t="s">
        <v>61</v>
      </c>
      <c r="H1412" s="106" t="s">
        <v>61</v>
      </c>
      <c r="I1412" s="106" t="s">
        <v>61</v>
      </c>
      <c r="J1412" s="106" t="s">
        <v>61</v>
      </c>
      <c r="K1412" s="106" t="s">
        <v>61</v>
      </c>
      <c r="L1412" s="106" t="s">
        <v>61</v>
      </c>
      <c r="M1412" s="106" t="s">
        <v>61</v>
      </c>
      <c r="N1412" s="106" t="s">
        <v>61</v>
      </c>
      <c r="O1412" s="106" t="s">
        <v>61</v>
      </c>
      <c r="P1412" s="106" t="s">
        <v>61</v>
      </c>
      <c r="Q1412" s="106" t="s">
        <v>61</v>
      </c>
      <c r="R1412" s="106" t="s">
        <v>61</v>
      </c>
      <c r="S1412" s="106" t="s">
        <v>61</v>
      </c>
      <c r="T1412" s="106" t="s">
        <v>61</v>
      </c>
      <c r="U1412" s="106" t="s">
        <v>61</v>
      </c>
      <c r="V1412" s="106" t="s">
        <v>61</v>
      </c>
      <c r="W1412" s="106" t="s">
        <v>61</v>
      </c>
    </row>
    <row r="1413" spans="1:23" ht="13.5" customHeight="1" x14ac:dyDescent="0.25">
      <c r="A1413" s="221">
        <v>0.52083333333333304</v>
      </c>
      <c r="B1413" s="106" t="s">
        <v>61</v>
      </c>
      <c r="C1413" s="106" t="s">
        <v>61</v>
      </c>
      <c r="D1413" s="106" t="s">
        <v>61</v>
      </c>
      <c r="E1413" s="106" t="s">
        <v>61</v>
      </c>
      <c r="F1413" s="106" t="s">
        <v>61</v>
      </c>
      <c r="G1413" s="106" t="s">
        <v>61</v>
      </c>
      <c r="H1413" s="106" t="s">
        <v>61</v>
      </c>
      <c r="I1413" s="106" t="s">
        <v>61</v>
      </c>
      <c r="J1413" s="106" t="s">
        <v>61</v>
      </c>
      <c r="K1413" s="106" t="s">
        <v>61</v>
      </c>
      <c r="L1413" s="106" t="s">
        <v>61</v>
      </c>
      <c r="M1413" s="106" t="s">
        <v>61</v>
      </c>
      <c r="N1413" s="106" t="s">
        <v>61</v>
      </c>
      <c r="O1413" s="106" t="s">
        <v>61</v>
      </c>
      <c r="P1413" s="106" t="s">
        <v>61</v>
      </c>
      <c r="Q1413" s="106" t="s">
        <v>61</v>
      </c>
      <c r="R1413" s="106" t="s">
        <v>61</v>
      </c>
      <c r="S1413" s="106" t="s">
        <v>61</v>
      </c>
      <c r="T1413" s="106" t="s">
        <v>61</v>
      </c>
      <c r="U1413" s="106" t="s">
        <v>61</v>
      </c>
      <c r="V1413" s="106" t="s">
        <v>61</v>
      </c>
      <c r="W1413" s="106" t="s">
        <v>61</v>
      </c>
    </row>
    <row r="1414" spans="1:23" ht="13.5" customHeight="1" x14ac:dyDescent="0.25">
      <c r="A1414" s="221">
        <v>0.53125</v>
      </c>
      <c r="B1414" s="106" t="s">
        <v>61</v>
      </c>
      <c r="C1414" s="106" t="s">
        <v>61</v>
      </c>
      <c r="D1414" s="106" t="s">
        <v>61</v>
      </c>
      <c r="E1414" s="106" t="s">
        <v>61</v>
      </c>
      <c r="F1414" s="106" t="s">
        <v>61</v>
      </c>
      <c r="G1414" s="106" t="s">
        <v>61</v>
      </c>
      <c r="H1414" s="106" t="s">
        <v>61</v>
      </c>
      <c r="I1414" s="106" t="s">
        <v>61</v>
      </c>
      <c r="J1414" s="106" t="s">
        <v>61</v>
      </c>
      <c r="K1414" s="106" t="s">
        <v>61</v>
      </c>
      <c r="L1414" s="106" t="s">
        <v>61</v>
      </c>
      <c r="M1414" s="106" t="s">
        <v>61</v>
      </c>
      <c r="N1414" s="106" t="s">
        <v>61</v>
      </c>
      <c r="O1414" s="106" t="s">
        <v>61</v>
      </c>
      <c r="P1414" s="106" t="s">
        <v>61</v>
      </c>
      <c r="Q1414" s="106" t="s">
        <v>61</v>
      </c>
      <c r="R1414" s="106" t="s">
        <v>61</v>
      </c>
      <c r="S1414" s="106" t="s">
        <v>61</v>
      </c>
      <c r="T1414" s="106" t="s">
        <v>61</v>
      </c>
      <c r="U1414" s="106" t="s">
        <v>61</v>
      </c>
      <c r="V1414" s="106" t="s">
        <v>61</v>
      </c>
      <c r="W1414" s="106" t="s">
        <v>61</v>
      </c>
    </row>
    <row r="1415" spans="1:23" ht="13.5" customHeight="1" x14ac:dyDescent="0.25">
      <c r="A1415" s="221">
        <v>0.54166666666666696</v>
      </c>
      <c r="B1415" s="106" t="s">
        <v>61</v>
      </c>
      <c r="C1415" s="106" t="s">
        <v>61</v>
      </c>
      <c r="D1415" s="106" t="s">
        <v>61</v>
      </c>
      <c r="E1415" s="106" t="s">
        <v>61</v>
      </c>
      <c r="F1415" s="106" t="s">
        <v>61</v>
      </c>
      <c r="G1415" s="106" t="s">
        <v>61</v>
      </c>
      <c r="H1415" s="106" t="s">
        <v>61</v>
      </c>
      <c r="I1415" s="106" t="s">
        <v>61</v>
      </c>
      <c r="J1415" s="106" t="s">
        <v>61</v>
      </c>
      <c r="K1415" s="106" t="s">
        <v>61</v>
      </c>
      <c r="L1415" s="106" t="s">
        <v>61</v>
      </c>
      <c r="M1415" s="106" t="s">
        <v>61</v>
      </c>
      <c r="N1415" s="106" t="s">
        <v>61</v>
      </c>
      <c r="O1415" s="106" t="s">
        <v>61</v>
      </c>
      <c r="P1415" s="106" t="s">
        <v>61</v>
      </c>
      <c r="Q1415" s="106" t="s">
        <v>61</v>
      </c>
      <c r="R1415" s="106" t="s">
        <v>61</v>
      </c>
      <c r="S1415" s="106" t="s">
        <v>61</v>
      </c>
      <c r="T1415" s="106" t="s">
        <v>61</v>
      </c>
      <c r="U1415" s="106" t="s">
        <v>61</v>
      </c>
      <c r="V1415" s="106" t="s">
        <v>61</v>
      </c>
      <c r="W1415" s="106" t="s">
        <v>61</v>
      </c>
    </row>
    <row r="1416" spans="1:23" ht="13.5" customHeight="1" x14ac:dyDescent="0.25">
      <c r="A1416" s="221">
        <v>0.55208333333333304</v>
      </c>
      <c r="B1416" s="106" t="s">
        <v>61</v>
      </c>
      <c r="C1416" s="106" t="s">
        <v>61</v>
      </c>
      <c r="D1416" s="106" t="s">
        <v>61</v>
      </c>
      <c r="E1416" s="106" t="s">
        <v>61</v>
      </c>
      <c r="F1416" s="106" t="s">
        <v>61</v>
      </c>
      <c r="G1416" s="106" t="s">
        <v>61</v>
      </c>
      <c r="H1416" s="106" t="s">
        <v>61</v>
      </c>
      <c r="I1416" s="106" t="s">
        <v>61</v>
      </c>
      <c r="J1416" s="106" t="s">
        <v>61</v>
      </c>
      <c r="K1416" s="106" t="s">
        <v>61</v>
      </c>
      <c r="L1416" s="106" t="s">
        <v>61</v>
      </c>
      <c r="M1416" s="106" t="s">
        <v>61</v>
      </c>
      <c r="N1416" s="106" t="s">
        <v>61</v>
      </c>
      <c r="O1416" s="106" t="s">
        <v>61</v>
      </c>
      <c r="P1416" s="106" t="s">
        <v>61</v>
      </c>
      <c r="Q1416" s="106" t="s">
        <v>61</v>
      </c>
      <c r="R1416" s="106" t="s">
        <v>61</v>
      </c>
      <c r="S1416" s="106" t="s">
        <v>61</v>
      </c>
      <c r="T1416" s="106" t="s">
        <v>61</v>
      </c>
      <c r="U1416" s="106" t="s">
        <v>61</v>
      </c>
      <c r="V1416" s="106" t="s">
        <v>61</v>
      </c>
      <c r="W1416" s="106" t="s">
        <v>61</v>
      </c>
    </row>
    <row r="1417" spans="1:23" ht="13.5" customHeight="1" x14ac:dyDescent="0.25">
      <c r="A1417" s="221">
        <v>0.5625</v>
      </c>
      <c r="B1417" s="106" t="s">
        <v>61</v>
      </c>
      <c r="C1417" s="106" t="s">
        <v>61</v>
      </c>
      <c r="D1417" s="106" t="s">
        <v>61</v>
      </c>
      <c r="E1417" s="106" t="s">
        <v>61</v>
      </c>
      <c r="F1417" s="106" t="s">
        <v>61</v>
      </c>
      <c r="G1417" s="106" t="s">
        <v>61</v>
      </c>
      <c r="H1417" s="106" t="s">
        <v>61</v>
      </c>
      <c r="I1417" s="106" t="s">
        <v>61</v>
      </c>
      <c r="J1417" s="106" t="s">
        <v>61</v>
      </c>
      <c r="K1417" s="106" t="s">
        <v>61</v>
      </c>
      <c r="L1417" s="106" t="s">
        <v>61</v>
      </c>
      <c r="M1417" s="106" t="s">
        <v>61</v>
      </c>
      <c r="N1417" s="106" t="s">
        <v>61</v>
      </c>
      <c r="O1417" s="106" t="s">
        <v>61</v>
      </c>
      <c r="P1417" s="106" t="s">
        <v>61</v>
      </c>
      <c r="Q1417" s="106" t="s">
        <v>61</v>
      </c>
      <c r="R1417" s="106" t="s">
        <v>61</v>
      </c>
      <c r="S1417" s="106" t="s">
        <v>61</v>
      </c>
      <c r="T1417" s="106" t="s">
        <v>61</v>
      </c>
      <c r="U1417" s="106" t="s">
        <v>61</v>
      </c>
      <c r="V1417" s="106" t="s">
        <v>61</v>
      </c>
      <c r="W1417" s="106" t="s">
        <v>61</v>
      </c>
    </row>
    <row r="1418" spans="1:23" ht="13.5" customHeight="1" x14ac:dyDescent="0.25">
      <c r="A1418" s="221">
        <v>0.57291666666666696</v>
      </c>
      <c r="B1418" s="106" t="s">
        <v>61</v>
      </c>
      <c r="C1418" s="106" t="s">
        <v>61</v>
      </c>
      <c r="D1418" s="106" t="s">
        <v>61</v>
      </c>
      <c r="E1418" s="106" t="s">
        <v>61</v>
      </c>
      <c r="F1418" s="106" t="s">
        <v>61</v>
      </c>
      <c r="G1418" s="106" t="s">
        <v>61</v>
      </c>
      <c r="H1418" s="106" t="s">
        <v>61</v>
      </c>
      <c r="I1418" s="106" t="s">
        <v>61</v>
      </c>
      <c r="J1418" s="106" t="s">
        <v>61</v>
      </c>
      <c r="K1418" s="106" t="s">
        <v>61</v>
      </c>
      <c r="L1418" s="106" t="s">
        <v>61</v>
      </c>
      <c r="M1418" s="106" t="s">
        <v>61</v>
      </c>
      <c r="N1418" s="106" t="s">
        <v>61</v>
      </c>
      <c r="O1418" s="106" t="s">
        <v>61</v>
      </c>
      <c r="P1418" s="106" t="s">
        <v>61</v>
      </c>
      <c r="Q1418" s="106" t="s">
        <v>61</v>
      </c>
      <c r="R1418" s="106" t="s">
        <v>61</v>
      </c>
      <c r="S1418" s="106" t="s">
        <v>61</v>
      </c>
      <c r="T1418" s="106" t="s">
        <v>61</v>
      </c>
      <c r="U1418" s="106" t="s">
        <v>61</v>
      </c>
      <c r="V1418" s="106" t="s">
        <v>61</v>
      </c>
      <c r="W1418" s="106" t="s">
        <v>61</v>
      </c>
    </row>
    <row r="1419" spans="1:23" ht="13.5" customHeight="1" x14ac:dyDescent="0.25">
      <c r="A1419" s="221">
        <v>0.58333333333333304</v>
      </c>
      <c r="B1419" s="106" t="s">
        <v>61</v>
      </c>
      <c r="C1419" s="106" t="s">
        <v>61</v>
      </c>
      <c r="D1419" s="106" t="s">
        <v>61</v>
      </c>
      <c r="E1419" s="106" t="s">
        <v>61</v>
      </c>
      <c r="F1419" s="106" t="s">
        <v>61</v>
      </c>
      <c r="G1419" s="106" t="s">
        <v>61</v>
      </c>
      <c r="H1419" s="106" t="s">
        <v>61</v>
      </c>
      <c r="I1419" s="106" t="s">
        <v>61</v>
      </c>
      <c r="J1419" s="106" t="s">
        <v>61</v>
      </c>
      <c r="K1419" s="106" t="s">
        <v>61</v>
      </c>
      <c r="L1419" s="106" t="s">
        <v>61</v>
      </c>
      <c r="M1419" s="106" t="s">
        <v>61</v>
      </c>
      <c r="N1419" s="106" t="s">
        <v>61</v>
      </c>
      <c r="O1419" s="106" t="s">
        <v>61</v>
      </c>
      <c r="P1419" s="106" t="s">
        <v>61</v>
      </c>
      <c r="Q1419" s="106" t="s">
        <v>61</v>
      </c>
      <c r="R1419" s="106" t="s">
        <v>61</v>
      </c>
      <c r="S1419" s="106" t="s">
        <v>61</v>
      </c>
      <c r="T1419" s="106" t="s">
        <v>61</v>
      </c>
      <c r="U1419" s="106" t="s">
        <v>61</v>
      </c>
      <c r="V1419" s="106" t="s">
        <v>61</v>
      </c>
      <c r="W1419" s="106" t="s">
        <v>61</v>
      </c>
    </row>
    <row r="1420" spans="1:23" ht="13.5" customHeight="1" x14ac:dyDescent="0.25">
      <c r="A1420" s="221">
        <v>0.59375</v>
      </c>
      <c r="B1420" s="106" t="s">
        <v>61</v>
      </c>
      <c r="C1420" s="106" t="s">
        <v>61</v>
      </c>
      <c r="D1420" s="106" t="s">
        <v>61</v>
      </c>
      <c r="E1420" s="106" t="s">
        <v>61</v>
      </c>
      <c r="F1420" s="106" t="s">
        <v>61</v>
      </c>
      <c r="G1420" s="106" t="s">
        <v>61</v>
      </c>
      <c r="H1420" s="106" t="s">
        <v>61</v>
      </c>
      <c r="I1420" s="106" t="s">
        <v>61</v>
      </c>
      <c r="J1420" s="106" t="s">
        <v>61</v>
      </c>
      <c r="K1420" s="106" t="s">
        <v>61</v>
      </c>
      <c r="L1420" s="106" t="s">
        <v>61</v>
      </c>
      <c r="M1420" s="106" t="s">
        <v>61</v>
      </c>
      <c r="N1420" s="106" t="s">
        <v>61</v>
      </c>
      <c r="O1420" s="106" t="s">
        <v>61</v>
      </c>
      <c r="P1420" s="106" t="s">
        <v>61</v>
      </c>
      <c r="Q1420" s="106" t="s">
        <v>61</v>
      </c>
      <c r="R1420" s="106" t="s">
        <v>61</v>
      </c>
      <c r="S1420" s="106" t="s">
        <v>61</v>
      </c>
      <c r="T1420" s="106" t="s">
        <v>61</v>
      </c>
      <c r="U1420" s="106" t="s">
        <v>61</v>
      </c>
      <c r="V1420" s="106" t="s">
        <v>61</v>
      </c>
      <c r="W1420" s="106" t="s">
        <v>61</v>
      </c>
    </row>
    <row r="1421" spans="1:23" ht="13.5" customHeight="1" x14ac:dyDescent="0.25">
      <c r="A1421" s="221">
        <v>0.60416666666666696</v>
      </c>
      <c r="B1421" s="106" t="s">
        <v>61</v>
      </c>
      <c r="C1421" s="106" t="s">
        <v>61</v>
      </c>
      <c r="D1421" s="106" t="s">
        <v>61</v>
      </c>
      <c r="E1421" s="106" t="s">
        <v>61</v>
      </c>
      <c r="F1421" s="106" t="s">
        <v>61</v>
      </c>
      <c r="G1421" s="106" t="s">
        <v>61</v>
      </c>
      <c r="H1421" s="106" t="s">
        <v>61</v>
      </c>
      <c r="I1421" s="106" t="s">
        <v>61</v>
      </c>
      <c r="J1421" s="106" t="s">
        <v>61</v>
      </c>
      <c r="K1421" s="106" t="s">
        <v>61</v>
      </c>
      <c r="L1421" s="106" t="s">
        <v>61</v>
      </c>
      <c r="M1421" s="106" t="s">
        <v>61</v>
      </c>
      <c r="N1421" s="106" t="s">
        <v>61</v>
      </c>
      <c r="O1421" s="106" t="s">
        <v>61</v>
      </c>
      <c r="P1421" s="106" t="s">
        <v>61</v>
      </c>
      <c r="Q1421" s="106" t="s">
        <v>61</v>
      </c>
      <c r="R1421" s="106" t="s">
        <v>61</v>
      </c>
      <c r="S1421" s="106" t="s">
        <v>61</v>
      </c>
      <c r="T1421" s="106" t="s">
        <v>61</v>
      </c>
      <c r="U1421" s="106" t="s">
        <v>61</v>
      </c>
      <c r="V1421" s="106" t="s">
        <v>61</v>
      </c>
      <c r="W1421" s="106" t="s">
        <v>61</v>
      </c>
    </row>
    <row r="1422" spans="1:23" ht="13.5" customHeight="1" x14ac:dyDescent="0.25">
      <c r="A1422" s="221">
        <v>0.61458333333333304</v>
      </c>
      <c r="B1422" s="106" t="s">
        <v>61</v>
      </c>
      <c r="C1422" s="106" t="s">
        <v>61</v>
      </c>
      <c r="D1422" s="106" t="s">
        <v>61</v>
      </c>
      <c r="E1422" s="106" t="s">
        <v>61</v>
      </c>
      <c r="F1422" s="106" t="s">
        <v>61</v>
      </c>
      <c r="G1422" s="106" t="s">
        <v>61</v>
      </c>
      <c r="H1422" s="106" t="s">
        <v>61</v>
      </c>
      <c r="I1422" s="106" t="s">
        <v>61</v>
      </c>
      <c r="J1422" s="106" t="s">
        <v>61</v>
      </c>
      <c r="K1422" s="106" t="s">
        <v>61</v>
      </c>
      <c r="L1422" s="106" t="s">
        <v>61</v>
      </c>
      <c r="M1422" s="106" t="s">
        <v>61</v>
      </c>
      <c r="N1422" s="106" t="s">
        <v>61</v>
      </c>
      <c r="O1422" s="106" t="s">
        <v>61</v>
      </c>
      <c r="P1422" s="106" t="s">
        <v>61</v>
      </c>
      <c r="Q1422" s="106" t="s">
        <v>61</v>
      </c>
      <c r="R1422" s="106" t="s">
        <v>61</v>
      </c>
      <c r="S1422" s="106" t="s">
        <v>61</v>
      </c>
      <c r="T1422" s="106" t="s">
        <v>61</v>
      </c>
      <c r="U1422" s="106" t="s">
        <v>61</v>
      </c>
      <c r="V1422" s="106" t="s">
        <v>61</v>
      </c>
      <c r="W1422" s="106" t="s">
        <v>61</v>
      </c>
    </row>
    <row r="1423" spans="1:23" ht="13.5" customHeight="1" x14ac:dyDescent="0.25">
      <c r="A1423" s="221">
        <v>0.625</v>
      </c>
      <c r="B1423" s="106" t="s">
        <v>61</v>
      </c>
      <c r="C1423" s="106" t="s">
        <v>61</v>
      </c>
      <c r="D1423" s="106" t="s">
        <v>61</v>
      </c>
      <c r="E1423" s="106" t="s">
        <v>61</v>
      </c>
      <c r="F1423" s="106" t="s">
        <v>61</v>
      </c>
      <c r="G1423" s="106" t="s">
        <v>61</v>
      </c>
      <c r="H1423" s="106" t="s">
        <v>61</v>
      </c>
      <c r="I1423" s="106" t="s">
        <v>61</v>
      </c>
      <c r="J1423" s="106" t="s">
        <v>61</v>
      </c>
      <c r="K1423" s="106" t="s">
        <v>61</v>
      </c>
      <c r="L1423" s="106" t="s">
        <v>61</v>
      </c>
      <c r="M1423" s="106" t="s">
        <v>61</v>
      </c>
      <c r="N1423" s="106" t="s">
        <v>61</v>
      </c>
      <c r="O1423" s="106" t="s">
        <v>61</v>
      </c>
      <c r="P1423" s="106" t="s">
        <v>61</v>
      </c>
      <c r="Q1423" s="106" t="s">
        <v>61</v>
      </c>
      <c r="R1423" s="106" t="s">
        <v>61</v>
      </c>
      <c r="S1423" s="106" t="s">
        <v>61</v>
      </c>
      <c r="T1423" s="106" t="s">
        <v>61</v>
      </c>
      <c r="U1423" s="106" t="s">
        <v>61</v>
      </c>
      <c r="V1423" s="106" t="s">
        <v>61</v>
      </c>
      <c r="W1423" s="106" t="s">
        <v>61</v>
      </c>
    </row>
    <row r="1424" spans="1:23" ht="13.5" customHeight="1" x14ac:dyDescent="0.25">
      <c r="A1424" s="221">
        <v>0.63541666666666696</v>
      </c>
      <c r="B1424" s="106" t="s">
        <v>61</v>
      </c>
      <c r="C1424" s="106" t="s">
        <v>61</v>
      </c>
      <c r="D1424" s="106" t="s">
        <v>61</v>
      </c>
      <c r="E1424" s="106" t="s">
        <v>61</v>
      </c>
      <c r="F1424" s="106" t="s">
        <v>61</v>
      </c>
      <c r="G1424" s="106" t="s">
        <v>61</v>
      </c>
      <c r="H1424" s="106" t="s">
        <v>61</v>
      </c>
      <c r="I1424" s="106" t="s">
        <v>61</v>
      </c>
      <c r="J1424" s="106" t="s">
        <v>61</v>
      </c>
      <c r="K1424" s="106" t="s">
        <v>61</v>
      </c>
      <c r="L1424" s="106" t="s">
        <v>61</v>
      </c>
      <c r="M1424" s="106" t="s">
        <v>61</v>
      </c>
      <c r="N1424" s="106" t="s">
        <v>61</v>
      </c>
      <c r="O1424" s="106" t="s">
        <v>61</v>
      </c>
      <c r="P1424" s="106" t="s">
        <v>61</v>
      </c>
      <c r="Q1424" s="106" t="s">
        <v>61</v>
      </c>
      <c r="R1424" s="106" t="s">
        <v>61</v>
      </c>
      <c r="S1424" s="106" t="s">
        <v>61</v>
      </c>
      <c r="T1424" s="106" t="s">
        <v>61</v>
      </c>
      <c r="U1424" s="106" t="s">
        <v>61</v>
      </c>
      <c r="V1424" s="106" t="s">
        <v>61</v>
      </c>
      <c r="W1424" s="106" t="s">
        <v>61</v>
      </c>
    </row>
    <row r="1425" spans="1:23" ht="13.5" customHeight="1" x14ac:dyDescent="0.25">
      <c r="A1425" s="221">
        <v>0.64583333333333304</v>
      </c>
      <c r="B1425" s="106" t="s">
        <v>61</v>
      </c>
      <c r="C1425" s="106" t="s">
        <v>61</v>
      </c>
      <c r="D1425" s="106" t="s">
        <v>61</v>
      </c>
      <c r="E1425" s="106" t="s">
        <v>61</v>
      </c>
      <c r="F1425" s="106" t="s">
        <v>61</v>
      </c>
      <c r="G1425" s="106" t="s">
        <v>61</v>
      </c>
      <c r="H1425" s="106" t="s">
        <v>61</v>
      </c>
      <c r="I1425" s="106" t="s">
        <v>61</v>
      </c>
      <c r="J1425" s="106" t="s">
        <v>61</v>
      </c>
      <c r="K1425" s="106" t="s">
        <v>61</v>
      </c>
      <c r="L1425" s="106" t="s">
        <v>61</v>
      </c>
      <c r="M1425" s="106" t="s">
        <v>61</v>
      </c>
      <c r="N1425" s="106" t="s">
        <v>61</v>
      </c>
      <c r="O1425" s="106" t="s">
        <v>61</v>
      </c>
      <c r="P1425" s="106" t="s">
        <v>61</v>
      </c>
      <c r="Q1425" s="106" t="s">
        <v>61</v>
      </c>
      <c r="R1425" s="106" t="s">
        <v>61</v>
      </c>
      <c r="S1425" s="106" t="s">
        <v>61</v>
      </c>
      <c r="T1425" s="106" t="s">
        <v>61</v>
      </c>
      <c r="U1425" s="106" t="s">
        <v>61</v>
      </c>
      <c r="V1425" s="106" t="s">
        <v>61</v>
      </c>
      <c r="W1425" s="106" t="s">
        <v>61</v>
      </c>
    </row>
    <row r="1426" spans="1:23" ht="13.5" customHeight="1" x14ac:dyDescent="0.25">
      <c r="A1426" s="221">
        <v>0.65625</v>
      </c>
      <c r="B1426" s="106" t="s">
        <v>61</v>
      </c>
      <c r="C1426" s="106" t="s">
        <v>61</v>
      </c>
      <c r="D1426" s="106" t="s">
        <v>61</v>
      </c>
      <c r="E1426" s="106" t="s">
        <v>61</v>
      </c>
      <c r="F1426" s="106" t="s">
        <v>61</v>
      </c>
      <c r="G1426" s="106" t="s">
        <v>61</v>
      </c>
      <c r="H1426" s="106" t="s">
        <v>61</v>
      </c>
      <c r="I1426" s="106" t="s">
        <v>61</v>
      </c>
      <c r="J1426" s="106" t="s">
        <v>61</v>
      </c>
      <c r="K1426" s="106" t="s">
        <v>61</v>
      </c>
      <c r="L1426" s="106" t="s">
        <v>61</v>
      </c>
      <c r="M1426" s="106" t="s">
        <v>61</v>
      </c>
      <c r="N1426" s="106" t="s">
        <v>61</v>
      </c>
      <c r="O1426" s="106" t="s">
        <v>61</v>
      </c>
      <c r="P1426" s="106" t="s">
        <v>61</v>
      </c>
      <c r="Q1426" s="106" t="s">
        <v>61</v>
      </c>
      <c r="R1426" s="106" t="s">
        <v>61</v>
      </c>
      <c r="S1426" s="106" t="s">
        <v>61</v>
      </c>
      <c r="T1426" s="106" t="s">
        <v>61</v>
      </c>
      <c r="U1426" s="106" t="s">
        <v>61</v>
      </c>
      <c r="V1426" s="106" t="s">
        <v>61</v>
      </c>
      <c r="W1426" s="106" t="s">
        <v>61</v>
      </c>
    </row>
    <row r="1427" spans="1:23" ht="13.5" customHeight="1" x14ac:dyDescent="0.25">
      <c r="A1427" s="221">
        <v>0.66666666666666696</v>
      </c>
      <c r="B1427" s="106" t="s">
        <v>61</v>
      </c>
      <c r="C1427" s="106" t="s">
        <v>61</v>
      </c>
      <c r="D1427" s="106" t="s">
        <v>61</v>
      </c>
      <c r="E1427" s="106" t="s">
        <v>61</v>
      </c>
      <c r="F1427" s="106" t="s">
        <v>61</v>
      </c>
      <c r="G1427" s="106" t="s">
        <v>61</v>
      </c>
      <c r="H1427" s="106" t="s">
        <v>61</v>
      </c>
      <c r="I1427" s="106" t="s">
        <v>61</v>
      </c>
      <c r="J1427" s="106" t="s">
        <v>61</v>
      </c>
      <c r="K1427" s="106" t="s">
        <v>61</v>
      </c>
      <c r="L1427" s="106" t="s">
        <v>61</v>
      </c>
      <c r="M1427" s="106" t="s">
        <v>61</v>
      </c>
      <c r="N1427" s="106" t="s">
        <v>61</v>
      </c>
      <c r="O1427" s="106" t="s">
        <v>61</v>
      </c>
      <c r="P1427" s="106" t="s">
        <v>61</v>
      </c>
      <c r="Q1427" s="106" t="s">
        <v>61</v>
      </c>
      <c r="R1427" s="106" t="s">
        <v>61</v>
      </c>
      <c r="S1427" s="106" t="s">
        <v>61</v>
      </c>
      <c r="T1427" s="106" t="s">
        <v>61</v>
      </c>
      <c r="U1427" s="106" t="s">
        <v>61</v>
      </c>
      <c r="V1427" s="106" t="s">
        <v>61</v>
      </c>
      <c r="W1427" s="106" t="s">
        <v>61</v>
      </c>
    </row>
    <row r="1428" spans="1:23" ht="13.5" customHeight="1" x14ac:dyDescent="0.25">
      <c r="A1428" s="221">
        <v>0.67708333333333304</v>
      </c>
      <c r="B1428" s="106" t="s">
        <v>61</v>
      </c>
      <c r="C1428" s="106" t="s">
        <v>61</v>
      </c>
      <c r="D1428" s="106" t="s">
        <v>61</v>
      </c>
      <c r="E1428" s="106" t="s">
        <v>61</v>
      </c>
      <c r="F1428" s="106" t="s">
        <v>61</v>
      </c>
      <c r="G1428" s="106" t="s">
        <v>61</v>
      </c>
      <c r="H1428" s="106" t="s">
        <v>61</v>
      </c>
      <c r="I1428" s="106" t="s">
        <v>61</v>
      </c>
      <c r="J1428" s="106" t="s">
        <v>61</v>
      </c>
      <c r="K1428" s="106" t="s">
        <v>61</v>
      </c>
      <c r="L1428" s="106" t="s">
        <v>61</v>
      </c>
      <c r="M1428" s="106" t="s">
        <v>61</v>
      </c>
      <c r="N1428" s="106" t="s">
        <v>61</v>
      </c>
      <c r="O1428" s="106" t="s">
        <v>61</v>
      </c>
      <c r="P1428" s="106" t="s">
        <v>61</v>
      </c>
      <c r="Q1428" s="106" t="s">
        <v>61</v>
      </c>
      <c r="R1428" s="106" t="s">
        <v>61</v>
      </c>
      <c r="S1428" s="106" t="s">
        <v>61</v>
      </c>
      <c r="T1428" s="106" t="s">
        <v>61</v>
      </c>
      <c r="U1428" s="106" t="s">
        <v>61</v>
      </c>
      <c r="V1428" s="106" t="s">
        <v>61</v>
      </c>
      <c r="W1428" s="106" t="s">
        <v>61</v>
      </c>
    </row>
    <row r="1429" spans="1:23" ht="13.5" customHeight="1" x14ac:dyDescent="0.25">
      <c r="A1429" s="221">
        <v>0.6875</v>
      </c>
      <c r="B1429" s="106" t="s">
        <v>61</v>
      </c>
      <c r="C1429" s="106" t="s">
        <v>61</v>
      </c>
      <c r="D1429" s="106" t="s">
        <v>61</v>
      </c>
      <c r="E1429" s="106" t="s">
        <v>61</v>
      </c>
      <c r="F1429" s="106" t="s">
        <v>61</v>
      </c>
      <c r="G1429" s="106" t="s">
        <v>61</v>
      </c>
      <c r="H1429" s="106" t="s">
        <v>61</v>
      </c>
      <c r="I1429" s="106" t="s">
        <v>61</v>
      </c>
      <c r="J1429" s="106" t="s">
        <v>61</v>
      </c>
      <c r="K1429" s="106" t="s">
        <v>61</v>
      </c>
      <c r="L1429" s="106" t="s">
        <v>61</v>
      </c>
      <c r="M1429" s="106" t="s">
        <v>61</v>
      </c>
      <c r="N1429" s="106" t="s">
        <v>61</v>
      </c>
      <c r="O1429" s="106" t="s">
        <v>61</v>
      </c>
      <c r="P1429" s="106" t="s">
        <v>61</v>
      </c>
      <c r="Q1429" s="106" t="s">
        <v>61</v>
      </c>
      <c r="R1429" s="106" t="s">
        <v>61</v>
      </c>
      <c r="S1429" s="106" t="s">
        <v>61</v>
      </c>
      <c r="T1429" s="106" t="s">
        <v>61</v>
      </c>
      <c r="U1429" s="106" t="s">
        <v>61</v>
      </c>
      <c r="V1429" s="106" t="s">
        <v>61</v>
      </c>
      <c r="W1429" s="106" t="s">
        <v>61</v>
      </c>
    </row>
    <row r="1430" spans="1:23" ht="13.5" customHeight="1" x14ac:dyDescent="0.25">
      <c r="A1430" s="221">
        <v>0.69791666666666696</v>
      </c>
      <c r="B1430" s="106" t="s">
        <v>61</v>
      </c>
      <c r="C1430" s="106" t="s">
        <v>61</v>
      </c>
      <c r="D1430" s="106" t="s">
        <v>61</v>
      </c>
      <c r="E1430" s="106" t="s">
        <v>61</v>
      </c>
      <c r="F1430" s="106" t="s">
        <v>61</v>
      </c>
      <c r="G1430" s="106" t="s">
        <v>61</v>
      </c>
      <c r="H1430" s="106" t="s">
        <v>61</v>
      </c>
      <c r="I1430" s="106" t="s">
        <v>61</v>
      </c>
      <c r="J1430" s="106" t="s">
        <v>61</v>
      </c>
      <c r="K1430" s="106" t="s">
        <v>61</v>
      </c>
      <c r="L1430" s="106" t="s">
        <v>61</v>
      </c>
      <c r="M1430" s="106" t="s">
        <v>61</v>
      </c>
      <c r="N1430" s="106" t="s">
        <v>61</v>
      </c>
      <c r="O1430" s="106" t="s">
        <v>61</v>
      </c>
      <c r="P1430" s="106" t="s">
        <v>61</v>
      </c>
      <c r="Q1430" s="106" t="s">
        <v>61</v>
      </c>
      <c r="R1430" s="106" t="s">
        <v>61</v>
      </c>
      <c r="S1430" s="106" t="s">
        <v>61</v>
      </c>
      <c r="T1430" s="106" t="s">
        <v>61</v>
      </c>
      <c r="U1430" s="106" t="s">
        <v>61</v>
      </c>
      <c r="V1430" s="106" t="s">
        <v>61</v>
      </c>
      <c r="W1430" s="106" t="s">
        <v>61</v>
      </c>
    </row>
    <row r="1431" spans="1:23" ht="13.5" customHeight="1" x14ac:dyDescent="0.25">
      <c r="A1431" s="221">
        <v>0.70833333333333304</v>
      </c>
      <c r="B1431" s="106" t="s">
        <v>61</v>
      </c>
      <c r="C1431" s="106" t="s">
        <v>61</v>
      </c>
      <c r="D1431" s="106" t="s">
        <v>61</v>
      </c>
      <c r="E1431" s="106" t="s">
        <v>61</v>
      </c>
      <c r="F1431" s="106" t="s">
        <v>61</v>
      </c>
      <c r="G1431" s="106" t="s">
        <v>61</v>
      </c>
      <c r="H1431" s="106" t="s">
        <v>61</v>
      </c>
      <c r="I1431" s="106" t="s">
        <v>61</v>
      </c>
      <c r="J1431" s="106" t="s">
        <v>61</v>
      </c>
      <c r="K1431" s="106" t="s">
        <v>61</v>
      </c>
      <c r="L1431" s="106" t="s">
        <v>61</v>
      </c>
      <c r="M1431" s="106" t="s">
        <v>61</v>
      </c>
      <c r="N1431" s="106" t="s">
        <v>61</v>
      </c>
      <c r="O1431" s="106" t="s">
        <v>61</v>
      </c>
      <c r="P1431" s="106" t="s">
        <v>61</v>
      </c>
      <c r="Q1431" s="106" t="s">
        <v>61</v>
      </c>
      <c r="R1431" s="106" t="s">
        <v>61</v>
      </c>
      <c r="S1431" s="106" t="s">
        <v>61</v>
      </c>
      <c r="T1431" s="106" t="s">
        <v>61</v>
      </c>
      <c r="U1431" s="106" t="s">
        <v>61</v>
      </c>
      <c r="V1431" s="106" t="s">
        <v>61</v>
      </c>
      <c r="W1431" s="106" t="s">
        <v>61</v>
      </c>
    </row>
    <row r="1432" spans="1:23" ht="13.5" customHeight="1" x14ac:dyDescent="0.25">
      <c r="A1432" s="221">
        <v>0.71875</v>
      </c>
      <c r="B1432" s="106" t="s">
        <v>61</v>
      </c>
      <c r="C1432" s="106" t="s">
        <v>61</v>
      </c>
      <c r="D1432" s="106" t="s">
        <v>61</v>
      </c>
      <c r="E1432" s="106" t="s">
        <v>61</v>
      </c>
      <c r="F1432" s="106" t="s">
        <v>61</v>
      </c>
      <c r="G1432" s="106" t="s">
        <v>61</v>
      </c>
      <c r="H1432" s="106" t="s">
        <v>61</v>
      </c>
      <c r="I1432" s="106" t="s">
        <v>61</v>
      </c>
      <c r="J1432" s="106" t="s">
        <v>61</v>
      </c>
      <c r="K1432" s="106" t="s">
        <v>61</v>
      </c>
      <c r="L1432" s="106" t="s">
        <v>61</v>
      </c>
      <c r="M1432" s="106" t="s">
        <v>61</v>
      </c>
      <c r="N1432" s="106" t="s">
        <v>61</v>
      </c>
      <c r="O1432" s="106" t="s">
        <v>61</v>
      </c>
      <c r="P1432" s="106" t="s">
        <v>61</v>
      </c>
      <c r="Q1432" s="106" t="s">
        <v>61</v>
      </c>
      <c r="R1432" s="106" t="s">
        <v>61</v>
      </c>
      <c r="S1432" s="106" t="s">
        <v>61</v>
      </c>
      <c r="T1432" s="106" t="s">
        <v>61</v>
      </c>
      <c r="U1432" s="106" t="s">
        <v>61</v>
      </c>
      <c r="V1432" s="106" t="s">
        <v>61</v>
      </c>
      <c r="W1432" s="106" t="s">
        <v>61</v>
      </c>
    </row>
    <row r="1433" spans="1:23" ht="13.5" customHeight="1" x14ac:dyDescent="0.25">
      <c r="A1433" s="221">
        <v>0.72916666666666696</v>
      </c>
      <c r="B1433" s="106" t="s">
        <v>61</v>
      </c>
      <c r="C1433" s="106" t="s">
        <v>61</v>
      </c>
      <c r="D1433" s="106" t="s">
        <v>61</v>
      </c>
      <c r="E1433" s="106" t="s">
        <v>61</v>
      </c>
      <c r="F1433" s="106" t="s">
        <v>61</v>
      </c>
      <c r="G1433" s="106" t="s">
        <v>61</v>
      </c>
      <c r="H1433" s="106" t="s">
        <v>61</v>
      </c>
      <c r="I1433" s="106" t="s">
        <v>61</v>
      </c>
      <c r="J1433" s="106" t="s">
        <v>61</v>
      </c>
      <c r="K1433" s="106" t="s">
        <v>61</v>
      </c>
      <c r="L1433" s="106" t="s">
        <v>61</v>
      </c>
      <c r="M1433" s="106" t="s">
        <v>61</v>
      </c>
      <c r="N1433" s="106" t="s">
        <v>61</v>
      </c>
      <c r="O1433" s="106" t="s">
        <v>61</v>
      </c>
      <c r="P1433" s="106" t="s">
        <v>61</v>
      </c>
      <c r="Q1433" s="106" t="s">
        <v>61</v>
      </c>
      <c r="R1433" s="106" t="s">
        <v>61</v>
      </c>
      <c r="S1433" s="106" t="s">
        <v>61</v>
      </c>
      <c r="T1433" s="106" t="s">
        <v>61</v>
      </c>
      <c r="U1433" s="106" t="s">
        <v>61</v>
      </c>
      <c r="V1433" s="106" t="s">
        <v>61</v>
      </c>
      <c r="W1433" s="106" t="s">
        <v>61</v>
      </c>
    </row>
    <row r="1434" spans="1:23" ht="13.5" customHeight="1" x14ac:dyDescent="0.25">
      <c r="A1434" s="221">
        <v>0.73958333333333304</v>
      </c>
      <c r="B1434" s="106" t="s">
        <v>61</v>
      </c>
      <c r="C1434" s="106" t="s">
        <v>61</v>
      </c>
      <c r="D1434" s="106" t="s">
        <v>61</v>
      </c>
      <c r="E1434" s="106" t="s">
        <v>61</v>
      </c>
      <c r="F1434" s="106" t="s">
        <v>61</v>
      </c>
      <c r="G1434" s="106" t="s">
        <v>61</v>
      </c>
      <c r="H1434" s="106" t="s">
        <v>61</v>
      </c>
      <c r="I1434" s="106" t="s">
        <v>61</v>
      </c>
      <c r="J1434" s="106" t="s">
        <v>61</v>
      </c>
      <c r="K1434" s="106" t="s">
        <v>61</v>
      </c>
      <c r="L1434" s="106" t="s">
        <v>61</v>
      </c>
      <c r="M1434" s="106" t="s">
        <v>61</v>
      </c>
      <c r="N1434" s="106" t="s">
        <v>61</v>
      </c>
      <c r="O1434" s="106" t="s">
        <v>61</v>
      </c>
      <c r="P1434" s="106" t="s">
        <v>61</v>
      </c>
      <c r="Q1434" s="106" t="s">
        <v>61</v>
      </c>
      <c r="R1434" s="106" t="s">
        <v>61</v>
      </c>
      <c r="S1434" s="106" t="s">
        <v>61</v>
      </c>
      <c r="T1434" s="106" t="s">
        <v>61</v>
      </c>
      <c r="U1434" s="106" t="s">
        <v>61</v>
      </c>
      <c r="V1434" s="106" t="s">
        <v>61</v>
      </c>
      <c r="W1434" s="106" t="s">
        <v>61</v>
      </c>
    </row>
    <row r="1435" spans="1:23" ht="13.5" customHeight="1" x14ac:dyDescent="0.25">
      <c r="A1435" s="221">
        <v>0.75</v>
      </c>
      <c r="B1435" s="106" t="s">
        <v>61</v>
      </c>
      <c r="C1435" s="106" t="s">
        <v>61</v>
      </c>
      <c r="D1435" s="106" t="s">
        <v>61</v>
      </c>
      <c r="E1435" s="106" t="s">
        <v>61</v>
      </c>
      <c r="F1435" s="106" t="s">
        <v>61</v>
      </c>
      <c r="G1435" s="106" t="s">
        <v>61</v>
      </c>
      <c r="H1435" s="106" t="s">
        <v>61</v>
      </c>
      <c r="I1435" s="106" t="s">
        <v>61</v>
      </c>
      <c r="J1435" s="106" t="s">
        <v>61</v>
      </c>
      <c r="K1435" s="106" t="s">
        <v>61</v>
      </c>
      <c r="L1435" s="106" t="s">
        <v>61</v>
      </c>
      <c r="M1435" s="106" t="s">
        <v>61</v>
      </c>
      <c r="N1435" s="106" t="s">
        <v>61</v>
      </c>
      <c r="O1435" s="106" t="s">
        <v>61</v>
      </c>
      <c r="P1435" s="106" t="s">
        <v>61</v>
      </c>
      <c r="Q1435" s="106" t="s">
        <v>61</v>
      </c>
      <c r="R1435" s="106" t="s">
        <v>61</v>
      </c>
      <c r="S1435" s="106" t="s">
        <v>61</v>
      </c>
      <c r="T1435" s="106" t="s">
        <v>61</v>
      </c>
      <c r="U1435" s="106" t="s">
        <v>61</v>
      </c>
      <c r="V1435" s="106" t="s">
        <v>61</v>
      </c>
      <c r="W1435" s="106" t="s">
        <v>61</v>
      </c>
    </row>
    <row r="1436" spans="1:23" ht="13.5" customHeight="1" x14ac:dyDescent="0.25">
      <c r="A1436" s="221">
        <v>0.76041666666666696</v>
      </c>
      <c r="B1436" s="106" t="s">
        <v>61</v>
      </c>
      <c r="C1436" s="106" t="s">
        <v>61</v>
      </c>
      <c r="D1436" s="106" t="s">
        <v>61</v>
      </c>
      <c r="E1436" s="106" t="s">
        <v>61</v>
      </c>
      <c r="F1436" s="106" t="s">
        <v>61</v>
      </c>
      <c r="G1436" s="106" t="s">
        <v>61</v>
      </c>
      <c r="H1436" s="106" t="s">
        <v>61</v>
      </c>
      <c r="I1436" s="106" t="s">
        <v>61</v>
      </c>
      <c r="J1436" s="106" t="s">
        <v>61</v>
      </c>
      <c r="K1436" s="106" t="s">
        <v>61</v>
      </c>
      <c r="L1436" s="106" t="s">
        <v>61</v>
      </c>
      <c r="M1436" s="106" t="s">
        <v>61</v>
      </c>
      <c r="N1436" s="106" t="s">
        <v>61</v>
      </c>
      <c r="O1436" s="106" t="s">
        <v>61</v>
      </c>
      <c r="P1436" s="106" t="s">
        <v>61</v>
      </c>
      <c r="Q1436" s="106" t="s">
        <v>61</v>
      </c>
      <c r="R1436" s="106" t="s">
        <v>61</v>
      </c>
      <c r="S1436" s="106" t="s">
        <v>61</v>
      </c>
      <c r="T1436" s="106" t="s">
        <v>61</v>
      </c>
      <c r="U1436" s="106" t="s">
        <v>61</v>
      </c>
      <c r="V1436" s="106" t="s">
        <v>61</v>
      </c>
      <c r="W1436" s="106" t="s">
        <v>61</v>
      </c>
    </row>
    <row r="1437" spans="1:23" ht="13.5" customHeight="1" x14ac:dyDescent="0.25">
      <c r="A1437" s="221">
        <v>0.77083333333333304</v>
      </c>
      <c r="B1437" s="106" t="s">
        <v>61</v>
      </c>
      <c r="C1437" s="106" t="s">
        <v>61</v>
      </c>
      <c r="D1437" s="106" t="s">
        <v>61</v>
      </c>
      <c r="E1437" s="106" t="s">
        <v>61</v>
      </c>
      <c r="F1437" s="106" t="s">
        <v>61</v>
      </c>
      <c r="G1437" s="106" t="s">
        <v>61</v>
      </c>
      <c r="H1437" s="106" t="s">
        <v>61</v>
      </c>
      <c r="I1437" s="106" t="s">
        <v>61</v>
      </c>
      <c r="J1437" s="106" t="s">
        <v>61</v>
      </c>
      <c r="K1437" s="106" t="s">
        <v>61</v>
      </c>
      <c r="L1437" s="106" t="s">
        <v>61</v>
      </c>
      <c r="M1437" s="106" t="s">
        <v>61</v>
      </c>
      <c r="N1437" s="106" t="s">
        <v>61</v>
      </c>
      <c r="O1437" s="106" t="s">
        <v>61</v>
      </c>
      <c r="P1437" s="106" t="s">
        <v>61</v>
      </c>
      <c r="Q1437" s="106" t="s">
        <v>61</v>
      </c>
      <c r="R1437" s="106" t="s">
        <v>61</v>
      </c>
      <c r="S1437" s="106" t="s">
        <v>61</v>
      </c>
      <c r="T1437" s="106" t="s">
        <v>61</v>
      </c>
      <c r="U1437" s="106" t="s">
        <v>61</v>
      </c>
      <c r="V1437" s="106" t="s">
        <v>61</v>
      </c>
      <c r="W1437" s="106" t="s">
        <v>61</v>
      </c>
    </row>
    <row r="1438" spans="1:23" ht="13.5" customHeight="1" x14ac:dyDescent="0.25">
      <c r="A1438" s="221">
        <v>0.78125</v>
      </c>
      <c r="B1438" s="106" t="s">
        <v>61</v>
      </c>
      <c r="C1438" s="106" t="s">
        <v>61</v>
      </c>
      <c r="D1438" s="106" t="s">
        <v>61</v>
      </c>
      <c r="E1438" s="106" t="s">
        <v>61</v>
      </c>
      <c r="F1438" s="106" t="s">
        <v>61</v>
      </c>
      <c r="G1438" s="106" t="s">
        <v>61</v>
      </c>
      <c r="H1438" s="106" t="s">
        <v>61</v>
      </c>
      <c r="I1438" s="106" t="s">
        <v>61</v>
      </c>
      <c r="J1438" s="106" t="s">
        <v>61</v>
      </c>
      <c r="K1438" s="106" t="s">
        <v>61</v>
      </c>
      <c r="L1438" s="106" t="s">
        <v>61</v>
      </c>
      <c r="M1438" s="106" t="s">
        <v>61</v>
      </c>
      <c r="N1438" s="106" t="s">
        <v>61</v>
      </c>
      <c r="O1438" s="106" t="s">
        <v>61</v>
      </c>
      <c r="P1438" s="106" t="s">
        <v>61</v>
      </c>
      <c r="Q1438" s="106" t="s">
        <v>61</v>
      </c>
      <c r="R1438" s="106" t="s">
        <v>61</v>
      </c>
      <c r="S1438" s="106" t="s">
        <v>61</v>
      </c>
      <c r="T1438" s="106" t="s">
        <v>61</v>
      </c>
      <c r="U1438" s="106" t="s">
        <v>61</v>
      </c>
      <c r="V1438" s="106" t="s">
        <v>61</v>
      </c>
      <c r="W1438" s="106" t="s">
        <v>61</v>
      </c>
    </row>
    <row r="1439" spans="1:23" ht="13.5" customHeight="1" x14ac:dyDescent="0.25">
      <c r="A1439" s="221">
        <v>0.79166666666666696</v>
      </c>
      <c r="B1439" s="106" t="s">
        <v>61</v>
      </c>
      <c r="C1439" s="106" t="s">
        <v>61</v>
      </c>
      <c r="D1439" s="106" t="s">
        <v>61</v>
      </c>
      <c r="E1439" s="106" t="s">
        <v>61</v>
      </c>
      <c r="F1439" s="106" t="s">
        <v>61</v>
      </c>
      <c r="G1439" s="106" t="s">
        <v>61</v>
      </c>
      <c r="H1439" s="106" t="s">
        <v>61</v>
      </c>
      <c r="I1439" s="106" t="s">
        <v>61</v>
      </c>
      <c r="J1439" s="106" t="s">
        <v>61</v>
      </c>
      <c r="K1439" s="106" t="s">
        <v>61</v>
      </c>
      <c r="L1439" s="106" t="s">
        <v>61</v>
      </c>
      <c r="M1439" s="106" t="s">
        <v>61</v>
      </c>
      <c r="N1439" s="106" t="s">
        <v>61</v>
      </c>
      <c r="O1439" s="106" t="s">
        <v>61</v>
      </c>
      <c r="P1439" s="106" t="s">
        <v>61</v>
      </c>
      <c r="Q1439" s="106" t="s">
        <v>61</v>
      </c>
      <c r="R1439" s="106" t="s">
        <v>61</v>
      </c>
      <c r="S1439" s="106" t="s">
        <v>61</v>
      </c>
      <c r="T1439" s="106" t="s">
        <v>61</v>
      </c>
      <c r="U1439" s="106" t="s">
        <v>61</v>
      </c>
      <c r="V1439" s="106" t="s">
        <v>61</v>
      </c>
      <c r="W1439" s="106" t="s">
        <v>61</v>
      </c>
    </row>
    <row r="1440" spans="1:23" ht="13.5" customHeight="1" x14ac:dyDescent="0.25">
      <c r="A1440" s="221">
        <v>0.80208333333333304</v>
      </c>
      <c r="B1440" s="106" t="s">
        <v>61</v>
      </c>
      <c r="C1440" s="106" t="s">
        <v>61</v>
      </c>
      <c r="D1440" s="106" t="s">
        <v>61</v>
      </c>
      <c r="E1440" s="106" t="s">
        <v>61</v>
      </c>
      <c r="F1440" s="106" t="s">
        <v>61</v>
      </c>
      <c r="G1440" s="106" t="s">
        <v>61</v>
      </c>
      <c r="H1440" s="106" t="s">
        <v>61</v>
      </c>
      <c r="I1440" s="106" t="s">
        <v>61</v>
      </c>
      <c r="J1440" s="106" t="s">
        <v>61</v>
      </c>
      <c r="K1440" s="106" t="s">
        <v>61</v>
      </c>
      <c r="L1440" s="106" t="s">
        <v>61</v>
      </c>
      <c r="M1440" s="106" t="s">
        <v>61</v>
      </c>
      <c r="N1440" s="106" t="s">
        <v>61</v>
      </c>
      <c r="O1440" s="106" t="s">
        <v>61</v>
      </c>
      <c r="P1440" s="106" t="s">
        <v>61</v>
      </c>
      <c r="Q1440" s="106" t="s">
        <v>61</v>
      </c>
      <c r="R1440" s="106" t="s">
        <v>61</v>
      </c>
      <c r="S1440" s="106" t="s">
        <v>61</v>
      </c>
      <c r="T1440" s="106" t="s">
        <v>61</v>
      </c>
      <c r="U1440" s="106" t="s">
        <v>61</v>
      </c>
      <c r="V1440" s="106" t="s">
        <v>61</v>
      </c>
      <c r="W1440" s="106" t="s">
        <v>61</v>
      </c>
    </row>
    <row r="1441" spans="1:23" ht="13.5" customHeight="1" x14ac:dyDescent="0.25">
      <c r="A1441" s="221">
        <v>0.8125</v>
      </c>
      <c r="B1441" s="106" t="s">
        <v>61</v>
      </c>
      <c r="C1441" s="106" t="s">
        <v>61</v>
      </c>
      <c r="D1441" s="106" t="s">
        <v>61</v>
      </c>
      <c r="E1441" s="106" t="s">
        <v>61</v>
      </c>
      <c r="F1441" s="106" t="s">
        <v>61</v>
      </c>
      <c r="G1441" s="106" t="s">
        <v>61</v>
      </c>
      <c r="H1441" s="106" t="s">
        <v>61</v>
      </c>
      <c r="I1441" s="106" t="s">
        <v>61</v>
      </c>
      <c r="J1441" s="106" t="s">
        <v>61</v>
      </c>
      <c r="K1441" s="106" t="s">
        <v>61</v>
      </c>
      <c r="L1441" s="106" t="s">
        <v>61</v>
      </c>
      <c r="M1441" s="106" t="s">
        <v>61</v>
      </c>
      <c r="N1441" s="106" t="s">
        <v>61</v>
      </c>
      <c r="O1441" s="106" t="s">
        <v>61</v>
      </c>
      <c r="P1441" s="106" t="s">
        <v>61</v>
      </c>
      <c r="Q1441" s="106" t="s">
        <v>61</v>
      </c>
      <c r="R1441" s="106" t="s">
        <v>61</v>
      </c>
      <c r="S1441" s="106" t="s">
        <v>61</v>
      </c>
      <c r="T1441" s="106" t="s">
        <v>61</v>
      </c>
      <c r="U1441" s="106" t="s">
        <v>61</v>
      </c>
      <c r="V1441" s="106" t="s">
        <v>61</v>
      </c>
      <c r="W1441" s="106" t="s">
        <v>61</v>
      </c>
    </row>
    <row r="1442" spans="1:23" ht="13.5" customHeight="1" x14ac:dyDescent="0.25">
      <c r="A1442" s="221">
        <v>0.82291666666666696</v>
      </c>
      <c r="B1442" s="106" t="s">
        <v>61</v>
      </c>
      <c r="C1442" s="106" t="s">
        <v>61</v>
      </c>
      <c r="D1442" s="106" t="s">
        <v>61</v>
      </c>
      <c r="E1442" s="106" t="s">
        <v>61</v>
      </c>
      <c r="F1442" s="106" t="s">
        <v>61</v>
      </c>
      <c r="G1442" s="106" t="s">
        <v>61</v>
      </c>
      <c r="H1442" s="106" t="s">
        <v>61</v>
      </c>
      <c r="I1442" s="106" t="s">
        <v>61</v>
      </c>
      <c r="J1442" s="106" t="s">
        <v>61</v>
      </c>
      <c r="K1442" s="106" t="s">
        <v>61</v>
      </c>
      <c r="L1442" s="106" t="s">
        <v>61</v>
      </c>
      <c r="M1442" s="106" t="s">
        <v>61</v>
      </c>
      <c r="N1442" s="106" t="s">
        <v>61</v>
      </c>
      <c r="O1442" s="106" t="s">
        <v>61</v>
      </c>
      <c r="P1442" s="106" t="s">
        <v>61</v>
      </c>
      <c r="Q1442" s="106" t="s">
        <v>61</v>
      </c>
      <c r="R1442" s="106" t="s">
        <v>61</v>
      </c>
      <c r="S1442" s="106" t="s">
        <v>61</v>
      </c>
      <c r="T1442" s="106" t="s">
        <v>61</v>
      </c>
      <c r="U1442" s="106" t="s">
        <v>61</v>
      </c>
      <c r="V1442" s="106" t="s">
        <v>61</v>
      </c>
      <c r="W1442" s="106" t="s">
        <v>61</v>
      </c>
    </row>
    <row r="1443" spans="1:23" ht="13.5" customHeight="1" x14ac:dyDescent="0.25">
      <c r="A1443" s="221">
        <v>0.83333333333333304</v>
      </c>
      <c r="B1443" s="106" t="s">
        <v>61</v>
      </c>
      <c r="C1443" s="106" t="s">
        <v>61</v>
      </c>
      <c r="D1443" s="106" t="s">
        <v>61</v>
      </c>
      <c r="E1443" s="106" t="s">
        <v>61</v>
      </c>
      <c r="F1443" s="106" t="s">
        <v>61</v>
      </c>
      <c r="G1443" s="106" t="s">
        <v>61</v>
      </c>
      <c r="H1443" s="106" t="s">
        <v>61</v>
      </c>
      <c r="I1443" s="106" t="s">
        <v>61</v>
      </c>
      <c r="J1443" s="106" t="s">
        <v>61</v>
      </c>
      <c r="K1443" s="106" t="s">
        <v>61</v>
      </c>
      <c r="L1443" s="106" t="s">
        <v>61</v>
      </c>
      <c r="M1443" s="106" t="s">
        <v>61</v>
      </c>
      <c r="N1443" s="106" t="s">
        <v>61</v>
      </c>
      <c r="O1443" s="106" t="s">
        <v>61</v>
      </c>
      <c r="P1443" s="106" t="s">
        <v>61</v>
      </c>
      <c r="Q1443" s="106" t="s">
        <v>61</v>
      </c>
      <c r="R1443" s="106" t="s">
        <v>61</v>
      </c>
      <c r="S1443" s="106" t="s">
        <v>61</v>
      </c>
      <c r="T1443" s="106" t="s">
        <v>61</v>
      </c>
      <c r="U1443" s="106" t="s">
        <v>61</v>
      </c>
      <c r="V1443" s="106" t="s">
        <v>61</v>
      </c>
      <c r="W1443" s="106" t="s">
        <v>61</v>
      </c>
    </row>
    <row r="1444" spans="1:23" ht="13.5" customHeight="1" x14ac:dyDescent="0.25">
      <c r="A1444" s="221">
        <v>0.84375</v>
      </c>
      <c r="B1444" s="106" t="s">
        <v>61</v>
      </c>
      <c r="C1444" s="106" t="s">
        <v>61</v>
      </c>
      <c r="D1444" s="106" t="s">
        <v>61</v>
      </c>
      <c r="E1444" s="106" t="s">
        <v>61</v>
      </c>
      <c r="F1444" s="106" t="s">
        <v>61</v>
      </c>
      <c r="G1444" s="106" t="s">
        <v>61</v>
      </c>
      <c r="H1444" s="106" t="s">
        <v>61</v>
      </c>
      <c r="I1444" s="106" t="s">
        <v>61</v>
      </c>
      <c r="J1444" s="106" t="s">
        <v>61</v>
      </c>
      <c r="K1444" s="106" t="s">
        <v>61</v>
      </c>
      <c r="L1444" s="106" t="s">
        <v>61</v>
      </c>
      <c r="M1444" s="106" t="s">
        <v>61</v>
      </c>
      <c r="N1444" s="106" t="s">
        <v>61</v>
      </c>
      <c r="O1444" s="106" t="s">
        <v>61</v>
      </c>
      <c r="P1444" s="106" t="s">
        <v>61</v>
      </c>
      <c r="Q1444" s="106" t="s">
        <v>61</v>
      </c>
      <c r="R1444" s="106" t="s">
        <v>61</v>
      </c>
      <c r="S1444" s="106" t="s">
        <v>61</v>
      </c>
      <c r="T1444" s="106" t="s">
        <v>61</v>
      </c>
      <c r="U1444" s="106" t="s">
        <v>61</v>
      </c>
      <c r="V1444" s="106" t="s">
        <v>61</v>
      </c>
      <c r="W1444" s="106" t="s">
        <v>61</v>
      </c>
    </row>
    <row r="1445" spans="1:23" ht="13.5" customHeight="1" x14ac:dyDescent="0.25">
      <c r="A1445" s="221">
        <v>0.85416666666666696</v>
      </c>
      <c r="B1445" s="106" t="s">
        <v>61</v>
      </c>
      <c r="C1445" s="106" t="s">
        <v>61</v>
      </c>
      <c r="D1445" s="106" t="s">
        <v>61</v>
      </c>
      <c r="E1445" s="106" t="s">
        <v>61</v>
      </c>
      <c r="F1445" s="106" t="s">
        <v>61</v>
      </c>
      <c r="G1445" s="106" t="s">
        <v>61</v>
      </c>
      <c r="H1445" s="106" t="s">
        <v>61</v>
      </c>
      <c r="I1445" s="106" t="s">
        <v>61</v>
      </c>
      <c r="J1445" s="106" t="s">
        <v>61</v>
      </c>
      <c r="K1445" s="106" t="s">
        <v>61</v>
      </c>
      <c r="L1445" s="106" t="s">
        <v>61</v>
      </c>
      <c r="M1445" s="106" t="s">
        <v>61</v>
      </c>
      <c r="N1445" s="106" t="s">
        <v>61</v>
      </c>
      <c r="O1445" s="106" t="s">
        <v>61</v>
      </c>
      <c r="P1445" s="106" t="s">
        <v>61</v>
      </c>
      <c r="Q1445" s="106" t="s">
        <v>61</v>
      </c>
      <c r="R1445" s="106" t="s">
        <v>61</v>
      </c>
      <c r="S1445" s="106" t="s">
        <v>61</v>
      </c>
      <c r="T1445" s="106" t="s">
        <v>61</v>
      </c>
      <c r="U1445" s="106" t="s">
        <v>61</v>
      </c>
      <c r="V1445" s="106" t="s">
        <v>61</v>
      </c>
      <c r="W1445" s="106" t="s">
        <v>61</v>
      </c>
    </row>
    <row r="1446" spans="1:23" ht="13.5" customHeight="1" x14ac:dyDescent="0.25">
      <c r="A1446" s="221">
        <v>0.86458333333333304</v>
      </c>
      <c r="B1446" s="106" t="s">
        <v>61</v>
      </c>
      <c r="C1446" s="106" t="s">
        <v>61</v>
      </c>
      <c r="D1446" s="106" t="s">
        <v>61</v>
      </c>
      <c r="E1446" s="106" t="s">
        <v>61</v>
      </c>
      <c r="F1446" s="106" t="s">
        <v>61</v>
      </c>
      <c r="G1446" s="106" t="s">
        <v>61</v>
      </c>
      <c r="H1446" s="106" t="s">
        <v>61</v>
      </c>
      <c r="I1446" s="106" t="s">
        <v>61</v>
      </c>
      <c r="J1446" s="106" t="s">
        <v>61</v>
      </c>
      <c r="K1446" s="106" t="s">
        <v>61</v>
      </c>
      <c r="L1446" s="106" t="s">
        <v>61</v>
      </c>
      <c r="M1446" s="106" t="s">
        <v>61</v>
      </c>
      <c r="N1446" s="106" t="s">
        <v>61</v>
      </c>
      <c r="O1446" s="106" t="s">
        <v>61</v>
      </c>
      <c r="P1446" s="106" t="s">
        <v>61</v>
      </c>
      <c r="Q1446" s="106" t="s">
        <v>61</v>
      </c>
      <c r="R1446" s="106" t="s">
        <v>61</v>
      </c>
      <c r="S1446" s="106" t="s">
        <v>61</v>
      </c>
      <c r="T1446" s="106" t="s">
        <v>61</v>
      </c>
      <c r="U1446" s="106" t="s">
        <v>61</v>
      </c>
      <c r="V1446" s="106" t="s">
        <v>61</v>
      </c>
      <c r="W1446" s="106" t="s">
        <v>61</v>
      </c>
    </row>
    <row r="1447" spans="1:23" ht="13.5" customHeight="1" x14ac:dyDescent="0.25">
      <c r="A1447" s="221">
        <v>0.875</v>
      </c>
      <c r="B1447" s="106" t="s">
        <v>61</v>
      </c>
      <c r="C1447" s="106" t="s">
        <v>61</v>
      </c>
      <c r="D1447" s="106" t="s">
        <v>61</v>
      </c>
      <c r="E1447" s="106" t="s">
        <v>61</v>
      </c>
      <c r="F1447" s="106" t="s">
        <v>61</v>
      </c>
      <c r="G1447" s="106" t="s">
        <v>61</v>
      </c>
      <c r="H1447" s="106" t="s">
        <v>61</v>
      </c>
      <c r="I1447" s="106" t="s">
        <v>61</v>
      </c>
      <c r="J1447" s="106" t="s">
        <v>61</v>
      </c>
      <c r="K1447" s="106" t="s">
        <v>61</v>
      </c>
      <c r="L1447" s="106" t="s">
        <v>61</v>
      </c>
      <c r="M1447" s="106" t="s">
        <v>61</v>
      </c>
      <c r="N1447" s="106" t="s">
        <v>61</v>
      </c>
      <c r="O1447" s="106" t="s">
        <v>61</v>
      </c>
      <c r="P1447" s="106" t="s">
        <v>61</v>
      </c>
      <c r="Q1447" s="106" t="s">
        <v>61</v>
      </c>
      <c r="R1447" s="106" t="s">
        <v>61</v>
      </c>
      <c r="S1447" s="106" t="s">
        <v>61</v>
      </c>
      <c r="T1447" s="106" t="s">
        <v>61</v>
      </c>
      <c r="U1447" s="106" t="s">
        <v>61</v>
      </c>
      <c r="V1447" s="106" t="s">
        <v>61</v>
      </c>
      <c r="W1447" s="106" t="s">
        <v>61</v>
      </c>
    </row>
    <row r="1448" spans="1:23" ht="13.5" customHeight="1" x14ac:dyDescent="0.25">
      <c r="A1448" s="221">
        <v>0.88541666666666696</v>
      </c>
      <c r="B1448" s="106" t="s">
        <v>61</v>
      </c>
      <c r="C1448" s="106" t="s">
        <v>61</v>
      </c>
      <c r="D1448" s="106" t="s">
        <v>61</v>
      </c>
      <c r="E1448" s="106" t="s">
        <v>61</v>
      </c>
      <c r="F1448" s="106" t="s">
        <v>61</v>
      </c>
      <c r="G1448" s="106" t="s">
        <v>61</v>
      </c>
      <c r="H1448" s="106" t="s">
        <v>61</v>
      </c>
      <c r="I1448" s="106" t="s">
        <v>61</v>
      </c>
      <c r="J1448" s="106" t="s">
        <v>61</v>
      </c>
      <c r="K1448" s="106" t="s">
        <v>61</v>
      </c>
      <c r="L1448" s="106" t="s">
        <v>61</v>
      </c>
      <c r="M1448" s="106" t="s">
        <v>61</v>
      </c>
      <c r="N1448" s="106" t="s">
        <v>61</v>
      </c>
      <c r="O1448" s="106" t="s">
        <v>61</v>
      </c>
      <c r="P1448" s="106" t="s">
        <v>61</v>
      </c>
      <c r="Q1448" s="106" t="s">
        <v>61</v>
      </c>
      <c r="R1448" s="106" t="s">
        <v>61</v>
      </c>
      <c r="S1448" s="106" t="s">
        <v>61</v>
      </c>
      <c r="T1448" s="106" t="s">
        <v>61</v>
      </c>
      <c r="U1448" s="106" t="s">
        <v>61</v>
      </c>
      <c r="V1448" s="106" t="s">
        <v>61</v>
      </c>
      <c r="W1448" s="106" t="s">
        <v>61</v>
      </c>
    </row>
    <row r="1449" spans="1:23" ht="13.5" customHeight="1" x14ac:dyDescent="0.25">
      <c r="A1449" s="221">
        <v>0.89583333333333304</v>
      </c>
      <c r="B1449" s="106" t="s">
        <v>61</v>
      </c>
      <c r="C1449" s="106" t="s">
        <v>61</v>
      </c>
      <c r="D1449" s="106" t="s">
        <v>61</v>
      </c>
      <c r="E1449" s="106" t="s">
        <v>61</v>
      </c>
      <c r="F1449" s="106" t="s">
        <v>61</v>
      </c>
      <c r="G1449" s="106" t="s">
        <v>61</v>
      </c>
      <c r="H1449" s="106" t="s">
        <v>61</v>
      </c>
      <c r="I1449" s="106" t="s">
        <v>61</v>
      </c>
      <c r="J1449" s="106" t="s">
        <v>61</v>
      </c>
      <c r="K1449" s="106" t="s">
        <v>61</v>
      </c>
      <c r="L1449" s="106" t="s">
        <v>61</v>
      </c>
      <c r="M1449" s="106" t="s">
        <v>61</v>
      </c>
      <c r="N1449" s="106" t="s">
        <v>61</v>
      </c>
      <c r="O1449" s="106" t="s">
        <v>61</v>
      </c>
      <c r="P1449" s="106" t="s">
        <v>61</v>
      </c>
      <c r="Q1449" s="106" t="s">
        <v>61</v>
      </c>
      <c r="R1449" s="106" t="s">
        <v>61</v>
      </c>
      <c r="S1449" s="106" t="s">
        <v>61</v>
      </c>
      <c r="T1449" s="106" t="s">
        <v>61</v>
      </c>
      <c r="U1449" s="106" t="s">
        <v>61</v>
      </c>
      <c r="V1449" s="106" t="s">
        <v>61</v>
      </c>
      <c r="W1449" s="106" t="s">
        <v>61</v>
      </c>
    </row>
    <row r="1450" spans="1:23" ht="13.5" customHeight="1" x14ac:dyDescent="0.25">
      <c r="A1450" s="221">
        <v>0.90625</v>
      </c>
      <c r="B1450" s="106" t="s">
        <v>61</v>
      </c>
      <c r="C1450" s="106" t="s">
        <v>61</v>
      </c>
      <c r="D1450" s="106" t="s">
        <v>61</v>
      </c>
      <c r="E1450" s="106" t="s">
        <v>61</v>
      </c>
      <c r="F1450" s="106" t="s">
        <v>61</v>
      </c>
      <c r="G1450" s="106" t="s">
        <v>61</v>
      </c>
      <c r="H1450" s="106" t="s">
        <v>61</v>
      </c>
      <c r="I1450" s="106" t="s">
        <v>61</v>
      </c>
      <c r="J1450" s="106" t="s">
        <v>61</v>
      </c>
      <c r="K1450" s="106" t="s">
        <v>61</v>
      </c>
      <c r="L1450" s="106" t="s">
        <v>61</v>
      </c>
      <c r="M1450" s="106" t="s">
        <v>61</v>
      </c>
      <c r="N1450" s="106" t="s">
        <v>61</v>
      </c>
      <c r="O1450" s="106" t="s">
        <v>61</v>
      </c>
      <c r="P1450" s="106" t="s">
        <v>61</v>
      </c>
      <c r="Q1450" s="106" t="s">
        <v>61</v>
      </c>
      <c r="R1450" s="106" t="s">
        <v>61</v>
      </c>
      <c r="S1450" s="106" t="s">
        <v>61</v>
      </c>
      <c r="T1450" s="106" t="s">
        <v>61</v>
      </c>
      <c r="U1450" s="106" t="s">
        <v>61</v>
      </c>
      <c r="V1450" s="106" t="s">
        <v>61</v>
      </c>
      <c r="W1450" s="106" t="s">
        <v>61</v>
      </c>
    </row>
    <row r="1451" spans="1:23" ht="13.5" customHeight="1" x14ac:dyDescent="0.25">
      <c r="A1451" s="221">
        <v>0.91666666666666696</v>
      </c>
      <c r="B1451" s="106" t="s">
        <v>61</v>
      </c>
      <c r="C1451" s="106" t="s">
        <v>61</v>
      </c>
      <c r="D1451" s="106" t="s">
        <v>61</v>
      </c>
      <c r="E1451" s="106" t="s">
        <v>61</v>
      </c>
      <c r="F1451" s="106" t="s">
        <v>61</v>
      </c>
      <c r="G1451" s="106" t="s">
        <v>61</v>
      </c>
      <c r="H1451" s="106" t="s">
        <v>61</v>
      </c>
      <c r="I1451" s="106" t="s">
        <v>61</v>
      </c>
      <c r="J1451" s="106" t="s">
        <v>61</v>
      </c>
      <c r="K1451" s="106" t="s">
        <v>61</v>
      </c>
      <c r="L1451" s="106" t="s">
        <v>61</v>
      </c>
      <c r="M1451" s="106" t="s">
        <v>61</v>
      </c>
      <c r="N1451" s="106" t="s">
        <v>61</v>
      </c>
      <c r="O1451" s="106" t="s">
        <v>61</v>
      </c>
      <c r="P1451" s="106" t="s">
        <v>61</v>
      </c>
      <c r="Q1451" s="106" t="s">
        <v>61</v>
      </c>
      <c r="R1451" s="106" t="s">
        <v>61</v>
      </c>
      <c r="S1451" s="106" t="s">
        <v>61</v>
      </c>
      <c r="T1451" s="106" t="s">
        <v>61</v>
      </c>
      <c r="U1451" s="106" t="s">
        <v>61</v>
      </c>
      <c r="V1451" s="106" t="s">
        <v>61</v>
      </c>
      <c r="W1451" s="106" t="s">
        <v>61</v>
      </c>
    </row>
    <row r="1452" spans="1:23" ht="13.5" customHeight="1" x14ac:dyDescent="0.25">
      <c r="A1452" s="221">
        <v>0.92708333333333304</v>
      </c>
      <c r="B1452" s="106" t="s">
        <v>61</v>
      </c>
      <c r="C1452" s="106" t="s">
        <v>61</v>
      </c>
      <c r="D1452" s="106" t="s">
        <v>61</v>
      </c>
      <c r="E1452" s="106" t="s">
        <v>61</v>
      </c>
      <c r="F1452" s="106" t="s">
        <v>61</v>
      </c>
      <c r="G1452" s="106" t="s">
        <v>61</v>
      </c>
      <c r="H1452" s="106" t="s">
        <v>61</v>
      </c>
      <c r="I1452" s="106" t="s">
        <v>61</v>
      </c>
      <c r="J1452" s="106" t="s">
        <v>61</v>
      </c>
      <c r="K1452" s="106" t="s">
        <v>61</v>
      </c>
      <c r="L1452" s="106" t="s">
        <v>61</v>
      </c>
      <c r="M1452" s="106" t="s">
        <v>61</v>
      </c>
      <c r="N1452" s="106" t="s">
        <v>61</v>
      </c>
      <c r="O1452" s="106" t="s">
        <v>61</v>
      </c>
      <c r="P1452" s="106" t="s">
        <v>61</v>
      </c>
      <c r="Q1452" s="106" t="s">
        <v>61</v>
      </c>
      <c r="R1452" s="106" t="s">
        <v>61</v>
      </c>
      <c r="S1452" s="106" t="s">
        <v>61</v>
      </c>
      <c r="T1452" s="106" t="s">
        <v>61</v>
      </c>
      <c r="U1452" s="106" t="s">
        <v>61</v>
      </c>
      <c r="V1452" s="106" t="s">
        <v>61</v>
      </c>
      <c r="W1452" s="106" t="s">
        <v>61</v>
      </c>
    </row>
    <row r="1453" spans="1:23" ht="13.5" customHeight="1" x14ac:dyDescent="0.25">
      <c r="A1453" s="221">
        <v>0.9375</v>
      </c>
      <c r="B1453" s="106" t="s">
        <v>61</v>
      </c>
      <c r="C1453" s="106" t="s">
        <v>61</v>
      </c>
      <c r="D1453" s="106" t="s">
        <v>61</v>
      </c>
      <c r="E1453" s="106" t="s">
        <v>61</v>
      </c>
      <c r="F1453" s="106" t="s">
        <v>61</v>
      </c>
      <c r="G1453" s="106" t="s">
        <v>61</v>
      </c>
      <c r="H1453" s="106" t="s">
        <v>61</v>
      </c>
      <c r="I1453" s="106" t="s">
        <v>61</v>
      </c>
      <c r="J1453" s="106" t="s">
        <v>61</v>
      </c>
      <c r="K1453" s="106" t="s">
        <v>61</v>
      </c>
      <c r="L1453" s="106" t="s">
        <v>61</v>
      </c>
      <c r="M1453" s="106" t="s">
        <v>61</v>
      </c>
      <c r="N1453" s="106" t="s">
        <v>61</v>
      </c>
      <c r="O1453" s="106" t="s">
        <v>61</v>
      </c>
      <c r="P1453" s="106" t="s">
        <v>61</v>
      </c>
      <c r="Q1453" s="106" t="s">
        <v>61</v>
      </c>
      <c r="R1453" s="106" t="s">
        <v>61</v>
      </c>
      <c r="S1453" s="106" t="s">
        <v>61</v>
      </c>
      <c r="T1453" s="106" t="s">
        <v>61</v>
      </c>
      <c r="U1453" s="106" t="s">
        <v>61</v>
      </c>
      <c r="V1453" s="106" t="s">
        <v>61</v>
      </c>
      <c r="W1453" s="106" t="s">
        <v>61</v>
      </c>
    </row>
    <row r="1454" spans="1:23" ht="13.5" customHeight="1" x14ac:dyDescent="0.25">
      <c r="A1454" s="221">
        <v>0.94791666666666696</v>
      </c>
      <c r="B1454" s="106" t="s">
        <v>61</v>
      </c>
      <c r="C1454" s="106" t="s">
        <v>61</v>
      </c>
      <c r="D1454" s="106" t="s">
        <v>61</v>
      </c>
      <c r="E1454" s="106" t="s">
        <v>61</v>
      </c>
      <c r="F1454" s="106" t="s">
        <v>61</v>
      </c>
      <c r="G1454" s="106" t="s">
        <v>61</v>
      </c>
      <c r="H1454" s="106" t="s">
        <v>61</v>
      </c>
      <c r="I1454" s="106" t="s">
        <v>61</v>
      </c>
      <c r="J1454" s="106" t="s">
        <v>61</v>
      </c>
      <c r="K1454" s="106" t="s">
        <v>61</v>
      </c>
      <c r="L1454" s="106" t="s">
        <v>61</v>
      </c>
      <c r="M1454" s="106" t="s">
        <v>61</v>
      </c>
      <c r="N1454" s="106" t="s">
        <v>61</v>
      </c>
      <c r="O1454" s="106" t="s">
        <v>61</v>
      </c>
      <c r="P1454" s="106" t="s">
        <v>61</v>
      </c>
      <c r="Q1454" s="106" t="s">
        <v>61</v>
      </c>
      <c r="R1454" s="106" t="s">
        <v>61</v>
      </c>
      <c r="S1454" s="106" t="s">
        <v>61</v>
      </c>
      <c r="T1454" s="106" t="s">
        <v>61</v>
      </c>
      <c r="U1454" s="106" t="s">
        <v>61</v>
      </c>
      <c r="V1454" s="106" t="s">
        <v>61</v>
      </c>
      <c r="W1454" s="106" t="s">
        <v>61</v>
      </c>
    </row>
    <row r="1455" spans="1:23" ht="13.5" customHeight="1" x14ac:dyDescent="0.25">
      <c r="A1455" s="221">
        <v>0.95833333333333304</v>
      </c>
      <c r="B1455" s="106" t="s">
        <v>61</v>
      </c>
      <c r="C1455" s="106" t="s">
        <v>61</v>
      </c>
      <c r="D1455" s="106" t="s">
        <v>61</v>
      </c>
      <c r="E1455" s="106" t="s">
        <v>61</v>
      </c>
      <c r="F1455" s="106" t="s">
        <v>61</v>
      </c>
      <c r="G1455" s="106" t="s">
        <v>61</v>
      </c>
      <c r="H1455" s="106" t="s">
        <v>61</v>
      </c>
      <c r="I1455" s="106" t="s">
        <v>61</v>
      </c>
      <c r="J1455" s="106" t="s">
        <v>61</v>
      </c>
      <c r="K1455" s="106" t="s">
        <v>61</v>
      </c>
      <c r="L1455" s="106" t="s">
        <v>61</v>
      </c>
      <c r="M1455" s="106" t="s">
        <v>61</v>
      </c>
      <c r="N1455" s="106" t="s">
        <v>61</v>
      </c>
      <c r="O1455" s="106" t="s">
        <v>61</v>
      </c>
      <c r="P1455" s="106" t="s">
        <v>61</v>
      </c>
      <c r="Q1455" s="106" t="s">
        <v>61</v>
      </c>
      <c r="R1455" s="106" t="s">
        <v>61</v>
      </c>
      <c r="S1455" s="106" t="s">
        <v>61</v>
      </c>
      <c r="T1455" s="106" t="s">
        <v>61</v>
      </c>
      <c r="U1455" s="106" t="s">
        <v>61</v>
      </c>
      <c r="V1455" s="106" t="s">
        <v>61</v>
      </c>
      <c r="W1455" s="106" t="s">
        <v>61</v>
      </c>
    </row>
    <row r="1456" spans="1:23" ht="13.5" customHeight="1" x14ac:dyDescent="0.25">
      <c r="A1456" s="221">
        <v>0.96875</v>
      </c>
      <c r="B1456" s="106" t="s">
        <v>61</v>
      </c>
      <c r="C1456" s="106" t="s">
        <v>61</v>
      </c>
      <c r="D1456" s="106" t="s">
        <v>61</v>
      </c>
      <c r="E1456" s="106" t="s">
        <v>61</v>
      </c>
      <c r="F1456" s="106" t="s">
        <v>61</v>
      </c>
      <c r="G1456" s="106" t="s">
        <v>61</v>
      </c>
      <c r="H1456" s="106" t="s">
        <v>61</v>
      </c>
      <c r="I1456" s="106" t="s">
        <v>61</v>
      </c>
      <c r="J1456" s="106" t="s">
        <v>61</v>
      </c>
      <c r="K1456" s="106" t="s">
        <v>61</v>
      </c>
      <c r="L1456" s="106" t="s">
        <v>61</v>
      </c>
      <c r="M1456" s="106" t="s">
        <v>61</v>
      </c>
      <c r="N1456" s="106" t="s">
        <v>61</v>
      </c>
      <c r="O1456" s="106" t="s">
        <v>61</v>
      </c>
      <c r="P1456" s="106" t="s">
        <v>61</v>
      </c>
      <c r="Q1456" s="106" t="s">
        <v>61</v>
      </c>
      <c r="R1456" s="106" t="s">
        <v>61</v>
      </c>
      <c r="S1456" s="106" t="s">
        <v>61</v>
      </c>
      <c r="T1456" s="106" t="s">
        <v>61</v>
      </c>
      <c r="U1456" s="106" t="s">
        <v>61</v>
      </c>
      <c r="V1456" s="106" t="s">
        <v>61</v>
      </c>
      <c r="W1456" s="106" t="s">
        <v>61</v>
      </c>
    </row>
    <row r="1457" spans="1:23" ht="13.5" customHeight="1" x14ac:dyDescent="0.25">
      <c r="A1457" s="221">
        <v>0.97916666666666696</v>
      </c>
      <c r="B1457" s="106" t="s">
        <v>61</v>
      </c>
      <c r="C1457" s="106" t="s">
        <v>61</v>
      </c>
      <c r="D1457" s="106" t="s">
        <v>61</v>
      </c>
      <c r="E1457" s="106" t="s">
        <v>61</v>
      </c>
      <c r="F1457" s="106" t="s">
        <v>61</v>
      </c>
      <c r="G1457" s="106" t="s">
        <v>61</v>
      </c>
      <c r="H1457" s="106" t="s">
        <v>61</v>
      </c>
      <c r="I1457" s="106" t="s">
        <v>61</v>
      </c>
      <c r="J1457" s="106" t="s">
        <v>61</v>
      </c>
      <c r="K1457" s="106" t="s">
        <v>61</v>
      </c>
      <c r="L1457" s="106" t="s">
        <v>61</v>
      </c>
      <c r="M1457" s="106" t="s">
        <v>61</v>
      </c>
      <c r="N1457" s="106" t="s">
        <v>61</v>
      </c>
      <c r="O1457" s="106" t="s">
        <v>61</v>
      </c>
      <c r="P1457" s="106" t="s">
        <v>61</v>
      </c>
      <c r="Q1457" s="106" t="s">
        <v>61</v>
      </c>
      <c r="R1457" s="106" t="s">
        <v>61</v>
      </c>
      <c r="S1457" s="106" t="s">
        <v>61</v>
      </c>
      <c r="T1457" s="106" t="s">
        <v>61</v>
      </c>
      <c r="U1457" s="106" t="s">
        <v>61</v>
      </c>
      <c r="V1457" s="106" t="s">
        <v>61</v>
      </c>
      <c r="W1457" s="106" t="s">
        <v>61</v>
      </c>
    </row>
    <row r="1458" spans="1:23" ht="13.5" customHeight="1" thickBot="1" x14ac:dyDescent="0.3">
      <c r="A1458" s="223">
        <v>0.98958333333333304</v>
      </c>
      <c r="B1458" s="108" t="s">
        <v>61</v>
      </c>
      <c r="C1458" s="108" t="s">
        <v>61</v>
      </c>
      <c r="D1458" s="108" t="s">
        <v>61</v>
      </c>
      <c r="E1458" s="108" t="s">
        <v>61</v>
      </c>
      <c r="F1458" s="108" t="s">
        <v>61</v>
      </c>
      <c r="G1458" s="108" t="s">
        <v>61</v>
      </c>
      <c r="H1458" s="108" t="s">
        <v>61</v>
      </c>
      <c r="I1458" s="108" t="s">
        <v>61</v>
      </c>
      <c r="J1458" s="108" t="s">
        <v>61</v>
      </c>
      <c r="K1458" s="108" t="s">
        <v>61</v>
      </c>
      <c r="L1458" s="108" t="s">
        <v>61</v>
      </c>
      <c r="M1458" s="108" t="s">
        <v>61</v>
      </c>
      <c r="N1458" s="108" t="s">
        <v>61</v>
      </c>
      <c r="O1458" s="108" t="s">
        <v>61</v>
      </c>
      <c r="P1458" s="108" t="s">
        <v>61</v>
      </c>
      <c r="Q1458" s="108" t="s">
        <v>61</v>
      </c>
      <c r="R1458" s="108" t="s">
        <v>61</v>
      </c>
      <c r="S1458" s="108" t="s">
        <v>61</v>
      </c>
      <c r="T1458" s="108" t="s">
        <v>61</v>
      </c>
      <c r="U1458" s="108" t="s">
        <v>61</v>
      </c>
      <c r="V1458" s="108" t="s">
        <v>61</v>
      </c>
      <c r="W1458" s="108" t="s">
        <v>61</v>
      </c>
    </row>
    <row r="1459" spans="1:23" ht="13.5" customHeight="1" thickTop="1" x14ac:dyDescent="0.25">
      <c r="A1459" s="225" t="s">
        <v>111</v>
      </c>
      <c r="B1459" s="107">
        <f>SUM(B1391:B1438)</f>
        <v>0</v>
      </c>
      <c r="C1459" s="107">
        <f t="shared" ref="C1459:U1459" si="52">SUM(C1391:C1438)</f>
        <v>0</v>
      </c>
      <c r="D1459" s="107">
        <f t="shared" si="52"/>
        <v>0</v>
      </c>
      <c r="E1459" s="107">
        <f t="shared" si="52"/>
        <v>0</v>
      </c>
      <c r="F1459" s="107">
        <f t="shared" si="52"/>
        <v>0</v>
      </c>
      <c r="G1459" s="107">
        <f t="shared" si="52"/>
        <v>0</v>
      </c>
      <c r="H1459" s="107">
        <f t="shared" si="52"/>
        <v>0</v>
      </c>
      <c r="I1459" s="107">
        <f t="shared" si="52"/>
        <v>0</v>
      </c>
      <c r="J1459" s="107">
        <f t="shared" si="52"/>
        <v>0</v>
      </c>
      <c r="K1459" s="107">
        <f t="shared" si="52"/>
        <v>0</v>
      </c>
      <c r="L1459" s="107">
        <f t="shared" si="52"/>
        <v>0</v>
      </c>
      <c r="M1459" s="107">
        <f t="shared" si="52"/>
        <v>0</v>
      </c>
      <c r="N1459" s="107">
        <f t="shared" si="52"/>
        <v>0</v>
      </c>
      <c r="O1459" s="107">
        <f t="shared" si="52"/>
        <v>0</v>
      </c>
      <c r="P1459" s="107">
        <f t="shared" si="52"/>
        <v>0</v>
      </c>
      <c r="Q1459" s="107">
        <f t="shared" si="52"/>
        <v>0</v>
      </c>
      <c r="R1459" s="107">
        <f t="shared" si="52"/>
        <v>0</v>
      </c>
      <c r="S1459" s="107">
        <f t="shared" si="52"/>
        <v>0</v>
      </c>
      <c r="T1459" s="107">
        <f t="shared" si="52"/>
        <v>0</v>
      </c>
      <c r="U1459" s="107">
        <f t="shared" si="52"/>
        <v>0</v>
      </c>
      <c r="V1459" s="107"/>
      <c r="W1459" s="107"/>
    </row>
    <row r="1460" spans="1:23" ht="13.5" customHeight="1" x14ac:dyDescent="0.25">
      <c r="A1460" s="226" t="s">
        <v>112</v>
      </c>
      <c r="B1460" s="106">
        <f>SUM(B1387:B1450)</f>
        <v>0</v>
      </c>
      <c r="C1460" s="106">
        <f t="shared" ref="C1460:U1460" si="53">SUM(C1387:C1450)</f>
        <v>0</v>
      </c>
      <c r="D1460" s="106">
        <f t="shared" si="53"/>
        <v>0</v>
      </c>
      <c r="E1460" s="106">
        <f t="shared" si="53"/>
        <v>0</v>
      </c>
      <c r="F1460" s="106">
        <f t="shared" si="53"/>
        <v>0</v>
      </c>
      <c r="G1460" s="106">
        <f t="shared" si="53"/>
        <v>0</v>
      </c>
      <c r="H1460" s="106">
        <f t="shared" si="53"/>
        <v>0</v>
      </c>
      <c r="I1460" s="106">
        <f t="shared" si="53"/>
        <v>0</v>
      </c>
      <c r="J1460" s="106">
        <f t="shared" si="53"/>
        <v>0</v>
      </c>
      <c r="K1460" s="106">
        <f t="shared" si="53"/>
        <v>0</v>
      </c>
      <c r="L1460" s="106">
        <f t="shared" si="53"/>
        <v>0</v>
      </c>
      <c r="M1460" s="106">
        <f t="shared" si="53"/>
        <v>0</v>
      </c>
      <c r="N1460" s="106">
        <f t="shared" si="53"/>
        <v>0</v>
      </c>
      <c r="O1460" s="106">
        <f t="shared" si="53"/>
        <v>0</v>
      </c>
      <c r="P1460" s="106">
        <f t="shared" si="53"/>
        <v>0</v>
      </c>
      <c r="Q1460" s="106">
        <f t="shared" si="53"/>
        <v>0</v>
      </c>
      <c r="R1460" s="106">
        <f t="shared" si="53"/>
        <v>0</v>
      </c>
      <c r="S1460" s="106">
        <f t="shared" si="53"/>
        <v>0</v>
      </c>
      <c r="T1460" s="106">
        <f t="shared" si="53"/>
        <v>0</v>
      </c>
      <c r="U1460" s="106">
        <f t="shared" si="53"/>
        <v>0</v>
      </c>
      <c r="V1460" s="106"/>
      <c r="W1460" s="106"/>
    </row>
    <row r="1461" spans="1:23" ht="13.5" customHeight="1" x14ac:dyDescent="0.25">
      <c r="A1461" s="222" t="s">
        <v>113</v>
      </c>
      <c r="B1461" s="106">
        <f>SUM(B1387:B1458)</f>
        <v>0</v>
      </c>
      <c r="C1461" s="106">
        <f t="shared" ref="C1461:U1461" si="54">SUM(C1387:C1458)</f>
        <v>0</v>
      </c>
      <c r="D1461" s="106">
        <f t="shared" si="54"/>
        <v>0</v>
      </c>
      <c r="E1461" s="106">
        <f t="shared" si="54"/>
        <v>0</v>
      </c>
      <c r="F1461" s="106">
        <f t="shared" si="54"/>
        <v>0</v>
      </c>
      <c r="G1461" s="106">
        <f t="shared" si="54"/>
        <v>0</v>
      </c>
      <c r="H1461" s="106">
        <f t="shared" si="54"/>
        <v>0</v>
      </c>
      <c r="I1461" s="106">
        <f t="shared" si="54"/>
        <v>0</v>
      </c>
      <c r="J1461" s="106">
        <f t="shared" si="54"/>
        <v>0</v>
      </c>
      <c r="K1461" s="106">
        <f t="shared" si="54"/>
        <v>0</v>
      </c>
      <c r="L1461" s="106">
        <f t="shared" si="54"/>
        <v>0</v>
      </c>
      <c r="M1461" s="106">
        <f t="shared" si="54"/>
        <v>0</v>
      </c>
      <c r="N1461" s="106">
        <f t="shared" si="54"/>
        <v>0</v>
      </c>
      <c r="O1461" s="106">
        <f t="shared" si="54"/>
        <v>0</v>
      </c>
      <c r="P1461" s="106">
        <f t="shared" si="54"/>
        <v>0</v>
      </c>
      <c r="Q1461" s="106">
        <f t="shared" si="54"/>
        <v>0</v>
      </c>
      <c r="R1461" s="106">
        <f t="shared" si="54"/>
        <v>0</v>
      </c>
      <c r="S1461" s="106">
        <f t="shared" si="54"/>
        <v>0</v>
      </c>
      <c r="T1461" s="106">
        <f t="shared" si="54"/>
        <v>0</v>
      </c>
      <c r="U1461" s="106">
        <f t="shared" si="54"/>
        <v>0</v>
      </c>
      <c r="V1461" s="106"/>
      <c r="W1461" s="106"/>
    </row>
    <row r="1462" spans="1:23" ht="13.5" customHeight="1" thickBot="1" x14ac:dyDescent="0.3">
      <c r="A1462" s="224" t="s">
        <v>114</v>
      </c>
      <c r="B1462" s="108">
        <f>SUM(B1363:B1458)</f>
        <v>0</v>
      </c>
      <c r="C1462" s="108">
        <f t="shared" ref="C1462:U1462" si="55">SUM(C1363:C1458)</f>
        <v>0</v>
      </c>
      <c r="D1462" s="108">
        <f t="shared" si="55"/>
        <v>0</v>
      </c>
      <c r="E1462" s="108">
        <f t="shared" si="55"/>
        <v>0</v>
      </c>
      <c r="F1462" s="108">
        <f t="shared" si="55"/>
        <v>0</v>
      </c>
      <c r="G1462" s="108">
        <f t="shared" si="55"/>
        <v>0</v>
      </c>
      <c r="H1462" s="108">
        <f t="shared" si="55"/>
        <v>0</v>
      </c>
      <c r="I1462" s="108">
        <f t="shared" si="55"/>
        <v>0</v>
      </c>
      <c r="J1462" s="108">
        <f t="shared" si="55"/>
        <v>0</v>
      </c>
      <c r="K1462" s="108">
        <f t="shared" si="55"/>
        <v>0</v>
      </c>
      <c r="L1462" s="108">
        <f t="shared" si="55"/>
        <v>0</v>
      </c>
      <c r="M1462" s="108">
        <f t="shared" si="55"/>
        <v>0</v>
      </c>
      <c r="N1462" s="108">
        <f t="shared" si="55"/>
        <v>0</v>
      </c>
      <c r="O1462" s="108">
        <f t="shared" si="55"/>
        <v>0</v>
      </c>
      <c r="P1462" s="108">
        <f t="shared" si="55"/>
        <v>0</v>
      </c>
      <c r="Q1462" s="108">
        <f t="shared" si="55"/>
        <v>0</v>
      </c>
      <c r="R1462" s="108">
        <f t="shared" si="55"/>
        <v>0</v>
      </c>
      <c r="S1462" s="108">
        <f t="shared" si="55"/>
        <v>0</v>
      </c>
      <c r="T1462" s="108">
        <f t="shared" si="55"/>
        <v>0</v>
      </c>
      <c r="U1462" s="108">
        <f t="shared" si="55"/>
        <v>0</v>
      </c>
      <c r="V1462" s="108"/>
      <c r="W1462" s="108"/>
    </row>
    <row r="1463" spans="1:23" ht="13.5" customHeight="1" thickTop="1" x14ac:dyDescent="0.25">
      <c r="A1463" s="216"/>
      <c r="B1463" s="216"/>
      <c r="C1463" s="216"/>
      <c r="D1463" s="216"/>
      <c r="E1463" s="216"/>
      <c r="F1463" s="216"/>
      <c r="G1463" s="216"/>
      <c r="H1463" s="216"/>
      <c r="I1463" s="216"/>
      <c r="J1463" s="216"/>
      <c r="K1463" s="216"/>
      <c r="L1463" s="216"/>
      <c r="M1463" s="216"/>
      <c r="N1463" s="216"/>
      <c r="O1463" s="216"/>
      <c r="P1463" s="216"/>
      <c r="Q1463" s="216"/>
      <c r="R1463" s="216"/>
      <c r="S1463" s="216"/>
      <c r="T1463" s="216"/>
      <c r="U1463" s="216"/>
      <c r="V1463" s="216"/>
      <c r="W1463" s="216"/>
    </row>
  </sheetData>
  <sheetProtection algorithmName="SHA-512" hashValue="VHW0bxLYtzzNbkVaw4SLMgdrZTZQ75Pc8bE1XzxbcxyEgx/J/EdN9mumUUNV6Xn+ymSlPO+/b6/vwAbNOZV5kQ==" saltValue="2zrQervnAT1DnkMYxOjH0g==" spinCount="100000" sheet="1" objects="1" scenarios="1"/>
  <mergeCells count="15">
    <mergeCell ref="B6:C6"/>
    <mergeCell ref="B9:W9"/>
    <mergeCell ref="B113:W113"/>
    <mergeCell ref="B217:W217"/>
    <mergeCell ref="B321:W321"/>
    <mergeCell ref="B425:W425"/>
    <mergeCell ref="B529:W529"/>
    <mergeCell ref="B633:W633"/>
    <mergeCell ref="B737:W737"/>
    <mergeCell ref="B841:W841"/>
    <mergeCell ref="B945:W945"/>
    <mergeCell ref="B1049:W1049"/>
    <mergeCell ref="B1153:W1153"/>
    <mergeCell ref="B1257:W1257"/>
    <mergeCell ref="B1361:W1361"/>
  </mergeCells>
  <pageMargins left="0.7" right="0.7" top="0.75" bottom="0.75" header="0.3" footer="0.3"/>
  <pageSetup paperSize="9" scale="35"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10"/>
    <col min="22" max="23" width="10" style="310" bestFit="1" customWidth="1"/>
    <col min="24" max="16384" width="9.140625" style="310"/>
  </cols>
  <sheetData>
    <row r="1" spans="1:47" x14ac:dyDescent="0.2">
      <c r="A1" s="310" t="s">
        <v>141</v>
      </c>
    </row>
    <row r="2" spans="1:47" ht="13.5" thickBot="1" x14ac:dyDescent="0.25"/>
    <row r="3" spans="1:47" ht="14.25" thickTop="1" thickBot="1" x14ac:dyDescent="0.25">
      <c r="A3" s="244" t="s">
        <v>50</v>
      </c>
      <c r="B3" s="244" t="s">
        <v>30</v>
      </c>
      <c r="C3" s="245" t="s">
        <v>91</v>
      </c>
      <c r="D3" s="245" t="s">
        <v>92</v>
      </c>
      <c r="E3" s="245" t="s">
        <v>93</v>
      </c>
      <c r="F3" s="245" t="s">
        <v>94</v>
      </c>
      <c r="G3" s="245" t="s">
        <v>95</v>
      </c>
      <c r="H3" s="245" t="s">
        <v>96</v>
      </c>
      <c r="I3" s="245" t="s">
        <v>97</v>
      </c>
      <c r="J3" s="245" t="s">
        <v>98</v>
      </c>
      <c r="K3" s="245" t="s">
        <v>99</v>
      </c>
      <c r="L3" s="245" t="s">
        <v>100</v>
      </c>
      <c r="M3" s="245" t="s">
        <v>101</v>
      </c>
      <c r="N3" s="245" t="s">
        <v>102</v>
      </c>
      <c r="O3" s="245" t="s">
        <v>103</v>
      </c>
      <c r="P3" s="245" t="s">
        <v>104</v>
      </c>
      <c r="Q3" s="245" t="s">
        <v>105</v>
      </c>
      <c r="R3" s="245" t="s">
        <v>106</v>
      </c>
      <c r="S3" s="245" t="s">
        <v>107</v>
      </c>
      <c r="T3" s="245" t="s">
        <v>108</v>
      </c>
      <c r="U3" s="245" t="s">
        <v>109</v>
      </c>
      <c r="V3" s="244" t="s">
        <v>88</v>
      </c>
      <c r="W3" s="244" t="s">
        <v>110</v>
      </c>
      <c r="X3" s="246"/>
      <c r="Y3" s="246"/>
      <c r="Z3" s="244" t="s">
        <v>50</v>
      </c>
      <c r="AA3" s="245" t="s">
        <v>91</v>
      </c>
      <c r="AB3" s="245" t="s">
        <v>92</v>
      </c>
      <c r="AC3" s="245" t="s">
        <v>93</v>
      </c>
      <c r="AD3" s="245" t="s">
        <v>94</v>
      </c>
      <c r="AE3" s="245" t="s">
        <v>95</v>
      </c>
      <c r="AF3" s="245" t="s">
        <v>96</v>
      </c>
      <c r="AG3" s="245" t="s">
        <v>97</v>
      </c>
      <c r="AH3" s="245" t="s">
        <v>98</v>
      </c>
      <c r="AI3" s="245" t="s">
        <v>99</v>
      </c>
      <c r="AJ3" s="245" t="s">
        <v>100</v>
      </c>
      <c r="AK3" s="245" t="s">
        <v>101</v>
      </c>
      <c r="AL3" s="245" t="s">
        <v>102</v>
      </c>
      <c r="AM3" s="245" t="s">
        <v>103</v>
      </c>
      <c r="AN3" s="245" t="s">
        <v>104</v>
      </c>
      <c r="AO3" s="245" t="s">
        <v>105</v>
      </c>
      <c r="AP3" s="245" t="s">
        <v>106</v>
      </c>
      <c r="AQ3" s="245" t="s">
        <v>107</v>
      </c>
      <c r="AR3" s="245" t="s">
        <v>108</v>
      </c>
      <c r="AS3" s="245" t="s">
        <v>109</v>
      </c>
      <c r="AT3" s="244" t="s">
        <v>88</v>
      </c>
      <c r="AU3" s="244" t="s">
        <v>110</v>
      </c>
    </row>
    <row r="4" spans="1:47" ht="13.5" thickTop="1" x14ac:dyDescent="0.2">
      <c r="A4" s="247">
        <v>0</v>
      </c>
      <c r="B4" s="248">
        <f>SUM('Speed Bin A-B'!B11,'Speed Bin A-B'!B115,'Speed Bin A-B'!B219,'Speed Bin A-B'!B323,'Speed Bin A-B'!B427,'Speed Bin A-B'!B739,'Speed Bin A-B'!B843,'Speed Bin A-B'!B947,'Speed Bin A-B'!B1051,'Speed Bin A-B'!B1155)</f>
        <v>9</v>
      </c>
      <c r="C4" s="248">
        <f>SUM('Speed Bin A-B'!C11,'Speed Bin A-B'!C115,'Speed Bin A-B'!C219,'Speed Bin A-B'!C323,'Speed Bin A-B'!C427,'Speed Bin A-B'!C739,'Speed Bin A-B'!C843,'Speed Bin A-B'!C947,'Speed Bin A-B'!C1051,'Speed Bin A-B'!C1155)</f>
        <v>0</v>
      </c>
      <c r="D4" s="248">
        <f>SUM('Speed Bin A-B'!D11,'Speed Bin A-B'!D115,'Speed Bin A-B'!D219,'Speed Bin A-B'!D323,'Speed Bin A-B'!D427,'Speed Bin A-B'!D739,'Speed Bin A-B'!D843,'Speed Bin A-B'!D947,'Speed Bin A-B'!D1051,'Speed Bin A-B'!D1155)</f>
        <v>2</v>
      </c>
      <c r="E4" s="248">
        <f>SUM('Speed Bin A-B'!E11,'Speed Bin A-B'!E115,'Speed Bin A-B'!E219,'Speed Bin A-B'!E323,'Speed Bin A-B'!E427,'Speed Bin A-B'!E739,'Speed Bin A-B'!E843,'Speed Bin A-B'!E947,'Speed Bin A-B'!E1051,'Speed Bin A-B'!E1155)</f>
        <v>6</v>
      </c>
      <c r="F4" s="248">
        <f>SUM('Speed Bin A-B'!F11,'Speed Bin A-B'!F115,'Speed Bin A-B'!F219,'Speed Bin A-B'!F323,'Speed Bin A-B'!F427,'Speed Bin A-B'!F739,'Speed Bin A-B'!F843,'Speed Bin A-B'!F947,'Speed Bin A-B'!F1051,'Speed Bin A-B'!F1155)</f>
        <v>0</v>
      </c>
      <c r="G4" s="248">
        <f>SUM('Speed Bin A-B'!G11,'Speed Bin A-B'!G115,'Speed Bin A-B'!G219,'Speed Bin A-B'!G323,'Speed Bin A-B'!G427,'Speed Bin A-B'!G739,'Speed Bin A-B'!G843,'Speed Bin A-B'!G947,'Speed Bin A-B'!G1051,'Speed Bin A-B'!G1155)</f>
        <v>1</v>
      </c>
      <c r="H4" s="248">
        <f>SUM('Speed Bin A-B'!H11,'Speed Bin A-B'!H115,'Speed Bin A-B'!H219,'Speed Bin A-B'!H323,'Speed Bin A-B'!H427,'Speed Bin A-B'!H739,'Speed Bin A-B'!H843,'Speed Bin A-B'!H947,'Speed Bin A-B'!H1051,'Speed Bin A-B'!H1155)</f>
        <v>0</v>
      </c>
      <c r="I4" s="248">
        <f>SUM('Speed Bin A-B'!I11,'Speed Bin A-B'!I115,'Speed Bin A-B'!I219,'Speed Bin A-B'!I323,'Speed Bin A-B'!I427,'Speed Bin A-B'!I739,'Speed Bin A-B'!I843,'Speed Bin A-B'!I947,'Speed Bin A-B'!I1051,'Speed Bin A-B'!I1155)</f>
        <v>0</v>
      </c>
      <c r="J4" s="248">
        <f>SUM('Speed Bin A-B'!J11,'Speed Bin A-B'!J115,'Speed Bin A-B'!J219,'Speed Bin A-B'!J323,'Speed Bin A-B'!J427,'Speed Bin A-B'!J739,'Speed Bin A-B'!J843,'Speed Bin A-B'!J947,'Speed Bin A-B'!J1051,'Speed Bin A-B'!J1155)</f>
        <v>0</v>
      </c>
      <c r="K4" s="248">
        <f>SUM('Speed Bin A-B'!K11,'Speed Bin A-B'!K115,'Speed Bin A-B'!K219,'Speed Bin A-B'!K323,'Speed Bin A-B'!K427,'Speed Bin A-B'!K739,'Speed Bin A-B'!K843,'Speed Bin A-B'!K947,'Speed Bin A-B'!K1051,'Speed Bin A-B'!K1155)</f>
        <v>0</v>
      </c>
      <c r="L4" s="248">
        <f>SUM('Speed Bin A-B'!L11,'Speed Bin A-B'!L115,'Speed Bin A-B'!L219,'Speed Bin A-B'!L323,'Speed Bin A-B'!L427,'Speed Bin A-B'!L739,'Speed Bin A-B'!L843,'Speed Bin A-B'!L947,'Speed Bin A-B'!L1051,'Speed Bin A-B'!L1155)</f>
        <v>0</v>
      </c>
      <c r="M4" s="248">
        <f>SUM('Speed Bin A-B'!M11,'Speed Bin A-B'!M115,'Speed Bin A-B'!M219,'Speed Bin A-B'!M323,'Speed Bin A-B'!M427,'Speed Bin A-B'!M739,'Speed Bin A-B'!M843,'Speed Bin A-B'!M947,'Speed Bin A-B'!M1051,'Speed Bin A-B'!M1155)</f>
        <v>0</v>
      </c>
      <c r="N4" s="248">
        <f>SUM('Speed Bin A-B'!N11,'Speed Bin A-B'!N115,'Speed Bin A-B'!N219,'Speed Bin A-B'!N323,'Speed Bin A-B'!N427,'Speed Bin A-B'!N739,'Speed Bin A-B'!N843,'Speed Bin A-B'!N947,'Speed Bin A-B'!N1051,'Speed Bin A-B'!N1155)</f>
        <v>0</v>
      </c>
      <c r="O4" s="248">
        <f>SUM('Speed Bin A-B'!O11,'Speed Bin A-B'!O115,'Speed Bin A-B'!O219,'Speed Bin A-B'!O323,'Speed Bin A-B'!O427,'Speed Bin A-B'!O739,'Speed Bin A-B'!O843,'Speed Bin A-B'!O947,'Speed Bin A-B'!O1051,'Speed Bin A-B'!O1155)</f>
        <v>0</v>
      </c>
      <c r="P4" s="248">
        <f>SUM('Speed Bin A-B'!P11,'Speed Bin A-B'!P115,'Speed Bin A-B'!P219,'Speed Bin A-B'!P323,'Speed Bin A-B'!P427,'Speed Bin A-B'!P739,'Speed Bin A-B'!P843,'Speed Bin A-B'!P947,'Speed Bin A-B'!P1051,'Speed Bin A-B'!P1155)</f>
        <v>0</v>
      </c>
      <c r="Q4" s="248">
        <f>SUM('Speed Bin A-B'!Q11,'Speed Bin A-B'!Q115,'Speed Bin A-B'!Q219,'Speed Bin A-B'!Q323,'Speed Bin A-B'!Q427,'Speed Bin A-B'!Q739,'Speed Bin A-B'!Q843,'Speed Bin A-B'!Q947,'Speed Bin A-B'!Q1051,'Speed Bin A-B'!Q1155)</f>
        <v>0</v>
      </c>
      <c r="R4" s="248">
        <f>SUM('Speed Bin A-B'!R11,'Speed Bin A-B'!R115,'Speed Bin A-B'!R219,'Speed Bin A-B'!R323,'Speed Bin A-B'!R427,'Speed Bin A-B'!R739,'Speed Bin A-B'!R843,'Speed Bin A-B'!R947,'Speed Bin A-B'!R1051,'Speed Bin A-B'!R1155)</f>
        <v>0</v>
      </c>
      <c r="S4" s="248">
        <f>SUM('Speed Bin A-B'!S11,'Speed Bin A-B'!S115,'Speed Bin A-B'!S219,'Speed Bin A-B'!S323,'Speed Bin A-B'!S427,'Speed Bin A-B'!S739,'Speed Bin A-B'!S843,'Speed Bin A-B'!S947,'Speed Bin A-B'!S1051,'Speed Bin A-B'!S1155)</f>
        <v>0</v>
      </c>
      <c r="T4" s="248">
        <f>SUM('Speed Bin A-B'!T11,'Speed Bin A-B'!T115,'Speed Bin A-B'!T219,'Speed Bin A-B'!T323,'Speed Bin A-B'!T427,'Speed Bin A-B'!T739,'Speed Bin A-B'!T843,'Speed Bin A-B'!T947,'Speed Bin A-B'!T1051,'Speed Bin A-B'!T1155)</f>
        <v>0</v>
      </c>
      <c r="U4" s="248">
        <f>SUM('Speed Bin A-B'!U11,'Speed Bin A-B'!U115,'Speed Bin A-B'!U219,'Speed Bin A-B'!U323,'Speed Bin A-B'!U427,'Speed Bin A-B'!U739,'Speed Bin A-B'!U843,'Speed Bin A-B'!U947,'Speed Bin A-B'!U1051,'Speed Bin A-B'!U1155)</f>
        <v>0</v>
      </c>
      <c r="V4" s="249">
        <f>IFERROR(AVERAGE('Speed Bin A-B'!V11,'Speed Bin A-B'!V115,'Speed Bin A-B'!V219,'Speed Bin A-B'!V323,'Speed Bin A-B'!V427,'Speed Bin A-B'!V739,'Speed Bin A-B'!V843,'Speed Bin A-B'!V947,'Speed Bin A-B'!V1051,'Speed Bin A-B'!V1155),"-")</f>
        <v>16.7</v>
      </c>
      <c r="W4" s="249" t="str">
        <f>IFERROR(AVERAGE('Speed Bin A-B'!W11,'Speed Bin A-B'!W115,'Speed Bin A-B'!W219,'Speed Bin A-B'!W323,'Speed Bin A-B'!W427,'Speed Bin A-B'!W739,'Speed Bin A-B'!W843,'Speed Bin A-B'!W947,'Speed Bin A-B'!W1051,'Speed Bin A-B'!W1155),"-")</f>
        <v>-</v>
      </c>
      <c r="X4" s="246"/>
      <c r="Y4" s="246"/>
      <c r="Z4" s="247">
        <v>0</v>
      </c>
      <c r="AA4" s="250">
        <f t="shared" ref="AA4:AR4" si="0">SUM(C4:C7)</f>
        <v>0</v>
      </c>
      <c r="AB4" s="250">
        <f t="shared" si="0"/>
        <v>2</v>
      </c>
      <c r="AC4" s="250">
        <f t="shared" si="0"/>
        <v>6</v>
      </c>
      <c r="AD4" s="250">
        <f t="shared" si="0"/>
        <v>2</v>
      </c>
      <c r="AE4" s="250">
        <f t="shared" si="0"/>
        <v>4</v>
      </c>
      <c r="AF4" s="250">
        <f t="shared" si="0"/>
        <v>5</v>
      </c>
      <c r="AG4" s="250">
        <f t="shared" si="0"/>
        <v>1</v>
      </c>
      <c r="AH4" s="250">
        <f t="shared" si="0"/>
        <v>1</v>
      </c>
      <c r="AI4" s="250">
        <f t="shared" si="0"/>
        <v>0</v>
      </c>
      <c r="AJ4" s="250">
        <f t="shared" si="0"/>
        <v>0</v>
      </c>
      <c r="AK4" s="250">
        <f t="shared" si="0"/>
        <v>0</v>
      </c>
      <c r="AL4" s="250">
        <f t="shared" si="0"/>
        <v>0</v>
      </c>
      <c r="AM4" s="250">
        <f t="shared" si="0"/>
        <v>0</v>
      </c>
      <c r="AN4" s="250">
        <f t="shared" si="0"/>
        <v>0</v>
      </c>
      <c r="AO4" s="250">
        <f t="shared" si="0"/>
        <v>0</v>
      </c>
      <c r="AP4" s="250">
        <f t="shared" si="0"/>
        <v>0</v>
      </c>
      <c r="AQ4" s="250">
        <f t="shared" si="0"/>
        <v>0</v>
      </c>
      <c r="AR4" s="250">
        <f t="shared" si="0"/>
        <v>0</v>
      </c>
      <c r="AS4" s="250">
        <f>SUM(U4:U7)</f>
        <v>0</v>
      </c>
      <c r="AT4" s="249">
        <f>IFERROR(AVERAGE(V4:V7),"-")</f>
        <v>27.262499999999999</v>
      </c>
      <c r="AU4" s="249" t="str">
        <f>IFERROR(AVERAGE(W4:W7),"-")</f>
        <v>-</v>
      </c>
    </row>
    <row r="5" spans="1:47" x14ac:dyDescent="0.2">
      <c r="A5" s="251">
        <v>1.0416666666666666E-2</v>
      </c>
      <c r="B5" s="252">
        <f>SUM('Speed Bin A-B'!B12,'Speed Bin A-B'!B116,'Speed Bin A-B'!B220,'Speed Bin A-B'!B324,'Speed Bin A-B'!B428,'Speed Bin A-B'!B740,'Speed Bin A-B'!B844,'Speed Bin A-B'!B948,'Speed Bin A-B'!B1052,'Speed Bin A-B'!B1156)</f>
        <v>4</v>
      </c>
      <c r="C5" s="252">
        <f>SUM('Speed Bin A-B'!C12,'Speed Bin A-B'!C116,'Speed Bin A-B'!C220,'Speed Bin A-B'!C324,'Speed Bin A-B'!C428,'Speed Bin A-B'!C740,'Speed Bin A-B'!C844,'Speed Bin A-B'!C948,'Speed Bin A-B'!C1052,'Speed Bin A-B'!C1156)</f>
        <v>0</v>
      </c>
      <c r="D5" s="252">
        <f>SUM('Speed Bin A-B'!D12,'Speed Bin A-B'!D116,'Speed Bin A-B'!D220,'Speed Bin A-B'!D324,'Speed Bin A-B'!D428,'Speed Bin A-B'!D740,'Speed Bin A-B'!D844,'Speed Bin A-B'!D948,'Speed Bin A-B'!D1052,'Speed Bin A-B'!D1156)</f>
        <v>0</v>
      </c>
      <c r="E5" s="252">
        <f>SUM('Speed Bin A-B'!E12,'Speed Bin A-B'!E116,'Speed Bin A-B'!E220,'Speed Bin A-B'!E324,'Speed Bin A-B'!E428,'Speed Bin A-B'!E740,'Speed Bin A-B'!E844,'Speed Bin A-B'!E948,'Speed Bin A-B'!E1052,'Speed Bin A-B'!E1156)</f>
        <v>0</v>
      </c>
      <c r="F5" s="252">
        <f>SUM('Speed Bin A-B'!F12,'Speed Bin A-B'!F116,'Speed Bin A-B'!F220,'Speed Bin A-B'!F324,'Speed Bin A-B'!F428,'Speed Bin A-B'!F740,'Speed Bin A-B'!F844,'Speed Bin A-B'!F948,'Speed Bin A-B'!F1052,'Speed Bin A-B'!F1156)</f>
        <v>1</v>
      </c>
      <c r="G5" s="252">
        <f>SUM('Speed Bin A-B'!G12,'Speed Bin A-B'!G116,'Speed Bin A-B'!G220,'Speed Bin A-B'!G324,'Speed Bin A-B'!G428,'Speed Bin A-B'!G740,'Speed Bin A-B'!G844,'Speed Bin A-B'!G948,'Speed Bin A-B'!G1052,'Speed Bin A-B'!G1156)</f>
        <v>1</v>
      </c>
      <c r="H5" s="252">
        <f>SUM('Speed Bin A-B'!H12,'Speed Bin A-B'!H116,'Speed Bin A-B'!H220,'Speed Bin A-B'!H324,'Speed Bin A-B'!H428,'Speed Bin A-B'!H740,'Speed Bin A-B'!H844,'Speed Bin A-B'!H948,'Speed Bin A-B'!H1052,'Speed Bin A-B'!H1156)</f>
        <v>1</v>
      </c>
      <c r="I5" s="252">
        <f>SUM('Speed Bin A-B'!I12,'Speed Bin A-B'!I116,'Speed Bin A-B'!I220,'Speed Bin A-B'!I324,'Speed Bin A-B'!I428,'Speed Bin A-B'!I740,'Speed Bin A-B'!I844,'Speed Bin A-B'!I948,'Speed Bin A-B'!I1052,'Speed Bin A-B'!I1156)</f>
        <v>0</v>
      </c>
      <c r="J5" s="252">
        <f>SUM('Speed Bin A-B'!J12,'Speed Bin A-B'!J116,'Speed Bin A-B'!J220,'Speed Bin A-B'!J324,'Speed Bin A-B'!J428,'Speed Bin A-B'!J740,'Speed Bin A-B'!J844,'Speed Bin A-B'!J948,'Speed Bin A-B'!J1052,'Speed Bin A-B'!J1156)</f>
        <v>1</v>
      </c>
      <c r="K5" s="252">
        <f>SUM('Speed Bin A-B'!K12,'Speed Bin A-B'!K116,'Speed Bin A-B'!K220,'Speed Bin A-B'!K324,'Speed Bin A-B'!K428,'Speed Bin A-B'!K740,'Speed Bin A-B'!K844,'Speed Bin A-B'!K948,'Speed Bin A-B'!K1052,'Speed Bin A-B'!K1156)</f>
        <v>0</v>
      </c>
      <c r="L5" s="252">
        <f>SUM('Speed Bin A-B'!L12,'Speed Bin A-B'!L116,'Speed Bin A-B'!L220,'Speed Bin A-B'!L324,'Speed Bin A-B'!L428,'Speed Bin A-B'!L740,'Speed Bin A-B'!L844,'Speed Bin A-B'!L948,'Speed Bin A-B'!L1052,'Speed Bin A-B'!L1156)</f>
        <v>0</v>
      </c>
      <c r="M5" s="252">
        <f>SUM('Speed Bin A-B'!M12,'Speed Bin A-B'!M116,'Speed Bin A-B'!M220,'Speed Bin A-B'!M324,'Speed Bin A-B'!M428,'Speed Bin A-B'!M740,'Speed Bin A-B'!M844,'Speed Bin A-B'!M948,'Speed Bin A-B'!M1052,'Speed Bin A-B'!M1156)</f>
        <v>0</v>
      </c>
      <c r="N5" s="252">
        <f>SUM('Speed Bin A-B'!N12,'Speed Bin A-B'!N116,'Speed Bin A-B'!N220,'Speed Bin A-B'!N324,'Speed Bin A-B'!N428,'Speed Bin A-B'!N740,'Speed Bin A-B'!N844,'Speed Bin A-B'!N948,'Speed Bin A-B'!N1052,'Speed Bin A-B'!N1156)</f>
        <v>0</v>
      </c>
      <c r="O5" s="252">
        <f>SUM('Speed Bin A-B'!O12,'Speed Bin A-B'!O116,'Speed Bin A-B'!O220,'Speed Bin A-B'!O324,'Speed Bin A-B'!O428,'Speed Bin A-B'!O740,'Speed Bin A-B'!O844,'Speed Bin A-B'!O948,'Speed Bin A-B'!O1052,'Speed Bin A-B'!O1156)</f>
        <v>0</v>
      </c>
      <c r="P5" s="252">
        <f>SUM('Speed Bin A-B'!P12,'Speed Bin A-B'!P116,'Speed Bin A-B'!P220,'Speed Bin A-B'!P324,'Speed Bin A-B'!P428,'Speed Bin A-B'!P740,'Speed Bin A-B'!P844,'Speed Bin A-B'!P948,'Speed Bin A-B'!P1052,'Speed Bin A-B'!P1156)</f>
        <v>0</v>
      </c>
      <c r="Q5" s="252">
        <f>SUM('Speed Bin A-B'!Q12,'Speed Bin A-B'!Q116,'Speed Bin A-B'!Q220,'Speed Bin A-B'!Q324,'Speed Bin A-B'!Q428,'Speed Bin A-B'!Q740,'Speed Bin A-B'!Q844,'Speed Bin A-B'!Q948,'Speed Bin A-B'!Q1052,'Speed Bin A-B'!Q1156)</f>
        <v>0</v>
      </c>
      <c r="R5" s="252">
        <f>SUM('Speed Bin A-B'!R12,'Speed Bin A-B'!R116,'Speed Bin A-B'!R220,'Speed Bin A-B'!R324,'Speed Bin A-B'!R428,'Speed Bin A-B'!R740,'Speed Bin A-B'!R844,'Speed Bin A-B'!R948,'Speed Bin A-B'!R1052,'Speed Bin A-B'!R1156)</f>
        <v>0</v>
      </c>
      <c r="S5" s="252">
        <f>SUM('Speed Bin A-B'!S12,'Speed Bin A-B'!S116,'Speed Bin A-B'!S220,'Speed Bin A-B'!S324,'Speed Bin A-B'!S428,'Speed Bin A-B'!S740,'Speed Bin A-B'!S844,'Speed Bin A-B'!S948,'Speed Bin A-B'!S1052,'Speed Bin A-B'!S1156)</f>
        <v>0</v>
      </c>
      <c r="T5" s="252">
        <f>SUM('Speed Bin A-B'!T12,'Speed Bin A-B'!T116,'Speed Bin A-B'!T220,'Speed Bin A-B'!T324,'Speed Bin A-B'!T428,'Speed Bin A-B'!T740,'Speed Bin A-B'!T844,'Speed Bin A-B'!T948,'Speed Bin A-B'!T1052,'Speed Bin A-B'!T1156)</f>
        <v>0</v>
      </c>
      <c r="U5" s="252">
        <f>SUM('Speed Bin A-B'!U12,'Speed Bin A-B'!U116,'Speed Bin A-B'!U220,'Speed Bin A-B'!U324,'Speed Bin A-B'!U428,'Speed Bin A-B'!U740,'Speed Bin A-B'!U844,'Speed Bin A-B'!U948,'Speed Bin A-B'!U1052,'Speed Bin A-B'!U1156)</f>
        <v>0</v>
      </c>
      <c r="V5" s="253">
        <f>IFERROR(AVERAGE('Speed Bin A-B'!V12,'Speed Bin A-B'!V116,'Speed Bin A-B'!V220,'Speed Bin A-B'!V324,'Speed Bin A-B'!V428,'Speed Bin A-B'!V740,'Speed Bin A-B'!V844,'Speed Bin A-B'!V948,'Speed Bin A-B'!V1052,'Speed Bin A-B'!V1156),"-")</f>
        <v>30.9</v>
      </c>
      <c r="W5" s="253" t="str">
        <f>IFERROR(AVERAGE('Speed Bin A-B'!W12,'Speed Bin A-B'!W116,'Speed Bin A-B'!W220,'Speed Bin A-B'!W324,'Speed Bin A-B'!W428,'Speed Bin A-B'!W740,'Speed Bin A-B'!W844,'Speed Bin A-B'!W948,'Speed Bin A-B'!W1052,'Speed Bin A-B'!W1156),"-")</f>
        <v>-</v>
      </c>
      <c r="X5" s="246"/>
      <c r="Y5" s="246"/>
      <c r="Z5" s="251">
        <v>4.1666666666666664E-2</v>
      </c>
      <c r="AA5" s="254">
        <f t="shared" ref="AA5:AR5" si="1">SUM(C8:C11)</f>
        <v>0</v>
      </c>
      <c r="AB5" s="254">
        <f t="shared" si="1"/>
        <v>0</v>
      </c>
      <c r="AC5" s="254">
        <f t="shared" si="1"/>
        <v>2</v>
      </c>
      <c r="AD5" s="254">
        <f t="shared" si="1"/>
        <v>0</v>
      </c>
      <c r="AE5" s="254">
        <f t="shared" si="1"/>
        <v>6</v>
      </c>
      <c r="AF5" s="254">
        <f t="shared" si="1"/>
        <v>1</v>
      </c>
      <c r="AG5" s="254">
        <f t="shared" si="1"/>
        <v>1</v>
      </c>
      <c r="AH5" s="254">
        <f t="shared" si="1"/>
        <v>1</v>
      </c>
      <c r="AI5" s="254">
        <f t="shared" si="1"/>
        <v>0</v>
      </c>
      <c r="AJ5" s="254">
        <f t="shared" si="1"/>
        <v>0</v>
      </c>
      <c r="AK5" s="254">
        <f t="shared" si="1"/>
        <v>0</v>
      </c>
      <c r="AL5" s="254">
        <f t="shared" si="1"/>
        <v>0</v>
      </c>
      <c r="AM5" s="254">
        <f t="shared" si="1"/>
        <v>0</v>
      </c>
      <c r="AN5" s="254">
        <f t="shared" si="1"/>
        <v>0</v>
      </c>
      <c r="AO5" s="254">
        <f t="shared" si="1"/>
        <v>0</v>
      </c>
      <c r="AP5" s="254">
        <f t="shared" si="1"/>
        <v>0</v>
      </c>
      <c r="AQ5" s="254">
        <f t="shared" si="1"/>
        <v>0</v>
      </c>
      <c r="AR5" s="254">
        <f t="shared" si="1"/>
        <v>0</v>
      </c>
      <c r="AS5" s="254">
        <f>SUM(U8:U11)</f>
        <v>0</v>
      </c>
      <c r="AT5" s="253">
        <f>IFERROR(AVERAGE(V8:V11),"-")</f>
        <v>27.675000000000001</v>
      </c>
      <c r="AU5" s="253" t="str">
        <f>IFERROR(AVERAGE(W8:W11),"-")</f>
        <v>-</v>
      </c>
    </row>
    <row r="6" spans="1:47" x14ac:dyDescent="0.2">
      <c r="A6" s="251">
        <v>2.0833333333333332E-2</v>
      </c>
      <c r="B6" s="252">
        <f>SUM('Speed Bin A-B'!B13,'Speed Bin A-B'!B117,'Speed Bin A-B'!B221,'Speed Bin A-B'!B325,'Speed Bin A-B'!B429,'Speed Bin A-B'!B741,'Speed Bin A-B'!B845,'Speed Bin A-B'!B949,'Speed Bin A-B'!B1053,'Speed Bin A-B'!B1157)</f>
        <v>5</v>
      </c>
      <c r="C6" s="252">
        <f>SUM('Speed Bin A-B'!C13,'Speed Bin A-B'!C117,'Speed Bin A-B'!C221,'Speed Bin A-B'!C325,'Speed Bin A-B'!C429,'Speed Bin A-B'!C741,'Speed Bin A-B'!C845,'Speed Bin A-B'!C949,'Speed Bin A-B'!C1053,'Speed Bin A-B'!C1157)</f>
        <v>0</v>
      </c>
      <c r="D6" s="252">
        <f>SUM('Speed Bin A-B'!D13,'Speed Bin A-B'!D117,'Speed Bin A-B'!D221,'Speed Bin A-B'!D325,'Speed Bin A-B'!D429,'Speed Bin A-B'!D741,'Speed Bin A-B'!D845,'Speed Bin A-B'!D949,'Speed Bin A-B'!D1053,'Speed Bin A-B'!D1157)</f>
        <v>0</v>
      </c>
      <c r="E6" s="252">
        <f>SUM('Speed Bin A-B'!E13,'Speed Bin A-B'!E117,'Speed Bin A-B'!E221,'Speed Bin A-B'!E325,'Speed Bin A-B'!E429,'Speed Bin A-B'!E741,'Speed Bin A-B'!E845,'Speed Bin A-B'!E949,'Speed Bin A-B'!E1053,'Speed Bin A-B'!E1157)</f>
        <v>0</v>
      </c>
      <c r="F6" s="252">
        <f>SUM('Speed Bin A-B'!F13,'Speed Bin A-B'!F117,'Speed Bin A-B'!F221,'Speed Bin A-B'!F325,'Speed Bin A-B'!F429,'Speed Bin A-B'!F741,'Speed Bin A-B'!F845,'Speed Bin A-B'!F949,'Speed Bin A-B'!F1053,'Speed Bin A-B'!F1157)</f>
        <v>0</v>
      </c>
      <c r="G6" s="252">
        <f>SUM('Speed Bin A-B'!G13,'Speed Bin A-B'!G117,'Speed Bin A-B'!G221,'Speed Bin A-B'!G325,'Speed Bin A-B'!G429,'Speed Bin A-B'!G741,'Speed Bin A-B'!G845,'Speed Bin A-B'!G949,'Speed Bin A-B'!G1053,'Speed Bin A-B'!G1157)</f>
        <v>2</v>
      </c>
      <c r="H6" s="252">
        <f>SUM('Speed Bin A-B'!H13,'Speed Bin A-B'!H117,'Speed Bin A-B'!H221,'Speed Bin A-B'!H325,'Speed Bin A-B'!H429,'Speed Bin A-B'!H741,'Speed Bin A-B'!H845,'Speed Bin A-B'!H949,'Speed Bin A-B'!H1053,'Speed Bin A-B'!H1157)</f>
        <v>3</v>
      </c>
      <c r="I6" s="252">
        <f>SUM('Speed Bin A-B'!I13,'Speed Bin A-B'!I117,'Speed Bin A-B'!I221,'Speed Bin A-B'!I325,'Speed Bin A-B'!I429,'Speed Bin A-B'!I741,'Speed Bin A-B'!I845,'Speed Bin A-B'!I949,'Speed Bin A-B'!I1053,'Speed Bin A-B'!I1157)</f>
        <v>0</v>
      </c>
      <c r="J6" s="252">
        <f>SUM('Speed Bin A-B'!J13,'Speed Bin A-B'!J117,'Speed Bin A-B'!J221,'Speed Bin A-B'!J325,'Speed Bin A-B'!J429,'Speed Bin A-B'!J741,'Speed Bin A-B'!J845,'Speed Bin A-B'!J949,'Speed Bin A-B'!J1053,'Speed Bin A-B'!J1157)</f>
        <v>0</v>
      </c>
      <c r="K6" s="252">
        <f>SUM('Speed Bin A-B'!K13,'Speed Bin A-B'!K117,'Speed Bin A-B'!K221,'Speed Bin A-B'!K325,'Speed Bin A-B'!K429,'Speed Bin A-B'!K741,'Speed Bin A-B'!K845,'Speed Bin A-B'!K949,'Speed Bin A-B'!K1053,'Speed Bin A-B'!K1157)</f>
        <v>0</v>
      </c>
      <c r="L6" s="252">
        <f>SUM('Speed Bin A-B'!L13,'Speed Bin A-B'!L117,'Speed Bin A-B'!L221,'Speed Bin A-B'!L325,'Speed Bin A-B'!L429,'Speed Bin A-B'!L741,'Speed Bin A-B'!L845,'Speed Bin A-B'!L949,'Speed Bin A-B'!L1053,'Speed Bin A-B'!L1157)</f>
        <v>0</v>
      </c>
      <c r="M6" s="252">
        <f>SUM('Speed Bin A-B'!M13,'Speed Bin A-B'!M117,'Speed Bin A-B'!M221,'Speed Bin A-B'!M325,'Speed Bin A-B'!M429,'Speed Bin A-B'!M741,'Speed Bin A-B'!M845,'Speed Bin A-B'!M949,'Speed Bin A-B'!M1053,'Speed Bin A-B'!M1157)</f>
        <v>0</v>
      </c>
      <c r="N6" s="252">
        <f>SUM('Speed Bin A-B'!N13,'Speed Bin A-B'!N117,'Speed Bin A-B'!N221,'Speed Bin A-B'!N325,'Speed Bin A-B'!N429,'Speed Bin A-B'!N741,'Speed Bin A-B'!N845,'Speed Bin A-B'!N949,'Speed Bin A-B'!N1053,'Speed Bin A-B'!N1157)</f>
        <v>0</v>
      </c>
      <c r="O6" s="252">
        <f>SUM('Speed Bin A-B'!O13,'Speed Bin A-B'!O117,'Speed Bin A-B'!O221,'Speed Bin A-B'!O325,'Speed Bin A-B'!O429,'Speed Bin A-B'!O741,'Speed Bin A-B'!O845,'Speed Bin A-B'!O949,'Speed Bin A-B'!O1053,'Speed Bin A-B'!O1157)</f>
        <v>0</v>
      </c>
      <c r="P6" s="252">
        <f>SUM('Speed Bin A-B'!P13,'Speed Bin A-B'!P117,'Speed Bin A-B'!P221,'Speed Bin A-B'!P325,'Speed Bin A-B'!P429,'Speed Bin A-B'!P741,'Speed Bin A-B'!P845,'Speed Bin A-B'!P949,'Speed Bin A-B'!P1053,'Speed Bin A-B'!P1157)</f>
        <v>0</v>
      </c>
      <c r="Q6" s="252">
        <f>SUM('Speed Bin A-B'!Q13,'Speed Bin A-B'!Q117,'Speed Bin A-B'!Q221,'Speed Bin A-B'!Q325,'Speed Bin A-B'!Q429,'Speed Bin A-B'!Q741,'Speed Bin A-B'!Q845,'Speed Bin A-B'!Q949,'Speed Bin A-B'!Q1053,'Speed Bin A-B'!Q1157)</f>
        <v>0</v>
      </c>
      <c r="R6" s="252">
        <f>SUM('Speed Bin A-B'!R13,'Speed Bin A-B'!R117,'Speed Bin A-B'!R221,'Speed Bin A-B'!R325,'Speed Bin A-B'!R429,'Speed Bin A-B'!R741,'Speed Bin A-B'!R845,'Speed Bin A-B'!R949,'Speed Bin A-B'!R1053,'Speed Bin A-B'!R1157)</f>
        <v>0</v>
      </c>
      <c r="S6" s="252">
        <f>SUM('Speed Bin A-B'!S13,'Speed Bin A-B'!S117,'Speed Bin A-B'!S221,'Speed Bin A-B'!S325,'Speed Bin A-B'!S429,'Speed Bin A-B'!S741,'Speed Bin A-B'!S845,'Speed Bin A-B'!S949,'Speed Bin A-B'!S1053,'Speed Bin A-B'!S1157)</f>
        <v>0</v>
      </c>
      <c r="T6" s="252">
        <f>SUM('Speed Bin A-B'!T13,'Speed Bin A-B'!T117,'Speed Bin A-B'!T221,'Speed Bin A-B'!T325,'Speed Bin A-B'!T429,'Speed Bin A-B'!T741,'Speed Bin A-B'!T845,'Speed Bin A-B'!T949,'Speed Bin A-B'!T1053,'Speed Bin A-B'!T1157)</f>
        <v>0</v>
      </c>
      <c r="U6" s="252">
        <f>SUM('Speed Bin A-B'!U13,'Speed Bin A-B'!U117,'Speed Bin A-B'!U221,'Speed Bin A-B'!U325,'Speed Bin A-B'!U429,'Speed Bin A-B'!U741,'Speed Bin A-B'!U845,'Speed Bin A-B'!U949,'Speed Bin A-B'!U1053,'Speed Bin A-B'!U1157)</f>
        <v>0</v>
      </c>
      <c r="V6" s="253">
        <f>IFERROR(AVERAGE('Speed Bin A-B'!V13,'Speed Bin A-B'!V117,'Speed Bin A-B'!V221,'Speed Bin A-B'!V325,'Speed Bin A-B'!V429,'Speed Bin A-B'!V741,'Speed Bin A-B'!V845,'Speed Bin A-B'!V949,'Speed Bin A-B'!V1053,'Speed Bin A-B'!V1157),"-")</f>
        <v>30.450000000000003</v>
      </c>
      <c r="W6" s="253" t="str">
        <f>IFERROR(AVERAGE('Speed Bin A-B'!W13,'Speed Bin A-B'!W117,'Speed Bin A-B'!W221,'Speed Bin A-B'!W325,'Speed Bin A-B'!W429,'Speed Bin A-B'!W741,'Speed Bin A-B'!W845,'Speed Bin A-B'!W949,'Speed Bin A-B'!W1053,'Speed Bin A-B'!W1157),"-")</f>
        <v>-</v>
      </c>
      <c r="X6" s="246"/>
      <c r="Y6" s="246"/>
      <c r="Z6" s="251">
        <v>8.3333333333333301E-2</v>
      </c>
      <c r="AA6" s="254">
        <f t="shared" ref="AA6:AR6" si="2">SUM(C12:C15)</f>
        <v>0</v>
      </c>
      <c r="AB6" s="254">
        <f t="shared" si="2"/>
        <v>0</v>
      </c>
      <c r="AC6" s="254">
        <f t="shared" si="2"/>
        <v>3</v>
      </c>
      <c r="AD6" s="254">
        <f t="shared" si="2"/>
        <v>2</v>
      </c>
      <c r="AE6" s="254">
        <f t="shared" si="2"/>
        <v>7</v>
      </c>
      <c r="AF6" s="254">
        <f t="shared" si="2"/>
        <v>3</v>
      </c>
      <c r="AG6" s="254">
        <f t="shared" si="2"/>
        <v>0</v>
      </c>
      <c r="AH6" s="254">
        <f t="shared" si="2"/>
        <v>0</v>
      </c>
      <c r="AI6" s="254">
        <f t="shared" si="2"/>
        <v>0</v>
      </c>
      <c r="AJ6" s="254">
        <f t="shared" si="2"/>
        <v>0</v>
      </c>
      <c r="AK6" s="254">
        <f t="shared" si="2"/>
        <v>0</v>
      </c>
      <c r="AL6" s="254">
        <f t="shared" si="2"/>
        <v>0</v>
      </c>
      <c r="AM6" s="254">
        <f t="shared" si="2"/>
        <v>0</v>
      </c>
      <c r="AN6" s="254">
        <f t="shared" si="2"/>
        <v>0</v>
      </c>
      <c r="AO6" s="254">
        <f t="shared" si="2"/>
        <v>0</v>
      </c>
      <c r="AP6" s="254">
        <f t="shared" si="2"/>
        <v>0</v>
      </c>
      <c r="AQ6" s="254">
        <f t="shared" si="2"/>
        <v>0</v>
      </c>
      <c r="AR6" s="254">
        <f t="shared" si="2"/>
        <v>0</v>
      </c>
      <c r="AS6" s="254">
        <f>SUM(U12:U15)</f>
        <v>0</v>
      </c>
      <c r="AT6" s="253">
        <f>IFERROR(AVERAGE(V12:V15),"-")</f>
        <v>26.587499999999999</v>
      </c>
      <c r="AU6" s="253" t="str">
        <f>IFERROR(AVERAGE(W12:W15),"-")</f>
        <v>-</v>
      </c>
    </row>
    <row r="7" spans="1:47" x14ac:dyDescent="0.2">
      <c r="A7" s="251">
        <v>3.125E-2</v>
      </c>
      <c r="B7" s="252">
        <f>SUM('Speed Bin A-B'!B14,'Speed Bin A-B'!B118,'Speed Bin A-B'!B222,'Speed Bin A-B'!B326,'Speed Bin A-B'!B430,'Speed Bin A-B'!B742,'Speed Bin A-B'!B846,'Speed Bin A-B'!B950,'Speed Bin A-B'!B1054,'Speed Bin A-B'!B1158)</f>
        <v>3</v>
      </c>
      <c r="C7" s="252">
        <f>SUM('Speed Bin A-B'!C14,'Speed Bin A-B'!C118,'Speed Bin A-B'!C222,'Speed Bin A-B'!C326,'Speed Bin A-B'!C430,'Speed Bin A-B'!C742,'Speed Bin A-B'!C846,'Speed Bin A-B'!C950,'Speed Bin A-B'!C1054,'Speed Bin A-B'!C1158)</f>
        <v>0</v>
      </c>
      <c r="D7" s="252">
        <f>SUM('Speed Bin A-B'!D14,'Speed Bin A-B'!D118,'Speed Bin A-B'!D222,'Speed Bin A-B'!D326,'Speed Bin A-B'!D430,'Speed Bin A-B'!D742,'Speed Bin A-B'!D846,'Speed Bin A-B'!D950,'Speed Bin A-B'!D1054,'Speed Bin A-B'!D1158)</f>
        <v>0</v>
      </c>
      <c r="E7" s="252">
        <f>SUM('Speed Bin A-B'!E14,'Speed Bin A-B'!E118,'Speed Bin A-B'!E222,'Speed Bin A-B'!E326,'Speed Bin A-B'!E430,'Speed Bin A-B'!E742,'Speed Bin A-B'!E846,'Speed Bin A-B'!E950,'Speed Bin A-B'!E1054,'Speed Bin A-B'!E1158)</f>
        <v>0</v>
      </c>
      <c r="F7" s="252">
        <f>SUM('Speed Bin A-B'!F14,'Speed Bin A-B'!F118,'Speed Bin A-B'!F222,'Speed Bin A-B'!F326,'Speed Bin A-B'!F430,'Speed Bin A-B'!F742,'Speed Bin A-B'!F846,'Speed Bin A-B'!F950,'Speed Bin A-B'!F1054,'Speed Bin A-B'!F1158)</f>
        <v>1</v>
      </c>
      <c r="G7" s="252">
        <f>SUM('Speed Bin A-B'!G14,'Speed Bin A-B'!G118,'Speed Bin A-B'!G222,'Speed Bin A-B'!G326,'Speed Bin A-B'!G430,'Speed Bin A-B'!G742,'Speed Bin A-B'!G846,'Speed Bin A-B'!G950,'Speed Bin A-B'!G1054,'Speed Bin A-B'!G1158)</f>
        <v>0</v>
      </c>
      <c r="H7" s="252">
        <f>SUM('Speed Bin A-B'!H14,'Speed Bin A-B'!H118,'Speed Bin A-B'!H222,'Speed Bin A-B'!H326,'Speed Bin A-B'!H430,'Speed Bin A-B'!H742,'Speed Bin A-B'!H846,'Speed Bin A-B'!H950,'Speed Bin A-B'!H1054,'Speed Bin A-B'!H1158)</f>
        <v>1</v>
      </c>
      <c r="I7" s="252">
        <f>SUM('Speed Bin A-B'!I14,'Speed Bin A-B'!I118,'Speed Bin A-B'!I222,'Speed Bin A-B'!I326,'Speed Bin A-B'!I430,'Speed Bin A-B'!I742,'Speed Bin A-B'!I846,'Speed Bin A-B'!I950,'Speed Bin A-B'!I1054,'Speed Bin A-B'!I1158)</f>
        <v>1</v>
      </c>
      <c r="J7" s="252">
        <f>SUM('Speed Bin A-B'!J14,'Speed Bin A-B'!J118,'Speed Bin A-B'!J222,'Speed Bin A-B'!J326,'Speed Bin A-B'!J430,'Speed Bin A-B'!J742,'Speed Bin A-B'!J846,'Speed Bin A-B'!J950,'Speed Bin A-B'!J1054,'Speed Bin A-B'!J1158)</f>
        <v>0</v>
      </c>
      <c r="K7" s="252">
        <f>SUM('Speed Bin A-B'!K14,'Speed Bin A-B'!K118,'Speed Bin A-B'!K222,'Speed Bin A-B'!K326,'Speed Bin A-B'!K430,'Speed Bin A-B'!K742,'Speed Bin A-B'!K846,'Speed Bin A-B'!K950,'Speed Bin A-B'!K1054,'Speed Bin A-B'!K1158)</f>
        <v>0</v>
      </c>
      <c r="L7" s="252">
        <f>SUM('Speed Bin A-B'!L14,'Speed Bin A-B'!L118,'Speed Bin A-B'!L222,'Speed Bin A-B'!L326,'Speed Bin A-B'!L430,'Speed Bin A-B'!L742,'Speed Bin A-B'!L846,'Speed Bin A-B'!L950,'Speed Bin A-B'!L1054,'Speed Bin A-B'!L1158)</f>
        <v>0</v>
      </c>
      <c r="M7" s="252">
        <f>SUM('Speed Bin A-B'!M14,'Speed Bin A-B'!M118,'Speed Bin A-B'!M222,'Speed Bin A-B'!M326,'Speed Bin A-B'!M430,'Speed Bin A-B'!M742,'Speed Bin A-B'!M846,'Speed Bin A-B'!M950,'Speed Bin A-B'!M1054,'Speed Bin A-B'!M1158)</f>
        <v>0</v>
      </c>
      <c r="N7" s="252">
        <f>SUM('Speed Bin A-B'!N14,'Speed Bin A-B'!N118,'Speed Bin A-B'!N222,'Speed Bin A-B'!N326,'Speed Bin A-B'!N430,'Speed Bin A-B'!N742,'Speed Bin A-B'!N846,'Speed Bin A-B'!N950,'Speed Bin A-B'!N1054,'Speed Bin A-B'!N1158)</f>
        <v>0</v>
      </c>
      <c r="O7" s="252">
        <f>SUM('Speed Bin A-B'!O14,'Speed Bin A-B'!O118,'Speed Bin A-B'!O222,'Speed Bin A-B'!O326,'Speed Bin A-B'!O430,'Speed Bin A-B'!O742,'Speed Bin A-B'!O846,'Speed Bin A-B'!O950,'Speed Bin A-B'!O1054,'Speed Bin A-B'!O1158)</f>
        <v>0</v>
      </c>
      <c r="P7" s="252">
        <f>SUM('Speed Bin A-B'!P14,'Speed Bin A-B'!P118,'Speed Bin A-B'!P222,'Speed Bin A-B'!P326,'Speed Bin A-B'!P430,'Speed Bin A-B'!P742,'Speed Bin A-B'!P846,'Speed Bin A-B'!P950,'Speed Bin A-B'!P1054,'Speed Bin A-B'!P1158)</f>
        <v>0</v>
      </c>
      <c r="Q7" s="252">
        <f>SUM('Speed Bin A-B'!Q14,'Speed Bin A-B'!Q118,'Speed Bin A-B'!Q222,'Speed Bin A-B'!Q326,'Speed Bin A-B'!Q430,'Speed Bin A-B'!Q742,'Speed Bin A-B'!Q846,'Speed Bin A-B'!Q950,'Speed Bin A-B'!Q1054,'Speed Bin A-B'!Q1158)</f>
        <v>0</v>
      </c>
      <c r="R7" s="252">
        <f>SUM('Speed Bin A-B'!R14,'Speed Bin A-B'!R118,'Speed Bin A-B'!R222,'Speed Bin A-B'!R326,'Speed Bin A-B'!R430,'Speed Bin A-B'!R742,'Speed Bin A-B'!R846,'Speed Bin A-B'!R950,'Speed Bin A-B'!R1054,'Speed Bin A-B'!R1158)</f>
        <v>0</v>
      </c>
      <c r="S7" s="252">
        <f>SUM('Speed Bin A-B'!S14,'Speed Bin A-B'!S118,'Speed Bin A-B'!S222,'Speed Bin A-B'!S326,'Speed Bin A-B'!S430,'Speed Bin A-B'!S742,'Speed Bin A-B'!S846,'Speed Bin A-B'!S950,'Speed Bin A-B'!S1054,'Speed Bin A-B'!S1158)</f>
        <v>0</v>
      </c>
      <c r="T7" s="252">
        <f>SUM('Speed Bin A-B'!T14,'Speed Bin A-B'!T118,'Speed Bin A-B'!T222,'Speed Bin A-B'!T326,'Speed Bin A-B'!T430,'Speed Bin A-B'!T742,'Speed Bin A-B'!T846,'Speed Bin A-B'!T950,'Speed Bin A-B'!T1054,'Speed Bin A-B'!T1158)</f>
        <v>0</v>
      </c>
      <c r="U7" s="252">
        <f>SUM('Speed Bin A-B'!U14,'Speed Bin A-B'!U118,'Speed Bin A-B'!U222,'Speed Bin A-B'!U326,'Speed Bin A-B'!U430,'Speed Bin A-B'!U742,'Speed Bin A-B'!U846,'Speed Bin A-B'!U950,'Speed Bin A-B'!U1054,'Speed Bin A-B'!U1158)</f>
        <v>0</v>
      </c>
      <c r="V7" s="253">
        <f>IFERROR(AVERAGE('Speed Bin A-B'!V14,'Speed Bin A-B'!V118,'Speed Bin A-B'!V222,'Speed Bin A-B'!V326,'Speed Bin A-B'!V430,'Speed Bin A-B'!V742,'Speed Bin A-B'!V846,'Speed Bin A-B'!V950,'Speed Bin A-B'!V1054,'Speed Bin A-B'!V1158),"-")</f>
        <v>31</v>
      </c>
      <c r="W7" s="253" t="str">
        <f>IFERROR(AVERAGE('Speed Bin A-B'!W14,'Speed Bin A-B'!W118,'Speed Bin A-B'!W222,'Speed Bin A-B'!W326,'Speed Bin A-B'!W430,'Speed Bin A-B'!W742,'Speed Bin A-B'!W846,'Speed Bin A-B'!W950,'Speed Bin A-B'!W1054,'Speed Bin A-B'!W1158),"-")</f>
        <v>-</v>
      </c>
      <c r="X7" s="246"/>
      <c r="Y7" s="246"/>
      <c r="Z7" s="251">
        <v>0.125</v>
      </c>
      <c r="AA7" s="254">
        <f t="shared" ref="AA7:AR7" si="3">SUM(C16:C19)</f>
        <v>0</v>
      </c>
      <c r="AB7" s="254">
        <f t="shared" si="3"/>
        <v>0</v>
      </c>
      <c r="AC7" s="254">
        <f t="shared" si="3"/>
        <v>2</v>
      </c>
      <c r="AD7" s="254">
        <f t="shared" si="3"/>
        <v>2</v>
      </c>
      <c r="AE7" s="254">
        <f t="shared" si="3"/>
        <v>11</v>
      </c>
      <c r="AF7" s="254">
        <f t="shared" si="3"/>
        <v>2</v>
      </c>
      <c r="AG7" s="254">
        <f t="shared" si="3"/>
        <v>1</v>
      </c>
      <c r="AH7" s="254">
        <f t="shared" si="3"/>
        <v>3</v>
      </c>
      <c r="AI7" s="254">
        <f t="shared" si="3"/>
        <v>0</v>
      </c>
      <c r="AJ7" s="254">
        <f t="shared" si="3"/>
        <v>0</v>
      </c>
      <c r="AK7" s="254">
        <f t="shared" si="3"/>
        <v>0</v>
      </c>
      <c r="AL7" s="254">
        <f t="shared" si="3"/>
        <v>0</v>
      </c>
      <c r="AM7" s="254">
        <f t="shared" si="3"/>
        <v>0</v>
      </c>
      <c r="AN7" s="254">
        <f t="shared" si="3"/>
        <v>0</v>
      </c>
      <c r="AO7" s="254">
        <f t="shared" si="3"/>
        <v>0</v>
      </c>
      <c r="AP7" s="254">
        <f t="shared" si="3"/>
        <v>0</v>
      </c>
      <c r="AQ7" s="254">
        <f t="shared" si="3"/>
        <v>0</v>
      </c>
      <c r="AR7" s="254">
        <f t="shared" si="3"/>
        <v>0</v>
      </c>
      <c r="AS7" s="254">
        <f>SUM(U16:U19)</f>
        <v>0</v>
      </c>
      <c r="AT7" s="253">
        <f>IFERROR(AVERAGE(V16:V19),"-")</f>
        <v>32.536250000000003</v>
      </c>
      <c r="AU7" s="253" t="str">
        <f>IFERROR(AVERAGE(W16:W19),"-")</f>
        <v>-</v>
      </c>
    </row>
    <row r="8" spans="1:47" x14ac:dyDescent="0.2">
      <c r="A8" s="251">
        <v>4.1666666666666664E-2</v>
      </c>
      <c r="B8" s="252">
        <f>SUM('Speed Bin A-B'!B15,'Speed Bin A-B'!B119,'Speed Bin A-B'!B223,'Speed Bin A-B'!B327,'Speed Bin A-B'!B431,'Speed Bin A-B'!B743,'Speed Bin A-B'!B847,'Speed Bin A-B'!B951,'Speed Bin A-B'!B1055,'Speed Bin A-B'!B1159)</f>
        <v>3</v>
      </c>
      <c r="C8" s="252">
        <f>SUM('Speed Bin A-B'!C15,'Speed Bin A-B'!C119,'Speed Bin A-B'!C223,'Speed Bin A-B'!C327,'Speed Bin A-B'!C431,'Speed Bin A-B'!C743,'Speed Bin A-B'!C847,'Speed Bin A-B'!C951,'Speed Bin A-B'!C1055,'Speed Bin A-B'!C1159)</f>
        <v>0</v>
      </c>
      <c r="D8" s="252">
        <f>SUM('Speed Bin A-B'!D15,'Speed Bin A-B'!D119,'Speed Bin A-B'!D223,'Speed Bin A-B'!D327,'Speed Bin A-B'!D431,'Speed Bin A-B'!D743,'Speed Bin A-B'!D847,'Speed Bin A-B'!D951,'Speed Bin A-B'!D1055,'Speed Bin A-B'!D1159)</f>
        <v>0</v>
      </c>
      <c r="E8" s="252">
        <f>SUM('Speed Bin A-B'!E15,'Speed Bin A-B'!E119,'Speed Bin A-B'!E223,'Speed Bin A-B'!E327,'Speed Bin A-B'!E431,'Speed Bin A-B'!E743,'Speed Bin A-B'!E847,'Speed Bin A-B'!E951,'Speed Bin A-B'!E1055,'Speed Bin A-B'!E1159)</f>
        <v>0</v>
      </c>
      <c r="F8" s="252">
        <f>SUM('Speed Bin A-B'!F15,'Speed Bin A-B'!F119,'Speed Bin A-B'!F223,'Speed Bin A-B'!F327,'Speed Bin A-B'!F431,'Speed Bin A-B'!F743,'Speed Bin A-B'!F847,'Speed Bin A-B'!F951,'Speed Bin A-B'!F1055,'Speed Bin A-B'!F1159)</f>
        <v>0</v>
      </c>
      <c r="G8" s="252">
        <f>SUM('Speed Bin A-B'!G15,'Speed Bin A-B'!G119,'Speed Bin A-B'!G223,'Speed Bin A-B'!G327,'Speed Bin A-B'!G431,'Speed Bin A-B'!G743,'Speed Bin A-B'!G847,'Speed Bin A-B'!G951,'Speed Bin A-B'!G1055,'Speed Bin A-B'!G1159)</f>
        <v>2</v>
      </c>
      <c r="H8" s="252">
        <f>SUM('Speed Bin A-B'!H15,'Speed Bin A-B'!H119,'Speed Bin A-B'!H223,'Speed Bin A-B'!H327,'Speed Bin A-B'!H431,'Speed Bin A-B'!H743,'Speed Bin A-B'!H847,'Speed Bin A-B'!H951,'Speed Bin A-B'!H1055,'Speed Bin A-B'!H1159)</f>
        <v>0</v>
      </c>
      <c r="I8" s="252">
        <f>SUM('Speed Bin A-B'!I15,'Speed Bin A-B'!I119,'Speed Bin A-B'!I223,'Speed Bin A-B'!I327,'Speed Bin A-B'!I431,'Speed Bin A-B'!I743,'Speed Bin A-B'!I847,'Speed Bin A-B'!I951,'Speed Bin A-B'!I1055,'Speed Bin A-B'!I1159)</f>
        <v>0</v>
      </c>
      <c r="J8" s="252">
        <f>SUM('Speed Bin A-B'!J15,'Speed Bin A-B'!J119,'Speed Bin A-B'!J223,'Speed Bin A-B'!J327,'Speed Bin A-B'!J431,'Speed Bin A-B'!J743,'Speed Bin A-B'!J847,'Speed Bin A-B'!J951,'Speed Bin A-B'!J1055,'Speed Bin A-B'!J1159)</f>
        <v>1</v>
      </c>
      <c r="K8" s="252">
        <f>SUM('Speed Bin A-B'!K15,'Speed Bin A-B'!K119,'Speed Bin A-B'!K223,'Speed Bin A-B'!K327,'Speed Bin A-B'!K431,'Speed Bin A-B'!K743,'Speed Bin A-B'!K847,'Speed Bin A-B'!K951,'Speed Bin A-B'!K1055,'Speed Bin A-B'!K1159)</f>
        <v>0</v>
      </c>
      <c r="L8" s="252">
        <f>SUM('Speed Bin A-B'!L15,'Speed Bin A-B'!L119,'Speed Bin A-B'!L223,'Speed Bin A-B'!L327,'Speed Bin A-B'!L431,'Speed Bin A-B'!L743,'Speed Bin A-B'!L847,'Speed Bin A-B'!L951,'Speed Bin A-B'!L1055,'Speed Bin A-B'!L1159)</f>
        <v>0</v>
      </c>
      <c r="M8" s="252">
        <f>SUM('Speed Bin A-B'!M15,'Speed Bin A-B'!M119,'Speed Bin A-B'!M223,'Speed Bin A-B'!M327,'Speed Bin A-B'!M431,'Speed Bin A-B'!M743,'Speed Bin A-B'!M847,'Speed Bin A-B'!M951,'Speed Bin A-B'!M1055,'Speed Bin A-B'!M1159)</f>
        <v>0</v>
      </c>
      <c r="N8" s="252">
        <f>SUM('Speed Bin A-B'!N15,'Speed Bin A-B'!N119,'Speed Bin A-B'!N223,'Speed Bin A-B'!N327,'Speed Bin A-B'!N431,'Speed Bin A-B'!N743,'Speed Bin A-B'!N847,'Speed Bin A-B'!N951,'Speed Bin A-B'!N1055,'Speed Bin A-B'!N1159)</f>
        <v>0</v>
      </c>
      <c r="O8" s="252">
        <f>SUM('Speed Bin A-B'!O15,'Speed Bin A-B'!O119,'Speed Bin A-B'!O223,'Speed Bin A-B'!O327,'Speed Bin A-B'!O431,'Speed Bin A-B'!O743,'Speed Bin A-B'!O847,'Speed Bin A-B'!O951,'Speed Bin A-B'!O1055,'Speed Bin A-B'!O1159)</f>
        <v>0</v>
      </c>
      <c r="P8" s="252">
        <f>SUM('Speed Bin A-B'!P15,'Speed Bin A-B'!P119,'Speed Bin A-B'!P223,'Speed Bin A-B'!P327,'Speed Bin A-B'!P431,'Speed Bin A-B'!P743,'Speed Bin A-B'!P847,'Speed Bin A-B'!P951,'Speed Bin A-B'!P1055,'Speed Bin A-B'!P1159)</f>
        <v>0</v>
      </c>
      <c r="Q8" s="252">
        <f>SUM('Speed Bin A-B'!Q15,'Speed Bin A-B'!Q119,'Speed Bin A-B'!Q223,'Speed Bin A-B'!Q327,'Speed Bin A-B'!Q431,'Speed Bin A-B'!Q743,'Speed Bin A-B'!Q847,'Speed Bin A-B'!Q951,'Speed Bin A-B'!Q1055,'Speed Bin A-B'!Q1159)</f>
        <v>0</v>
      </c>
      <c r="R8" s="252">
        <f>SUM('Speed Bin A-B'!R15,'Speed Bin A-B'!R119,'Speed Bin A-B'!R223,'Speed Bin A-B'!R327,'Speed Bin A-B'!R431,'Speed Bin A-B'!R743,'Speed Bin A-B'!R847,'Speed Bin A-B'!R951,'Speed Bin A-B'!R1055,'Speed Bin A-B'!R1159)</f>
        <v>0</v>
      </c>
      <c r="S8" s="252">
        <f>SUM('Speed Bin A-B'!S15,'Speed Bin A-B'!S119,'Speed Bin A-B'!S223,'Speed Bin A-B'!S327,'Speed Bin A-B'!S431,'Speed Bin A-B'!S743,'Speed Bin A-B'!S847,'Speed Bin A-B'!S951,'Speed Bin A-B'!S1055,'Speed Bin A-B'!S1159)</f>
        <v>0</v>
      </c>
      <c r="T8" s="252">
        <f>SUM('Speed Bin A-B'!T15,'Speed Bin A-B'!T119,'Speed Bin A-B'!T223,'Speed Bin A-B'!T327,'Speed Bin A-B'!T431,'Speed Bin A-B'!T743,'Speed Bin A-B'!T847,'Speed Bin A-B'!T951,'Speed Bin A-B'!T1055,'Speed Bin A-B'!T1159)</f>
        <v>0</v>
      </c>
      <c r="U8" s="252">
        <f>SUM('Speed Bin A-B'!U15,'Speed Bin A-B'!U119,'Speed Bin A-B'!U223,'Speed Bin A-B'!U327,'Speed Bin A-B'!U431,'Speed Bin A-B'!U743,'Speed Bin A-B'!U847,'Speed Bin A-B'!U951,'Speed Bin A-B'!U1055,'Speed Bin A-B'!U1159)</f>
        <v>0</v>
      </c>
      <c r="V8" s="253">
        <f>IFERROR(AVERAGE('Speed Bin A-B'!V15,'Speed Bin A-B'!V119,'Speed Bin A-B'!V223,'Speed Bin A-B'!V327,'Speed Bin A-B'!V431,'Speed Bin A-B'!V743,'Speed Bin A-B'!V847,'Speed Bin A-B'!V951,'Speed Bin A-B'!V1055,'Speed Bin A-B'!V1159),"-")</f>
        <v>32.56666666666667</v>
      </c>
      <c r="W8" s="253" t="str">
        <f>IFERROR(AVERAGE('Speed Bin A-B'!W15,'Speed Bin A-B'!W119,'Speed Bin A-B'!W223,'Speed Bin A-B'!W327,'Speed Bin A-B'!W431,'Speed Bin A-B'!W743,'Speed Bin A-B'!W847,'Speed Bin A-B'!W951,'Speed Bin A-B'!W1055,'Speed Bin A-B'!W1159),"-")</f>
        <v>-</v>
      </c>
      <c r="X8" s="246"/>
      <c r="Y8" s="246"/>
      <c r="Z8" s="251">
        <v>0.16666666666666699</v>
      </c>
      <c r="AA8" s="254">
        <f t="shared" ref="AA8:AR8" si="4">SUM(C20:C23)</f>
        <v>0</v>
      </c>
      <c r="AB8" s="254">
        <f t="shared" si="4"/>
        <v>0</v>
      </c>
      <c r="AC8" s="254">
        <f t="shared" si="4"/>
        <v>2</v>
      </c>
      <c r="AD8" s="254">
        <f t="shared" si="4"/>
        <v>8</v>
      </c>
      <c r="AE8" s="254">
        <f t="shared" si="4"/>
        <v>17</v>
      </c>
      <c r="AF8" s="254">
        <f t="shared" si="4"/>
        <v>6</v>
      </c>
      <c r="AG8" s="254">
        <f t="shared" si="4"/>
        <v>2</v>
      </c>
      <c r="AH8" s="254">
        <f t="shared" si="4"/>
        <v>0</v>
      </c>
      <c r="AI8" s="254">
        <f t="shared" si="4"/>
        <v>0</v>
      </c>
      <c r="AJ8" s="254">
        <f t="shared" si="4"/>
        <v>0</v>
      </c>
      <c r="AK8" s="254">
        <f t="shared" si="4"/>
        <v>0</v>
      </c>
      <c r="AL8" s="254">
        <f t="shared" si="4"/>
        <v>0</v>
      </c>
      <c r="AM8" s="254">
        <f t="shared" si="4"/>
        <v>0</v>
      </c>
      <c r="AN8" s="254">
        <f t="shared" si="4"/>
        <v>0</v>
      </c>
      <c r="AO8" s="254">
        <f t="shared" si="4"/>
        <v>0</v>
      </c>
      <c r="AP8" s="254">
        <f t="shared" si="4"/>
        <v>0</v>
      </c>
      <c r="AQ8" s="254">
        <f t="shared" si="4"/>
        <v>0</v>
      </c>
      <c r="AR8" s="254">
        <f t="shared" si="4"/>
        <v>0</v>
      </c>
      <c r="AS8" s="254">
        <f>SUM(U20:U23)</f>
        <v>0</v>
      </c>
      <c r="AT8" s="253">
        <f>IFERROR(AVERAGE(V20:V23),"-")</f>
        <v>27.279166666666669</v>
      </c>
      <c r="AU8" s="253" t="str">
        <f>IFERROR(AVERAGE(W20:W23),"-")</f>
        <v>-</v>
      </c>
    </row>
    <row r="9" spans="1:47" x14ac:dyDescent="0.2">
      <c r="A9" s="251">
        <v>5.2083333333333336E-2</v>
      </c>
      <c r="B9" s="252">
        <f>SUM('Speed Bin A-B'!B16,'Speed Bin A-B'!B120,'Speed Bin A-B'!B224,'Speed Bin A-B'!B328,'Speed Bin A-B'!B432,'Speed Bin A-B'!B744,'Speed Bin A-B'!B848,'Speed Bin A-B'!B952,'Speed Bin A-B'!B1056,'Speed Bin A-B'!B1160)</f>
        <v>3</v>
      </c>
      <c r="C9" s="252">
        <f>SUM('Speed Bin A-B'!C16,'Speed Bin A-B'!C120,'Speed Bin A-B'!C224,'Speed Bin A-B'!C328,'Speed Bin A-B'!C432,'Speed Bin A-B'!C744,'Speed Bin A-B'!C848,'Speed Bin A-B'!C952,'Speed Bin A-B'!C1056,'Speed Bin A-B'!C1160)</f>
        <v>0</v>
      </c>
      <c r="D9" s="252">
        <f>SUM('Speed Bin A-B'!D16,'Speed Bin A-B'!D120,'Speed Bin A-B'!D224,'Speed Bin A-B'!D328,'Speed Bin A-B'!D432,'Speed Bin A-B'!D744,'Speed Bin A-B'!D848,'Speed Bin A-B'!D952,'Speed Bin A-B'!D1056,'Speed Bin A-B'!D1160)</f>
        <v>0</v>
      </c>
      <c r="E9" s="252">
        <f>SUM('Speed Bin A-B'!E16,'Speed Bin A-B'!E120,'Speed Bin A-B'!E224,'Speed Bin A-B'!E328,'Speed Bin A-B'!E432,'Speed Bin A-B'!E744,'Speed Bin A-B'!E848,'Speed Bin A-B'!E952,'Speed Bin A-B'!E1056,'Speed Bin A-B'!E1160)</f>
        <v>1</v>
      </c>
      <c r="F9" s="252">
        <f>SUM('Speed Bin A-B'!F16,'Speed Bin A-B'!F120,'Speed Bin A-B'!F224,'Speed Bin A-B'!F328,'Speed Bin A-B'!F432,'Speed Bin A-B'!F744,'Speed Bin A-B'!F848,'Speed Bin A-B'!F952,'Speed Bin A-B'!F1056,'Speed Bin A-B'!F1160)</f>
        <v>0</v>
      </c>
      <c r="G9" s="252">
        <f>SUM('Speed Bin A-B'!G16,'Speed Bin A-B'!G120,'Speed Bin A-B'!G224,'Speed Bin A-B'!G328,'Speed Bin A-B'!G432,'Speed Bin A-B'!G744,'Speed Bin A-B'!G848,'Speed Bin A-B'!G952,'Speed Bin A-B'!G1056,'Speed Bin A-B'!G1160)</f>
        <v>1</v>
      </c>
      <c r="H9" s="252">
        <f>SUM('Speed Bin A-B'!H16,'Speed Bin A-B'!H120,'Speed Bin A-B'!H224,'Speed Bin A-B'!H328,'Speed Bin A-B'!H432,'Speed Bin A-B'!H744,'Speed Bin A-B'!H848,'Speed Bin A-B'!H952,'Speed Bin A-B'!H1056,'Speed Bin A-B'!H1160)</f>
        <v>1</v>
      </c>
      <c r="I9" s="252">
        <f>SUM('Speed Bin A-B'!I16,'Speed Bin A-B'!I120,'Speed Bin A-B'!I224,'Speed Bin A-B'!I328,'Speed Bin A-B'!I432,'Speed Bin A-B'!I744,'Speed Bin A-B'!I848,'Speed Bin A-B'!I952,'Speed Bin A-B'!I1056,'Speed Bin A-B'!I1160)</f>
        <v>0</v>
      </c>
      <c r="J9" s="252">
        <f>SUM('Speed Bin A-B'!J16,'Speed Bin A-B'!J120,'Speed Bin A-B'!J224,'Speed Bin A-B'!J328,'Speed Bin A-B'!J432,'Speed Bin A-B'!J744,'Speed Bin A-B'!J848,'Speed Bin A-B'!J952,'Speed Bin A-B'!J1056,'Speed Bin A-B'!J1160)</f>
        <v>0</v>
      </c>
      <c r="K9" s="252">
        <f>SUM('Speed Bin A-B'!K16,'Speed Bin A-B'!K120,'Speed Bin A-B'!K224,'Speed Bin A-B'!K328,'Speed Bin A-B'!K432,'Speed Bin A-B'!K744,'Speed Bin A-B'!K848,'Speed Bin A-B'!K952,'Speed Bin A-B'!K1056,'Speed Bin A-B'!K1160)</f>
        <v>0</v>
      </c>
      <c r="L9" s="252">
        <f>SUM('Speed Bin A-B'!L16,'Speed Bin A-B'!L120,'Speed Bin A-B'!L224,'Speed Bin A-B'!L328,'Speed Bin A-B'!L432,'Speed Bin A-B'!L744,'Speed Bin A-B'!L848,'Speed Bin A-B'!L952,'Speed Bin A-B'!L1056,'Speed Bin A-B'!L1160)</f>
        <v>0</v>
      </c>
      <c r="M9" s="252">
        <f>SUM('Speed Bin A-B'!M16,'Speed Bin A-B'!M120,'Speed Bin A-B'!M224,'Speed Bin A-B'!M328,'Speed Bin A-B'!M432,'Speed Bin A-B'!M744,'Speed Bin A-B'!M848,'Speed Bin A-B'!M952,'Speed Bin A-B'!M1056,'Speed Bin A-B'!M1160)</f>
        <v>0</v>
      </c>
      <c r="N9" s="252">
        <f>SUM('Speed Bin A-B'!N16,'Speed Bin A-B'!N120,'Speed Bin A-B'!N224,'Speed Bin A-B'!N328,'Speed Bin A-B'!N432,'Speed Bin A-B'!N744,'Speed Bin A-B'!N848,'Speed Bin A-B'!N952,'Speed Bin A-B'!N1056,'Speed Bin A-B'!N1160)</f>
        <v>0</v>
      </c>
      <c r="O9" s="252">
        <f>SUM('Speed Bin A-B'!O16,'Speed Bin A-B'!O120,'Speed Bin A-B'!O224,'Speed Bin A-B'!O328,'Speed Bin A-B'!O432,'Speed Bin A-B'!O744,'Speed Bin A-B'!O848,'Speed Bin A-B'!O952,'Speed Bin A-B'!O1056,'Speed Bin A-B'!O1160)</f>
        <v>0</v>
      </c>
      <c r="P9" s="252">
        <f>SUM('Speed Bin A-B'!P16,'Speed Bin A-B'!P120,'Speed Bin A-B'!P224,'Speed Bin A-B'!P328,'Speed Bin A-B'!P432,'Speed Bin A-B'!P744,'Speed Bin A-B'!P848,'Speed Bin A-B'!P952,'Speed Bin A-B'!P1056,'Speed Bin A-B'!P1160)</f>
        <v>0</v>
      </c>
      <c r="Q9" s="252">
        <f>SUM('Speed Bin A-B'!Q16,'Speed Bin A-B'!Q120,'Speed Bin A-B'!Q224,'Speed Bin A-B'!Q328,'Speed Bin A-B'!Q432,'Speed Bin A-B'!Q744,'Speed Bin A-B'!Q848,'Speed Bin A-B'!Q952,'Speed Bin A-B'!Q1056,'Speed Bin A-B'!Q1160)</f>
        <v>0</v>
      </c>
      <c r="R9" s="252">
        <f>SUM('Speed Bin A-B'!R16,'Speed Bin A-B'!R120,'Speed Bin A-B'!R224,'Speed Bin A-B'!R328,'Speed Bin A-B'!R432,'Speed Bin A-B'!R744,'Speed Bin A-B'!R848,'Speed Bin A-B'!R952,'Speed Bin A-B'!R1056,'Speed Bin A-B'!R1160)</f>
        <v>0</v>
      </c>
      <c r="S9" s="252">
        <f>SUM('Speed Bin A-B'!S16,'Speed Bin A-B'!S120,'Speed Bin A-B'!S224,'Speed Bin A-B'!S328,'Speed Bin A-B'!S432,'Speed Bin A-B'!S744,'Speed Bin A-B'!S848,'Speed Bin A-B'!S952,'Speed Bin A-B'!S1056,'Speed Bin A-B'!S1160)</f>
        <v>0</v>
      </c>
      <c r="T9" s="252">
        <f>SUM('Speed Bin A-B'!T16,'Speed Bin A-B'!T120,'Speed Bin A-B'!T224,'Speed Bin A-B'!T328,'Speed Bin A-B'!T432,'Speed Bin A-B'!T744,'Speed Bin A-B'!T848,'Speed Bin A-B'!T952,'Speed Bin A-B'!T1056,'Speed Bin A-B'!T1160)</f>
        <v>0</v>
      </c>
      <c r="U9" s="252">
        <f>SUM('Speed Bin A-B'!U16,'Speed Bin A-B'!U120,'Speed Bin A-B'!U224,'Speed Bin A-B'!U328,'Speed Bin A-B'!U432,'Speed Bin A-B'!U744,'Speed Bin A-B'!U848,'Speed Bin A-B'!U952,'Speed Bin A-B'!U1056,'Speed Bin A-B'!U1160)</f>
        <v>0</v>
      </c>
      <c r="V9" s="253">
        <f>IFERROR(AVERAGE('Speed Bin A-B'!V16,'Speed Bin A-B'!V120,'Speed Bin A-B'!V224,'Speed Bin A-B'!V328,'Speed Bin A-B'!V432,'Speed Bin A-B'!V744,'Speed Bin A-B'!V848,'Speed Bin A-B'!V952,'Speed Bin A-B'!V1056,'Speed Bin A-B'!V1160),"-")</f>
        <v>25.933333333333334</v>
      </c>
      <c r="W9" s="253" t="str">
        <f>IFERROR(AVERAGE('Speed Bin A-B'!W16,'Speed Bin A-B'!W120,'Speed Bin A-B'!W224,'Speed Bin A-B'!W328,'Speed Bin A-B'!W432,'Speed Bin A-B'!W744,'Speed Bin A-B'!W848,'Speed Bin A-B'!W952,'Speed Bin A-B'!W1056,'Speed Bin A-B'!W1160),"-")</f>
        <v>-</v>
      </c>
      <c r="X9" s="246"/>
      <c r="Y9" s="246"/>
      <c r="Z9" s="251">
        <v>0.20833333333333301</v>
      </c>
      <c r="AA9" s="254">
        <f t="shared" ref="AA9:AR9" si="5">SUM(C24:C27)</f>
        <v>0</v>
      </c>
      <c r="AB9" s="254">
        <f t="shared" si="5"/>
        <v>4</v>
      </c>
      <c r="AC9" s="254">
        <f t="shared" si="5"/>
        <v>0</v>
      </c>
      <c r="AD9" s="254">
        <f t="shared" si="5"/>
        <v>10</v>
      </c>
      <c r="AE9" s="254">
        <f t="shared" si="5"/>
        <v>39</v>
      </c>
      <c r="AF9" s="254">
        <f t="shared" si="5"/>
        <v>37</v>
      </c>
      <c r="AG9" s="254">
        <f t="shared" si="5"/>
        <v>15</v>
      </c>
      <c r="AH9" s="254">
        <f t="shared" si="5"/>
        <v>2</v>
      </c>
      <c r="AI9" s="254">
        <f t="shared" si="5"/>
        <v>0</v>
      </c>
      <c r="AJ9" s="254">
        <f t="shared" si="5"/>
        <v>0</v>
      </c>
      <c r="AK9" s="254">
        <f t="shared" si="5"/>
        <v>0</v>
      </c>
      <c r="AL9" s="254">
        <f t="shared" si="5"/>
        <v>0</v>
      </c>
      <c r="AM9" s="254">
        <f t="shared" si="5"/>
        <v>0</v>
      </c>
      <c r="AN9" s="254">
        <f t="shared" si="5"/>
        <v>0</v>
      </c>
      <c r="AO9" s="254">
        <f t="shared" si="5"/>
        <v>0</v>
      </c>
      <c r="AP9" s="254">
        <f t="shared" si="5"/>
        <v>0</v>
      </c>
      <c r="AQ9" s="254">
        <f t="shared" si="5"/>
        <v>0</v>
      </c>
      <c r="AR9" s="254">
        <f t="shared" si="5"/>
        <v>0</v>
      </c>
      <c r="AS9" s="254">
        <f>SUM(U24:U27)</f>
        <v>0</v>
      </c>
      <c r="AT9" s="253">
        <f>IFERROR(AVERAGE(V24:V27),"-")</f>
        <v>29.836904761904762</v>
      </c>
      <c r="AU9" s="253" t="str">
        <f>IFERROR(AVERAGE(W24:W27),"-")</f>
        <v>-</v>
      </c>
    </row>
    <row r="10" spans="1:47" x14ac:dyDescent="0.2">
      <c r="A10" s="251">
        <v>6.25E-2</v>
      </c>
      <c r="B10" s="252">
        <f>SUM('Speed Bin A-B'!B17,'Speed Bin A-B'!B121,'Speed Bin A-B'!B225,'Speed Bin A-B'!B329,'Speed Bin A-B'!B433,'Speed Bin A-B'!B745,'Speed Bin A-B'!B849,'Speed Bin A-B'!B953,'Speed Bin A-B'!B1057,'Speed Bin A-B'!B1161)</f>
        <v>3</v>
      </c>
      <c r="C10" s="252">
        <f>SUM('Speed Bin A-B'!C17,'Speed Bin A-B'!C121,'Speed Bin A-B'!C225,'Speed Bin A-B'!C329,'Speed Bin A-B'!C433,'Speed Bin A-B'!C745,'Speed Bin A-B'!C849,'Speed Bin A-B'!C953,'Speed Bin A-B'!C1057,'Speed Bin A-B'!C1161)</f>
        <v>0</v>
      </c>
      <c r="D10" s="252">
        <f>SUM('Speed Bin A-B'!D17,'Speed Bin A-B'!D121,'Speed Bin A-B'!D225,'Speed Bin A-B'!D329,'Speed Bin A-B'!D433,'Speed Bin A-B'!D745,'Speed Bin A-B'!D849,'Speed Bin A-B'!D953,'Speed Bin A-B'!D1057,'Speed Bin A-B'!D1161)</f>
        <v>0</v>
      </c>
      <c r="E10" s="252">
        <f>SUM('Speed Bin A-B'!E17,'Speed Bin A-B'!E121,'Speed Bin A-B'!E225,'Speed Bin A-B'!E329,'Speed Bin A-B'!E433,'Speed Bin A-B'!E745,'Speed Bin A-B'!E849,'Speed Bin A-B'!E953,'Speed Bin A-B'!E1057,'Speed Bin A-B'!E1161)</f>
        <v>1</v>
      </c>
      <c r="F10" s="252">
        <f>SUM('Speed Bin A-B'!F17,'Speed Bin A-B'!F121,'Speed Bin A-B'!F225,'Speed Bin A-B'!F329,'Speed Bin A-B'!F433,'Speed Bin A-B'!F745,'Speed Bin A-B'!F849,'Speed Bin A-B'!F953,'Speed Bin A-B'!F1057,'Speed Bin A-B'!F1161)</f>
        <v>0</v>
      </c>
      <c r="G10" s="252">
        <f>SUM('Speed Bin A-B'!G17,'Speed Bin A-B'!G121,'Speed Bin A-B'!G225,'Speed Bin A-B'!G329,'Speed Bin A-B'!G433,'Speed Bin A-B'!G745,'Speed Bin A-B'!G849,'Speed Bin A-B'!G953,'Speed Bin A-B'!G1057,'Speed Bin A-B'!G1161)</f>
        <v>1</v>
      </c>
      <c r="H10" s="252">
        <f>SUM('Speed Bin A-B'!H17,'Speed Bin A-B'!H121,'Speed Bin A-B'!H225,'Speed Bin A-B'!H329,'Speed Bin A-B'!H433,'Speed Bin A-B'!H745,'Speed Bin A-B'!H849,'Speed Bin A-B'!H953,'Speed Bin A-B'!H1057,'Speed Bin A-B'!H1161)</f>
        <v>0</v>
      </c>
      <c r="I10" s="252">
        <f>SUM('Speed Bin A-B'!I17,'Speed Bin A-B'!I121,'Speed Bin A-B'!I225,'Speed Bin A-B'!I329,'Speed Bin A-B'!I433,'Speed Bin A-B'!I745,'Speed Bin A-B'!I849,'Speed Bin A-B'!I953,'Speed Bin A-B'!I1057,'Speed Bin A-B'!I1161)</f>
        <v>1</v>
      </c>
      <c r="J10" s="252">
        <f>SUM('Speed Bin A-B'!J17,'Speed Bin A-B'!J121,'Speed Bin A-B'!J225,'Speed Bin A-B'!J329,'Speed Bin A-B'!J433,'Speed Bin A-B'!J745,'Speed Bin A-B'!J849,'Speed Bin A-B'!J953,'Speed Bin A-B'!J1057,'Speed Bin A-B'!J1161)</f>
        <v>0</v>
      </c>
      <c r="K10" s="252">
        <f>SUM('Speed Bin A-B'!K17,'Speed Bin A-B'!K121,'Speed Bin A-B'!K225,'Speed Bin A-B'!K329,'Speed Bin A-B'!K433,'Speed Bin A-B'!K745,'Speed Bin A-B'!K849,'Speed Bin A-B'!K953,'Speed Bin A-B'!K1057,'Speed Bin A-B'!K1161)</f>
        <v>0</v>
      </c>
      <c r="L10" s="252">
        <f>SUM('Speed Bin A-B'!L17,'Speed Bin A-B'!L121,'Speed Bin A-B'!L225,'Speed Bin A-B'!L329,'Speed Bin A-B'!L433,'Speed Bin A-B'!L745,'Speed Bin A-B'!L849,'Speed Bin A-B'!L953,'Speed Bin A-B'!L1057,'Speed Bin A-B'!L1161)</f>
        <v>0</v>
      </c>
      <c r="M10" s="252">
        <f>SUM('Speed Bin A-B'!M17,'Speed Bin A-B'!M121,'Speed Bin A-B'!M225,'Speed Bin A-B'!M329,'Speed Bin A-B'!M433,'Speed Bin A-B'!M745,'Speed Bin A-B'!M849,'Speed Bin A-B'!M953,'Speed Bin A-B'!M1057,'Speed Bin A-B'!M1161)</f>
        <v>0</v>
      </c>
      <c r="N10" s="252">
        <f>SUM('Speed Bin A-B'!N17,'Speed Bin A-B'!N121,'Speed Bin A-B'!N225,'Speed Bin A-B'!N329,'Speed Bin A-B'!N433,'Speed Bin A-B'!N745,'Speed Bin A-B'!N849,'Speed Bin A-B'!N953,'Speed Bin A-B'!N1057,'Speed Bin A-B'!N1161)</f>
        <v>0</v>
      </c>
      <c r="O10" s="252">
        <f>SUM('Speed Bin A-B'!O17,'Speed Bin A-B'!O121,'Speed Bin A-B'!O225,'Speed Bin A-B'!O329,'Speed Bin A-B'!O433,'Speed Bin A-B'!O745,'Speed Bin A-B'!O849,'Speed Bin A-B'!O953,'Speed Bin A-B'!O1057,'Speed Bin A-B'!O1161)</f>
        <v>0</v>
      </c>
      <c r="P10" s="252">
        <f>SUM('Speed Bin A-B'!P17,'Speed Bin A-B'!P121,'Speed Bin A-B'!P225,'Speed Bin A-B'!P329,'Speed Bin A-B'!P433,'Speed Bin A-B'!P745,'Speed Bin A-B'!P849,'Speed Bin A-B'!P953,'Speed Bin A-B'!P1057,'Speed Bin A-B'!P1161)</f>
        <v>0</v>
      </c>
      <c r="Q10" s="252">
        <f>SUM('Speed Bin A-B'!Q17,'Speed Bin A-B'!Q121,'Speed Bin A-B'!Q225,'Speed Bin A-B'!Q329,'Speed Bin A-B'!Q433,'Speed Bin A-B'!Q745,'Speed Bin A-B'!Q849,'Speed Bin A-B'!Q953,'Speed Bin A-B'!Q1057,'Speed Bin A-B'!Q1161)</f>
        <v>0</v>
      </c>
      <c r="R10" s="252">
        <f>SUM('Speed Bin A-B'!R17,'Speed Bin A-B'!R121,'Speed Bin A-B'!R225,'Speed Bin A-B'!R329,'Speed Bin A-B'!R433,'Speed Bin A-B'!R745,'Speed Bin A-B'!R849,'Speed Bin A-B'!R953,'Speed Bin A-B'!R1057,'Speed Bin A-B'!R1161)</f>
        <v>0</v>
      </c>
      <c r="S10" s="252">
        <f>SUM('Speed Bin A-B'!S17,'Speed Bin A-B'!S121,'Speed Bin A-B'!S225,'Speed Bin A-B'!S329,'Speed Bin A-B'!S433,'Speed Bin A-B'!S745,'Speed Bin A-B'!S849,'Speed Bin A-B'!S953,'Speed Bin A-B'!S1057,'Speed Bin A-B'!S1161)</f>
        <v>0</v>
      </c>
      <c r="T10" s="252">
        <f>SUM('Speed Bin A-B'!T17,'Speed Bin A-B'!T121,'Speed Bin A-B'!T225,'Speed Bin A-B'!T329,'Speed Bin A-B'!T433,'Speed Bin A-B'!T745,'Speed Bin A-B'!T849,'Speed Bin A-B'!T953,'Speed Bin A-B'!T1057,'Speed Bin A-B'!T1161)</f>
        <v>0</v>
      </c>
      <c r="U10" s="252">
        <f>SUM('Speed Bin A-B'!U17,'Speed Bin A-B'!U121,'Speed Bin A-B'!U225,'Speed Bin A-B'!U329,'Speed Bin A-B'!U433,'Speed Bin A-B'!U745,'Speed Bin A-B'!U849,'Speed Bin A-B'!U953,'Speed Bin A-B'!U1057,'Speed Bin A-B'!U1161)</f>
        <v>0</v>
      </c>
      <c r="V10" s="253">
        <f>IFERROR(AVERAGE('Speed Bin A-B'!V17,'Speed Bin A-B'!V121,'Speed Bin A-B'!V225,'Speed Bin A-B'!V329,'Speed Bin A-B'!V433,'Speed Bin A-B'!V745,'Speed Bin A-B'!V849,'Speed Bin A-B'!V953,'Speed Bin A-B'!V1057,'Speed Bin A-B'!V1161),"-")</f>
        <v>24.75</v>
      </c>
      <c r="W10" s="253" t="str">
        <f>IFERROR(AVERAGE('Speed Bin A-B'!W17,'Speed Bin A-B'!W121,'Speed Bin A-B'!W225,'Speed Bin A-B'!W329,'Speed Bin A-B'!W433,'Speed Bin A-B'!W745,'Speed Bin A-B'!W849,'Speed Bin A-B'!W953,'Speed Bin A-B'!W1057,'Speed Bin A-B'!W1161),"-")</f>
        <v>-</v>
      </c>
      <c r="X10" s="246"/>
      <c r="Y10" s="246"/>
      <c r="Z10" s="251">
        <v>0.25</v>
      </c>
      <c r="AA10" s="254">
        <f t="shared" ref="AA10:AR10" si="6">SUM(C28:C31)</f>
        <v>0</v>
      </c>
      <c r="AB10" s="254">
        <f t="shared" si="6"/>
        <v>0</v>
      </c>
      <c r="AC10" s="254">
        <f t="shared" si="6"/>
        <v>3</v>
      </c>
      <c r="AD10" s="254">
        <f t="shared" si="6"/>
        <v>44</v>
      </c>
      <c r="AE10" s="254">
        <f t="shared" si="6"/>
        <v>194</v>
      </c>
      <c r="AF10" s="254">
        <f t="shared" si="6"/>
        <v>117</v>
      </c>
      <c r="AG10" s="254">
        <f t="shared" si="6"/>
        <v>25</v>
      </c>
      <c r="AH10" s="254">
        <f t="shared" si="6"/>
        <v>4</v>
      </c>
      <c r="AI10" s="254">
        <f t="shared" si="6"/>
        <v>0</v>
      </c>
      <c r="AJ10" s="254">
        <f t="shared" si="6"/>
        <v>0</v>
      </c>
      <c r="AK10" s="254">
        <f t="shared" si="6"/>
        <v>0</v>
      </c>
      <c r="AL10" s="254">
        <f t="shared" si="6"/>
        <v>0</v>
      </c>
      <c r="AM10" s="254">
        <f t="shared" si="6"/>
        <v>0</v>
      </c>
      <c r="AN10" s="254">
        <f t="shared" si="6"/>
        <v>0</v>
      </c>
      <c r="AO10" s="254">
        <f t="shared" si="6"/>
        <v>0</v>
      </c>
      <c r="AP10" s="254">
        <f t="shared" si="6"/>
        <v>0</v>
      </c>
      <c r="AQ10" s="254">
        <f t="shared" si="6"/>
        <v>0</v>
      </c>
      <c r="AR10" s="254">
        <f t="shared" si="6"/>
        <v>0</v>
      </c>
      <c r="AS10" s="254">
        <f>SUM(U28:U31)</f>
        <v>0</v>
      </c>
      <c r="AT10" s="253">
        <f>IFERROR(AVERAGE(V28:V31),"-")</f>
        <v>29.389285714285712</v>
      </c>
      <c r="AU10" s="253">
        <f>IFERROR(AVERAGE(W28:W31),"-")</f>
        <v>33.021428571428579</v>
      </c>
    </row>
    <row r="11" spans="1:47" x14ac:dyDescent="0.2">
      <c r="A11" s="251">
        <v>7.2916666666666699E-2</v>
      </c>
      <c r="B11" s="252">
        <f>SUM('Speed Bin A-B'!B18,'Speed Bin A-B'!B122,'Speed Bin A-B'!B226,'Speed Bin A-B'!B330,'Speed Bin A-B'!B434,'Speed Bin A-B'!B746,'Speed Bin A-B'!B850,'Speed Bin A-B'!B954,'Speed Bin A-B'!B1058,'Speed Bin A-B'!B1162)</f>
        <v>2</v>
      </c>
      <c r="C11" s="252">
        <f>SUM('Speed Bin A-B'!C18,'Speed Bin A-B'!C122,'Speed Bin A-B'!C226,'Speed Bin A-B'!C330,'Speed Bin A-B'!C434,'Speed Bin A-B'!C746,'Speed Bin A-B'!C850,'Speed Bin A-B'!C954,'Speed Bin A-B'!C1058,'Speed Bin A-B'!C1162)</f>
        <v>0</v>
      </c>
      <c r="D11" s="252">
        <f>SUM('Speed Bin A-B'!D18,'Speed Bin A-B'!D122,'Speed Bin A-B'!D226,'Speed Bin A-B'!D330,'Speed Bin A-B'!D434,'Speed Bin A-B'!D746,'Speed Bin A-B'!D850,'Speed Bin A-B'!D954,'Speed Bin A-B'!D1058,'Speed Bin A-B'!D1162)</f>
        <v>0</v>
      </c>
      <c r="E11" s="252">
        <f>SUM('Speed Bin A-B'!E18,'Speed Bin A-B'!E122,'Speed Bin A-B'!E226,'Speed Bin A-B'!E330,'Speed Bin A-B'!E434,'Speed Bin A-B'!E746,'Speed Bin A-B'!E850,'Speed Bin A-B'!E954,'Speed Bin A-B'!E1058,'Speed Bin A-B'!E1162)</f>
        <v>0</v>
      </c>
      <c r="F11" s="252">
        <f>SUM('Speed Bin A-B'!F18,'Speed Bin A-B'!F122,'Speed Bin A-B'!F226,'Speed Bin A-B'!F330,'Speed Bin A-B'!F434,'Speed Bin A-B'!F746,'Speed Bin A-B'!F850,'Speed Bin A-B'!F954,'Speed Bin A-B'!F1058,'Speed Bin A-B'!F1162)</f>
        <v>0</v>
      </c>
      <c r="G11" s="252">
        <f>SUM('Speed Bin A-B'!G18,'Speed Bin A-B'!G122,'Speed Bin A-B'!G226,'Speed Bin A-B'!G330,'Speed Bin A-B'!G434,'Speed Bin A-B'!G746,'Speed Bin A-B'!G850,'Speed Bin A-B'!G954,'Speed Bin A-B'!G1058,'Speed Bin A-B'!G1162)</f>
        <v>2</v>
      </c>
      <c r="H11" s="252">
        <f>SUM('Speed Bin A-B'!H18,'Speed Bin A-B'!H122,'Speed Bin A-B'!H226,'Speed Bin A-B'!H330,'Speed Bin A-B'!H434,'Speed Bin A-B'!H746,'Speed Bin A-B'!H850,'Speed Bin A-B'!H954,'Speed Bin A-B'!H1058,'Speed Bin A-B'!H1162)</f>
        <v>0</v>
      </c>
      <c r="I11" s="252">
        <f>SUM('Speed Bin A-B'!I18,'Speed Bin A-B'!I122,'Speed Bin A-B'!I226,'Speed Bin A-B'!I330,'Speed Bin A-B'!I434,'Speed Bin A-B'!I746,'Speed Bin A-B'!I850,'Speed Bin A-B'!I954,'Speed Bin A-B'!I1058,'Speed Bin A-B'!I1162)</f>
        <v>0</v>
      </c>
      <c r="J11" s="252">
        <f>SUM('Speed Bin A-B'!J18,'Speed Bin A-B'!J122,'Speed Bin A-B'!J226,'Speed Bin A-B'!J330,'Speed Bin A-B'!J434,'Speed Bin A-B'!J746,'Speed Bin A-B'!J850,'Speed Bin A-B'!J954,'Speed Bin A-B'!J1058,'Speed Bin A-B'!J1162)</f>
        <v>0</v>
      </c>
      <c r="K11" s="252">
        <f>SUM('Speed Bin A-B'!K18,'Speed Bin A-B'!K122,'Speed Bin A-B'!K226,'Speed Bin A-B'!K330,'Speed Bin A-B'!K434,'Speed Bin A-B'!K746,'Speed Bin A-B'!K850,'Speed Bin A-B'!K954,'Speed Bin A-B'!K1058,'Speed Bin A-B'!K1162)</f>
        <v>0</v>
      </c>
      <c r="L11" s="252">
        <f>SUM('Speed Bin A-B'!L18,'Speed Bin A-B'!L122,'Speed Bin A-B'!L226,'Speed Bin A-B'!L330,'Speed Bin A-B'!L434,'Speed Bin A-B'!L746,'Speed Bin A-B'!L850,'Speed Bin A-B'!L954,'Speed Bin A-B'!L1058,'Speed Bin A-B'!L1162)</f>
        <v>0</v>
      </c>
      <c r="M11" s="252">
        <f>SUM('Speed Bin A-B'!M18,'Speed Bin A-B'!M122,'Speed Bin A-B'!M226,'Speed Bin A-B'!M330,'Speed Bin A-B'!M434,'Speed Bin A-B'!M746,'Speed Bin A-B'!M850,'Speed Bin A-B'!M954,'Speed Bin A-B'!M1058,'Speed Bin A-B'!M1162)</f>
        <v>0</v>
      </c>
      <c r="N11" s="252">
        <f>SUM('Speed Bin A-B'!N18,'Speed Bin A-B'!N122,'Speed Bin A-B'!N226,'Speed Bin A-B'!N330,'Speed Bin A-B'!N434,'Speed Bin A-B'!N746,'Speed Bin A-B'!N850,'Speed Bin A-B'!N954,'Speed Bin A-B'!N1058,'Speed Bin A-B'!N1162)</f>
        <v>0</v>
      </c>
      <c r="O11" s="252">
        <f>SUM('Speed Bin A-B'!O18,'Speed Bin A-B'!O122,'Speed Bin A-B'!O226,'Speed Bin A-B'!O330,'Speed Bin A-B'!O434,'Speed Bin A-B'!O746,'Speed Bin A-B'!O850,'Speed Bin A-B'!O954,'Speed Bin A-B'!O1058,'Speed Bin A-B'!O1162)</f>
        <v>0</v>
      </c>
      <c r="P11" s="252">
        <f>SUM('Speed Bin A-B'!P18,'Speed Bin A-B'!P122,'Speed Bin A-B'!P226,'Speed Bin A-B'!P330,'Speed Bin A-B'!P434,'Speed Bin A-B'!P746,'Speed Bin A-B'!P850,'Speed Bin A-B'!P954,'Speed Bin A-B'!P1058,'Speed Bin A-B'!P1162)</f>
        <v>0</v>
      </c>
      <c r="Q11" s="252">
        <f>SUM('Speed Bin A-B'!Q18,'Speed Bin A-B'!Q122,'Speed Bin A-B'!Q226,'Speed Bin A-B'!Q330,'Speed Bin A-B'!Q434,'Speed Bin A-B'!Q746,'Speed Bin A-B'!Q850,'Speed Bin A-B'!Q954,'Speed Bin A-B'!Q1058,'Speed Bin A-B'!Q1162)</f>
        <v>0</v>
      </c>
      <c r="R11" s="252">
        <f>SUM('Speed Bin A-B'!R18,'Speed Bin A-B'!R122,'Speed Bin A-B'!R226,'Speed Bin A-B'!R330,'Speed Bin A-B'!R434,'Speed Bin A-B'!R746,'Speed Bin A-B'!R850,'Speed Bin A-B'!R954,'Speed Bin A-B'!R1058,'Speed Bin A-B'!R1162)</f>
        <v>0</v>
      </c>
      <c r="S11" s="252">
        <f>SUM('Speed Bin A-B'!S18,'Speed Bin A-B'!S122,'Speed Bin A-B'!S226,'Speed Bin A-B'!S330,'Speed Bin A-B'!S434,'Speed Bin A-B'!S746,'Speed Bin A-B'!S850,'Speed Bin A-B'!S954,'Speed Bin A-B'!S1058,'Speed Bin A-B'!S1162)</f>
        <v>0</v>
      </c>
      <c r="T11" s="252">
        <f>SUM('Speed Bin A-B'!T18,'Speed Bin A-B'!T122,'Speed Bin A-B'!T226,'Speed Bin A-B'!T330,'Speed Bin A-B'!T434,'Speed Bin A-B'!T746,'Speed Bin A-B'!T850,'Speed Bin A-B'!T954,'Speed Bin A-B'!T1058,'Speed Bin A-B'!T1162)</f>
        <v>0</v>
      </c>
      <c r="U11" s="252">
        <f>SUM('Speed Bin A-B'!U18,'Speed Bin A-B'!U122,'Speed Bin A-B'!U226,'Speed Bin A-B'!U330,'Speed Bin A-B'!U434,'Speed Bin A-B'!U746,'Speed Bin A-B'!U850,'Speed Bin A-B'!U954,'Speed Bin A-B'!U1058,'Speed Bin A-B'!U1162)</f>
        <v>0</v>
      </c>
      <c r="V11" s="253">
        <f>IFERROR(AVERAGE('Speed Bin A-B'!V18,'Speed Bin A-B'!V122,'Speed Bin A-B'!V226,'Speed Bin A-B'!V330,'Speed Bin A-B'!V434,'Speed Bin A-B'!V746,'Speed Bin A-B'!V850,'Speed Bin A-B'!V954,'Speed Bin A-B'!V1058,'Speed Bin A-B'!V1162),"-")</f>
        <v>27.450000000000003</v>
      </c>
      <c r="W11" s="253" t="str">
        <f>IFERROR(AVERAGE('Speed Bin A-B'!W18,'Speed Bin A-B'!W122,'Speed Bin A-B'!W226,'Speed Bin A-B'!W330,'Speed Bin A-B'!W434,'Speed Bin A-B'!W746,'Speed Bin A-B'!W850,'Speed Bin A-B'!W954,'Speed Bin A-B'!W1058,'Speed Bin A-B'!W1162),"-")</f>
        <v>-</v>
      </c>
      <c r="X11" s="246"/>
      <c r="Y11" s="246"/>
      <c r="Z11" s="251">
        <v>0.29166666666666702</v>
      </c>
      <c r="AA11" s="254">
        <f t="shared" ref="AA11:AR11" si="7">SUM(C32:C35)</f>
        <v>1</v>
      </c>
      <c r="AB11" s="254">
        <f t="shared" si="7"/>
        <v>0</v>
      </c>
      <c r="AC11" s="254">
        <f t="shared" si="7"/>
        <v>16</v>
      </c>
      <c r="AD11" s="254">
        <f t="shared" si="7"/>
        <v>115</v>
      </c>
      <c r="AE11" s="254">
        <f t="shared" si="7"/>
        <v>339</v>
      </c>
      <c r="AF11" s="254">
        <f t="shared" si="7"/>
        <v>189</v>
      </c>
      <c r="AG11" s="254">
        <f t="shared" si="7"/>
        <v>28</v>
      </c>
      <c r="AH11" s="254">
        <f t="shared" si="7"/>
        <v>3</v>
      </c>
      <c r="AI11" s="254">
        <f t="shared" si="7"/>
        <v>0</v>
      </c>
      <c r="AJ11" s="254">
        <f t="shared" si="7"/>
        <v>0</v>
      </c>
      <c r="AK11" s="254">
        <f t="shared" si="7"/>
        <v>0</v>
      </c>
      <c r="AL11" s="254">
        <f t="shared" si="7"/>
        <v>0</v>
      </c>
      <c r="AM11" s="254">
        <f t="shared" si="7"/>
        <v>0</v>
      </c>
      <c r="AN11" s="254">
        <f t="shared" si="7"/>
        <v>0</v>
      </c>
      <c r="AO11" s="254">
        <f t="shared" si="7"/>
        <v>0</v>
      </c>
      <c r="AP11" s="254">
        <f t="shared" si="7"/>
        <v>0</v>
      </c>
      <c r="AQ11" s="254">
        <f t="shared" si="7"/>
        <v>0</v>
      </c>
      <c r="AR11" s="254">
        <f t="shared" si="7"/>
        <v>0</v>
      </c>
      <c r="AS11" s="254">
        <f>SUM(U32:U35)</f>
        <v>0</v>
      </c>
      <c r="AT11" s="253">
        <f>IFERROR(AVERAGE(V32:V35),"-")</f>
        <v>28.342857142857142</v>
      </c>
      <c r="AU11" s="253">
        <f>IFERROR(AVERAGE(W32:W35),"-")</f>
        <v>32.438690476190473</v>
      </c>
    </row>
    <row r="12" spans="1:47" x14ac:dyDescent="0.2">
      <c r="A12" s="251">
        <v>8.3333333333333301E-2</v>
      </c>
      <c r="B12" s="252">
        <f>SUM('Speed Bin A-B'!B19,'Speed Bin A-B'!B123,'Speed Bin A-B'!B227,'Speed Bin A-B'!B331,'Speed Bin A-B'!B435,'Speed Bin A-B'!B747,'Speed Bin A-B'!B851,'Speed Bin A-B'!B955,'Speed Bin A-B'!B1059,'Speed Bin A-B'!B1163)</f>
        <v>3</v>
      </c>
      <c r="C12" s="252">
        <f>SUM('Speed Bin A-B'!C19,'Speed Bin A-B'!C123,'Speed Bin A-B'!C227,'Speed Bin A-B'!C331,'Speed Bin A-B'!C435,'Speed Bin A-B'!C747,'Speed Bin A-B'!C851,'Speed Bin A-B'!C955,'Speed Bin A-B'!C1059,'Speed Bin A-B'!C1163)</f>
        <v>0</v>
      </c>
      <c r="D12" s="252">
        <f>SUM('Speed Bin A-B'!D19,'Speed Bin A-B'!D123,'Speed Bin A-B'!D227,'Speed Bin A-B'!D331,'Speed Bin A-B'!D435,'Speed Bin A-B'!D747,'Speed Bin A-B'!D851,'Speed Bin A-B'!D955,'Speed Bin A-B'!D1059,'Speed Bin A-B'!D1163)</f>
        <v>0</v>
      </c>
      <c r="E12" s="252">
        <f>SUM('Speed Bin A-B'!E19,'Speed Bin A-B'!E123,'Speed Bin A-B'!E227,'Speed Bin A-B'!E331,'Speed Bin A-B'!E435,'Speed Bin A-B'!E747,'Speed Bin A-B'!E851,'Speed Bin A-B'!E955,'Speed Bin A-B'!E1059,'Speed Bin A-B'!E1163)</f>
        <v>0</v>
      </c>
      <c r="F12" s="252">
        <f>SUM('Speed Bin A-B'!F19,'Speed Bin A-B'!F123,'Speed Bin A-B'!F227,'Speed Bin A-B'!F331,'Speed Bin A-B'!F435,'Speed Bin A-B'!F747,'Speed Bin A-B'!F851,'Speed Bin A-B'!F955,'Speed Bin A-B'!F1059,'Speed Bin A-B'!F1163)</f>
        <v>0</v>
      </c>
      <c r="G12" s="252">
        <f>SUM('Speed Bin A-B'!G19,'Speed Bin A-B'!G123,'Speed Bin A-B'!G227,'Speed Bin A-B'!G331,'Speed Bin A-B'!G435,'Speed Bin A-B'!G747,'Speed Bin A-B'!G851,'Speed Bin A-B'!G955,'Speed Bin A-B'!G1059,'Speed Bin A-B'!G1163)</f>
        <v>2</v>
      </c>
      <c r="H12" s="252">
        <f>SUM('Speed Bin A-B'!H19,'Speed Bin A-B'!H123,'Speed Bin A-B'!H227,'Speed Bin A-B'!H331,'Speed Bin A-B'!H435,'Speed Bin A-B'!H747,'Speed Bin A-B'!H851,'Speed Bin A-B'!H955,'Speed Bin A-B'!H1059,'Speed Bin A-B'!H1163)</f>
        <v>1</v>
      </c>
      <c r="I12" s="252">
        <f>SUM('Speed Bin A-B'!I19,'Speed Bin A-B'!I123,'Speed Bin A-B'!I227,'Speed Bin A-B'!I331,'Speed Bin A-B'!I435,'Speed Bin A-B'!I747,'Speed Bin A-B'!I851,'Speed Bin A-B'!I955,'Speed Bin A-B'!I1059,'Speed Bin A-B'!I1163)</f>
        <v>0</v>
      </c>
      <c r="J12" s="252">
        <f>SUM('Speed Bin A-B'!J19,'Speed Bin A-B'!J123,'Speed Bin A-B'!J227,'Speed Bin A-B'!J331,'Speed Bin A-B'!J435,'Speed Bin A-B'!J747,'Speed Bin A-B'!J851,'Speed Bin A-B'!J955,'Speed Bin A-B'!J1059,'Speed Bin A-B'!J1163)</f>
        <v>0</v>
      </c>
      <c r="K12" s="252">
        <f>SUM('Speed Bin A-B'!K19,'Speed Bin A-B'!K123,'Speed Bin A-B'!K227,'Speed Bin A-B'!K331,'Speed Bin A-B'!K435,'Speed Bin A-B'!K747,'Speed Bin A-B'!K851,'Speed Bin A-B'!K955,'Speed Bin A-B'!K1059,'Speed Bin A-B'!K1163)</f>
        <v>0</v>
      </c>
      <c r="L12" s="252">
        <f>SUM('Speed Bin A-B'!L19,'Speed Bin A-B'!L123,'Speed Bin A-B'!L227,'Speed Bin A-B'!L331,'Speed Bin A-B'!L435,'Speed Bin A-B'!L747,'Speed Bin A-B'!L851,'Speed Bin A-B'!L955,'Speed Bin A-B'!L1059,'Speed Bin A-B'!L1163)</f>
        <v>0</v>
      </c>
      <c r="M12" s="252">
        <f>SUM('Speed Bin A-B'!M19,'Speed Bin A-B'!M123,'Speed Bin A-B'!M227,'Speed Bin A-B'!M331,'Speed Bin A-B'!M435,'Speed Bin A-B'!M747,'Speed Bin A-B'!M851,'Speed Bin A-B'!M955,'Speed Bin A-B'!M1059,'Speed Bin A-B'!M1163)</f>
        <v>0</v>
      </c>
      <c r="N12" s="252">
        <f>SUM('Speed Bin A-B'!N19,'Speed Bin A-B'!N123,'Speed Bin A-B'!N227,'Speed Bin A-B'!N331,'Speed Bin A-B'!N435,'Speed Bin A-B'!N747,'Speed Bin A-B'!N851,'Speed Bin A-B'!N955,'Speed Bin A-B'!N1059,'Speed Bin A-B'!N1163)</f>
        <v>0</v>
      </c>
      <c r="O12" s="252">
        <f>SUM('Speed Bin A-B'!O19,'Speed Bin A-B'!O123,'Speed Bin A-B'!O227,'Speed Bin A-B'!O331,'Speed Bin A-B'!O435,'Speed Bin A-B'!O747,'Speed Bin A-B'!O851,'Speed Bin A-B'!O955,'Speed Bin A-B'!O1059,'Speed Bin A-B'!O1163)</f>
        <v>0</v>
      </c>
      <c r="P12" s="252">
        <f>SUM('Speed Bin A-B'!P19,'Speed Bin A-B'!P123,'Speed Bin A-B'!P227,'Speed Bin A-B'!P331,'Speed Bin A-B'!P435,'Speed Bin A-B'!P747,'Speed Bin A-B'!P851,'Speed Bin A-B'!P955,'Speed Bin A-B'!P1059,'Speed Bin A-B'!P1163)</f>
        <v>0</v>
      </c>
      <c r="Q12" s="252">
        <f>SUM('Speed Bin A-B'!Q19,'Speed Bin A-B'!Q123,'Speed Bin A-B'!Q227,'Speed Bin A-B'!Q331,'Speed Bin A-B'!Q435,'Speed Bin A-B'!Q747,'Speed Bin A-B'!Q851,'Speed Bin A-B'!Q955,'Speed Bin A-B'!Q1059,'Speed Bin A-B'!Q1163)</f>
        <v>0</v>
      </c>
      <c r="R12" s="252">
        <f>SUM('Speed Bin A-B'!R19,'Speed Bin A-B'!R123,'Speed Bin A-B'!R227,'Speed Bin A-B'!R331,'Speed Bin A-B'!R435,'Speed Bin A-B'!R747,'Speed Bin A-B'!R851,'Speed Bin A-B'!R955,'Speed Bin A-B'!R1059,'Speed Bin A-B'!R1163)</f>
        <v>0</v>
      </c>
      <c r="S12" s="252">
        <f>SUM('Speed Bin A-B'!S19,'Speed Bin A-B'!S123,'Speed Bin A-B'!S227,'Speed Bin A-B'!S331,'Speed Bin A-B'!S435,'Speed Bin A-B'!S747,'Speed Bin A-B'!S851,'Speed Bin A-B'!S955,'Speed Bin A-B'!S1059,'Speed Bin A-B'!S1163)</f>
        <v>0</v>
      </c>
      <c r="T12" s="252">
        <f>SUM('Speed Bin A-B'!T19,'Speed Bin A-B'!T123,'Speed Bin A-B'!T227,'Speed Bin A-B'!T331,'Speed Bin A-B'!T435,'Speed Bin A-B'!T747,'Speed Bin A-B'!T851,'Speed Bin A-B'!T955,'Speed Bin A-B'!T1059,'Speed Bin A-B'!T1163)</f>
        <v>0</v>
      </c>
      <c r="U12" s="252">
        <f>SUM('Speed Bin A-B'!U19,'Speed Bin A-B'!U123,'Speed Bin A-B'!U227,'Speed Bin A-B'!U331,'Speed Bin A-B'!U435,'Speed Bin A-B'!U747,'Speed Bin A-B'!U851,'Speed Bin A-B'!U955,'Speed Bin A-B'!U1059,'Speed Bin A-B'!U1163)</f>
        <v>0</v>
      </c>
      <c r="V12" s="253">
        <f>IFERROR(AVERAGE('Speed Bin A-B'!V19,'Speed Bin A-B'!V123,'Speed Bin A-B'!V227,'Speed Bin A-B'!V331,'Speed Bin A-B'!V435,'Speed Bin A-B'!V747,'Speed Bin A-B'!V851,'Speed Bin A-B'!V955,'Speed Bin A-B'!V1059,'Speed Bin A-B'!V1163),"-")</f>
        <v>29</v>
      </c>
      <c r="W12" s="253" t="str">
        <f>IFERROR(AVERAGE('Speed Bin A-B'!W19,'Speed Bin A-B'!W123,'Speed Bin A-B'!W227,'Speed Bin A-B'!W331,'Speed Bin A-B'!W435,'Speed Bin A-B'!W747,'Speed Bin A-B'!W851,'Speed Bin A-B'!W955,'Speed Bin A-B'!W1059,'Speed Bin A-B'!W1163),"-")</f>
        <v>-</v>
      </c>
      <c r="X12" s="246"/>
      <c r="Y12" s="246"/>
      <c r="Z12" s="251">
        <v>0.33333333333333298</v>
      </c>
      <c r="AA12" s="254">
        <f t="shared" ref="AA12:AR12" si="8">SUM(C36:C39)</f>
        <v>2</v>
      </c>
      <c r="AB12" s="254">
        <f t="shared" si="8"/>
        <v>3</v>
      </c>
      <c r="AC12" s="254">
        <f t="shared" si="8"/>
        <v>18</v>
      </c>
      <c r="AD12" s="254">
        <f t="shared" si="8"/>
        <v>172</v>
      </c>
      <c r="AE12" s="254">
        <f t="shared" si="8"/>
        <v>489</v>
      </c>
      <c r="AF12" s="254">
        <f t="shared" si="8"/>
        <v>202</v>
      </c>
      <c r="AG12" s="254">
        <f t="shared" si="8"/>
        <v>33</v>
      </c>
      <c r="AH12" s="254">
        <f t="shared" si="8"/>
        <v>3</v>
      </c>
      <c r="AI12" s="254">
        <f t="shared" si="8"/>
        <v>0</v>
      </c>
      <c r="AJ12" s="254">
        <f t="shared" si="8"/>
        <v>0</v>
      </c>
      <c r="AK12" s="254">
        <f t="shared" si="8"/>
        <v>0</v>
      </c>
      <c r="AL12" s="254">
        <f t="shared" si="8"/>
        <v>0</v>
      </c>
      <c r="AM12" s="254">
        <f t="shared" si="8"/>
        <v>0</v>
      </c>
      <c r="AN12" s="254">
        <f t="shared" si="8"/>
        <v>0</v>
      </c>
      <c r="AO12" s="254">
        <f t="shared" si="8"/>
        <v>0</v>
      </c>
      <c r="AP12" s="254">
        <f t="shared" si="8"/>
        <v>0</v>
      </c>
      <c r="AQ12" s="254">
        <f t="shared" si="8"/>
        <v>0</v>
      </c>
      <c r="AR12" s="254">
        <f t="shared" si="8"/>
        <v>0</v>
      </c>
      <c r="AS12" s="254">
        <f>SUM(U36:U39)</f>
        <v>0</v>
      </c>
      <c r="AT12" s="253">
        <f>IFERROR(AVERAGE(V36:V39),"-")</f>
        <v>27.914285714285715</v>
      </c>
      <c r="AU12" s="253">
        <f>IFERROR(AVERAGE(W36:W39),"-")</f>
        <v>31.739285714285714</v>
      </c>
    </row>
    <row r="13" spans="1:47" x14ac:dyDescent="0.2">
      <c r="A13" s="251">
        <v>9.375E-2</v>
      </c>
      <c r="B13" s="252">
        <f>SUM('Speed Bin A-B'!B20,'Speed Bin A-B'!B124,'Speed Bin A-B'!B228,'Speed Bin A-B'!B332,'Speed Bin A-B'!B436,'Speed Bin A-B'!B748,'Speed Bin A-B'!B852,'Speed Bin A-B'!B956,'Speed Bin A-B'!B1060,'Speed Bin A-B'!B1164)</f>
        <v>4</v>
      </c>
      <c r="C13" s="252">
        <f>SUM('Speed Bin A-B'!C20,'Speed Bin A-B'!C124,'Speed Bin A-B'!C228,'Speed Bin A-B'!C332,'Speed Bin A-B'!C436,'Speed Bin A-B'!C748,'Speed Bin A-B'!C852,'Speed Bin A-B'!C956,'Speed Bin A-B'!C1060,'Speed Bin A-B'!C1164)</f>
        <v>0</v>
      </c>
      <c r="D13" s="252">
        <f>SUM('Speed Bin A-B'!D20,'Speed Bin A-B'!D124,'Speed Bin A-B'!D228,'Speed Bin A-B'!D332,'Speed Bin A-B'!D436,'Speed Bin A-B'!D748,'Speed Bin A-B'!D852,'Speed Bin A-B'!D956,'Speed Bin A-B'!D1060,'Speed Bin A-B'!D1164)</f>
        <v>0</v>
      </c>
      <c r="E13" s="252">
        <f>SUM('Speed Bin A-B'!E20,'Speed Bin A-B'!E124,'Speed Bin A-B'!E228,'Speed Bin A-B'!E332,'Speed Bin A-B'!E436,'Speed Bin A-B'!E748,'Speed Bin A-B'!E852,'Speed Bin A-B'!E956,'Speed Bin A-B'!E1060,'Speed Bin A-B'!E1164)</f>
        <v>1</v>
      </c>
      <c r="F13" s="252">
        <f>SUM('Speed Bin A-B'!F20,'Speed Bin A-B'!F124,'Speed Bin A-B'!F228,'Speed Bin A-B'!F332,'Speed Bin A-B'!F436,'Speed Bin A-B'!F748,'Speed Bin A-B'!F852,'Speed Bin A-B'!F956,'Speed Bin A-B'!F1060,'Speed Bin A-B'!F1164)</f>
        <v>0</v>
      </c>
      <c r="G13" s="252">
        <f>SUM('Speed Bin A-B'!G20,'Speed Bin A-B'!G124,'Speed Bin A-B'!G228,'Speed Bin A-B'!G332,'Speed Bin A-B'!G436,'Speed Bin A-B'!G748,'Speed Bin A-B'!G852,'Speed Bin A-B'!G956,'Speed Bin A-B'!G1060,'Speed Bin A-B'!G1164)</f>
        <v>2</v>
      </c>
      <c r="H13" s="252">
        <f>SUM('Speed Bin A-B'!H20,'Speed Bin A-B'!H124,'Speed Bin A-B'!H228,'Speed Bin A-B'!H332,'Speed Bin A-B'!H436,'Speed Bin A-B'!H748,'Speed Bin A-B'!H852,'Speed Bin A-B'!H956,'Speed Bin A-B'!H1060,'Speed Bin A-B'!H1164)</f>
        <v>1</v>
      </c>
      <c r="I13" s="252">
        <f>SUM('Speed Bin A-B'!I20,'Speed Bin A-B'!I124,'Speed Bin A-B'!I228,'Speed Bin A-B'!I332,'Speed Bin A-B'!I436,'Speed Bin A-B'!I748,'Speed Bin A-B'!I852,'Speed Bin A-B'!I956,'Speed Bin A-B'!I1060,'Speed Bin A-B'!I1164)</f>
        <v>0</v>
      </c>
      <c r="J13" s="252">
        <f>SUM('Speed Bin A-B'!J20,'Speed Bin A-B'!J124,'Speed Bin A-B'!J228,'Speed Bin A-B'!J332,'Speed Bin A-B'!J436,'Speed Bin A-B'!J748,'Speed Bin A-B'!J852,'Speed Bin A-B'!J956,'Speed Bin A-B'!J1060,'Speed Bin A-B'!J1164)</f>
        <v>0</v>
      </c>
      <c r="K13" s="252">
        <f>SUM('Speed Bin A-B'!K20,'Speed Bin A-B'!K124,'Speed Bin A-B'!K228,'Speed Bin A-B'!K332,'Speed Bin A-B'!K436,'Speed Bin A-B'!K748,'Speed Bin A-B'!K852,'Speed Bin A-B'!K956,'Speed Bin A-B'!K1060,'Speed Bin A-B'!K1164)</f>
        <v>0</v>
      </c>
      <c r="L13" s="252">
        <f>SUM('Speed Bin A-B'!L20,'Speed Bin A-B'!L124,'Speed Bin A-B'!L228,'Speed Bin A-B'!L332,'Speed Bin A-B'!L436,'Speed Bin A-B'!L748,'Speed Bin A-B'!L852,'Speed Bin A-B'!L956,'Speed Bin A-B'!L1060,'Speed Bin A-B'!L1164)</f>
        <v>0</v>
      </c>
      <c r="M13" s="252">
        <f>SUM('Speed Bin A-B'!M20,'Speed Bin A-B'!M124,'Speed Bin A-B'!M228,'Speed Bin A-B'!M332,'Speed Bin A-B'!M436,'Speed Bin A-B'!M748,'Speed Bin A-B'!M852,'Speed Bin A-B'!M956,'Speed Bin A-B'!M1060,'Speed Bin A-B'!M1164)</f>
        <v>0</v>
      </c>
      <c r="N13" s="252">
        <f>SUM('Speed Bin A-B'!N20,'Speed Bin A-B'!N124,'Speed Bin A-B'!N228,'Speed Bin A-B'!N332,'Speed Bin A-B'!N436,'Speed Bin A-B'!N748,'Speed Bin A-B'!N852,'Speed Bin A-B'!N956,'Speed Bin A-B'!N1060,'Speed Bin A-B'!N1164)</f>
        <v>0</v>
      </c>
      <c r="O13" s="252">
        <f>SUM('Speed Bin A-B'!O20,'Speed Bin A-B'!O124,'Speed Bin A-B'!O228,'Speed Bin A-B'!O332,'Speed Bin A-B'!O436,'Speed Bin A-B'!O748,'Speed Bin A-B'!O852,'Speed Bin A-B'!O956,'Speed Bin A-B'!O1060,'Speed Bin A-B'!O1164)</f>
        <v>0</v>
      </c>
      <c r="P13" s="252">
        <f>SUM('Speed Bin A-B'!P20,'Speed Bin A-B'!P124,'Speed Bin A-B'!P228,'Speed Bin A-B'!P332,'Speed Bin A-B'!P436,'Speed Bin A-B'!P748,'Speed Bin A-B'!P852,'Speed Bin A-B'!P956,'Speed Bin A-B'!P1060,'Speed Bin A-B'!P1164)</f>
        <v>0</v>
      </c>
      <c r="Q13" s="252">
        <f>SUM('Speed Bin A-B'!Q20,'Speed Bin A-B'!Q124,'Speed Bin A-B'!Q228,'Speed Bin A-B'!Q332,'Speed Bin A-B'!Q436,'Speed Bin A-B'!Q748,'Speed Bin A-B'!Q852,'Speed Bin A-B'!Q956,'Speed Bin A-B'!Q1060,'Speed Bin A-B'!Q1164)</f>
        <v>0</v>
      </c>
      <c r="R13" s="252">
        <f>SUM('Speed Bin A-B'!R20,'Speed Bin A-B'!R124,'Speed Bin A-B'!R228,'Speed Bin A-B'!R332,'Speed Bin A-B'!R436,'Speed Bin A-B'!R748,'Speed Bin A-B'!R852,'Speed Bin A-B'!R956,'Speed Bin A-B'!R1060,'Speed Bin A-B'!R1164)</f>
        <v>0</v>
      </c>
      <c r="S13" s="252">
        <f>SUM('Speed Bin A-B'!S20,'Speed Bin A-B'!S124,'Speed Bin A-B'!S228,'Speed Bin A-B'!S332,'Speed Bin A-B'!S436,'Speed Bin A-B'!S748,'Speed Bin A-B'!S852,'Speed Bin A-B'!S956,'Speed Bin A-B'!S1060,'Speed Bin A-B'!S1164)</f>
        <v>0</v>
      </c>
      <c r="T13" s="252">
        <f>SUM('Speed Bin A-B'!T20,'Speed Bin A-B'!T124,'Speed Bin A-B'!T228,'Speed Bin A-B'!T332,'Speed Bin A-B'!T436,'Speed Bin A-B'!T748,'Speed Bin A-B'!T852,'Speed Bin A-B'!T956,'Speed Bin A-B'!T1060,'Speed Bin A-B'!T1164)</f>
        <v>0</v>
      </c>
      <c r="U13" s="252">
        <f>SUM('Speed Bin A-B'!U20,'Speed Bin A-B'!U124,'Speed Bin A-B'!U228,'Speed Bin A-B'!U332,'Speed Bin A-B'!U436,'Speed Bin A-B'!U748,'Speed Bin A-B'!U852,'Speed Bin A-B'!U956,'Speed Bin A-B'!U1060,'Speed Bin A-B'!U1164)</f>
        <v>0</v>
      </c>
      <c r="V13" s="253">
        <f>IFERROR(AVERAGE('Speed Bin A-B'!V20,'Speed Bin A-B'!V124,'Speed Bin A-B'!V228,'Speed Bin A-B'!V332,'Speed Bin A-B'!V436,'Speed Bin A-B'!V748,'Speed Bin A-B'!V852,'Speed Bin A-B'!V956,'Speed Bin A-B'!V1060,'Speed Bin A-B'!V1164),"-")</f>
        <v>28.15</v>
      </c>
      <c r="W13" s="253" t="str">
        <f>IFERROR(AVERAGE('Speed Bin A-B'!W20,'Speed Bin A-B'!W124,'Speed Bin A-B'!W228,'Speed Bin A-B'!W332,'Speed Bin A-B'!W436,'Speed Bin A-B'!W748,'Speed Bin A-B'!W852,'Speed Bin A-B'!W956,'Speed Bin A-B'!W1060,'Speed Bin A-B'!W1164),"-")</f>
        <v>-</v>
      </c>
      <c r="X13" s="246"/>
      <c r="Y13" s="246"/>
      <c r="Z13" s="251">
        <v>0.375</v>
      </c>
      <c r="AA13" s="254">
        <f t="shared" ref="AA13:AR13" si="9">SUM(C40:C43)</f>
        <v>1</v>
      </c>
      <c r="AB13" s="254">
        <f t="shared" si="9"/>
        <v>8</v>
      </c>
      <c r="AC13" s="254">
        <f t="shared" si="9"/>
        <v>27</v>
      </c>
      <c r="AD13" s="254">
        <f t="shared" si="9"/>
        <v>147</v>
      </c>
      <c r="AE13" s="254">
        <f t="shared" si="9"/>
        <v>289</v>
      </c>
      <c r="AF13" s="254">
        <f t="shared" si="9"/>
        <v>87</v>
      </c>
      <c r="AG13" s="254">
        <f t="shared" si="9"/>
        <v>15</v>
      </c>
      <c r="AH13" s="254">
        <f t="shared" si="9"/>
        <v>0</v>
      </c>
      <c r="AI13" s="254">
        <f t="shared" si="9"/>
        <v>0</v>
      </c>
      <c r="AJ13" s="254">
        <f t="shared" si="9"/>
        <v>0</v>
      </c>
      <c r="AK13" s="254">
        <f t="shared" si="9"/>
        <v>0</v>
      </c>
      <c r="AL13" s="254">
        <f t="shared" si="9"/>
        <v>0</v>
      </c>
      <c r="AM13" s="254">
        <f t="shared" si="9"/>
        <v>0</v>
      </c>
      <c r="AN13" s="254">
        <f t="shared" si="9"/>
        <v>0</v>
      </c>
      <c r="AO13" s="254">
        <f t="shared" si="9"/>
        <v>0</v>
      </c>
      <c r="AP13" s="254">
        <f t="shared" si="9"/>
        <v>0</v>
      </c>
      <c r="AQ13" s="254">
        <f t="shared" si="9"/>
        <v>0</v>
      </c>
      <c r="AR13" s="254">
        <f t="shared" si="9"/>
        <v>0</v>
      </c>
      <c r="AS13" s="254">
        <f>SUM(U40:U43)</f>
        <v>0</v>
      </c>
      <c r="AT13" s="253">
        <f>IFERROR(AVERAGE(V40:V43),"-")</f>
        <v>26.49285714285714</v>
      </c>
      <c r="AU13" s="253">
        <f>IFERROR(AVERAGE(W40:W43),"-")</f>
        <v>30.720833333333331</v>
      </c>
    </row>
    <row r="14" spans="1:47" x14ac:dyDescent="0.2">
      <c r="A14" s="251">
        <v>0.104166666666667</v>
      </c>
      <c r="B14" s="252">
        <f>SUM('Speed Bin A-B'!B21,'Speed Bin A-B'!B125,'Speed Bin A-B'!B229,'Speed Bin A-B'!B333,'Speed Bin A-B'!B437,'Speed Bin A-B'!B749,'Speed Bin A-B'!B853,'Speed Bin A-B'!B957,'Speed Bin A-B'!B1061,'Speed Bin A-B'!B1165)</f>
        <v>6</v>
      </c>
      <c r="C14" s="252">
        <f>SUM('Speed Bin A-B'!C21,'Speed Bin A-B'!C125,'Speed Bin A-B'!C229,'Speed Bin A-B'!C333,'Speed Bin A-B'!C437,'Speed Bin A-B'!C749,'Speed Bin A-B'!C853,'Speed Bin A-B'!C957,'Speed Bin A-B'!C1061,'Speed Bin A-B'!C1165)</f>
        <v>0</v>
      </c>
      <c r="D14" s="252">
        <f>SUM('Speed Bin A-B'!D21,'Speed Bin A-B'!D125,'Speed Bin A-B'!D229,'Speed Bin A-B'!D333,'Speed Bin A-B'!D437,'Speed Bin A-B'!D749,'Speed Bin A-B'!D853,'Speed Bin A-B'!D957,'Speed Bin A-B'!D1061,'Speed Bin A-B'!D1165)</f>
        <v>0</v>
      </c>
      <c r="E14" s="252">
        <f>SUM('Speed Bin A-B'!E21,'Speed Bin A-B'!E125,'Speed Bin A-B'!E229,'Speed Bin A-B'!E333,'Speed Bin A-B'!E437,'Speed Bin A-B'!E749,'Speed Bin A-B'!E853,'Speed Bin A-B'!E957,'Speed Bin A-B'!E1061,'Speed Bin A-B'!E1165)</f>
        <v>1</v>
      </c>
      <c r="F14" s="252">
        <f>SUM('Speed Bin A-B'!F21,'Speed Bin A-B'!F125,'Speed Bin A-B'!F229,'Speed Bin A-B'!F333,'Speed Bin A-B'!F437,'Speed Bin A-B'!F749,'Speed Bin A-B'!F853,'Speed Bin A-B'!F957,'Speed Bin A-B'!F1061,'Speed Bin A-B'!F1165)</f>
        <v>2</v>
      </c>
      <c r="G14" s="252">
        <f>SUM('Speed Bin A-B'!G21,'Speed Bin A-B'!G125,'Speed Bin A-B'!G229,'Speed Bin A-B'!G333,'Speed Bin A-B'!G437,'Speed Bin A-B'!G749,'Speed Bin A-B'!G853,'Speed Bin A-B'!G957,'Speed Bin A-B'!G1061,'Speed Bin A-B'!G1165)</f>
        <v>2</v>
      </c>
      <c r="H14" s="252">
        <f>SUM('Speed Bin A-B'!H21,'Speed Bin A-B'!H125,'Speed Bin A-B'!H229,'Speed Bin A-B'!H333,'Speed Bin A-B'!H437,'Speed Bin A-B'!H749,'Speed Bin A-B'!H853,'Speed Bin A-B'!H957,'Speed Bin A-B'!H1061,'Speed Bin A-B'!H1165)</f>
        <v>1</v>
      </c>
      <c r="I14" s="252">
        <f>SUM('Speed Bin A-B'!I21,'Speed Bin A-B'!I125,'Speed Bin A-B'!I229,'Speed Bin A-B'!I333,'Speed Bin A-B'!I437,'Speed Bin A-B'!I749,'Speed Bin A-B'!I853,'Speed Bin A-B'!I957,'Speed Bin A-B'!I1061,'Speed Bin A-B'!I1165)</f>
        <v>0</v>
      </c>
      <c r="J14" s="252">
        <f>SUM('Speed Bin A-B'!J21,'Speed Bin A-B'!J125,'Speed Bin A-B'!J229,'Speed Bin A-B'!J333,'Speed Bin A-B'!J437,'Speed Bin A-B'!J749,'Speed Bin A-B'!J853,'Speed Bin A-B'!J957,'Speed Bin A-B'!J1061,'Speed Bin A-B'!J1165)</f>
        <v>0</v>
      </c>
      <c r="K14" s="252">
        <f>SUM('Speed Bin A-B'!K21,'Speed Bin A-B'!K125,'Speed Bin A-B'!K229,'Speed Bin A-B'!K333,'Speed Bin A-B'!K437,'Speed Bin A-B'!K749,'Speed Bin A-B'!K853,'Speed Bin A-B'!K957,'Speed Bin A-B'!K1061,'Speed Bin A-B'!K1165)</f>
        <v>0</v>
      </c>
      <c r="L14" s="252">
        <f>SUM('Speed Bin A-B'!L21,'Speed Bin A-B'!L125,'Speed Bin A-B'!L229,'Speed Bin A-B'!L333,'Speed Bin A-B'!L437,'Speed Bin A-B'!L749,'Speed Bin A-B'!L853,'Speed Bin A-B'!L957,'Speed Bin A-B'!L1061,'Speed Bin A-B'!L1165)</f>
        <v>0</v>
      </c>
      <c r="M14" s="252">
        <f>SUM('Speed Bin A-B'!M21,'Speed Bin A-B'!M125,'Speed Bin A-B'!M229,'Speed Bin A-B'!M333,'Speed Bin A-B'!M437,'Speed Bin A-B'!M749,'Speed Bin A-B'!M853,'Speed Bin A-B'!M957,'Speed Bin A-B'!M1061,'Speed Bin A-B'!M1165)</f>
        <v>0</v>
      </c>
      <c r="N14" s="252">
        <f>SUM('Speed Bin A-B'!N21,'Speed Bin A-B'!N125,'Speed Bin A-B'!N229,'Speed Bin A-B'!N333,'Speed Bin A-B'!N437,'Speed Bin A-B'!N749,'Speed Bin A-B'!N853,'Speed Bin A-B'!N957,'Speed Bin A-B'!N1061,'Speed Bin A-B'!N1165)</f>
        <v>0</v>
      </c>
      <c r="O14" s="252">
        <f>SUM('Speed Bin A-B'!O21,'Speed Bin A-B'!O125,'Speed Bin A-B'!O229,'Speed Bin A-B'!O333,'Speed Bin A-B'!O437,'Speed Bin A-B'!O749,'Speed Bin A-B'!O853,'Speed Bin A-B'!O957,'Speed Bin A-B'!O1061,'Speed Bin A-B'!O1165)</f>
        <v>0</v>
      </c>
      <c r="P14" s="252">
        <f>SUM('Speed Bin A-B'!P21,'Speed Bin A-B'!P125,'Speed Bin A-B'!P229,'Speed Bin A-B'!P333,'Speed Bin A-B'!P437,'Speed Bin A-B'!P749,'Speed Bin A-B'!P853,'Speed Bin A-B'!P957,'Speed Bin A-B'!P1061,'Speed Bin A-B'!P1165)</f>
        <v>0</v>
      </c>
      <c r="Q14" s="252">
        <f>SUM('Speed Bin A-B'!Q21,'Speed Bin A-B'!Q125,'Speed Bin A-B'!Q229,'Speed Bin A-B'!Q333,'Speed Bin A-B'!Q437,'Speed Bin A-B'!Q749,'Speed Bin A-B'!Q853,'Speed Bin A-B'!Q957,'Speed Bin A-B'!Q1061,'Speed Bin A-B'!Q1165)</f>
        <v>0</v>
      </c>
      <c r="R14" s="252">
        <f>SUM('Speed Bin A-B'!R21,'Speed Bin A-B'!R125,'Speed Bin A-B'!R229,'Speed Bin A-B'!R333,'Speed Bin A-B'!R437,'Speed Bin A-B'!R749,'Speed Bin A-B'!R853,'Speed Bin A-B'!R957,'Speed Bin A-B'!R1061,'Speed Bin A-B'!R1165)</f>
        <v>0</v>
      </c>
      <c r="S14" s="252">
        <f>SUM('Speed Bin A-B'!S21,'Speed Bin A-B'!S125,'Speed Bin A-B'!S229,'Speed Bin A-B'!S333,'Speed Bin A-B'!S437,'Speed Bin A-B'!S749,'Speed Bin A-B'!S853,'Speed Bin A-B'!S957,'Speed Bin A-B'!S1061,'Speed Bin A-B'!S1165)</f>
        <v>0</v>
      </c>
      <c r="T14" s="252">
        <f>SUM('Speed Bin A-B'!T21,'Speed Bin A-B'!T125,'Speed Bin A-B'!T229,'Speed Bin A-B'!T333,'Speed Bin A-B'!T437,'Speed Bin A-B'!T749,'Speed Bin A-B'!T853,'Speed Bin A-B'!T957,'Speed Bin A-B'!T1061,'Speed Bin A-B'!T1165)</f>
        <v>0</v>
      </c>
      <c r="U14" s="252">
        <f>SUM('Speed Bin A-B'!U21,'Speed Bin A-B'!U125,'Speed Bin A-B'!U229,'Speed Bin A-B'!U333,'Speed Bin A-B'!U437,'Speed Bin A-B'!U749,'Speed Bin A-B'!U853,'Speed Bin A-B'!U957,'Speed Bin A-B'!U1061,'Speed Bin A-B'!U1165)</f>
        <v>0</v>
      </c>
      <c r="V14" s="253">
        <f>IFERROR(AVERAGE('Speed Bin A-B'!V21,'Speed Bin A-B'!V125,'Speed Bin A-B'!V229,'Speed Bin A-B'!V333,'Speed Bin A-B'!V437,'Speed Bin A-B'!V749,'Speed Bin A-B'!V853,'Speed Bin A-B'!V957,'Speed Bin A-B'!V1061,'Speed Bin A-B'!V1165),"-")</f>
        <v>26.2</v>
      </c>
      <c r="W14" s="253" t="str">
        <f>IFERROR(AVERAGE('Speed Bin A-B'!W21,'Speed Bin A-B'!W125,'Speed Bin A-B'!W229,'Speed Bin A-B'!W333,'Speed Bin A-B'!W437,'Speed Bin A-B'!W749,'Speed Bin A-B'!W853,'Speed Bin A-B'!W957,'Speed Bin A-B'!W1061,'Speed Bin A-B'!W1165),"-")</f>
        <v>-</v>
      </c>
      <c r="X14" s="246"/>
      <c r="Y14" s="246"/>
      <c r="Z14" s="251">
        <v>0.41666666666666702</v>
      </c>
      <c r="AA14" s="254">
        <f t="shared" ref="AA14:AR14" si="10">SUM(C44:C47)</f>
        <v>1</v>
      </c>
      <c r="AB14" s="254">
        <f t="shared" si="10"/>
        <v>9</v>
      </c>
      <c r="AC14" s="254">
        <f t="shared" si="10"/>
        <v>39</v>
      </c>
      <c r="AD14" s="254">
        <f t="shared" si="10"/>
        <v>173</v>
      </c>
      <c r="AE14" s="254">
        <f t="shared" si="10"/>
        <v>302</v>
      </c>
      <c r="AF14" s="254">
        <f t="shared" si="10"/>
        <v>77</v>
      </c>
      <c r="AG14" s="254">
        <f t="shared" si="10"/>
        <v>14</v>
      </c>
      <c r="AH14" s="254">
        <f t="shared" si="10"/>
        <v>1</v>
      </c>
      <c r="AI14" s="254">
        <f t="shared" si="10"/>
        <v>0</v>
      </c>
      <c r="AJ14" s="254">
        <f t="shared" si="10"/>
        <v>0</v>
      </c>
      <c r="AK14" s="254">
        <f t="shared" si="10"/>
        <v>0</v>
      </c>
      <c r="AL14" s="254">
        <f t="shared" si="10"/>
        <v>0</v>
      </c>
      <c r="AM14" s="254">
        <f t="shared" si="10"/>
        <v>0</v>
      </c>
      <c r="AN14" s="254">
        <f t="shared" si="10"/>
        <v>0</v>
      </c>
      <c r="AO14" s="254">
        <f t="shared" si="10"/>
        <v>0</v>
      </c>
      <c r="AP14" s="254">
        <f t="shared" si="10"/>
        <v>0</v>
      </c>
      <c r="AQ14" s="254">
        <f t="shared" si="10"/>
        <v>0</v>
      </c>
      <c r="AR14" s="254">
        <f t="shared" si="10"/>
        <v>0</v>
      </c>
      <c r="AS14" s="254">
        <f>SUM(U44:U47)</f>
        <v>0</v>
      </c>
      <c r="AT14" s="253">
        <f>IFERROR(AVERAGE(V44:V47),"-")</f>
        <v>26.274999999999999</v>
      </c>
      <c r="AU14" s="253">
        <f>IFERROR(AVERAGE(W44:W47),"-")</f>
        <v>30.421428571428578</v>
      </c>
    </row>
    <row r="15" spans="1:47" x14ac:dyDescent="0.2">
      <c r="A15" s="251">
        <v>0.114583333333333</v>
      </c>
      <c r="B15" s="252">
        <f>SUM('Speed Bin A-B'!B22,'Speed Bin A-B'!B126,'Speed Bin A-B'!B230,'Speed Bin A-B'!B334,'Speed Bin A-B'!B438,'Speed Bin A-B'!B750,'Speed Bin A-B'!B854,'Speed Bin A-B'!B958,'Speed Bin A-B'!B1062,'Speed Bin A-B'!B1166)</f>
        <v>2</v>
      </c>
      <c r="C15" s="252">
        <f>SUM('Speed Bin A-B'!C22,'Speed Bin A-B'!C126,'Speed Bin A-B'!C230,'Speed Bin A-B'!C334,'Speed Bin A-B'!C438,'Speed Bin A-B'!C750,'Speed Bin A-B'!C854,'Speed Bin A-B'!C958,'Speed Bin A-B'!C1062,'Speed Bin A-B'!C1166)</f>
        <v>0</v>
      </c>
      <c r="D15" s="252">
        <f>SUM('Speed Bin A-B'!D22,'Speed Bin A-B'!D126,'Speed Bin A-B'!D230,'Speed Bin A-B'!D334,'Speed Bin A-B'!D438,'Speed Bin A-B'!D750,'Speed Bin A-B'!D854,'Speed Bin A-B'!D958,'Speed Bin A-B'!D1062,'Speed Bin A-B'!D1166)</f>
        <v>0</v>
      </c>
      <c r="E15" s="252">
        <f>SUM('Speed Bin A-B'!E22,'Speed Bin A-B'!E126,'Speed Bin A-B'!E230,'Speed Bin A-B'!E334,'Speed Bin A-B'!E438,'Speed Bin A-B'!E750,'Speed Bin A-B'!E854,'Speed Bin A-B'!E958,'Speed Bin A-B'!E1062,'Speed Bin A-B'!E1166)</f>
        <v>1</v>
      </c>
      <c r="F15" s="252">
        <f>SUM('Speed Bin A-B'!F22,'Speed Bin A-B'!F126,'Speed Bin A-B'!F230,'Speed Bin A-B'!F334,'Speed Bin A-B'!F438,'Speed Bin A-B'!F750,'Speed Bin A-B'!F854,'Speed Bin A-B'!F958,'Speed Bin A-B'!F1062,'Speed Bin A-B'!F1166)</f>
        <v>0</v>
      </c>
      <c r="G15" s="252">
        <f>SUM('Speed Bin A-B'!G22,'Speed Bin A-B'!G126,'Speed Bin A-B'!G230,'Speed Bin A-B'!G334,'Speed Bin A-B'!G438,'Speed Bin A-B'!G750,'Speed Bin A-B'!G854,'Speed Bin A-B'!G958,'Speed Bin A-B'!G1062,'Speed Bin A-B'!G1166)</f>
        <v>1</v>
      </c>
      <c r="H15" s="252">
        <f>SUM('Speed Bin A-B'!H22,'Speed Bin A-B'!H126,'Speed Bin A-B'!H230,'Speed Bin A-B'!H334,'Speed Bin A-B'!H438,'Speed Bin A-B'!H750,'Speed Bin A-B'!H854,'Speed Bin A-B'!H958,'Speed Bin A-B'!H1062,'Speed Bin A-B'!H1166)</f>
        <v>0</v>
      </c>
      <c r="I15" s="252">
        <f>SUM('Speed Bin A-B'!I22,'Speed Bin A-B'!I126,'Speed Bin A-B'!I230,'Speed Bin A-B'!I334,'Speed Bin A-B'!I438,'Speed Bin A-B'!I750,'Speed Bin A-B'!I854,'Speed Bin A-B'!I958,'Speed Bin A-B'!I1062,'Speed Bin A-B'!I1166)</f>
        <v>0</v>
      </c>
      <c r="J15" s="252">
        <f>SUM('Speed Bin A-B'!J22,'Speed Bin A-B'!J126,'Speed Bin A-B'!J230,'Speed Bin A-B'!J334,'Speed Bin A-B'!J438,'Speed Bin A-B'!J750,'Speed Bin A-B'!J854,'Speed Bin A-B'!J958,'Speed Bin A-B'!J1062,'Speed Bin A-B'!J1166)</f>
        <v>0</v>
      </c>
      <c r="K15" s="252">
        <f>SUM('Speed Bin A-B'!K22,'Speed Bin A-B'!K126,'Speed Bin A-B'!K230,'Speed Bin A-B'!K334,'Speed Bin A-B'!K438,'Speed Bin A-B'!K750,'Speed Bin A-B'!K854,'Speed Bin A-B'!K958,'Speed Bin A-B'!K1062,'Speed Bin A-B'!K1166)</f>
        <v>0</v>
      </c>
      <c r="L15" s="252">
        <f>SUM('Speed Bin A-B'!L22,'Speed Bin A-B'!L126,'Speed Bin A-B'!L230,'Speed Bin A-B'!L334,'Speed Bin A-B'!L438,'Speed Bin A-B'!L750,'Speed Bin A-B'!L854,'Speed Bin A-B'!L958,'Speed Bin A-B'!L1062,'Speed Bin A-B'!L1166)</f>
        <v>0</v>
      </c>
      <c r="M15" s="252">
        <f>SUM('Speed Bin A-B'!M22,'Speed Bin A-B'!M126,'Speed Bin A-B'!M230,'Speed Bin A-B'!M334,'Speed Bin A-B'!M438,'Speed Bin A-B'!M750,'Speed Bin A-B'!M854,'Speed Bin A-B'!M958,'Speed Bin A-B'!M1062,'Speed Bin A-B'!M1166)</f>
        <v>0</v>
      </c>
      <c r="N15" s="252">
        <f>SUM('Speed Bin A-B'!N22,'Speed Bin A-B'!N126,'Speed Bin A-B'!N230,'Speed Bin A-B'!N334,'Speed Bin A-B'!N438,'Speed Bin A-B'!N750,'Speed Bin A-B'!N854,'Speed Bin A-B'!N958,'Speed Bin A-B'!N1062,'Speed Bin A-B'!N1166)</f>
        <v>0</v>
      </c>
      <c r="O15" s="252">
        <f>SUM('Speed Bin A-B'!O22,'Speed Bin A-B'!O126,'Speed Bin A-B'!O230,'Speed Bin A-B'!O334,'Speed Bin A-B'!O438,'Speed Bin A-B'!O750,'Speed Bin A-B'!O854,'Speed Bin A-B'!O958,'Speed Bin A-B'!O1062,'Speed Bin A-B'!O1166)</f>
        <v>0</v>
      </c>
      <c r="P15" s="252">
        <f>SUM('Speed Bin A-B'!P22,'Speed Bin A-B'!P126,'Speed Bin A-B'!P230,'Speed Bin A-B'!P334,'Speed Bin A-B'!P438,'Speed Bin A-B'!P750,'Speed Bin A-B'!P854,'Speed Bin A-B'!P958,'Speed Bin A-B'!P1062,'Speed Bin A-B'!P1166)</f>
        <v>0</v>
      </c>
      <c r="Q15" s="252">
        <f>SUM('Speed Bin A-B'!Q22,'Speed Bin A-B'!Q126,'Speed Bin A-B'!Q230,'Speed Bin A-B'!Q334,'Speed Bin A-B'!Q438,'Speed Bin A-B'!Q750,'Speed Bin A-B'!Q854,'Speed Bin A-B'!Q958,'Speed Bin A-B'!Q1062,'Speed Bin A-B'!Q1166)</f>
        <v>0</v>
      </c>
      <c r="R15" s="252">
        <f>SUM('Speed Bin A-B'!R22,'Speed Bin A-B'!R126,'Speed Bin A-B'!R230,'Speed Bin A-B'!R334,'Speed Bin A-B'!R438,'Speed Bin A-B'!R750,'Speed Bin A-B'!R854,'Speed Bin A-B'!R958,'Speed Bin A-B'!R1062,'Speed Bin A-B'!R1166)</f>
        <v>0</v>
      </c>
      <c r="S15" s="252">
        <f>SUM('Speed Bin A-B'!S22,'Speed Bin A-B'!S126,'Speed Bin A-B'!S230,'Speed Bin A-B'!S334,'Speed Bin A-B'!S438,'Speed Bin A-B'!S750,'Speed Bin A-B'!S854,'Speed Bin A-B'!S958,'Speed Bin A-B'!S1062,'Speed Bin A-B'!S1166)</f>
        <v>0</v>
      </c>
      <c r="T15" s="252">
        <f>SUM('Speed Bin A-B'!T22,'Speed Bin A-B'!T126,'Speed Bin A-B'!T230,'Speed Bin A-B'!T334,'Speed Bin A-B'!T438,'Speed Bin A-B'!T750,'Speed Bin A-B'!T854,'Speed Bin A-B'!T958,'Speed Bin A-B'!T1062,'Speed Bin A-B'!T1166)</f>
        <v>0</v>
      </c>
      <c r="U15" s="252">
        <f>SUM('Speed Bin A-B'!U22,'Speed Bin A-B'!U126,'Speed Bin A-B'!U230,'Speed Bin A-B'!U334,'Speed Bin A-B'!U438,'Speed Bin A-B'!U750,'Speed Bin A-B'!U854,'Speed Bin A-B'!U958,'Speed Bin A-B'!U1062,'Speed Bin A-B'!U1166)</f>
        <v>0</v>
      </c>
      <c r="V15" s="253">
        <f>IFERROR(AVERAGE('Speed Bin A-B'!V22,'Speed Bin A-B'!V126,'Speed Bin A-B'!V230,'Speed Bin A-B'!V334,'Speed Bin A-B'!V438,'Speed Bin A-B'!V750,'Speed Bin A-B'!V854,'Speed Bin A-B'!V958,'Speed Bin A-B'!V1062,'Speed Bin A-B'!V1166),"-")</f>
        <v>23</v>
      </c>
      <c r="W15" s="253" t="str">
        <f>IFERROR(AVERAGE('Speed Bin A-B'!W22,'Speed Bin A-B'!W126,'Speed Bin A-B'!W230,'Speed Bin A-B'!W334,'Speed Bin A-B'!W438,'Speed Bin A-B'!W750,'Speed Bin A-B'!W854,'Speed Bin A-B'!W958,'Speed Bin A-B'!W1062,'Speed Bin A-B'!W1166),"-")</f>
        <v>-</v>
      </c>
      <c r="X15" s="246"/>
      <c r="Y15" s="246"/>
      <c r="Z15" s="251">
        <v>0.45833333333333298</v>
      </c>
      <c r="AA15" s="254">
        <f t="shared" ref="AA15:AR15" si="11">SUM(C48:C51)</f>
        <v>3</v>
      </c>
      <c r="AB15" s="254">
        <f t="shared" si="11"/>
        <v>15</v>
      </c>
      <c r="AC15" s="254">
        <f t="shared" si="11"/>
        <v>41</v>
      </c>
      <c r="AD15" s="254">
        <f t="shared" si="11"/>
        <v>206</v>
      </c>
      <c r="AE15" s="254">
        <f t="shared" si="11"/>
        <v>347</v>
      </c>
      <c r="AF15" s="254">
        <f t="shared" si="11"/>
        <v>94</v>
      </c>
      <c r="AG15" s="254">
        <f t="shared" si="11"/>
        <v>13</v>
      </c>
      <c r="AH15" s="254">
        <f t="shared" si="11"/>
        <v>1</v>
      </c>
      <c r="AI15" s="254">
        <f t="shared" si="11"/>
        <v>0</v>
      </c>
      <c r="AJ15" s="254">
        <f t="shared" si="11"/>
        <v>0</v>
      </c>
      <c r="AK15" s="254">
        <f t="shared" si="11"/>
        <v>0</v>
      </c>
      <c r="AL15" s="254">
        <f t="shared" si="11"/>
        <v>0</v>
      </c>
      <c r="AM15" s="254">
        <f t="shared" si="11"/>
        <v>0</v>
      </c>
      <c r="AN15" s="254">
        <f t="shared" si="11"/>
        <v>0</v>
      </c>
      <c r="AO15" s="254">
        <f t="shared" si="11"/>
        <v>0</v>
      </c>
      <c r="AP15" s="254">
        <f t="shared" si="11"/>
        <v>0</v>
      </c>
      <c r="AQ15" s="254">
        <f t="shared" si="11"/>
        <v>0</v>
      </c>
      <c r="AR15" s="254">
        <f t="shared" si="11"/>
        <v>0</v>
      </c>
      <c r="AS15" s="254">
        <f>SUM(U48:U51)</f>
        <v>0</v>
      </c>
      <c r="AT15" s="253">
        <f>IFERROR(AVERAGE(V48:V51),"-")</f>
        <v>25.925000000000001</v>
      </c>
      <c r="AU15" s="253">
        <f>IFERROR(AVERAGE(W48:W51),"-")</f>
        <v>29.871874999999999</v>
      </c>
    </row>
    <row r="16" spans="1:47" x14ac:dyDescent="0.2">
      <c r="A16" s="251">
        <v>0.125</v>
      </c>
      <c r="B16" s="252">
        <f>SUM('Speed Bin A-B'!B23,'Speed Bin A-B'!B127,'Speed Bin A-B'!B231,'Speed Bin A-B'!B335,'Speed Bin A-B'!B439,'Speed Bin A-B'!B751,'Speed Bin A-B'!B855,'Speed Bin A-B'!B959,'Speed Bin A-B'!B1063,'Speed Bin A-B'!B1167)</f>
        <v>4</v>
      </c>
      <c r="C16" s="252">
        <f>SUM('Speed Bin A-B'!C23,'Speed Bin A-B'!C127,'Speed Bin A-B'!C231,'Speed Bin A-B'!C335,'Speed Bin A-B'!C439,'Speed Bin A-B'!C751,'Speed Bin A-B'!C855,'Speed Bin A-B'!C959,'Speed Bin A-B'!C1063,'Speed Bin A-B'!C1167)</f>
        <v>0</v>
      </c>
      <c r="D16" s="252">
        <f>SUM('Speed Bin A-B'!D23,'Speed Bin A-B'!D127,'Speed Bin A-B'!D231,'Speed Bin A-B'!D335,'Speed Bin A-B'!D439,'Speed Bin A-B'!D751,'Speed Bin A-B'!D855,'Speed Bin A-B'!D959,'Speed Bin A-B'!D1063,'Speed Bin A-B'!D1167)</f>
        <v>0</v>
      </c>
      <c r="E16" s="252">
        <f>SUM('Speed Bin A-B'!E23,'Speed Bin A-B'!E127,'Speed Bin A-B'!E231,'Speed Bin A-B'!E335,'Speed Bin A-B'!E439,'Speed Bin A-B'!E751,'Speed Bin A-B'!E855,'Speed Bin A-B'!E959,'Speed Bin A-B'!E1063,'Speed Bin A-B'!E1167)</f>
        <v>1</v>
      </c>
      <c r="F16" s="252">
        <f>SUM('Speed Bin A-B'!F23,'Speed Bin A-B'!F127,'Speed Bin A-B'!F231,'Speed Bin A-B'!F335,'Speed Bin A-B'!F439,'Speed Bin A-B'!F751,'Speed Bin A-B'!F855,'Speed Bin A-B'!F959,'Speed Bin A-B'!F1063,'Speed Bin A-B'!F1167)</f>
        <v>0</v>
      </c>
      <c r="G16" s="252">
        <f>SUM('Speed Bin A-B'!G23,'Speed Bin A-B'!G127,'Speed Bin A-B'!G231,'Speed Bin A-B'!G335,'Speed Bin A-B'!G439,'Speed Bin A-B'!G751,'Speed Bin A-B'!G855,'Speed Bin A-B'!G959,'Speed Bin A-B'!G1063,'Speed Bin A-B'!G1167)</f>
        <v>0</v>
      </c>
      <c r="H16" s="252">
        <f>SUM('Speed Bin A-B'!H23,'Speed Bin A-B'!H127,'Speed Bin A-B'!H231,'Speed Bin A-B'!H335,'Speed Bin A-B'!H439,'Speed Bin A-B'!H751,'Speed Bin A-B'!H855,'Speed Bin A-B'!H959,'Speed Bin A-B'!H1063,'Speed Bin A-B'!H1167)</f>
        <v>0</v>
      </c>
      <c r="I16" s="252">
        <f>SUM('Speed Bin A-B'!I23,'Speed Bin A-B'!I127,'Speed Bin A-B'!I231,'Speed Bin A-B'!I335,'Speed Bin A-B'!I439,'Speed Bin A-B'!I751,'Speed Bin A-B'!I855,'Speed Bin A-B'!I959,'Speed Bin A-B'!I1063,'Speed Bin A-B'!I1167)</f>
        <v>0</v>
      </c>
      <c r="J16" s="252">
        <f>SUM('Speed Bin A-B'!J23,'Speed Bin A-B'!J127,'Speed Bin A-B'!J231,'Speed Bin A-B'!J335,'Speed Bin A-B'!J439,'Speed Bin A-B'!J751,'Speed Bin A-B'!J855,'Speed Bin A-B'!J959,'Speed Bin A-B'!J1063,'Speed Bin A-B'!J1167)</f>
        <v>3</v>
      </c>
      <c r="K16" s="252">
        <f>SUM('Speed Bin A-B'!K23,'Speed Bin A-B'!K127,'Speed Bin A-B'!K231,'Speed Bin A-B'!K335,'Speed Bin A-B'!K439,'Speed Bin A-B'!K751,'Speed Bin A-B'!K855,'Speed Bin A-B'!K959,'Speed Bin A-B'!K1063,'Speed Bin A-B'!K1167)</f>
        <v>0</v>
      </c>
      <c r="L16" s="252">
        <f>SUM('Speed Bin A-B'!L23,'Speed Bin A-B'!L127,'Speed Bin A-B'!L231,'Speed Bin A-B'!L335,'Speed Bin A-B'!L439,'Speed Bin A-B'!L751,'Speed Bin A-B'!L855,'Speed Bin A-B'!L959,'Speed Bin A-B'!L1063,'Speed Bin A-B'!L1167)</f>
        <v>0</v>
      </c>
      <c r="M16" s="252">
        <f>SUM('Speed Bin A-B'!M23,'Speed Bin A-B'!M127,'Speed Bin A-B'!M231,'Speed Bin A-B'!M335,'Speed Bin A-B'!M439,'Speed Bin A-B'!M751,'Speed Bin A-B'!M855,'Speed Bin A-B'!M959,'Speed Bin A-B'!M1063,'Speed Bin A-B'!M1167)</f>
        <v>0</v>
      </c>
      <c r="N16" s="252">
        <f>SUM('Speed Bin A-B'!N23,'Speed Bin A-B'!N127,'Speed Bin A-B'!N231,'Speed Bin A-B'!N335,'Speed Bin A-B'!N439,'Speed Bin A-B'!N751,'Speed Bin A-B'!N855,'Speed Bin A-B'!N959,'Speed Bin A-B'!N1063,'Speed Bin A-B'!N1167)</f>
        <v>0</v>
      </c>
      <c r="O16" s="252">
        <f>SUM('Speed Bin A-B'!O23,'Speed Bin A-B'!O127,'Speed Bin A-B'!O231,'Speed Bin A-B'!O335,'Speed Bin A-B'!O439,'Speed Bin A-B'!O751,'Speed Bin A-B'!O855,'Speed Bin A-B'!O959,'Speed Bin A-B'!O1063,'Speed Bin A-B'!O1167)</f>
        <v>0</v>
      </c>
      <c r="P16" s="252">
        <f>SUM('Speed Bin A-B'!P23,'Speed Bin A-B'!P127,'Speed Bin A-B'!P231,'Speed Bin A-B'!P335,'Speed Bin A-B'!P439,'Speed Bin A-B'!P751,'Speed Bin A-B'!P855,'Speed Bin A-B'!P959,'Speed Bin A-B'!P1063,'Speed Bin A-B'!P1167)</f>
        <v>0</v>
      </c>
      <c r="Q16" s="252">
        <f>SUM('Speed Bin A-B'!Q23,'Speed Bin A-B'!Q127,'Speed Bin A-B'!Q231,'Speed Bin A-B'!Q335,'Speed Bin A-B'!Q439,'Speed Bin A-B'!Q751,'Speed Bin A-B'!Q855,'Speed Bin A-B'!Q959,'Speed Bin A-B'!Q1063,'Speed Bin A-B'!Q1167)</f>
        <v>0</v>
      </c>
      <c r="R16" s="252">
        <f>SUM('Speed Bin A-B'!R23,'Speed Bin A-B'!R127,'Speed Bin A-B'!R231,'Speed Bin A-B'!R335,'Speed Bin A-B'!R439,'Speed Bin A-B'!R751,'Speed Bin A-B'!R855,'Speed Bin A-B'!R959,'Speed Bin A-B'!R1063,'Speed Bin A-B'!R1167)</f>
        <v>0</v>
      </c>
      <c r="S16" s="252">
        <f>SUM('Speed Bin A-B'!S23,'Speed Bin A-B'!S127,'Speed Bin A-B'!S231,'Speed Bin A-B'!S335,'Speed Bin A-B'!S439,'Speed Bin A-B'!S751,'Speed Bin A-B'!S855,'Speed Bin A-B'!S959,'Speed Bin A-B'!S1063,'Speed Bin A-B'!S1167)</f>
        <v>0</v>
      </c>
      <c r="T16" s="252">
        <f>SUM('Speed Bin A-B'!T23,'Speed Bin A-B'!T127,'Speed Bin A-B'!T231,'Speed Bin A-B'!T335,'Speed Bin A-B'!T439,'Speed Bin A-B'!T751,'Speed Bin A-B'!T855,'Speed Bin A-B'!T959,'Speed Bin A-B'!T1063,'Speed Bin A-B'!T1167)</f>
        <v>0</v>
      </c>
      <c r="U16" s="252">
        <f>SUM('Speed Bin A-B'!U23,'Speed Bin A-B'!U127,'Speed Bin A-B'!U231,'Speed Bin A-B'!U335,'Speed Bin A-B'!U439,'Speed Bin A-B'!U751,'Speed Bin A-B'!U855,'Speed Bin A-B'!U959,'Speed Bin A-B'!U1063,'Speed Bin A-B'!U1167)</f>
        <v>0</v>
      </c>
      <c r="V16" s="253">
        <f>IFERROR(AVERAGE('Speed Bin A-B'!V23,'Speed Bin A-B'!V127,'Speed Bin A-B'!V231,'Speed Bin A-B'!V335,'Speed Bin A-B'!V439,'Speed Bin A-B'!V751,'Speed Bin A-B'!V855,'Speed Bin A-B'!V959,'Speed Bin A-B'!V1063,'Speed Bin A-B'!V1167),"-")</f>
        <v>35.6</v>
      </c>
      <c r="W16" s="253" t="str">
        <f>IFERROR(AVERAGE('Speed Bin A-B'!W23,'Speed Bin A-B'!W127,'Speed Bin A-B'!W231,'Speed Bin A-B'!W335,'Speed Bin A-B'!W439,'Speed Bin A-B'!W751,'Speed Bin A-B'!W855,'Speed Bin A-B'!W959,'Speed Bin A-B'!W1063,'Speed Bin A-B'!W1167),"-")</f>
        <v>-</v>
      </c>
      <c r="X16" s="246"/>
      <c r="Y16" s="246"/>
      <c r="Z16" s="251">
        <v>0.5</v>
      </c>
      <c r="AA16" s="254">
        <f t="shared" ref="AA16:AR16" si="12">SUM(C52:C55)</f>
        <v>5</v>
      </c>
      <c r="AB16" s="254">
        <f t="shared" si="12"/>
        <v>16</v>
      </c>
      <c r="AC16" s="254">
        <f t="shared" si="12"/>
        <v>56</v>
      </c>
      <c r="AD16" s="254">
        <f t="shared" si="12"/>
        <v>183</v>
      </c>
      <c r="AE16" s="254">
        <f t="shared" si="12"/>
        <v>289</v>
      </c>
      <c r="AF16" s="254">
        <f t="shared" si="12"/>
        <v>111</v>
      </c>
      <c r="AG16" s="254">
        <f t="shared" si="12"/>
        <v>18</v>
      </c>
      <c r="AH16" s="254">
        <f t="shared" si="12"/>
        <v>4</v>
      </c>
      <c r="AI16" s="254">
        <f t="shared" si="12"/>
        <v>0</v>
      </c>
      <c r="AJ16" s="254">
        <f t="shared" si="12"/>
        <v>0</v>
      </c>
      <c r="AK16" s="254">
        <f t="shared" si="12"/>
        <v>0</v>
      </c>
      <c r="AL16" s="254">
        <f t="shared" si="12"/>
        <v>0</v>
      </c>
      <c r="AM16" s="254">
        <f t="shared" si="12"/>
        <v>0</v>
      </c>
      <c r="AN16" s="254">
        <f t="shared" si="12"/>
        <v>0</v>
      </c>
      <c r="AO16" s="254">
        <f t="shared" si="12"/>
        <v>0</v>
      </c>
      <c r="AP16" s="254">
        <f t="shared" si="12"/>
        <v>0</v>
      </c>
      <c r="AQ16" s="254">
        <f t="shared" si="12"/>
        <v>0</v>
      </c>
      <c r="AR16" s="254">
        <f t="shared" si="12"/>
        <v>0</v>
      </c>
      <c r="AS16" s="254">
        <f>SUM(U52:U55)</f>
        <v>0</v>
      </c>
      <c r="AT16" s="253">
        <f>IFERROR(AVERAGE(V52:V55),"-")</f>
        <v>25.853124999999999</v>
      </c>
      <c r="AU16" s="253">
        <f>IFERROR(AVERAGE(W52:W55),"-")</f>
        <v>30.271874999999998</v>
      </c>
    </row>
    <row r="17" spans="1:47" x14ac:dyDescent="0.2">
      <c r="A17" s="251">
        <v>0.13541666666666699</v>
      </c>
      <c r="B17" s="252">
        <f>SUM('Speed Bin A-B'!B24,'Speed Bin A-B'!B128,'Speed Bin A-B'!B232,'Speed Bin A-B'!B336,'Speed Bin A-B'!B440,'Speed Bin A-B'!B752,'Speed Bin A-B'!B856,'Speed Bin A-B'!B960,'Speed Bin A-B'!B1064,'Speed Bin A-B'!B1168)</f>
        <v>4</v>
      </c>
      <c r="C17" s="252">
        <f>SUM('Speed Bin A-B'!C24,'Speed Bin A-B'!C128,'Speed Bin A-B'!C232,'Speed Bin A-B'!C336,'Speed Bin A-B'!C440,'Speed Bin A-B'!C752,'Speed Bin A-B'!C856,'Speed Bin A-B'!C960,'Speed Bin A-B'!C1064,'Speed Bin A-B'!C1168)</f>
        <v>0</v>
      </c>
      <c r="D17" s="252">
        <f>SUM('Speed Bin A-B'!D24,'Speed Bin A-B'!D128,'Speed Bin A-B'!D232,'Speed Bin A-B'!D336,'Speed Bin A-B'!D440,'Speed Bin A-B'!D752,'Speed Bin A-B'!D856,'Speed Bin A-B'!D960,'Speed Bin A-B'!D1064,'Speed Bin A-B'!D1168)</f>
        <v>0</v>
      </c>
      <c r="E17" s="252">
        <f>SUM('Speed Bin A-B'!E24,'Speed Bin A-B'!E128,'Speed Bin A-B'!E232,'Speed Bin A-B'!E336,'Speed Bin A-B'!E440,'Speed Bin A-B'!E752,'Speed Bin A-B'!E856,'Speed Bin A-B'!E960,'Speed Bin A-B'!E1064,'Speed Bin A-B'!E1168)</f>
        <v>0</v>
      </c>
      <c r="F17" s="252">
        <f>SUM('Speed Bin A-B'!F24,'Speed Bin A-B'!F128,'Speed Bin A-B'!F232,'Speed Bin A-B'!F336,'Speed Bin A-B'!F440,'Speed Bin A-B'!F752,'Speed Bin A-B'!F856,'Speed Bin A-B'!F960,'Speed Bin A-B'!F1064,'Speed Bin A-B'!F1168)</f>
        <v>0</v>
      </c>
      <c r="G17" s="252">
        <f>SUM('Speed Bin A-B'!G24,'Speed Bin A-B'!G128,'Speed Bin A-B'!G232,'Speed Bin A-B'!G336,'Speed Bin A-B'!G440,'Speed Bin A-B'!G752,'Speed Bin A-B'!G856,'Speed Bin A-B'!G960,'Speed Bin A-B'!G1064,'Speed Bin A-B'!G1168)</f>
        <v>4</v>
      </c>
      <c r="H17" s="252">
        <f>SUM('Speed Bin A-B'!H24,'Speed Bin A-B'!H128,'Speed Bin A-B'!H232,'Speed Bin A-B'!H336,'Speed Bin A-B'!H440,'Speed Bin A-B'!H752,'Speed Bin A-B'!H856,'Speed Bin A-B'!H960,'Speed Bin A-B'!H1064,'Speed Bin A-B'!H1168)</f>
        <v>0</v>
      </c>
      <c r="I17" s="252">
        <f>SUM('Speed Bin A-B'!I24,'Speed Bin A-B'!I128,'Speed Bin A-B'!I232,'Speed Bin A-B'!I336,'Speed Bin A-B'!I440,'Speed Bin A-B'!I752,'Speed Bin A-B'!I856,'Speed Bin A-B'!I960,'Speed Bin A-B'!I1064,'Speed Bin A-B'!I1168)</f>
        <v>0</v>
      </c>
      <c r="J17" s="252">
        <f>SUM('Speed Bin A-B'!J24,'Speed Bin A-B'!J128,'Speed Bin A-B'!J232,'Speed Bin A-B'!J336,'Speed Bin A-B'!J440,'Speed Bin A-B'!J752,'Speed Bin A-B'!J856,'Speed Bin A-B'!J960,'Speed Bin A-B'!J1064,'Speed Bin A-B'!J1168)</f>
        <v>0</v>
      </c>
      <c r="K17" s="252">
        <f>SUM('Speed Bin A-B'!K24,'Speed Bin A-B'!K128,'Speed Bin A-B'!K232,'Speed Bin A-B'!K336,'Speed Bin A-B'!K440,'Speed Bin A-B'!K752,'Speed Bin A-B'!K856,'Speed Bin A-B'!K960,'Speed Bin A-B'!K1064,'Speed Bin A-B'!K1168)</f>
        <v>0</v>
      </c>
      <c r="L17" s="252">
        <f>SUM('Speed Bin A-B'!L24,'Speed Bin A-B'!L128,'Speed Bin A-B'!L232,'Speed Bin A-B'!L336,'Speed Bin A-B'!L440,'Speed Bin A-B'!L752,'Speed Bin A-B'!L856,'Speed Bin A-B'!L960,'Speed Bin A-B'!L1064,'Speed Bin A-B'!L1168)</f>
        <v>0</v>
      </c>
      <c r="M17" s="252">
        <f>SUM('Speed Bin A-B'!M24,'Speed Bin A-B'!M128,'Speed Bin A-B'!M232,'Speed Bin A-B'!M336,'Speed Bin A-B'!M440,'Speed Bin A-B'!M752,'Speed Bin A-B'!M856,'Speed Bin A-B'!M960,'Speed Bin A-B'!M1064,'Speed Bin A-B'!M1168)</f>
        <v>0</v>
      </c>
      <c r="N17" s="252">
        <f>SUM('Speed Bin A-B'!N24,'Speed Bin A-B'!N128,'Speed Bin A-B'!N232,'Speed Bin A-B'!N336,'Speed Bin A-B'!N440,'Speed Bin A-B'!N752,'Speed Bin A-B'!N856,'Speed Bin A-B'!N960,'Speed Bin A-B'!N1064,'Speed Bin A-B'!N1168)</f>
        <v>0</v>
      </c>
      <c r="O17" s="252">
        <f>SUM('Speed Bin A-B'!O24,'Speed Bin A-B'!O128,'Speed Bin A-B'!O232,'Speed Bin A-B'!O336,'Speed Bin A-B'!O440,'Speed Bin A-B'!O752,'Speed Bin A-B'!O856,'Speed Bin A-B'!O960,'Speed Bin A-B'!O1064,'Speed Bin A-B'!O1168)</f>
        <v>0</v>
      </c>
      <c r="P17" s="252">
        <f>SUM('Speed Bin A-B'!P24,'Speed Bin A-B'!P128,'Speed Bin A-B'!P232,'Speed Bin A-B'!P336,'Speed Bin A-B'!P440,'Speed Bin A-B'!P752,'Speed Bin A-B'!P856,'Speed Bin A-B'!P960,'Speed Bin A-B'!P1064,'Speed Bin A-B'!P1168)</f>
        <v>0</v>
      </c>
      <c r="Q17" s="252">
        <f>SUM('Speed Bin A-B'!Q24,'Speed Bin A-B'!Q128,'Speed Bin A-B'!Q232,'Speed Bin A-B'!Q336,'Speed Bin A-B'!Q440,'Speed Bin A-B'!Q752,'Speed Bin A-B'!Q856,'Speed Bin A-B'!Q960,'Speed Bin A-B'!Q1064,'Speed Bin A-B'!Q1168)</f>
        <v>0</v>
      </c>
      <c r="R17" s="252">
        <f>SUM('Speed Bin A-B'!R24,'Speed Bin A-B'!R128,'Speed Bin A-B'!R232,'Speed Bin A-B'!R336,'Speed Bin A-B'!R440,'Speed Bin A-B'!R752,'Speed Bin A-B'!R856,'Speed Bin A-B'!R960,'Speed Bin A-B'!R1064,'Speed Bin A-B'!R1168)</f>
        <v>0</v>
      </c>
      <c r="S17" s="252">
        <f>SUM('Speed Bin A-B'!S24,'Speed Bin A-B'!S128,'Speed Bin A-B'!S232,'Speed Bin A-B'!S336,'Speed Bin A-B'!S440,'Speed Bin A-B'!S752,'Speed Bin A-B'!S856,'Speed Bin A-B'!S960,'Speed Bin A-B'!S1064,'Speed Bin A-B'!S1168)</f>
        <v>0</v>
      </c>
      <c r="T17" s="252">
        <f>SUM('Speed Bin A-B'!T24,'Speed Bin A-B'!T128,'Speed Bin A-B'!T232,'Speed Bin A-B'!T336,'Speed Bin A-B'!T440,'Speed Bin A-B'!T752,'Speed Bin A-B'!T856,'Speed Bin A-B'!T960,'Speed Bin A-B'!T1064,'Speed Bin A-B'!T1168)</f>
        <v>0</v>
      </c>
      <c r="U17" s="252">
        <f>SUM('Speed Bin A-B'!U24,'Speed Bin A-B'!U128,'Speed Bin A-B'!U232,'Speed Bin A-B'!U336,'Speed Bin A-B'!U440,'Speed Bin A-B'!U752,'Speed Bin A-B'!U856,'Speed Bin A-B'!U960,'Speed Bin A-B'!U1064,'Speed Bin A-B'!U1168)</f>
        <v>0</v>
      </c>
      <c r="V17" s="253">
        <f>IFERROR(AVERAGE('Speed Bin A-B'!V24,'Speed Bin A-B'!V128,'Speed Bin A-B'!V232,'Speed Bin A-B'!V336,'Speed Bin A-B'!V440,'Speed Bin A-B'!V752,'Speed Bin A-B'!V856,'Speed Bin A-B'!V960,'Speed Bin A-B'!V1064,'Speed Bin A-B'!V1168),"-")</f>
        <v>28.325000000000003</v>
      </c>
      <c r="W17" s="253" t="str">
        <f>IFERROR(AVERAGE('Speed Bin A-B'!W24,'Speed Bin A-B'!W128,'Speed Bin A-B'!W232,'Speed Bin A-B'!W336,'Speed Bin A-B'!W440,'Speed Bin A-B'!W752,'Speed Bin A-B'!W856,'Speed Bin A-B'!W960,'Speed Bin A-B'!W1064,'Speed Bin A-B'!W1168),"-")</f>
        <v>-</v>
      </c>
      <c r="X17" s="246"/>
      <c r="Y17" s="246"/>
      <c r="Z17" s="251">
        <v>0.54166666666666696</v>
      </c>
      <c r="AA17" s="254">
        <f t="shared" ref="AA17:AR17" si="13">SUM(C56:C59)</f>
        <v>0</v>
      </c>
      <c r="AB17" s="254">
        <f t="shared" si="13"/>
        <v>6</v>
      </c>
      <c r="AC17" s="254">
        <f t="shared" si="13"/>
        <v>51</v>
      </c>
      <c r="AD17" s="254">
        <f t="shared" si="13"/>
        <v>219</v>
      </c>
      <c r="AE17" s="254">
        <f t="shared" si="13"/>
        <v>330</v>
      </c>
      <c r="AF17" s="254">
        <f t="shared" si="13"/>
        <v>103</v>
      </c>
      <c r="AG17" s="254">
        <f t="shared" si="13"/>
        <v>14</v>
      </c>
      <c r="AH17" s="254">
        <f t="shared" si="13"/>
        <v>0</v>
      </c>
      <c r="AI17" s="254">
        <f t="shared" si="13"/>
        <v>0</v>
      </c>
      <c r="AJ17" s="254">
        <f t="shared" si="13"/>
        <v>0</v>
      </c>
      <c r="AK17" s="254">
        <f t="shared" si="13"/>
        <v>0</v>
      </c>
      <c r="AL17" s="254">
        <f t="shared" si="13"/>
        <v>0</v>
      </c>
      <c r="AM17" s="254">
        <f t="shared" si="13"/>
        <v>0</v>
      </c>
      <c r="AN17" s="254">
        <f t="shared" si="13"/>
        <v>0</v>
      </c>
      <c r="AO17" s="254">
        <f t="shared" si="13"/>
        <v>0</v>
      </c>
      <c r="AP17" s="254">
        <f t="shared" si="13"/>
        <v>0</v>
      </c>
      <c r="AQ17" s="254">
        <f t="shared" si="13"/>
        <v>0</v>
      </c>
      <c r="AR17" s="254">
        <f t="shared" si="13"/>
        <v>0</v>
      </c>
      <c r="AS17" s="254">
        <f>SUM(U56:U59)</f>
        <v>0</v>
      </c>
      <c r="AT17" s="253">
        <f>IFERROR(AVERAGE(V56:V59),"-")</f>
        <v>26.009374999999999</v>
      </c>
      <c r="AU17" s="253">
        <f>IFERROR(AVERAGE(W56:W59),"-")</f>
        <v>29.824999999999999</v>
      </c>
    </row>
    <row r="18" spans="1:47" x14ac:dyDescent="0.2">
      <c r="A18" s="251">
        <v>0.14583333333333301</v>
      </c>
      <c r="B18" s="252">
        <f>SUM('Speed Bin A-B'!B25,'Speed Bin A-B'!B129,'Speed Bin A-B'!B233,'Speed Bin A-B'!B337,'Speed Bin A-B'!B441,'Speed Bin A-B'!B753,'Speed Bin A-B'!B857,'Speed Bin A-B'!B961,'Speed Bin A-B'!B1065,'Speed Bin A-B'!B1169)</f>
        <v>1</v>
      </c>
      <c r="C18" s="252">
        <f>SUM('Speed Bin A-B'!C25,'Speed Bin A-B'!C129,'Speed Bin A-B'!C233,'Speed Bin A-B'!C337,'Speed Bin A-B'!C441,'Speed Bin A-B'!C753,'Speed Bin A-B'!C857,'Speed Bin A-B'!C961,'Speed Bin A-B'!C1065,'Speed Bin A-B'!C1169)</f>
        <v>0</v>
      </c>
      <c r="D18" s="252">
        <f>SUM('Speed Bin A-B'!D25,'Speed Bin A-B'!D129,'Speed Bin A-B'!D233,'Speed Bin A-B'!D337,'Speed Bin A-B'!D441,'Speed Bin A-B'!D753,'Speed Bin A-B'!D857,'Speed Bin A-B'!D961,'Speed Bin A-B'!D1065,'Speed Bin A-B'!D1169)</f>
        <v>0</v>
      </c>
      <c r="E18" s="252">
        <f>SUM('Speed Bin A-B'!E25,'Speed Bin A-B'!E129,'Speed Bin A-B'!E233,'Speed Bin A-B'!E337,'Speed Bin A-B'!E441,'Speed Bin A-B'!E753,'Speed Bin A-B'!E857,'Speed Bin A-B'!E961,'Speed Bin A-B'!E1065,'Speed Bin A-B'!E1169)</f>
        <v>0</v>
      </c>
      <c r="F18" s="252">
        <f>SUM('Speed Bin A-B'!F25,'Speed Bin A-B'!F129,'Speed Bin A-B'!F233,'Speed Bin A-B'!F337,'Speed Bin A-B'!F441,'Speed Bin A-B'!F753,'Speed Bin A-B'!F857,'Speed Bin A-B'!F961,'Speed Bin A-B'!F1065,'Speed Bin A-B'!F1169)</f>
        <v>0</v>
      </c>
      <c r="G18" s="252">
        <f>SUM('Speed Bin A-B'!G25,'Speed Bin A-B'!G129,'Speed Bin A-B'!G233,'Speed Bin A-B'!G337,'Speed Bin A-B'!G441,'Speed Bin A-B'!G753,'Speed Bin A-B'!G857,'Speed Bin A-B'!G961,'Speed Bin A-B'!G1065,'Speed Bin A-B'!G1169)</f>
        <v>0</v>
      </c>
      <c r="H18" s="252">
        <f>SUM('Speed Bin A-B'!H25,'Speed Bin A-B'!H129,'Speed Bin A-B'!H233,'Speed Bin A-B'!H337,'Speed Bin A-B'!H441,'Speed Bin A-B'!H753,'Speed Bin A-B'!H857,'Speed Bin A-B'!H961,'Speed Bin A-B'!H1065,'Speed Bin A-B'!H1169)</f>
        <v>0</v>
      </c>
      <c r="I18" s="252">
        <f>SUM('Speed Bin A-B'!I25,'Speed Bin A-B'!I129,'Speed Bin A-B'!I233,'Speed Bin A-B'!I337,'Speed Bin A-B'!I441,'Speed Bin A-B'!I753,'Speed Bin A-B'!I857,'Speed Bin A-B'!I961,'Speed Bin A-B'!I1065,'Speed Bin A-B'!I1169)</f>
        <v>1</v>
      </c>
      <c r="J18" s="252">
        <f>SUM('Speed Bin A-B'!J25,'Speed Bin A-B'!J129,'Speed Bin A-B'!J233,'Speed Bin A-B'!J337,'Speed Bin A-B'!J441,'Speed Bin A-B'!J753,'Speed Bin A-B'!J857,'Speed Bin A-B'!J961,'Speed Bin A-B'!J1065,'Speed Bin A-B'!J1169)</f>
        <v>0</v>
      </c>
      <c r="K18" s="252">
        <f>SUM('Speed Bin A-B'!K25,'Speed Bin A-B'!K129,'Speed Bin A-B'!K233,'Speed Bin A-B'!K337,'Speed Bin A-B'!K441,'Speed Bin A-B'!K753,'Speed Bin A-B'!K857,'Speed Bin A-B'!K961,'Speed Bin A-B'!K1065,'Speed Bin A-B'!K1169)</f>
        <v>0</v>
      </c>
      <c r="L18" s="252">
        <f>SUM('Speed Bin A-B'!L25,'Speed Bin A-B'!L129,'Speed Bin A-B'!L233,'Speed Bin A-B'!L337,'Speed Bin A-B'!L441,'Speed Bin A-B'!L753,'Speed Bin A-B'!L857,'Speed Bin A-B'!L961,'Speed Bin A-B'!L1065,'Speed Bin A-B'!L1169)</f>
        <v>0</v>
      </c>
      <c r="M18" s="252">
        <f>SUM('Speed Bin A-B'!M25,'Speed Bin A-B'!M129,'Speed Bin A-B'!M233,'Speed Bin A-B'!M337,'Speed Bin A-B'!M441,'Speed Bin A-B'!M753,'Speed Bin A-B'!M857,'Speed Bin A-B'!M961,'Speed Bin A-B'!M1065,'Speed Bin A-B'!M1169)</f>
        <v>0</v>
      </c>
      <c r="N18" s="252">
        <f>SUM('Speed Bin A-B'!N25,'Speed Bin A-B'!N129,'Speed Bin A-B'!N233,'Speed Bin A-B'!N337,'Speed Bin A-B'!N441,'Speed Bin A-B'!N753,'Speed Bin A-B'!N857,'Speed Bin A-B'!N961,'Speed Bin A-B'!N1065,'Speed Bin A-B'!N1169)</f>
        <v>0</v>
      </c>
      <c r="O18" s="252">
        <f>SUM('Speed Bin A-B'!O25,'Speed Bin A-B'!O129,'Speed Bin A-B'!O233,'Speed Bin A-B'!O337,'Speed Bin A-B'!O441,'Speed Bin A-B'!O753,'Speed Bin A-B'!O857,'Speed Bin A-B'!O961,'Speed Bin A-B'!O1065,'Speed Bin A-B'!O1169)</f>
        <v>0</v>
      </c>
      <c r="P18" s="252">
        <f>SUM('Speed Bin A-B'!P25,'Speed Bin A-B'!P129,'Speed Bin A-B'!P233,'Speed Bin A-B'!P337,'Speed Bin A-B'!P441,'Speed Bin A-B'!P753,'Speed Bin A-B'!P857,'Speed Bin A-B'!P961,'Speed Bin A-B'!P1065,'Speed Bin A-B'!P1169)</f>
        <v>0</v>
      </c>
      <c r="Q18" s="252">
        <f>SUM('Speed Bin A-B'!Q25,'Speed Bin A-B'!Q129,'Speed Bin A-B'!Q233,'Speed Bin A-B'!Q337,'Speed Bin A-B'!Q441,'Speed Bin A-B'!Q753,'Speed Bin A-B'!Q857,'Speed Bin A-B'!Q961,'Speed Bin A-B'!Q1065,'Speed Bin A-B'!Q1169)</f>
        <v>0</v>
      </c>
      <c r="R18" s="252">
        <f>SUM('Speed Bin A-B'!R25,'Speed Bin A-B'!R129,'Speed Bin A-B'!R233,'Speed Bin A-B'!R337,'Speed Bin A-B'!R441,'Speed Bin A-B'!R753,'Speed Bin A-B'!R857,'Speed Bin A-B'!R961,'Speed Bin A-B'!R1065,'Speed Bin A-B'!R1169)</f>
        <v>0</v>
      </c>
      <c r="S18" s="252">
        <f>SUM('Speed Bin A-B'!S25,'Speed Bin A-B'!S129,'Speed Bin A-B'!S233,'Speed Bin A-B'!S337,'Speed Bin A-B'!S441,'Speed Bin A-B'!S753,'Speed Bin A-B'!S857,'Speed Bin A-B'!S961,'Speed Bin A-B'!S1065,'Speed Bin A-B'!S1169)</f>
        <v>0</v>
      </c>
      <c r="T18" s="252">
        <f>SUM('Speed Bin A-B'!T25,'Speed Bin A-B'!T129,'Speed Bin A-B'!T233,'Speed Bin A-B'!T337,'Speed Bin A-B'!T441,'Speed Bin A-B'!T753,'Speed Bin A-B'!T857,'Speed Bin A-B'!T961,'Speed Bin A-B'!T1065,'Speed Bin A-B'!T1169)</f>
        <v>0</v>
      </c>
      <c r="U18" s="252">
        <f>SUM('Speed Bin A-B'!U25,'Speed Bin A-B'!U129,'Speed Bin A-B'!U233,'Speed Bin A-B'!U337,'Speed Bin A-B'!U441,'Speed Bin A-B'!U753,'Speed Bin A-B'!U857,'Speed Bin A-B'!U961,'Speed Bin A-B'!U1065,'Speed Bin A-B'!U1169)</f>
        <v>0</v>
      </c>
      <c r="V18" s="253">
        <f>IFERROR(AVERAGE('Speed Bin A-B'!V25,'Speed Bin A-B'!V129,'Speed Bin A-B'!V233,'Speed Bin A-B'!V337,'Speed Bin A-B'!V441,'Speed Bin A-B'!V753,'Speed Bin A-B'!V857,'Speed Bin A-B'!V961,'Speed Bin A-B'!V1065,'Speed Bin A-B'!V1169),"-")</f>
        <v>39.9</v>
      </c>
      <c r="W18" s="253" t="str">
        <f>IFERROR(AVERAGE('Speed Bin A-B'!W25,'Speed Bin A-B'!W129,'Speed Bin A-B'!W233,'Speed Bin A-B'!W337,'Speed Bin A-B'!W441,'Speed Bin A-B'!W753,'Speed Bin A-B'!W857,'Speed Bin A-B'!W961,'Speed Bin A-B'!W1065,'Speed Bin A-B'!W1169),"-")</f>
        <v>-</v>
      </c>
      <c r="X18" s="246"/>
      <c r="Y18" s="246"/>
      <c r="Z18" s="251">
        <v>0.58333333333333304</v>
      </c>
      <c r="AA18" s="254">
        <f>SUM(C60:C63)</f>
        <v>0</v>
      </c>
      <c r="AB18" s="254">
        <f t="shared" ref="AB18:AR18" si="14">SUM(D60:D63)</f>
        <v>12</v>
      </c>
      <c r="AC18" s="254">
        <f t="shared" si="14"/>
        <v>36</v>
      </c>
      <c r="AD18" s="254">
        <f t="shared" si="14"/>
        <v>176</v>
      </c>
      <c r="AE18" s="254">
        <f t="shared" si="14"/>
        <v>344</v>
      </c>
      <c r="AF18" s="254">
        <f t="shared" si="14"/>
        <v>98</v>
      </c>
      <c r="AG18" s="254">
        <f t="shared" si="14"/>
        <v>14</v>
      </c>
      <c r="AH18" s="254">
        <f t="shared" si="14"/>
        <v>2</v>
      </c>
      <c r="AI18" s="254">
        <f t="shared" si="14"/>
        <v>0</v>
      </c>
      <c r="AJ18" s="254">
        <f t="shared" si="14"/>
        <v>0</v>
      </c>
      <c r="AK18" s="254">
        <f t="shared" si="14"/>
        <v>0</v>
      </c>
      <c r="AL18" s="254">
        <f t="shared" si="14"/>
        <v>0</v>
      </c>
      <c r="AM18" s="254">
        <f t="shared" si="14"/>
        <v>0</v>
      </c>
      <c r="AN18" s="254">
        <f t="shared" si="14"/>
        <v>0</v>
      </c>
      <c r="AO18" s="254">
        <f t="shared" si="14"/>
        <v>0</v>
      </c>
      <c r="AP18" s="254">
        <f t="shared" si="14"/>
        <v>0</v>
      </c>
      <c r="AQ18" s="254">
        <f t="shared" si="14"/>
        <v>0</v>
      </c>
      <c r="AR18" s="254">
        <f t="shared" si="14"/>
        <v>0</v>
      </c>
      <c r="AS18" s="254">
        <f>SUM(U60:U63)</f>
        <v>0</v>
      </c>
      <c r="AT18" s="253">
        <f>IFERROR(AVERAGE(V60:V63),"-")</f>
        <v>26.457142857142856</v>
      </c>
      <c r="AU18" s="253">
        <f>IFERROR(AVERAGE(W60:W63),"-")</f>
        <v>30.714285714285712</v>
      </c>
    </row>
    <row r="19" spans="1:47" x14ac:dyDescent="0.2">
      <c r="A19" s="251">
        <v>0.15625</v>
      </c>
      <c r="B19" s="252">
        <f>SUM('Speed Bin A-B'!B26,'Speed Bin A-B'!B130,'Speed Bin A-B'!B234,'Speed Bin A-B'!B338,'Speed Bin A-B'!B442,'Speed Bin A-B'!B754,'Speed Bin A-B'!B858,'Speed Bin A-B'!B962,'Speed Bin A-B'!B1066,'Speed Bin A-B'!B1170)</f>
        <v>12</v>
      </c>
      <c r="C19" s="252">
        <f>SUM('Speed Bin A-B'!C26,'Speed Bin A-B'!C130,'Speed Bin A-B'!C234,'Speed Bin A-B'!C338,'Speed Bin A-B'!C442,'Speed Bin A-B'!C754,'Speed Bin A-B'!C858,'Speed Bin A-B'!C962,'Speed Bin A-B'!C1066,'Speed Bin A-B'!C1170)</f>
        <v>0</v>
      </c>
      <c r="D19" s="252">
        <f>SUM('Speed Bin A-B'!D26,'Speed Bin A-B'!D130,'Speed Bin A-B'!D234,'Speed Bin A-B'!D338,'Speed Bin A-B'!D442,'Speed Bin A-B'!D754,'Speed Bin A-B'!D858,'Speed Bin A-B'!D962,'Speed Bin A-B'!D1066,'Speed Bin A-B'!D1170)</f>
        <v>0</v>
      </c>
      <c r="E19" s="252">
        <f>SUM('Speed Bin A-B'!E26,'Speed Bin A-B'!E130,'Speed Bin A-B'!E234,'Speed Bin A-B'!E338,'Speed Bin A-B'!E442,'Speed Bin A-B'!E754,'Speed Bin A-B'!E858,'Speed Bin A-B'!E962,'Speed Bin A-B'!E1066,'Speed Bin A-B'!E1170)</f>
        <v>1</v>
      </c>
      <c r="F19" s="252">
        <f>SUM('Speed Bin A-B'!F26,'Speed Bin A-B'!F130,'Speed Bin A-B'!F234,'Speed Bin A-B'!F338,'Speed Bin A-B'!F442,'Speed Bin A-B'!F754,'Speed Bin A-B'!F858,'Speed Bin A-B'!F962,'Speed Bin A-B'!F1066,'Speed Bin A-B'!F1170)</f>
        <v>2</v>
      </c>
      <c r="G19" s="252">
        <f>SUM('Speed Bin A-B'!G26,'Speed Bin A-B'!G130,'Speed Bin A-B'!G234,'Speed Bin A-B'!G338,'Speed Bin A-B'!G442,'Speed Bin A-B'!G754,'Speed Bin A-B'!G858,'Speed Bin A-B'!G962,'Speed Bin A-B'!G1066,'Speed Bin A-B'!G1170)</f>
        <v>7</v>
      </c>
      <c r="H19" s="252">
        <f>SUM('Speed Bin A-B'!H26,'Speed Bin A-B'!H130,'Speed Bin A-B'!H234,'Speed Bin A-B'!H338,'Speed Bin A-B'!H442,'Speed Bin A-B'!H754,'Speed Bin A-B'!H858,'Speed Bin A-B'!H962,'Speed Bin A-B'!H1066,'Speed Bin A-B'!H1170)</f>
        <v>2</v>
      </c>
      <c r="I19" s="252">
        <f>SUM('Speed Bin A-B'!I26,'Speed Bin A-B'!I130,'Speed Bin A-B'!I234,'Speed Bin A-B'!I338,'Speed Bin A-B'!I442,'Speed Bin A-B'!I754,'Speed Bin A-B'!I858,'Speed Bin A-B'!I962,'Speed Bin A-B'!I1066,'Speed Bin A-B'!I1170)</f>
        <v>0</v>
      </c>
      <c r="J19" s="252">
        <f>SUM('Speed Bin A-B'!J26,'Speed Bin A-B'!J130,'Speed Bin A-B'!J234,'Speed Bin A-B'!J338,'Speed Bin A-B'!J442,'Speed Bin A-B'!J754,'Speed Bin A-B'!J858,'Speed Bin A-B'!J962,'Speed Bin A-B'!J1066,'Speed Bin A-B'!J1170)</f>
        <v>0</v>
      </c>
      <c r="K19" s="252">
        <f>SUM('Speed Bin A-B'!K26,'Speed Bin A-B'!K130,'Speed Bin A-B'!K234,'Speed Bin A-B'!K338,'Speed Bin A-B'!K442,'Speed Bin A-B'!K754,'Speed Bin A-B'!K858,'Speed Bin A-B'!K962,'Speed Bin A-B'!K1066,'Speed Bin A-B'!K1170)</f>
        <v>0</v>
      </c>
      <c r="L19" s="252">
        <f>SUM('Speed Bin A-B'!L26,'Speed Bin A-B'!L130,'Speed Bin A-B'!L234,'Speed Bin A-B'!L338,'Speed Bin A-B'!L442,'Speed Bin A-B'!L754,'Speed Bin A-B'!L858,'Speed Bin A-B'!L962,'Speed Bin A-B'!L1066,'Speed Bin A-B'!L1170)</f>
        <v>0</v>
      </c>
      <c r="M19" s="252">
        <f>SUM('Speed Bin A-B'!M26,'Speed Bin A-B'!M130,'Speed Bin A-B'!M234,'Speed Bin A-B'!M338,'Speed Bin A-B'!M442,'Speed Bin A-B'!M754,'Speed Bin A-B'!M858,'Speed Bin A-B'!M962,'Speed Bin A-B'!M1066,'Speed Bin A-B'!M1170)</f>
        <v>0</v>
      </c>
      <c r="N19" s="252">
        <f>SUM('Speed Bin A-B'!N26,'Speed Bin A-B'!N130,'Speed Bin A-B'!N234,'Speed Bin A-B'!N338,'Speed Bin A-B'!N442,'Speed Bin A-B'!N754,'Speed Bin A-B'!N858,'Speed Bin A-B'!N962,'Speed Bin A-B'!N1066,'Speed Bin A-B'!N1170)</f>
        <v>0</v>
      </c>
      <c r="O19" s="252">
        <f>SUM('Speed Bin A-B'!O26,'Speed Bin A-B'!O130,'Speed Bin A-B'!O234,'Speed Bin A-B'!O338,'Speed Bin A-B'!O442,'Speed Bin A-B'!O754,'Speed Bin A-B'!O858,'Speed Bin A-B'!O962,'Speed Bin A-B'!O1066,'Speed Bin A-B'!O1170)</f>
        <v>0</v>
      </c>
      <c r="P19" s="252">
        <f>SUM('Speed Bin A-B'!P26,'Speed Bin A-B'!P130,'Speed Bin A-B'!P234,'Speed Bin A-B'!P338,'Speed Bin A-B'!P442,'Speed Bin A-B'!P754,'Speed Bin A-B'!P858,'Speed Bin A-B'!P962,'Speed Bin A-B'!P1066,'Speed Bin A-B'!P1170)</f>
        <v>0</v>
      </c>
      <c r="Q19" s="252">
        <f>SUM('Speed Bin A-B'!Q26,'Speed Bin A-B'!Q130,'Speed Bin A-B'!Q234,'Speed Bin A-B'!Q338,'Speed Bin A-B'!Q442,'Speed Bin A-B'!Q754,'Speed Bin A-B'!Q858,'Speed Bin A-B'!Q962,'Speed Bin A-B'!Q1066,'Speed Bin A-B'!Q1170)</f>
        <v>0</v>
      </c>
      <c r="R19" s="252">
        <f>SUM('Speed Bin A-B'!R26,'Speed Bin A-B'!R130,'Speed Bin A-B'!R234,'Speed Bin A-B'!R338,'Speed Bin A-B'!R442,'Speed Bin A-B'!R754,'Speed Bin A-B'!R858,'Speed Bin A-B'!R962,'Speed Bin A-B'!R1066,'Speed Bin A-B'!R1170)</f>
        <v>0</v>
      </c>
      <c r="S19" s="252">
        <f>SUM('Speed Bin A-B'!S26,'Speed Bin A-B'!S130,'Speed Bin A-B'!S234,'Speed Bin A-B'!S338,'Speed Bin A-B'!S442,'Speed Bin A-B'!S754,'Speed Bin A-B'!S858,'Speed Bin A-B'!S962,'Speed Bin A-B'!S1066,'Speed Bin A-B'!S1170)</f>
        <v>0</v>
      </c>
      <c r="T19" s="252">
        <f>SUM('Speed Bin A-B'!T26,'Speed Bin A-B'!T130,'Speed Bin A-B'!T234,'Speed Bin A-B'!T338,'Speed Bin A-B'!T442,'Speed Bin A-B'!T754,'Speed Bin A-B'!T858,'Speed Bin A-B'!T962,'Speed Bin A-B'!T1066,'Speed Bin A-B'!T1170)</f>
        <v>0</v>
      </c>
      <c r="U19" s="252">
        <f>SUM('Speed Bin A-B'!U26,'Speed Bin A-B'!U130,'Speed Bin A-B'!U234,'Speed Bin A-B'!U338,'Speed Bin A-B'!U442,'Speed Bin A-B'!U754,'Speed Bin A-B'!U858,'Speed Bin A-B'!U962,'Speed Bin A-B'!U1066,'Speed Bin A-B'!U1170)</f>
        <v>0</v>
      </c>
      <c r="V19" s="253">
        <f>IFERROR(AVERAGE('Speed Bin A-B'!V26,'Speed Bin A-B'!V130,'Speed Bin A-B'!V234,'Speed Bin A-B'!V338,'Speed Bin A-B'!V442,'Speed Bin A-B'!V754,'Speed Bin A-B'!V858,'Speed Bin A-B'!V962,'Speed Bin A-B'!V1066,'Speed Bin A-B'!V1170),"-")</f>
        <v>26.32</v>
      </c>
      <c r="W19" s="253" t="str">
        <f>IFERROR(AVERAGE('Speed Bin A-B'!W26,'Speed Bin A-B'!W130,'Speed Bin A-B'!W234,'Speed Bin A-B'!W338,'Speed Bin A-B'!W442,'Speed Bin A-B'!W754,'Speed Bin A-B'!W858,'Speed Bin A-B'!W962,'Speed Bin A-B'!W1066,'Speed Bin A-B'!W1170),"-")</f>
        <v>-</v>
      </c>
      <c r="X19" s="246"/>
      <c r="Y19" s="246"/>
      <c r="Z19" s="251">
        <v>0.625</v>
      </c>
      <c r="AA19" s="254">
        <f t="shared" ref="AA19:AR19" si="15">SUM(C64:C67)</f>
        <v>1</v>
      </c>
      <c r="AB19" s="254">
        <f t="shared" si="15"/>
        <v>6</v>
      </c>
      <c r="AC19" s="254">
        <f t="shared" si="15"/>
        <v>35</v>
      </c>
      <c r="AD19" s="254">
        <f t="shared" si="15"/>
        <v>223</v>
      </c>
      <c r="AE19" s="254">
        <f t="shared" si="15"/>
        <v>410</v>
      </c>
      <c r="AF19" s="254">
        <f t="shared" si="15"/>
        <v>135</v>
      </c>
      <c r="AG19" s="254">
        <f t="shared" si="15"/>
        <v>20</v>
      </c>
      <c r="AH19" s="254">
        <f t="shared" si="15"/>
        <v>2</v>
      </c>
      <c r="AI19" s="254">
        <f t="shared" si="15"/>
        <v>0</v>
      </c>
      <c r="AJ19" s="254">
        <f t="shared" si="15"/>
        <v>0</v>
      </c>
      <c r="AK19" s="254">
        <f t="shared" si="15"/>
        <v>0</v>
      </c>
      <c r="AL19" s="254">
        <f t="shared" si="15"/>
        <v>0</v>
      </c>
      <c r="AM19" s="254">
        <f t="shared" si="15"/>
        <v>0</v>
      </c>
      <c r="AN19" s="254">
        <f t="shared" si="15"/>
        <v>0</v>
      </c>
      <c r="AO19" s="254">
        <f t="shared" si="15"/>
        <v>0</v>
      </c>
      <c r="AP19" s="254">
        <f t="shared" si="15"/>
        <v>0</v>
      </c>
      <c r="AQ19" s="254">
        <f t="shared" si="15"/>
        <v>0</v>
      </c>
      <c r="AR19" s="254">
        <f t="shared" si="15"/>
        <v>0</v>
      </c>
      <c r="AS19" s="254">
        <f>SUM(U64:U67)</f>
        <v>0</v>
      </c>
      <c r="AT19" s="253">
        <f>IFERROR(AVERAGE(V64:V67),"-")</f>
        <v>26.674999999999997</v>
      </c>
      <c r="AU19" s="253">
        <f>IFERROR(AVERAGE(W64:W67),"-")</f>
        <v>30.860714285714288</v>
      </c>
    </row>
    <row r="20" spans="1:47" x14ac:dyDescent="0.2">
      <c r="A20" s="251">
        <v>0.16666666666666699</v>
      </c>
      <c r="B20" s="252">
        <f>SUM('Speed Bin A-B'!B27,'Speed Bin A-B'!B131,'Speed Bin A-B'!B235,'Speed Bin A-B'!B339,'Speed Bin A-B'!B443,'Speed Bin A-B'!B755,'Speed Bin A-B'!B859,'Speed Bin A-B'!B963,'Speed Bin A-B'!B1067,'Speed Bin A-B'!B1171)</f>
        <v>8</v>
      </c>
      <c r="C20" s="252">
        <f>SUM('Speed Bin A-B'!C27,'Speed Bin A-B'!C131,'Speed Bin A-B'!C235,'Speed Bin A-B'!C339,'Speed Bin A-B'!C443,'Speed Bin A-B'!C755,'Speed Bin A-B'!C859,'Speed Bin A-B'!C963,'Speed Bin A-B'!C1067,'Speed Bin A-B'!C1171)</f>
        <v>0</v>
      </c>
      <c r="D20" s="252">
        <f>SUM('Speed Bin A-B'!D27,'Speed Bin A-B'!D131,'Speed Bin A-B'!D235,'Speed Bin A-B'!D339,'Speed Bin A-B'!D443,'Speed Bin A-B'!D755,'Speed Bin A-B'!D859,'Speed Bin A-B'!D963,'Speed Bin A-B'!D1067,'Speed Bin A-B'!D1171)</f>
        <v>0</v>
      </c>
      <c r="E20" s="252">
        <f>SUM('Speed Bin A-B'!E27,'Speed Bin A-B'!E131,'Speed Bin A-B'!E235,'Speed Bin A-B'!E339,'Speed Bin A-B'!E443,'Speed Bin A-B'!E755,'Speed Bin A-B'!E859,'Speed Bin A-B'!E963,'Speed Bin A-B'!E1067,'Speed Bin A-B'!E1171)</f>
        <v>0</v>
      </c>
      <c r="F20" s="252">
        <f>SUM('Speed Bin A-B'!F27,'Speed Bin A-B'!F131,'Speed Bin A-B'!F235,'Speed Bin A-B'!F339,'Speed Bin A-B'!F443,'Speed Bin A-B'!F755,'Speed Bin A-B'!F859,'Speed Bin A-B'!F963,'Speed Bin A-B'!F1067,'Speed Bin A-B'!F1171)</f>
        <v>1</v>
      </c>
      <c r="G20" s="252">
        <f>SUM('Speed Bin A-B'!G27,'Speed Bin A-B'!G131,'Speed Bin A-B'!G235,'Speed Bin A-B'!G339,'Speed Bin A-B'!G443,'Speed Bin A-B'!G755,'Speed Bin A-B'!G859,'Speed Bin A-B'!G963,'Speed Bin A-B'!G1067,'Speed Bin A-B'!G1171)</f>
        <v>4</v>
      </c>
      <c r="H20" s="252">
        <f>SUM('Speed Bin A-B'!H27,'Speed Bin A-B'!H131,'Speed Bin A-B'!H235,'Speed Bin A-B'!H339,'Speed Bin A-B'!H443,'Speed Bin A-B'!H755,'Speed Bin A-B'!H859,'Speed Bin A-B'!H963,'Speed Bin A-B'!H1067,'Speed Bin A-B'!H1171)</f>
        <v>3</v>
      </c>
      <c r="I20" s="252">
        <f>SUM('Speed Bin A-B'!I27,'Speed Bin A-B'!I131,'Speed Bin A-B'!I235,'Speed Bin A-B'!I339,'Speed Bin A-B'!I443,'Speed Bin A-B'!I755,'Speed Bin A-B'!I859,'Speed Bin A-B'!I963,'Speed Bin A-B'!I1067,'Speed Bin A-B'!I1171)</f>
        <v>0</v>
      </c>
      <c r="J20" s="252">
        <f>SUM('Speed Bin A-B'!J27,'Speed Bin A-B'!J131,'Speed Bin A-B'!J235,'Speed Bin A-B'!J339,'Speed Bin A-B'!J443,'Speed Bin A-B'!J755,'Speed Bin A-B'!J859,'Speed Bin A-B'!J963,'Speed Bin A-B'!J1067,'Speed Bin A-B'!J1171)</f>
        <v>0</v>
      </c>
      <c r="K20" s="252">
        <f>SUM('Speed Bin A-B'!K27,'Speed Bin A-B'!K131,'Speed Bin A-B'!K235,'Speed Bin A-B'!K339,'Speed Bin A-B'!K443,'Speed Bin A-B'!K755,'Speed Bin A-B'!K859,'Speed Bin A-B'!K963,'Speed Bin A-B'!K1067,'Speed Bin A-B'!K1171)</f>
        <v>0</v>
      </c>
      <c r="L20" s="252">
        <f>SUM('Speed Bin A-B'!L27,'Speed Bin A-B'!L131,'Speed Bin A-B'!L235,'Speed Bin A-B'!L339,'Speed Bin A-B'!L443,'Speed Bin A-B'!L755,'Speed Bin A-B'!L859,'Speed Bin A-B'!L963,'Speed Bin A-B'!L1067,'Speed Bin A-B'!L1171)</f>
        <v>0</v>
      </c>
      <c r="M20" s="252">
        <f>SUM('Speed Bin A-B'!M27,'Speed Bin A-B'!M131,'Speed Bin A-B'!M235,'Speed Bin A-B'!M339,'Speed Bin A-B'!M443,'Speed Bin A-B'!M755,'Speed Bin A-B'!M859,'Speed Bin A-B'!M963,'Speed Bin A-B'!M1067,'Speed Bin A-B'!M1171)</f>
        <v>0</v>
      </c>
      <c r="N20" s="252">
        <f>SUM('Speed Bin A-B'!N27,'Speed Bin A-B'!N131,'Speed Bin A-B'!N235,'Speed Bin A-B'!N339,'Speed Bin A-B'!N443,'Speed Bin A-B'!N755,'Speed Bin A-B'!N859,'Speed Bin A-B'!N963,'Speed Bin A-B'!N1067,'Speed Bin A-B'!N1171)</f>
        <v>0</v>
      </c>
      <c r="O20" s="252">
        <f>SUM('Speed Bin A-B'!O27,'Speed Bin A-B'!O131,'Speed Bin A-B'!O235,'Speed Bin A-B'!O339,'Speed Bin A-B'!O443,'Speed Bin A-B'!O755,'Speed Bin A-B'!O859,'Speed Bin A-B'!O963,'Speed Bin A-B'!O1067,'Speed Bin A-B'!O1171)</f>
        <v>0</v>
      </c>
      <c r="P20" s="252">
        <f>SUM('Speed Bin A-B'!P27,'Speed Bin A-B'!P131,'Speed Bin A-B'!P235,'Speed Bin A-B'!P339,'Speed Bin A-B'!P443,'Speed Bin A-B'!P755,'Speed Bin A-B'!P859,'Speed Bin A-B'!P963,'Speed Bin A-B'!P1067,'Speed Bin A-B'!P1171)</f>
        <v>0</v>
      </c>
      <c r="Q20" s="252">
        <f>SUM('Speed Bin A-B'!Q27,'Speed Bin A-B'!Q131,'Speed Bin A-B'!Q235,'Speed Bin A-B'!Q339,'Speed Bin A-B'!Q443,'Speed Bin A-B'!Q755,'Speed Bin A-B'!Q859,'Speed Bin A-B'!Q963,'Speed Bin A-B'!Q1067,'Speed Bin A-B'!Q1171)</f>
        <v>0</v>
      </c>
      <c r="R20" s="252">
        <f>SUM('Speed Bin A-B'!R27,'Speed Bin A-B'!R131,'Speed Bin A-B'!R235,'Speed Bin A-B'!R339,'Speed Bin A-B'!R443,'Speed Bin A-B'!R755,'Speed Bin A-B'!R859,'Speed Bin A-B'!R963,'Speed Bin A-B'!R1067,'Speed Bin A-B'!R1171)</f>
        <v>0</v>
      </c>
      <c r="S20" s="252">
        <f>SUM('Speed Bin A-B'!S27,'Speed Bin A-B'!S131,'Speed Bin A-B'!S235,'Speed Bin A-B'!S339,'Speed Bin A-B'!S443,'Speed Bin A-B'!S755,'Speed Bin A-B'!S859,'Speed Bin A-B'!S963,'Speed Bin A-B'!S1067,'Speed Bin A-B'!S1171)</f>
        <v>0</v>
      </c>
      <c r="T20" s="252">
        <f>SUM('Speed Bin A-B'!T27,'Speed Bin A-B'!T131,'Speed Bin A-B'!T235,'Speed Bin A-B'!T339,'Speed Bin A-B'!T443,'Speed Bin A-B'!T755,'Speed Bin A-B'!T859,'Speed Bin A-B'!T963,'Speed Bin A-B'!T1067,'Speed Bin A-B'!T1171)</f>
        <v>0</v>
      </c>
      <c r="U20" s="252">
        <f>SUM('Speed Bin A-B'!U27,'Speed Bin A-B'!U131,'Speed Bin A-B'!U235,'Speed Bin A-B'!U339,'Speed Bin A-B'!U443,'Speed Bin A-B'!U755,'Speed Bin A-B'!U859,'Speed Bin A-B'!U963,'Speed Bin A-B'!U1067,'Speed Bin A-B'!U1171)</f>
        <v>0</v>
      </c>
      <c r="V20" s="253">
        <f>IFERROR(AVERAGE('Speed Bin A-B'!V27,'Speed Bin A-B'!V131,'Speed Bin A-B'!V235,'Speed Bin A-B'!V339,'Speed Bin A-B'!V443,'Speed Bin A-B'!V755,'Speed Bin A-B'!V859,'Speed Bin A-B'!V963,'Speed Bin A-B'!V1067,'Speed Bin A-B'!V1171),"-")</f>
        <v>28.466666666666669</v>
      </c>
      <c r="W20" s="253" t="str">
        <f>IFERROR(AVERAGE('Speed Bin A-B'!W27,'Speed Bin A-B'!W131,'Speed Bin A-B'!W235,'Speed Bin A-B'!W339,'Speed Bin A-B'!W443,'Speed Bin A-B'!W755,'Speed Bin A-B'!W859,'Speed Bin A-B'!W963,'Speed Bin A-B'!W1067,'Speed Bin A-B'!W1171),"-")</f>
        <v>-</v>
      </c>
      <c r="X20" s="246"/>
      <c r="Y20" s="246"/>
      <c r="Z20" s="251">
        <v>0.66666666666666696</v>
      </c>
      <c r="AA20" s="254">
        <f t="shared" ref="AA20:AR20" si="16">SUM(C68:C71)</f>
        <v>1</v>
      </c>
      <c r="AB20" s="254">
        <f t="shared" si="16"/>
        <v>8</v>
      </c>
      <c r="AC20" s="254">
        <f t="shared" si="16"/>
        <v>26</v>
      </c>
      <c r="AD20" s="254">
        <f t="shared" si="16"/>
        <v>196</v>
      </c>
      <c r="AE20" s="254">
        <f t="shared" si="16"/>
        <v>505</v>
      </c>
      <c r="AF20" s="254">
        <f t="shared" si="16"/>
        <v>200</v>
      </c>
      <c r="AG20" s="254">
        <f t="shared" si="16"/>
        <v>23</v>
      </c>
      <c r="AH20" s="254">
        <f t="shared" si="16"/>
        <v>5</v>
      </c>
      <c r="AI20" s="254">
        <f t="shared" si="16"/>
        <v>0</v>
      </c>
      <c r="AJ20" s="254">
        <f t="shared" si="16"/>
        <v>0</v>
      </c>
      <c r="AK20" s="254">
        <f t="shared" si="16"/>
        <v>0</v>
      </c>
      <c r="AL20" s="254">
        <f t="shared" si="16"/>
        <v>0</v>
      </c>
      <c r="AM20" s="254">
        <f t="shared" si="16"/>
        <v>0</v>
      </c>
      <c r="AN20" s="254">
        <f t="shared" si="16"/>
        <v>0</v>
      </c>
      <c r="AO20" s="254">
        <f t="shared" si="16"/>
        <v>0</v>
      </c>
      <c r="AP20" s="254">
        <f t="shared" si="16"/>
        <v>0</v>
      </c>
      <c r="AQ20" s="254">
        <f t="shared" si="16"/>
        <v>0</v>
      </c>
      <c r="AR20" s="254">
        <f t="shared" si="16"/>
        <v>0</v>
      </c>
      <c r="AS20" s="254">
        <f>SUM(U68:U71)</f>
        <v>0</v>
      </c>
      <c r="AT20" s="253">
        <f>IFERROR(AVERAGE(V68:V71),"-")</f>
        <v>27.496428571428567</v>
      </c>
      <c r="AU20" s="253">
        <f>IFERROR(AVERAGE(W68:W71),"-")</f>
        <v>31.36071428571428</v>
      </c>
    </row>
    <row r="21" spans="1:47" x14ac:dyDescent="0.2">
      <c r="A21" s="251">
        <v>0.17708333333333301</v>
      </c>
      <c r="B21" s="252">
        <f>SUM('Speed Bin A-B'!B28,'Speed Bin A-B'!B132,'Speed Bin A-B'!B236,'Speed Bin A-B'!B340,'Speed Bin A-B'!B444,'Speed Bin A-B'!B756,'Speed Bin A-B'!B860,'Speed Bin A-B'!B964,'Speed Bin A-B'!B1068,'Speed Bin A-B'!B1172)</f>
        <v>5</v>
      </c>
      <c r="C21" s="252">
        <f>SUM('Speed Bin A-B'!C28,'Speed Bin A-B'!C132,'Speed Bin A-B'!C236,'Speed Bin A-B'!C340,'Speed Bin A-B'!C444,'Speed Bin A-B'!C756,'Speed Bin A-B'!C860,'Speed Bin A-B'!C964,'Speed Bin A-B'!C1068,'Speed Bin A-B'!C1172)</f>
        <v>0</v>
      </c>
      <c r="D21" s="252">
        <f>SUM('Speed Bin A-B'!D28,'Speed Bin A-B'!D132,'Speed Bin A-B'!D236,'Speed Bin A-B'!D340,'Speed Bin A-B'!D444,'Speed Bin A-B'!D756,'Speed Bin A-B'!D860,'Speed Bin A-B'!D964,'Speed Bin A-B'!D1068,'Speed Bin A-B'!D1172)</f>
        <v>0</v>
      </c>
      <c r="E21" s="252">
        <f>SUM('Speed Bin A-B'!E28,'Speed Bin A-B'!E132,'Speed Bin A-B'!E236,'Speed Bin A-B'!E340,'Speed Bin A-B'!E444,'Speed Bin A-B'!E756,'Speed Bin A-B'!E860,'Speed Bin A-B'!E964,'Speed Bin A-B'!E1068,'Speed Bin A-B'!E1172)</f>
        <v>0</v>
      </c>
      <c r="F21" s="252">
        <f>SUM('Speed Bin A-B'!F28,'Speed Bin A-B'!F132,'Speed Bin A-B'!F236,'Speed Bin A-B'!F340,'Speed Bin A-B'!F444,'Speed Bin A-B'!F756,'Speed Bin A-B'!F860,'Speed Bin A-B'!F964,'Speed Bin A-B'!F1068,'Speed Bin A-B'!F1172)</f>
        <v>3</v>
      </c>
      <c r="G21" s="252">
        <f>SUM('Speed Bin A-B'!G28,'Speed Bin A-B'!G132,'Speed Bin A-B'!G236,'Speed Bin A-B'!G340,'Speed Bin A-B'!G444,'Speed Bin A-B'!G756,'Speed Bin A-B'!G860,'Speed Bin A-B'!G964,'Speed Bin A-B'!G1068,'Speed Bin A-B'!G1172)</f>
        <v>2</v>
      </c>
      <c r="H21" s="252">
        <f>SUM('Speed Bin A-B'!H28,'Speed Bin A-B'!H132,'Speed Bin A-B'!H236,'Speed Bin A-B'!H340,'Speed Bin A-B'!H444,'Speed Bin A-B'!H756,'Speed Bin A-B'!H860,'Speed Bin A-B'!H964,'Speed Bin A-B'!H1068,'Speed Bin A-B'!H1172)</f>
        <v>0</v>
      </c>
      <c r="I21" s="252">
        <f>SUM('Speed Bin A-B'!I28,'Speed Bin A-B'!I132,'Speed Bin A-B'!I236,'Speed Bin A-B'!I340,'Speed Bin A-B'!I444,'Speed Bin A-B'!I756,'Speed Bin A-B'!I860,'Speed Bin A-B'!I964,'Speed Bin A-B'!I1068,'Speed Bin A-B'!I1172)</f>
        <v>0</v>
      </c>
      <c r="J21" s="252">
        <f>SUM('Speed Bin A-B'!J28,'Speed Bin A-B'!J132,'Speed Bin A-B'!J236,'Speed Bin A-B'!J340,'Speed Bin A-B'!J444,'Speed Bin A-B'!J756,'Speed Bin A-B'!J860,'Speed Bin A-B'!J964,'Speed Bin A-B'!J1068,'Speed Bin A-B'!J1172)</f>
        <v>0</v>
      </c>
      <c r="K21" s="252">
        <f>SUM('Speed Bin A-B'!K28,'Speed Bin A-B'!K132,'Speed Bin A-B'!K236,'Speed Bin A-B'!K340,'Speed Bin A-B'!K444,'Speed Bin A-B'!K756,'Speed Bin A-B'!K860,'Speed Bin A-B'!K964,'Speed Bin A-B'!K1068,'Speed Bin A-B'!K1172)</f>
        <v>0</v>
      </c>
      <c r="L21" s="252">
        <f>SUM('Speed Bin A-B'!L28,'Speed Bin A-B'!L132,'Speed Bin A-B'!L236,'Speed Bin A-B'!L340,'Speed Bin A-B'!L444,'Speed Bin A-B'!L756,'Speed Bin A-B'!L860,'Speed Bin A-B'!L964,'Speed Bin A-B'!L1068,'Speed Bin A-B'!L1172)</f>
        <v>0</v>
      </c>
      <c r="M21" s="252">
        <f>SUM('Speed Bin A-B'!M28,'Speed Bin A-B'!M132,'Speed Bin A-B'!M236,'Speed Bin A-B'!M340,'Speed Bin A-B'!M444,'Speed Bin A-B'!M756,'Speed Bin A-B'!M860,'Speed Bin A-B'!M964,'Speed Bin A-B'!M1068,'Speed Bin A-B'!M1172)</f>
        <v>0</v>
      </c>
      <c r="N21" s="252">
        <f>SUM('Speed Bin A-B'!N28,'Speed Bin A-B'!N132,'Speed Bin A-B'!N236,'Speed Bin A-B'!N340,'Speed Bin A-B'!N444,'Speed Bin A-B'!N756,'Speed Bin A-B'!N860,'Speed Bin A-B'!N964,'Speed Bin A-B'!N1068,'Speed Bin A-B'!N1172)</f>
        <v>0</v>
      </c>
      <c r="O21" s="252">
        <f>SUM('Speed Bin A-B'!O28,'Speed Bin A-B'!O132,'Speed Bin A-B'!O236,'Speed Bin A-B'!O340,'Speed Bin A-B'!O444,'Speed Bin A-B'!O756,'Speed Bin A-B'!O860,'Speed Bin A-B'!O964,'Speed Bin A-B'!O1068,'Speed Bin A-B'!O1172)</f>
        <v>0</v>
      </c>
      <c r="P21" s="252">
        <f>SUM('Speed Bin A-B'!P28,'Speed Bin A-B'!P132,'Speed Bin A-B'!P236,'Speed Bin A-B'!P340,'Speed Bin A-B'!P444,'Speed Bin A-B'!P756,'Speed Bin A-B'!P860,'Speed Bin A-B'!P964,'Speed Bin A-B'!P1068,'Speed Bin A-B'!P1172)</f>
        <v>0</v>
      </c>
      <c r="Q21" s="252">
        <f>SUM('Speed Bin A-B'!Q28,'Speed Bin A-B'!Q132,'Speed Bin A-B'!Q236,'Speed Bin A-B'!Q340,'Speed Bin A-B'!Q444,'Speed Bin A-B'!Q756,'Speed Bin A-B'!Q860,'Speed Bin A-B'!Q964,'Speed Bin A-B'!Q1068,'Speed Bin A-B'!Q1172)</f>
        <v>0</v>
      </c>
      <c r="R21" s="252">
        <f>SUM('Speed Bin A-B'!R28,'Speed Bin A-B'!R132,'Speed Bin A-B'!R236,'Speed Bin A-B'!R340,'Speed Bin A-B'!R444,'Speed Bin A-B'!R756,'Speed Bin A-B'!R860,'Speed Bin A-B'!R964,'Speed Bin A-B'!R1068,'Speed Bin A-B'!R1172)</f>
        <v>0</v>
      </c>
      <c r="S21" s="252">
        <f>SUM('Speed Bin A-B'!S28,'Speed Bin A-B'!S132,'Speed Bin A-B'!S236,'Speed Bin A-B'!S340,'Speed Bin A-B'!S444,'Speed Bin A-B'!S756,'Speed Bin A-B'!S860,'Speed Bin A-B'!S964,'Speed Bin A-B'!S1068,'Speed Bin A-B'!S1172)</f>
        <v>0</v>
      </c>
      <c r="T21" s="252">
        <f>SUM('Speed Bin A-B'!T28,'Speed Bin A-B'!T132,'Speed Bin A-B'!T236,'Speed Bin A-B'!T340,'Speed Bin A-B'!T444,'Speed Bin A-B'!T756,'Speed Bin A-B'!T860,'Speed Bin A-B'!T964,'Speed Bin A-B'!T1068,'Speed Bin A-B'!T1172)</f>
        <v>0</v>
      </c>
      <c r="U21" s="252">
        <f>SUM('Speed Bin A-B'!U28,'Speed Bin A-B'!U132,'Speed Bin A-B'!U236,'Speed Bin A-B'!U340,'Speed Bin A-B'!U444,'Speed Bin A-B'!U756,'Speed Bin A-B'!U860,'Speed Bin A-B'!U964,'Speed Bin A-B'!U1068,'Speed Bin A-B'!U1172)</f>
        <v>0</v>
      </c>
      <c r="V21" s="253">
        <f>IFERROR(AVERAGE('Speed Bin A-B'!V28,'Speed Bin A-B'!V132,'Speed Bin A-B'!V236,'Speed Bin A-B'!V340,'Speed Bin A-B'!V444,'Speed Bin A-B'!V756,'Speed Bin A-B'!V860,'Speed Bin A-B'!V964,'Speed Bin A-B'!V1068,'Speed Bin A-B'!V1172),"-")</f>
        <v>26.05</v>
      </c>
      <c r="W21" s="253" t="str">
        <f>IFERROR(AVERAGE('Speed Bin A-B'!W28,'Speed Bin A-B'!W132,'Speed Bin A-B'!W236,'Speed Bin A-B'!W340,'Speed Bin A-B'!W444,'Speed Bin A-B'!W756,'Speed Bin A-B'!W860,'Speed Bin A-B'!W964,'Speed Bin A-B'!W1068,'Speed Bin A-B'!W1172),"-")</f>
        <v>-</v>
      </c>
      <c r="X21" s="246"/>
      <c r="Y21" s="246"/>
      <c r="Z21" s="251">
        <v>0.70833333333333304</v>
      </c>
      <c r="AA21" s="254">
        <f t="shared" ref="AA21:AR21" si="17">SUM(C72:C75)</f>
        <v>0</v>
      </c>
      <c r="AB21" s="254">
        <f t="shared" si="17"/>
        <v>4</v>
      </c>
      <c r="AC21" s="254">
        <f t="shared" si="17"/>
        <v>27</v>
      </c>
      <c r="AD21" s="254">
        <f t="shared" si="17"/>
        <v>162</v>
      </c>
      <c r="AE21" s="254">
        <f t="shared" si="17"/>
        <v>564</v>
      </c>
      <c r="AF21" s="254">
        <f t="shared" si="17"/>
        <v>233</v>
      </c>
      <c r="AG21" s="254">
        <f t="shared" si="17"/>
        <v>46</v>
      </c>
      <c r="AH21" s="254">
        <f t="shared" si="17"/>
        <v>6</v>
      </c>
      <c r="AI21" s="254">
        <f t="shared" si="17"/>
        <v>0</v>
      </c>
      <c r="AJ21" s="254">
        <f t="shared" si="17"/>
        <v>0</v>
      </c>
      <c r="AK21" s="254">
        <f t="shared" si="17"/>
        <v>0</v>
      </c>
      <c r="AL21" s="254">
        <f t="shared" si="17"/>
        <v>0</v>
      </c>
      <c r="AM21" s="254">
        <f t="shared" si="17"/>
        <v>0</v>
      </c>
      <c r="AN21" s="254">
        <f t="shared" si="17"/>
        <v>0</v>
      </c>
      <c r="AO21" s="254">
        <f t="shared" si="17"/>
        <v>0</v>
      </c>
      <c r="AP21" s="254">
        <f t="shared" si="17"/>
        <v>0</v>
      </c>
      <c r="AQ21" s="254">
        <f t="shared" si="17"/>
        <v>0</v>
      </c>
      <c r="AR21" s="254">
        <f t="shared" si="17"/>
        <v>0</v>
      </c>
      <c r="AS21" s="254">
        <f>SUM(U72:U75)</f>
        <v>0</v>
      </c>
      <c r="AT21" s="253">
        <f>IFERROR(AVERAGE(V72:V75),"-")</f>
        <v>27.964285714285715</v>
      </c>
      <c r="AU21" s="253">
        <f>IFERROR(AVERAGE(W72:W75),"-")</f>
        <v>31.828571428571429</v>
      </c>
    </row>
    <row r="22" spans="1:47" x14ac:dyDescent="0.2">
      <c r="A22" s="251">
        <v>0.1875</v>
      </c>
      <c r="B22" s="252">
        <f>SUM('Speed Bin A-B'!B29,'Speed Bin A-B'!B133,'Speed Bin A-B'!B237,'Speed Bin A-B'!B341,'Speed Bin A-B'!B445,'Speed Bin A-B'!B757,'Speed Bin A-B'!B861,'Speed Bin A-B'!B965,'Speed Bin A-B'!B1069,'Speed Bin A-B'!B1173)</f>
        <v>9</v>
      </c>
      <c r="C22" s="252">
        <f>SUM('Speed Bin A-B'!C29,'Speed Bin A-B'!C133,'Speed Bin A-B'!C237,'Speed Bin A-B'!C341,'Speed Bin A-B'!C445,'Speed Bin A-B'!C757,'Speed Bin A-B'!C861,'Speed Bin A-B'!C965,'Speed Bin A-B'!C1069,'Speed Bin A-B'!C1173)</f>
        <v>0</v>
      </c>
      <c r="D22" s="252">
        <f>SUM('Speed Bin A-B'!D29,'Speed Bin A-B'!D133,'Speed Bin A-B'!D237,'Speed Bin A-B'!D341,'Speed Bin A-B'!D445,'Speed Bin A-B'!D757,'Speed Bin A-B'!D861,'Speed Bin A-B'!D965,'Speed Bin A-B'!D1069,'Speed Bin A-B'!D1173)</f>
        <v>0</v>
      </c>
      <c r="E22" s="252">
        <f>SUM('Speed Bin A-B'!E29,'Speed Bin A-B'!E133,'Speed Bin A-B'!E237,'Speed Bin A-B'!E341,'Speed Bin A-B'!E445,'Speed Bin A-B'!E757,'Speed Bin A-B'!E861,'Speed Bin A-B'!E965,'Speed Bin A-B'!E1069,'Speed Bin A-B'!E1173)</f>
        <v>0</v>
      </c>
      <c r="F22" s="252">
        <f>SUM('Speed Bin A-B'!F29,'Speed Bin A-B'!F133,'Speed Bin A-B'!F237,'Speed Bin A-B'!F341,'Speed Bin A-B'!F445,'Speed Bin A-B'!F757,'Speed Bin A-B'!F861,'Speed Bin A-B'!F965,'Speed Bin A-B'!F1069,'Speed Bin A-B'!F1173)</f>
        <v>3</v>
      </c>
      <c r="G22" s="252">
        <f>SUM('Speed Bin A-B'!G29,'Speed Bin A-B'!G133,'Speed Bin A-B'!G237,'Speed Bin A-B'!G341,'Speed Bin A-B'!G445,'Speed Bin A-B'!G757,'Speed Bin A-B'!G861,'Speed Bin A-B'!G965,'Speed Bin A-B'!G1069,'Speed Bin A-B'!G1173)</f>
        <v>4</v>
      </c>
      <c r="H22" s="252">
        <f>SUM('Speed Bin A-B'!H29,'Speed Bin A-B'!H133,'Speed Bin A-B'!H237,'Speed Bin A-B'!H341,'Speed Bin A-B'!H445,'Speed Bin A-B'!H757,'Speed Bin A-B'!H861,'Speed Bin A-B'!H965,'Speed Bin A-B'!H1069,'Speed Bin A-B'!H1173)</f>
        <v>1</v>
      </c>
      <c r="I22" s="252">
        <f>SUM('Speed Bin A-B'!I29,'Speed Bin A-B'!I133,'Speed Bin A-B'!I237,'Speed Bin A-B'!I341,'Speed Bin A-B'!I445,'Speed Bin A-B'!I757,'Speed Bin A-B'!I861,'Speed Bin A-B'!I965,'Speed Bin A-B'!I1069,'Speed Bin A-B'!I1173)</f>
        <v>1</v>
      </c>
      <c r="J22" s="252">
        <f>SUM('Speed Bin A-B'!J29,'Speed Bin A-B'!J133,'Speed Bin A-B'!J237,'Speed Bin A-B'!J341,'Speed Bin A-B'!J445,'Speed Bin A-B'!J757,'Speed Bin A-B'!J861,'Speed Bin A-B'!J965,'Speed Bin A-B'!J1069,'Speed Bin A-B'!J1173)</f>
        <v>0</v>
      </c>
      <c r="K22" s="252">
        <f>SUM('Speed Bin A-B'!K29,'Speed Bin A-B'!K133,'Speed Bin A-B'!K237,'Speed Bin A-B'!K341,'Speed Bin A-B'!K445,'Speed Bin A-B'!K757,'Speed Bin A-B'!K861,'Speed Bin A-B'!K965,'Speed Bin A-B'!K1069,'Speed Bin A-B'!K1173)</f>
        <v>0</v>
      </c>
      <c r="L22" s="252">
        <f>SUM('Speed Bin A-B'!L29,'Speed Bin A-B'!L133,'Speed Bin A-B'!L237,'Speed Bin A-B'!L341,'Speed Bin A-B'!L445,'Speed Bin A-B'!L757,'Speed Bin A-B'!L861,'Speed Bin A-B'!L965,'Speed Bin A-B'!L1069,'Speed Bin A-B'!L1173)</f>
        <v>0</v>
      </c>
      <c r="M22" s="252">
        <f>SUM('Speed Bin A-B'!M29,'Speed Bin A-B'!M133,'Speed Bin A-B'!M237,'Speed Bin A-B'!M341,'Speed Bin A-B'!M445,'Speed Bin A-B'!M757,'Speed Bin A-B'!M861,'Speed Bin A-B'!M965,'Speed Bin A-B'!M1069,'Speed Bin A-B'!M1173)</f>
        <v>0</v>
      </c>
      <c r="N22" s="252">
        <f>SUM('Speed Bin A-B'!N29,'Speed Bin A-B'!N133,'Speed Bin A-B'!N237,'Speed Bin A-B'!N341,'Speed Bin A-B'!N445,'Speed Bin A-B'!N757,'Speed Bin A-B'!N861,'Speed Bin A-B'!N965,'Speed Bin A-B'!N1069,'Speed Bin A-B'!N1173)</f>
        <v>0</v>
      </c>
      <c r="O22" s="252">
        <f>SUM('Speed Bin A-B'!O29,'Speed Bin A-B'!O133,'Speed Bin A-B'!O237,'Speed Bin A-B'!O341,'Speed Bin A-B'!O445,'Speed Bin A-B'!O757,'Speed Bin A-B'!O861,'Speed Bin A-B'!O965,'Speed Bin A-B'!O1069,'Speed Bin A-B'!O1173)</f>
        <v>0</v>
      </c>
      <c r="P22" s="252">
        <f>SUM('Speed Bin A-B'!P29,'Speed Bin A-B'!P133,'Speed Bin A-B'!P237,'Speed Bin A-B'!P341,'Speed Bin A-B'!P445,'Speed Bin A-B'!P757,'Speed Bin A-B'!P861,'Speed Bin A-B'!P965,'Speed Bin A-B'!P1069,'Speed Bin A-B'!P1173)</f>
        <v>0</v>
      </c>
      <c r="Q22" s="252">
        <f>SUM('Speed Bin A-B'!Q29,'Speed Bin A-B'!Q133,'Speed Bin A-B'!Q237,'Speed Bin A-B'!Q341,'Speed Bin A-B'!Q445,'Speed Bin A-B'!Q757,'Speed Bin A-B'!Q861,'Speed Bin A-B'!Q965,'Speed Bin A-B'!Q1069,'Speed Bin A-B'!Q1173)</f>
        <v>0</v>
      </c>
      <c r="R22" s="252">
        <f>SUM('Speed Bin A-B'!R29,'Speed Bin A-B'!R133,'Speed Bin A-B'!R237,'Speed Bin A-B'!R341,'Speed Bin A-B'!R445,'Speed Bin A-B'!R757,'Speed Bin A-B'!R861,'Speed Bin A-B'!R965,'Speed Bin A-B'!R1069,'Speed Bin A-B'!R1173)</f>
        <v>0</v>
      </c>
      <c r="S22" s="252">
        <f>SUM('Speed Bin A-B'!S29,'Speed Bin A-B'!S133,'Speed Bin A-B'!S237,'Speed Bin A-B'!S341,'Speed Bin A-B'!S445,'Speed Bin A-B'!S757,'Speed Bin A-B'!S861,'Speed Bin A-B'!S965,'Speed Bin A-B'!S1069,'Speed Bin A-B'!S1173)</f>
        <v>0</v>
      </c>
      <c r="T22" s="252">
        <f>SUM('Speed Bin A-B'!T29,'Speed Bin A-B'!T133,'Speed Bin A-B'!T237,'Speed Bin A-B'!T341,'Speed Bin A-B'!T445,'Speed Bin A-B'!T757,'Speed Bin A-B'!T861,'Speed Bin A-B'!T965,'Speed Bin A-B'!T1069,'Speed Bin A-B'!T1173)</f>
        <v>0</v>
      </c>
      <c r="U22" s="252">
        <f>SUM('Speed Bin A-B'!U29,'Speed Bin A-B'!U133,'Speed Bin A-B'!U237,'Speed Bin A-B'!U341,'Speed Bin A-B'!U445,'Speed Bin A-B'!U757,'Speed Bin A-B'!U861,'Speed Bin A-B'!U965,'Speed Bin A-B'!U1069,'Speed Bin A-B'!U1173)</f>
        <v>0</v>
      </c>
      <c r="V22" s="253">
        <f>IFERROR(AVERAGE('Speed Bin A-B'!V29,'Speed Bin A-B'!V133,'Speed Bin A-B'!V237,'Speed Bin A-B'!V341,'Speed Bin A-B'!V445,'Speed Bin A-B'!V757,'Speed Bin A-B'!V861,'Speed Bin A-B'!V965,'Speed Bin A-B'!V1069,'Speed Bin A-B'!V1173),"-")</f>
        <v>27.400000000000002</v>
      </c>
      <c r="W22" s="253" t="str">
        <f>IFERROR(AVERAGE('Speed Bin A-B'!W29,'Speed Bin A-B'!W133,'Speed Bin A-B'!W237,'Speed Bin A-B'!W341,'Speed Bin A-B'!W445,'Speed Bin A-B'!W757,'Speed Bin A-B'!W861,'Speed Bin A-B'!W965,'Speed Bin A-B'!W1069,'Speed Bin A-B'!W1173),"-")</f>
        <v>-</v>
      </c>
      <c r="X22" s="246"/>
      <c r="Y22" s="246"/>
      <c r="Z22" s="251">
        <v>0.75</v>
      </c>
      <c r="AA22" s="254">
        <f t="shared" ref="AA22:AR22" si="18">SUM(C76:C79)</f>
        <v>0</v>
      </c>
      <c r="AB22" s="254">
        <f t="shared" si="18"/>
        <v>1</v>
      </c>
      <c r="AC22" s="254">
        <f t="shared" si="18"/>
        <v>16</v>
      </c>
      <c r="AD22" s="254">
        <f t="shared" si="18"/>
        <v>109</v>
      </c>
      <c r="AE22" s="254">
        <f t="shared" si="18"/>
        <v>350</v>
      </c>
      <c r="AF22" s="254">
        <f t="shared" si="18"/>
        <v>206</v>
      </c>
      <c r="AG22" s="254">
        <f t="shared" si="18"/>
        <v>35</v>
      </c>
      <c r="AH22" s="254">
        <f t="shared" si="18"/>
        <v>4</v>
      </c>
      <c r="AI22" s="254">
        <f t="shared" si="18"/>
        <v>0</v>
      </c>
      <c r="AJ22" s="254">
        <f t="shared" si="18"/>
        <v>0</v>
      </c>
      <c r="AK22" s="254">
        <f t="shared" si="18"/>
        <v>0</v>
      </c>
      <c r="AL22" s="254">
        <f t="shared" si="18"/>
        <v>0</v>
      </c>
      <c r="AM22" s="254">
        <f t="shared" si="18"/>
        <v>0</v>
      </c>
      <c r="AN22" s="254">
        <f t="shared" si="18"/>
        <v>0</v>
      </c>
      <c r="AO22" s="254">
        <f t="shared" si="18"/>
        <v>0</v>
      </c>
      <c r="AP22" s="254">
        <f t="shared" si="18"/>
        <v>0</v>
      </c>
      <c r="AQ22" s="254">
        <f t="shared" si="18"/>
        <v>0</v>
      </c>
      <c r="AR22" s="254">
        <f t="shared" si="18"/>
        <v>0</v>
      </c>
      <c r="AS22" s="254">
        <f>SUM(U76:U79)</f>
        <v>0</v>
      </c>
      <c r="AT22" s="253">
        <f>IFERROR(AVERAGE(V76:V79),"-")</f>
        <v>28.421428571428571</v>
      </c>
      <c r="AU22" s="253">
        <f>IFERROR(AVERAGE(W76:W79),"-")</f>
        <v>32.832142857142856</v>
      </c>
    </row>
    <row r="23" spans="1:47" x14ac:dyDescent="0.2">
      <c r="A23" s="251">
        <v>0.19791666666666699</v>
      </c>
      <c r="B23" s="252">
        <f>SUM('Speed Bin A-B'!B30,'Speed Bin A-B'!B134,'Speed Bin A-B'!B238,'Speed Bin A-B'!B342,'Speed Bin A-B'!B446,'Speed Bin A-B'!B758,'Speed Bin A-B'!B862,'Speed Bin A-B'!B966,'Speed Bin A-B'!B1070,'Speed Bin A-B'!B1174)</f>
        <v>13</v>
      </c>
      <c r="C23" s="252">
        <f>SUM('Speed Bin A-B'!C30,'Speed Bin A-B'!C134,'Speed Bin A-B'!C238,'Speed Bin A-B'!C342,'Speed Bin A-B'!C446,'Speed Bin A-B'!C758,'Speed Bin A-B'!C862,'Speed Bin A-B'!C966,'Speed Bin A-B'!C1070,'Speed Bin A-B'!C1174)</f>
        <v>0</v>
      </c>
      <c r="D23" s="252">
        <f>SUM('Speed Bin A-B'!D30,'Speed Bin A-B'!D134,'Speed Bin A-B'!D238,'Speed Bin A-B'!D342,'Speed Bin A-B'!D446,'Speed Bin A-B'!D758,'Speed Bin A-B'!D862,'Speed Bin A-B'!D966,'Speed Bin A-B'!D1070,'Speed Bin A-B'!D1174)</f>
        <v>0</v>
      </c>
      <c r="E23" s="252">
        <f>SUM('Speed Bin A-B'!E30,'Speed Bin A-B'!E134,'Speed Bin A-B'!E238,'Speed Bin A-B'!E342,'Speed Bin A-B'!E446,'Speed Bin A-B'!E758,'Speed Bin A-B'!E862,'Speed Bin A-B'!E966,'Speed Bin A-B'!E1070,'Speed Bin A-B'!E1174)</f>
        <v>2</v>
      </c>
      <c r="F23" s="252">
        <f>SUM('Speed Bin A-B'!F30,'Speed Bin A-B'!F134,'Speed Bin A-B'!F238,'Speed Bin A-B'!F342,'Speed Bin A-B'!F446,'Speed Bin A-B'!F758,'Speed Bin A-B'!F862,'Speed Bin A-B'!F966,'Speed Bin A-B'!F1070,'Speed Bin A-B'!F1174)</f>
        <v>1</v>
      </c>
      <c r="G23" s="252">
        <f>SUM('Speed Bin A-B'!G30,'Speed Bin A-B'!G134,'Speed Bin A-B'!G238,'Speed Bin A-B'!G342,'Speed Bin A-B'!G446,'Speed Bin A-B'!G758,'Speed Bin A-B'!G862,'Speed Bin A-B'!G966,'Speed Bin A-B'!G1070,'Speed Bin A-B'!G1174)</f>
        <v>7</v>
      </c>
      <c r="H23" s="252">
        <f>SUM('Speed Bin A-B'!H30,'Speed Bin A-B'!H134,'Speed Bin A-B'!H238,'Speed Bin A-B'!H342,'Speed Bin A-B'!H446,'Speed Bin A-B'!H758,'Speed Bin A-B'!H862,'Speed Bin A-B'!H966,'Speed Bin A-B'!H1070,'Speed Bin A-B'!H1174)</f>
        <v>2</v>
      </c>
      <c r="I23" s="252">
        <f>SUM('Speed Bin A-B'!I30,'Speed Bin A-B'!I134,'Speed Bin A-B'!I238,'Speed Bin A-B'!I342,'Speed Bin A-B'!I446,'Speed Bin A-B'!I758,'Speed Bin A-B'!I862,'Speed Bin A-B'!I966,'Speed Bin A-B'!I1070,'Speed Bin A-B'!I1174)</f>
        <v>1</v>
      </c>
      <c r="J23" s="252">
        <f>SUM('Speed Bin A-B'!J30,'Speed Bin A-B'!J134,'Speed Bin A-B'!J238,'Speed Bin A-B'!J342,'Speed Bin A-B'!J446,'Speed Bin A-B'!J758,'Speed Bin A-B'!J862,'Speed Bin A-B'!J966,'Speed Bin A-B'!J1070,'Speed Bin A-B'!J1174)</f>
        <v>0</v>
      </c>
      <c r="K23" s="252">
        <f>SUM('Speed Bin A-B'!K30,'Speed Bin A-B'!K134,'Speed Bin A-B'!K238,'Speed Bin A-B'!K342,'Speed Bin A-B'!K446,'Speed Bin A-B'!K758,'Speed Bin A-B'!K862,'Speed Bin A-B'!K966,'Speed Bin A-B'!K1070,'Speed Bin A-B'!K1174)</f>
        <v>0</v>
      </c>
      <c r="L23" s="252">
        <f>SUM('Speed Bin A-B'!L30,'Speed Bin A-B'!L134,'Speed Bin A-B'!L238,'Speed Bin A-B'!L342,'Speed Bin A-B'!L446,'Speed Bin A-B'!L758,'Speed Bin A-B'!L862,'Speed Bin A-B'!L966,'Speed Bin A-B'!L1070,'Speed Bin A-B'!L1174)</f>
        <v>0</v>
      </c>
      <c r="M23" s="252">
        <f>SUM('Speed Bin A-B'!M30,'Speed Bin A-B'!M134,'Speed Bin A-B'!M238,'Speed Bin A-B'!M342,'Speed Bin A-B'!M446,'Speed Bin A-B'!M758,'Speed Bin A-B'!M862,'Speed Bin A-B'!M966,'Speed Bin A-B'!M1070,'Speed Bin A-B'!M1174)</f>
        <v>0</v>
      </c>
      <c r="N23" s="252">
        <f>SUM('Speed Bin A-B'!N30,'Speed Bin A-B'!N134,'Speed Bin A-B'!N238,'Speed Bin A-B'!N342,'Speed Bin A-B'!N446,'Speed Bin A-B'!N758,'Speed Bin A-B'!N862,'Speed Bin A-B'!N966,'Speed Bin A-B'!N1070,'Speed Bin A-B'!N1174)</f>
        <v>0</v>
      </c>
      <c r="O23" s="252">
        <f>SUM('Speed Bin A-B'!O30,'Speed Bin A-B'!O134,'Speed Bin A-B'!O238,'Speed Bin A-B'!O342,'Speed Bin A-B'!O446,'Speed Bin A-B'!O758,'Speed Bin A-B'!O862,'Speed Bin A-B'!O966,'Speed Bin A-B'!O1070,'Speed Bin A-B'!O1174)</f>
        <v>0</v>
      </c>
      <c r="P23" s="252">
        <f>SUM('Speed Bin A-B'!P30,'Speed Bin A-B'!P134,'Speed Bin A-B'!P238,'Speed Bin A-B'!P342,'Speed Bin A-B'!P446,'Speed Bin A-B'!P758,'Speed Bin A-B'!P862,'Speed Bin A-B'!P966,'Speed Bin A-B'!P1070,'Speed Bin A-B'!P1174)</f>
        <v>0</v>
      </c>
      <c r="Q23" s="252">
        <f>SUM('Speed Bin A-B'!Q30,'Speed Bin A-B'!Q134,'Speed Bin A-B'!Q238,'Speed Bin A-B'!Q342,'Speed Bin A-B'!Q446,'Speed Bin A-B'!Q758,'Speed Bin A-B'!Q862,'Speed Bin A-B'!Q966,'Speed Bin A-B'!Q1070,'Speed Bin A-B'!Q1174)</f>
        <v>0</v>
      </c>
      <c r="R23" s="252">
        <f>SUM('Speed Bin A-B'!R30,'Speed Bin A-B'!R134,'Speed Bin A-B'!R238,'Speed Bin A-B'!R342,'Speed Bin A-B'!R446,'Speed Bin A-B'!R758,'Speed Bin A-B'!R862,'Speed Bin A-B'!R966,'Speed Bin A-B'!R1070,'Speed Bin A-B'!R1174)</f>
        <v>0</v>
      </c>
      <c r="S23" s="252">
        <f>SUM('Speed Bin A-B'!S30,'Speed Bin A-B'!S134,'Speed Bin A-B'!S238,'Speed Bin A-B'!S342,'Speed Bin A-B'!S446,'Speed Bin A-B'!S758,'Speed Bin A-B'!S862,'Speed Bin A-B'!S966,'Speed Bin A-B'!S1070,'Speed Bin A-B'!S1174)</f>
        <v>0</v>
      </c>
      <c r="T23" s="252">
        <f>SUM('Speed Bin A-B'!T30,'Speed Bin A-B'!T134,'Speed Bin A-B'!T238,'Speed Bin A-B'!T342,'Speed Bin A-B'!T446,'Speed Bin A-B'!T758,'Speed Bin A-B'!T862,'Speed Bin A-B'!T966,'Speed Bin A-B'!T1070,'Speed Bin A-B'!T1174)</f>
        <v>0</v>
      </c>
      <c r="U23" s="252">
        <f>SUM('Speed Bin A-B'!U30,'Speed Bin A-B'!U134,'Speed Bin A-B'!U238,'Speed Bin A-B'!U342,'Speed Bin A-B'!U446,'Speed Bin A-B'!U758,'Speed Bin A-B'!U862,'Speed Bin A-B'!U966,'Speed Bin A-B'!U1070,'Speed Bin A-B'!U1174)</f>
        <v>0</v>
      </c>
      <c r="V23" s="253">
        <f>IFERROR(AVERAGE('Speed Bin A-B'!V30,'Speed Bin A-B'!V134,'Speed Bin A-B'!V238,'Speed Bin A-B'!V342,'Speed Bin A-B'!V446,'Speed Bin A-B'!V758,'Speed Bin A-B'!V862,'Speed Bin A-B'!V966,'Speed Bin A-B'!V1070,'Speed Bin A-B'!V1174),"-")</f>
        <v>27.2</v>
      </c>
      <c r="W23" s="253" t="str">
        <f>IFERROR(AVERAGE('Speed Bin A-B'!W30,'Speed Bin A-B'!W134,'Speed Bin A-B'!W238,'Speed Bin A-B'!W342,'Speed Bin A-B'!W446,'Speed Bin A-B'!W758,'Speed Bin A-B'!W862,'Speed Bin A-B'!W966,'Speed Bin A-B'!W1070,'Speed Bin A-B'!W1174),"-")</f>
        <v>-</v>
      </c>
      <c r="X23" s="246"/>
      <c r="Y23" s="246"/>
      <c r="Z23" s="251">
        <v>0.79166666666666696</v>
      </c>
      <c r="AA23" s="254">
        <f t="shared" ref="AA23:AR23" si="19">SUM(C80:C83)</f>
        <v>0</v>
      </c>
      <c r="AB23" s="254">
        <f t="shared" si="19"/>
        <v>5</v>
      </c>
      <c r="AC23" s="254">
        <f t="shared" si="19"/>
        <v>13</v>
      </c>
      <c r="AD23" s="254">
        <f t="shared" si="19"/>
        <v>64</v>
      </c>
      <c r="AE23" s="254">
        <f t="shared" si="19"/>
        <v>176</v>
      </c>
      <c r="AF23" s="254">
        <f t="shared" si="19"/>
        <v>75</v>
      </c>
      <c r="AG23" s="254">
        <f t="shared" si="19"/>
        <v>25</v>
      </c>
      <c r="AH23" s="254">
        <f t="shared" si="19"/>
        <v>1</v>
      </c>
      <c r="AI23" s="254">
        <f t="shared" si="19"/>
        <v>0</v>
      </c>
      <c r="AJ23" s="254">
        <f t="shared" si="19"/>
        <v>0</v>
      </c>
      <c r="AK23" s="254">
        <f t="shared" si="19"/>
        <v>0</v>
      </c>
      <c r="AL23" s="254">
        <f t="shared" si="19"/>
        <v>0</v>
      </c>
      <c r="AM23" s="254">
        <f t="shared" si="19"/>
        <v>0</v>
      </c>
      <c r="AN23" s="254">
        <f t="shared" si="19"/>
        <v>0</v>
      </c>
      <c r="AO23" s="254">
        <f t="shared" si="19"/>
        <v>0</v>
      </c>
      <c r="AP23" s="254">
        <f t="shared" si="19"/>
        <v>0</v>
      </c>
      <c r="AQ23" s="254">
        <f t="shared" si="19"/>
        <v>0</v>
      </c>
      <c r="AR23" s="254">
        <f t="shared" si="19"/>
        <v>0</v>
      </c>
      <c r="AS23" s="254">
        <f>SUM(U80:U83)</f>
        <v>0</v>
      </c>
      <c r="AT23" s="253">
        <f>IFERROR(AVERAGE(V80:V83),"-")</f>
        <v>27.94285714285714</v>
      </c>
      <c r="AU23" s="253">
        <f>IFERROR(AVERAGE(W80:W83),"-")</f>
        <v>32.598511904761907</v>
      </c>
    </row>
    <row r="24" spans="1:47" x14ac:dyDescent="0.2">
      <c r="A24" s="251">
        <v>0.20833333333333301</v>
      </c>
      <c r="B24" s="252">
        <f>SUM('Speed Bin A-B'!B31,'Speed Bin A-B'!B135,'Speed Bin A-B'!B239,'Speed Bin A-B'!B343,'Speed Bin A-B'!B447,'Speed Bin A-B'!B759,'Speed Bin A-B'!B863,'Speed Bin A-B'!B967,'Speed Bin A-B'!B1071,'Speed Bin A-B'!B1175)</f>
        <v>5</v>
      </c>
      <c r="C24" s="252">
        <f>SUM('Speed Bin A-B'!C31,'Speed Bin A-B'!C135,'Speed Bin A-B'!C239,'Speed Bin A-B'!C343,'Speed Bin A-B'!C447,'Speed Bin A-B'!C759,'Speed Bin A-B'!C863,'Speed Bin A-B'!C967,'Speed Bin A-B'!C1071,'Speed Bin A-B'!C1175)</f>
        <v>0</v>
      </c>
      <c r="D24" s="252">
        <f>SUM('Speed Bin A-B'!D31,'Speed Bin A-B'!D135,'Speed Bin A-B'!D239,'Speed Bin A-B'!D343,'Speed Bin A-B'!D447,'Speed Bin A-B'!D759,'Speed Bin A-B'!D863,'Speed Bin A-B'!D967,'Speed Bin A-B'!D1071,'Speed Bin A-B'!D1175)</f>
        <v>0</v>
      </c>
      <c r="E24" s="252">
        <f>SUM('Speed Bin A-B'!E31,'Speed Bin A-B'!E135,'Speed Bin A-B'!E239,'Speed Bin A-B'!E343,'Speed Bin A-B'!E447,'Speed Bin A-B'!E759,'Speed Bin A-B'!E863,'Speed Bin A-B'!E967,'Speed Bin A-B'!E1071,'Speed Bin A-B'!E1175)</f>
        <v>0</v>
      </c>
      <c r="F24" s="252">
        <f>SUM('Speed Bin A-B'!F31,'Speed Bin A-B'!F135,'Speed Bin A-B'!F239,'Speed Bin A-B'!F343,'Speed Bin A-B'!F447,'Speed Bin A-B'!F759,'Speed Bin A-B'!F863,'Speed Bin A-B'!F967,'Speed Bin A-B'!F1071,'Speed Bin A-B'!F1175)</f>
        <v>0</v>
      </c>
      <c r="G24" s="252">
        <f>SUM('Speed Bin A-B'!G31,'Speed Bin A-B'!G135,'Speed Bin A-B'!G239,'Speed Bin A-B'!G343,'Speed Bin A-B'!G447,'Speed Bin A-B'!G759,'Speed Bin A-B'!G863,'Speed Bin A-B'!G967,'Speed Bin A-B'!G1071,'Speed Bin A-B'!G1175)</f>
        <v>3</v>
      </c>
      <c r="H24" s="252">
        <f>SUM('Speed Bin A-B'!H31,'Speed Bin A-B'!H135,'Speed Bin A-B'!H239,'Speed Bin A-B'!H343,'Speed Bin A-B'!H447,'Speed Bin A-B'!H759,'Speed Bin A-B'!H863,'Speed Bin A-B'!H967,'Speed Bin A-B'!H1071,'Speed Bin A-B'!H1175)</f>
        <v>2</v>
      </c>
      <c r="I24" s="252">
        <f>SUM('Speed Bin A-B'!I31,'Speed Bin A-B'!I135,'Speed Bin A-B'!I239,'Speed Bin A-B'!I343,'Speed Bin A-B'!I447,'Speed Bin A-B'!I759,'Speed Bin A-B'!I863,'Speed Bin A-B'!I967,'Speed Bin A-B'!I1071,'Speed Bin A-B'!I1175)</f>
        <v>0</v>
      </c>
      <c r="J24" s="252">
        <f>SUM('Speed Bin A-B'!J31,'Speed Bin A-B'!J135,'Speed Bin A-B'!J239,'Speed Bin A-B'!J343,'Speed Bin A-B'!J447,'Speed Bin A-B'!J759,'Speed Bin A-B'!J863,'Speed Bin A-B'!J967,'Speed Bin A-B'!J1071,'Speed Bin A-B'!J1175)</f>
        <v>0</v>
      </c>
      <c r="K24" s="252">
        <f>SUM('Speed Bin A-B'!K31,'Speed Bin A-B'!K135,'Speed Bin A-B'!K239,'Speed Bin A-B'!K343,'Speed Bin A-B'!K447,'Speed Bin A-B'!K759,'Speed Bin A-B'!K863,'Speed Bin A-B'!K967,'Speed Bin A-B'!K1071,'Speed Bin A-B'!K1175)</f>
        <v>0</v>
      </c>
      <c r="L24" s="252">
        <f>SUM('Speed Bin A-B'!L31,'Speed Bin A-B'!L135,'Speed Bin A-B'!L239,'Speed Bin A-B'!L343,'Speed Bin A-B'!L447,'Speed Bin A-B'!L759,'Speed Bin A-B'!L863,'Speed Bin A-B'!L967,'Speed Bin A-B'!L1071,'Speed Bin A-B'!L1175)</f>
        <v>0</v>
      </c>
      <c r="M24" s="252">
        <f>SUM('Speed Bin A-B'!M31,'Speed Bin A-B'!M135,'Speed Bin A-B'!M239,'Speed Bin A-B'!M343,'Speed Bin A-B'!M447,'Speed Bin A-B'!M759,'Speed Bin A-B'!M863,'Speed Bin A-B'!M967,'Speed Bin A-B'!M1071,'Speed Bin A-B'!M1175)</f>
        <v>0</v>
      </c>
      <c r="N24" s="252">
        <f>SUM('Speed Bin A-B'!N31,'Speed Bin A-B'!N135,'Speed Bin A-B'!N239,'Speed Bin A-B'!N343,'Speed Bin A-B'!N447,'Speed Bin A-B'!N759,'Speed Bin A-B'!N863,'Speed Bin A-B'!N967,'Speed Bin A-B'!N1071,'Speed Bin A-B'!N1175)</f>
        <v>0</v>
      </c>
      <c r="O24" s="252">
        <f>SUM('Speed Bin A-B'!O31,'Speed Bin A-B'!O135,'Speed Bin A-B'!O239,'Speed Bin A-B'!O343,'Speed Bin A-B'!O447,'Speed Bin A-B'!O759,'Speed Bin A-B'!O863,'Speed Bin A-B'!O967,'Speed Bin A-B'!O1071,'Speed Bin A-B'!O1175)</f>
        <v>0</v>
      </c>
      <c r="P24" s="252">
        <f>SUM('Speed Bin A-B'!P31,'Speed Bin A-B'!P135,'Speed Bin A-B'!P239,'Speed Bin A-B'!P343,'Speed Bin A-B'!P447,'Speed Bin A-B'!P759,'Speed Bin A-B'!P863,'Speed Bin A-B'!P967,'Speed Bin A-B'!P1071,'Speed Bin A-B'!P1175)</f>
        <v>0</v>
      </c>
      <c r="Q24" s="252">
        <f>SUM('Speed Bin A-B'!Q31,'Speed Bin A-B'!Q135,'Speed Bin A-B'!Q239,'Speed Bin A-B'!Q343,'Speed Bin A-B'!Q447,'Speed Bin A-B'!Q759,'Speed Bin A-B'!Q863,'Speed Bin A-B'!Q967,'Speed Bin A-B'!Q1071,'Speed Bin A-B'!Q1175)</f>
        <v>0</v>
      </c>
      <c r="R24" s="252">
        <f>SUM('Speed Bin A-B'!R31,'Speed Bin A-B'!R135,'Speed Bin A-B'!R239,'Speed Bin A-B'!R343,'Speed Bin A-B'!R447,'Speed Bin A-B'!R759,'Speed Bin A-B'!R863,'Speed Bin A-B'!R967,'Speed Bin A-B'!R1071,'Speed Bin A-B'!R1175)</f>
        <v>0</v>
      </c>
      <c r="S24" s="252">
        <f>SUM('Speed Bin A-B'!S31,'Speed Bin A-B'!S135,'Speed Bin A-B'!S239,'Speed Bin A-B'!S343,'Speed Bin A-B'!S447,'Speed Bin A-B'!S759,'Speed Bin A-B'!S863,'Speed Bin A-B'!S967,'Speed Bin A-B'!S1071,'Speed Bin A-B'!S1175)</f>
        <v>0</v>
      </c>
      <c r="T24" s="252">
        <f>SUM('Speed Bin A-B'!T31,'Speed Bin A-B'!T135,'Speed Bin A-B'!T239,'Speed Bin A-B'!T343,'Speed Bin A-B'!T447,'Speed Bin A-B'!T759,'Speed Bin A-B'!T863,'Speed Bin A-B'!T967,'Speed Bin A-B'!T1071,'Speed Bin A-B'!T1175)</f>
        <v>0</v>
      </c>
      <c r="U24" s="252">
        <f>SUM('Speed Bin A-B'!U31,'Speed Bin A-B'!U135,'Speed Bin A-B'!U239,'Speed Bin A-B'!U343,'Speed Bin A-B'!U447,'Speed Bin A-B'!U759,'Speed Bin A-B'!U863,'Speed Bin A-B'!U967,'Speed Bin A-B'!U1071,'Speed Bin A-B'!U1175)</f>
        <v>0</v>
      </c>
      <c r="V24" s="253">
        <f>IFERROR(AVERAGE('Speed Bin A-B'!V31,'Speed Bin A-B'!V135,'Speed Bin A-B'!V239,'Speed Bin A-B'!V343,'Speed Bin A-B'!V447,'Speed Bin A-B'!V759,'Speed Bin A-B'!V863,'Speed Bin A-B'!V967,'Speed Bin A-B'!V1071,'Speed Bin A-B'!V1175),"-")</f>
        <v>28.733333333333334</v>
      </c>
      <c r="W24" s="253" t="str">
        <f>IFERROR(AVERAGE('Speed Bin A-B'!W31,'Speed Bin A-B'!W135,'Speed Bin A-B'!W239,'Speed Bin A-B'!W343,'Speed Bin A-B'!W447,'Speed Bin A-B'!W759,'Speed Bin A-B'!W863,'Speed Bin A-B'!W967,'Speed Bin A-B'!W1071,'Speed Bin A-B'!W1175),"-")</f>
        <v>-</v>
      </c>
      <c r="X24" s="246"/>
      <c r="Y24" s="246"/>
      <c r="Z24" s="251">
        <v>0.83333333333333304</v>
      </c>
      <c r="AA24" s="254">
        <f t="shared" ref="AA24:AR24" si="20">SUM(C84:C87)</f>
        <v>0</v>
      </c>
      <c r="AB24" s="254">
        <f t="shared" si="20"/>
        <v>0</v>
      </c>
      <c r="AC24" s="254">
        <f t="shared" si="20"/>
        <v>5</v>
      </c>
      <c r="AD24" s="254">
        <f t="shared" si="20"/>
        <v>65</v>
      </c>
      <c r="AE24" s="254">
        <f t="shared" si="20"/>
        <v>124</v>
      </c>
      <c r="AF24" s="254">
        <f t="shared" si="20"/>
        <v>48</v>
      </c>
      <c r="AG24" s="254">
        <f t="shared" si="20"/>
        <v>14</v>
      </c>
      <c r="AH24" s="254">
        <f t="shared" si="20"/>
        <v>1</v>
      </c>
      <c r="AI24" s="254">
        <f t="shared" si="20"/>
        <v>1</v>
      </c>
      <c r="AJ24" s="254">
        <f t="shared" si="20"/>
        <v>0</v>
      </c>
      <c r="AK24" s="254">
        <f t="shared" si="20"/>
        <v>0</v>
      </c>
      <c r="AL24" s="254">
        <f t="shared" si="20"/>
        <v>0</v>
      </c>
      <c r="AM24" s="254">
        <f t="shared" si="20"/>
        <v>0</v>
      </c>
      <c r="AN24" s="254">
        <f t="shared" si="20"/>
        <v>0</v>
      </c>
      <c r="AO24" s="254">
        <f t="shared" si="20"/>
        <v>0</v>
      </c>
      <c r="AP24" s="254">
        <f t="shared" si="20"/>
        <v>0</v>
      </c>
      <c r="AQ24" s="254">
        <f t="shared" si="20"/>
        <v>0</v>
      </c>
      <c r="AR24" s="254">
        <f t="shared" si="20"/>
        <v>0</v>
      </c>
      <c r="AS24" s="254">
        <f>SUM(U84:U87)</f>
        <v>0</v>
      </c>
      <c r="AT24" s="253">
        <f>IFERROR(AVERAGE(V84:V87),"-")</f>
        <v>27.528571428571425</v>
      </c>
      <c r="AU24" s="253">
        <f>IFERROR(AVERAGE(W84:W87),"-")</f>
        <v>33.775000000000006</v>
      </c>
    </row>
    <row r="25" spans="1:47" x14ac:dyDescent="0.2">
      <c r="A25" s="251">
        <v>0.21875</v>
      </c>
      <c r="B25" s="252">
        <f>SUM('Speed Bin A-B'!B32,'Speed Bin A-B'!B136,'Speed Bin A-B'!B240,'Speed Bin A-B'!B344,'Speed Bin A-B'!B448,'Speed Bin A-B'!B760,'Speed Bin A-B'!B864,'Speed Bin A-B'!B968,'Speed Bin A-B'!B1072,'Speed Bin A-B'!B1176)</f>
        <v>26</v>
      </c>
      <c r="C25" s="252">
        <f>SUM('Speed Bin A-B'!C32,'Speed Bin A-B'!C136,'Speed Bin A-B'!C240,'Speed Bin A-B'!C344,'Speed Bin A-B'!C448,'Speed Bin A-B'!C760,'Speed Bin A-B'!C864,'Speed Bin A-B'!C968,'Speed Bin A-B'!C1072,'Speed Bin A-B'!C1176)</f>
        <v>0</v>
      </c>
      <c r="D25" s="252">
        <f>SUM('Speed Bin A-B'!D32,'Speed Bin A-B'!D136,'Speed Bin A-B'!D240,'Speed Bin A-B'!D344,'Speed Bin A-B'!D448,'Speed Bin A-B'!D760,'Speed Bin A-B'!D864,'Speed Bin A-B'!D968,'Speed Bin A-B'!D1072,'Speed Bin A-B'!D1176)</f>
        <v>0</v>
      </c>
      <c r="E25" s="252">
        <f>SUM('Speed Bin A-B'!E32,'Speed Bin A-B'!E136,'Speed Bin A-B'!E240,'Speed Bin A-B'!E344,'Speed Bin A-B'!E448,'Speed Bin A-B'!E760,'Speed Bin A-B'!E864,'Speed Bin A-B'!E968,'Speed Bin A-B'!E1072,'Speed Bin A-B'!E1176)</f>
        <v>0</v>
      </c>
      <c r="F25" s="252">
        <f>SUM('Speed Bin A-B'!F32,'Speed Bin A-B'!F136,'Speed Bin A-B'!F240,'Speed Bin A-B'!F344,'Speed Bin A-B'!F448,'Speed Bin A-B'!F760,'Speed Bin A-B'!F864,'Speed Bin A-B'!F968,'Speed Bin A-B'!F1072,'Speed Bin A-B'!F1176)</f>
        <v>3</v>
      </c>
      <c r="G25" s="252">
        <f>SUM('Speed Bin A-B'!G32,'Speed Bin A-B'!G136,'Speed Bin A-B'!G240,'Speed Bin A-B'!G344,'Speed Bin A-B'!G448,'Speed Bin A-B'!G760,'Speed Bin A-B'!G864,'Speed Bin A-B'!G968,'Speed Bin A-B'!G1072,'Speed Bin A-B'!G1176)</f>
        <v>8</v>
      </c>
      <c r="H25" s="252">
        <f>SUM('Speed Bin A-B'!H32,'Speed Bin A-B'!H136,'Speed Bin A-B'!H240,'Speed Bin A-B'!H344,'Speed Bin A-B'!H448,'Speed Bin A-B'!H760,'Speed Bin A-B'!H864,'Speed Bin A-B'!H968,'Speed Bin A-B'!H1072,'Speed Bin A-B'!H1176)</f>
        <v>8</v>
      </c>
      <c r="I25" s="252">
        <f>SUM('Speed Bin A-B'!I32,'Speed Bin A-B'!I136,'Speed Bin A-B'!I240,'Speed Bin A-B'!I344,'Speed Bin A-B'!I448,'Speed Bin A-B'!I760,'Speed Bin A-B'!I864,'Speed Bin A-B'!I968,'Speed Bin A-B'!I1072,'Speed Bin A-B'!I1176)</f>
        <v>7</v>
      </c>
      <c r="J25" s="252">
        <f>SUM('Speed Bin A-B'!J32,'Speed Bin A-B'!J136,'Speed Bin A-B'!J240,'Speed Bin A-B'!J344,'Speed Bin A-B'!J448,'Speed Bin A-B'!J760,'Speed Bin A-B'!J864,'Speed Bin A-B'!J968,'Speed Bin A-B'!J1072,'Speed Bin A-B'!J1176)</f>
        <v>0</v>
      </c>
      <c r="K25" s="252">
        <f>SUM('Speed Bin A-B'!K32,'Speed Bin A-B'!K136,'Speed Bin A-B'!K240,'Speed Bin A-B'!K344,'Speed Bin A-B'!K448,'Speed Bin A-B'!K760,'Speed Bin A-B'!K864,'Speed Bin A-B'!K968,'Speed Bin A-B'!K1072,'Speed Bin A-B'!K1176)</f>
        <v>0</v>
      </c>
      <c r="L25" s="252">
        <f>SUM('Speed Bin A-B'!L32,'Speed Bin A-B'!L136,'Speed Bin A-B'!L240,'Speed Bin A-B'!L344,'Speed Bin A-B'!L448,'Speed Bin A-B'!L760,'Speed Bin A-B'!L864,'Speed Bin A-B'!L968,'Speed Bin A-B'!L1072,'Speed Bin A-B'!L1176)</f>
        <v>0</v>
      </c>
      <c r="M25" s="252">
        <f>SUM('Speed Bin A-B'!M32,'Speed Bin A-B'!M136,'Speed Bin A-B'!M240,'Speed Bin A-B'!M344,'Speed Bin A-B'!M448,'Speed Bin A-B'!M760,'Speed Bin A-B'!M864,'Speed Bin A-B'!M968,'Speed Bin A-B'!M1072,'Speed Bin A-B'!M1176)</f>
        <v>0</v>
      </c>
      <c r="N25" s="252">
        <f>SUM('Speed Bin A-B'!N32,'Speed Bin A-B'!N136,'Speed Bin A-B'!N240,'Speed Bin A-B'!N344,'Speed Bin A-B'!N448,'Speed Bin A-B'!N760,'Speed Bin A-B'!N864,'Speed Bin A-B'!N968,'Speed Bin A-B'!N1072,'Speed Bin A-B'!N1176)</f>
        <v>0</v>
      </c>
      <c r="O25" s="252">
        <f>SUM('Speed Bin A-B'!O32,'Speed Bin A-B'!O136,'Speed Bin A-B'!O240,'Speed Bin A-B'!O344,'Speed Bin A-B'!O448,'Speed Bin A-B'!O760,'Speed Bin A-B'!O864,'Speed Bin A-B'!O968,'Speed Bin A-B'!O1072,'Speed Bin A-B'!O1176)</f>
        <v>0</v>
      </c>
      <c r="P25" s="252">
        <f>SUM('Speed Bin A-B'!P32,'Speed Bin A-B'!P136,'Speed Bin A-B'!P240,'Speed Bin A-B'!P344,'Speed Bin A-B'!P448,'Speed Bin A-B'!P760,'Speed Bin A-B'!P864,'Speed Bin A-B'!P968,'Speed Bin A-B'!P1072,'Speed Bin A-B'!P1176)</f>
        <v>0</v>
      </c>
      <c r="Q25" s="252">
        <f>SUM('Speed Bin A-B'!Q32,'Speed Bin A-B'!Q136,'Speed Bin A-B'!Q240,'Speed Bin A-B'!Q344,'Speed Bin A-B'!Q448,'Speed Bin A-B'!Q760,'Speed Bin A-B'!Q864,'Speed Bin A-B'!Q968,'Speed Bin A-B'!Q1072,'Speed Bin A-B'!Q1176)</f>
        <v>0</v>
      </c>
      <c r="R25" s="252">
        <f>SUM('Speed Bin A-B'!R32,'Speed Bin A-B'!R136,'Speed Bin A-B'!R240,'Speed Bin A-B'!R344,'Speed Bin A-B'!R448,'Speed Bin A-B'!R760,'Speed Bin A-B'!R864,'Speed Bin A-B'!R968,'Speed Bin A-B'!R1072,'Speed Bin A-B'!R1176)</f>
        <v>0</v>
      </c>
      <c r="S25" s="252">
        <f>SUM('Speed Bin A-B'!S32,'Speed Bin A-B'!S136,'Speed Bin A-B'!S240,'Speed Bin A-B'!S344,'Speed Bin A-B'!S448,'Speed Bin A-B'!S760,'Speed Bin A-B'!S864,'Speed Bin A-B'!S968,'Speed Bin A-B'!S1072,'Speed Bin A-B'!S1176)</f>
        <v>0</v>
      </c>
      <c r="T25" s="252">
        <f>SUM('Speed Bin A-B'!T32,'Speed Bin A-B'!T136,'Speed Bin A-B'!T240,'Speed Bin A-B'!T344,'Speed Bin A-B'!T448,'Speed Bin A-B'!T760,'Speed Bin A-B'!T864,'Speed Bin A-B'!T968,'Speed Bin A-B'!T1072,'Speed Bin A-B'!T1176)</f>
        <v>0</v>
      </c>
      <c r="U25" s="252">
        <f>SUM('Speed Bin A-B'!U32,'Speed Bin A-B'!U136,'Speed Bin A-B'!U240,'Speed Bin A-B'!U344,'Speed Bin A-B'!U448,'Speed Bin A-B'!U760,'Speed Bin A-B'!U864,'Speed Bin A-B'!U968,'Speed Bin A-B'!U1072,'Speed Bin A-B'!U1176)</f>
        <v>0</v>
      </c>
      <c r="V25" s="253">
        <f>IFERROR(AVERAGE('Speed Bin A-B'!V32,'Speed Bin A-B'!V136,'Speed Bin A-B'!V240,'Speed Bin A-B'!V344,'Speed Bin A-B'!V448,'Speed Bin A-B'!V760,'Speed Bin A-B'!V864,'Speed Bin A-B'!V968,'Speed Bin A-B'!V1072,'Speed Bin A-B'!V1176),"-")</f>
        <v>31.385714285714279</v>
      </c>
      <c r="W25" s="253" t="str">
        <f>IFERROR(AVERAGE('Speed Bin A-B'!W32,'Speed Bin A-B'!W136,'Speed Bin A-B'!W240,'Speed Bin A-B'!W344,'Speed Bin A-B'!W448,'Speed Bin A-B'!W760,'Speed Bin A-B'!W864,'Speed Bin A-B'!W968,'Speed Bin A-B'!W1072,'Speed Bin A-B'!W1176),"-")</f>
        <v>-</v>
      </c>
      <c r="X25" s="246"/>
      <c r="Y25" s="246"/>
      <c r="Z25" s="251">
        <v>0.875</v>
      </c>
      <c r="AA25" s="254">
        <f t="shared" ref="AA25:AR25" si="21">SUM(C88:C91)</f>
        <v>0</v>
      </c>
      <c r="AB25" s="254">
        <f t="shared" si="21"/>
        <v>1</v>
      </c>
      <c r="AC25" s="254">
        <f t="shared" si="21"/>
        <v>1</v>
      </c>
      <c r="AD25" s="254">
        <f t="shared" si="21"/>
        <v>18</v>
      </c>
      <c r="AE25" s="254">
        <f t="shared" si="21"/>
        <v>64</v>
      </c>
      <c r="AF25" s="254">
        <f t="shared" si="21"/>
        <v>35</v>
      </c>
      <c r="AG25" s="254">
        <f t="shared" si="21"/>
        <v>6</v>
      </c>
      <c r="AH25" s="254">
        <f t="shared" si="21"/>
        <v>4</v>
      </c>
      <c r="AI25" s="254">
        <f t="shared" si="21"/>
        <v>0</v>
      </c>
      <c r="AJ25" s="254">
        <f t="shared" si="21"/>
        <v>0</v>
      </c>
      <c r="AK25" s="254">
        <f t="shared" si="21"/>
        <v>0</v>
      </c>
      <c r="AL25" s="254">
        <f t="shared" si="21"/>
        <v>0</v>
      </c>
      <c r="AM25" s="254">
        <f t="shared" si="21"/>
        <v>0</v>
      </c>
      <c r="AN25" s="254">
        <f t="shared" si="21"/>
        <v>0</v>
      </c>
      <c r="AO25" s="254">
        <f t="shared" si="21"/>
        <v>0</v>
      </c>
      <c r="AP25" s="254">
        <f t="shared" si="21"/>
        <v>0</v>
      </c>
      <c r="AQ25" s="254">
        <f t="shared" si="21"/>
        <v>0</v>
      </c>
      <c r="AR25" s="254">
        <f t="shared" si="21"/>
        <v>0</v>
      </c>
      <c r="AS25" s="254">
        <f>SUM(U88:U91)</f>
        <v>0</v>
      </c>
      <c r="AT25" s="253">
        <f>IFERROR(AVERAGE(V88:V91),"-")</f>
        <v>29.002380952380953</v>
      </c>
      <c r="AU25" s="253" t="str">
        <f>IFERROR(AVERAGE(W88:W91),"-")</f>
        <v>-</v>
      </c>
    </row>
    <row r="26" spans="1:47" x14ac:dyDescent="0.2">
      <c r="A26" s="251">
        <v>0.22916666666666699</v>
      </c>
      <c r="B26" s="252">
        <f>SUM('Speed Bin A-B'!B33,'Speed Bin A-B'!B137,'Speed Bin A-B'!B241,'Speed Bin A-B'!B345,'Speed Bin A-B'!B449,'Speed Bin A-B'!B761,'Speed Bin A-B'!B865,'Speed Bin A-B'!B969,'Speed Bin A-B'!B1073,'Speed Bin A-B'!B1177)</f>
        <v>43</v>
      </c>
      <c r="C26" s="252">
        <f>SUM('Speed Bin A-B'!C33,'Speed Bin A-B'!C137,'Speed Bin A-B'!C241,'Speed Bin A-B'!C345,'Speed Bin A-B'!C449,'Speed Bin A-B'!C761,'Speed Bin A-B'!C865,'Speed Bin A-B'!C969,'Speed Bin A-B'!C1073,'Speed Bin A-B'!C1177)</f>
        <v>0</v>
      </c>
      <c r="D26" s="252">
        <f>SUM('Speed Bin A-B'!D33,'Speed Bin A-B'!D137,'Speed Bin A-B'!D241,'Speed Bin A-B'!D345,'Speed Bin A-B'!D449,'Speed Bin A-B'!D761,'Speed Bin A-B'!D865,'Speed Bin A-B'!D969,'Speed Bin A-B'!D1073,'Speed Bin A-B'!D1177)</f>
        <v>4</v>
      </c>
      <c r="E26" s="252">
        <f>SUM('Speed Bin A-B'!E33,'Speed Bin A-B'!E137,'Speed Bin A-B'!E241,'Speed Bin A-B'!E345,'Speed Bin A-B'!E449,'Speed Bin A-B'!E761,'Speed Bin A-B'!E865,'Speed Bin A-B'!E969,'Speed Bin A-B'!E1073,'Speed Bin A-B'!E1177)</f>
        <v>0</v>
      </c>
      <c r="F26" s="252">
        <f>SUM('Speed Bin A-B'!F33,'Speed Bin A-B'!F137,'Speed Bin A-B'!F241,'Speed Bin A-B'!F345,'Speed Bin A-B'!F449,'Speed Bin A-B'!F761,'Speed Bin A-B'!F865,'Speed Bin A-B'!F969,'Speed Bin A-B'!F1073,'Speed Bin A-B'!F1177)</f>
        <v>5</v>
      </c>
      <c r="G26" s="252">
        <f>SUM('Speed Bin A-B'!G33,'Speed Bin A-B'!G137,'Speed Bin A-B'!G241,'Speed Bin A-B'!G345,'Speed Bin A-B'!G449,'Speed Bin A-B'!G761,'Speed Bin A-B'!G865,'Speed Bin A-B'!G969,'Speed Bin A-B'!G1073,'Speed Bin A-B'!G1177)</f>
        <v>15</v>
      </c>
      <c r="H26" s="252">
        <f>SUM('Speed Bin A-B'!H33,'Speed Bin A-B'!H137,'Speed Bin A-B'!H241,'Speed Bin A-B'!H345,'Speed Bin A-B'!H449,'Speed Bin A-B'!H761,'Speed Bin A-B'!H865,'Speed Bin A-B'!H969,'Speed Bin A-B'!H1073,'Speed Bin A-B'!H1177)</f>
        <v>17</v>
      </c>
      <c r="I26" s="252">
        <f>SUM('Speed Bin A-B'!I33,'Speed Bin A-B'!I137,'Speed Bin A-B'!I241,'Speed Bin A-B'!I345,'Speed Bin A-B'!I449,'Speed Bin A-B'!I761,'Speed Bin A-B'!I865,'Speed Bin A-B'!I969,'Speed Bin A-B'!I1073,'Speed Bin A-B'!I1177)</f>
        <v>2</v>
      </c>
      <c r="J26" s="252">
        <f>SUM('Speed Bin A-B'!J33,'Speed Bin A-B'!J137,'Speed Bin A-B'!J241,'Speed Bin A-B'!J345,'Speed Bin A-B'!J449,'Speed Bin A-B'!J761,'Speed Bin A-B'!J865,'Speed Bin A-B'!J969,'Speed Bin A-B'!J1073,'Speed Bin A-B'!J1177)</f>
        <v>0</v>
      </c>
      <c r="K26" s="252">
        <f>SUM('Speed Bin A-B'!K33,'Speed Bin A-B'!K137,'Speed Bin A-B'!K241,'Speed Bin A-B'!K345,'Speed Bin A-B'!K449,'Speed Bin A-B'!K761,'Speed Bin A-B'!K865,'Speed Bin A-B'!K969,'Speed Bin A-B'!K1073,'Speed Bin A-B'!K1177)</f>
        <v>0</v>
      </c>
      <c r="L26" s="252">
        <f>SUM('Speed Bin A-B'!L33,'Speed Bin A-B'!L137,'Speed Bin A-B'!L241,'Speed Bin A-B'!L345,'Speed Bin A-B'!L449,'Speed Bin A-B'!L761,'Speed Bin A-B'!L865,'Speed Bin A-B'!L969,'Speed Bin A-B'!L1073,'Speed Bin A-B'!L1177)</f>
        <v>0</v>
      </c>
      <c r="M26" s="252">
        <f>SUM('Speed Bin A-B'!M33,'Speed Bin A-B'!M137,'Speed Bin A-B'!M241,'Speed Bin A-B'!M345,'Speed Bin A-B'!M449,'Speed Bin A-B'!M761,'Speed Bin A-B'!M865,'Speed Bin A-B'!M969,'Speed Bin A-B'!M1073,'Speed Bin A-B'!M1177)</f>
        <v>0</v>
      </c>
      <c r="N26" s="252">
        <f>SUM('Speed Bin A-B'!N33,'Speed Bin A-B'!N137,'Speed Bin A-B'!N241,'Speed Bin A-B'!N345,'Speed Bin A-B'!N449,'Speed Bin A-B'!N761,'Speed Bin A-B'!N865,'Speed Bin A-B'!N969,'Speed Bin A-B'!N1073,'Speed Bin A-B'!N1177)</f>
        <v>0</v>
      </c>
      <c r="O26" s="252">
        <f>SUM('Speed Bin A-B'!O33,'Speed Bin A-B'!O137,'Speed Bin A-B'!O241,'Speed Bin A-B'!O345,'Speed Bin A-B'!O449,'Speed Bin A-B'!O761,'Speed Bin A-B'!O865,'Speed Bin A-B'!O969,'Speed Bin A-B'!O1073,'Speed Bin A-B'!O1177)</f>
        <v>0</v>
      </c>
      <c r="P26" s="252">
        <f>SUM('Speed Bin A-B'!P33,'Speed Bin A-B'!P137,'Speed Bin A-B'!P241,'Speed Bin A-B'!P345,'Speed Bin A-B'!P449,'Speed Bin A-B'!P761,'Speed Bin A-B'!P865,'Speed Bin A-B'!P969,'Speed Bin A-B'!P1073,'Speed Bin A-B'!P1177)</f>
        <v>0</v>
      </c>
      <c r="Q26" s="252">
        <f>SUM('Speed Bin A-B'!Q33,'Speed Bin A-B'!Q137,'Speed Bin A-B'!Q241,'Speed Bin A-B'!Q345,'Speed Bin A-B'!Q449,'Speed Bin A-B'!Q761,'Speed Bin A-B'!Q865,'Speed Bin A-B'!Q969,'Speed Bin A-B'!Q1073,'Speed Bin A-B'!Q1177)</f>
        <v>0</v>
      </c>
      <c r="R26" s="252">
        <f>SUM('Speed Bin A-B'!R33,'Speed Bin A-B'!R137,'Speed Bin A-B'!R241,'Speed Bin A-B'!R345,'Speed Bin A-B'!R449,'Speed Bin A-B'!R761,'Speed Bin A-B'!R865,'Speed Bin A-B'!R969,'Speed Bin A-B'!R1073,'Speed Bin A-B'!R1177)</f>
        <v>0</v>
      </c>
      <c r="S26" s="252">
        <f>SUM('Speed Bin A-B'!S33,'Speed Bin A-B'!S137,'Speed Bin A-B'!S241,'Speed Bin A-B'!S345,'Speed Bin A-B'!S449,'Speed Bin A-B'!S761,'Speed Bin A-B'!S865,'Speed Bin A-B'!S969,'Speed Bin A-B'!S1073,'Speed Bin A-B'!S1177)</f>
        <v>0</v>
      </c>
      <c r="T26" s="252">
        <f>SUM('Speed Bin A-B'!T33,'Speed Bin A-B'!T137,'Speed Bin A-B'!T241,'Speed Bin A-B'!T345,'Speed Bin A-B'!T449,'Speed Bin A-B'!T761,'Speed Bin A-B'!T865,'Speed Bin A-B'!T969,'Speed Bin A-B'!T1073,'Speed Bin A-B'!T1177)</f>
        <v>0</v>
      </c>
      <c r="U26" s="252">
        <f>SUM('Speed Bin A-B'!U33,'Speed Bin A-B'!U137,'Speed Bin A-B'!U241,'Speed Bin A-B'!U345,'Speed Bin A-B'!U449,'Speed Bin A-B'!U761,'Speed Bin A-B'!U865,'Speed Bin A-B'!U969,'Speed Bin A-B'!U1073,'Speed Bin A-B'!U1177)</f>
        <v>0</v>
      </c>
      <c r="V26" s="253">
        <f>IFERROR(AVERAGE('Speed Bin A-B'!V33,'Speed Bin A-B'!V137,'Speed Bin A-B'!V241,'Speed Bin A-B'!V345,'Speed Bin A-B'!V449,'Speed Bin A-B'!V761,'Speed Bin A-B'!V865,'Speed Bin A-B'!V969,'Speed Bin A-B'!V1073,'Speed Bin A-B'!V1177),"-")</f>
        <v>28.057142857142857</v>
      </c>
      <c r="W26" s="253" t="str">
        <f>IFERROR(AVERAGE('Speed Bin A-B'!W33,'Speed Bin A-B'!W137,'Speed Bin A-B'!W241,'Speed Bin A-B'!W345,'Speed Bin A-B'!W449,'Speed Bin A-B'!W761,'Speed Bin A-B'!W865,'Speed Bin A-B'!W969,'Speed Bin A-B'!W1073,'Speed Bin A-B'!W1177),"-")</f>
        <v>-</v>
      </c>
      <c r="X26" s="246"/>
      <c r="Y26" s="246"/>
      <c r="Z26" s="251">
        <v>0.91666666666666696</v>
      </c>
      <c r="AA26" s="254">
        <f t="shared" ref="AA26:AR26" si="22">SUM(C92:C95)</f>
        <v>0</v>
      </c>
      <c r="AB26" s="254">
        <f t="shared" si="22"/>
        <v>4</v>
      </c>
      <c r="AC26" s="254">
        <f t="shared" si="22"/>
        <v>6</v>
      </c>
      <c r="AD26" s="254">
        <f t="shared" si="22"/>
        <v>18</v>
      </c>
      <c r="AE26" s="254">
        <f t="shared" si="22"/>
        <v>36</v>
      </c>
      <c r="AF26" s="254">
        <f t="shared" si="22"/>
        <v>21</v>
      </c>
      <c r="AG26" s="254">
        <f t="shared" si="22"/>
        <v>6</v>
      </c>
      <c r="AH26" s="254">
        <f t="shared" si="22"/>
        <v>1</v>
      </c>
      <c r="AI26" s="254">
        <f t="shared" si="22"/>
        <v>3</v>
      </c>
      <c r="AJ26" s="254">
        <f t="shared" si="22"/>
        <v>0</v>
      </c>
      <c r="AK26" s="254">
        <f t="shared" si="22"/>
        <v>0</v>
      </c>
      <c r="AL26" s="254">
        <f t="shared" si="22"/>
        <v>0</v>
      </c>
      <c r="AM26" s="254">
        <f t="shared" si="22"/>
        <v>0</v>
      </c>
      <c r="AN26" s="254">
        <f t="shared" si="22"/>
        <v>0</v>
      </c>
      <c r="AO26" s="254">
        <f t="shared" si="22"/>
        <v>0</v>
      </c>
      <c r="AP26" s="254">
        <f t="shared" si="22"/>
        <v>0</v>
      </c>
      <c r="AQ26" s="254">
        <f t="shared" si="22"/>
        <v>0</v>
      </c>
      <c r="AR26" s="254">
        <f t="shared" si="22"/>
        <v>0</v>
      </c>
      <c r="AS26" s="254">
        <f>SUM(U92:U95)</f>
        <v>0</v>
      </c>
      <c r="AT26" s="253">
        <f>IFERROR(AVERAGE(V92:V95),"-")</f>
        <v>27.715476190476192</v>
      </c>
      <c r="AU26" s="253" t="str">
        <f>IFERROR(AVERAGE(W92:W95),"-")</f>
        <v>-</v>
      </c>
    </row>
    <row r="27" spans="1:47" ht="13.5" thickBot="1" x14ac:dyDescent="0.25">
      <c r="A27" s="251">
        <v>0.23958333333333301</v>
      </c>
      <c r="B27" s="252">
        <f>SUM('Speed Bin A-B'!B34,'Speed Bin A-B'!B138,'Speed Bin A-B'!B242,'Speed Bin A-B'!B346,'Speed Bin A-B'!B450,'Speed Bin A-B'!B762,'Speed Bin A-B'!B866,'Speed Bin A-B'!B970,'Speed Bin A-B'!B1074,'Speed Bin A-B'!B1178)</f>
        <v>33</v>
      </c>
      <c r="C27" s="252">
        <f>SUM('Speed Bin A-B'!C34,'Speed Bin A-B'!C138,'Speed Bin A-B'!C242,'Speed Bin A-B'!C346,'Speed Bin A-B'!C450,'Speed Bin A-B'!C762,'Speed Bin A-B'!C866,'Speed Bin A-B'!C970,'Speed Bin A-B'!C1074,'Speed Bin A-B'!C1178)</f>
        <v>0</v>
      </c>
      <c r="D27" s="252">
        <f>SUM('Speed Bin A-B'!D34,'Speed Bin A-B'!D138,'Speed Bin A-B'!D242,'Speed Bin A-B'!D346,'Speed Bin A-B'!D450,'Speed Bin A-B'!D762,'Speed Bin A-B'!D866,'Speed Bin A-B'!D970,'Speed Bin A-B'!D1074,'Speed Bin A-B'!D1178)</f>
        <v>0</v>
      </c>
      <c r="E27" s="252">
        <f>SUM('Speed Bin A-B'!E34,'Speed Bin A-B'!E138,'Speed Bin A-B'!E242,'Speed Bin A-B'!E346,'Speed Bin A-B'!E450,'Speed Bin A-B'!E762,'Speed Bin A-B'!E866,'Speed Bin A-B'!E970,'Speed Bin A-B'!E1074,'Speed Bin A-B'!E1178)</f>
        <v>0</v>
      </c>
      <c r="F27" s="252">
        <f>SUM('Speed Bin A-B'!F34,'Speed Bin A-B'!F138,'Speed Bin A-B'!F242,'Speed Bin A-B'!F346,'Speed Bin A-B'!F450,'Speed Bin A-B'!F762,'Speed Bin A-B'!F866,'Speed Bin A-B'!F970,'Speed Bin A-B'!F1074,'Speed Bin A-B'!F1178)</f>
        <v>2</v>
      </c>
      <c r="G27" s="252">
        <f>SUM('Speed Bin A-B'!G34,'Speed Bin A-B'!G138,'Speed Bin A-B'!G242,'Speed Bin A-B'!G346,'Speed Bin A-B'!G450,'Speed Bin A-B'!G762,'Speed Bin A-B'!G866,'Speed Bin A-B'!G970,'Speed Bin A-B'!G1074,'Speed Bin A-B'!G1178)</f>
        <v>13</v>
      </c>
      <c r="H27" s="252">
        <f>SUM('Speed Bin A-B'!H34,'Speed Bin A-B'!H138,'Speed Bin A-B'!H242,'Speed Bin A-B'!H346,'Speed Bin A-B'!H450,'Speed Bin A-B'!H762,'Speed Bin A-B'!H866,'Speed Bin A-B'!H970,'Speed Bin A-B'!H1074,'Speed Bin A-B'!H1178)</f>
        <v>10</v>
      </c>
      <c r="I27" s="252">
        <f>SUM('Speed Bin A-B'!I34,'Speed Bin A-B'!I138,'Speed Bin A-B'!I242,'Speed Bin A-B'!I346,'Speed Bin A-B'!I450,'Speed Bin A-B'!I762,'Speed Bin A-B'!I866,'Speed Bin A-B'!I970,'Speed Bin A-B'!I1074,'Speed Bin A-B'!I1178)</f>
        <v>6</v>
      </c>
      <c r="J27" s="252">
        <f>SUM('Speed Bin A-B'!J34,'Speed Bin A-B'!J138,'Speed Bin A-B'!J242,'Speed Bin A-B'!J346,'Speed Bin A-B'!J450,'Speed Bin A-B'!J762,'Speed Bin A-B'!J866,'Speed Bin A-B'!J970,'Speed Bin A-B'!J1074,'Speed Bin A-B'!J1178)</f>
        <v>2</v>
      </c>
      <c r="K27" s="252">
        <f>SUM('Speed Bin A-B'!K34,'Speed Bin A-B'!K138,'Speed Bin A-B'!K242,'Speed Bin A-B'!K346,'Speed Bin A-B'!K450,'Speed Bin A-B'!K762,'Speed Bin A-B'!K866,'Speed Bin A-B'!K970,'Speed Bin A-B'!K1074,'Speed Bin A-B'!K1178)</f>
        <v>0</v>
      </c>
      <c r="L27" s="252">
        <f>SUM('Speed Bin A-B'!L34,'Speed Bin A-B'!L138,'Speed Bin A-B'!L242,'Speed Bin A-B'!L346,'Speed Bin A-B'!L450,'Speed Bin A-B'!L762,'Speed Bin A-B'!L866,'Speed Bin A-B'!L970,'Speed Bin A-B'!L1074,'Speed Bin A-B'!L1178)</f>
        <v>0</v>
      </c>
      <c r="M27" s="252">
        <f>SUM('Speed Bin A-B'!M34,'Speed Bin A-B'!M138,'Speed Bin A-B'!M242,'Speed Bin A-B'!M346,'Speed Bin A-B'!M450,'Speed Bin A-B'!M762,'Speed Bin A-B'!M866,'Speed Bin A-B'!M970,'Speed Bin A-B'!M1074,'Speed Bin A-B'!M1178)</f>
        <v>0</v>
      </c>
      <c r="N27" s="252">
        <f>SUM('Speed Bin A-B'!N34,'Speed Bin A-B'!N138,'Speed Bin A-B'!N242,'Speed Bin A-B'!N346,'Speed Bin A-B'!N450,'Speed Bin A-B'!N762,'Speed Bin A-B'!N866,'Speed Bin A-B'!N970,'Speed Bin A-B'!N1074,'Speed Bin A-B'!N1178)</f>
        <v>0</v>
      </c>
      <c r="O27" s="252">
        <f>SUM('Speed Bin A-B'!O34,'Speed Bin A-B'!O138,'Speed Bin A-B'!O242,'Speed Bin A-B'!O346,'Speed Bin A-B'!O450,'Speed Bin A-B'!O762,'Speed Bin A-B'!O866,'Speed Bin A-B'!O970,'Speed Bin A-B'!O1074,'Speed Bin A-B'!O1178)</f>
        <v>0</v>
      </c>
      <c r="P27" s="252">
        <f>SUM('Speed Bin A-B'!P34,'Speed Bin A-B'!P138,'Speed Bin A-B'!P242,'Speed Bin A-B'!P346,'Speed Bin A-B'!P450,'Speed Bin A-B'!P762,'Speed Bin A-B'!P866,'Speed Bin A-B'!P970,'Speed Bin A-B'!P1074,'Speed Bin A-B'!P1178)</f>
        <v>0</v>
      </c>
      <c r="Q27" s="252">
        <f>SUM('Speed Bin A-B'!Q34,'Speed Bin A-B'!Q138,'Speed Bin A-B'!Q242,'Speed Bin A-B'!Q346,'Speed Bin A-B'!Q450,'Speed Bin A-B'!Q762,'Speed Bin A-B'!Q866,'Speed Bin A-B'!Q970,'Speed Bin A-B'!Q1074,'Speed Bin A-B'!Q1178)</f>
        <v>0</v>
      </c>
      <c r="R27" s="252">
        <f>SUM('Speed Bin A-B'!R34,'Speed Bin A-B'!R138,'Speed Bin A-B'!R242,'Speed Bin A-B'!R346,'Speed Bin A-B'!R450,'Speed Bin A-B'!R762,'Speed Bin A-B'!R866,'Speed Bin A-B'!R970,'Speed Bin A-B'!R1074,'Speed Bin A-B'!R1178)</f>
        <v>0</v>
      </c>
      <c r="S27" s="252">
        <f>SUM('Speed Bin A-B'!S34,'Speed Bin A-B'!S138,'Speed Bin A-B'!S242,'Speed Bin A-B'!S346,'Speed Bin A-B'!S450,'Speed Bin A-B'!S762,'Speed Bin A-B'!S866,'Speed Bin A-B'!S970,'Speed Bin A-B'!S1074,'Speed Bin A-B'!S1178)</f>
        <v>0</v>
      </c>
      <c r="T27" s="252">
        <f>SUM('Speed Bin A-B'!T34,'Speed Bin A-B'!T138,'Speed Bin A-B'!T242,'Speed Bin A-B'!T346,'Speed Bin A-B'!T450,'Speed Bin A-B'!T762,'Speed Bin A-B'!T866,'Speed Bin A-B'!T970,'Speed Bin A-B'!T1074,'Speed Bin A-B'!T1178)</f>
        <v>0</v>
      </c>
      <c r="U27" s="252">
        <f>SUM('Speed Bin A-B'!U34,'Speed Bin A-B'!U138,'Speed Bin A-B'!U242,'Speed Bin A-B'!U346,'Speed Bin A-B'!U450,'Speed Bin A-B'!U762,'Speed Bin A-B'!U866,'Speed Bin A-B'!U970,'Speed Bin A-B'!U1074,'Speed Bin A-B'!U1178)</f>
        <v>0</v>
      </c>
      <c r="V27" s="253">
        <f>IFERROR(AVERAGE('Speed Bin A-B'!V34,'Speed Bin A-B'!V138,'Speed Bin A-B'!V242,'Speed Bin A-B'!V346,'Speed Bin A-B'!V450,'Speed Bin A-B'!V762,'Speed Bin A-B'!V866,'Speed Bin A-B'!V970,'Speed Bin A-B'!V1074,'Speed Bin A-B'!V1178),"-")</f>
        <v>31.171428571428571</v>
      </c>
      <c r="W27" s="253" t="str">
        <f>IFERROR(AVERAGE('Speed Bin A-B'!W34,'Speed Bin A-B'!W138,'Speed Bin A-B'!W242,'Speed Bin A-B'!W346,'Speed Bin A-B'!W450,'Speed Bin A-B'!W762,'Speed Bin A-B'!W866,'Speed Bin A-B'!W970,'Speed Bin A-B'!W1074,'Speed Bin A-B'!W1178),"-")</f>
        <v>-</v>
      </c>
      <c r="X27" s="246"/>
      <c r="Y27" s="246"/>
      <c r="Z27" s="255">
        <v>0.95833333333333304</v>
      </c>
      <c r="AA27" s="256">
        <f t="shared" ref="AA27:AR27" si="23">SUM(C96:C99)</f>
        <v>0</v>
      </c>
      <c r="AB27" s="256">
        <f t="shared" si="23"/>
        <v>1</v>
      </c>
      <c r="AC27" s="256">
        <f t="shared" si="23"/>
        <v>1</v>
      </c>
      <c r="AD27" s="256">
        <f t="shared" si="23"/>
        <v>3</v>
      </c>
      <c r="AE27" s="256">
        <f t="shared" si="23"/>
        <v>20</v>
      </c>
      <c r="AF27" s="256">
        <f t="shared" si="23"/>
        <v>15</v>
      </c>
      <c r="AG27" s="256">
        <f t="shared" si="23"/>
        <v>3</v>
      </c>
      <c r="AH27" s="256">
        <f t="shared" si="23"/>
        <v>0</v>
      </c>
      <c r="AI27" s="256">
        <f t="shared" si="23"/>
        <v>0</v>
      </c>
      <c r="AJ27" s="256">
        <f t="shared" si="23"/>
        <v>0</v>
      </c>
      <c r="AK27" s="256">
        <f t="shared" si="23"/>
        <v>0</v>
      </c>
      <c r="AL27" s="256">
        <f t="shared" si="23"/>
        <v>0</v>
      </c>
      <c r="AM27" s="256">
        <f t="shared" si="23"/>
        <v>0</v>
      </c>
      <c r="AN27" s="256">
        <f t="shared" si="23"/>
        <v>0</v>
      </c>
      <c r="AO27" s="256">
        <f t="shared" si="23"/>
        <v>0</v>
      </c>
      <c r="AP27" s="256">
        <f t="shared" si="23"/>
        <v>0</v>
      </c>
      <c r="AQ27" s="256">
        <f t="shared" si="23"/>
        <v>0</v>
      </c>
      <c r="AR27" s="256">
        <f t="shared" si="23"/>
        <v>0</v>
      </c>
      <c r="AS27" s="256">
        <f>SUM(U96:U99)</f>
        <v>0</v>
      </c>
      <c r="AT27" s="257">
        <f>IFERROR(AVERAGE(V96:V99),"-")</f>
        <v>29.834285714285713</v>
      </c>
      <c r="AU27" s="257" t="str">
        <f>IFERROR(AVERAGE(W96:W99),"-")</f>
        <v>-</v>
      </c>
    </row>
    <row r="28" spans="1:47" ht="13.5" thickTop="1" x14ac:dyDescent="0.2">
      <c r="A28" s="251">
        <v>0.25</v>
      </c>
      <c r="B28" s="252">
        <f>SUM('Speed Bin A-B'!B35,'Speed Bin A-B'!B139,'Speed Bin A-B'!B243,'Speed Bin A-B'!B347,'Speed Bin A-B'!B451,'Speed Bin A-B'!B763,'Speed Bin A-B'!B867,'Speed Bin A-B'!B971,'Speed Bin A-B'!B1075,'Speed Bin A-B'!B1179)</f>
        <v>57</v>
      </c>
      <c r="C28" s="252">
        <f>SUM('Speed Bin A-B'!C35,'Speed Bin A-B'!C139,'Speed Bin A-B'!C243,'Speed Bin A-B'!C347,'Speed Bin A-B'!C451,'Speed Bin A-B'!C763,'Speed Bin A-B'!C867,'Speed Bin A-B'!C971,'Speed Bin A-B'!C1075,'Speed Bin A-B'!C1179)</f>
        <v>0</v>
      </c>
      <c r="D28" s="252">
        <f>SUM('Speed Bin A-B'!D35,'Speed Bin A-B'!D139,'Speed Bin A-B'!D243,'Speed Bin A-B'!D347,'Speed Bin A-B'!D451,'Speed Bin A-B'!D763,'Speed Bin A-B'!D867,'Speed Bin A-B'!D971,'Speed Bin A-B'!D1075,'Speed Bin A-B'!D1179)</f>
        <v>0</v>
      </c>
      <c r="E28" s="252">
        <f>SUM('Speed Bin A-B'!E35,'Speed Bin A-B'!E139,'Speed Bin A-B'!E243,'Speed Bin A-B'!E347,'Speed Bin A-B'!E451,'Speed Bin A-B'!E763,'Speed Bin A-B'!E867,'Speed Bin A-B'!E971,'Speed Bin A-B'!E1075,'Speed Bin A-B'!E1179)</f>
        <v>0</v>
      </c>
      <c r="F28" s="252">
        <f>SUM('Speed Bin A-B'!F35,'Speed Bin A-B'!F139,'Speed Bin A-B'!F243,'Speed Bin A-B'!F347,'Speed Bin A-B'!F451,'Speed Bin A-B'!F763,'Speed Bin A-B'!F867,'Speed Bin A-B'!F971,'Speed Bin A-B'!F1075,'Speed Bin A-B'!F1179)</f>
        <v>5</v>
      </c>
      <c r="G28" s="252">
        <f>SUM('Speed Bin A-B'!G35,'Speed Bin A-B'!G139,'Speed Bin A-B'!G243,'Speed Bin A-B'!G347,'Speed Bin A-B'!G451,'Speed Bin A-B'!G763,'Speed Bin A-B'!G867,'Speed Bin A-B'!G971,'Speed Bin A-B'!G1075,'Speed Bin A-B'!G1179)</f>
        <v>28</v>
      </c>
      <c r="H28" s="252">
        <f>SUM('Speed Bin A-B'!H35,'Speed Bin A-B'!H139,'Speed Bin A-B'!H243,'Speed Bin A-B'!H347,'Speed Bin A-B'!H451,'Speed Bin A-B'!H763,'Speed Bin A-B'!H867,'Speed Bin A-B'!H971,'Speed Bin A-B'!H1075,'Speed Bin A-B'!H1179)</f>
        <v>15</v>
      </c>
      <c r="I28" s="252">
        <f>SUM('Speed Bin A-B'!I35,'Speed Bin A-B'!I139,'Speed Bin A-B'!I243,'Speed Bin A-B'!I347,'Speed Bin A-B'!I451,'Speed Bin A-B'!I763,'Speed Bin A-B'!I867,'Speed Bin A-B'!I971,'Speed Bin A-B'!I1075,'Speed Bin A-B'!I1179)</f>
        <v>8</v>
      </c>
      <c r="J28" s="252">
        <f>SUM('Speed Bin A-B'!J35,'Speed Bin A-B'!J139,'Speed Bin A-B'!J243,'Speed Bin A-B'!J347,'Speed Bin A-B'!J451,'Speed Bin A-B'!J763,'Speed Bin A-B'!J867,'Speed Bin A-B'!J971,'Speed Bin A-B'!J1075,'Speed Bin A-B'!J1179)</f>
        <v>1</v>
      </c>
      <c r="K28" s="252">
        <f>SUM('Speed Bin A-B'!K35,'Speed Bin A-B'!K139,'Speed Bin A-B'!K243,'Speed Bin A-B'!K347,'Speed Bin A-B'!K451,'Speed Bin A-B'!K763,'Speed Bin A-B'!K867,'Speed Bin A-B'!K971,'Speed Bin A-B'!K1075,'Speed Bin A-B'!K1179)</f>
        <v>0</v>
      </c>
      <c r="L28" s="252">
        <f>SUM('Speed Bin A-B'!L35,'Speed Bin A-B'!L139,'Speed Bin A-B'!L243,'Speed Bin A-B'!L347,'Speed Bin A-B'!L451,'Speed Bin A-B'!L763,'Speed Bin A-B'!L867,'Speed Bin A-B'!L971,'Speed Bin A-B'!L1075,'Speed Bin A-B'!L1179)</f>
        <v>0</v>
      </c>
      <c r="M28" s="252">
        <f>SUM('Speed Bin A-B'!M35,'Speed Bin A-B'!M139,'Speed Bin A-B'!M243,'Speed Bin A-B'!M347,'Speed Bin A-B'!M451,'Speed Bin A-B'!M763,'Speed Bin A-B'!M867,'Speed Bin A-B'!M971,'Speed Bin A-B'!M1075,'Speed Bin A-B'!M1179)</f>
        <v>0</v>
      </c>
      <c r="N28" s="252">
        <f>SUM('Speed Bin A-B'!N35,'Speed Bin A-B'!N139,'Speed Bin A-B'!N243,'Speed Bin A-B'!N347,'Speed Bin A-B'!N451,'Speed Bin A-B'!N763,'Speed Bin A-B'!N867,'Speed Bin A-B'!N971,'Speed Bin A-B'!N1075,'Speed Bin A-B'!N1179)</f>
        <v>0</v>
      </c>
      <c r="O28" s="252">
        <f>SUM('Speed Bin A-B'!O35,'Speed Bin A-B'!O139,'Speed Bin A-B'!O243,'Speed Bin A-B'!O347,'Speed Bin A-B'!O451,'Speed Bin A-B'!O763,'Speed Bin A-B'!O867,'Speed Bin A-B'!O971,'Speed Bin A-B'!O1075,'Speed Bin A-B'!O1179)</f>
        <v>0</v>
      </c>
      <c r="P28" s="252">
        <f>SUM('Speed Bin A-B'!P35,'Speed Bin A-B'!P139,'Speed Bin A-B'!P243,'Speed Bin A-B'!P347,'Speed Bin A-B'!P451,'Speed Bin A-B'!P763,'Speed Bin A-B'!P867,'Speed Bin A-B'!P971,'Speed Bin A-B'!P1075,'Speed Bin A-B'!P1179)</f>
        <v>0</v>
      </c>
      <c r="Q28" s="252">
        <f>SUM('Speed Bin A-B'!Q35,'Speed Bin A-B'!Q139,'Speed Bin A-B'!Q243,'Speed Bin A-B'!Q347,'Speed Bin A-B'!Q451,'Speed Bin A-B'!Q763,'Speed Bin A-B'!Q867,'Speed Bin A-B'!Q971,'Speed Bin A-B'!Q1075,'Speed Bin A-B'!Q1179)</f>
        <v>0</v>
      </c>
      <c r="R28" s="252">
        <f>SUM('Speed Bin A-B'!R35,'Speed Bin A-B'!R139,'Speed Bin A-B'!R243,'Speed Bin A-B'!R347,'Speed Bin A-B'!R451,'Speed Bin A-B'!R763,'Speed Bin A-B'!R867,'Speed Bin A-B'!R971,'Speed Bin A-B'!R1075,'Speed Bin A-B'!R1179)</f>
        <v>0</v>
      </c>
      <c r="S28" s="252">
        <f>SUM('Speed Bin A-B'!S35,'Speed Bin A-B'!S139,'Speed Bin A-B'!S243,'Speed Bin A-B'!S347,'Speed Bin A-B'!S451,'Speed Bin A-B'!S763,'Speed Bin A-B'!S867,'Speed Bin A-B'!S971,'Speed Bin A-B'!S1075,'Speed Bin A-B'!S1179)</f>
        <v>0</v>
      </c>
      <c r="T28" s="252">
        <f>SUM('Speed Bin A-B'!T35,'Speed Bin A-B'!T139,'Speed Bin A-B'!T243,'Speed Bin A-B'!T347,'Speed Bin A-B'!T451,'Speed Bin A-B'!T763,'Speed Bin A-B'!T867,'Speed Bin A-B'!T971,'Speed Bin A-B'!T1075,'Speed Bin A-B'!T1179)</f>
        <v>0</v>
      </c>
      <c r="U28" s="252">
        <f>SUM('Speed Bin A-B'!U35,'Speed Bin A-B'!U139,'Speed Bin A-B'!U243,'Speed Bin A-B'!U347,'Speed Bin A-B'!U451,'Speed Bin A-B'!U763,'Speed Bin A-B'!U867,'Speed Bin A-B'!U971,'Speed Bin A-B'!U1075,'Speed Bin A-B'!U1179)</f>
        <v>0</v>
      </c>
      <c r="V28" s="253">
        <f>IFERROR(AVERAGE('Speed Bin A-B'!V35,'Speed Bin A-B'!V139,'Speed Bin A-B'!V243,'Speed Bin A-B'!V347,'Speed Bin A-B'!V451,'Speed Bin A-B'!V763,'Speed Bin A-B'!V867,'Speed Bin A-B'!V971,'Speed Bin A-B'!V1075,'Speed Bin A-B'!V1179),"-")</f>
        <v>30.157142857142855</v>
      </c>
      <c r="W28" s="253">
        <f>IFERROR(AVERAGE('Speed Bin A-B'!W35,'Speed Bin A-B'!W139,'Speed Bin A-B'!W243,'Speed Bin A-B'!W347,'Speed Bin A-B'!W451,'Speed Bin A-B'!W763,'Speed Bin A-B'!W867,'Speed Bin A-B'!W971,'Speed Bin A-B'!W1075,'Speed Bin A-B'!W1179),"-")</f>
        <v>35.6</v>
      </c>
      <c r="X28" s="246"/>
      <c r="Y28" s="246"/>
      <c r="Z28" s="258" t="s">
        <v>44</v>
      </c>
      <c r="AA28" s="250">
        <f>SUM(AA11:AA22)</f>
        <v>15</v>
      </c>
      <c r="AB28" s="250">
        <f t="shared" ref="AB28:AS28" si="24">SUM(AB11:AB22)</f>
        <v>88</v>
      </c>
      <c r="AC28" s="250">
        <f t="shared" si="24"/>
        <v>388</v>
      </c>
      <c r="AD28" s="250">
        <f t="shared" si="24"/>
        <v>2081</v>
      </c>
      <c r="AE28" s="250">
        <f t="shared" si="24"/>
        <v>4558</v>
      </c>
      <c r="AF28" s="250">
        <f t="shared" si="24"/>
        <v>1735</v>
      </c>
      <c r="AG28" s="250">
        <f t="shared" si="24"/>
        <v>273</v>
      </c>
      <c r="AH28" s="250">
        <f t="shared" si="24"/>
        <v>31</v>
      </c>
      <c r="AI28" s="250">
        <f t="shared" si="24"/>
        <v>0</v>
      </c>
      <c r="AJ28" s="250">
        <f t="shared" si="24"/>
        <v>0</v>
      </c>
      <c r="AK28" s="250">
        <f t="shared" si="24"/>
        <v>0</v>
      </c>
      <c r="AL28" s="250">
        <f t="shared" si="24"/>
        <v>0</v>
      </c>
      <c r="AM28" s="250">
        <f t="shared" si="24"/>
        <v>0</v>
      </c>
      <c r="AN28" s="250">
        <f t="shared" si="24"/>
        <v>0</v>
      </c>
      <c r="AO28" s="250">
        <f t="shared" si="24"/>
        <v>0</v>
      </c>
      <c r="AP28" s="250">
        <f t="shared" si="24"/>
        <v>0</v>
      </c>
      <c r="AQ28" s="250">
        <f t="shared" si="24"/>
        <v>0</v>
      </c>
      <c r="AR28" s="250">
        <f t="shared" si="24"/>
        <v>0</v>
      </c>
      <c r="AS28" s="250">
        <f t="shared" si="24"/>
        <v>0</v>
      </c>
      <c r="AT28" s="249">
        <f t="shared" ref="AT28:AU31" si="25">V100</f>
        <v>26.875</v>
      </c>
      <c r="AU28" s="249">
        <f t="shared" si="25"/>
        <v>31.024999999999999</v>
      </c>
    </row>
    <row r="29" spans="1:47" x14ac:dyDescent="0.2">
      <c r="A29" s="251">
        <v>0.26041666666666702</v>
      </c>
      <c r="B29" s="252">
        <f>SUM('Speed Bin A-B'!B36,'Speed Bin A-B'!B140,'Speed Bin A-B'!B244,'Speed Bin A-B'!B348,'Speed Bin A-B'!B452,'Speed Bin A-B'!B764,'Speed Bin A-B'!B868,'Speed Bin A-B'!B972,'Speed Bin A-B'!B1076,'Speed Bin A-B'!B1180)</f>
        <v>70</v>
      </c>
      <c r="C29" s="252">
        <f>SUM('Speed Bin A-B'!C36,'Speed Bin A-B'!C140,'Speed Bin A-B'!C244,'Speed Bin A-B'!C348,'Speed Bin A-B'!C452,'Speed Bin A-B'!C764,'Speed Bin A-B'!C868,'Speed Bin A-B'!C972,'Speed Bin A-B'!C1076,'Speed Bin A-B'!C1180)</f>
        <v>0</v>
      </c>
      <c r="D29" s="252">
        <f>SUM('Speed Bin A-B'!D36,'Speed Bin A-B'!D140,'Speed Bin A-B'!D244,'Speed Bin A-B'!D348,'Speed Bin A-B'!D452,'Speed Bin A-B'!D764,'Speed Bin A-B'!D868,'Speed Bin A-B'!D972,'Speed Bin A-B'!D1076,'Speed Bin A-B'!D1180)</f>
        <v>0</v>
      </c>
      <c r="E29" s="252">
        <f>SUM('Speed Bin A-B'!E36,'Speed Bin A-B'!E140,'Speed Bin A-B'!E244,'Speed Bin A-B'!E348,'Speed Bin A-B'!E452,'Speed Bin A-B'!E764,'Speed Bin A-B'!E868,'Speed Bin A-B'!E972,'Speed Bin A-B'!E1076,'Speed Bin A-B'!E1180)</f>
        <v>1</v>
      </c>
      <c r="F29" s="252">
        <f>SUM('Speed Bin A-B'!F36,'Speed Bin A-B'!F140,'Speed Bin A-B'!F244,'Speed Bin A-B'!F348,'Speed Bin A-B'!F452,'Speed Bin A-B'!F764,'Speed Bin A-B'!F868,'Speed Bin A-B'!F972,'Speed Bin A-B'!F1076,'Speed Bin A-B'!F1180)</f>
        <v>5</v>
      </c>
      <c r="G29" s="252">
        <f>SUM('Speed Bin A-B'!G36,'Speed Bin A-B'!G140,'Speed Bin A-B'!G244,'Speed Bin A-B'!G348,'Speed Bin A-B'!G452,'Speed Bin A-B'!G764,'Speed Bin A-B'!G868,'Speed Bin A-B'!G972,'Speed Bin A-B'!G1076,'Speed Bin A-B'!G1180)</f>
        <v>33</v>
      </c>
      <c r="H29" s="252">
        <f>SUM('Speed Bin A-B'!H36,'Speed Bin A-B'!H140,'Speed Bin A-B'!H244,'Speed Bin A-B'!H348,'Speed Bin A-B'!H452,'Speed Bin A-B'!H764,'Speed Bin A-B'!H868,'Speed Bin A-B'!H972,'Speed Bin A-B'!H1076,'Speed Bin A-B'!H1180)</f>
        <v>26</v>
      </c>
      <c r="I29" s="252">
        <f>SUM('Speed Bin A-B'!I36,'Speed Bin A-B'!I140,'Speed Bin A-B'!I244,'Speed Bin A-B'!I348,'Speed Bin A-B'!I452,'Speed Bin A-B'!I764,'Speed Bin A-B'!I868,'Speed Bin A-B'!I972,'Speed Bin A-B'!I1076,'Speed Bin A-B'!I1180)</f>
        <v>4</v>
      </c>
      <c r="J29" s="252">
        <f>SUM('Speed Bin A-B'!J36,'Speed Bin A-B'!J140,'Speed Bin A-B'!J244,'Speed Bin A-B'!J348,'Speed Bin A-B'!J452,'Speed Bin A-B'!J764,'Speed Bin A-B'!J868,'Speed Bin A-B'!J972,'Speed Bin A-B'!J1076,'Speed Bin A-B'!J1180)</f>
        <v>1</v>
      </c>
      <c r="K29" s="252">
        <f>SUM('Speed Bin A-B'!K36,'Speed Bin A-B'!K140,'Speed Bin A-B'!K244,'Speed Bin A-B'!K348,'Speed Bin A-B'!K452,'Speed Bin A-B'!K764,'Speed Bin A-B'!K868,'Speed Bin A-B'!K972,'Speed Bin A-B'!K1076,'Speed Bin A-B'!K1180)</f>
        <v>0</v>
      </c>
      <c r="L29" s="252">
        <f>SUM('Speed Bin A-B'!L36,'Speed Bin A-B'!L140,'Speed Bin A-B'!L244,'Speed Bin A-B'!L348,'Speed Bin A-B'!L452,'Speed Bin A-B'!L764,'Speed Bin A-B'!L868,'Speed Bin A-B'!L972,'Speed Bin A-B'!L1076,'Speed Bin A-B'!L1180)</f>
        <v>0</v>
      </c>
      <c r="M29" s="252">
        <f>SUM('Speed Bin A-B'!M36,'Speed Bin A-B'!M140,'Speed Bin A-B'!M244,'Speed Bin A-B'!M348,'Speed Bin A-B'!M452,'Speed Bin A-B'!M764,'Speed Bin A-B'!M868,'Speed Bin A-B'!M972,'Speed Bin A-B'!M1076,'Speed Bin A-B'!M1180)</f>
        <v>0</v>
      </c>
      <c r="N29" s="252">
        <f>SUM('Speed Bin A-B'!N36,'Speed Bin A-B'!N140,'Speed Bin A-B'!N244,'Speed Bin A-B'!N348,'Speed Bin A-B'!N452,'Speed Bin A-B'!N764,'Speed Bin A-B'!N868,'Speed Bin A-B'!N972,'Speed Bin A-B'!N1076,'Speed Bin A-B'!N1180)</f>
        <v>0</v>
      </c>
      <c r="O29" s="252">
        <f>SUM('Speed Bin A-B'!O36,'Speed Bin A-B'!O140,'Speed Bin A-B'!O244,'Speed Bin A-B'!O348,'Speed Bin A-B'!O452,'Speed Bin A-B'!O764,'Speed Bin A-B'!O868,'Speed Bin A-B'!O972,'Speed Bin A-B'!O1076,'Speed Bin A-B'!O1180)</f>
        <v>0</v>
      </c>
      <c r="P29" s="252">
        <f>SUM('Speed Bin A-B'!P36,'Speed Bin A-B'!P140,'Speed Bin A-B'!P244,'Speed Bin A-B'!P348,'Speed Bin A-B'!P452,'Speed Bin A-B'!P764,'Speed Bin A-B'!P868,'Speed Bin A-B'!P972,'Speed Bin A-B'!P1076,'Speed Bin A-B'!P1180)</f>
        <v>0</v>
      </c>
      <c r="Q29" s="252">
        <f>SUM('Speed Bin A-B'!Q36,'Speed Bin A-B'!Q140,'Speed Bin A-B'!Q244,'Speed Bin A-B'!Q348,'Speed Bin A-B'!Q452,'Speed Bin A-B'!Q764,'Speed Bin A-B'!Q868,'Speed Bin A-B'!Q972,'Speed Bin A-B'!Q1076,'Speed Bin A-B'!Q1180)</f>
        <v>0</v>
      </c>
      <c r="R29" s="252">
        <f>SUM('Speed Bin A-B'!R36,'Speed Bin A-B'!R140,'Speed Bin A-B'!R244,'Speed Bin A-B'!R348,'Speed Bin A-B'!R452,'Speed Bin A-B'!R764,'Speed Bin A-B'!R868,'Speed Bin A-B'!R972,'Speed Bin A-B'!R1076,'Speed Bin A-B'!R1180)</f>
        <v>0</v>
      </c>
      <c r="S29" s="252">
        <f>SUM('Speed Bin A-B'!S36,'Speed Bin A-B'!S140,'Speed Bin A-B'!S244,'Speed Bin A-B'!S348,'Speed Bin A-B'!S452,'Speed Bin A-B'!S764,'Speed Bin A-B'!S868,'Speed Bin A-B'!S972,'Speed Bin A-B'!S1076,'Speed Bin A-B'!S1180)</f>
        <v>0</v>
      </c>
      <c r="T29" s="252">
        <f>SUM('Speed Bin A-B'!T36,'Speed Bin A-B'!T140,'Speed Bin A-B'!T244,'Speed Bin A-B'!T348,'Speed Bin A-B'!T452,'Speed Bin A-B'!T764,'Speed Bin A-B'!T868,'Speed Bin A-B'!T972,'Speed Bin A-B'!T1076,'Speed Bin A-B'!T1180)</f>
        <v>0</v>
      </c>
      <c r="U29" s="252">
        <f>SUM('Speed Bin A-B'!U36,'Speed Bin A-B'!U140,'Speed Bin A-B'!U244,'Speed Bin A-B'!U348,'Speed Bin A-B'!U452,'Speed Bin A-B'!U764,'Speed Bin A-B'!U868,'Speed Bin A-B'!U972,'Speed Bin A-B'!U1076,'Speed Bin A-B'!U1180)</f>
        <v>0</v>
      </c>
      <c r="V29" s="253">
        <f>IFERROR(AVERAGE('Speed Bin A-B'!V36,'Speed Bin A-B'!V140,'Speed Bin A-B'!V244,'Speed Bin A-B'!V348,'Speed Bin A-B'!V452,'Speed Bin A-B'!V764,'Speed Bin A-B'!V868,'Speed Bin A-B'!V972,'Speed Bin A-B'!V1076,'Speed Bin A-B'!V1180),"-")</f>
        <v>29.728571428571428</v>
      </c>
      <c r="W29" s="253">
        <f>IFERROR(AVERAGE('Speed Bin A-B'!W36,'Speed Bin A-B'!W140,'Speed Bin A-B'!W244,'Speed Bin A-B'!W348,'Speed Bin A-B'!W452,'Speed Bin A-B'!W764,'Speed Bin A-B'!W868,'Speed Bin A-B'!W972,'Speed Bin A-B'!W1076,'Speed Bin A-B'!W1180),"-")</f>
        <v>30.700000000000003</v>
      </c>
      <c r="X29" s="246"/>
      <c r="Y29" s="246"/>
      <c r="Z29" s="259" t="s">
        <v>45</v>
      </c>
      <c r="AA29" s="254">
        <f>SUM(AA10:AA25)</f>
        <v>15</v>
      </c>
      <c r="AB29" s="254">
        <f t="shared" ref="AB29:AS29" si="26">SUM(AB10:AB25)</f>
        <v>94</v>
      </c>
      <c r="AC29" s="254">
        <f t="shared" si="26"/>
        <v>410</v>
      </c>
      <c r="AD29" s="254">
        <f t="shared" si="26"/>
        <v>2272</v>
      </c>
      <c r="AE29" s="254">
        <f t="shared" si="26"/>
        <v>5116</v>
      </c>
      <c r="AF29" s="254">
        <f t="shared" si="26"/>
        <v>2010</v>
      </c>
      <c r="AG29" s="254">
        <f t="shared" si="26"/>
        <v>343</v>
      </c>
      <c r="AH29" s="254">
        <f t="shared" si="26"/>
        <v>41</v>
      </c>
      <c r="AI29" s="254">
        <f t="shared" si="26"/>
        <v>1</v>
      </c>
      <c r="AJ29" s="254">
        <f t="shared" si="26"/>
        <v>0</v>
      </c>
      <c r="AK29" s="254">
        <f t="shared" si="26"/>
        <v>0</v>
      </c>
      <c r="AL29" s="254">
        <f t="shared" si="26"/>
        <v>0</v>
      </c>
      <c r="AM29" s="254">
        <f t="shared" si="26"/>
        <v>0</v>
      </c>
      <c r="AN29" s="254">
        <f t="shared" si="26"/>
        <v>0</v>
      </c>
      <c r="AO29" s="254">
        <f t="shared" si="26"/>
        <v>0</v>
      </c>
      <c r="AP29" s="254">
        <f t="shared" si="26"/>
        <v>0</v>
      </c>
      <c r="AQ29" s="254">
        <f t="shared" si="26"/>
        <v>0</v>
      </c>
      <c r="AR29" s="254">
        <f t="shared" si="26"/>
        <v>0</v>
      </c>
      <c r="AS29" s="254">
        <f t="shared" si="26"/>
        <v>0</v>
      </c>
      <c r="AT29" s="253">
        <f t="shared" si="25"/>
        <v>27.012499999999999</v>
      </c>
      <c r="AU29" s="253">
        <f t="shared" si="25"/>
        <v>31.15</v>
      </c>
    </row>
    <row r="30" spans="1:47" x14ac:dyDescent="0.2">
      <c r="A30" s="251">
        <v>0.27083333333333298</v>
      </c>
      <c r="B30" s="252">
        <f>SUM('Speed Bin A-B'!B37,'Speed Bin A-B'!B141,'Speed Bin A-B'!B245,'Speed Bin A-B'!B349,'Speed Bin A-B'!B453,'Speed Bin A-B'!B765,'Speed Bin A-B'!B869,'Speed Bin A-B'!B973,'Speed Bin A-B'!B1077,'Speed Bin A-B'!B1181)</f>
        <v>104</v>
      </c>
      <c r="C30" s="252">
        <f>SUM('Speed Bin A-B'!C37,'Speed Bin A-B'!C141,'Speed Bin A-B'!C245,'Speed Bin A-B'!C349,'Speed Bin A-B'!C453,'Speed Bin A-B'!C765,'Speed Bin A-B'!C869,'Speed Bin A-B'!C973,'Speed Bin A-B'!C1077,'Speed Bin A-B'!C1181)</f>
        <v>0</v>
      </c>
      <c r="D30" s="252">
        <f>SUM('Speed Bin A-B'!D37,'Speed Bin A-B'!D141,'Speed Bin A-B'!D245,'Speed Bin A-B'!D349,'Speed Bin A-B'!D453,'Speed Bin A-B'!D765,'Speed Bin A-B'!D869,'Speed Bin A-B'!D973,'Speed Bin A-B'!D1077,'Speed Bin A-B'!D1181)</f>
        <v>0</v>
      </c>
      <c r="E30" s="252">
        <f>SUM('Speed Bin A-B'!E37,'Speed Bin A-B'!E141,'Speed Bin A-B'!E245,'Speed Bin A-B'!E349,'Speed Bin A-B'!E453,'Speed Bin A-B'!E765,'Speed Bin A-B'!E869,'Speed Bin A-B'!E973,'Speed Bin A-B'!E1077,'Speed Bin A-B'!E1181)</f>
        <v>1</v>
      </c>
      <c r="F30" s="252">
        <f>SUM('Speed Bin A-B'!F37,'Speed Bin A-B'!F141,'Speed Bin A-B'!F245,'Speed Bin A-B'!F349,'Speed Bin A-B'!F453,'Speed Bin A-B'!F765,'Speed Bin A-B'!F869,'Speed Bin A-B'!F973,'Speed Bin A-B'!F1077,'Speed Bin A-B'!F1181)</f>
        <v>13</v>
      </c>
      <c r="G30" s="252">
        <f>SUM('Speed Bin A-B'!G37,'Speed Bin A-B'!G141,'Speed Bin A-B'!G245,'Speed Bin A-B'!G349,'Speed Bin A-B'!G453,'Speed Bin A-B'!G765,'Speed Bin A-B'!G869,'Speed Bin A-B'!G973,'Speed Bin A-B'!G1077,'Speed Bin A-B'!G1181)</f>
        <v>49</v>
      </c>
      <c r="H30" s="252">
        <f>SUM('Speed Bin A-B'!H37,'Speed Bin A-B'!H141,'Speed Bin A-B'!H245,'Speed Bin A-B'!H349,'Speed Bin A-B'!H453,'Speed Bin A-B'!H765,'Speed Bin A-B'!H869,'Speed Bin A-B'!H973,'Speed Bin A-B'!H1077,'Speed Bin A-B'!H1181)</f>
        <v>31</v>
      </c>
      <c r="I30" s="252">
        <f>SUM('Speed Bin A-B'!I37,'Speed Bin A-B'!I141,'Speed Bin A-B'!I245,'Speed Bin A-B'!I349,'Speed Bin A-B'!I453,'Speed Bin A-B'!I765,'Speed Bin A-B'!I869,'Speed Bin A-B'!I973,'Speed Bin A-B'!I1077,'Speed Bin A-B'!I1181)</f>
        <v>8</v>
      </c>
      <c r="J30" s="252">
        <f>SUM('Speed Bin A-B'!J37,'Speed Bin A-B'!J141,'Speed Bin A-B'!J245,'Speed Bin A-B'!J349,'Speed Bin A-B'!J453,'Speed Bin A-B'!J765,'Speed Bin A-B'!J869,'Speed Bin A-B'!J973,'Speed Bin A-B'!J1077,'Speed Bin A-B'!J1181)</f>
        <v>2</v>
      </c>
      <c r="K30" s="252">
        <f>SUM('Speed Bin A-B'!K37,'Speed Bin A-B'!K141,'Speed Bin A-B'!K245,'Speed Bin A-B'!K349,'Speed Bin A-B'!K453,'Speed Bin A-B'!K765,'Speed Bin A-B'!K869,'Speed Bin A-B'!K973,'Speed Bin A-B'!K1077,'Speed Bin A-B'!K1181)</f>
        <v>0</v>
      </c>
      <c r="L30" s="252">
        <f>SUM('Speed Bin A-B'!L37,'Speed Bin A-B'!L141,'Speed Bin A-B'!L245,'Speed Bin A-B'!L349,'Speed Bin A-B'!L453,'Speed Bin A-B'!L765,'Speed Bin A-B'!L869,'Speed Bin A-B'!L973,'Speed Bin A-B'!L1077,'Speed Bin A-B'!L1181)</f>
        <v>0</v>
      </c>
      <c r="M30" s="252">
        <f>SUM('Speed Bin A-B'!M37,'Speed Bin A-B'!M141,'Speed Bin A-B'!M245,'Speed Bin A-B'!M349,'Speed Bin A-B'!M453,'Speed Bin A-B'!M765,'Speed Bin A-B'!M869,'Speed Bin A-B'!M973,'Speed Bin A-B'!M1077,'Speed Bin A-B'!M1181)</f>
        <v>0</v>
      </c>
      <c r="N30" s="252">
        <f>SUM('Speed Bin A-B'!N37,'Speed Bin A-B'!N141,'Speed Bin A-B'!N245,'Speed Bin A-B'!N349,'Speed Bin A-B'!N453,'Speed Bin A-B'!N765,'Speed Bin A-B'!N869,'Speed Bin A-B'!N973,'Speed Bin A-B'!N1077,'Speed Bin A-B'!N1181)</f>
        <v>0</v>
      </c>
      <c r="O30" s="252">
        <f>SUM('Speed Bin A-B'!O37,'Speed Bin A-B'!O141,'Speed Bin A-B'!O245,'Speed Bin A-B'!O349,'Speed Bin A-B'!O453,'Speed Bin A-B'!O765,'Speed Bin A-B'!O869,'Speed Bin A-B'!O973,'Speed Bin A-B'!O1077,'Speed Bin A-B'!O1181)</f>
        <v>0</v>
      </c>
      <c r="P30" s="252">
        <f>SUM('Speed Bin A-B'!P37,'Speed Bin A-B'!P141,'Speed Bin A-B'!P245,'Speed Bin A-B'!P349,'Speed Bin A-B'!P453,'Speed Bin A-B'!P765,'Speed Bin A-B'!P869,'Speed Bin A-B'!P973,'Speed Bin A-B'!P1077,'Speed Bin A-B'!P1181)</f>
        <v>0</v>
      </c>
      <c r="Q30" s="252">
        <f>SUM('Speed Bin A-B'!Q37,'Speed Bin A-B'!Q141,'Speed Bin A-B'!Q245,'Speed Bin A-B'!Q349,'Speed Bin A-B'!Q453,'Speed Bin A-B'!Q765,'Speed Bin A-B'!Q869,'Speed Bin A-B'!Q973,'Speed Bin A-B'!Q1077,'Speed Bin A-B'!Q1181)</f>
        <v>0</v>
      </c>
      <c r="R30" s="252">
        <f>SUM('Speed Bin A-B'!R37,'Speed Bin A-B'!R141,'Speed Bin A-B'!R245,'Speed Bin A-B'!R349,'Speed Bin A-B'!R453,'Speed Bin A-B'!R765,'Speed Bin A-B'!R869,'Speed Bin A-B'!R973,'Speed Bin A-B'!R1077,'Speed Bin A-B'!R1181)</f>
        <v>0</v>
      </c>
      <c r="S30" s="252">
        <f>SUM('Speed Bin A-B'!S37,'Speed Bin A-B'!S141,'Speed Bin A-B'!S245,'Speed Bin A-B'!S349,'Speed Bin A-B'!S453,'Speed Bin A-B'!S765,'Speed Bin A-B'!S869,'Speed Bin A-B'!S973,'Speed Bin A-B'!S1077,'Speed Bin A-B'!S1181)</f>
        <v>0</v>
      </c>
      <c r="T30" s="252">
        <f>SUM('Speed Bin A-B'!T37,'Speed Bin A-B'!T141,'Speed Bin A-B'!T245,'Speed Bin A-B'!T349,'Speed Bin A-B'!T453,'Speed Bin A-B'!T765,'Speed Bin A-B'!T869,'Speed Bin A-B'!T973,'Speed Bin A-B'!T1077,'Speed Bin A-B'!T1181)</f>
        <v>0</v>
      </c>
      <c r="U30" s="252">
        <f>SUM('Speed Bin A-B'!U37,'Speed Bin A-B'!U141,'Speed Bin A-B'!U245,'Speed Bin A-B'!U349,'Speed Bin A-B'!U453,'Speed Bin A-B'!U765,'Speed Bin A-B'!U869,'Speed Bin A-B'!U973,'Speed Bin A-B'!U1077,'Speed Bin A-B'!U1181)</f>
        <v>0</v>
      </c>
      <c r="V30" s="253">
        <f>IFERROR(AVERAGE('Speed Bin A-B'!V37,'Speed Bin A-B'!V141,'Speed Bin A-B'!V245,'Speed Bin A-B'!V349,'Speed Bin A-B'!V453,'Speed Bin A-B'!V765,'Speed Bin A-B'!V869,'Speed Bin A-B'!V973,'Speed Bin A-B'!V1077,'Speed Bin A-B'!V1181),"-")</f>
        <v>29.157142857142855</v>
      </c>
      <c r="W30" s="253">
        <f>IFERROR(AVERAGE('Speed Bin A-B'!W37,'Speed Bin A-B'!W141,'Speed Bin A-B'!W245,'Speed Bin A-B'!W349,'Speed Bin A-B'!W453,'Speed Bin A-B'!W765,'Speed Bin A-B'!W869,'Speed Bin A-B'!W973,'Speed Bin A-B'!W1077,'Speed Bin A-B'!W1181),"-")</f>
        <v>33.985714285714288</v>
      </c>
      <c r="X30" s="246"/>
      <c r="Y30" s="246"/>
      <c r="Z30" s="252" t="s">
        <v>46</v>
      </c>
      <c r="AA30" s="254">
        <f>SUM(AA10:AA27)</f>
        <v>15</v>
      </c>
      <c r="AB30" s="254">
        <f t="shared" ref="AB30:AS30" si="27">SUM(AB10:AB27)</f>
        <v>99</v>
      </c>
      <c r="AC30" s="254">
        <f t="shared" si="27"/>
        <v>417</v>
      </c>
      <c r="AD30" s="254">
        <f t="shared" si="27"/>
        <v>2293</v>
      </c>
      <c r="AE30" s="254">
        <f t="shared" si="27"/>
        <v>5172</v>
      </c>
      <c r="AF30" s="254">
        <f t="shared" si="27"/>
        <v>2046</v>
      </c>
      <c r="AG30" s="254">
        <f t="shared" si="27"/>
        <v>352</v>
      </c>
      <c r="AH30" s="254">
        <f t="shared" si="27"/>
        <v>42</v>
      </c>
      <c r="AI30" s="254">
        <f t="shared" si="27"/>
        <v>4</v>
      </c>
      <c r="AJ30" s="254">
        <f t="shared" si="27"/>
        <v>0</v>
      </c>
      <c r="AK30" s="254">
        <f t="shared" si="27"/>
        <v>0</v>
      </c>
      <c r="AL30" s="254">
        <f t="shared" si="27"/>
        <v>0</v>
      </c>
      <c r="AM30" s="254">
        <f t="shared" si="27"/>
        <v>0</v>
      </c>
      <c r="AN30" s="254">
        <f t="shared" si="27"/>
        <v>0</v>
      </c>
      <c r="AO30" s="254">
        <f t="shared" si="27"/>
        <v>0</v>
      </c>
      <c r="AP30" s="254">
        <f t="shared" si="27"/>
        <v>0</v>
      </c>
      <c r="AQ30" s="254">
        <f t="shared" si="27"/>
        <v>0</v>
      </c>
      <c r="AR30" s="254">
        <f t="shared" si="27"/>
        <v>0</v>
      </c>
      <c r="AS30" s="254">
        <f t="shared" si="27"/>
        <v>0</v>
      </c>
      <c r="AT30" s="253">
        <f t="shared" si="25"/>
        <v>27.0625</v>
      </c>
      <c r="AU30" s="253">
        <f t="shared" si="25"/>
        <v>31.1875</v>
      </c>
    </row>
    <row r="31" spans="1:47" ht="13.5" thickBot="1" x14ac:dyDescent="0.25">
      <c r="A31" s="251">
        <v>0.28125</v>
      </c>
      <c r="B31" s="252">
        <f>SUM('Speed Bin A-B'!B38,'Speed Bin A-B'!B142,'Speed Bin A-B'!B246,'Speed Bin A-B'!B350,'Speed Bin A-B'!B454,'Speed Bin A-B'!B766,'Speed Bin A-B'!B870,'Speed Bin A-B'!B974,'Speed Bin A-B'!B1078,'Speed Bin A-B'!B1182)</f>
        <v>156</v>
      </c>
      <c r="C31" s="252">
        <f>SUM('Speed Bin A-B'!C38,'Speed Bin A-B'!C142,'Speed Bin A-B'!C246,'Speed Bin A-B'!C350,'Speed Bin A-B'!C454,'Speed Bin A-B'!C766,'Speed Bin A-B'!C870,'Speed Bin A-B'!C974,'Speed Bin A-B'!C1078,'Speed Bin A-B'!C1182)</f>
        <v>0</v>
      </c>
      <c r="D31" s="252">
        <f>SUM('Speed Bin A-B'!D38,'Speed Bin A-B'!D142,'Speed Bin A-B'!D246,'Speed Bin A-B'!D350,'Speed Bin A-B'!D454,'Speed Bin A-B'!D766,'Speed Bin A-B'!D870,'Speed Bin A-B'!D974,'Speed Bin A-B'!D1078,'Speed Bin A-B'!D1182)</f>
        <v>0</v>
      </c>
      <c r="E31" s="252">
        <f>SUM('Speed Bin A-B'!E38,'Speed Bin A-B'!E142,'Speed Bin A-B'!E246,'Speed Bin A-B'!E350,'Speed Bin A-B'!E454,'Speed Bin A-B'!E766,'Speed Bin A-B'!E870,'Speed Bin A-B'!E974,'Speed Bin A-B'!E1078,'Speed Bin A-B'!E1182)</f>
        <v>1</v>
      </c>
      <c r="F31" s="252">
        <f>SUM('Speed Bin A-B'!F38,'Speed Bin A-B'!F142,'Speed Bin A-B'!F246,'Speed Bin A-B'!F350,'Speed Bin A-B'!F454,'Speed Bin A-B'!F766,'Speed Bin A-B'!F870,'Speed Bin A-B'!F974,'Speed Bin A-B'!F1078,'Speed Bin A-B'!F1182)</f>
        <v>21</v>
      </c>
      <c r="G31" s="252">
        <f>SUM('Speed Bin A-B'!G38,'Speed Bin A-B'!G142,'Speed Bin A-B'!G246,'Speed Bin A-B'!G350,'Speed Bin A-B'!G454,'Speed Bin A-B'!G766,'Speed Bin A-B'!G870,'Speed Bin A-B'!G974,'Speed Bin A-B'!G1078,'Speed Bin A-B'!G1182)</f>
        <v>84</v>
      </c>
      <c r="H31" s="252">
        <f>SUM('Speed Bin A-B'!H38,'Speed Bin A-B'!H142,'Speed Bin A-B'!H246,'Speed Bin A-B'!H350,'Speed Bin A-B'!H454,'Speed Bin A-B'!H766,'Speed Bin A-B'!H870,'Speed Bin A-B'!H974,'Speed Bin A-B'!H1078,'Speed Bin A-B'!H1182)</f>
        <v>45</v>
      </c>
      <c r="I31" s="252">
        <f>SUM('Speed Bin A-B'!I38,'Speed Bin A-B'!I142,'Speed Bin A-B'!I246,'Speed Bin A-B'!I350,'Speed Bin A-B'!I454,'Speed Bin A-B'!I766,'Speed Bin A-B'!I870,'Speed Bin A-B'!I974,'Speed Bin A-B'!I1078,'Speed Bin A-B'!I1182)</f>
        <v>5</v>
      </c>
      <c r="J31" s="252">
        <f>SUM('Speed Bin A-B'!J38,'Speed Bin A-B'!J142,'Speed Bin A-B'!J246,'Speed Bin A-B'!J350,'Speed Bin A-B'!J454,'Speed Bin A-B'!J766,'Speed Bin A-B'!J870,'Speed Bin A-B'!J974,'Speed Bin A-B'!J1078,'Speed Bin A-B'!J1182)</f>
        <v>0</v>
      </c>
      <c r="K31" s="252">
        <f>SUM('Speed Bin A-B'!K38,'Speed Bin A-B'!K142,'Speed Bin A-B'!K246,'Speed Bin A-B'!K350,'Speed Bin A-B'!K454,'Speed Bin A-B'!K766,'Speed Bin A-B'!K870,'Speed Bin A-B'!K974,'Speed Bin A-B'!K1078,'Speed Bin A-B'!K1182)</f>
        <v>0</v>
      </c>
      <c r="L31" s="252">
        <f>SUM('Speed Bin A-B'!L38,'Speed Bin A-B'!L142,'Speed Bin A-B'!L246,'Speed Bin A-B'!L350,'Speed Bin A-B'!L454,'Speed Bin A-B'!L766,'Speed Bin A-B'!L870,'Speed Bin A-B'!L974,'Speed Bin A-B'!L1078,'Speed Bin A-B'!L1182)</f>
        <v>0</v>
      </c>
      <c r="M31" s="252">
        <f>SUM('Speed Bin A-B'!M38,'Speed Bin A-B'!M142,'Speed Bin A-B'!M246,'Speed Bin A-B'!M350,'Speed Bin A-B'!M454,'Speed Bin A-B'!M766,'Speed Bin A-B'!M870,'Speed Bin A-B'!M974,'Speed Bin A-B'!M1078,'Speed Bin A-B'!M1182)</f>
        <v>0</v>
      </c>
      <c r="N31" s="252">
        <f>SUM('Speed Bin A-B'!N38,'Speed Bin A-B'!N142,'Speed Bin A-B'!N246,'Speed Bin A-B'!N350,'Speed Bin A-B'!N454,'Speed Bin A-B'!N766,'Speed Bin A-B'!N870,'Speed Bin A-B'!N974,'Speed Bin A-B'!N1078,'Speed Bin A-B'!N1182)</f>
        <v>0</v>
      </c>
      <c r="O31" s="252">
        <f>SUM('Speed Bin A-B'!O38,'Speed Bin A-B'!O142,'Speed Bin A-B'!O246,'Speed Bin A-B'!O350,'Speed Bin A-B'!O454,'Speed Bin A-B'!O766,'Speed Bin A-B'!O870,'Speed Bin A-B'!O974,'Speed Bin A-B'!O1078,'Speed Bin A-B'!O1182)</f>
        <v>0</v>
      </c>
      <c r="P31" s="252">
        <f>SUM('Speed Bin A-B'!P38,'Speed Bin A-B'!P142,'Speed Bin A-B'!P246,'Speed Bin A-B'!P350,'Speed Bin A-B'!P454,'Speed Bin A-B'!P766,'Speed Bin A-B'!P870,'Speed Bin A-B'!P974,'Speed Bin A-B'!P1078,'Speed Bin A-B'!P1182)</f>
        <v>0</v>
      </c>
      <c r="Q31" s="252">
        <f>SUM('Speed Bin A-B'!Q38,'Speed Bin A-B'!Q142,'Speed Bin A-B'!Q246,'Speed Bin A-B'!Q350,'Speed Bin A-B'!Q454,'Speed Bin A-B'!Q766,'Speed Bin A-B'!Q870,'Speed Bin A-B'!Q974,'Speed Bin A-B'!Q1078,'Speed Bin A-B'!Q1182)</f>
        <v>0</v>
      </c>
      <c r="R31" s="252">
        <f>SUM('Speed Bin A-B'!R38,'Speed Bin A-B'!R142,'Speed Bin A-B'!R246,'Speed Bin A-B'!R350,'Speed Bin A-B'!R454,'Speed Bin A-B'!R766,'Speed Bin A-B'!R870,'Speed Bin A-B'!R974,'Speed Bin A-B'!R1078,'Speed Bin A-B'!R1182)</f>
        <v>0</v>
      </c>
      <c r="S31" s="252">
        <f>SUM('Speed Bin A-B'!S38,'Speed Bin A-B'!S142,'Speed Bin A-B'!S246,'Speed Bin A-B'!S350,'Speed Bin A-B'!S454,'Speed Bin A-B'!S766,'Speed Bin A-B'!S870,'Speed Bin A-B'!S974,'Speed Bin A-B'!S1078,'Speed Bin A-B'!S1182)</f>
        <v>0</v>
      </c>
      <c r="T31" s="252">
        <f>SUM('Speed Bin A-B'!T38,'Speed Bin A-B'!T142,'Speed Bin A-B'!T246,'Speed Bin A-B'!T350,'Speed Bin A-B'!T454,'Speed Bin A-B'!T766,'Speed Bin A-B'!T870,'Speed Bin A-B'!T974,'Speed Bin A-B'!T1078,'Speed Bin A-B'!T1182)</f>
        <v>0</v>
      </c>
      <c r="U31" s="252">
        <f>SUM('Speed Bin A-B'!U38,'Speed Bin A-B'!U142,'Speed Bin A-B'!U246,'Speed Bin A-B'!U350,'Speed Bin A-B'!U454,'Speed Bin A-B'!U766,'Speed Bin A-B'!U870,'Speed Bin A-B'!U974,'Speed Bin A-B'!U1078,'Speed Bin A-B'!U1182)</f>
        <v>0</v>
      </c>
      <c r="V31" s="253">
        <f>IFERROR(AVERAGE('Speed Bin A-B'!V38,'Speed Bin A-B'!V142,'Speed Bin A-B'!V246,'Speed Bin A-B'!V350,'Speed Bin A-B'!V454,'Speed Bin A-B'!V766,'Speed Bin A-B'!V870,'Speed Bin A-B'!V974,'Speed Bin A-B'!V1078,'Speed Bin A-B'!V1182),"-")</f>
        <v>28.514285714285709</v>
      </c>
      <c r="W31" s="253">
        <f>IFERROR(AVERAGE('Speed Bin A-B'!W38,'Speed Bin A-B'!W142,'Speed Bin A-B'!W246,'Speed Bin A-B'!W350,'Speed Bin A-B'!W454,'Speed Bin A-B'!W766,'Speed Bin A-B'!W870,'Speed Bin A-B'!W974,'Speed Bin A-B'!W1078,'Speed Bin A-B'!W1182),"-")</f>
        <v>31.8</v>
      </c>
      <c r="X31" s="246"/>
      <c r="Y31" s="246"/>
      <c r="Z31" s="260" t="s">
        <v>47</v>
      </c>
      <c r="AA31" s="256">
        <f>SUM(AA4:AA27)</f>
        <v>15</v>
      </c>
      <c r="AB31" s="256">
        <f t="shared" ref="AB31:AS31" si="28">SUM(AB4:AB27)</f>
        <v>105</v>
      </c>
      <c r="AC31" s="256">
        <f t="shared" si="28"/>
        <v>432</v>
      </c>
      <c r="AD31" s="256">
        <f t="shared" si="28"/>
        <v>2317</v>
      </c>
      <c r="AE31" s="256">
        <f t="shared" si="28"/>
        <v>5256</v>
      </c>
      <c r="AF31" s="256">
        <f t="shared" si="28"/>
        <v>2100</v>
      </c>
      <c r="AG31" s="256">
        <f t="shared" si="28"/>
        <v>372</v>
      </c>
      <c r="AH31" s="256">
        <f t="shared" si="28"/>
        <v>49</v>
      </c>
      <c r="AI31" s="256">
        <f t="shared" si="28"/>
        <v>4</v>
      </c>
      <c r="AJ31" s="256">
        <f t="shared" si="28"/>
        <v>0</v>
      </c>
      <c r="AK31" s="256">
        <f t="shared" si="28"/>
        <v>0</v>
      </c>
      <c r="AL31" s="256">
        <f t="shared" si="28"/>
        <v>0</v>
      </c>
      <c r="AM31" s="256">
        <f t="shared" si="28"/>
        <v>0</v>
      </c>
      <c r="AN31" s="256">
        <f t="shared" si="28"/>
        <v>0</v>
      </c>
      <c r="AO31" s="256">
        <f t="shared" si="28"/>
        <v>0</v>
      </c>
      <c r="AP31" s="256">
        <f t="shared" si="28"/>
        <v>0</v>
      </c>
      <c r="AQ31" s="256">
        <f t="shared" si="28"/>
        <v>0</v>
      </c>
      <c r="AR31" s="256">
        <f t="shared" si="28"/>
        <v>0</v>
      </c>
      <c r="AS31" s="256">
        <f t="shared" si="28"/>
        <v>0</v>
      </c>
      <c r="AT31" s="257">
        <f t="shared" si="25"/>
        <v>27.075000000000003</v>
      </c>
      <c r="AU31" s="257">
        <f t="shared" si="25"/>
        <v>31.25</v>
      </c>
    </row>
    <row r="32" spans="1:47" ht="13.5" thickTop="1" x14ac:dyDescent="0.2">
      <c r="A32" s="251">
        <v>0.29166666666666702</v>
      </c>
      <c r="B32" s="252">
        <f>SUM('Speed Bin A-B'!B39,'Speed Bin A-B'!B143,'Speed Bin A-B'!B247,'Speed Bin A-B'!B351,'Speed Bin A-B'!B455,'Speed Bin A-B'!B767,'Speed Bin A-B'!B871,'Speed Bin A-B'!B975,'Speed Bin A-B'!B1079,'Speed Bin A-B'!B1183)</f>
        <v>116</v>
      </c>
      <c r="C32" s="252">
        <f>SUM('Speed Bin A-B'!C39,'Speed Bin A-B'!C143,'Speed Bin A-B'!C247,'Speed Bin A-B'!C351,'Speed Bin A-B'!C455,'Speed Bin A-B'!C767,'Speed Bin A-B'!C871,'Speed Bin A-B'!C975,'Speed Bin A-B'!C1079,'Speed Bin A-B'!C1183)</f>
        <v>0</v>
      </c>
      <c r="D32" s="252">
        <f>SUM('Speed Bin A-B'!D39,'Speed Bin A-B'!D143,'Speed Bin A-B'!D247,'Speed Bin A-B'!D351,'Speed Bin A-B'!D455,'Speed Bin A-B'!D767,'Speed Bin A-B'!D871,'Speed Bin A-B'!D975,'Speed Bin A-B'!D1079,'Speed Bin A-B'!D1183)</f>
        <v>0</v>
      </c>
      <c r="E32" s="252">
        <f>SUM('Speed Bin A-B'!E39,'Speed Bin A-B'!E143,'Speed Bin A-B'!E247,'Speed Bin A-B'!E351,'Speed Bin A-B'!E455,'Speed Bin A-B'!E767,'Speed Bin A-B'!E871,'Speed Bin A-B'!E975,'Speed Bin A-B'!E1079,'Speed Bin A-B'!E1183)</f>
        <v>2</v>
      </c>
      <c r="F32" s="252">
        <f>SUM('Speed Bin A-B'!F39,'Speed Bin A-B'!F143,'Speed Bin A-B'!F247,'Speed Bin A-B'!F351,'Speed Bin A-B'!F455,'Speed Bin A-B'!F767,'Speed Bin A-B'!F871,'Speed Bin A-B'!F975,'Speed Bin A-B'!F1079,'Speed Bin A-B'!F1183)</f>
        <v>17</v>
      </c>
      <c r="G32" s="252">
        <f>SUM('Speed Bin A-B'!G39,'Speed Bin A-B'!G143,'Speed Bin A-B'!G247,'Speed Bin A-B'!G351,'Speed Bin A-B'!G455,'Speed Bin A-B'!G767,'Speed Bin A-B'!G871,'Speed Bin A-B'!G975,'Speed Bin A-B'!G1079,'Speed Bin A-B'!G1183)</f>
        <v>46</v>
      </c>
      <c r="H32" s="252">
        <f>SUM('Speed Bin A-B'!H39,'Speed Bin A-B'!H143,'Speed Bin A-B'!H247,'Speed Bin A-B'!H351,'Speed Bin A-B'!H455,'Speed Bin A-B'!H767,'Speed Bin A-B'!H871,'Speed Bin A-B'!H975,'Speed Bin A-B'!H1079,'Speed Bin A-B'!H1183)</f>
        <v>38</v>
      </c>
      <c r="I32" s="252">
        <f>SUM('Speed Bin A-B'!I39,'Speed Bin A-B'!I143,'Speed Bin A-B'!I247,'Speed Bin A-B'!I351,'Speed Bin A-B'!I455,'Speed Bin A-B'!I767,'Speed Bin A-B'!I871,'Speed Bin A-B'!I975,'Speed Bin A-B'!I1079,'Speed Bin A-B'!I1183)</f>
        <v>12</v>
      </c>
      <c r="J32" s="252">
        <f>SUM('Speed Bin A-B'!J39,'Speed Bin A-B'!J143,'Speed Bin A-B'!J247,'Speed Bin A-B'!J351,'Speed Bin A-B'!J455,'Speed Bin A-B'!J767,'Speed Bin A-B'!J871,'Speed Bin A-B'!J975,'Speed Bin A-B'!J1079,'Speed Bin A-B'!J1183)</f>
        <v>1</v>
      </c>
      <c r="K32" s="252">
        <f>SUM('Speed Bin A-B'!K39,'Speed Bin A-B'!K143,'Speed Bin A-B'!K247,'Speed Bin A-B'!K351,'Speed Bin A-B'!K455,'Speed Bin A-B'!K767,'Speed Bin A-B'!K871,'Speed Bin A-B'!K975,'Speed Bin A-B'!K1079,'Speed Bin A-B'!K1183)</f>
        <v>0</v>
      </c>
      <c r="L32" s="252">
        <f>SUM('Speed Bin A-B'!L39,'Speed Bin A-B'!L143,'Speed Bin A-B'!L247,'Speed Bin A-B'!L351,'Speed Bin A-B'!L455,'Speed Bin A-B'!L767,'Speed Bin A-B'!L871,'Speed Bin A-B'!L975,'Speed Bin A-B'!L1079,'Speed Bin A-B'!L1183)</f>
        <v>0</v>
      </c>
      <c r="M32" s="252">
        <f>SUM('Speed Bin A-B'!M39,'Speed Bin A-B'!M143,'Speed Bin A-B'!M247,'Speed Bin A-B'!M351,'Speed Bin A-B'!M455,'Speed Bin A-B'!M767,'Speed Bin A-B'!M871,'Speed Bin A-B'!M975,'Speed Bin A-B'!M1079,'Speed Bin A-B'!M1183)</f>
        <v>0</v>
      </c>
      <c r="N32" s="252">
        <f>SUM('Speed Bin A-B'!N39,'Speed Bin A-B'!N143,'Speed Bin A-B'!N247,'Speed Bin A-B'!N351,'Speed Bin A-B'!N455,'Speed Bin A-B'!N767,'Speed Bin A-B'!N871,'Speed Bin A-B'!N975,'Speed Bin A-B'!N1079,'Speed Bin A-B'!N1183)</f>
        <v>0</v>
      </c>
      <c r="O32" s="252">
        <f>SUM('Speed Bin A-B'!O39,'Speed Bin A-B'!O143,'Speed Bin A-B'!O247,'Speed Bin A-B'!O351,'Speed Bin A-B'!O455,'Speed Bin A-B'!O767,'Speed Bin A-B'!O871,'Speed Bin A-B'!O975,'Speed Bin A-B'!O1079,'Speed Bin A-B'!O1183)</f>
        <v>0</v>
      </c>
      <c r="P32" s="252">
        <f>SUM('Speed Bin A-B'!P39,'Speed Bin A-B'!P143,'Speed Bin A-B'!P247,'Speed Bin A-B'!P351,'Speed Bin A-B'!P455,'Speed Bin A-B'!P767,'Speed Bin A-B'!P871,'Speed Bin A-B'!P975,'Speed Bin A-B'!P1079,'Speed Bin A-B'!P1183)</f>
        <v>0</v>
      </c>
      <c r="Q32" s="252">
        <f>SUM('Speed Bin A-B'!Q39,'Speed Bin A-B'!Q143,'Speed Bin A-B'!Q247,'Speed Bin A-B'!Q351,'Speed Bin A-B'!Q455,'Speed Bin A-B'!Q767,'Speed Bin A-B'!Q871,'Speed Bin A-B'!Q975,'Speed Bin A-B'!Q1079,'Speed Bin A-B'!Q1183)</f>
        <v>0</v>
      </c>
      <c r="R32" s="252">
        <f>SUM('Speed Bin A-B'!R39,'Speed Bin A-B'!R143,'Speed Bin A-B'!R247,'Speed Bin A-B'!R351,'Speed Bin A-B'!R455,'Speed Bin A-B'!R767,'Speed Bin A-B'!R871,'Speed Bin A-B'!R975,'Speed Bin A-B'!R1079,'Speed Bin A-B'!R1183)</f>
        <v>0</v>
      </c>
      <c r="S32" s="252">
        <f>SUM('Speed Bin A-B'!S39,'Speed Bin A-B'!S143,'Speed Bin A-B'!S247,'Speed Bin A-B'!S351,'Speed Bin A-B'!S455,'Speed Bin A-B'!S767,'Speed Bin A-B'!S871,'Speed Bin A-B'!S975,'Speed Bin A-B'!S1079,'Speed Bin A-B'!S1183)</f>
        <v>0</v>
      </c>
      <c r="T32" s="252">
        <f>SUM('Speed Bin A-B'!T39,'Speed Bin A-B'!T143,'Speed Bin A-B'!T247,'Speed Bin A-B'!T351,'Speed Bin A-B'!T455,'Speed Bin A-B'!T767,'Speed Bin A-B'!T871,'Speed Bin A-B'!T975,'Speed Bin A-B'!T1079,'Speed Bin A-B'!T1183)</f>
        <v>0</v>
      </c>
      <c r="U32" s="252">
        <f>SUM('Speed Bin A-B'!U39,'Speed Bin A-B'!U143,'Speed Bin A-B'!U247,'Speed Bin A-B'!U351,'Speed Bin A-B'!U455,'Speed Bin A-B'!U767,'Speed Bin A-B'!U871,'Speed Bin A-B'!U975,'Speed Bin A-B'!U1079,'Speed Bin A-B'!U1183)</f>
        <v>0</v>
      </c>
      <c r="V32" s="253">
        <f>IFERROR(AVERAGE('Speed Bin A-B'!V39,'Speed Bin A-B'!V143,'Speed Bin A-B'!V247,'Speed Bin A-B'!V351,'Speed Bin A-B'!V455,'Speed Bin A-B'!V767,'Speed Bin A-B'!V871,'Speed Bin A-B'!V975,'Speed Bin A-B'!V1079,'Speed Bin A-B'!V1183),"-")</f>
        <v>29.614285714285717</v>
      </c>
      <c r="W32" s="253">
        <f>IFERROR(AVERAGE('Speed Bin A-B'!W39,'Speed Bin A-B'!W143,'Speed Bin A-B'!W247,'Speed Bin A-B'!W351,'Speed Bin A-B'!W455,'Speed Bin A-B'!W767,'Speed Bin A-B'!W871,'Speed Bin A-B'!W975,'Speed Bin A-B'!W1079,'Speed Bin A-B'!W1183),"-")</f>
        <v>34.68333333333333</v>
      </c>
      <c r="X32" s="246"/>
      <c r="Y32" s="246"/>
      <c r="Z32" s="246"/>
      <c r="AT32" s="246"/>
      <c r="AU32" s="246"/>
    </row>
    <row r="33" spans="1:25" x14ac:dyDescent="0.2">
      <c r="A33" s="251">
        <v>0.30208333333333298</v>
      </c>
      <c r="B33" s="252">
        <f>SUM('Speed Bin A-B'!B40,'Speed Bin A-B'!B144,'Speed Bin A-B'!B248,'Speed Bin A-B'!B352,'Speed Bin A-B'!B456,'Speed Bin A-B'!B768,'Speed Bin A-B'!B872,'Speed Bin A-B'!B976,'Speed Bin A-B'!B1080,'Speed Bin A-B'!B1184)</f>
        <v>134</v>
      </c>
      <c r="C33" s="252">
        <f>SUM('Speed Bin A-B'!C40,'Speed Bin A-B'!C144,'Speed Bin A-B'!C248,'Speed Bin A-B'!C352,'Speed Bin A-B'!C456,'Speed Bin A-B'!C768,'Speed Bin A-B'!C872,'Speed Bin A-B'!C976,'Speed Bin A-B'!C1080,'Speed Bin A-B'!C1184)</f>
        <v>0</v>
      </c>
      <c r="D33" s="252">
        <f>SUM('Speed Bin A-B'!D40,'Speed Bin A-B'!D144,'Speed Bin A-B'!D248,'Speed Bin A-B'!D352,'Speed Bin A-B'!D456,'Speed Bin A-B'!D768,'Speed Bin A-B'!D872,'Speed Bin A-B'!D976,'Speed Bin A-B'!D1080,'Speed Bin A-B'!D1184)</f>
        <v>0</v>
      </c>
      <c r="E33" s="252">
        <f>SUM('Speed Bin A-B'!E40,'Speed Bin A-B'!E144,'Speed Bin A-B'!E248,'Speed Bin A-B'!E352,'Speed Bin A-B'!E456,'Speed Bin A-B'!E768,'Speed Bin A-B'!E872,'Speed Bin A-B'!E976,'Speed Bin A-B'!E1080,'Speed Bin A-B'!E1184)</f>
        <v>5</v>
      </c>
      <c r="F33" s="252">
        <f>SUM('Speed Bin A-B'!F40,'Speed Bin A-B'!F144,'Speed Bin A-B'!F248,'Speed Bin A-B'!F352,'Speed Bin A-B'!F456,'Speed Bin A-B'!F768,'Speed Bin A-B'!F872,'Speed Bin A-B'!F976,'Speed Bin A-B'!F1080,'Speed Bin A-B'!F1184)</f>
        <v>29</v>
      </c>
      <c r="G33" s="252">
        <f>SUM('Speed Bin A-B'!G40,'Speed Bin A-B'!G144,'Speed Bin A-B'!G248,'Speed Bin A-B'!G352,'Speed Bin A-B'!G456,'Speed Bin A-B'!G768,'Speed Bin A-B'!G872,'Speed Bin A-B'!G976,'Speed Bin A-B'!G1080,'Speed Bin A-B'!G1184)</f>
        <v>66</v>
      </c>
      <c r="H33" s="252">
        <f>SUM('Speed Bin A-B'!H40,'Speed Bin A-B'!H144,'Speed Bin A-B'!H248,'Speed Bin A-B'!H352,'Speed Bin A-B'!H456,'Speed Bin A-B'!H768,'Speed Bin A-B'!H872,'Speed Bin A-B'!H976,'Speed Bin A-B'!H1080,'Speed Bin A-B'!H1184)</f>
        <v>31</v>
      </c>
      <c r="I33" s="252">
        <f>SUM('Speed Bin A-B'!I40,'Speed Bin A-B'!I144,'Speed Bin A-B'!I248,'Speed Bin A-B'!I352,'Speed Bin A-B'!I456,'Speed Bin A-B'!I768,'Speed Bin A-B'!I872,'Speed Bin A-B'!I976,'Speed Bin A-B'!I1080,'Speed Bin A-B'!I1184)</f>
        <v>3</v>
      </c>
      <c r="J33" s="252">
        <f>SUM('Speed Bin A-B'!J40,'Speed Bin A-B'!J144,'Speed Bin A-B'!J248,'Speed Bin A-B'!J352,'Speed Bin A-B'!J456,'Speed Bin A-B'!J768,'Speed Bin A-B'!J872,'Speed Bin A-B'!J976,'Speed Bin A-B'!J1080,'Speed Bin A-B'!J1184)</f>
        <v>0</v>
      </c>
      <c r="K33" s="252">
        <f>SUM('Speed Bin A-B'!K40,'Speed Bin A-B'!K144,'Speed Bin A-B'!K248,'Speed Bin A-B'!K352,'Speed Bin A-B'!K456,'Speed Bin A-B'!K768,'Speed Bin A-B'!K872,'Speed Bin A-B'!K976,'Speed Bin A-B'!K1080,'Speed Bin A-B'!K1184)</f>
        <v>0</v>
      </c>
      <c r="L33" s="252">
        <f>SUM('Speed Bin A-B'!L40,'Speed Bin A-B'!L144,'Speed Bin A-B'!L248,'Speed Bin A-B'!L352,'Speed Bin A-B'!L456,'Speed Bin A-B'!L768,'Speed Bin A-B'!L872,'Speed Bin A-B'!L976,'Speed Bin A-B'!L1080,'Speed Bin A-B'!L1184)</f>
        <v>0</v>
      </c>
      <c r="M33" s="252">
        <f>SUM('Speed Bin A-B'!M40,'Speed Bin A-B'!M144,'Speed Bin A-B'!M248,'Speed Bin A-B'!M352,'Speed Bin A-B'!M456,'Speed Bin A-B'!M768,'Speed Bin A-B'!M872,'Speed Bin A-B'!M976,'Speed Bin A-B'!M1080,'Speed Bin A-B'!M1184)</f>
        <v>0</v>
      </c>
      <c r="N33" s="252">
        <f>SUM('Speed Bin A-B'!N40,'Speed Bin A-B'!N144,'Speed Bin A-B'!N248,'Speed Bin A-B'!N352,'Speed Bin A-B'!N456,'Speed Bin A-B'!N768,'Speed Bin A-B'!N872,'Speed Bin A-B'!N976,'Speed Bin A-B'!N1080,'Speed Bin A-B'!N1184)</f>
        <v>0</v>
      </c>
      <c r="O33" s="252">
        <f>SUM('Speed Bin A-B'!O40,'Speed Bin A-B'!O144,'Speed Bin A-B'!O248,'Speed Bin A-B'!O352,'Speed Bin A-B'!O456,'Speed Bin A-B'!O768,'Speed Bin A-B'!O872,'Speed Bin A-B'!O976,'Speed Bin A-B'!O1080,'Speed Bin A-B'!O1184)</f>
        <v>0</v>
      </c>
      <c r="P33" s="252">
        <f>SUM('Speed Bin A-B'!P40,'Speed Bin A-B'!P144,'Speed Bin A-B'!P248,'Speed Bin A-B'!P352,'Speed Bin A-B'!P456,'Speed Bin A-B'!P768,'Speed Bin A-B'!P872,'Speed Bin A-B'!P976,'Speed Bin A-B'!P1080,'Speed Bin A-B'!P1184)</f>
        <v>0</v>
      </c>
      <c r="Q33" s="252">
        <f>SUM('Speed Bin A-B'!Q40,'Speed Bin A-B'!Q144,'Speed Bin A-B'!Q248,'Speed Bin A-B'!Q352,'Speed Bin A-B'!Q456,'Speed Bin A-B'!Q768,'Speed Bin A-B'!Q872,'Speed Bin A-B'!Q976,'Speed Bin A-B'!Q1080,'Speed Bin A-B'!Q1184)</f>
        <v>0</v>
      </c>
      <c r="R33" s="252">
        <f>SUM('Speed Bin A-B'!R40,'Speed Bin A-B'!R144,'Speed Bin A-B'!R248,'Speed Bin A-B'!R352,'Speed Bin A-B'!R456,'Speed Bin A-B'!R768,'Speed Bin A-B'!R872,'Speed Bin A-B'!R976,'Speed Bin A-B'!R1080,'Speed Bin A-B'!R1184)</f>
        <v>0</v>
      </c>
      <c r="S33" s="252">
        <f>SUM('Speed Bin A-B'!S40,'Speed Bin A-B'!S144,'Speed Bin A-B'!S248,'Speed Bin A-B'!S352,'Speed Bin A-B'!S456,'Speed Bin A-B'!S768,'Speed Bin A-B'!S872,'Speed Bin A-B'!S976,'Speed Bin A-B'!S1080,'Speed Bin A-B'!S1184)</f>
        <v>0</v>
      </c>
      <c r="T33" s="252">
        <f>SUM('Speed Bin A-B'!T40,'Speed Bin A-B'!T144,'Speed Bin A-B'!T248,'Speed Bin A-B'!T352,'Speed Bin A-B'!T456,'Speed Bin A-B'!T768,'Speed Bin A-B'!T872,'Speed Bin A-B'!T976,'Speed Bin A-B'!T1080,'Speed Bin A-B'!T1184)</f>
        <v>0</v>
      </c>
      <c r="U33" s="252">
        <f>SUM('Speed Bin A-B'!U40,'Speed Bin A-B'!U144,'Speed Bin A-B'!U248,'Speed Bin A-B'!U352,'Speed Bin A-B'!U456,'Speed Bin A-B'!U768,'Speed Bin A-B'!U872,'Speed Bin A-B'!U976,'Speed Bin A-B'!U1080,'Speed Bin A-B'!U1184)</f>
        <v>0</v>
      </c>
      <c r="V33" s="253">
        <f>IFERROR(AVERAGE('Speed Bin A-B'!V40,'Speed Bin A-B'!V144,'Speed Bin A-B'!V248,'Speed Bin A-B'!V352,'Speed Bin A-B'!V456,'Speed Bin A-B'!V768,'Speed Bin A-B'!V872,'Speed Bin A-B'!V976,'Speed Bin A-B'!V1080,'Speed Bin A-B'!V1184),"-")</f>
        <v>27.414285714285711</v>
      </c>
      <c r="W33" s="253">
        <f>IFERROR(AVERAGE('Speed Bin A-B'!W40,'Speed Bin A-B'!W144,'Speed Bin A-B'!W248,'Speed Bin A-B'!W352,'Speed Bin A-B'!W456,'Speed Bin A-B'!W768,'Speed Bin A-B'!W872,'Speed Bin A-B'!W976,'Speed Bin A-B'!W1080,'Speed Bin A-B'!W1184),"-")</f>
        <v>31.2</v>
      </c>
      <c r="X33" s="246"/>
      <c r="Y33" s="246"/>
    </row>
    <row r="34" spans="1:25" x14ac:dyDescent="0.2">
      <c r="A34" s="251">
        <v>0.3125</v>
      </c>
      <c r="B34" s="252">
        <f>SUM('Speed Bin A-B'!B41,'Speed Bin A-B'!B145,'Speed Bin A-B'!B249,'Speed Bin A-B'!B353,'Speed Bin A-B'!B457,'Speed Bin A-B'!B769,'Speed Bin A-B'!B873,'Speed Bin A-B'!B977,'Speed Bin A-B'!B1081,'Speed Bin A-B'!B1185)</f>
        <v>222</v>
      </c>
      <c r="C34" s="252">
        <f>SUM('Speed Bin A-B'!C41,'Speed Bin A-B'!C145,'Speed Bin A-B'!C249,'Speed Bin A-B'!C353,'Speed Bin A-B'!C457,'Speed Bin A-B'!C769,'Speed Bin A-B'!C873,'Speed Bin A-B'!C977,'Speed Bin A-B'!C1081,'Speed Bin A-B'!C1185)</f>
        <v>1</v>
      </c>
      <c r="D34" s="252">
        <f>SUM('Speed Bin A-B'!D41,'Speed Bin A-B'!D145,'Speed Bin A-B'!D249,'Speed Bin A-B'!D353,'Speed Bin A-B'!D457,'Speed Bin A-B'!D769,'Speed Bin A-B'!D873,'Speed Bin A-B'!D977,'Speed Bin A-B'!D1081,'Speed Bin A-B'!D1185)</f>
        <v>0</v>
      </c>
      <c r="E34" s="252">
        <f>SUM('Speed Bin A-B'!E41,'Speed Bin A-B'!E145,'Speed Bin A-B'!E249,'Speed Bin A-B'!E353,'Speed Bin A-B'!E457,'Speed Bin A-B'!E769,'Speed Bin A-B'!E873,'Speed Bin A-B'!E977,'Speed Bin A-B'!E1081,'Speed Bin A-B'!E1185)</f>
        <v>3</v>
      </c>
      <c r="F34" s="252">
        <f>SUM('Speed Bin A-B'!F41,'Speed Bin A-B'!F145,'Speed Bin A-B'!F249,'Speed Bin A-B'!F353,'Speed Bin A-B'!F457,'Speed Bin A-B'!F769,'Speed Bin A-B'!F873,'Speed Bin A-B'!F977,'Speed Bin A-B'!F1081,'Speed Bin A-B'!F1185)</f>
        <v>43</v>
      </c>
      <c r="G34" s="252">
        <f>SUM('Speed Bin A-B'!G41,'Speed Bin A-B'!G145,'Speed Bin A-B'!G249,'Speed Bin A-B'!G353,'Speed Bin A-B'!G457,'Speed Bin A-B'!G769,'Speed Bin A-B'!G873,'Speed Bin A-B'!G977,'Speed Bin A-B'!G1081,'Speed Bin A-B'!G1185)</f>
        <v>109</v>
      </c>
      <c r="H34" s="252">
        <f>SUM('Speed Bin A-B'!H41,'Speed Bin A-B'!H145,'Speed Bin A-B'!H249,'Speed Bin A-B'!H353,'Speed Bin A-B'!H457,'Speed Bin A-B'!H769,'Speed Bin A-B'!H873,'Speed Bin A-B'!H977,'Speed Bin A-B'!H1081,'Speed Bin A-B'!H1185)</f>
        <v>59</v>
      </c>
      <c r="I34" s="252">
        <f>SUM('Speed Bin A-B'!I41,'Speed Bin A-B'!I145,'Speed Bin A-B'!I249,'Speed Bin A-B'!I353,'Speed Bin A-B'!I457,'Speed Bin A-B'!I769,'Speed Bin A-B'!I873,'Speed Bin A-B'!I977,'Speed Bin A-B'!I1081,'Speed Bin A-B'!I1185)</f>
        <v>6</v>
      </c>
      <c r="J34" s="252">
        <f>SUM('Speed Bin A-B'!J41,'Speed Bin A-B'!J145,'Speed Bin A-B'!J249,'Speed Bin A-B'!J353,'Speed Bin A-B'!J457,'Speed Bin A-B'!J769,'Speed Bin A-B'!J873,'Speed Bin A-B'!J977,'Speed Bin A-B'!J1081,'Speed Bin A-B'!J1185)</f>
        <v>1</v>
      </c>
      <c r="K34" s="252">
        <f>SUM('Speed Bin A-B'!K41,'Speed Bin A-B'!K145,'Speed Bin A-B'!K249,'Speed Bin A-B'!K353,'Speed Bin A-B'!K457,'Speed Bin A-B'!K769,'Speed Bin A-B'!K873,'Speed Bin A-B'!K977,'Speed Bin A-B'!K1081,'Speed Bin A-B'!K1185)</f>
        <v>0</v>
      </c>
      <c r="L34" s="252">
        <f>SUM('Speed Bin A-B'!L41,'Speed Bin A-B'!L145,'Speed Bin A-B'!L249,'Speed Bin A-B'!L353,'Speed Bin A-B'!L457,'Speed Bin A-B'!L769,'Speed Bin A-B'!L873,'Speed Bin A-B'!L977,'Speed Bin A-B'!L1081,'Speed Bin A-B'!L1185)</f>
        <v>0</v>
      </c>
      <c r="M34" s="252">
        <f>SUM('Speed Bin A-B'!M41,'Speed Bin A-B'!M145,'Speed Bin A-B'!M249,'Speed Bin A-B'!M353,'Speed Bin A-B'!M457,'Speed Bin A-B'!M769,'Speed Bin A-B'!M873,'Speed Bin A-B'!M977,'Speed Bin A-B'!M1081,'Speed Bin A-B'!M1185)</f>
        <v>0</v>
      </c>
      <c r="N34" s="252">
        <f>SUM('Speed Bin A-B'!N41,'Speed Bin A-B'!N145,'Speed Bin A-B'!N249,'Speed Bin A-B'!N353,'Speed Bin A-B'!N457,'Speed Bin A-B'!N769,'Speed Bin A-B'!N873,'Speed Bin A-B'!N977,'Speed Bin A-B'!N1081,'Speed Bin A-B'!N1185)</f>
        <v>0</v>
      </c>
      <c r="O34" s="252">
        <f>SUM('Speed Bin A-B'!O41,'Speed Bin A-B'!O145,'Speed Bin A-B'!O249,'Speed Bin A-B'!O353,'Speed Bin A-B'!O457,'Speed Bin A-B'!O769,'Speed Bin A-B'!O873,'Speed Bin A-B'!O977,'Speed Bin A-B'!O1081,'Speed Bin A-B'!O1185)</f>
        <v>0</v>
      </c>
      <c r="P34" s="252">
        <f>SUM('Speed Bin A-B'!P41,'Speed Bin A-B'!P145,'Speed Bin A-B'!P249,'Speed Bin A-B'!P353,'Speed Bin A-B'!P457,'Speed Bin A-B'!P769,'Speed Bin A-B'!P873,'Speed Bin A-B'!P977,'Speed Bin A-B'!P1081,'Speed Bin A-B'!P1185)</f>
        <v>0</v>
      </c>
      <c r="Q34" s="252">
        <f>SUM('Speed Bin A-B'!Q41,'Speed Bin A-B'!Q145,'Speed Bin A-B'!Q249,'Speed Bin A-B'!Q353,'Speed Bin A-B'!Q457,'Speed Bin A-B'!Q769,'Speed Bin A-B'!Q873,'Speed Bin A-B'!Q977,'Speed Bin A-B'!Q1081,'Speed Bin A-B'!Q1185)</f>
        <v>0</v>
      </c>
      <c r="R34" s="252">
        <f>SUM('Speed Bin A-B'!R41,'Speed Bin A-B'!R145,'Speed Bin A-B'!R249,'Speed Bin A-B'!R353,'Speed Bin A-B'!R457,'Speed Bin A-B'!R769,'Speed Bin A-B'!R873,'Speed Bin A-B'!R977,'Speed Bin A-B'!R1081,'Speed Bin A-B'!R1185)</f>
        <v>0</v>
      </c>
      <c r="S34" s="252">
        <f>SUM('Speed Bin A-B'!S41,'Speed Bin A-B'!S145,'Speed Bin A-B'!S249,'Speed Bin A-B'!S353,'Speed Bin A-B'!S457,'Speed Bin A-B'!S769,'Speed Bin A-B'!S873,'Speed Bin A-B'!S977,'Speed Bin A-B'!S1081,'Speed Bin A-B'!S1185)</f>
        <v>0</v>
      </c>
      <c r="T34" s="252">
        <f>SUM('Speed Bin A-B'!T41,'Speed Bin A-B'!T145,'Speed Bin A-B'!T249,'Speed Bin A-B'!T353,'Speed Bin A-B'!T457,'Speed Bin A-B'!T769,'Speed Bin A-B'!T873,'Speed Bin A-B'!T977,'Speed Bin A-B'!T1081,'Speed Bin A-B'!T1185)</f>
        <v>0</v>
      </c>
      <c r="U34" s="252">
        <f>SUM('Speed Bin A-B'!U41,'Speed Bin A-B'!U145,'Speed Bin A-B'!U249,'Speed Bin A-B'!U353,'Speed Bin A-B'!U457,'Speed Bin A-B'!U769,'Speed Bin A-B'!U873,'Speed Bin A-B'!U977,'Speed Bin A-B'!U1081,'Speed Bin A-B'!U1185)</f>
        <v>0</v>
      </c>
      <c r="V34" s="253">
        <f>IFERROR(AVERAGE('Speed Bin A-B'!V41,'Speed Bin A-B'!V145,'Speed Bin A-B'!V249,'Speed Bin A-B'!V353,'Speed Bin A-B'!V457,'Speed Bin A-B'!V769,'Speed Bin A-B'!V873,'Speed Bin A-B'!V977,'Speed Bin A-B'!V1081,'Speed Bin A-B'!V1185),"-")</f>
        <v>28.071428571428577</v>
      </c>
      <c r="W34" s="253">
        <f>IFERROR(AVERAGE('Speed Bin A-B'!W41,'Speed Bin A-B'!W145,'Speed Bin A-B'!W249,'Speed Bin A-B'!W353,'Speed Bin A-B'!W457,'Speed Bin A-B'!W769,'Speed Bin A-B'!W873,'Speed Bin A-B'!W977,'Speed Bin A-B'!W1081,'Speed Bin A-B'!W1185),"-")</f>
        <v>32.042857142857137</v>
      </c>
      <c r="X34" s="246"/>
      <c r="Y34" s="246"/>
    </row>
    <row r="35" spans="1:25" x14ac:dyDescent="0.2">
      <c r="A35" s="251">
        <v>0.32291666666666702</v>
      </c>
      <c r="B35" s="252">
        <f>SUM('Speed Bin A-B'!B42,'Speed Bin A-B'!B146,'Speed Bin A-B'!B250,'Speed Bin A-B'!B354,'Speed Bin A-B'!B458,'Speed Bin A-B'!B770,'Speed Bin A-B'!B874,'Speed Bin A-B'!B978,'Speed Bin A-B'!B1082,'Speed Bin A-B'!B1186)</f>
        <v>219</v>
      </c>
      <c r="C35" s="252">
        <f>SUM('Speed Bin A-B'!C42,'Speed Bin A-B'!C146,'Speed Bin A-B'!C250,'Speed Bin A-B'!C354,'Speed Bin A-B'!C458,'Speed Bin A-B'!C770,'Speed Bin A-B'!C874,'Speed Bin A-B'!C978,'Speed Bin A-B'!C1082,'Speed Bin A-B'!C1186)</f>
        <v>0</v>
      </c>
      <c r="D35" s="252">
        <f>SUM('Speed Bin A-B'!D42,'Speed Bin A-B'!D146,'Speed Bin A-B'!D250,'Speed Bin A-B'!D354,'Speed Bin A-B'!D458,'Speed Bin A-B'!D770,'Speed Bin A-B'!D874,'Speed Bin A-B'!D978,'Speed Bin A-B'!D1082,'Speed Bin A-B'!D1186)</f>
        <v>0</v>
      </c>
      <c r="E35" s="252">
        <f>SUM('Speed Bin A-B'!E42,'Speed Bin A-B'!E146,'Speed Bin A-B'!E250,'Speed Bin A-B'!E354,'Speed Bin A-B'!E458,'Speed Bin A-B'!E770,'Speed Bin A-B'!E874,'Speed Bin A-B'!E978,'Speed Bin A-B'!E1082,'Speed Bin A-B'!E1186)</f>
        <v>6</v>
      </c>
      <c r="F35" s="252">
        <f>SUM('Speed Bin A-B'!F42,'Speed Bin A-B'!F146,'Speed Bin A-B'!F250,'Speed Bin A-B'!F354,'Speed Bin A-B'!F458,'Speed Bin A-B'!F770,'Speed Bin A-B'!F874,'Speed Bin A-B'!F978,'Speed Bin A-B'!F1082,'Speed Bin A-B'!F1186)</f>
        <v>26</v>
      </c>
      <c r="G35" s="252">
        <f>SUM('Speed Bin A-B'!G42,'Speed Bin A-B'!G146,'Speed Bin A-B'!G250,'Speed Bin A-B'!G354,'Speed Bin A-B'!G458,'Speed Bin A-B'!G770,'Speed Bin A-B'!G874,'Speed Bin A-B'!G978,'Speed Bin A-B'!G1082,'Speed Bin A-B'!G1186)</f>
        <v>118</v>
      </c>
      <c r="H35" s="252">
        <f>SUM('Speed Bin A-B'!H42,'Speed Bin A-B'!H146,'Speed Bin A-B'!H250,'Speed Bin A-B'!H354,'Speed Bin A-B'!H458,'Speed Bin A-B'!H770,'Speed Bin A-B'!H874,'Speed Bin A-B'!H978,'Speed Bin A-B'!H1082,'Speed Bin A-B'!H1186)</f>
        <v>61</v>
      </c>
      <c r="I35" s="252">
        <f>SUM('Speed Bin A-B'!I42,'Speed Bin A-B'!I146,'Speed Bin A-B'!I250,'Speed Bin A-B'!I354,'Speed Bin A-B'!I458,'Speed Bin A-B'!I770,'Speed Bin A-B'!I874,'Speed Bin A-B'!I978,'Speed Bin A-B'!I1082,'Speed Bin A-B'!I1186)</f>
        <v>7</v>
      </c>
      <c r="J35" s="252">
        <f>SUM('Speed Bin A-B'!J42,'Speed Bin A-B'!J146,'Speed Bin A-B'!J250,'Speed Bin A-B'!J354,'Speed Bin A-B'!J458,'Speed Bin A-B'!J770,'Speed Bin A-B'!J874,'Speed Bin A-B'!J978,'Speed Bin A-B'!J1082,'Speed Bin A-B'!J1186)</f>
        <v>1</v>
      </c>
      <c r="K35" s="252">
        <f>SUM('Speed Bin A-B'!K42,'Speed Bin A-B'!K146,'Speed Bin A-B'!K250,'Speed Bin A-B'!K354,'Speed Bin A-B'!K458,'Speed Bin A-B'!K770,'Speed Bin A-B'!K874,'Speed Bin A-B'!K978,'Speed Bin A-B'!K1082,'Speed Bin A-B'!K1186)</f>
        <v>0</v>
      </c>
      <c r="L35" s="252">
        <f>SUM('Speed Bin A-B'!L42,'Speed Bin A-B'!L146,'Speed Bin A-B'!L250,'Speed Bin A-B'!L354,'Speed Bin A-B'!L458,'Speed Bin A-B'!L770,'Speed Bin A-B'!L874,'Speed Bin A-B'!L978,'Speed Bin A-B'!L1082,'Speed Bin A-B'!L1186)</f>
        <v>0</v>
      </c>
      <c r="M35" s="252">
        <f>SUM('Speed Bin A-B'!M42,'Speed Bin A-B'!M146,'Speed Bin A-B'!M250,'Speed Bin A-B'!M354,'Speed Bin A-B'!M458,'Speed Bin A-B'!M770,'Speed Bin A-B'!M874,'Speed Bin A-B'!M978,'Speed Bin A-B'!M1082,'Speed Bin A-B'!M1186)</f>
        <v>0</v>
      </c>
      <c r="N35" s="252">
        <f>SUM('Speed Bin A-B'!N42,'Speed Bin A-B'!N146,'Speed Bin A-B'!N250,'Speed Bin A-B'!N354,'Speed Bin A-B'!N458,'Speed Bin A-B'!N770,'Speed Bin A-B'!N874,'Speed Bin A-B'!N978,'Speed Bin A-B'!N1082,'Speed Bin A-B'!N1186)</f>
        <v>0</v>
      </c>
      <c r="O35" s="252">
        <f>SUM('Speed Bin A-B'!O42,'Speed Bin A-B'!O146,'Speed Bin A-B'!O250,'Speed Bin A-B'!O354,'Speed Bin A-B'!O458,'Speed Bin A-B'!O770,'Speed Bin A-B'!O874,'Speed Bin A-B'!O978,'Speed Bin A-B'!O1082,'Speed Bin A-B'!O1186)</f>
        <v>0</v>
      </c>
      <c r="P35" s="252">
        <f>SUM('Speed Bin A-B'!P42,'Speed Bin A-B'!P146,'Speed Bin A-B'!P250,'Speed Bin A-B'!P354,'Speed Bin A-B'!P458,'Speed Bin A-B'!P770,'Speed Bin A-B'!P874,'Speed Bin A-B'!P978,'Speed Bin A-B'!P1082,'Speed Bin A-B'!P1186)</f>
        <v>0</v>
      </c>
      <c r="Q35" s="252">
        <f>SUM('Speed Bin A-B'!Q42,'Speed Bin A-B'!Q146,'Speed Bin A-B'!Q250,'Speed Bin A-B'!Q354,'Speed Bin A-B'!Q458,'Speed Bin A-B'!Q770,'Speed Bin A-B'!Q874,'Speed Bin A-B'!Q978,'Speed Bin A-B'!Q1082,'Speed Bin A-B'!Q1186)</f>
        <v>0</v>
      </c>
      <c r="R35" s="252">
        <f>SUM('Speed Bin A-B'!R42,'Speed Bin A-B'!R146,'Speed Bin A-B'!R250,'Speed Bin A-B'!R354,'Speed Bin A-B'!R458,'Speed Bin A-B'!R770,'Speed Bin A-B'!R874,'Speed Bin A-B'!R978,'Speed Bin A-B'!R1082,'Speed Bin A-B'!R1186)</f>
        <v>0</v>
      </c>
      <c r="S35" s="252">
        <f>SUM('Speed Bin A-B'!S42,'Speed Bin A-B'!S146,'Speed Bin A-B'!S250,'Speed Bin A-B'!S354,'Speed Bin A-B'!S458,'Speed Bin A-B'!S770,'Speed Bin A-B'!S874,'Speed Bin A-B'!S978,'Speed Bin A-B'!S1082,'Speed Bin A-B'!S1186)</f>
        <v>0</v>
      </c>
      <c r="T35" s="252">
        <f>SUM('Speed Bin A-B'!T42,'Speed Bin A-B'!T146,'Speed Bin A-B'!T250,'Speed Bin A-B'!T354,'Speed Bin A-B'!T458,'Speed Bin A-B'!T770,'Speed Bin A-B'!T874,'Speed Bin A-B'!T978,'Speed Bin A-B'!T1082,'Speed Bin A-B'!T1186)</f>
        <v>0</v>
      </c>
      <c r="U35" s="252">
        <f>SUM('Speed Bin A-B'!U42,'Speed Bin A-B'!U146,'Speed Bin A-B'!U250,'Speed Bin A-B'!U354,'Speed Bin A-B'!U458,'Speed Bin A-B'!U770,'Speed Bin A-B'!U874,'Speed Bin A-B'!U978,'Speed Bin A-B'!U1082,'Speed Bin A-B'!U1186)</f>
        <v>0</v>
      </c>
      <c r="V35" s="253">
        <f>IFERROR(AVERAGE('Speed Bin A-B'!V42,'Speed Bin A-B'!V146,'Speed Bin A-B'!V250,'Speed Bin A-B'!V354,'Speed Bin A-B'!V458,'Speed Bin A-B'!V770,'Speed Bin A-B'!V874,'Speed Bin A-B'!V978,'Speed Bin A-B'!V1082,'Speed Bin A-B'!V1186),"-")</f>
        <v>28.271428571428572</v>
      </c>
      <c r="W35" s="253">
        <f>IFERROR(AVERAGE('Speed Bin A-B'!W42,'Speed Bin A-B'!W146,'Speed Bin A-B'!W250,'Speed Bin A-B'!W354,'Speed Bin A-B'!W458,'Speed Bin A-B'!W770,'Speed Bin A-B'!W874,'Speed Bin A-B'!W978,'Speed Bin A-B'!W1082,'Speed Bin A-B'!W1186),"-")</f>
        <v>31.828571428571429</v>
      </c>
      <c r="X35" s="246"/>
      <c r="Y35" s="246"/>
    </row>
    <row r="36" spans="1:25" x14ac:dyDescent="0.2">
      <c r="A36" s="251">
        <v>0.33333333333333298</v>
      </c>
      <c r="B36" s="252">
        <f>SUM('Speed Bin A-B'!B43,'Speed Bin A-B'!B147,'Speed Bin A-B'!B251,'Speed Bin A-B'!B355,'Speed Bin A-B'!B459,'Speed Bin A-B'!B771,'Speed Bin A-B'!B875,'Speed Bin A-B'!B979,'Speed Bin A-B'!B1083,'Speed Bin A-B'!B1187)</f>
        <v>229</v>
      </c>
      <c r="C36" s="252">
        <f>SUM('Speed Bin A-B'!C43,'Speed Bin A-B'!C147,'Speed Bin A-B'!C251,'Speed Bin A-B'!C355,'Speed Bin A-B'!C459,'Speed Bin A-B'!C771,'Speed Bin A-B'!C875,'Speed Bin A-B'!C979,'Speed Bin A-B'!C1083,'Speed Bin A-B'!C1187)</f>
        <v>1</v>
      </c>
      <c r="D36" s="252">
        <f>SUM('Speed Bin A-B'!D43,'Speed Bin A-B'!D147,'Speed Bin A-B'!D251,'Speed Bin A-B'!D355,'Speed Bin A-B'!D459,'Speed Bin A-B'!D771,'Speed Bin A-B'!D875,'Speed Bin A-B'!D979,'Speed Bin A-B'!D1083,'Speed Bin A-B'!D1187)</f>
        <v>2</v>
      </c>
      <c r="E36" s="252">
        <f>SUM('Speed Bin A-B'!E43,'Speed Bin A-B'!E147,'Speed Bin A-B'!E251,'Speed Bin A-B'!E355,'Speed Bin A-B'!E459,'Speed Bin A-B'!E771,'Speed Bin A-B'!E875,'Speed Bin A-B'!E979,'Speed Bin A-B'!E1083,'Speed Bin A-B'!E1187)</f>
        <v>3</v>
      </c>
      <c r="F36" s="252">
        <f>SUM('Speed Bin A-B'!F43,'Speed Bin A-B'!F147,'Speed Bin A-B'!F251,'Speed Bin A-B'!F355,'Speed Bin A-B'!F459,'Speed Bin A-B'!F771,'Speed Bin A-B'!F875,'Speed Bin A-B'!F979,'Speed Bin A-B'!F1083,'Speed Bin A-B'!F1187)</f>
        <v>48</v>
      </c>
      <c r="G36" s="252">
        <f>SUM('Speed Bin A-B'!G43,'Speed Bin A-B'!G147,'Speed Bin A-B'!G251,'Speed Bin A-B'!G355,'Speed Bin A-B'!G459,'Speed Bin A-B'!G771,'Speed Bin A-B'!G875,'Speed Bin A-B'!G979,'Speed Bin A-B'!G1083,'Speed Bin A-B'!G1187)</f>
        <v>115</v>
      </c>
      <c r="H36" s="252">
        <f>SUM('Speed Bin A-B'!H43,'Speed Bin A-B'!H147,'Speed Bin A-B'!H251,'Speed Bin A-B'!H355,'Speed Bin A-B'!H459,'Speed Bin A-B'!H771,'Speed Bin A-B'!H875,'Speed Bin A-B'!H979,'Speed Bin A-B'!H1083,'Speed Bin A-B'!H1187)</f>
        <v>51</v>
      </c>
      <c r="I36" s="252">
        <f>SUM('Speed Bin A-B'!I43,'Speed Bin A-B'!I147,'Speed Bin A-B'!I251,'Speed Bin A-B'!I355,'Speed Bin A-B'!I459,'Speed Bin A-B'!I771,'Speed Bin A-B'!I875,'Speed Bin A-B'!I979,'Speed Bin A-B'!I1083,'Speed Bin A-B'!I1187)</f>
        <v>9</v>
      </c>
      <c r="J36" s="252">
        <f>SUM('Speed Bin A-B'!J43,'Speed Bin A-B'!J147,'Speed Bin A-B'!J251,'Speed Bin A-B'!J355,'Speed Bin A-B'!J459,'Speed Bin A-B'!J771,'Speed Bin A-B'!J875,'Speed Bin A-B'!J979,'Speed Bin A-B'!J1083,'Speed Bin A-B'!J1187)</f>
        <v>0</v>
      </c>
      <c r="K36" s="252">
        <f>SUM('Speed Bin A-B'!K43,'Speed Bin A-B'!K147,'Speed Bin A-B'!K251,'Speed Bin A-B'!K355,'Speed Bin A-B'!K459,'Speed Bin A-B'!K771,'Speed Bin A-B'!K875,'Speed Bin A-B'!K979,'Speed Bin A-B'!K1083,'Speed Bin A-B'!K1187)</f>
        <v>0</v>
      </c>
      <c r="L36" s="252">
        <f>SUM('Speed Bin A-B'!L43,'Speed Bin A-B'!L147,'Speed Bin A-B'!L251,'Speed Bin A-B'!L355,'Speed Bin A-B'!L459,'Speed Bin A-B'!L771,'Speed Bin A-B'!L875,'Speed Bin A-B'!L979,'Speed Bin A-B'!L1083,'Speed Bin A-B'!L1187)</f>
        <v>0</v>
      </c>
      <c r="M36" s="252">
        <f>SUM('Speed Bin A-B'!M43,'Speed Bin A-B'!M147,'Speed Bin A-B'!M251,'Speed Bin A-B'!M355,'Speed Bin A-B'!M459,'Speed Bin A-B'!M771,'Speed Bin A-B'!M875,'Speed Bin A-B'!M979,'Speed Bin A-B'!M1083,'Speed Bin A-B'!M1187)</f>
        <v>0</v>
      </c>
      <c r="N36" s="252">
        <f>SUM('Speed Bin A-B'!N43,'Speed Bin A-B'!N147,'Speed Bin A-B'!N251,'Speed Bin A-B'!N355,'Speed Bin A-B'!N459,'Speed Bin A-B'!N771,'Speed Bin A-B'!N875,'Speed Bin A-B'!N979,'Speed Bin A-B'!N1083,'Speed Bin A-B'!N1187)</f>
        <v>0</v>
      </c>
      <c r="O36" s="252">
        <f>SUM('Speed Bin A-B'!O43,'Speed Bin A-B'!O147,'Speed Bin A-B'!O251,'Speed Bin A-B'!O355,'Speed Bin A-B'!O459,'Speed Bin A-B'!O771,'Speed Bin A-B'!O875,'Speed Bin A-B'!O979,'Speed Bin A-B'!O1083,'Speed Bin A-B'!O1187)</f>
        <v>0</v>
      </c>
      <c r="P36" s="252">
        <f>SUM('Speed Bin A-B'!P43,'Speed Bin A-B'!P147,'Speed Bin A-B'!P251,'Speed Bin A-B'!P355,'Speed Bin A-B'!P459,'Speed Bin A-B'!P771,'Speed Bin A-B'!P875,'Speed Bin A-B'!P979,'Speed Bin A-B'!P1083,'Speed Bin A-B'!P1187)</f>
        <v>0</v>
      </c>
      <c r="Q36" s="252">
        <f>SUM('Speed Bin A-B'!Q43,'Speed Bin A-B'!Q147,'Speed Bin A-B'!Q251,'Speed Bin A-B'!Q355,'Speed Bin A-B'!Q459,'Speed Bin A-B'!Q771,'Speed Bin A-B'!Q875,'Speed Bin A-B'!Q979,'Speed Bin A-B'!Q1083,'Speed Bin A-B'!Q1187)</f>
        <v>0</v>
      </c>
      <c r="R36" s="252">
        <f>SUM('Speed Bin A-B'!R43,'Speed Bin A-B'!R147,'Speed Bin A-B'!R251,'Speed Bin A-B'!R355,'Speed Bin A-B'!R459,'Speed Bin A-B'!R771,'Speed Bin A-B'!R875,'Speed Bin A-B'!R979,'Speed Bin A-B'!R1083,'Speed Bin A-B'!R1187)</f>
        <v>0</v>
      </c>
      <c r="S36" s="252">
        <f>SUM('Speed Bin A-B'!S43,'Speed Bin A-B'!S147,'Speed Bin A-B'!S251,'Speed Bin A-B'!S355,'Speed Bin A-B'!S459,'Speed Bin A-B'!S771,'Speed Bin A-B'!S875,'Speed Bin A-B'!S979,'Speed Bin A-B'!S1083,'Speed Bin A-B'!S1187)</f>
        <v>0</v>
      </c>
      <c r="T36" s="252">
        <f>SUM('Speed Bin A-B'!T43,'Speed Bin A-B'!T147,'Speed Bin A-B'!T251,'Speed Bin A-B'!T355,'Speed Bin A-B'!T459,'Speed Bin A-B'!T771,'Speed Bin A-B'!T875,'Speed Bin A-B'!T979,'Speed Bin A-B'!T1083,'Speed Bin A-B'!T1187)</f>
        <v>0</v>
      </c>
      <c r="U36" s="252">
        <f>SUM('Speed Bin A-B'!U43,'Speed Bin A-B'!U147,'Speed Bin A-B'!U251,'Speed Bin A-B'!U355,'Speed Bin A-B'!U459,'Speed Bin A-B'!U771,'Speed Bin A-B'!U875,'Speed Bin A-B'!U979,'Speed Bin A-B'!U1083,'Speed Bin A-B'!U1187)</f>
        <v>0</v>
      </c>
      <c r="V36" s="253">
        <f>IFERROR(AVERAGE('Speed Bin A-B'!V43,'Speed Bin A-B'!V147,'Speed Bin A-B'!V251,'Speed Bin A-B'!V355,'Speed Bin A-B'!V459,'Speed Bin A-B'!V771,'Speed Bin A-B'!V875,'Speed Bin A-B'!V979,'Speed Bin A-B'!V1083,'Speed Bin A-B'!V1187),"-")</f>
        <v>27.828571428571429</v>
      </c>
      <c r="W36" s="253">
        <f>IFERROR(AVERAGE('Speed Bin A-B'!W43,'Speed Bin A-B'!W147,'Speed Bin A-B'!W251,'Speed Bin A-B'!W355,'Speed Bin A-B'!W459,'Speed Bin A-B'!W771,'Speed Bin A-B'!W875,'Speed Bin A-B'!W979,'Speed Bin A-B'!W1083,'Speed Bin A-B'!W1187),"-")</f>
        <v>31.985714285714288</v>
      </c>
      <c r="X36" s="246"/>
      <c r="Y36" s="246"/>
    </row>
    <row r="37" spans="1:25" x14ac:dyDescent="0.2">
      <c r="A37" s="251">
        <v>0.34375</v>
      </c>
      <c r="B37" s="252">
        <f>SUM('Speed Bin A-B'!B44,'Speed Bin A-B'!B148,'Speed Bin A-B'!B252,'Speed Bin A-B'!B356,'Speed Bin A-B'!B460,'Speed Bin A-B'!B772,'Speed Bin A-B'!B876,'Speed Bin A-B'!B980,'Speed Bin A-B'!B1084,'Speed Bin A-B'!B1188)</f>
        <v>245</v>
      </c>
      <c r="C37" s="252">
        <f>SUM('Speed Bin A-B'!C44,'Speed Bin A-B'!C148,'Speed Bin A-B'!C252,'Speed Bin A-B'!C356,'Speed Bin A-B'!C460,'Speed Bin A-B'!C772,'Speed Bin A-B'!C876,'Speed Bin A-B'!C980,'Speed Bin A-B'!C1084,'Speed Bin A-B'!C1188)</f>
        <v>0</v>
      </c>
      <c r="D37" s="252">
        <f>SUM('Speed Bin A-B'!D44,'Speed Bin A-B'!D148,'Speed Bin A-B'!D252,'Speed Bin A-B'!D356,'Speed Bin A-B'!D460,'Speed Bin A-B'!D772,'Speed Bin A-B'!D876,'Speed Bin A-B'!D980,'Speed Bin A-B'!D1084,'Speed Bin A-B'!D1188)</f>
        <v>1</v>
      </c>
      <c r="E37" s="252">
        <f>SUM('Speed Bin A-B'!E44,'Speed Bin A-B'!E148,'Speed Bin A-B'!E252,'Speed Bin A-B'!E356,'Speed Bin A-B'!E460,'Speed Bin A-B'!E772,'Speed Bin A-B'!E876,'Speed Bin A-B'!E980,'Speed Bin A-B'!E1084,'Speed Bin A-B'!E1188)</f>
        <v>2</v>
      </c>
      <c r="F37" s="252">
        <f>SUM('Speed Bin A-B'!F44,'Speed Bin A-B'!F148,'Speed Bin A-B'!F252,'Speed Bin A-B'!F356,'Speed Bin A-B'!F460,'Speed Bin A-B'!F772,'Speed Bin A-B'!F876,'Speed Bin A-B'!F980,'Speed Bin A-B'!F1084,'Speed Bin A-B'!F1188)</f>
        <v>33</v>
      </c>
      <c r="G37" s="252">
        <f>SUM('Speed Bin A-B'!G44,'Speed Bin A-B'!G148,'Speed Bin A-B'!G252,'Speed Bin A-B'!G356,'Speed Bin A-B'!G460,'Speed Bin A-B'!G772,'Speed Bin A-B'!G876,'Speed Bin A-B'!G980,'Speed Bin A-B'!G1084,'Speed Bin A-B'!G1188)</f>
        <v>156</v>
      </c>
      <c r="H37" s="252">
        <f>SUM('Speed Bin A-B'!H44,'Speed Bin A-B'!H148,'Speed Bin A-B'!H252,'Speed Bin A-B'!H356,'Speed Bin A-B'!H460,'Speed Bin A-B'!H772,'Speed Bin A-B'!H876,'Speed Bin A-B'!H980,'Speed Bin A-B'!H1084,'Speed Bin A-B'!H1188)</f>
        <v>42</v>
      </c>
      <c r="I37" s="252">
        <f>SUM('Speed Bin A-B'!I44,'Speed Bin A-B'!I148,'Speed Bin A-B'!I252,'Speed Bin A-B'!I356,'Speed Bin A-B'!I460,'Speed Bin A-B'!I772,'Speed Bin A-B'!I876,'Speed Bin A-B'!I980,'Speed Bin A-B'!I1084,'Speed Bin A-B'!I1188)</f>
        <v>10</v>
      </c>
      <c r="J37" s="252">
        <f>SUM('Speed Bin A-B'!J44,'Speed Bin A-B'!J148,'Speed Bin A-B'!J252,'Speed Bin A-B'!J356,'Speed Bin A-B'!J460,'Speed Bin A-B'!J772,'Speed Bin A-B'!J876,'Speed Bin A-B'!J980,'Speed Bin A-B'!J1084,'Speed Bin A-B'!J1188)</f>
        <v>1</v>
      </c>
      <c r="K37" s="252">
        <f>SUM('Speed Bin A-B'!K44,'Speed Bin A-B'!K148,'Speed Bin A-B'!K252,'Speed Bin A-B'!K356,'Speed Bin A-B'!K460,'Speed Bin A-B'!K772,'Speed Bin A-B'!K876,'Speed Bin A-B'!K980,'Speed Bin A-B'!K1084,'Speed Bin A-B'!K1188)</f>
        <v>0</v>
      </c>
      <c r="L37" s="252">
        <f>SUM('Speed Bin A-B'!L44,'Speed Bin A-B'!L148,'Speed Bin A-B'!L252,'Speed Bin A-B'!L356,'Speed Bin A-B'!L460,'Speed Bin A-B'!L772,'Speed Bin A-B'!L876,'Speed Bin A-B'!L980,'Speed Bin A-B'!L1084,'Speed Bin A-B'!L1188)</f>
        <v>0</v>
      </c>
      <c r="M37" s="252">
        <f>SUM('Speed Bin A-B'!M44,'Speed Bin A-B'!M148,'Speed Bin A-B'!M252,'Speed Bin A-B'!M356,'Speed Bin A-B'!M460,'Speed Bin A-B'!M772,'Speed Bin A-B'!M876,'Speed Bin A-B'!M980,'Speed Bin A-B'!M1084,'Speed Bin A-B'!M1188)</f>
        <v>0</v>
      </c>
      <c r="N37" s="252">
        <f>SUM('Speed Bin A-B'!N44,'Speed Bin A-B'!N148,'Speed Bin A-B'!N252,'Speed Bin A-B'!N356,'Speed Bin A-B'!N460,'Speed Bin A-B'!N772,'Speed Bin A-B'!N876,'Speed Bin A-B'!N980,'Speed Bin A-B'!N1084,'Speed Bin A-B'!N1188)</f>
        <v>0</v>
      </c>
      <c r="O37" s="252">
        <f>SUM('Speed Bin A-B'!O44,'Speed Bin A-B'!O148,'Speed Bin A-B'!O252,'Speed Bin A-B'!O356,'Speed Bin A-B'!O460,'Speed Bin A-B'!O772,'Speed Bin A-B'!O876,'Speed Bin A-B'!O980,'Speed Bin A-B'!O1084,'Speed Bin A-B'!O1188)</f>
        <v>0</v>
      </c>
      <c r="P37" s="252">
        <f>SUM('Speed Bin A-B'!P44,'Speed Bin A-B'!P148,'Speed Bin A-B'!P252,'Speed Bin A-B'!P356,'Speed Bin A-B'!P460,'Speed Bin A-B'!P772,'Speed Bin A-B'!P876,'Speed Bin A-B'!P980,'Speed Bin A-B'!P1084,'Speed Bin A-B'!P1188)</f>
        <v>0</v>
      </c>
      <c r="Q37" s="252">
        <f>SUM('Speed Bin A-B'!Q44,'Speed Bin A-B'!Q148,'Speed Bin A-B'!Q252,'Speed Bin A-B'!Q356,'Speed Bin A-B'!Q460,'Speed Bin A-B'!Q772,'Speed Bin A-B'!Q876,'Speed Bin A-B'!Q980,'Speed Bin A-B'!Q1084,'Speed Bin A-B'!Q1188)</f>
        <v>0</v>
      </c>
      <c r="R37" s="252">
        <f>SUM('Speed Bin A-B'!R44,'Speed Bin A-B'!R148,'Speed Bin A-B'!R252,'Speed Bin A-B'!R356,'Speed Bin A-B'!R460,'Speed Bin A-B'!R772,'Speed Bin A-B'!R876,'Speed Bin A-B'!R980,'Speed Bin A-B'!R1084,'Speed Bin A-B'!R1188)</f>
        <v>0</v>
      </c>
      <c r="S37" s="252">
        <f>SUM('Speed Bin A-B'!S44,'Speed Bin A-B'!S148,'Speed Bin A-B'!S252,'Speed Bin A-B'!S356,'Speed Bin A-B'!S460,'Speed Bin A-B'!S772,'Speed Bin A-B'!S876,'Speed Bin A-B'!S980,'Speed Bin A-B'!S1084,'Speed Bin A-B'!S1188)</f>
        <v>0</v>
      </c>
      <c r="T37" s="252">
        <f>SUM('Speed Bin A-B'!T44,'Speed Bin A-B'!T148,'Speed Bin A-B'!T252,'Speed Bin A-B'!T356,'Speed Bin A-B'!T460,'Speed Bin A-B'!T772,'Speed Bin A-B'!T876,'Speed Bin A-B'!T980,'Speed Bin A-B'!T1084,'Speed Bin A-B'!T1188)</f>
        <v>0</v>
      </c>
      <c r="U37" s="252">
        <f>SUM('Speed Bin A-B'!U44,'Speed Bin A-B'!U148,'Speed Bin A-B'!U252,'Speed Bin A-B'!U356,'Speed Bin A-B'!U460,'Speed Bin A-B'!U772,'Speed Bin A-B'!U876,'Speed Bin A-B'!U980,'Speed Bin A-B'!U1084,'Speed Bin A-B'!U1188)</f>
        <v>0</v>
      </c>
      <c r="V37" s="253">
        <f>IFERROR(AVERAGE('Speed Bin A-B'!V44,'Speed Bin A-B'!V148,'Speed Bin A-B'!V252,'Speed Bin A-B'!V356,'Speed Bin A-B'!V460,'Speed Bin A-B'!V772,'Speed Bin A-B'!V876,'Speed Bin A-B'!V980,'Speed Bin A-B'!V1084,'Speed Bin A-B'!V1188),"-")</f>
        <v>28.142857142857142</v>
      </c>
      <c r="W37" s="253">
        <f>IFERROR(AVERAGE('Speed Bin A-B'!W44,'Speed Bin A-B'!W148,'Speed Bin A-B'!W252,'Speed Bin A-B'!W356,'Speed Bin A-B'!W460,'Speed Bin A-B'!W772,'Speed Bin A-B'!W876,'Speed Bin A-B'!W980,'Speed Bin A-B'!W1084,'Speed Bin A-B'!W1188),"-")</f>
        <v>31.228571428571428</v>
      </c>
      <c r="X37" s="246"/>
      <c r="Y37" s="246"/>
    </row>
    <row r="38" spans="1:25" x14ac:dyDescent="0.2">
      <c r="A38" s="251">
        <v>0.35416666666666702</v>
      </c>
      <c r="B38" s="252">
        <f>SUM('Speed Bin A-B'!B45,'Speed Bin A-B'!B149,'Speed Bin A-B'!B253,'Speed Bin A-B'!B357,'Speed Bin A-B'!B461,'Speed Bin A-B'!B773,'Speed Bin A-B'!B877,'Speed Bin A-B'!B981,'Speed Bin A-B'!B1085,'Speed Bin A-B'!B1189)</f>
        <v>268</v>
      </c>
      <c r="C38" s="252">
        <f>SUM('Speed Bin A-B'!C45,'Speed Bin A-B'!C149,'Speed Bin A-B'!C253,'Speed Bin A-B'!C357,'Speed Bin A-B'!C461,'Speed Bin A-B'!C773,'Speed Bin A-B'!C877,'Speed Bin A-B'!C981,'Speed Bin A-B'!C1085,'Speed Bin A-B'!C1189)</f>
        <v>1</v>
      </c>
      <c r="D38" s="252">
        <f>SUM('Speed Bin A-B'!D45,'Speed Bin A-B'!D149,'Speed Bin A-B'!D253,'Speed Bin A-B'!D357,'Speed Bin A-B'!D461,'Speed Bin A-B'!D773,'Speed Bin A-B'!D877,'Speed Bin A-B'!D981,'Speed Bin A-B'!D1085,'Speed Bin A-B'!D1189)</f>
        <v>0</v>
      </c>
      <c r="E38" s="252">
        <f>SUM('Speed Bin A-B'!E45,'Speed Bin A-B'!E149,'Speed Bin A-B'!E253,'Speed Bin A-B'!E357,'Speed Bin A-B'!E461,'Speed Bin A-B'!E773,'Speed Bin A-B'!E877,'Speed Bin A-B'!E981,'Speed Bin A-B'!E1085,'Speed Bin A-B'!E1189)</f>
        <v>11</v>
      </c>
      <c r="F38" s="252">
        <f>SUM('Speed Bin A-B'!F45,'Speed Bin A-B'!F149,'Speed Bin A-B'!F253,'Speed Bin A-B'!F357,'Speed Bin A-B'!F461,'Speed Bin A-B'!F773,'Speed Bin A-B'!F877,'Speed Bin A-B'!F981,'Speed Bin A-B'!F1085,'Speed Bin A-B'!F1189)</f>
        <v>48</v>
      </c>
      <c r="G38" s="252">
        <f>SUM('Speed Bin A-B'!G45,'Speed Bin A-B'!G149,'Speed Bin A-B'!G253,'Speed Bin A-B'!G357,'Speed Bin A-B'!G461,'Speed Bin A-B'!G773,'Speed Bin A-B'!G877,'Speed Bin A-B'!G981,'Speed Bin A-B'!G1085,'Speed Bin A-B'!G1189)</f>
        <v>129</v>
      </c>
      <c r="H38" s="252">
        <f>SUM('Speed Bin A-B'!H45,'Speed Bin A-B'!H149,'Speed Bin A-B'!H253,'Speed Bin A-B'!H357,'Speed Bin A-B'!H461,'Speed Bin A-B'!H773,'Speed Bin A-B'!H877,'Speed Bin A-B'!H981,'Speed Bin A-B'!H1085,'Speed Bin A-B'!H1189)</f>
        <v>70</v>
      </c>
      <c r="I38" s="252">
        <f>SUM('Speed Bin A-B'!I45,'Speed Bin A-B'!I149,'Speed Bin A-B'!I253,'Speed Bin A-B'!I357,'Speed Bin A-B'!I461,'Speed Bin A-B'!I773,'Speed Bin A-B'!I877,'Speed Bin A-B'!I981,'Speed Bin A-B'!I1085,'Speed Bin A-B'!I1189)</f>
        <v>7</v>
      </c>
      <c r="J38" s="252">
        <f>SUM('Speed Bin A-B'!J45,'Speed Bin A-B'!J149,'Speed Bin A-B'!J253,'Speed Bin A-B'!J357,'Speed Bin A-B'!J461,'Speed Bin A-B'!J773,'Speed Bin A-B'!J877,'Speed Bin A-B'!J981,'Speed Bin A-B'!J1085,'Speed Bin A-B'!J1189)</f>
        <v>2</v>
      </c>
      <c r="K38" s="252">
        <f>SUM('Speed Bin A-B'!K45,'Speed Bin A-B'!K149,'Speed Bin A-B'!K253,'Speed Bin A-B'!K357,'Speed Bin A-B'!K461,'Speed Bin A-B'!K773,'Speed Bin A-B'!K877,'Speed Bin A-B'!K981,'Speed Bin A-B'!K1085,'Speed Bin A-B'!K1189)</f>
        <v>0</v>
      </c>
      <c r="L38" s="252">
        <f>SUM('Speed Bin A-B'!L45,'Speed Bin A-B'!L149,'Speed Bin A-B'!L253,'Speed Bin A-B'!L357,'Speed Bin A-B'!L461,'Speed Bin A-B'!L773,'Speed Bin A-B'!L877,'Speed Bin A-B'!L981,'Speed Bin A-B'!L1085,'Speed Bin A-B'!L1189)</f>
        <v>0</v>
      </c>
      <c r="M38" s="252">
        <f>SUM('Speed Bin A-B'!M45,'Speed Bin A-B'!M149,'Speed Bin A-B'!M253,'Speed Bin A-B'!M357,'Speed Bin A-B'!M461,'Speed Bin A-B'!M773,'Speed Bin A-B'!M877,'Speed Bin A-B'!M981,'Speed Bin A-B'!M1085,'Speed Bin A-B'!M1189)</f>
        <v>0</v>
      </c>
      <c r="N38" s="252">
        <f>SUM('Speed Bin A-B'!N45,'Speed Bin A-B'!N149,'Speed Bin A-B'!N253,'Speed Bin A-B'!N357,'Speed Bin A-B'!N461,'Speed Bin A-B'!N773,'Speed Bin A-B'!N877,'Speed Bin A-B'!N981,'Speed Bin A-B'!N1085,'Speed Bin A-B'!N1189)</f>
        <v>0</v>
      </c>
      <c r="O38" s="252">
        <f>SUM('Speed Bin A-B'!O45,'Speed Bin A-B'!O149,'Speed Bin A-B'!O253,'Speed Bin A-B'!O357,'Speed Bin A-B'!O461,'Speed Bin A-B'!O773,'Speed Bin A-B'!O877,'Speed Bin A-B'!O981,'Speed Bin A-B'!O1085,'Speed Bin A-B'!O1189)</f>
        <v>0</v>
      </c>
      <c r="P38" s="252">
        <f>SUM('Speed Bin A-B'!P45,'Speed Bin A-B'!P149,'Speed Bin A-B'!P253,'Speed Bin A-B'!P357,'Speed Bin A-B'!P461,'Speed Bin A-B'!P773,'Speed Bin A-B'!P877,'Speed Bin A-B'!P981,'Speed Bin A-B'!P1085,'Speed Bin A-B'!P1189)</f>
        <v>0</v>
      </c>
      <c r="Q38" s="252">
        <f>SUM('Speed Bin A-B'!Q45,'Speed Bin A-B'!Q149,'Speed Bin A-B'!Q253,'Speed Bin A-B'!Q357,'Speed Bin A-B'!Q461,'Speed Bin A-B'!Q773,'Speed Bin A-B'!Q877,'Speed Bin A-B'!Q981,'Speed Bin A-B'!Q1085,'Speed Bin A-B'!Q1189)</f>
        <v>0</v>
      </c>
      <c r="R38" s="252">
        <f>SUM('Speed Bin A-B'!R45,'Speed Bin A-B'!R149,'Speed Bin A-B'!R253,'Speed Bin A-B'!R357,'Speed Bin A-B'!R461,'Speed Bin A-B'!R773,'Speed Bin A-B'!R877,'Speed Bin A-B'!R981,'Speed Bin A-B'!R1085,'Speed Bin A-B'!R1189)</f>
        <v>0</v>
      </c>
      <c r="S38" s="252">
        <f>SUM('Speed Bin A-B'!S45,'Speed Bin A-B'!S149,'Speed Bin A-B'!S253,'Speed Bin A-B'!S357,'Speed Bin A-B'!S461,'Speed Bin A-B'!S773,'Speed Bin A-B'!S877,'Speed Bin A-B'!S981,'Speed Bin A-B'!S1085,'Speed Bin A-B'!S1189)</f>
        <v>0</v>
      </c>
      <c r="T38" s="252">
        <f>SUM('Speed Bin A-B'!T45,'Speed Bin A-B'!T149,'Speed Bin A-B'!T253,'Speed Bin A-B'!T357,'Speed Bin A-B'!T461,'Speed Bin A-B'!T773,'Speed Bin A-B'!T877,'Speed Bin A-B'!T981,'Speed Bin A-B'!T1085,'Speed Bin A-B'!T1189)</f>
        <v>0</v>
      </c>
      <c r="U38" s="252">
        <f>SUM('Speed Bin A-B'!U45,'Speed Bin A-B'!U149,'Speed Bin A-B'!U253,'Speed Bin A-B'!U357,'Speed Bin A-B'!U461,'Speed Bin A-B'!U773,'Speed Bin A-B'!U877,'Speed Bin A-B'!U981,'Speed Bin A-B'!U1085,'Speed Bin A-B'!U1189)</f>
        <v>0</v>
      </c>
      <c r="V38" s="253">
        <f>IFERROR(AVERAGE('Speed Bin A-B'!V45,'Speed Bin A-B'!V149,'Speed Bin A-B'!V253,'Speed Bin A-B'!V357,'Speed Bin A-B'!V461,'Speed Bin A-B'!V773,'Speed Bin A-B'!V877,'Speed Bin A-B'!V981,'Speed Bin A-B'!V1085,'Speed Bin A-B'!V1189),"-")</f>
        <v>28.157142857142862</v>
      </c>
      <c r="W38" s="253">
        <f>IFERROR(AVERAGE('Speed Bin A-B'!W45,'Speed Bin A-B'!W149,'Speed Bin A-B'!W253,'Speed Bin A-B'!W357,'Speed Bin A-B'!W461,'Speed Bin A-B'!W773,'Speed Bin A-B'!W877,'Speed Bin A-B'!W981,'Speed Bin A-B'!W1085,'Speed Bin A-B'!W1189),"-")</f>
        <v>32.228571428571435</v>
      </c>
      <c r="X38" s="246"/>
      <c r="Y38" s="246"/>
    </row>
    <row r="39" spans="1:25" x14ac:dyDescent="0.2">
      <c r="A39" s="251">
        <v>0.36458333333333298</v>
      </c>
      <c r="B39" s="252">
        <f>SUM('Speed Bin A-B'!B46,'Speed Bin A-B'!B150,'Speed Bin A-B'!B254,'Speed Bin A-B'!B358,'Speed Bin A-B'!B462,'Speed Bin A-B'!B774,'Speed Bin A-B'!B878,'Speed Bin A-B'!B982,'Speed Bin A-B'!B1086,'Speed Bin A-B'!B1190)</f>
        <v>180</v>
      </c>
      <c r="C39" s="252">
        <f>SUM('Speed Bin A-B'!C46,'Speed Bin A-B'!C150,'Speed Bin A-B'!C254,'Speed Bin A-B'!C358,'Speed Bin A-B'!C462,'Speed Bin A-B'!C774,'Speed Bin A-B'!C878,'Speed Bin A-B'!C982,'Speed Bin A-B'!C1086,'Speed Bin A-B'!C1190)</f>
        <v>0</v>
      </c>
      <c r="D39" s="252">
        <f>SUM('Speed Bin A-B'!D46,'Speed Bin A-B'!D150,'Speed Bin A-B'!D254,'Speed Bin A-B'!D358,'Speed Bin A-B'!D462,'Speed Bin A-B'!D774,'Speed Bin A-B'!D878,'Speed Bin A-B'!D982,'Speed Bin A-B'!D1086,'Speed Bin A-B'!D1190)</f>
        <v>0</v>
      </c>
      <c r="E39" s="252">
        <f>SUM('Speed Bin A-B'!E46,'Speed Bin A-B'!E150,'Speed Bin A-B'!E254,'Speed Bin A-B'!E358,'Speed Bin A-B'!E462,'Speed Bin A-B'!E774,'Speed Bin A-B'!E878,'Speed Bin A-B'!E982,'Speed Bin A-B'!E1086,'Speed Bin A-B'!E1190)</f>
        <v>2</v>
      </c>
      <c r="F39" s="252">
        <f>SUM('Speed Bin A-B'!F46,'Speed Bin A-B'!F150,'Speed Bin A-B'!F254,'Speed Bin A-B'!F358,'Speed Bin A-B'!F462,'Speed Bin A-B'!F774,'Speed Bin A-B'!F878,'Speed Bin A-B'!F982,'Speed Bin A-B'!F1086,'Speed Bin A-B'!F1190)</f>
        <v>43</v>
      </c>
      <c r="G39" s="252">
        <f>SUM('Speed Bin A-B'!G46,'Speed Bin A-B'!G150,'Speed Bin A-B'!G254,'Speed Bin A-B'!G358,'Speed Bin A-B'!G462,'Speed Bin A-B'!G774,'Speed Bin A-B'!G878,'Speed Bin A-B'!G982,'Speed Bin A-B'!G1086,'Speed Bin A-B'!G1190)</f>
        <v>89</v>
      </c>
      <c r="H39" s="252">
        <f>SUM('Speed Bin A-B'!H46,'Speed Bin A-B'!H150,'Speed Bin A-B'!H254,'Speed Bin A-B'!H358,'Speed Bin A-B'!H462,'Speed Bin A-B'!H774,'Speed Bin A-B'!H878,'Speed Bin A-B'!H982,'Speed Bin A-B'!H1086,'Speed Bin A-B'!H1190)</f>
        <v>39</v>
      </c>
      <c r="I39" s="252">
        <f>SUM('Speed Bin A-B'!I46,'Speed Bin A-B'!I150,'Speed Bin A-B'!I254,'Speed Bin A-B'!I358,'Speed Bin A-B'!I462,'Speed Bin A-B'!I774,'Speed Bin A-B'!I878,'Speed Bin A-B'!I982,'Speed Bin A-B'!I1086,'Speed Bin A-B'!I1190)</f>
        <v>7</v>
      </c>
      <c r="J39" s="252">
        <f>SUM('Speed Bin A-B'!J46,'Speed Bin A-B'!J150,'Speed Bin A-B'!J254,'Speed Bin A-B'!J358,'Speed Bin A-B'!J462,'Speed Bin A-B'!J774,'Speed Bin A-B'!J878,'Speed Bin A-B'!J982,'Speed Bin A-B'!J1086,'Speed Bin A-B'!J1190)</f>
        <v>0</v>
      </c>
      <c r="K39" s="252">
        <f>SUM('Speed Bin A-B'!K46,'Speed Bin A-B'!K150,'Speed Bin A-B'!K254,'Speed Bin A-B'!K358,'Speed Bin A-B'!K462,'Speed Bin A-B'!K774,'Speed Bin A-B'!K878,'Speed Bin A-B'!K982,'Speed Bin A-B'!K1086,'Speed Bin A-B'!K1190)</f>
        <v>0</v>
      </c>
      <c r="L39" s="252">
        <f>SUM('Speed Bin A-B'!L46,'Speed Bin A-B'!L150,'Speed Bin A-B'!L254,'Speed Bin A-B'!L358,'Speed Bin A-B'!L462,'Speed Bin A-B'!L774,'Speed Bin A-B'!L878,'Speed Bin A-B'!L982,'Speed Bin A-B'!L1086,'Speed Bin A-B'!L1190)</f>
        <v>0</v>
      </c>
      <c r="M39" s="252">
        <f>SUM('Speed Bin A-B'!M46,'Speed Bin A-B'!M150,'Speed Bin A-B'!M254,'Speed Bin A-B'!M358,'Speed Bin A-B'!M462,'Speed Bin A-B'!M774,'Speed Bin A-B'!M878,'Speed Bin A-B'!M982,'Speed Bin A-B'!M1086,'Speed Bin A-B'!M1190)</f>
        <v>0</v>
      </c>
      <c r="N39" s="252">
        <f>SUM('Speed Bin A-B'!N46,'Speed Bin A-B'!N150,'Speed Bin A-B'!N254,'Speed Bin A-B'!N358,'Speed Bin A-B'!N462,'Speed Bin A-B'!N774,'Speed Bin A-B'!N878,'Speed Bin A-B'!N982,'Speed Bin A-B'!N1086,'Speed Bin A-B'!N1190)</f>
        <v>0</v>
      </c>
      <c r="O39" s="252">
        <f>SUM('Speed Bin A-B'!O46,'Speed Bin A-B'!O150,'Speed Bin A-B'!O254,'Speed Bin A-B'!O358,'Speed Bin A-B'!O462,'Speed Bin A-B'!O774,'Speed Bin A-B'!O878,'Speed Bin A-B'!O982,'Speed Bin A-B'!O1086,'Speed Bin A-B'!O1190)</f>
        <v>0</v>
      </c>
      <c r="P39" s="252">
        <f>SUM('Speed Bin A-B'!P46,'Speed Bin A-B'!P150,'Speed Bin A-B'!P254,'Speed Bin A-B'!P358,'Speed Bin A-B'!P462,'Speed Bin A-B'!P774,'Speed Bin A-B'!P878,'Speed Bin A-B'!P982,'Speed Bin A-B'!P1086,'Speed Bin A-B'!P1190)</f>
        <v>0</v>
      </c>
      <c r="Q39" s="252">
        <f>SUM('Speed Bin A-B'!Q46,'Speed Bin A-B'!Q150,'Speed Bin A-B'!Q254,'Speed Bin A-B'!Q358,'Speed Bin A-B'!Q462,'Speed Bin A-B'!Q774,'Speed Bin A-B'!Q878,'Speed Bin A-B'!Q982,'Speed Bin A-B'!Q1086,'Speed Bin A-B'!Q1190)</f>
        <v>0</v>
      </c>
      <c r="R39" s="252">
        <f>SUM('Speed Bin A-B'!R46,'Speed Bin A-B'!R150,'Speed Bin A-B'!R254,'Speed Bin A-B'!R358,'Speed Bin A-B'!R462,'Speed Bin A-B'!R774,'Speed Bin A-B'!R878,'Speed Bin A-B'!R982,'Speed Bin A-B'!R1086,'Speed Bin A-B'!R1190)</f>
        <v>0</v>
      </c>
      <c r="S39" s="252">
        <f>SUM('Speed Bin A-B'!S46,'Speed Bin A-B'!S150,'Speed Bin A-B'!S254,'Speed Bin A-B'!S358,'Speed Bin A-B'!S462,'Speed Bin A-B'!S774,'Speed Bin A-B'!S878,'Speed Bin A-B'!S982,'Speed Bin A-B'!S1086,'Speed Bin A-B'!S1190)</f>
        <v>0</v>
      </c>
      <c r="T39" s="252">
        <f>SUM('Speed Bin A-B'!T46,'Speed Bin A-B'!T150,'Speed Bin A-B'!T254,'Speed Bin A-B'!T358,'Speed Bin A-B'!T462,'Speed Bin A-B'!T774,'Speed Bin A-B'!T878,'Speed Bin A-B'!T982,'Speed Bin A-B'!T1086,'Speed Bin A-B'!T1190)</f>
        <v>0</v>
      </c>
      <c r="U39" s="252">
        <f>SUM('Speed Bin A-B'!U46,'Speed Bin A-B'!U150,'Speed Bin A-B'!U254,'Speed Bin A-B'!U358,'Speed Bin A-B'!U462,'Speed Bin A-B'!U774,'Speed Bin A-B'!U878,'Speed Bin A-B'!U982,'Speed Bin A-B'!U1086,'Speed Bin A-B'!U1190)</f>
        <v>0</v>
      </c>
      <c r="V39" s="253">
        <f>IFERROR(AVERAGE('Speed Bin A-B'!V46,'Speed Bin A-B'!V150,'Speed Bin A-B'!V254,'Speed Bin A-B'!V358,'Speed Bin A-B'!V462,'Speed Bin A-B'!V774,'Speed Bin A-B'!V878,'Speed Bin A-B'!V982,'Speed Bin A-B'!V1086,'Speed Bin A-B'!V1190),"-")</f>
        <v>27.528571428571428</v>
      </c>
      <c r="W39" s="253">
        <f>IFERROR(AVERAGE('Speed Bin A-B'!W46,'Speed Bin A-B'!W150,'Speed Bin A-B'!W254,'Speed Bin A-B'!W358,'Speed Bin A-B'!W462,'Speed Bin A-B'!W774,'Speed Bin A-B'!W878,'Speed Bin A-B'!W982,'Speed Bin A-B'!W1086,'Speed Bin A-B'!W1190),"-")</f>
        <v>31.514285714285712</v>
      </c>
      <c r="X39" s="246"/>
      <c r="Y39" s="246"/>
    </row>
    <row r="40" spans="1:25" x14ac:dyDescent="0.2">
      <c r="A40" s="251">
        <v>0.375</v>
      </c>
      <c r="B40" s="252">
        <f>SUM('Speed Bin A-B'!B47,'Speed Bin A-B'!B151,'Speed Bin A-B'!B255,'Speed Bin A-B'!B359,'Speed Bin A-B'!B463,'Speed Bin A-B'!B775,'Speed Bin A-B'!B879,'Speed Bin A-B'!B983,'Speed Bin A-B'!B1087,'Speed Bin A-B'!B1191)</f>
        <v>156</v>
      </c>
      <c r="C40" s="252">
        <f>SUM('Speed Bin A-B'!C47,'Speed Bin A-B'!C151,'Speed Bin A-B'!C255,'Speed Bin A-B'!C359,'Speed Bin A-B'!C463,'Speed Bin A-B'!C775,'Speed Bin A-B'!C879,'Speed Bin A-B'!C983,'Speed Bin A-B'!C1087,'Speed Bin A-B'!C1191)</f>
        <v>0</v>
      </c>
      <c r="D40" s="252">
        <f>SUM('Speed Bin A-B'!D47,'Speed Bin A-B'!D151,'Speed Bin A-B'!D255,'Speed Bin A-B'!D359,'Speed Bin A-B'!D463,'Speed Bin A-B'!D775,'Speed Bin A-B'!D879,'Speed Bin A-B'!D983,'Speed Bin A-B'!D1087,'Speed Bin A-B'!D1191)</f>
        <v>2</v>
      </c>
      <c r="E40" s="252">
        <f>SUM('Speed Bin A-B'!E47,'Speed Bin A-B'!E151,'Speed Bin A-B'!E255,'Speed Bin A-B'!E359,'Speed Bin A-B'!E463,'Speed Bin A-B'!E775,'Speed Bin A-B'!E879,'Speed Bin A-B'!E983,'Speed Bin A-B'!E1087,'Speed Bin A-B'!E1191)</f>
        <v>6</v>
      </c>
      <c r="F40" s="252">
        <f>SUM('Speed Bin A-B'!F47,'Speed Bin A-B'!F151,'Speed Bin A-B'!F255,'Speed Bin A-B'!F359,'Speed Bin A-B'!F463,'Speed Bin A-B'!F775,'Speed Bin A-B'!F879,'Speed Bin A-B'!F983,'Speed Bin A-B'!F1087,'Speed Bin A-B'!F1191)</f>
        <v>28</v>
      </c>
      <c r="G40" s="252">
        <f>SUM('Speed Bin A-B'!G47,'Speed Bin A-B'!G151,'Speed Bin A-B'!G255,'Speed Bin A-B'!G359,'Speed Bin A-B'!G463,'Speed Bin A-B'!G775,'Speed Bin A-B'!G879,'Speed Bin A-B'!G983,'Speed Bin A-B'!G1087,'Speed Bin A-B'!G1191)</f>
        <v>76</v>
      </c>
      <c r="H40" s="252">
        <f>SUM('Speed Bin A-B'!H47,'Speed Bin A-B'!H151,'Speed Bin A-B'!H255,'Speed Bin A-B'!H359,'Speed Bin A-B'!H463,'Speed Bin A-B'!H775,'Speed Bin A-B'!H879,'Speed Bin A-B'!H983,'Speed Bin A-B'!H1087,'Speed Bin A-B'!H1191)</f>
        <v>41</v>
      </c>
      <c r="I40" s="252">
        <f>SUM('Speed Bin A-B'!I47,'Speed Bin A-B'!I151,'Speed Bin A-B'!I255,'Speed Bin A-B'!I359,'Speed Bin A-B'!I463,'Speed Bin A-B'!I775,'Speed Bin A-B'!I879,'Speed Bin A-B'!I983,'Speed Bin A-B'!I1087,'Speed Bin A-B'!I1191)</f>
        <v>3</v>
      </c>
      <c r="J40" s="252">
        <f>SUM('Speed Bin A-B'!J47,'Speed Bin A-B'!J151,'Speed Bin A-B'!J255,'Speed Bin A-B'!J359,'Speed Bin A-B'!J463,'Speed Bin A-B'!J775,'Speed Bin A-B'!J879,'Speed Bin A-B'!J983,'Speed Bin A-B'!J1087,'Speed Bin A-B'!J1191)</f>
        <v>0</v>
      </c>
      <c r="K40" s="252">
        <f>SUM('Speed Bin A-B'!K47,'Speed Bin A-B'!K151,'Speed Bin A-B'!K255,'Speed Bin A-B'!K359,'Speed Bin A-B'!K463,'Speed Bin A-B'!K775,'Speed Bin A-B'!K879,'Speed Bin A-B'!K983,'Speed Bin A-B'!K1087,'Speed Bin A-B'!K1191)</f>
        <v>0</v>
      </c>
      <c r="L40" s="252">
        <f>SUM('Speed Bin A-B'!L47,'Speed Bin A-B'!L151,'Speed Bin A-B'!L255,'Speed Bin A-B'!L359,'Speed Bin A-B'!L463,'Speed Bin A-B'!L775,'Speed Bin A-B'!L879,'Speed Bin A-B'!L983,'Speed Bin A-B'!L1087,'Speed Bin A-B'!L1191)</f>
        <v>0</v>
      </c>
      <c r="M40" s="252">
        <f>SUM('Speed Bin A-B'!M47,'Speed Bin A-B'!M151,'Speed Bin A-B'!M255,'Speed Bin A-B'!M359,'Speed Bin A-B'!M463,'Speed Bin A-B'!M775,'Speed Bin A-B'!M879,'Speed Bin A-B'!M983,'Speed Bin A-B'!M1087,'Speed Bin A-B'!M1191)</f>
        <v>0</v>
      </c>
      <c r="N40" s="252">
        <f>SUM('Speed Bin A-B'!N47,'Speed Bin A-B'!N151,'Speed Bin A-B'!N255,'Speed Bin A-B'!N359,'Speed Bin A-B'!N463,'Speed Bin A-B'!N775,'Speed Bin A-B'!N879,'Speed Bin A-B'!N983,'Speed Bin A-B'!N1087,'Speed Bin A-B'!N1191)</f>
        <v>0</v>
      </c>
      <c r="O40" s="252">
        <f>SUM('Speed Bin A-B'!O47,'Speed Bin A-B'!O151,'Speed Bin A-B'!O255,'Speed Bin A-B'!O359,'Speed Bin A-B'!O463,'Speed Bin A-B'!O775,'Speed Bin A-B'!O879,'Speed Bin A-B'!O983,'Speed Bin A-B'!O1087,'Speed Bin A-B'!O1191)</f>
        <v>0</v>
      </c>
      <c r="P40" s="252">
        <f>SUM('Speed Bin A-B'!P47,'Speed Bin A-B'!P151,'Speed Bin A-B'!P255,'Speed Bin A-B'!P359,'Speed Bin A-B'!P463,'Speed Bin A-B'!P775,'Speed Bin A-B'!P879,'Speed Bin A-B'!P983,'Speed Bin A-B'!P1087,'Speed Bin A-B'!P1191)</f>
        <v>0</v>
      </c>
      <c r="Q40" s="252">
        <f>SUM('Speed Bin A-B'!Q47,'Speed Bin A-B'!Q151,'Speed Bin A-B'!Q255,'Speed Bin A-B'!Q359,'Speed Bin A-B'!Q463,'Speed Bin A-B'!Q775,'Speed Bin A-B'!Q879,'Speed Bin A-B'!Q983,'Speed Bin A-B'!Q1087,'Speed Bin A-B'!Q1191)</f>
        <v>0</v>
      </c>
      <c r="R40" s="252">
        <f>SUM('Speed Bin A-B'!R47,'Speed Bin A-B'!R151,'Speed Bin A-B'!R255,'Speed Bin A-B'!R359,'Speed Bin A-B'!R463,'Speed Bin A-B'!R775,'Speed Bin A-B'!R879,'Speed Bin A-B'!R983,'Speed Bin A-B'!R1087,'Speed Bin A-B'!R1191)</f>
        <v>0</v>
      </c>
      <c r="S40" s="252">
        <f>SUM('Speed Bin A-B'!S47,'Speed Bin A-B'!S151,'Speed Bin A-B'!S255,'Speed Bin A-B'!S359,'Speed Bin A-B'!S463,'Speed Bin A-B'!S775,'Speed Bin A-B'!S879,'Speed Bin A-B'!S983,'Speed Bin A-B'!S1087,'Speed Bin A-B'!S1191)</f>
        <v>0</v>
      </c>
      <c r="T40" s="252">
        <f>SUM('Speed Bin A-B'!T47,'Speed Bin A-B'!T151,'Speed Bin A-B'!T255,'Speed Bin A-B'!T359,'Speed Bin A-B'!T463,'Speed Bin A-B'!T775,'Speed Bin A-B'!T879,'Speed Bin A-B'!T983,'Speed Bin A-B'!T1087,'Speed Bin A-B'!T1191)</f>
        <v>0</v>
      </c>
      <c r="U40" s="252">
        <f>SUM('Speed Bin A-B'!U47,'Speed Bin A-B'!U151,'Speed Bin A-B'!U255,'Speed Bin A-B'!U359,'Speed Bin A-B'!U463,'Speed Bin A-B'!U775,'Speed Bin A-B'!U879,'Speed Bin A-B'!U983,'Speed Bin A-B'!U1087,'Speed Bin A-B'!U1191)</f>
        <v>0</v>
      </c>
      <c r="V40" s="253">
        <f>IFERROR(AVERAGE('Speed Bin A-B'!V47,'Speed Bin A-B'!V151,'Speed Bin A-B'!V255,'Speed Bin A-B'!V359,'Speed Bin A-B'!V463,'Speed Bin A-B'!V775,'Speed Bin A-B'!V879,'Speed Bin A-B'!V983,'Speed Bin A-B'!V1087,'Speed Bin A-B'!V1191),"-")</f>
        <v>27.614285714285717</v>
      </c>
      <c r="W40" s="253">
        <f>IFERROR(AVERAGE('Speed Bin A-B'!W47,'Speed Bin A-B'!W151,'Speed Bin A-B'!W255,'Speed Bin A-B'!W359,'Speed Bin A-B'!W463,'Speed Bin A-B'!W775,'Speed Bin A-B'!W879,'Speed Bin A-B'!W983,'Speed Bin A-B'!W1087,'Speed Bin A-B'!W1191),"-")</f>
        <v>31.814285714285713</v>
      </c>
      <c r="X40" s="246"/>
      <c r="Y40" s="246"/>
    </row>
    <row r="41" spans="1:25" x14ac:dyDescent="0.2">
      <c r="A41" s="251">
        <v>0.38541666666666702</v>
      </c>
      <c r="B41" s="252">
        <f>SUM('Speed Bin A-B'!B48,'Speed Bin A-B'!B152,'Speed Bin A-B'!B256,'Speed Bin A-B'!B360,'Speed Bin A-B'!B464,'Speed Bin A-B'!B776,'Speed Bin A-B'!B880,'Speed Bin A-B'!B984,'Speed Bin A-B'!B1088,'Speed Bin A-B'!B1192)</f>
        <v>136</v>
      </c>
      <c r="C41" s="252">
        <f>SUM('Speed Bin A-B'!C48,'Speed Bin A-B'!C152,'Speed Bin A-B'!C256,'Speed Bin A-B'!C360,'Speed Bin A-B'!C464,'Speed Bin A-B'!C776,'Speed Bin A-B'!C880,'Speed Bin A-B'!C984,'Speed Bin A-B'!C1088,'Speed Bin A-B'!C1192)</f>
        <v>1</v>
      </c>
      <c r="D41" s="252">
        <f>SUM('Speed Bin A-B'!D48,'Speed Bin A-B'!D152,'Speed Bin A-B'!D256,'Speed Bin A-B'!D360,'Speed Bin A-B'!D464,'Speed Bin A-B'!D776,'Speed Bin A-B'!D880,'Speed Bin A-B'!D984,'Speed Bin A-B'!D1088,'Speed Bin A-B'!D1192)</f>
        <v>1</v>
      </c>
      <c r="E41" s="252">
        <f>SUM('Speed Bin A-B'!E48,'Speed Bin A-B'!E152,'Speed Bin A-B'!E256,'Speed Bin A-B'!E360,'Speed Bin A-B'!E464,'Speed Bin A-B'!E776,'Speed Bin A-B'!E880,'Speed Bin A-B'!E984,'Speed Bin A-B'!E1088,'Speed Bin A-B'!E1192)</f>
        <v>10</v>
      </c>
      <c r="F41" s="252">
        <f>SUM('Speed Bin A-B'!F48,'Speed Bin A-B'!F152,'Speed Bin A-B'!F256,'Speed Bin A-B'!F360,'Speed Bin A-B'!F464,'Speed Bin A-B'!F776,'Speed Bin A-B'!F880,'Speed Bin A-B'!F984,'Speed Bin A-B'!F1088,'Speed Bin A-B'!F1192)</f>
        <v>30</v>
      </c>
      <c r="G41" s="252">
        <f>SUM('Speed Bin A-B'!G48,'Speed Bin A-B'!G152,'Speed Bin A-B'!G256,'Speed Bin A-B'!G360,'Speed Bin A-B'!G464,'Speed Bin A-B'!G776,'Speed Bin A-B'!G880,'Speed Bin A-B'!G984,'Speed Bin A-B'!G1088,'Speed Bin A-B'!G1192)</f>
        <v>77</v>
      </c>
      <c r="H41" s="252">
        <f>SUM('Speed Bin A-B'!H48,'Speed Bin A-B'!H152,'Speed Bin A-B'!H256,'Speed Bin A-B'!H360,'Speed Bin A-B'!H464,'Speed Bin A-B'!H776,'Speed Bin A-B'!H880,'Speed Bin A-B'!H984,'Speed Bin A-B'!H1088,'Speed Bin A-B'!H1192)</f>
        <v>12</v>
      </c>
      <c r="I41" s="252">
        <f>SUM('Speed Bin A-B'!I48,'Speed Bin A-B'!I152,'Speed Bin A-B'!I256,'Speed Bin A-B'!I360,'Speed Bin A-B'!I464,'Speed Bin A-B'!I776,'Speed Bin A-B'!I880,'Speed Bin A-B'!I984,'Speed Bin A-B'!I1088,'Speed Bin A-B'!I1192)</f>
        <v>5</v>
      </c>
      <c r="J41" s="252">
        <f>SUM('Speed Bin A-B'!J48,'Speed Bin A-B'!J152,'Speed Bin A-B'!J256,'Speed Bin A-B'!J360,'Speed Bin A-B'!J464,'Speed Bin A-B'!J776,'Speed Bin A-B'!J880,'Speed Bin A-B'!J984,'Speed Bin A-B'!J1088,'Speed Bin A-B'!J1192)</f>
        <v>0</v>
      </c>
      <c r="K41" s="252">
        <f>SUM('Speed Bin A-B'!K48,'Speed Bin A-B'!K152,'Speed Bin A-B'!K256,'Speed Bin A-B'!K360,'Speed Bin A-B'!K464,'Speed Bin A-B'!K776,'Speed Bin A-B'!K880,'Speed Bin A-B'!K984,'Speed Bin A-B'!K1088,'Speed Bin A-B'!K1192)</f>
        <v>0</v>
      </c>
      <c r="L41" s="252">
        <f>SUM('Speed Bin A-B'!L48,'Speed Bin A-B'!L152,'Speed Bin A-B'!L256,'Speed Bin A-B'!L360,'Speed Bin A-B'!L464,'Speed Bin A-B'!L776,'Speed Bin A-B'!L880,'Speed Bin A-B'!L984,'Speed Bin A-B'!L1088,'Speed Bin A-B'!L1192)</f>
        <v>0</v>
      </c>
      <c r="M41" s="252">
        <f>SUM('Speed Bin A-B'!M48,'Speed Bin A-B'!M152,'Speed Bin A-B'!M256,'Speed Bin A-B'!M360,'Speed Bin A-B'!M464,'Speed Bin A-B'!M776,'Speed Bin A-B'!M880,'Speed Bin A-B'!M984,'Speed Bin A-B'!M1088,'Speed Bin A-B'!M1192)</f>
        <v>0</v>
      </c>
      <c r="N41" s="252">
        <f>SUM('Speed Bin A-B'!N48,'Speed Bin A-B'!N152,'Speed Bin A-B'!N256,'Speed Bin A-B'!N360,'Speed Bin A-B'!N464,'Speed Bin A-B'!N776,'Speed Bin A-B'!N880,'Speed Bin A-B'!N984,'Speed Bin A-B'!N1088,'Speed Bin A-B'!N1192)</f>
        <v>0</v>
      </c>
      <c r="O41" s="252">
        <f>SUM('Speed Bin A-B'!O48,'Speed Bin A-B'!O152,'Speed Bin A-B'!O256,'Speed Bin A-B'!O360,'Speed Bin A-B'!O464,'Speed Bin A-B'!O776,'Speed Bin A-B'!O880,'Speed Bin A-B'!O984,'Speed Bin A-B'!O1088,'Speed Bin A-B'!O1192)</f>
        <v>0</v>
      </c>
      <c r="P41" s="252">
        <f>SUM('Speed Bin A-B'!P48,'Speed Bin A-B'!P152,'Speed Bin A-B'!P256,'Speed Bin A-B'!P360,'Speed Bin A-B'!P464,'Speed Bin A-B'!P776,'Speed Bin A-B'!P880,'Speed Bin A-B'!P984,'Speed Bin A-B'!P1088,'Speed Bin A-B'!P1192)</f>
        <v>0</v>
      </c>
      <c r="Q41" s="252">
        <f>SUM('Speed Bin A-B'!Q48,'Speed Bin A-B'!Q152,'Speed Bin A-B'!Q256,'Speed Bin A-B'!Q360,'Speed Bin A-B'!Q464,'Speed Bin A-B'!Q776,'Speed Bin A-B'!Q880,'Speed Bin A-B'!Q984,'Speed Bin A-B'!Q1088,'Speed Bin A-B'!Q1192)</f>
        <v>0</v>
      </c>
      <c r="R41" s="252">
        <f>SUM('Speed Bin A-B'!R48,'Speed Bin A-B'!R152,'Speed Bin A-B'!R256,'Speed Bin A-B'!R360,'Speed Bin A-B'!R464,'Speed Bin A-B'!R776,'Speed Bin A-B'!R880,'Speed Bin A-B'!R984,'Speed Bin A-B'!R1088,'Speed Bin A-B'!R1192)</f>
        <v>0</v>
      </c>
      <c r="S41" s="252">
        <f>SUM('Speed Bin A-B'!S48,'Speed Bin A-B'!S152,'Speed Bin A-B'!S256,'Speed Bin A-B'!S360,'Speed Bin A-B'!S464,'Speed Bin A-B'!S776,'Speed Bin A-B'!S880,'Speed Bin A-B'!S984,'Speed Bin A-B'!S1088,'Speed Bin A-B'!S1192)</f>
        <v>0</v>
      </c>
      <c r="T41" s="252">
        <f>SUM('Speed Bin A-B'!T48,'Speed Bin A-B'!T152,'Speed Bin A-B'!T256,'Speed Bin A-B'!T360,'Speed Bin A-B'!T464,'Speed Bin A-B'!T776,'Speed Bin A-B'!T880,'Speed Bin A-B'!T984,'Speed Bin A-B'!T1088,'Speed Bin A-B'!T1192)</f>
        <v>0</v>
      </c>
      <c r="U41" s="252">
        <f>SUM('Speed Bin A-B'!U48,'Speed Bin A-B'!U152,'Speed Bin A-B'!U256,'Speed Bin A-B'!U360,'Speed Bin A-B'!U464,'Speed Bin A-B'!U776,'Speed Bin A-B'!U880,'Speed Bin A-B'!U984,'Speed Bin A-B'!U1088,'Speed Bin A-B'!U1192)</f>
        <v>0</v>
      </c>
      <c r="V41" s="253">
        <f>IFERROR(AVERAGE('Speed Bin A-B'!V48,'Speed Bin A-B'!V152,'Speed Bin A-B'!V256,'Speed Bin A-B'!V360,'Speed Bin A-B'!V464,'Speed Bin A-B'!V776,'Speed Bin A-B'!V880,'Speed Bin A-B'!V984,'Speed Bin A-B'!V1088,'Speed Bin A-B'!V1192),"-")</f>
        <v>26.042857142857144</v>
      </c>
      <c r="W41" s="253">
        <f>IFERROR(AVERAGE('Speed Bin A-B'!W48,'Speed Bin A-B'!W152,'Speed Bin A-B'!W256,'Speed Bin A-B'!W360,'Speed Bin A-B'!W464,'Speed Bin A-B'!W776,'Speed Bin A-B'!W880,'Speed Bin A-B'!W984,'Speed Bin A-B'!W1088,'Speed Bin A-B'!W1192),"-")</f>
        <v>30.328571428571429</v>
      </c>
      <c r="X41" s="246"/>
      <c r="Y41" s="246"/>
    </row>
    <row r="42" spans="1:25" x14ac:dyDescent="0.2">
      <c r="A42" s="251">
        <v>0.39583333333333298</v>
      </c>
      <c r="B42" s="252">
        <f>SUM('Speed Bin A-B'!B49,'Speed Bin A-B'!B153,'Speed Bin A-B'!B257,'Speed Bin A-B'!B361,'Speed Bin A-B'!B465,'Speed Bin A-B'!B777,'Speed Bin A-B'!B881,'Speed Bin A-B'!B985,'Speed Bin A-B'!B1089,'Speed Bin A-B'!B1193)</f>
        <v>145</v>
      </c>
      <c r="C42" s="252">
        <f>SUM('Speed Bin A-B'!C49,'Speed Bin A-B'!C153,'Speed Bin A-B'!C257,'Speed Bin A-B'!C361,'Speed Bin A-B'!C465,'Speed Bin A-B'!C777,'Speed Bin A-B'!C881,'Speed Bin A-B'!C985,'Speed Bin A-B'!C1089,'Speed Bin A-B'!C1193)</f>
        <v>0</v>
      </c>
      <c r="D42" s="252">
        <f>SUM('Speed Bin A-B'!D49,'Speed Bin A-B'!D153,'Speed Bin A-B'!D257,'Speed Bin A-B'!D361,'Speed Bin A-B'!D465,'Speed Bin A-B'!D777,'Speed Bin A-B'!D881,'Speed Bin A-B'!D985,'Speed Bin A-B'!D1089,'Speed Bin A-B'!D1193)</f>
        <v>3</v>
      </c>
      <c r="E42" s="252">
        <f>SUM('Speed Bin A-B'!E49,'Speed Bin A-B'!E153,'Speed Bin A-B'!E257,'Speed Bin A-B'!E361,'Speed Bin A-B'!E465,'Speed Bin A-B'!E777,'Speed Bin A-B'!E881,'Speed Bin A-B'!E985,'Speed Bin A-B'!E1089,'Speed Bin A-B'!E1193)</f>
        <v>5</v>
      </c>
      <c r="F42" s="252">
        <f>SUM('Speed Bin A-B'!F49,'Speed Bin A-B'!F153,'Speed Bin A-B'!F257,'Speed Bin A-B'!F361,'Speed Bin A-B'!F465,'Speed Bin A-B'!F777,'Speed Bin A-B'!F881,'Speed Bin A-B'!F985,'Speed Bin A-B'!F1089,'Speed Bin A-B'!F1193)</f>
        <v>47</v>
      </c>
      <c r="G42" s="252">
        <f>SUM('Speed Bin A-B'!G49,'Speed Bin A-B'!G153,'Speed Bin A-B'!G257,'Speed Bin A-B'!G361,'Speed Bin A-B'!G465,'Speed Bin A-B'!G777,'Speed Bin A-B'!G881,'Speed Bin A-B'!G985,'Speed Bin A-B'!G1089,'Speed Bin A-B'!G1193)</f>
        <v>66</v>
      </c>
      <c r="H42" s="252">
        <f>SUM('Speed Bin A-B'!H49,'Speed Bin A-B'!H153,'Speed Bin A-B'!H257,'Speed Bin A-B'!H361,'Speed Bin A-B'!H465,'Speed Bin A-B'!H777,'Speed Bin A-B'!H881,'Speed Bin A-B'!H985,'Speed Bin A-B'!H1089,'Speed Bin A-B'!H1193)</f>
        <v>19</v>
      </c>
      <c r="I42" s="252">
        <f>SUM('Speed Bin A-B'!I49,'Speed Bin A-B'!I153,'Speed Bin A-B'!I257,'Speed Bin A-B'!I361,'Speed Bin A-B'!I465,'Speed Bin A-B'!I777,'Speed Bin A-B'!I881,'Speed Bin A-B'!I985,'Speed Bin A-B'!I1089,'Speed Bin A-B'!I1193)</f>
        <v>5</v>
      </c>
      <c r="J42" s="252">
        <f>SUM('Speed Bin A-B'!J49,'Speed Bin A-B'!J153,'Speed Bin A-B'!J257,'Speed Bin A-B'!J361,'Speed Bin A-B'!J465,'Speed Bin A-B'!J777,'Speed Bin A-B'!J881,'Speed Bin A-B'!J985,'Speed Bin A-B'!J1089,'Speed Bin A-B'!J1193)</f>
        <v>0</v>
      </c>
      <c r="K42" s="252">
        <f>SUM('Speed Bin A-B'!K49,'Speed Bin A-B'!K153,'Speed Bin A-B'!K257,'Speed Bin A-B'!K361,'Speed Bin A-B'!K465,'Speed Bin A-B'!K777,'Speed Bin A-B'!K881,'Speed Bin A-B'!K985,'Speed Bin A-B'!K1089,'Speed Bin A-B'!K1193)</f>
        <v>0</v>
      </c>
      <c r="L42" s="252">
        <f>SUM('Speed Bin A-B'!L49,'Speed Bin A-B'!L153,'Speed Bin A-B'!L257,'Speed Bin A-B'!L361,'Speed Bin A-B'!L465,'Speed Bin A-B'!L777,'Speed Bin A-B'!L881,'Speed Bin A-B'!L985,'Speed Bin A-B'!L1089,'Speed Bin A-B'!L1193)</f>
        <v>0</v>
      </c>
      <c r="M42" s="252">
        <f>SUM('Speed Bin A-B'!M49,'Speed Bin A-B'!M153,'Speed Bin A-B'!M257,'Speed Bin A-B'!M361,'Speed Bin A-B'!M465,'Speed Bin A-B'!M777,'Speed Bin A-B'!M881,'Speed Bin A-B'!M985,'Speed Bin A-B'!M1089,'Speed Bin A-B'!M1193)</f>
        <v>0</v>
      </c>
      <c r="N42" s="252">
        <f>SUM('Speed Bin A-B'!N49,'Speed Bin A-B'!N153,'Speed Bin A-B'!N257,'Speed Bin A-B'!N361,'Speed Bin A-B'!N465,'Speed Bin A-B'!N777,'Speed Bin A-B'!N881,'Speed Bin A-B'!N985,'Speed Bin A-B'!N1089,'Speed Bin A-B'!N1193)</f>
        <v>0</v>
      </c>
      <c r="O42" s="252">
        <f>SUM('Speed Bin A-B'!O49,'Speed Bin A-B'!O153,'Speed Bin A-B'!O257,'Speed Bin A-B'!O361,'Speed Bin A-B'!O465,'Speed Bin A-B'!O777,'Speed Bin A-B'!O881,'Speed Bin A-B'!O985,'Speed Bin A-B'!O1089,'Speed Bin A-B'!O1193)</f>
        <v>0</v>
      </c>
      <c r="P42" s="252">
        <f>SUM('Speed Bin A-B'!P49,'Speed Bin A-B'!P153,'Speed Bin A-B'!P257,'Speed Bin A-B'!P361,'Speed Bin A-B'!P465,'Speed Bin A-B'!P777,'Speed Bin A-B'!P881,'Speed Bin A-B'!P985,'Speed Bin A-B'!P1089,'Speed Bin A-B'!P1193)</f>
        <v>0</v>
      </c>
      <c r="Q42" s="252">
        <f>SUM('Speed Bin A-B'!Q49,'Speed Bin A-B'!Q153,'Speed Bin A-B'!Q257,'Speed Bin A-B'!Q361,'Speed Bin A-B'!Q465,'Speed Bin A-B'!Q777,'Speed Bin A-B'!Q881,'Speed Bin A-B'!Q985,'Speed Bin A-B'!Q1089,'Speed Bin A-B'!Q1193)</f>
        <v>0</v>
      </c>
      <c r="R42" s="252">
        <f>SUM('Speed Bin A-B'!R49,'Speed Bin A-B'!R153,'Speed Bin A-B'!R257,'Speed Bin A-B'!R361,'Speed Bin A-B'!R465,'Speed Bin A-B'!R777,'Speed Bin A-B'!R881,'Speed Bin A-B'!R985,'Speed Bin A-B'!R1089,'Speed Bin A-B'!R1193)</f>
        <v>0</v>
      </c>
      <c r="S42" s="252">
        <f>SUM('Speed Bin A-B'!S49,'Speed Bin A-B'!S153,'Speed Bin A-B'!S257,'Speed Bin A-B'!S361,'Speed Bin A-B'!S465,'Speed Bin A-B'!S777,'Speed Bin A-B'!S881,'Speed Bin A-B'!S985,'Speed Bin A-B'!S1089,'Speed Bin A-B'!S1193)</f>
        <v>0</v>
      </c>
      <c r="T42" s="252">
        <f>SUM('Speed Bin A-B'!T49,'Speed Bin A-B'!T153,'Speed Bin A-B'!T257,'Speed Bin A-B'!T361,'Speed Bin A-B'!T465,'Speed Bin A-B'!T777,'Speed Bin A-B'!T881,'Speed Bin A-B'!T985,'Speed Bin A-B'!T1089,'Speed Bin A-B'!T1193)</f>
        <v>0</v>
      </c>
      <c r="U42" s="252">
        <f>SUM('Speed Bin A-B'!U49,'Speed Bin A-B'!U153,'Speed Bin A-B'!U257,'Speed Bin A-B'!U361,'Speed Bin A-B'!U465,'Speed Bin A-B'!U777,'Speed Bin A-B'!U881,'Speed Bin A-B'!U985,'Speed Bin A-B'!U1089,'Speed Bin A-B'!U1193)</f>
        <v>0</v>
      </c>
      <c r="V42" s="253">
        <f>IFERROR(AVERAGE('Speed Bin A-B'!V49,'Speed Bin A-B'!V153,'Speed Bin A-B'!V257,'Speed Bin A-B'!V361,'Speed Bin A-B'!V465,'Speed Bin A-B'!V777,'Speed Bin A-B'!V881,'Speed Bin A-B'!V985,'Speed Bin A-B'!V1089,'Speed Bin A-B'!V1193),"-")</f>
        <v>26.414285714285715</v>
      </c>
      <c r="W42" s="253">
        <f>IFERROR(AVERAGE('Speed Bin A-B'!W49,'Speed Bin A-B'!W153,'Speed Bin A-B'!W257,'Speed Bin A-B'!W361,'Speed Bin A-B'!W465,'Speed Bin A-B'!W777,'Speed Bin A-B'!W881,'Speed Bin A-B'!W985,'Speed Bin A-B'!W1089,'Speed Bin A-B'!W1193),"-")</f>
        <v>30.457142857142856</v>
      </c>
      <c r="X42" s="246"/>
      <c r="Y42" s="246"/>
    </row>
    <row r="43" spans="1:25" x14ac:dyDescent="0.2">
      <c r="A43" s="251">
        <v>0.40625</v>
      </c>
      <c r="B43" s="252">
        <f>SUM('Speed Bin A-B'!B50,'Speed Bin A-B'!B154,'Speed Bin A-B'!B258,'Speed Bin A-B'!B362,'Speed Bin A-B'!B466,'Speed Bin A-B'!B778,'Speed Bin A-B'!B882,'Speed Bin A-B'!B986,'Speed Bin A-B'!B1090,'Speed Bin A-B'!B1194)</f>
        <v>137</v>
      </c>
      <c r="C43" s="252">
        <f>SUM('Speed Bin A-B'!C50,'Speed Bin A-B'!C154,'Speed Bin A-B'!C258,'Speed Bin A-B'!C362,'Speed Bin A-B'!C466,'Speed Bin A-B'!C778,'Speed Bin A-B'!C882,'Speed Bin A-B'!C986,'Speed Bin A-B'!C1090,'Speed Bin A-B'!C1194)</f>
        <v>0</v>
      </c>
      <c r="D43" s="252">
        <f>SUM('Speed Bin A-B'!D50,'Speed Bin A-B'!D154,'Speed Bin A-B'!D258,'Speed Bin A-B'!D362,'Speed Bin A-B'!D466,'Speed Bin A-B'!D778,'Speed Bin A-B'!D882,'Speed Bin A-B'!D986,'Speed Bin A-B'!D1090,'Speed Bin A-B'!D1194)</f>
        <v>2</v>
      </c>
      <c r="E43" s="252">
        <f>SUM('Speed Bin A-B'!E50,'Speed Bin A-B'!E154,'Speed Bin A-B'!E258,'Speed Bin A-B'!E362,'Speed Bin A-B'!E466,'Speed Bin A-B'!E778,'Speed Bin A-B'!E882,'Speed Bin A-B'!E986,'Speed Bin A-B'!E1090,'Speed Bin A-B'!E1194)</f>
        <v>6</v>
      </c>
      <c r="F43" s="252">
        <f>SUM('Speed Bin A-B'!F50,'Speed Bin A-B'!F154,'Speed Bin A-B'!F258,'Speed Bin A-B'!F362,'Speed Bin A-B'!F466,'Speed Bin A-B'!F778,'Speed Bin A-B'!F882,'Speed Bin A-B'!F986,'Speed Bin A-B'!F1090,'Speed Bin A-B'!F1194)</f>
        <v>42</v>
      </c>
      <c r="G43" s="252">
        <f>SUM('Speed Bin A-B'!G50,'Speed Bin A-B'!G154,'Speed Bin A-B'!G258,'Speed Bin A-B'!G362,'Speed Bin A-B'!G466,'Speed Bin A-B'!G778,'Speed Bin A-B'!G882,'Speed Bin A-B'!G986,'Speed Bin A-B'!G1090,'Speed Bin A-B'!G1194)</f>
        <v>70</v>
      </c>
      <c r="H43" s="252">
        <f>SUM('Speed Bin A-B'!H50,'Speed Bin A-B'!H154,'Speed Bin A-B'!H258,'Speed Bin A-B'!H362,'Speed Bin A-B'!H466,'Speed Bin A-B'!H778,'Speed Bin A-B'!H882,'Speed Bin A-B'!H986,'Speed Bin A-B'!H1090,'Speed Bin A-B'!H1194)</f>
        <v>15</v>
      </c>
      <c r="I43" s="252">
        <f>SUM('Speed Bin A-B'!I50,'Speed Bin A-B'!I154,'Speed Bin A-B'!I258,'Speed Bin A-B'!I362,'Speed Bin A-B'!I466,'Speed Bin A-B'!I778,'Speed Bin A-B'!I882,'Speed Bin A-B'!I986,'Speed Bin A-B'!I1090,'Speed Bin A-B'!I1194)</f>
        <v>2</v>
      </c>
      <c r="J43" s="252">
        <f>SUM('Speed Bin A-B'!J50,'Speed Bin A-B'!J154,'Speed Bin A-B'!J258,'Speed Bin A-B'!J362,'Speed Bin A-B'!J466,'Speed Bin A-B'!J778,'Speed Bin A-B'!J882,'Speed Bin A-B'!J986,'Speed Bin A-B'!J1090,'Speed Bin A-B'!J1194)</f>
        <v>0</v>
      </c>
      <c r="K43" s="252">
        <f>SUM('Speed Bin A-B'!K50,'Speed Bin A-B'!K154,'Speed Bin A-B'!K258,'Speed Bin A-B'!K362,'Speed Bin A-B'!K466,'Speed Bin A-B'!K778,'Speed Bin A-B'!K882,'Speed Bin A-B'!K986,'Speed Bin A-B'!K1090,'Speed Bin A-B'!K1194)</f>
        <v>0</v>
      </c>
      <c r="L43" s="252">
        <f>SUM('Speed Bin A-B'!L50,'Speed Bin A-B'!L154,'Speed Bin A-B'!L258,'Speed Bin A-B'!L362,'Speed Bin A-B'!L466,'Speed Bin A-B'!L778,'Speed Bin A-B'!L882,'Speed Bin A-B'!L986,'Speed Bin A-B'!L1090,'Speed Bin A-B'!L1194)</f>
        <v>0</v>
      </c>
      <c r="M43" s="252">
        <f>SUM('Speed Bin A-B'!M50,'Speed Bin A-B'!M154,'Speed Bin A-B'!M258,'Speed Bin A-B'!M362,'Speed Bin A-B'!M466,'Speed Bin A-B'!M778,'Speed Bin A-B'!M882,'Speed Bin A-B'!M986,'Speed Bin A-B'!M1090,'Speed Bin A-B'!M1194)</f>
        <v>0</v>
      </c>
      <c r="N43" s="252">
        <f>SUM('Speed Bin A-B'!N50,'Speed Bin A-B'!N154,'Speed Bin A-B'!N258,'Speed Bin A-B'!N362,'Speed Bin A-B'!N466,'Speed Bin A-B'!N778,'Speed Bin A-B'!N882,'Speed Bin A-B'!N986,'Speed Bin A-B'!N1090,'Speed Bin A-B'!N1194)</f>
        <v>0</v>
      </c>
      <c r="O43" s="252">
        <f>SUM('Speed Bin A-B'!O50,'Speed Bin A-B'!O154,'Speed Bin A-B'!O258,'Speed Bin A-B'!O362,'Speed Bin A-B'!O466,'Speed Bin A-B'!O778,'Speed Bin A-B'!O882,'Speed Bin A-B'!O986,'Speed Bin A-B'!O1090,'Speed Bin A-B'!O1194)</f>
        <v>0</v>
      </c>
      <c r="P43" s="252">
        <f>SUM('Speed Bin A-B'!P50,'Speed Bin A-B'!P154,'Speed Bin A-B'!P258,'Speed Bin A-B'!P362,'Speed Bin A-B'!P466,'Speed Bin A-B'!P778,'Speed Bin A-B'!P882,'Speed Bin A-B'!P986,'Speed Bin A-B'!P1090,'Speed Bin A-B'!P1194)</f>
        <v>0</v>
      </c>
      <c r="Q43" s="252">
        <f>SUM('Speed Bin A-B'!Q50,'Speed Bin A-B'!Q154,'Speed Bin A-B'!Q258,'Speed Bin A-B'!Q362,'Speed Bin A-B'!Q466,'Speed Bin A-B'!Q778,'Speed Bin A-B'!Q882,'Speed Bin A-B'!Q986,'Speed Bin A-B'!Q1090,'Speed Bin A-B'!Q1194)</f>
        <v>0</v>
      </c>
      <c r="R43" s="252">
        <f>SUM('Speed Bin A-B'!R50,'Speed Bin A-B'!R154,'Speed Bin A-B'!R258,'Speed Bin A-B'!R362,'Speed Bin A-B'!R466,'Speed Bin A-B'!R778,'Speed Bin A-B'!R882,'Speed Bin A-B'!R986,'Speed Bin A-B'!R1090,'Speed Bin A-B'!R1194)</f>
        <v>0</v>
      </c>
      <c r="S43" s="252">
        <f>SUM('Speed Bin A-B'!S50,'Speed Bin A-B'!S154,'Speed Bin A-B'!S258,'Speed Bin A-B'!S362,'Speed Bin A-B'!S466,'Speed Bin A-B'!S778,'Speed Bin A-B'!S882,'Speed Bin A-B'!S986,'Speed Bin A-B'!S1090,'Speed Bin A-B'!S1194)</f>
        <v>0</v>
      </c>
      <c r="T43" s="252">
        <f>SUM('Speed Bin A-B'!T50,'Speed Bin A-B'!T154,'Speed Bin A-B'!T258,'Speed Bin A-B'!T362,'Speed Bin A-B'!T466,'Speed Bin A-B'!T778,'Speed Bin A-B'!T882,'Speed Bin A-B'!T986,'Speed Bin A-B'!T1090,'Speed Bin A-B'!T1194)</f>
        <v>0</v>
      </c>
      <c r="U43" s="252">
        <f>SUM('Speed Bin A-B'!U50,'Speed Bin A-B'!U154,'Speed Bin A-B'!U258,'Speed Bin A-B'!U362,'Speed Bin A-B'!U466,'Speed Bin A-B'!U778,'Speed Bin A-B'!U882,'Speed Bin A-B'!U986,'Speed Bin A-B'!U1090,'Speed Bin A-B'!U1194)</f>
        <v>0</v>
      </c>
      <c r="V43" s="253">
        <f>IFERROR(AVERAGE('Speed Bin A-B'!V50,'Speed Bin A-B'!V154,'Speed Bin A-B'!V258,'Speed Bin A-B'!V362,'Speed Bin A-B'!V466,'Speed Bin A-B'!V778,'Speed Bin A-B'!V882,'Speed Bin A-B'!V986,'Speed Bin A-B'!V1090,'Speed Bin A-B'!V1194),"-")</f>
        <v>25.9</v>
      </c>
      <c r="W43" s="253">
        <f>IFERROR(AVERAGE('Speed Bin A-B'!W50,'Speed Bin A-B'!W154,'Speed Bin A-B'!W258,'Speed Bin A-B'!W362,'Speed Bin A-B'!W466,'Speed Bin A-B'!W778,'Speed Bin A-B'!W882,'Speed Bin A-B'!W986,'Speed Bin A-B'!W1090,'Speed Bin A-B'!W1194),"-")</f>
        <v>30.283333333333331</v>
      </c>
      <c r="X43" s="246"/>
      <c r="Y43" s="246"/>
    </row>
    <row r="44" spans="1:25" x14ac:dyDescent="0.2">
      <c r="A44" s="251">
        <v>0.41666666666666702</v>
      </c>
      <c r="B44" s="252">
        <f>SUM('Speed Bin A-B'!B51,'Speed Bin A-B'!B155,'Speed Bin A-B'!B259,'Speed Bin A-B'!B363,'Speed Bin A-B'!B467,'Speed Bin A-B'!B779,'Speed Bin A-B'!B883,'Speed Bin A-B'!B987,'Speed Bin A-B'!B1091,'Speed Bin A-B'!B1195)</f>
        <v>164</v>
      </c>
      <c r="C44" s="252">
        <f>SUM('Speed Bin A-B'!C51,'Speed Bin A-B'!C155,'Speed Bin A-B'!C259,'Speed Bin A-B'!C363,'Speed Bin A-B'!C467,'Speed Bin A-B'!C779,'Speed Bin A-B'!C883,'Speed Bin A-B'!C987,'Speed Bin A-B'!C1091,'Speed Bin A-B'!C1195)</f>
        <v>1</v>
      </c>
      <c r="D44" s="252">
        <f>SUM('Speed Bin A-B'!D51,'Speed Bin A-B'!D155,'Speed Bin A-B'!D259,'Speed Bin A-B'!D363,'Speed Bin A-B'!D467,'Speed Bin A-B'!D779,'Speed Bin A-B'!D883,'Speed Bin A-B'!D987,'Speed Bin A-B'!D1091,'Speed Bin A-B'!D1195)</f>
        <v>4</v>
      </c>
      <c r="E44" s="252">
        <f>SUM('Speed Bin A-B'!E51,'Speed Bin A-B'!E155,'Speed Bin A-B'!E259,'Speed Bin A-B'!E363,'Speed Bin A-B'!E467,'Speed Bin A-B'!E779,'Speed Bin A-B'!E883,'Speed Bin A-B'!E987,'Speed Bin A-B'!E1091,'Speed Bin A-B'!E1195)</f>
        <v>17</v>
      </c>
      <c r="F44" s="252">
        <f>SUM('Speed Bin A-B'!F51,'Speed Bin A-B'!F155,'Speed Bin A-B'!F259,'Speed Bin A-B'!F363,'Speed Bin A-B'!F467,'Speed Bin A-B'!F779,'Speed Bin A-B'!F883,'Speed Bin A-B'!F987,'Speed Bin A-B'!F1091,'Speed Bin A-B'!F1195)</f>
        <v>58</v>
      </c>
      <c r="G44" s="252">
        <f>SUM('Speed Bin A-B'!G51,'Speed Bin A-B'!G155,'Speed Bin A-B'!G259,'Speed Bin A-B'!G363,'Speed Bin A-B'!G467,'Speed Bin A-B'!G779,'Speed Bin A-B'!G883,'Speed Bin A-B'!G987,'Speed Bin A-B'!G1091,'Speed Bin A-B'!G1195)</f>
        <v>68</v>
      </c>
      <c r="H44" s="252">
        <f>SUM('Speed Bin A-B'!H51,'Speed Bin A-B'!H155,'Speed Bin A-B'!H259,'Speed Bin A-B'!H363,'Speed Bin A-B'!H467,'Speed Bin A-B'!H779,'Speed Bin A-B'!H883,'Speed Bin A-B'!H987,'Speed Bin A-B'!H1091,'Speed Bin A-B'!H1195)</f>
        <v>14</v>
      </c>
      <c r="I44" s="252">
        <f>SUM('Speed Bin A-B'!I51,'Speed Bin A-B'!I155,'Speed Bin A-B'!I259,'Speed Bin A-B'!I363,'Speed Bin A-B'!I467,'Speed Bin A-B'!I779,'Speed Bin A-B'!I883,'Speed Bin A-B'!I987,'Speed Bin A-B'!I1091,'Speed Bin A-B'!I1195)</f>
        <v>1</v>
      </c>
      <c r="J44" s="252">
        <f>SUM('Speed Bin A-B'!J51,'Speed Bin A-B'!J155,'Speed Bin A-B'!J259,'Speed Bin A-B'!J363,'Speed Bin A-B'!J467,'Speed Bin A-B'!J779,'Speed Bin A-B'!J883,'Speed Bin A-B'!J987,'Speed Bin A-B'!J1091,'Speed Bin A-B'!J1195)</f>
        <v>1</v>
      </c>
      <c r="K44" s="252">
        <f>SUM('Speed Bin A-B'!K51,'Speed Bin A-B'!K155,'Speed Bin A-B'!K259,'Speed Bin A-B'!K363,'Speed Bin A-B'!K467,'Speed Bin A-B'!K779,'Speed Bin A-B'!K883,'Speed Bin A-B'!K987,'Speed Bin A-B'!K1091,'Speed Bin A-B'!K1195)</f>
        <v>0</v>
      </c>
      <c r="L44" s="252">
        <f>SUM('Speed Bin A-B'!L51,'Speed Bin A-B'!L155,'Speed Bin A-B'!L259,'Speed Bin A-B'!L363,'Speed Bin A-B'!L467,'Speed Bin A-B'!L779,'Speed Bin A-B'!L883,'Speed Bin A-B'!L987,'Speed Bin A-B'!L1091,'Speed Bin A-B'!L1195)</f>
        <v>0</v>
      </c>
      <c r="M44" s="252">
        <f>SUM('Speed Bin A-B'!M51,'Speed Bin A-B'!M155,'Speed Bin A-B'!M259,'Speed Bin A-B'!M363,'Speed Bin A-B'!M467,'Speed Bin A-B'!M779,'Speed Bin A-B'!M883,'Speed Bin A-B'!M987,'Speed Bin A-B'!M1091,'Speed Bin A-B'!M1195)</f>
        <v>0</v>
      </c>
      <c r="N44" s="252">
        <f>SUM('Speed Bin A-B'!N51,'Speed Bin A-B'!N155,'Speed Bin A-B'!N259,'Speed Bin A-B'!N363,'Speed Bin A-B'!N467,'Speed Bin A-B'!N779,'Speed Bin A-B'!N883,'Speed Bin A-B'!N987,'Speed Bin A-B'!N1091,'Speed Bin A-B'!N1195)</f>
        <v>0</v>
      </c>
      <c r="O44" s="252">
        <f>SUM('Speed Bin A-B'!O51,'Speed Bin A-B'!O155,'Speed Bin A-B'!O259,'Speed Bin A-B'!O363,'Speed Bin A-B'!O467,'Speed Bin A-B'!O779,'Speed Bin A-B'!O883,'Speed Bin A-B'!O987,'Speed Bin A-B'!O1091,'Speed Bin A-B'!O1195)</f>
        <v>0</v>
      </c>
      <c r="P44" s="252">
        <f>SUM('Speed Bin A-B'!P51,'Speed Bin A-B'!P155,'Speed Bin A-B'!P259,'Speed Bin A-B'!P363,'Speed Bin A-B'!P467,'Speed Bin A-B'!P779,'Speed Bin A-B'!P883,'Speed Bin A-B'!P987,'Speed Bin A-B'!P1091,'Speed Bin A-B'!P1195)</f>
        <v>0</v>
      </c>
      <c r="Q44" s="252">
        <f>SUM('Speed Bin A-B'!Q51,'Speed Bin A-B'!Q155,'Speed Bin A-B'!Q259,'Speed Bin A-B'!Q363,'Speed Bin A-B'!Q467,'Speed Bin A-B'!Q779,'Speed Bin A-B'!Q883,'Speed Bin A-B'!Q987,'Speed Bin A-B'!Q1091,'Speed Bin A-B'!Q1195)</f>
        <v>0</v>
      </c>
      <c r="R44" s="252">
        <f>SUM('Speed Bin A-B'!R51,'Speed Bin A-B'!R155,'Speed Bin A-B'!R259,'Speed Bin A-B'!R363,'Speed Bin A-B'!R467,'Speed Bin A-B'!R779,'Speed Bin A-B'!R883,'Speed Bin A-B'!R987,'Speed Bin A-B'!R1091,'Speed Bin A-B'!R1195)</f>
        <v>0</v>
      </c>
      <c r="S44" s="252">
        <f>SUM('Speed Bin A-B'!S51,'Speed Bin A-B'!S155,'Speed Bin A-B'!S259,'Speed Bin A-B'!S363,'Speed Bin A-B'!S467,'Speed Bin A-B'!S779,'Speed Bin A-B'!S883,'Speed Bin A-B'!S987,'Speed Bin A-B'!S1091,'Speed Bin A-B'!S1195)</f>
        <v>0</v>
      </c>
      <c r="T44" s="252">
        <f>SUM('Speed Bin A-B'!T51,'Speed Bin A-B'!T155,'Speed Bin A-B'!T259,'Speed Bin A-B'!T363,'Speed Bin A-B'!T467,'Speed Bin A-B'!T779,'Speed Bin A-B'!T883,'Speed Bin A-B'!T987,'Speed Bin A-B'!T1091,'Speed Bin A-B'!T1195)</f>
        <v>0</v>
      </c>
      <c r="U44" s="252">
        <f>SUM('Speed Bin A-B'!U51,'Speed Bin A-B'!U155,'Speed Bin A-B'!U259,'Speed Bin A-B'!U363,'Speed Bin A-B'!U467,'Speed Bin A-B'!U779,'Speed Bin A-B'!U883,'Speed Bin A-B'!U987,'Speed Bin A-B'!U1091,'Speed Bin A-B'!U1195)</f>
        <v>0</v>
      </c>
      <c r="V44" s="253">
        <f>IFERROR(AVERAGE('Speed Bin A-B'!V51,'Speed Bin A-B'!V155,'Speed Bin A-B'!V259,'Speed Bin A-B'!V363,'Speed Bin A-B'!V467,'Speed Bin A-B'!V779,'Speed Bin A-B'!V883,'Speed Bin A-B'!V987,'Speed Bin A-B'!V1091,'Speed Bin A-B'!V1195),"-")</f>
        <v>24.928571428571427</v>
      </c>
      <c r="W44" s="253">
        <f>IFERROR(AVERAGE('Speed Bin A-B'!W51,'Speed Bin A-B'!W155,'Speed Bin A-B'!W259,'Speed Bin A-B'!W363,'Speed Bin A-B'!W467,'Speed Bin A-B'!W779,'Speed Bin A-B'!W883,'Speed Bin A-B'!W987,'Speed Bin A-B'!W1091,'Speed Bin A-B'!W1195),"-")</f>
        <v>29.285714285714285</v>
      </c>
      <c r="X44" s="246"/>
      <c r="Y44" s="246"/>
    </row>
    <row r="45" spans="1:25" x14ac:dyDescent="0.2">
      <c r="A45" s="251">
        <v>0.42708333333333298</v>
      </c>
      <c r="B45" s="252">
        <f>SUM('Speed Bin A-B'!B52,'Speed Bin A-B'!B156,'Speed Bin A-B'!B260,'Speed Bin A-B'!B364,'Speed Bin A-B'!B468,'Speed Bin A-B'!B780,'Speed Bin A-B'!B884,'Speed Bin A-B'!B988,'Speed Bin A-B'!B1092,'Speed Bin A-B'!B1196)</f>
        <v>153</v>
      </c>
      <c r="C45" s="252">
        <f>SUM('Speed Bin A-B'!C52,'Speed Bin A-B'!C156,'Speed Bin A-B'!C260,'Speed Bin A-B'!C364,'Speed Bin A-B'!C468,'Speed Bin A-B'!C780,'Speed Bin A-B'!C884,'Speed Bin A-B'!C988,'Speed Bin A-B'!C1092,'Speed Bin A-B'!C1196)</f>
        <v>0</v>
      </c>
      <c r="D45" s="252">
        <f>SUM('Speed Bin A-B'!D52,'Speed Bin A-B'!D156,'Speed Bin A-B'!D260,'Speed Bin A-B'!D364,'Speed Bin A-B'!D468,'Speed Bin A-B'!D780,'Speed Bin A-B'!D884,'Speed Bin A-B'!D988,'Speed Bin A-B'!D1092,'Speed Bin A-B'!D1196)</f>
        <v>1</v>
      </c>
      <c r="E45" s="252">
        <f>SUM('Speed Bin A-B'!E52,'Speed Bin A-B'!E156,'Speed Bin A-B'!E260,'Speed Bin A-B'!E364,'Speed Bin A-B'!E468,'Speed Bin A-B'!E780,'Speed Bin A-B'!E884,'Speed Bin A-B'!E988,'Speed Bin A-B'!E1092,'Speed Bin A-B'!E1196)</f>
        <v>7</v>
      </c>
      <c r="F45" s="252">
        <f>SUM('Speed Bin A-B'!F52,'Speed Bin A-B'!F156,'Speed Bin A-B'!F260,'Speed Bin A-B'!F364,'Speed Bin A-B'!F468,'Speed Bin A-B'!F780,'Speed Bin A-B'!F884,'Speed Bin A-B'!F988,'Speed Bin A-B'!F1092,'Speed Bin A-B'!F1196)</f>
        <v>37</v>
      </c>
      <c r="G45" s="252">
        <f>SUM('Speed Bin A-B'!G52,'Speed Bin A-B'!G156,'Speed Bin A-B'!G260,'Speed Bin A-B'!G364,'Speed Bin A-B'!G468,'Speed Bin A-B'!G780,'Speed Bin A-B'!G884,'Speed Bin A-B'!G988,'Speed Bin A-B'!G1092,'Speed Bin A-B'!G1196)</f>
        <v>84</v>
      </c>
      <c r="H45" s="252">
        <f>SUM('Speed Bin A-B'!H52,'Speed Bin A-B'!H156,'Speed Bin A-B'!H260,'Speed Bin A-B'!H364,'Speed Bin A-B'!H468,'Speed Bin A-B'!H780,'Speed Bin A-B'!H884,'Speed Bin A-B'!H988,'Speed Bin A-B'!H1092,'Speed Bin A-B'!H1196)</f>
        <v>18</v>
      </c>
      <c r="I45" s="252">
        <f>SUM('Speed Bin A-B'!I52,'Speed Bin A-B'!I156,'Speed Bin A-B'!I260,'Speed Bin A-B'!I364,'Speed Bin A-B'!I468,'Speed Bin A-B'!I780,'Speed Bin A-B'!I884,'Speed Bin A-B'!I988,'Speed Bin A-B'!I1092,'Speed Bin A-B'!I1196)</f>
        <v>6</v>
      </c>
      <c r="J45" s="252">
        <f>SUM('Speed Bin A-B'!J52,'Speed Bin A-B'!J156,'Speed Bin A-B'!J260,'Speed Bin A-B'!J364,'Speed Bin A-B'!J468,'Speed Bin A-B'!J780,'Speed Bin A-B'!J884,'Speed Bin A-B'!J988,'Speed Bin A-B'!J1092,'Speed Bin A-B'!J1196)</f>
        <v>0</v>
      </c>
      <c r="K45" s="252">
        <f>SUM('Speed Bin A-B'!K52,'Speed Bin A-B'!K156,'Speed Bin A-B'!K260,'Speed Bin A-B'!K364,'Speed Bin A-B'!K468,'Speed Bin A-B'!K780,'Speed Bin A-B'!K884,'Speed Bin A-B'!K988,'Speed Bin A-B'!K1092,'Speed Bin A-B'!K1196)</f>
        <v>0</v>
      </c>
      <c r="L45" s="252">
        <f>SUM('Speed Bin A-B'!L52,'Speed Bin A-B'!L156,'Speed Bin A-B'!L260,'Speed Bin A-B'!L364,'Speed Bin A-B'!L468,'Speed Bin A-B'!L780,'Speed Bin A-B'!L884,'Speed Bin A-B'!L988,'Speed Bin A-B'!L1092,'Speed Bin A-B'!L1196)</f>
        <v>0</v>
      </c>
      <c r="M45" s="252">
        <f>SUM('Speed Bin A-B'!M52,'Speed Bin A-B'!M156,'Speed Bin A-B'!M260,'Speed Bin A-B'!M364,'Speed Bin A-B'!M468,'Speed Bin A-B'!M780,'Speed Bin A-B'!M884,'Speed Bin A-B'!M988,'Speed Bin A-B'!M1092,'Speed Bin A-B'!M1196)</f>
        <v>0</v>
      </c>
      <c r="N45" s="252">
        <f>SUM('Speed Bin A-B'!N52,'Speed Bin A-B'!N156,'Speed Bin A-B'!N260,'Speed Bin A-B'!N364,'Speed Bin A-B'!N468,'Speed Bin A-B'!N780,'Speed Bin A-B'!N884,'Speed Bin A-B'!N988,'Speed Bin A-B'!N1092,'Speed Bin A-B'!N1196)</f>
        <v>0</v>
      </c>
      <c r="O45" s="252">
        <f>SUM('Speed Bin A-B'!O52,'Speed Bin A-B'!O156,'Speed Bin A-B'!O260,'Speed Bin A-B'!O364,'Speed Bin A-B'!O468,'Speed Bin A-B'!O780,'Speed Bin A-B'!O884,'Speed Bin A-B'!O988,'Speed Bin A-B'!O1092,'Speed Bin A-B'!O1196)</f>
        <v>0</v>
      </c>
      <c r="P45" s="252">
        <f>SUM('Speed Bin A-B'!P52,'Speed Bin A-B'!P156,'Speed Bin A-B'!P260,'Speed Bin A-B'!P364,'Speed Bin A-B'!P468,'Speed Bin A-B'!P780,'Speed Bin A-B'!P884,'Speed Bin A-B'!P988,'Speed Bin A-B'!P1092,'Speed Bin A-B'!P1196)</f>
        <v>0</v>
      </c>
      <c r="Q45" s="252">
        <f>SUM('Speed Bin A-B'!Q52,'Speed Bin A-B'!Q156,'Speed Bin A-B'!Q260,'Speed Bin A-B'!Q364,'Speed Bin A-B'!Q468,'Speed Bin A-B'!Q780,'Speed Bin A-B'!Q884,'Speed Bin A-B'!Q988,'Speed Bin A-B'!Q1092,'Speed Bin A-B'!Q1196)</f>
        <v>0</v>
      </c>
      <c r="R45" s="252">
        <f>SUM('Speed Bin A-B'!R52,'Speed Bin A-B'!R156,'Speed Bin A-B'!R260,'Speed Bin A-B'!R364,'Speed Bin A-B'!R468,'Speed Bin A-B'!R780,'Speed Bin A-B'!R884,'Speed Bin A-B'!R988,'Speed Bin A-B'!R1092,'Speed Bin A-B'!R1196)</f>
        <v>0</v>
      </c>
      <c r="S45" s="252">
        <f>SUM('Speed Bin A-B'!S52,'Speed Bin A-B'!S156,'Speed Bin A-B'!S260,'Speed Bin A-B'!S364,'Speed Bin A-B'!S468,'Speed Bin A-B'!S780,'Speed Bin A-B'!S884,'Speed Bin A-B'!S988,'Speed Bin A-B'!S1092,'Speed Bin A-B'!S1196)</f>
        <v>0</v>
      </c>
      <c r="T45" s="252">
        <f>SUM('Speed Bin A-B'!T52,'Speed Bin A-B'!T156,'Speed Bin A-B'!T260,'Speed Bin A-B'!T364,'Speed Bin A-B'!T468,'Speed Bin A-B'!T780,'Speed Bin A-B'!T884,'Speed Bin A-B'!T988,'Speed Bin A-B'!T1092,'Speed Bin A-B'!T1196)</f>
        <v>0</v>
      </c>
      <c r="U45" s="252">
        <f>SUM('Speed Bin A-B'!U52,'Speed Bin A-B'!U156,'Speed Bin A-B'!U260,'Speed Bin A-B'!U364,'Speed Bin A-B'!U468,'Speed Bin A-B'!U780,'Speed Bin A-B'!U884,'Speed Bin A-B'!U988,'Speed Bin A-B'!U1092,'Speed Bin A-B'!U1196)</f>
        <v>0</v>
      </c>
      <c r="V45" s="253">
        <f>IFERROR(AVERAGE('Speed Bin A-B'!V52,'Speed Bin A-B'!V156,'Speed Bin A-B'!V260,'Speed Bin A-B'!V364,'Speed Bin A-B'!V468,'Speed Bin A-B'!V780,'Speed Bin A-B'!V884,'Speed Bin A-B'!V988,'Speed Bin A-B'!V1092,'Speed Bin A-B'!V1196),"-")</f>
        <v>26.828571428571426</v>
      </c>
      <c r="W45" s="253">
        <f>IFERROR(AVERAGE('Speed Bin A-B'!W52,'Speed Bin A-B'!W156,'Speed Bin A-B'!W260,'Speed Bin A-B'!W364,'Speed Bin A-B'!W468,'Speed Bin A-B'!W780,'Speed Bin A-B'!W884,'Speed Bin A-B'!W988,'Speed Bin A-B'!W1092,'Speed Bin A-B'!W1196),"-")</f>
        <v>30.528571428571432</v>
      </c>
      <c r="X45" s="246"/>
      <c r="Y45" s="246"/>
    </row>
    <row r="46" spans="1:25" x14ac:dyDescent="0.2">
      <c r="A46" s="251">
        <v>0.4375</v>
      </c>
      <c r="B46" s="252">
        <f>SUM('Speed Bin A-B'!B53,'Speed Bin A-B'!B157,'Speed Bin A-B'!B261,'Speed Bin A-B'!B365,'Speed Bin A-B'!B469,'Speed Bin A-B'!B781,'Speed Bin A-B'!B885,'Speed Bin A-B'!B989,'Speed Bin A-B'!B1093,'Speed Bin A-B'!B1197)</f>
        <v>158</v>
      </c>
      <c r="C46" s="252">
        <f>SUM('Speed Bin A-B'!C53,'Speed Bin A-B'!C157,'Speed Bin A-B'!C261,'Speed Bin A-B'!C365,'Speed Bin A-B'!C469,'Speed Bin A-B'!C781,'Speed Bin A-B'!C885,'Speed Bin A-B'!C989,'Speed Bin A-B'!C1093,'Speed Bin A-B'!C1197)</f>
        <v>0</v>
      </c>
      <c r="D46" s="252">
        <f>SUM('Speed Bin A-B'!D53,'Speed Bin A-B'!D157,'Speed Bin A-B'!D261,'Speed Bin A-B'!D365,'Speed Bin A-B'!D469,'Speed Bin A-B'!D781,'Speed Bin A-B'!D885,'Speed Bin A-B'!D989,'Speed Bin A-B'!D1093,'Speed Bin A-B'!D1197)</f>
        <v>0</v>
      </c>
      <c r="E46" s="252">
        <f>SUM('Speed Bin A-B'!E53,'Speed Bin A-B'!E157,'Speed Bin A-B'!E261,'Speed Bin A-B'!E365,'Speed Bin A-B'!E469,'Speed Bin A-B'!E781,'Speed Bin A-B'!E885,'Speed Bin A-B'!E989,'Speed Bin A-B'!E1093,'Speed Bin A-B'!E1197)</f>
        <v>3</v>
      </c>
      <c r="F46" s="252">
        <f>SUM('Speed Bin A-B'!F53,'Speed Bin A-B'!F157,'Speed Bin A-B'!F261,'Speed Bin A-B'!F365,'Speed Bin A-B'!F469,'Speed Bin A-B'!F781,'Speed Bin A-B'!F885,'Speed Bin A-B'!F989,'Speed Bin A-B'!F1093,'Speed Bin A-B'!F1197)</f>
        <v>40</v>
      </c>
      <c r="G46" s="252">
        <f>SUM('Speed Bin A-B'!G53,'Speed Bin A-B'!G157,'Speed Bin A-B'!G261,'Speed Bin A-B'!G365,'Speed Bin A-B'!G469,'Speed Bin A-B'!G781,'Speed Bin A-B'!G885,'Speed Bin A-B'!G989,'Speed Bin A-B'!G1093,'Speed Bin A-B'!G1197)</f>
        <v>84</v>
      </c>
      <c r="H46" s="252">
        <f>SUM('Speed Bin A-B'!H53,'Speed Bin A-B'!H157,'Speed Bin A-B'!H261,'Speed Bin A-B'!H365,'Speed Bin A-B'!H469,'Speed Bin A-B'!H781,'Speed Bin A-B'!H885,'Speed Bin A-B'!H989,'Speed Bin A-B'!H1093,'Speed Bin A-B'!H1197)</f>
        <v>26</v>
      </c>
      <c r="I46" s="252">
        <f>SUM('Speed Bin A-B'!I53,'Speed Bin A-B'!I157,'Speed Bin A-B'!I261,'Speed Bin A-B'!I365,'Speed Bin A-B'!I469,'Speed Bin A-B'!I781,'Speed Bin A-B'!I885,'Speed Bin A-B'!I989,'Speed Bin A-B'!I1093,'Speed Bin A-B'!I1197)</f>
        <v>5</v>
      </c>
      <c r="J46" s="252">
        <f>SUM('Speed Bin A-B'!J53,'Speed Bin A-B'!J157,'Speed Bin A-B'!J261,'Speed Bin A-B'!J365,'Speed Bin A-B'!J469,'Speed Bin A-B'!J781,'Speed Bin A-B'!J885,'Speed Bin A-B'!J989,'Speed Bin A-B'!J1093,'Speed Bin A-B'!J1197)</f>
        <v>0</v>
      </c>
      <c r="K46" s="252">
        <f>SUM('Speed Bin A-B'!K53,'Speed Bin A-B'!K157,'Speed Bin A-B'!K261,'Speed Bin A-B'!K365,'Speed Bin A-B'!K469,'Speed Bin A-B'!K781,'Speed Bin A-B'!K885,'Speed Bin A-B'!K989,'Speed Bin A-B'!K1093,'Speed Bin A-B'!K1197)</f>
        <v>0</v>
      </c>
      <c r="L46" s="252">
        <f>SUM('Speed Bin A-B'!L53,'Speed Bin A-B'!L157,'Speed Bin A-B'!L261,'Speed Bin A-B'!L365,'Speed Bin A-B'!L469,'Speed Bin A-B'!L781,'Speed Bin A-B'!L885,'Speed Bin A-B'!L989,'Speed Bin A-B'!L1093,'Speed Bin A-B'!L1197)</f>
        <v>0</v>
      </c>
      <c r="M46" s="252">
        <f>SUM('Speed Bin A-B'!M53,'Speed Bin A-B'!M157,'Speed Bin A-B'!M261,'Speed Bin A-B'!M365,'Speed Bin A-B'!M469,'Speed Bin A-B'!M781,'Speed Bin A-B'!M885,'Speed Bin A-B'!M989,'Speed Bin A-B'!M1093,'Speed Bin A-B'!M1197)</f>
        <v>0</v>
      </c>
      <c r="N46" s="252">
        <f>SUM('Speed Bin A-B'!N53,'Speed Bin A-B'!N157,'Speed Bin A-B'!N261,'Speed Bin A-B'!N365,'Speed Bin A-B'!N469,'Speed Bin A-B'!N781,'Speed Bin A-B'!N885,'Speed Bin A-B'!N989,'Speed Bin A-B'!N1093,'Speed Bin A-B'!N1197)</f>
        <v>0</v>
      </c>
      <c r="O46" s="252">
        <f>SUM('Speed Bin A-B'!O53,'Speed Bin A-B'!O157,'Speed Bin A-B'!O261,'Speed Bin A-B'!O365,'Speed Bin A-B'!O469,'Speed Bin A-B'!O781,'Speed Bin A-B'!O885,'Speed Bin A-B'!O989,'Speed Bin A-B'!O1093,'Speed Bin A-B'!O1197)</f>
        <v>0</v>
      </c>
      <c r="P46" s="252">
        <f>SUM('Speed Bin A-B'!P53,'Speed Bin A-B'!P157,'Speed Bin A-B'!P261,'Speed Bin A-B'!P365,'Speed Bin A-B'!P469,'Speed Bin A-B'!P781,'Speed Bin A-B'!P885,'Speed Bin A-B'!P989,'Speed Bin A-B'!P1093,'Speed Bin A-B'!P1197)</f>
        <v>0</v>
      </c>
      <c r="Q46" s="252">
        <f>SUM('Speed Bin A-B'!Q53,'Speed Bin A-B'!Q157,'Speed Bin A-B'!Q261,'Speed Bin A-B'!Q365,'Speed Bin A-B'!Q469,'Speed Bin A-B'!Q781,'Speed Bin A-B'!Q885,'Speed Bin A-B'!Q989,'Speed Bin A-B'!Q1093,'Speed Bin A-B'!Q1197)</f>
        <v>0</v>
      </c>
      <c r="R46" s="252">
        <f>SUM('Speed Bin A-B'!R53,'Speed Bin A-B'!R157,'Speed Bin A-B'!R261,'Speed Bin A-B'!R365,'Speed Bin A-B'!R469,'Speed Bin A-B'!R781,'Speed Bin A-B'!R885,'Speed Bin A-B'!R989,'Speed Bin A-B'!R1093,'Speed Bin A-B'!R1197)</f>
        <v>0</v>
      </c>
      <c r="S46" s="252">
        <f>SUM('Speed Bin A-B'!S53,'Speed Bin A-B'!S157,'Speed Bin A-B'!S261,'Speed Bin A-B'!S365,'Speed Bin A-B'!S469,'Speed Bin A-B'!S781,'Speed Bin A-B'!S885,'Speed Bin A-B'!S989,'Speed Bin A-B'!S1093,'Speed Bin A-B'!S1197)</f>
        <v>0</v>
      </c>
      <c r="T46" s="252">
        <f>SUM('Speed Bin A-B'!T53,'Speed Bin A-B'!T157,'Speed Bin A-B'!T261,'Speed Bin A-B'!T365,'Speed Bin A-B'!T469,'Speed Bin A-B'!T781,'Speed Bin A-B'!T885,'Speed Bin A-B'!T989,'Speed Bin A-B'!T1093,'Speed Bin A-B'!T1197)</f>
        <v>0</v>
      </c>
      <c r="U46" s="252">
        <f>SUM('Speed Bin A-B'!U53,'Speed Bin A-B'!U157,'Speed Bin A-B'!U261,'Speed Bin A-B'!U365,'Speed Bin A-B'!U469,'Speed Bin A-B'!U781,'Speed Bin A-B'!U885,'Speed Bin A-B'!U989,'Speed Bin A-B'!U1093,'Speed Bin A-B'!U1197)</f>
        <v>0</v>
      </c>
      <c r="V46" s="253">
        <f>IFERROR(AVERAGE('Speed Bin A-B'!V53,'Speed Bin A-B'!V157,'Speed Bin A-B'!V261,'Speed Bin A-B'!V365,'Speed Bin A-B'!V469,'Speed Bin A-B'!V781,'Speed Bin A-B'!V885,'Speed Bin A-B'!V989,'Speed Bin A-B'!V1093,'Speed Bin A-B'!V1197),"-")</f>
        <v>27.471428571428572</v>
      </c>
      <c r="W46" s="253">
        <f>IFERROR(AVERAGE('Speed Bin A-B'!W53,'Speed Bin A-B'!W157,'Speed Bin A-B'!W261,'Speed Bin A-B'!W365,'Speed Bin A-B'!W469,'Speed Bin A-B'!W781,'Speed Bin A-B'!W885,'Speed Bin A-B'!W989,'Speed Bin A-B'!W1093,'Speed Bin A-B'!W1197),"-")</f>
        <v>31.528571428571432</v>
      </c>
      <c r="X46" s="246"/>
      <c r="Y46" s="246"/>
    </row>
    <row r="47" spans="1:25" x14ac:dyDescent="0.2">
      <c r="A47" s="251">
        <v>0.44791666666666702</v>
      </c>
      <c r="B47" s="252">
        <f>SUM('Speed Bin A-B'!B54,'Speed Bin A-B'!B158,'Speed Bin A-B'!B262,'Speed Bin A-B'!B366,'Speed Bin A-B'!B470,'Speed Bin A-B'!B782,'Speed Bin A-B'!B886,'Speed Bin A-B'!B990,'Speed Bin A-B'!B1094,'Speed Bin A-B'!B1198)</f>
        <v>141</v>
      </c>
      <c r="C47" s="252">
        <f>SUM('Speed Bin A-B'!C54,'Speed Bin A-B'!C158,'Speed Bin A-B'!C262,'Speed Bin A-B'!C366,'Speed Bin A-B'!C470,'Speed Bin A-B'!C782,'Speed Bin A-B'!C886,'Speed Bin A-B'!C990,'Speed Bin A-B'!C1094,'Speed Bin A-B'!C1198)</f>
        <v>0</v>
      </c>
      <c r="D47" s="252">
        <f>SUM('Speed Bin A-B'!D54,'Speed Bin A-B'!D158,'Speed Bin A-B'!D262,'Speed Bin A-B'!D366,'Speed Bin A-B'!D470,'Speed Bin A-B'!D782,'Speed Bin A-B'!D886,'Speed Bin A-B'!D990,'Speed Bin A-B'!D1094,'Speed Bin A-B'!D1198)</f>
        <v>4</v>
      </c>
      <c r="E47" s="252">
        <f>SUM('Speed Bin A-B'!E54,'Speed Bin A-B'!E158,'Speed Bin A-B'!E262,'Speed Bin A-B'!E366,'Speed Bin A-B'!E470,'Speed Bin A-B'!E782,'Speed Bin A-B'!E886,'Speed Bin A-B'!E990,'Speed Bin A-B'!E1094,'Speed Bin A-B'!E1198)</f>
        <v>12</v>
      </c>
      <c r="F47" s="252">
        <f>SUM('Speed Bin A-B'!F54,'Speed Bin A-B'!F158,'Speed Bin A-B'!F262,'Speed Bin A-B'!F366,'Speed Bin A-B'!F470,'Speed Bin A-B'!F782,'Speed Bin A-B'!F886,'Speed Bin A-B'!F990,'Speed Bin A-B'!F1094,'Speed Bin A-B'!F1198)</f>
        <v>38</v>
      </c>
      <c r="G47" s="252">
        <f>SUM('Speed Bin A-B'!G54,'Speed Bin A-B'!G158,'Speed Bin A-B'!G262,'Speed Bin A-B'!G366,'Speed Bin A-B'!G470,'Speed Bin A-B'!G782,'Speed Bin A-B'!G886,'Speed Bin A-B'!G990,'Speed Bin A-B'!G1094,'Speed Bin A-B'!G1198)</f>
        <v>66</v>
      </c>
      <c r="H47" s="252">
        <f>SUM('Speed Bin A-B'!H54,'Speed Bin A-B'!H158,'Speed Bin A-B'!H262,'Speed Bin A-B'!H366,'Speed Bin A-B'!H470,'Speed Bin A-B'!H782,'Speed Bin A-B'!H886,'Speed Bin A-B'!H990,'Speed Bin A-B'!H1094,'Speed Bin A-B'!H1198)</f>
        <v>19</v>
      </c>
      <c r="I47" s="252">
        <f>SUM('Speed Bin A-B'!I54,'Speed Bin A-B'!I158,'Speed Bin A-B'!I262,'Speed Bin A-B'!I366,'Speed Bin A-B'!I470,'Speed Bin A-B'!I782,'Speed Bin A-B'!I886,'Speed Bin A-B'!I990,'Speed Bin A-B'!I1094,'Speed Bin A-B'!I1198)</f>
        <v>2</v>
      </c>
      <c r="J47" s="252">
        <f>SUM('Speed Bin A-B'!J54,'Speed Bin A-B'!J158,'Speed Bin A-B'!J262,'Speed Bin A-B'!J366,'Speed Bin A-B'!J470,'Speed Bin A-B'!J782,'Speed Bin A-B'!J886,'Speed Bin A-B'!J990,'Speed Bin A-B'!J1094,'Speed Bin A-B'!J1198)</f>
        <v>0</v>
      </c>
      <c r="K47" s="252">
        <f>SUM('Speed Bin A-B'!K54,'Speed Bin A-B'!K158,'Speed Bin A-B'!K262,'Speed Bin A-B'!K366,'Speed Bin A-B'!K470,'Speed Bin A-B'!K782,'Speed Bin A-B'!K886,'Speed Bin A-B'!K990,'Speed Bin A-B'!K1094,'Speed Bin A-B'!K1198)</f>
        <v>0</v>
      </c>
      <c r="L47" s="252">
        <f>SUM('Speed Bin A-B'!L54,'Speed Bin A-B'!L158,'Speed Bin A-B'!L262,'Speed Bin A-B'!L366,'Speed Bin A-B'!L470,'Speed Bin A-B'!L782,'Speed Bin A-B'!L886,'Speed Bin A-B'!L990,'Speed Bin A-B'!L1094,'Speed Bin A-B'!L1198)</f>
        <v>0</v>
      </c>
      <c r="M47" s="252">
        <f>SUM('Speed Bin A-B'!M54,'Speed Bin A-B'!M158,'Speed Bin A-B'!M262,'Speed Bin A-B'!M366,'Speed Bin A-B'!M470,'Speed Bin A-B'!M782,'Speed Bin A-B'!M886,'Speed Bin A-B'!M990,'Speed Bin A-B'!M1094,'Speed Bin A-B'!M1198)</f>
        <v>0</v>
      </c>
      <c r="N47" s="252">
        <f>SUM('Speed Bin A-B'!N54,'Speed Bin A-B'!N158,'Speed Bin A-B'!N262,'Speed Bin A-B'!N366,'Speed Bin A-B'!N470,'Speed Bin A-B'!N782,'Speed Bin A-B'!N886,'Speed Bin A-B'!N990,'Speed Bin A-B'!N1094,'Speed Bin A-B'!N1198)</f>
        <v>0</v>
      </c>
      <c r="O47" s="252">
        <f>SUM('Speed Bin A-B'!O54,'Speed Bin A-B'!O158,'Speed Bin A-B'!O262,'Speed Bin A-B'!O366,'Speed Bin A-B'!O470,'Speed Bin A-B'!O782,'Speed Bin A-B'!O886,'Speed Bin A-B'!O990,'Speed Bin A-B'!O1094,'Speed Bin A-B'!O1198)</f>
        <v>0</v>
      </c>
      <c r="P47" s="252">
        <f>SUM('Speed Bin A-B'!P54,'Speed Bin A-B'!P158,'Speed Bin A-B'!P262,'Speed Bin A-B'!P366,'Speed Bin A-B'!P470,'Speed Bin A-B'!P782,'Speed Bin A-B'!P886,'Speed Bin A-B'!P990,'Speed Bin A-B'!P1094,'Speed Bin A-B'!P1198)</f>
        <v>0</v>
      </c>
      <c r="Q47" s="252">
        <f>SUM('Speed Bin A-B'!Q54,'Speed Bin A-B'!Q158,'Speed Bin A-B'!Q262,'Speed Bin A-B'!Q366,'Speed Bin A-B'!Q470,'Speed Bin A-B'!Q782,'Speed Bin A-B'!Q886,'Speed Bin A-B'!Q990,'Speed Bin A-B'!Q1094,'Speed Bin A-B'!Q1198)</f>
        <v>0</v>
      </c>
      <c r="R47" s="252">
        <f>SUM('Speed Bin A-B'!R54,'Speed Bin A-B'!R158,'Speed Bin A-B'!R262,'Speed Bin A-B'!R366,'Speed Bin A-B'!R470,'Speed Bin A-B'!R782,'Speed Bin A-B'!R886,'Speed Bin A-B'!R990,'Speed Bin A-B'!R1094,'Speed Bin A-B'!R1198)</f>
        <v>0</v>
      </c>
      <c r="S47" s="252">
        <f>SUM('Speed Bin A-B'!S54,'Speed Bin A-B'!S158,'Speed Bin A-B'!S262,'Speed Bin A-B'!S366,'Speed Bin A-B'!S470,'Speed Bin A-B'!S782,'Speed Bin A-B'!S886,'Speed Bin A-B'!S990,'Speed Bin A-B'!S1094,'Speed Bin A-B'!S1198)</f>
        <v>0</v>
      </c>
      <c r="T47" s="252">
        <f>SUM('Speed Bin A-B'!T54,'Speed Bin A-B'!T158,'Speed Bin A-B'!T262,'Speed Bin A-B'!T366,'Speed Bin A-B'!T470,'Speed Bin A-B'!T782,'Speed Bin A-B'!T886,'Speed Bin A-B'!T990,'Speed Bin A-B'!T1094,'Speed Bin A-B'!T1198)</f>
        <v>0</v>
      </c>
      <c r="U47" s="252">
        <f>SUM('Speed Bin A-B'!U54,'Speed Bin A-B'!U158,'Speed Bin A-B'!U262,'Speed Bin A-B'!U366,'Speed Bin A-B'!U470,'Speed Bin A-B'!U782,'Speed Bin A-B'!U886,'Speed Bin A-B'!U990,'Speed Bin A-B'!U1094,'Speed Bin A-B'!U1198)</f>
        <v>0</v>
      </c>
      <c r="V47" s="253">
        <f>IFERROR(AVERAGE('Speed Bin A-B'!V54,'Speed Bin A-B'!V158,'Speed Bin A-B'!V262,'Speed Bin A-B'!V366,'Speed Bin A-B'!V470,'Speed Bin A-B'!V782,'Speed Bin A-B'!V886,'Speed Bin A-B'!V990,'Speed Bin A-B'!V1094,'Speed Bin A-B'!V1198),"-")</f>
        <v>25.87142857142857</v>
      </c>
      <c r="W47" s="253">
        <f>IFERROR(AVERAGE('Speed Bin A-B'!W54,'Speed Bin A-B'!W158,'Speed Bin A-B'!W262,'Speed Bin A-B'!W366,'Speed Bin A-B'!W470,'Speed Bin A-B'!W782,'Speed Bin A-B'!W886,'Speed Bin A-B'!W990,'Speed Bin A-B'!W1094,'Speed Bin A-B'!W1198),"-")</f>
        <v>30.342857142857149</v>
      </c>
      <c r="X47" s="246"/>
      <c r="Y47" s="246"/>
    </row>
    <row r="48" spans="1:25" x14ac:dyDescent="0.2">
      <c r="A48" s="251">
        <v>0.45833333333333298</v>
      </c>
      <c r="B48" s="252">
        <f>SUM('Speed Bin A-B'!B55,'Speed Bin A-B'!B159,'Speed Bin A-B'!B263,'Speed Bin A-B'!B367,'Speed Bin A-B'!B471,'Speed Bin A-B'!B783,'Speed Bin A-B'!B887,'Speed Bin A-B'!B991,'Speed Bin A-B'!B1095,'Speed Bin A-B'!B1199)</f>
        <v>172</v>
      </c>
      <c r="C48" s="252">
        <f>SUM('Speed Bin A-B'!C55,'Speed Bin A-B'!C159,'Speed Bin A-B'!C263,'Speed Bin A-B'!C367,'Speed Bin A-B'!C471,'Speed Bin A-B'!C783,'Speed Bin A-B'!C887,'Speed Bin A-B'!C991,'Speed Bin A-B'!C1095,'Speed Bin A-B'!C1199)</f>
        <v>2</v>
      </c>
      <c r="D48" s="252">
        <f>SUM('Speed Bin A-B'!D55,'Speed Bin A-B'!D159,'Speed Bin A-B'!D263,'Speed Bin A-B'!D367,'Speed Bin A-B'!D471,'Speed Bin A-B'!D783,'Speed Bin A-B'!D887,'Speed Bin A-B'!D991,'Speed Bin A-B'!D1095,'Speed Bin A-B'!D1199)</f>
        <v>3</v>
      </c>
      <c r="E48" s="252">
        <f>SUM('Speed Bin A-B'!E55,'Speed Bin A-B'!E159,'Speed Bin A-B'!E263,'Speed Bin A-B'!E367,'Speed Bin A-B'!E471,'Speed Bin A-B'!E783,'Speed Bin A-B'!E887,'Speed Bin A-B'!E991,'Speed Bin A-B'!E1095,'Speed Bin A-B'!E1199)</f>
        <v>7</v>
      </c>
      <c r="F48" s="252">
        <f>SUM('Speed Bin A-B'!F55,'Speed Bin A-B'!F159,'Speed Bin A-B'!F263,'Speed Bin A-B'!F367,'Speed Bin A-B'!F471,'Speed Bin A-B'!F783,'Speed Bin A-B'!F887,'Speed Bin A-B'!F991,'Speed Bin A-B'!F1095,'Speed Bin A-B'!F1199)</f>
        <v>46</v>
      </c>
      <c r="G48" s="252">
        <f>SUM('Speed Bin A-B'!G55,'Speed Bin A-B'!G159,'Speed Bin A-B'!G263,'Speed Bin A-B'!G367,'Speed Bin A-B'!G471,'Speed Bin A-B'!G783,'Speed Bin A-B'!G887,'Speed Bin A-B'!G991,'Speed Bin A-B'!G1095,'Speed Bin A-B'!G1199)</f>
        <v>89</v>
      </c>
      <c r="H48" s="252">
        <f>SUM('Speed Bin A-B'!H55,'Speed Bin A-B'!H159,'Speed Bin A-B'!H263,'Speed Bin A-B'!H367,'Speed Bin A-B'!H471,'Speed Bin A-B'!H783,'Speed Bin A-B'!H887,'Speed Bin A-B'!H991,'Speed Bin A-B'!H1095,'Speed Bin A-B'!H1199)</f>
        <v>22</v>
      </c>
      <c r="I48" s="252">
        <f>SUM('Speed Bin A-B'!I55,'Speed Bin A-B'!I159,'Speed Bin A-B'!I263,'Speed Bin A-B'!I367,'Speed Bin A-B'!I471,'Speed Bin A-B'!I783,'Speed Bin A-B'!I887,'Speed Bin A-B'!I991,'Speed Bin A-B'!I1095,'Speed Bin A-B'!I1199)</f>
        <v>2</v>
      </c>
      <c r="J48" s="252">
        <f>SUM('Speed Bin A-B'!J55,'Speed Bin A-B'!J159,'Speed Bin A-B'!J263,'Speed Bin A-B'!J367,'Speed Bin A-B'!J471,'Speed Bin A-B'!J783,'Speed Bin A-B'!J887,'Speed Bin A-B'!J991,'Speed Bin A-B'!J1095,'Speed Bin A-B'!J1199)</f>
        <v>1</v>
      </c>
      <c r="K48" s="252">
        <f>SUM('Speed Bin A-B'!K55,'Speed Bin A-B'!K159,'Speed Bin A-B'!K263,'Speed Bin A-B'!K367,'Speed Bin A-B'!K471,'Speed Bin A-B'!K783,'Speed Bin A-B'!K887,'Speed Bin A-B'!K991,'Speed Bin A-B'!K1095,'Speed Bin A-B'!K1199)</f>
        <v>0</v>
      </c>
      <c r="L48" s="252">
        <f>SUM('Speed Bin A-B'!L55,'Speed Bin A-B'!L159,'Speed Bin A-B'!L263,'Speed Bin A-B'!L367,'Speed Bin A-B'!L471,'Speed Bin A-B'!L783,'Speed Bin A-B'!L887,'Speed Bin A-B'!L991,'Speed Bin A-B'!L1095,'Speed Bin A-B'!L1199)</f>
        <v>0</v>
      </c>
      <c r="M48" s="252">
        <f>SUM('Speed Bin A-B'!M55,'Speed Bin A-B'!M159,'Speed Bin A-B'!M263,'Speed Bin A-B'!M367,'Speed Bin A-B'!M471,'Speed Bin A-B'!M783,'Speed Bin A-B'!M887,'Speed Bin A-B'!M991,'Speed Bin A-B'!M1095,'Speed Bin A-B'!M1199)</f>
        <v>0</v>
      </c>
      <c r="N48" s="252">
        <f>SUM('Speed Bin A-B'!N55,'Speed Bin A-B'!N159,'Speed Bin A-B'!N263,'Speed Bin A-B'!N367,'Speed Bin A-B'!N471,'Speed Bin A-B'!N783,'Speed Bin A-B'!N887,'Speed Bin A-B'!N991,'Speed Bin A-B'!N1095,'Speed Bin A-B'!N1199)</f>
        <v>0</v>
      </c>
      <c r="O48" s="252">
        <f>SUM('Speed Bin A-B'!O55,'Speed Bin A-B'!O159,'Speed Bin A-B'!O263,'Speed Bin A-B'!O367,'Speed Bin A-B'!O471,'Speed Bin A-B'!O783,'Speed Bin A-B'!O887,'Speed Bin A-B'!O991,'Speed Bin A-B'!O1095,'Speed Bin A-B'!O1199)</f>
        <v>0</v>
      </c>
      <c r="P48" s="252">
        <f>SUM('Speed Bin A-B'!P55,'Speed Bin A-B'!P159,'Speed Bin A-B'!P263,'Speed Bin A-B'!P367,'Speed Bin A-B'!P471,'Speed Bin A-B'!P783,'Speed Bin A-B'!P887,'Speed Bin A-B'!P991,'Speed Bin A-B'!P1095,'Speed Bin A-B'!P1199)</f>
        <v>0</v>
      </c>
      <c r="Q48" s="252">
        <f>SUM('Speed Bin A-B'!Q55,'Speed Bin A-B'!Q159,'Speed Bin A-B'!Q263,'Speed Bin A-B'!Q367,'Speed Bin A-B'!Q471,'Speed Bin A-B'!Q783,'Speed Bin A-B'!Q887,'Speed Bin A-B'!Q991,'Speed Bin A-B'!Q1095,'Speed Bin A-B'!Q1199)</f>
        <v>0</v>
      </c>
      <c r="R48" s="252">
        <f>SUM('Speed Bin A-B'!R55,'Speed Bin A-B'!R159,'Speed Bin A-B'!R263,'Speed Bin A-B'!R367,'Speed Bin A-B'!R471,'Speed Bin A-B'!R783,'Speed Bin A-B'!R887,'Speed Bin A-B'!R991,'Speed Bin A-B'!R1095,'Speed Bin A-B'!R1199)</f>
        <v>0</v>
      </c>
      <c r="S48" s="252">
        <f>SUM('Speed Bin A-B'!S55,'Speed Bin A-B'!S159,'Speed Bin A-B'!S263,'Speed Bin A-B'!S367,'Speed Bin A-B'!S471,'Speed Bin A-B'!S783,'Speed Bin A-B'!S887,'Speed Bin A-B'!S991,'Speed Bin A-B'!S1095,'Speed Bin A-B'!S1199)</f>
        <v>0</v>
      </c>
      <c r="T48" s="252">
        <f>SUM('Speed Bin A-B'!T55,'Speed Bin A-B'!T159,'Speed Bin A-B'!T263,'Speed Bin A-B'!T367,'Speed Bin A-B'!T471,'Speed Bin A-B'!T783,'Speed Bin A-B'!T887,'Speed Bin A-B'!T991,'Speed Bin A-B'!T1095,'Speed Bin A-B'!T1199)</f>
        <v>0</v>
      </c>
      <c r="U48" s="252">
        <f>SUM('Speed Bin A-B'!U55,'Speed Bin A-B'!U159,'Speed Bin A-B'!U263,'Speed Bin A-B'!U367,'Speed Bin A-B'!U471,'Speed Bin A-B'!U783,'Speed Bin A-B'!U887,'Speed Bin A-B'!U991,'Speed Bin A-B'!U1095,'Speed Bin A-B'!U1199)</f>
        <v>0</v>
      </c>
      <c r="V48" s="253">
        <f>IFERROR(AVERAGE('Speed Bin A-B'!V55,'Speed Bin A-B'!V159,'Speed Bin A-B'!V263,'Speed Bin A-B'!V367,'Speed Bin A-B'!V471,'Speed Bin A-B'!V783,'Speed Bin A-B'!V887,'Speed Bin A-B'!V991,'Speed Bin A-B'!V1095,'Speed Bin A-B'!V1199),"-")</f>
        <v>25.837499999999999</v>
      </c>
      <c r="W48" s="253">
        <f>IFERROR(AVERAGE('Speed Bin A-B'!W55,'Speed Bin A-B'!W159,'Speed Bin A-B'!W263,'Speed Bin A-B'!W367,'Speed Bin A-B'!W471,'Speed Bin A-B'!W783,'Speed Bin A-B'!W887,'Speed Bin A-B'!W991,'Speed Bin A-B'!W1095,'Speed Bin A-B'!W1199),"-")</f>
        <v>29.974999999999998</v>
      </c>
      <c r="X48" s="246"/>
      <c r="Y48" s="246"/>
    </row>
    <row r="49" spans="1:25" x14ac:dyDescent="0.2">
      <c r="A49" s="251">
        <v>0.46875</v>
      </c>
      <c r="B49" s="252">
        <f>SUM('Speed Bin A-B'!B56,'Speed Bin A-B'!B160,'Speed Bin A-B'!B264,'Speed Bin A-B'!B368,'Speed Bin A-B'!B472,'Speed Bin A-B'!B784,'Speed Bin A-B'!B888,'Speed Bin A-B'!B992,'Speed Bin A-B'!B1096,'Speed Bin A-B'!B1200)</f>
        <v>162</v>
      </c>
      <c r="C49" s="252">
        <f>SUM('Speed Bin A-B'!C56,'Speed Bin A-B'!C160,'Speed Bin A-B'!C264,'Speed Bin A-B'!C368,'Speed Bin A-B'!C472,'Speed Bin A-B'!C784,'Speed Bin A-B'!C888,'Speed Bin A-B'!C992,'Speed Bin A-B'!C1096,'Speed Bin A-B'!C1200)</f>
        <v>0</v>
      </c>
      <c r="D49" s="252">
        <f>SUM('Speed Bin A-B'!D56,'Speed Bin A-B'!D160,'Speed Bin A-B'!D264,'Speed Bin A-B'!D368,'Speed Bin A-B'!D472,'Speed Bin A-B'!D784,'Speed Bin A-B'!D888,'Speed Bin A-B'!D992,'Speed Bin A-B'!D1096,'Speed Bin A-B'!D1200)</f>
        <v>2</v>
      </c>
      <c r="E49" s="252">
        <f>SUM('Speed Bin A-B'!E56,'Speed Bin A-B'!E160,'Speed Bin A-B'!E264,'Speed Bin A-B'!E368,'Speed Bin A-B'!E472,'Speed Bin A-B'!E784,'Speed Bin A-B'!E888,'Speed Bin A-B'!E992,'Speed Bin A-B'!E1096,'Speed Bin A-B'!E1200)</f>
        <v>4</v>
      </c>
      <c r="F49" s="252">
        <f>SUM('Speed Bin A-B'!F56,'Speed Bin A-B'!F160,'Speed Bin A-B'!F264,'Speed Bin A-B'!F368,'Speed Bin A-B'!F472,'Speed Bin A-B'!F784,'Speed Bin A-B'!F888,'Speed Bin A-B'!F992,'Speed Bin A-B'!F1096,'Speed Bin A-B'!F1200)</f>
        <v>57</v>
      </c>
      <c r="G49" s="252">
        <f>SUM('Speed Bin A-B'!G56,'Speed Bin A-B'!G160,'Speed Bin A-B'!G264,'Speed Bin A-B'!G368,'Speed Bin A-B'!G472,'Speed Bin A-B'!G784,'Speed Bin A-B'!G888,'Speed Bin A-B'!G992,'Speed Bin A-B'!G1096,'Speed Bin A-B'!G1200)</f>
        <v>74</v>
      </c>
      <c r="H49" s="252">
        <f>SUM('Speed Bin A-B'!H56,'Speed Bin A-B'!H160,'Speed Bin A-B'!H264,'Speed Bin A-B'!H368,'Speed Bin A-B'!H472,'Speed Bin A-B'!H784,'Speed Bin A-B'!H888,'Speed Bin A-B'!H992,'Speed Bin A-B'!H1096,'Speed Bin A-B'!H1200)</f>
        <v>22</v>
      </c>
      <c r="I49" s="252">
        <f>SUM('Speed Bin A-B'!I56,'Speed Bin A-B'!I160,'Speed Bin A-B'!I264,'Speed Bin A-B'!I368,'Speed Bin A-B'!I472,'Speed Bin A-B'!I784,'Speed Bin A-B'!I888,'Speed Bin A-B'!I992,'Speed Bin A-B'!I1096,'Speed Bin A-B'!I1200)</f>
        <v>3</v>
      </c>
      <c r="J49" s="252">
        <f>SUM('Speed Bin A-B'!J56,'Speed Bin A-B'!J160,'Speed Bin A-B'!J264,'Speed Bin A-B'!J368,'Speed Bin A-B'!J472,'Speed Bin A-B'!J784,'Speed Bin A-B'!J888,'Speed Bin A-B'!J992,'Speed Bin A-B'!J1096,'Speed Bin A-B'!J1200)</f>
        <v>0</v>
      </c>
      <c r="K49" s="252">
        <f>SUM('Speed Bin A-B'!K56,'Speed Bin A-B'!K160,'Speed Bin A-B'!K264,'Speed Bin A-B'!K368,'Speed Bin A-B'!K472,'Speed Bin A-B'!K784,'Speed Bin A-B'!K888,'Speed Bin A-B'!K992,'Speed Bin A-B'!K1096,'Speed Bin A-B'!K1200)</f>
        <v>0</v>
      </c>
      <c r="L49" s="252">
        <f>SUM('Speed Bin A-B'!L56,'Speed Bin A-B'!L160,'Speed Bin A-B'!L264,'Speed Bin A-B'!L368,'Speed Bin A-B'!L472,'Speed Bin A-B'!L784,'Speed Bin A-B'!L888,'Speed Bin A-B'!L992,'Speed Bin A-B'!L1096,'Speed Bin A-B'!L1200)</f>
        <v>0</v>
      </c>
      <c r="M49" s="252">
        <f>SUM('Speed Bin A-B'!M56,'Speed Bin A-B'!M160,'Speed Bin A-B'!M264,'Speed Bin A-B'!M368,'Speed Bin A-B'!M472,'Speed Bin A-B'!M784,'Speed Bin A-B'!M888,'Speed Bin A-B'!M992,'Speed Bin A-B'!M1096,'Speed Bin A-B'!M1200)</f>
        <v>0</v>
      </c>
      <c r="N49" s="252">
        <f>SUM('Speed Bin A-B'!N56,'Speed Bin A-B'!N160,'Speed Bin A-B'!N264,'Speed Bin A-B'!N368,'Speed Bin A-B'!N472,'Speed Bin A-B'!N784,'Speed Bin A-B'!N888,'Speed Bin A-B'!N992,'Speed Bin A-B'!N1096,'Speed Bin A-B'!N1200)</f>
        <v>0</v>
      </c>
      <c r="O49" s="252">
        <f>SUM('Speed Bin A-B'!O56,'Speed Bin A-B'!O160,'Speed Bin A-B'!O264,'Speed Bin A-B'!O368,'Speed Bin A-B'!O472,'Speed Bin A-B'!O784,'Speed Bin A-B'!O888,'Speed Bin A-B'!O992,'Speed Bin A-B'!O1096,'Speed Bin A-B'!O1200)</f>
        <v>0</v>
      </c>
      <c r="P49" s="252">
        <f>SUM('Speed Bin A-B'!P56,'Speed Bin A-B'!P160,'Speed Bin A-B'!P264,'Speed Bin A-B'!P368,'Speed Bin A-B'!P472,'Speed Bin A-B'!P784,'Speed Bin A-B'!P888,'Speed Bin A-B'!P992,'Speed Bin A-B'!P1096,'Speed Bin A-B'!P1200)</f>
        <v>0</v>
      </c>
      <c r="Q49" s="252">
        <f>SUM('Speed Bin A-B'!Q56,'Speed Bin A-B'!Q160,'Speed Bin A-B'!Q264,'Speed Bin A-B'!Q368,'Speed Bin A-B'!Q472,'Speed Bin A-B'!Q784,'Speed Bin A-B'!Q888,'Speed Bin A-B'!Q992,'Speed Bin A-B'!Q1096,'Speed Bin A-B'!Q1200)</f>
        <v>0</v>
      </c>
      <c r="R49" s="252">
        <f>SUM('Speed Bin A-B'!R56,'Speed Bin A-B'!R160,'Speed Bin A-B'!R264,'Speed Bin A-B'!R368,'Speed Bin A-B'!R472,'Speed Bin A-B'!R784,'Speed Bin A-B'!R888,'Speed Bin A-B'!R992,'Speed Bin A-B'!R1096,'Speed Bin A-B'!R1200)</f>
        <v>0</v>
      </c>
      <c r="S49" s="252">
        <f>SUM('Speed Bin A-B'!S56,'Speed Bin A-B'!S160,'Speed Bin A-B'!S264,'Speed Bin A-B'!S368,'Speed Bin A-B'!S472,'Speed Bin A-B'!S784,'Speed Bin A-B'!S888,'Speed Bin A-B'!S992,'Speed Bin A-B'!S1096,'Speed Bin A-B'!S1200)</f>
        <v>0</v>
      </c>
      <c r="T49" s="252">
        <f>SUM('Speed Bin A-B'!T56,'Speed Bin A-B'!T160,'Speed Bin A-B'!T264,'Speed Bin A-B'!T368,'Speed Bin A-B'!T472,'Speed Bin A-B'!T784,'Speed Bin A-B'!T888,'Speed Bin A-B'!T992,'Speed Bin A-B'!T1096,'Speed Bin A-B'!T1200)</f>
        <v>0</v>
      </c>
      <c r="U49" s="252">
        <f>SUM('Speed Bin A-B'!U56,'Speed Bin A-B'!U160,'Speed Bin A-B'!U264,'Speed Bin A-B'!U368,'Speed Bin A-B'!U472,'Speed Bin A-B'!U784,'Speed Bin A-B'!U888,'Speed Bin A-B'!U992,'Speed Bin A-B'!U1096,'Speed Bin A-B'!U1200)</f>
        <v>0</v>
      </c>
      <c r="V49" s="253">
        <f>IFERROR(AVERAGE('Speed Bin A-B'!V56,'Speed Bin A-B'!V160,'Speed Bin A-B'!V264,'Speed Bin A-B'!V368,'Speed Bin A-B'!V472,'Speed Bin A-B'!V784,'Speed Bin A-B'!V888,'Speed Bin A-B'!V992,'Speed Bin A-B'!V1096,'Speed Bin A-B'!V1200),"-")</f>
        <v>26.375</v>
      </c>
      <c r="W49" s="253">
        <f>IFERROR(AVERAGE('Speed Bin A-B'!W56,'Speed Bin A-B'!W160,'Speed Bin A-B'!W264,'Speed Bin A-B'!W368,'Speed Bin A-B'!W472,'Speed Bin A-B'!W784,'Speed Bin A-B'!W888,'Speed Bin A-B'!W992,'Speed Bin A-B'!W1096,'Speed Bin A-B'!W1200),"-")</f>
        <v>30.574999999999999</v>
      </c>
      <c r="X49" s="246"/>
      <c r="Y49" s="246"/>
    </row>
    <row r="50" spans="1:25" x14ac:dyDescent="0.2">
      <c r="A50" s="251">
        <v>0.47916666666666702</v>
      </c>
      <c r="B50" s="252">
        <f>SUM('Speed Bin A-B'!B57,'Speed Bin A-B'!B161,'Speed Bin A-B'!B265,'Speed Bin A-B'!B369,'Speed Bin A-B'!B473,'Speed Bin A-B'!B785,'Speed Bin A-B'!B889,'Speed Bin A-B'!B993,'Speed Bin A-B'!B1097,'Speed Bin A-B'!B1201)</f>
        <v>200</v>
      </c>
      <c r="C50" s="252">
        <f>SUM('Speed Bin A-B'!C57,'Speed Bin A-B'!C161,'Speed Bin A-B'!C265,'Speed Bin A-B'!C369,'Speed Bin A-B'!C473,'Speed Bin A-B'!C785,'Speed Bin A-B'!C889,'Speed Bin A-B'!C993,'Speed Bin A-B'!C1097,'Speed Bin A-B'!C1201)</f>
        <v>0</v>
      </c>
      <c r="D50" s="252">
        <f>SUM('Speed Bin A-B'!D57,'Speed Bin A-B'!D161,'Speed Bin A-B'!D265,'Speed Bin A-B'!D369,'Speed Bin A-B'!D473,'Speed Bin A-B'!D785,'Speed Bin A-B'!D889,'Speed Bin A-B'!D993,'Speed Bin A-B'!D1097,'Speed Bin A-B'!D1201)</f>
        <v>5</v>
      </c>
      <c r="E50" s="252">
        <f>SUM('Speed Bin A-B'!E57,'Speed Bin A-B'!E161,'Speed Bin A-B'!E265,'Speed Bin A-B'!E369,'Speed Bin A-B'!E473,'Speed Bin A-B'!E785,'Speed Bin A-B'!E889,'Speed Bin A-B'!E993,'Speed Bin A-B'!E1097,'Speed Bin A-B'!E1201)</f>
        <v>9</v>
      </c>
      <c r="F50" s="252">
        <f>SUM('Speed Bin A-B'!F57,'Speed Bin A-B'!F161,'Speed Bin A-B'!F265,'Speed Bin A-B'!F369,'Speed Bin A-B'!F473,'Speed Bin A-B'!F785,'Speed Bin A-B'!F889,'Speed Bin A-B'!F993,'Speed Bin A-B'!F1097,'Speed Bin A-B'!F1201)</f>
        <v>52</v>
      </c>
      <c r="G50" s="252">
        <f>SUM('Speed Bin A-B'!G57,'Speed Bin A-B'!G161,'Speed Bin A-B'!G265,'Speed Bin A-B'!G369,'Speed Bin A-B'!G473,'Speed Bin A-B'!G785,'Speed Bin A-B'!G889,'Speed Bin A-B'!G993,'Speed Bin A-B'!G1097,'Speed Bin A-B'!G1201)</f>
        <v>103</v>
      </c>
      <c r="H50" s="252">
        <f>SUM('Speed Bin A-B'!H57,'Speed Bin A-B'!H161,'Speed Bin A-B'!H265,'Speed Bin A-B'!H369,'Speed Bin A-B'!H473,'Speed Bin A-B'!H785,'Speed Bin A-B'!H889,'Speed Bin A-B'!H993,'Speed Bin A-B'!H1097,'Speed Bin A-B'!H1201)</f>
        <v>27</v>
      </c>
      <c r="I50" s="252">
        <f>SUM('Speed Bin A-B'!I57,'Speed Bin A-B'!I161,'Speed Bin A-B'!I265,'Speed Bin A-B'!I369,'Speed Bin A-B'!I473,'Speed Bin A-B'!I785,'Speed Bin A-B'!I889,'Speed Bin A-B'!I993,'Speed Bin A-B'!I1097,'Speed Bin A-B'!I1201)</f>
        <v>4</v>
      </c>
      <c r="J50" s="252">
        <f>SUM('Speed Bin A-B'!J57,'Speed Bin A-B'!J161,'Speed Bin A-B'!J265,'Speed Bin A-B'!J369,'Speed Bin A-B'!J473,'Speed Bin A-B'!J785,'Speed Bin A-B'!J889,'Speed Bin A-B'!J993,'Speed Bin A-B'!J1097,'Speed Bin A-B'!J1201)</f>
        <v>0</v>
      </c>
      <c r="K50" s="252">
        <f>SUM('Speed Bin A-B'!K57,'Speed Bin A-B'!K161,'Speed Bin A-B'!K265,'Speed Bin A-B'!K369,'Speed Bin A-B'!K473,'Speed Bin A-B'!K785,'Speed Bin A-B'!K889,'Speed Bin A-B'!K993,'Speed Bin A-B'!K1097,'Speed Bin A-B'!K1201)</f>
        <v>0</v>
      </c>
      <c r="L50" s="252">
        <f>SUM('Speed Bin A-B'!L57,'Speed Bin A-B'!L161,'Speed Bin A-B'!L265,'Speed Bin A-B'!L369,'Speed Bin A-B'!L473,'Speed Bin A-B'!L785,'Speed Bin A-B'!L889,'Speed Bin A-B'!L993,'Speed Bin A-B'!L1097,'Speed Bin A-B'!L1201)</f>
        <v>0</v>
      </c>
      <c r="M50" s="252">
        <f>SUM('Speed Bin A-B'!M57,'Speed Bin A-B'!M161,'Speed Bin A-B'!M265,'Speed Bin A-B'!M369,'Speed Bin A-B'!M473,'Speed Bin A-B'!M785,'Speed Bin A-B'!M889,'Speed Bin A-B'!M993,'Speed Bin A-B'!M1097,'Speed Bin A-B'!M1201)</f>
        <v>0</v>
      </c>
      <c r="N50" s="252">
        <f>SUM('Speed Bin A-B'!N57,'Speed Bin A-B'!N161,'Speed Bin A-B'!N265,'Speed Bin A-B'!N369,'Speed Bin A-B'!N473,'Speed Bin A-B'!N785,'Speed Bin A-B'!N889,'Speed Bin A-B'!N993,'Speed Bin A-B'!N1097,'Speed Bin A-B'!N1201)</f>
        <v>0</v>
      </c>
      <c r="O50" s="252">
        <f>SUM('Speed Bin A-B'!O57,'Speed Bin A-B'!O161,'Speed Bin A-B'!O265,'Speed Bin A-B'!O369,'Speed Bin A-B'!O473,'Speed Bin A-B'!O785,'Speed Bin A-B'!O889,'Speed Bin A-B'!O993,'Speed Bin A-B'!O1097,'Speed Bin A-B'!O1201)</f>
        <v>0</v>
      </c>
      <c r="P50" s="252">
        <f>SUM('Speed Bin A-B'!P57,'Speed Bin A-B'!P161,'Speed Bin A-B'!P265,'Speed Bin A-B'!P369,'Speed Bin A-B'!P473,'Speed Bin A-B'!P785,'Speed Bin A-B'!P889,'Speed Bin A-B'!P993,'Speed Bin A-B'!P1097,'Speed Bin A-B'!P1201)</f>
        <v>0</v>
      </c>
      <c r="Q50" s="252">
        <f>SUM('Speed Bin A-B'!Q57,'Speed Bin A-B'!Q161,'Speed Bin A-B'!Q265,'Speed Bin A-B'!Q369,'Speed Bin A-B'!Q473,'Speed Bin A-B'!Q785,'Speed Bin A-B'!Q889,'Speed Bin A-B'!Q993,'Speed Bin A-B'!Q1097,'Speed Bin A-B'!Q1201)</f>
        <v>0</v>
      </c>
      <c r="R50" s="252">
        <f>SUM('Speed Bin A-B'!R57,'Speed Bin A-B'!R161,'Speed Bin A-B'!R265,'Speed Bin A-B'!R369,'Speed Bin A-B'!R473,'Speed Bin A-B'!R785,'Speed Bin A-B'!R889,'Speed Bin A-B'!R993,'Speed Bin A-B'!R1097,'Speed Bin A-B'!R1201)</f>
        <v>0</v>
      </c>
      <c r="S50" s="252">
        <f>SUM('Speed Bin A-B'!S57,'Speed Bin A-B'!S161,'Speed Bin A-B'!S265,'Speed Bin A-B'!S369,'Speed Bin A-B'!S473,'Speed Bin A-B'!S785,'Speed Bin A-B'!S889,'Speed Bin A-B'!S993,'Speed Bin A-B'!S1097,'Speed Bin A-B'!S1201)</f>
        <v>0</v>
      </c>
      <c r="T50" s="252">
        <f>SUM('Speed Bin A-B'!T57,'Speed Bin A-B'!T161,'Speed Bin A-B'!T265,'Speed Bin A-B'!T369,'Speed Bin A-B'!T473,'Speed Bin A-B'!T785,'Speed Bin A-B'!T889,'Speed Bin A-B'!T993,'Speed Bin A-B'!T1097,'Speed Bin A-B'!T1201)</f>
        <v>0</v>
      </c>
      <c r="U50" s="252">
        <f>SUM('Speed Bin A-B'!U57,'Speed Bin A-B'!U161,'Speed Bin A-B'!U265,'Speed Bin A-B'!U369,'Speed Bin A-B'!U473,'Speed Bin A-B'!U785,'Speed Bin A-B'!U889,'Speed Bin A-B'!U993,'Speed Bin A-B'!U1097,'Speed Bin A-B'!U1201)</f>
        <v>0</v>
      </c>
      <c r="V50" s="253">
        <f>IFERROR(AVERAGE('Speed Bin A-B'!V57,'Speed Bin A-B'!V161,'Speed Bin A-B'!V265,'Speed Bin A-B'!V369,'Speed Bin A-B'!V473,'Speed Bin A-B'!V785,'Speed Bin A-B'!V889,'Speed Bin A-B'!V993,'Speed Bin A-B'!V1097,'Speed Bin A-B'!V1201),"-")</f>
        <v>26.462499999999999</v>
      </c>
      <c r="W50" s="253">
        <f>IFERROR(AVERAGE('Speed Bin A-B'!W57,'Speed Bin A-B'!W161,'Speed Bin A-B'!W265,'Speed Bin A-B'!W369,'Speed Bin A-B'!W473,'Speed Bin A-B'!W785,'Speed Bin A-B'!W889,'Speed Bin A-B'!W993,'Speed Bin A-B'!W1097,'Speed Bin A-B'!W1201),"-")</f>
        <v>30.0625</v>
      </c>
      <c r="X50" s="246"/>
      <c r="Y50" s="246"/>
    </row>
    <row r="51" spans="1:25" x14ac:dyDescent="0.2">
      <c r="A51" s="251">
        <v>0.48958333333333298</v>
      </c>
      <c r="B51" s="252">
        <f>SUM('Speed Bin A-B'!B58,'Speed Bin A-B'!B162,'Speed Bin A-B'!B266,'Speed Bin A-B'!B370,'Speed Bin A-B'!B474,'Speed Bin A-B'!B786,'Speed Bin A-B'!B890,'Speed Bin A-B'!B994,'Speed Bin A-B'!B1098,'Speed Bin A-B'!B1202)</f>
        <v>186</v>
      </c>
      <c r="C51" s="252">
        <f>SUM('Speed Bin A-B'!C58,'Speed Bin A-B'!C162,'Speed Bin A-B'!C266,'Speed Bin A-B'!C370,'Speed Bin A-B'!C474,'Speed Bin A-B'!C786,'Speed Bin A-B'!C890,'Speed Bin A-B'!C994,'Speed Bin A-B'!C1098,'Speed Bin A-B'!C1202)</f>
        <v>1</v>
      </c>
      <c r="D51" s="252">
        <f>SUM('Speed Bin A-B'!D58,'Speed Bin A-B'!D162,'Speed Bin A-B'!D266,'Speed Bin A-B'!D370,'Speed Bin A-B'!D474,'Speed Bin A-B'!D786,'Speed Bin A-B'!D890,'Speed Bin A-B'!D994,'Speed Bin A-B'!D1098,'Speed Bin A-B'!D1202)</f>
        <v>5</v>
      </c>
      <c r="E51" s="252">
        <f>SUM('Speed Bin A-B'!E58,'Speed Bin A-B'!E162,'Speed Bin A-B'!E266,'Speed Bin A-B'!E370,'Speed Bin A-B'!E474,'Speed Bin A-B'!E786,'Speed Bin A-B'!E890,'Speed Bin A-B'!E994,'Speed Bin A-B'!E1098,'Speed Bin A-B'!E1202)</f>
        <v>21</v>
      </c>
      <c r="F51" s="252">
        <f>SUM('Speed Bin A-B'!F58,'Speed Bin A-B'!F162,'Speed Bin A-B'!F266,'Speed Bin A-B'!F370,'Speed Bin A-B'!F474,'Speed Bin A-B'!F786,'Speed Bin A-B'!F890,'Speed Bin A-B'!F994,'Speed Bin A-B'!F1098,'Speed Bin A-B'!F1202)</f>
        <v>51</v>
      </c>
      <c r="G51" s="252">
        <f>SUM('Speed Bin A-B'!G58,'Speed Bin A-B'!G162,'Speed Bin A-B'!G266,'Speed Bin A-B'!G370,'Speed Bin A-B'!G474,'Speed Bin A-B'!G786,'Speed Bin A-B'!G890,'Speed Bin A-B'!G994,'Speed Bin A-B'!G1098,'Speed Bin A-B'!G1202)</f>
        <v>81</v>
      </c>
      <c r="H51" s="252">
        <f>SUM('Speed Bin A-B'!H58,'Speed Bin A-B'!H162,'Speed Bin A-B'!H266,'Speed Bin A-B'!H370,'Speed Bin A-B'!H474,'Speed Bin A-B'!H786,'Speed Bin A-B'!H890,'Speed Bin A-B'!H994,'Speed Bin A-B'!H1098,'Speed Bin A-B'!H1202)</f>
        <v>23</v>
      </c>
      <c r="I51" s="252">
        <f>SUM('Speed Bin A-B'!I58,'Speed Bin A-B'!I162,'Speed Bin A-B'!I266,'Speed Bin A-B'!I370,'Speed Bin A-B'!I474,'Speed Bin A-B'!I786,'Speed Bin A-B'!I890,'Speed Bin A-B'!I994,'Speed Bin A-B'!I1098,'Speed Bin A-B'!I1202)</f>
        <v>4</v>
      </c>
      <c r="J51" s="252">
        <f>SUM('Speed Bin A-B'!J58,'Speed Bin A-B'!J162,'Speed Bin A-B'!J266,'Speed Bin A-B'!J370,'Speed Bin A-B'!J474,'Speed Bin A-B'!J786,'Speed Bin A-B'!J890,'Speed Bin A-B'!J994,'Speed Bin A-B'!J1098,'Speed Bin A-B'!J1202)</f>
        <v>0</v>
      </c>
      <c r="K51" s="252">
        <f>SUM('Speed Bin A-B'!K58,'Speed Bin A-B'!K162,'Speed Bin A-B'!K266,'Speed Bin A-B'!K370,'Speed Bin A-B'!K474,'Speed Bin A-B'!K786,'Speed Bin A-B'!K890,'Speed Bin A-B'!K994,'Speed Bin A-B'!K1098,'Speed Bin A-B'!K1202)</f>
        <v>0</v>
      </c>
      <c r="L51" s="252">
        <f>SUM('Speed Bin A-B'!L58,'Speed Bin A-B'!L162,'Speed Bin A-B'!L266,'Speed Bin A-B'!L370,'Speed Bin A-B'!L474,'Speed Bin A-B'!L786,'Speed Bin A-B'!L890,'Speed Bin A-B'!L994,'Speed Bin A-B'!L1098,'Speed Bin A-B'!L1202)</f>
        <v>0</v>
      </c>
      <c r="M51" s="252">
        <f>SUM('Speed Bin A-B'!M58,'Speed Bin A-B'!M162,'Speed Bin A-B'!M266,'Speed Bin A-B'!M370,'Speed Bin A-B'!M474,'Speed Bin A-B'!M786,'Speed Bin A-B'!M890,'Speed Bin A-B'!M994,'Speed Bin A-B'!M1098,'Speed Bin A-B'!M1202)</f>
        <v>0</v>
      </c>
      <c r="N51" s="252">
        <f>SUM('Speed Bin A-B'!N58,'Speed Bin A-B'!N162,'Speed Bin A-B'!N266,'Speed Bin A-B'!N370,'Speed Bin A-B'!N474,'Speed Bin A-B'!N786,'Speed Bin A-B'!N890,'Speed Bin A-B'!N994,'Speed Bin A-B'!N1098,'Speed Bin A-B'!N1202)</f>
        <v>0</v>
      </c>
      <c r="O51" s="252">
        <f>SUM('Speed Bin A-B'!O58,'Speed Bin A-B'!O162,'Speed Bin A-B'!O266,'Speed Bin A-B'!O370,'Speed Bin A-B'!O474,'Speed Bin A-B'!O786,'Speed Bin A-B'!O890,'Speed Bin A-B'!O994,'Speed Bin A-B'!O1098,'Speed Bin A-B'!O1202)</f>
        <v>0</v>
      </c>
      <c r="P51" s="252">
        <f>SUM('Speed Bin A-B'!P58,'Speed Bin A-B'!P162,'Speed Bin A-B'!P266,'Speed Bin A-B'!P370,'Speed Bin A-B'!P474,'Speed Bin A-B'!P786,'Speed Bin A-B'!P890,'Speed Bin A-B'!P994,'Speed Bin A-B'!P1098,'Speed Bin A-B'!P1202)</f>
        <v>0</v>
      </c>
      <c r="Q51" s="252">
        <f>SUM('Speed Bin A-B'!Q58,'Speed Bin A-B'!Q162,'Speed Bin A-B'!Q266,'Speed Bin A-B'!Q370,'Speed Bin A-B'!Q474,'Speed Bin A-B'!Q786,'Speed Bin A-B'!Q890,'Speed Bin A-B'!Q994,'Speed Bin A-B'!Q1098,'Speed Bin A-B'!Q1202)</f>
        <v>0</v>
      </c>
      <c r="R51" s="252">
        <f>SUM('Speed Bin A-B'!R58,'Speed Bin A-B'!R162,'Speed Bin A-B'!R266,'Speed Bin A-B'!R370,'Speed Bin A-B'!R474,'Speed Bin A-B'!R786,'Speed Bin A-B'!R890,'Speed Bin A-B'!R994,'Speed Bin A-B'!R1098,'Speed Bin A-B'!R1202)</f>
        <v>0</v>
      </c>
      <c r="S51" s="252">
        <f>SUM('Speed Bin A-B'!S58,'Speed Bin A-B'!S162,'Speed Bin A-B'!S266,'Speed Bin A-B'!S370,'Speed Bin A-B'!S474,'Speed Bin A-B'!S786,'Speed Bin A-B'!S890,'Speed Bin A-B'!S994,'Speed Bin A-B'!S1098,'Speed Bin A-B'!S1202)</f>
        <v>0</v>
      </c>
      <c r="T51" s="252">
        <f>SUM('Speed Bin A-B'!T58,'Speed Bin A-B'!T162,'Speed Bin A-B'!T266,'Speed Bin A-B'!T370,'Speed Bin A-B'!T474,'Speed Bin A-B'!T786,'Speed Bin A-B'!T890,'Speed Bin A-B'!T994,'Speed Bin A-B'!T1098,'Speed Bin A-B'!T1202)</f>
        <v>0</v>
      </c>
      <c r="U51" s="252">
        <f>SUM('Speed Bin A-B'!U58,'Speed Bin A-B'!U162,'Speed Bin A-B'!U266,'Speed Bin A-B'!U370,'Speed Bin A-B'!U474,'Speed Bin A-B'!U786,'Speed Bin A-B'!U890,'Speed Bin A-B'!U994,'Speed Bin A-B'!U1098,'Speed Bin A-B'!U1202)</f>
        <v>0</v>
      </c>
      <c r="V51" s="253">
        <f>IFERROR(AVERAGE('Speed Bin A-B'!V58,'Speed Bin A-B'!V162,'Speed Bin A-B'!V266,'Speed Bin A-B'!V370,'Speed Bin A-B'!V474,'Speed Bin A-B'!V786,'Speed Bin A-B'!V890,'Speed Bin A-B'!V994,'Speed Bin A-B'!V1098,'Speed Bin A-B'!V1202),"-")</f>
        <v>25.025000000000002</v>
      </c>
      <c r="W51" s="253">
        <f>IFERROR(AVERAGE('Speed Bin A-B'!W58,'Speed Bin A-B'!W162,'Speed Bin A-B'!W266,'Speed Bin A-B'!W370,'Speed Bin A-B'!W474,'Speed Bin A-B'!W786,'Speed Bin A-B'!W890,'Speed Bin A-B'!W994,'Speed Bin A-B'!W1098,'Speed Bin A-B'!W1202),"-")</f>
        <v>28.875</v>
      </c>
      <c r="X51" s="246"/>
      <c r="Y51" s="246"/>
    </row>
    <row r="52" spans="1:25" x14ac:dyDescent="0.2">
      <c r="A52" s="251">
        <v>0.5</v>
      </c>
      <c r="B52" s="252">
        <f>SUM('Speed Bin A-B'!B59,'Speed Bin A-B'!B163,'Speed Bin A-B'!B267,'Speed Bin A-B'!B371,'Speed Bin A-B'!B475,'Speed Bin A-B'!B787,'Speed Bin A-B'!B891,'Speed Bin A-B'!B995,'Speed Bin A-B'!B1099,'Speed Bin A-B'!B1203)</f>
        <v>179</v>
      </c>
      <c r="C52" s="252">
        <f>SUM('Speed Bin A-B'!C59,'Speed Bin A-B'!C163,'Speed Bin A-B'!C267,'Speed Bin A-B'!C371,'Speed Bin A-B'!C475,'Speed Bin A-B'!C787,'Speed Bin A-B'!C891,'Speed Bin A-B'!C995,'Speed Bin A-B'!C1099,'Speed Bin A-B'!C1203)</f>
        <v>1</v>
      </c>
      <c r="D52" s="252">
        <f>SUM('Speed Bin A-B'!D59,'Speed Bin A-B'!D163,'Speed Bin A-B'!D267,'Speed Bin A-B'!D371,'Speed Bin A-B'!D475,'Speed Bin A-B'!D787,'Speed Bin A-B'!D891,'Speed Bin A-B'!D995,'Speed Bin A-B'!D1099,'Speed Bin A-B'!D1203)</f>
        <v>9</v>
      </c>
      <c r="E52" s="252">
        <f>SUM('Speed Bin A-B'!E59,'Speed Bin A-B'!E163,'Speed Bin A-B'!E267,'Speed Bin A-B'!E371,'Speed Bin A-B'!E475,'Speed Bin A-B'!E787,'Speed Bin A-B'!E891,'Speed Bin A-B'!E995,'Speed Bin A-B'!E1099,'Speed Bin A-B'!E1203)</f>
        <v>18</v>
      </c>
      <c r="F52" s="252">
        <f>SUM('Speed Bin A-B'!F59,'Speed Bin A-B'!F163,'Speed Bin A-B'!F267,'Speed Bin A-B'!F371,'Speed Bin A-B'!F475,'Speed Bin A-B'!F787,'Speed Bin A-B'!F891,'Speed Bin A-B'!F995,'Speed Bin A-B'!F1099,'Speed Bin A-B'!F1203)</f>
        <v>56</v>
      </c>
      <c r="G52" s="252">
        <f>SUM('Speed Bin A-B'!G59,'Speed Bin A-B'!G163,'Speed Bin A-B'!G267,'Speed Bin A-B'!G371,'Speed Bin A-B'!G475,'Speed Bin A-B'!G787,'Speed Bin A-B'!G891,'Speed Bin A-B'!G995,'Speed Bin A-B'!G1099,'Speed Bin A-B'!G1203)</f>
        <v>69</v>
      </c>
      <c r="H52" s="252">
        <f>SUM('Speed Bin A-B'!H59,'Speed Bin A-B'!H163,'Speed Bin A-B'!H267,'Speed Bin A-B'!H371,'Speed Bin A-B'!H475,'Speed Bin A-B'!H787,'Speed Bin A-B'!H891,'Speed Bin A-B'!H995,'Speed Bin A-B'!H1099,'Speed Bin A-B'!H1203)</f>
        <v>19</v>
      </c>
      <c r="I52" s="252">
        <f>SUM('Speed Bin A-B'!I59,'Speed Bin A-B'!I163,'Speed Bin A-B'!I267,'Speed Bin A-B'!I371,'Speed Bin A-B'!I475,'Speed Bin A-B'!I787,'Speed Bin A-B'!I891,'Speed Bin A-B'!I995,'Speed Bin A-B'!I1099,'Speed Bin A-B'!I1203)</f>
        <v>6</v>
      </c>
      <c r="J52" s="252">
        <f>SUM('Speed Bin A-B'!J59,'Speed Bin A-B'!J163,'Speed Bin A-B'!J267,'Speed Bin A-B'!J371,'Speed Bin A-B'!J475,'Speed Bin A-B'!J787,'Speed Bin A-B'!J891,'Speed Bin A-B'!J995,'Speed Bin A-B'!J1099,'Speed Bin A-B'!J1203)</f>
        <v>1</v>
      </c>
      <c r="K52" s="252">
        <f>SUM('Speed Bin A-B'!K59,'Speed Bin A-B'!K163,'Speed Bin A-B'!K267,'Speed Bin A-B'!K371,'Speed Bin A-B'!K475,'Speed Bin A-B'!K787,'Speed Bin A-B'!K891,'Speed Bin A-B'!K995,'Speed Bin A-B'!K1099,'Speed Bin A-B'!K1203)</f>
        <v>0</v>
      </c>
      <c r="L52" s="252">
        <f>SUM('Speed Bin A-B'!L59,'Speed Bin A-B'!L163,'Speed Bin A-B'!L267,'Speed Bin A-B'!L371,'Speed Bin A-B'!L475,'Speed Bin A-B'!L787,'Speed Bin A-B'!L891,'Speed Bin A-B'!L995,'Speed Bin A-B'!L1099,'Speed Bin A-B'!L1203)</f>
        <v>0</v>
      </c>
      <c r="M52" s="252">
        <f>SUM('Speed Bin A-B'!M59,'Speed Bin A-B'!M163,'Speed Bin A-B'!M267,'Speed Bin A-B'!M371,'Speed Bin A-B'!M475,'Speed Bin A-B'!M787,'Speed Bin A-B'!M891,'Speed Bin A-B'!M995,'Speed Bin A-B'!M1099,'Speed Bin A-B'!M1203)</f>
        <v>0</v>
      </c>
      <c r="N52" s="252">
        <f>SUM('Speed Bin A-B'!N59,'Speed Bin A-B'!N163,'Speed Bin A-B'!N267,'Speed Bin A-B'!N371,'Speed Bin A-B'!N475,'Speed Bin A-B'!N787,'Speed Bin A-B'!N891,'Speed Bin A-B'!N995,'Speed Bin A-B'!N1099,'Speed Bin A-B'!N1203)</f>
        <v>0</v>
      </c>
      <c r="O52" s="252">
        <f>SUM('Speed Bin A-B'!O59,'Speed Bin A-B'!O163,'Speed Bin A-B'!O267,'Speed Bin A-B'!O371,'Speed Bin A-B'!O475,'Speed Bin A-B'!O787,'Speed Bin A-B'!O891,'Speed Bin A-B'!O995,'Speed Bin A-B'!O1099,'Speed Bin A-B'!O1203)</f>
        <v>0</v>
      </c>
      <c r="P52" s="252">
        <f>SUM('Speed Bin A-B'!P59,'Speed Bin A-B'!P163,'Speed Bin A-B'!P267,'Speed Bin A-B'!P371,'Speed Bin A-B'!P475,'Speed Bin A-B'!P787,'Speed Bin A-B'!P891,'Speed Bin A-B'!P995,'Speed Bin A-B'!P1099,'Speed Bin A-B'!P1203)</f>
        <v>0</v>
      </c>
      <c r="Q52" s="252">
        <f>SUM('Speed Bin A-B'!Q59,'Speed Bin A-B'!Q163,'Speed Bin A-B'!Q267,'Speed Bin A-B'!Q371,'Speed Bin A-B'!Q475,'Speed Bin A-B'!Q787,'Speed Bin A-B'!Q891,'Speed Bin A-B'!Q995,'Speed Bin A-B'!Q1099,'Speed Bin A-B'!Q1203)</f>
        <v>0</v>
      </c>
      <c r="R52" s="252">
        <f>SUM('Speed Bin A-B'!R59,'Speed Bin A-B'!R163,'Speed Bin A-B'!R267,'Speed Bin A-B'!R371,'Speed Bin A-B'!R475,'Speed Bin A-B'!R787,'Speed Bin A-B'!R891,'Speed Bin A-B'!R995,'Speed Bin A-B'!R1099,'Speed Bin A-B'!R1203)</f>
        <v>0</v>
      </c>
      <c r="S52" s="252">
        <f>SUM('Speed Bin A-B'!S59,'Speed Bin A-B'!S163,'Speed Bin A-B'!S267,'Speed Bin A-B'!S371,'Speed Bin A-B'!S475,'Speed Bin A-B'!S787,'Speed Bin A-B'!S891,'Speed Bin A-B'!S995,'Speed Bin A-B'!S1099,'Speed Bin A-B'!S1203)</f>
        <v>0</v>
      </c>
      <c r="T52" s="252">
        <f>SUM('Speed Bin A-B'!T59,'Speed Bin A-B'!T163,'Speed Bin A-B'!T267,'Speed Bin A-B'!T371,'Speed Bin A-B'!T475,'Speed Bin A-B'!T787,'Speed Bin A-B'!T891,'Speed Bin A-B'!T995,'Speed Bin A-B'!T1099,'Speed Bin A-B'!T1203)</f>
        <v>0</v>
      </c>
      <c r="U52" s="252">
        <f>SUM('Speed Bin A-B'!U59,'Speed Bin A-B'!U163,'Speed Bin A-B'!U267,'Speed Bin A-B'!U371,'Speed Bin A-B'!U475,'Speed Bin A-B'!U787,'Speed Bin A-B'!U891,'Speed Bin A-B'!U995,'Speed Bin A-B'!U1099,'Speed Bin A-B'!U1203)</f>
        <v>0</v>
      </c>
      <c r="V52" s="253">
        <f>IFERROR(AVERAGE('Speed Bin A-B'!V59,'Speed Bin A-B'!V163,'Speed Bin A-B'!V267,'Speed Bin A-B'!V371,'Speed Bin A-B'!V475,'Speed Bin A-B'!V787,'Speed Bin A-B'!V891,'Speed Bin A-B'!V995,'Speed Bin A-B'!V1099,'Speed Bin A-B'!V1203),"-")</f>
        <v>25.05</v>
      </c>
      <c r="W52" s="253">
        <f>IFERROR(AVERAGE('Speed Bin A-B'!W59,'Speed Bin A-B'!W163,'Speed Bin A-B'!W267,'Speed Bin A-B'!W371,'Speed Bin A-B'!W475,'Speed Bin A-B'!W787,'Speed Bin A-B'!W891,'Speed Bin A-B'!W995,'Speed Bin A-B'!W1099,'Speed Bin A-B'!W1203),"-")</f>
        <v>28.912499999999998</v>
      </c>
      <c r="X52" s="246"/>
      <c r="Y52" s="246"/>
    </row>
    <row r="53" spans="1:25" x14ac:dyDescent="0.2">
      <c r="A53" s="251">
        <v>0.51041666666666696</v>
      </c>
      <c r="B53" s="252">
        <f>SUM('Speed Bin A-B'!B60,'Speed Bin A-B'!B164,'Speed Bin A-B'!B268,'Speed Bin A-B'!B372,'Speed Bin A-B'!B476,'Speed Bin A-B'!B788,'Speed Bin A-B'!B892,'Speed Bin A-B'!B996,'Speed Bin A-B'!B1100,'Speed Bin A-B'!B1204)</f>
        <v>163</v>
      </c>
      <c r="C53" s="252">
        <f>SUM('Speed Bin A-B'!C60,'Speed Bin A-B'!C164,'Speed Bin A-B'!C268,'Speed Bin A-B'!C372,'Speed Bin A-B'!C476,'Speed Bin A-B'!C788,'Speed Bin A-B'!C892,'Speed Bin A-B'!C996,'Speed Bin A-B'!C1100,'Speed Bin A-B'!C1204)</f>
        <v>1</v>
      </c>
      <c r="D53" s="252">
        <f>SUM('Speed Bin A-B'!D60,'Speed Bin A-B'!D164,'Speed Bin A-B'!D268,'Speed Bin A-B'!D372,'Speed Bin A-B'!D476,'Speed Bin A-B'!D788,'Speed Bin A-B'!D892,'Speed Bin A-B'!D996,'Speed Bin A-B'!D1100,'Speed Bin A-B'!D1204)</f>
        <v>3</v>
      </c>
      <c r="E53" s="252">
        <f>SUM('Speed Bin A-B'!E60,'Speed Bin A-B'!E164,'Speed Bin A-B'!E268,'Speed Bin A-B'!E372,'Speed Bin A-B'!E476,'Speed Bin A-B'!E788,'Speed Bin A-B'!E892,'Speed Bin A-B'!E996,'Speed Bin A-B'!E1100,'Speed Bin A-B'!E1204)</f>
        <v>10</v>
      </c>
      <c r="F53" s="252">
        <f>SUM('Speed Bin A-B'!F60,'Speed Bin A-B'!F164,'Speed Bin A-B'!F268,'Speed Bin A-B'!F372,'Speed Bin A-B'!F476,'Speed Bin A-B'!F788,'Speed Bin A-B'!F892,'Speed Bin A-B'!F996,'Speed Bin A-B'!F1100,'Speed Bin A-B'!F1204)</f>
        <v>47</v>
      </c>
      <c r="G53" s="252">
        <f>SUM('Speed Bin A-B'!G60,'Speed Bin A-B'!G164,'Speed Bin A-B'!G268,'Speed Bin A-B'!G372,'Speed Bin A-B'!G476,'Speed Bin A-B'!G788,'Speed Bin A-B'!G892,'Speed Bin A-B'!G996,'Speed Bin A-B'!G1100,'Speed Bin A-B'!G1204)</f>
        <v>68</v>
      </c>
      <c r="H53" s="252">
        <f>SUM('Speed Bin A-B'!H60,'Speed Bin A-B'!H164,'Speed Bin A-B'!H268,'Speed Bin A-B'!H372,'Speed Bin A-B'!H476,'Speed Bin A-B'!H788,'Speed Bin A-B'!H892,'Speed Bin A-B'!H996,'Speed Bin A-B'!H1100,'Speed Bin A-B'!H1204)</f>
        <v>29</v>
      </c>
      <c r="I53" s="252">
        <f>SUM('Speed Bin A-B'!I60,'Speed Bin A-B'!I164,'Speed Bin A-B'!I268,'Speed Bin A-B'!I372,'Speed Bin A-B'!I476,'Speed Bin A-B'!I788,'Speed Bin A-B'!I892,'Speed Bin A-B'!I996,'Speed Bin A-B'!I1100,'Speed Bin A-B'!I1204)</f>
        <v>5</v>
      </c>
      <c r="J53" s="252">
        <f>SUM('Speed Bin A-B'!J60,'Speed Bin A-B'!J164,'Speed Bin A-B'!J268,'Speed Bin A-B'!J372,'Speed Bin A-B'!J476,'Speed Bin A-B'!J788,'Speed Bin A-B'!J892,'Speed Bin A-B'!J996,'Speed Bin A-B'!J1100,'Speed Bin A-B'!J1204)</f>
        <v>0</v>
      </c>
      <c r="K53" s="252">
        <f>SUM('Speed Bin A-B'!K60,'Speed Bin A-B'!K164,'Speed Bin A-B'!K268,'Speed Bin A-B'!K372,'Speed Bin A-B'!K476,'Speed Bin A-B'!K788,'Speed Bin A-B'!K892,'Speed Bin A-B'!K996,'Speed Bin A-B'!K1100,'Speed Bin A-B'!K1204)</f>
        <v>0</v>
      </c>
      <c r="L53" s="252">
        <f>SUM('Speed Bin A-B'!L60,'Speed Bin A-B'!L164,'Speed Bin A-B'!L268,'Speed Bin A-B'!L372,'Speed Bin A-B'!L476,'Speed Bin A-B'!L788,'Speed Bin A-B'!L892,'Speed Bin A-B'!L996,'Speed Bin A-B'!L1100,'Speed Bin A-B'!L1204)</f>
        <v>0</v>
      </c>
      <c r="M53" s="252">
        <f>SUM('Speed Bin A-B'!M60,'Speed Bin A-B'!M164,'Speed Bin A-B'!M268,'Speed Bin A-B'!M372,'Speed Bin A-B'!M476,'Speed Bin A-B'!M788,'Speed Bin A-B'!M892,'Speed Bin A-B'!M996,'Speed Bin A-B'!M1100,'Speed Bin A-B'!M1204)</f>
        <v>0</v>
      </c>
      <c r="N53" s="252">
        <f>SUM('Speed Bin A-B'!N60,'Speed Bin A-B'!N164,'Speed Bin A-B'!N268,'Speed Bin A-B'!N372,'Speed Bin A-B'!N476,'Speed Bin A-B'!N788,'Speed Bin A-B'!N892,'Speed Bin A-B'!N996,'Speed Bin A-B'!N1100,'Speed Bin A-B'!N1204)</f>
        <v>0</v>
      </c>
      <c r="O53" s="252">
        <f>SUM('Speed Bin A-B'!O60,'Speed Bin A-B'!O164,'Speed Bin A-B'!O268,'Speed Bin A-B'!O372,'Speed Bin A-B'!O476,'Speed Bin A-B'!O788,'Speed Bin A-B'!O892,'Speed Bin A-B'!O996,'Speed Bin A-B'!O1100,'Speed Bin A-B'!O1204)</f>
        <v>0</v>
      </c>
      <c r="P53" s="252">
        <f>SUM('Speed Bin A-B'!P60,'Speed Bin A-B'!P164,'Speed Bin A-B'!P268,'Speed Bin A-B'!P372,'Speed Bin A-B'!P476,'Speed Bin A-B'!P788,'Speed Bin A-B'!P892,'Speed Bin A-B'!P996,'Speed Bin A-B'!P1100,'Speed Bin A-B'!P1204)</f>
        <v>0</v>
      </c>
      <c r="Q53" s="252">
        <f>SUM('Speed Bin A-B'!Q60,'Speed Bin A-B'!Q164,'Speed Bin A-B'!Q268,'Speed Bin A-B'!Q372,'Speed Bin A-B'!Q476,'Speed Bin A-B'!Q788,'Speed Bin A-B'!Q892,'Speed Bin A-B'!Q996,'Speed Bin A-B'!Q1100,'Speed Bin A-B'!Q1204)</f>
        <v>0</v>
      </c>
      <c r="R53" s="252">
        <f>SUM('Speed Bin A-B'!R60,'Speed Bin A-B'!R164,'Speed Bin A-B'!R268,'Speed Bin A-B'!R372,'Speed Bin A-B'!R476,'Speed Bin A-B'!R788,'Speed Bin A-B'!R892,'Speed Bin A-B'!R996,'Speed Bin A-B'!R1100,'Speed Bin A-B'!R1204)</f>
        <v>0</v>
      </c>
      <c r="S53" s="252">
        <f>SUM('Speed Bin A-B'!S60,'Speed Bin A-B'!S164,'Speed Bin A-B'!S268,'Speed Bin A-B'!S372,'Speed Bin A-B'!S476,'Speed Bin A-B'!S788,'Speed Bin A-B'!S892,'Speed Bin A-B'!S996,'Speed Bin A-B'!S1100,'Speed Bin A-B'!S1204)</f>
        <v>0</v>
      </c>
      <c r="T53" s="252">
        <f>SUM('Speed Bin A-B'!T60,'Speed Bin A-B'!T164,'Speed Bin A-B'!T268,'Speed Bin A-B'!T372,'Speed Bin A-B'!T476,'Speed Bin A-B'!T788,'Speed Bin A-B'!T892,'Speed Bin A-B'!T996,'Speed Bin A-B'!T1100,'Speed Bin A-B'!T1204)</f>
        <v>0</v>
      </c>
      <c r="U53" s="252">
        <f>SUM('Speed Bin A-B'!U60,'Speed Bin A-B'!U164,'Speed Bin A-B'!U268,'Speed Bin A-B'!U372,'Speed Bin A-B'!U476,'Speed Bin A-B'!U788,'Speed Bin A-B'!U892,'Speed Bin A-B'!U996,'Speed Bin A-B'!U1100,'Speed Bin A-B'!U1204)</f>
        <v>0</v>
      </c>
      <c r="V53" s="253">
        <f>IFERROR(AVERAGE('Speed Bin A-B'!V60,'Speed Bin A-B'!V164,'Speed Bin A-B'!V268,'Speed Bin A-B'!V372,'Speed Bin A-B'!V476,'Speed Bin A-B'!V788,'Speed Bin A-B'!V892,'Speed Bin A-B'!V996,'Speed Bin A-B'!V1100,'Speed Bin A-B'!V1204),"-")</f>
        <v>26.237500000000001</v>
      </c>
      <c r="W53" s="253">
        <f>IFERROR(AVERAGE('Speed Bin A-B'!W60,'Speed Bin A-B'!W164,'Speed Bin A-B'!W268,'Speed Bin A-B'!W372,'Speed Bin A-B'!W476,'Speed Bin A-B'!W788,'Speed Bin A-B'!W892,'Speed Bin A-B'!W996,'Speed Bin A-B'!W1100,'Speed Bin A-B'!W1204),"-")</f>
        <v>30.85</v>
      </c>
      <c r="X53" s="246"/>
      <c r="Y53" s="246"/>
    </row>
    <row r="54" spans="1:25" x14ac:dyDescent="0.2">
      <c r="A54" s="251">
        <v>0.52083333333333304</v>
      </c>
      <c r="B54" s="252">
        <f>SUM('Speed Bin A-B'!B61,'Speed Bin A-B'!B165,'Speed Bin A-B'!B269,'Speed Bin A-B'!B373,'Speed Bin A-B'!B477,'Speed Bin A-B'!B789,'Speed Bin A-B'!B893,'Speed Bin A-B'!B997,'Speed Bin A-B'!B1101,'Speed Bin A-B'!B1205)</f>
        <v>151</v>
      </c>
      <c r="C54" s="252">
        <f>SUM('Speed Bin A-B'!C61,'Speed Bin A-B'!C165,'Speed Bin A-B'!C269,'Speed Bin A-B'!C373,'Speed Bin A-B'!C477,'Speed Bin A-B'!C789,'Speed Bin A-B'!C893,'Speed Bin A-B'!C997,'Speed Bin A-B'!C1101,'Speed Bin A-B'!C1205)</f>
        <v>2</v>
      </c>
      <c r="D54" s="252">
        <f>SUM('Speed Bin A-B'!D61,'Speed Bin A-B'!D165,'Speed Bin A-B'!D269,'Speed Bin A-B'!D373,'Speed Bin A-B'!D477,'Speed Bin A-B'!D789,'Speed Bin A-B'!D893,'Speed Bin A-B'!D997,'Speed Bin A-B'!D1101,'Speed Bin A-B'!D1205)</f>
        <v>1</v>
      </c>
      <c r="E54" s="252">
        <f>SUM('Speed Bin A-B'!E61,'Speed Bin A-B'!E165,'Speed Bin A-B'!E269,'Speed Bin A-B'!E373,'Speed Bin A-B'!E477,'Speed Bin A-B'!E789,'Speed Bin A-B'!E893,'Speed Bin A-B'!E997,'Speed Bin A-B'!E1101,'Speed Bin A-B'!E1205)</f>
        <v>12</v>
      </c>
      <c r="F54" s="252">
        <f>SUM('Speed Bin A-B'!F61,'Speed Bin A-B'!F165,'Speed Bin A-B'!F269,'Speed Bin A-B'!F373,'Speed Bin A-B'!F477,'Speed Bin A-B'!F789,'Speed Bin A-B'!F893,'Speed Bin A-B'!F997,'Speed Bin A-B'!F1101,'Speed Bin A-B'!F1205)</f>
        <v>42</v>
      </c>
      <c r="G54" s="252">
        <f>SUM('Speed Bin A-B'!G61,'Speed Bin A-B'!G165,'Speed Bin A-B'!G269,'Speed Bin A-B'!G373,'Speed Bin A-B'!G477,'Speed Bin A-B'!G789,'Speed Bin A-B'!G893,'Speed Bin A-B'!G997,'Speed Bin A-B'!G1101,'Speed Bin A-B'!G1205)</f>
        <v>65</v>
      </c>
      <c r="H54" s="252">
        <f>SUM('Speed Bin A-B'!H61,'Speed Bin A-B'!H165,'Speed Bin A-B'!H269,'Speed Bin A-B'!H373,'Speed Bin A-B'!H477,'Speed Bin A-B'!H789,'Speed Bin A-B'!H893,'Speed Bin A-B'!H997,'Speed Bin A-B'!H1101,'Speed Bin A-B'!H1205)</f>
        <v>25</v>
      </c>
      <c r="I54" s="252">
        <f>SUM('Speed Bin A-B'!I61,'Speed Bin A-B'!I165,'Speed Bin A-B'!I269,'Speed Bin A-B'!I373,'Speed Bin A-B'!I477,'Speed Bin A-B'!I789,'Speed Bin A-B'!I893,'Speed Bin A-B'!I997,'Speed Bin A-B'!I1101,'Speed Bin A-B'!I1205)</f>
        <v>2</v>
      </c>
      <c r="J54" s="252">
        <f>SUM('Speed Bin A-B'!J61,'Speed Bin A-B'!J165,'Speed Bin A-B'!J269,'Speed Bin A-B'!J373,'Speed Bin A-B'!J477,'Speed Bin A-B'!J789,'Speed Bin A-B'!J893,'Speed Bin A-B'!J997,'Speed Bin A-B'!J1101,'Speed Bin A-B'!J1205)</f>
        <v>2</v>
      </c>
      <c r="K54" s="252">
        <f>SUM('Speed Bin A-B'!K61,'Speed Bin A-B'!K165,'Speed Bin A-B'!K269,'Speed Bin A-B'!K373,'Speed Bin A-B'!K477,'Speed Bin A-B'!K789,'Speed Bin A-B'!K893,'Speed Bin A-B'!K997,'Speed Bin A-B'!K1101,'Speed Bin A-B'!K1205)</f>
        <v>0</v>
      </c>
      <c r="L54" s="252">
        <f>SUM('Speed Bin A-B'!L61,'Speed Bin A-B'!L165,'Speed Bin A-B'!L269,'Speed Bin A-B'!L373,'Speed Bin A-B'!L477,'Speed Bin A-B'!L789,'Speed Bin A-B'!L893,'Speed Bin A-B'!L997,'Speed Bin A-B'!L1101,'Speed Bin A-B'!L1205)</f>
        <v>0</v>
      </c>
      <c r="M54" s="252">
        <f>SUM('Speed Bin A-B'!M61,'Speed Bin A-B'!M165,'Speed Bin A-B'!M269,'Speed Bin A-B'!M373,'Speed Bin A-B'!M477,'Speed Bin A-B'!M789,'Speed Bin A-B'!M893,'Speed Bin A-B'!M997,'Speed Bin A-B'!M1101,'Speed Bin A-B'!M1205)</f>
        <v>0</v>
      </c>
      <c r="N54" s="252">
        <f>SUM('Speed Bin A-B'!N61,'Speed Bin A-B'!N165,'Speed Bin A-B'!N269,'Speed Bin A-B'!N373,'Speed Bin A-B'!N477,'Speed Bin A-B'!N789,'Speed Bin A-B'!N893,'Speed Bin A-B'!N997,'Speed Bin A-B'!N1101,'Speed Bin A-B'!N1205)</f>
        <v>0</v>
      </c>
      <c r="O54" s="252">
        <f>SUM('Speed Bin A-B'!O61,'Speed Bin A-B'!O165,'Speed Bin A-B'!O269,'Speed Bin A-B'!O373,'Speed Bin A-B'!O477,'Speed Bin A-B'!O789,'Speed Bin A-B'!O893,'Speed Bin A-B'!O997,'Speed Bin A-B'!O1101,'Speed Bin A-B'!O1205)</f>
        <v>0</v>
      </c>
      <c r="P54" s="252">
        <f>SUM('Speed Bin A-B'!P61,'Speed Bin A-B'!P165,'Speed Bin A-B'!P269,'Speed Bin A-B'!P373,'Speed Bin A-B'!P477,'Speed Bin A-B'!P789,'Speed Bin A-B'!P893,'Speed Bin A-B'!P997,'Speed Bin A-B'!P1101,'Speed Bin A-B'!P1205)</f>
        <v>0</v>
      </c>
      <c r="Q54" s="252">
        <f>SUM('Speed Bin A-B'!Q61,'Speed Bin A-B'!Q165,'Speed Bin A-B'!Q269,'Speed Bin A-B'!Q373,'Speed Bin A-B'!Q477,'Speed Bin A-B'!Q789,'Speed Bin A-B'!Q893,'Speed Bin A-B'!Q997,'Speed Bin A-B'!Q1101,'Speed Bin A-B'!Q1205)</f>
        <v>0</v>
      </c>
      <c r="R54" s="252">
        <f>SUM('Speed Bin A-B'!R61,'Speed Bin A-B'!R165,'Speed Bin A-B'!R269,'Speed Bin A-B'!R373,'Speed Bin A-B'!R477,'Speed Bin A-B'!R789,'Speed Bin A-B'!R893,'Speed Bin A-B'!R997,'Speed Bin A-B'!R1101,'Speed Bin A-B'!R1205)</f>
        <v>0</v>
      </c>
      <c r="S54" s="252">
        <f>SUM('Speed Bin A-B'!S61,'Speed Bin A-B'!S165,'Speed Bin A-B'!S269,'Speed Bin A-B'!S373,'Speed Bin A-B'!S477,'Speed Bin A-B'!S789,'Speed Bin A-B'!S893,'Speed Bin A-B'!S997,'Speed Bin A-B'!S1101,'Speed Bin A-B'!S1205)</f>
        <v>0</v>
      </c>
      <c r="T54" s="252">
        <f>SUM('Speed Bin A-B'!T61,'Speed Bin A-B'!T165,'Speed Bin A-B'!T269,'Speed Bin A-B'!T373,'Speed Bin A-B'!T477,'Speed Bin A-B'!T789,'Speed Bin A-B'!T893,'Speed Bin A-B'!T997,'Speed Bin A-B'!T1101,'Speed Bin A-B'!T1205)</f>
        <v>0</v>
      </c>
      <c r="U54" s="252">
        <f>SUM('Speed Bin A-B'!U61,'Speed Bin A-B'!U165,'Speed Bin A-B'!U269,'Speed Bin A-B'!U373,'Speed Bin A-B'!U477,'Speed Bin A-B'!U789,'Speed Bin A-B'!U893,'Speed Bin A-B'!U997,'Speed Bin A-B'!U1101,'Speed Bin A-B'!U1205)</f>
        <v>0</v>
      </c>
      <c r="V54" s="253">
        <f>IFERROR(AVERAGE('Speed Bin A-B'!V61,'Speed Bin A-B'!V165,'Speed Bin A-B'!V269,'Speed Bin A-B'!V373,'Speed Bin A-B'!V477,'Speed Bin A-B'!V789,'Speed Bin A-B'!V893,'Speed Bin A-B'!V997,'Speed Bin A-B'!V1101,'Speed Bin A-B'!V1205),"-")</f>
        <v>25.85</v>
      </c>
      <c r="W54" s="253">
        <f>IFERROR(AVERAGE('Speed Bin A-B'!W61,'Speed Bin A-B'!W165,'Speed Bin A-B'!W269,'Speed Bin A-B'!W373,'Speed Bin A-B'!W477,'Speed Bin A-B'!W789,'Speed Bin A-B'!W893,'Speed Bin A-B'!W997,'Speed Bin A-B'!W1101,'Speed Bin A-B'!W1205),"-")</f>
        <v>30.087499999999999</v>
      </c>
      <c r="X54" s="246"/>
      <c r="Y54" s="246"/>
    </row>
    <row r="55" spans="1:25" x14ac:dyDescent="0.2">
      <c r="A55" s="251">
        <v>0.53125</v>
      </c>
      <c r="B55" s="252">
        <f>SUM('Speed Bin A-B'!B62,'Speed Bin A-B'!B166,'Speed Bin A-B'!B270,'Speed Bin A-B'!B374,'Speed Bin A-B'!B478,'Speed Bin A-B'!B790,'Speed Bin A-B'!B894,'Speed Bin A-B'!B998,'Speed Bin A-B'!B1102,'Speed Bin A-B'!B1206)</f>
        <v>189</v>
      </c>
      <c r="C55" s="252">
        <f>SUM('Speed Bin A-B'!C62,'Speed Bin A-B'!C166,'Speed Bin A-B'!C270,'Speed Bin A-B'!C374,'Speed Bin A-B'!C478,'Speed Bin A-B'!C790,'Speed Bin A-B'!C894,'Speed Bin A-B'!C998,'Speed Bin A-B'!C1102,'Speed Bin A-B'!C1206)</f>
        <v>1</v>
      </c>
      <c r="D55" s="252">
        <f>SUM('Speed Bin A-B'!D62,'Speed Bin A-B'!D166,'Speed Bin A-B'!D270,'Speed Bin A-B'!D374,'Speed Bin A-B'!D478,'Speed Bin A-B'!D790,'Speed Bin A-B'!D894,'Speed Bin A-B'!D998,'Speed Bin A-B'!D1102,'Speed Bin A-B'!D1206)</f>
        <v>3</v>
      </c>
      <c r="E55" s="252">
        <f>SUM('Speed Bin A-B'!E62,'Speed Bin A-B'!E166,'Speed Bin A-B'!E270,'Speed Bin A-B'!E374,'Speed Bin A-B'!E478,'Speed Bin A-B'!E790,'Speed Bin A-B'!E894,'Speed Bin A-B'!E998,'Speed Bin A-B'!E1102,'Speed Bin A-B'!E1206)</f>
        <v>16</v>
      </c>
      <c r="F55" s="252">
        <f>SUM('Speed Bin A-B'!F62,'Speed Bin A-B'!F166,'Speed Bin A-B'!F270,'Speed Bin A-B'!F374,'Speed Bin A-B'!F478,'Speed Bin A-B'!F790,'Speed Bin A-B'!F894,'Speed Bin A-B'!F998,'Speed Bin A-B'!F1102,'Speed Bin A-B'!F1206)</f>
        <v>38</v>
      </c>
      <c r="G55" s="252">
        <f>SUM('Speed Bin A-B'!G62,'Speed Bin A-B'!G166,'Speed Bin A-B'!G270,'Speed Bin A-B'!G374,'Speed Bin A-B'!G478,'Speed Bin A-B'!G790,'Speed Bin A-B'!G894,'Speed Bin A-B'!G998,'Speed Bin A-B'!G1102,'Speed Bin A-B'!G1206)</f>
        <v>87</v>
      </c>
      <c r="H55" s="252">
        <f>SUM('Speed Bin A-B'!H62,'Speed Bin A-B'!H166,'Speed Bin A-B'!H270,'Speed Bin A-B'!H374,'Speed Bin A-B'!H478,'Speed Bin A-B'!H790,'Speed Bin A-B'!H894,'Speed Bin A-B'!H998,'Speed Bin A-B'!H1102,'Speed Bin A-B'!H1206)</f>
        <v>38</v>
      </c>
      <c r="I55" s="252">
        <f>SUM('Speed Bin A-B'!I62,'Speed Bin A-B'!I166,'Speed Bin A-B'!I270,'Speed Bin A-B'!I374,'Speed Bin A-B'!I478,'Speed Bin A-B'!I790,'Speed Bin A-B'!I894,'Speed Bin A-B'!I998,'Speed Bin A-B'!I1102,'Speed Bin A-B'!I1206)</f>
        <v>5</v>
      </c>
      <c r="J55" s="252">
        <f>SUM('Speed Bin A-B'!J62,'Speed Bin A-B'!J166,'Speed Bin A-B'!J270,'Speed Bin A-B'!J374,'Speed Bin A-B'!J478,'Speed Bin A-B'!J790,'Speed Bin A-B'!J894,'Speed Bin A-B'!J998,'Speed Bin A-B'!J1102,'Speed Bin A-B'!J1206)</f>
        <v>1</v>
      </c>
      <c r="K55" s="252">
        <f>SUM('Speed Bin A-B'!K62,'Speed Bin A-B'!K166,'Speed Bin A-B'!K270,'Speed Bin A-B'!K374,'Speed Bin A-B'!K478,'Speed Bin A-B'!K790,'Speed Bin A-B'!K894,'Speed Bin A-B'!K998,'Speed Bin A-B'!K1102,'Speed Bin A-B'!K1206)</f>
        <v>0</v>
      </c>
      <c r="L55" s="252">
        <f>SUM('Speed Bin A-B'!L62,'Speed Bin A-B'!L166,'Speed Bin A-B'!L270,'Speed Bin A-B'!L374,'Speed Bin A-B'!L478,'Speed Bin A-B'!L790,'Speed Bin A-B'!L894,'Speed Bin A-B'!L998,'Speed Bin A-B'!L1102,'Speed Bin A-B'!L1206)</f>
        <v>0</v>
      </c>
      <c r="M55" s="252">
        <f>SUM('Speed Bin A-B'!M62,'Speed Bin A-B'!M166,'Speed Bin A-B'!M270,'Speed Bin A-B'!M374,'Speed Bin A-B'!M478,'Speed Bin A-B'!M790,'Speed Bin A-B'!M894,'Speed Bin A-B'!M998,'Speed Bin A-B'!M1102,'Speed Bin A-B'!M1206)</f>
        <v>0</v>
      </c>
      <c r="N55" s="252">
        <f>SUM('Speed Bin A-B'!N62,'Speed Bin A-B'!N166,'Speed Bin A-B'!N270,'Speed Bin A-B'!N374,'Speed Bin A-B'!N478,'Speed Bin A-B'!N790,'Speed Bin A-B'!N894,'Speed Bin A-B'!N998,'Speed Bin A-B'!N1102,'Speed Bin A-B'!N1206)</f>
        <v>0</v>
      </c>
      <c r="O55" s="252">
        <f>SUM('Speed Bin A-B'!O62,'Speed Bin A-B'!O166,'Speed Bin A-B'!O270,'Speed Bin A-B'!O374,'Speed Bin A-B'!O478,'Speed Bin A-B'!O790,'Speed Bin A-B'!O894,'Speed Bin A-B'!O998,'Speed Bin A-B'!O1102,'Speed Bin A-B'!O1206)</f>
        <v>0</v>
      </c>
      <c r="P55" s="252">
        <f>SUM('Speed Bin A-B'!P62,'Speed Bin A-B'!P166,'Speed Bin A-B'!P270,'Speed Bin A-B'!P374,'Speed Bin A-B'!P478,'Speed Bin A-B'!P790,'Speed Bin A-B'!P894,'Speed Bin A-B'!P998,'Speed Bin A-B'!P1102,'Speed Bin A-B'!P1206)</f>
        <v>0</v>
      </c>
      <c r="Q55" s="252">
        <f>SUM('Speed Bin A-B'!Q62,'Speed Bin A-B'!Q166,'Speed Bin A-B'!Q270,'Speed Bin A-B'!Q374,'Speed Bin A-B'!Q478,'Speed Bin A-B'!Q790,'Speed Bin A-B'!Q894,'Speed Bin A-B'!Q998,'Speed Bin A-B'!Q1102,'Speed Bin A-B'!Q1206)</f>
        <v>0</v>
      </c>
      <c r="R55" s="252">
        <f>SUM('Speed Bin A-B'!R62,'Speed Bin A-B'!R166,'Speed Bin A-B'!R270,'Speed Bin A-B'!R374,'Speed Bin A-B'!R478,'Speed Bin A-B'!R790,'Speed Bin A-B'!R894,'Speed Bin A-B'!R998,'Speed Bin A-B'!R1102,'Speed Bin A-B'!R1206)</f>
        <v>0</v>
      </c>
      <c r="S55" s="252">
        <f>SUM('Speed Bin A-B'!S62,'Speed Bin A-B'!S166,'Speed Bin A-B'!S270,'Speed Bin A-B'!S374,'Speed Bin A-B'!S478,'Speed Bin A-B'!S790,'Speed Bin A-B'!S894,'Speed Bin A-B'!S998,'Speed Bin A-B'!S1102,'Speed Bin A-B'!S1206)</f>
        <v>0</v>
      </c>
      <c r="T55" s="252">
        <f>SUM('Speed Bin A-B'!T62,'Speed Bin A-B'!T166,'Speed Bin A-B'!T270,'Speed Bin A-B'!T374,'Speed Bin A-B'!T478,'Speed Bin A-B'!T790,'Speed Bin A-B'!T894,'Speed Bin A-B'!T998,'Speed Bin A-B'!T1102,'Speed Bin A-B'!T1206)</f>
        <v>0</v>
      </c>
      <c r="U55" s="252">
        <f>SUM('Speed Bin A-B'!U62,'Speed Bin A-B'!U166,'Speed Bin A-B'!U270,'Speed Bin A-B'!U374,'Speed Bin A-B'!U478,'Speed Bin A-B'!U790,'Speed Bin A-B'!U894,'Speed Bin A-B'!U998,'Speed Bin A-B'!U1102,'Speed Bin A-B'!U1206)</f>
        <v>0</v>
      </c>
      <c r="V55" s="253">
        <f>IFERROR(AVERAGE('Speed Bin A-B'!V62,'Speed Bin A-B'!V166,'Speed Bin A-B'!V270,'Speed Bin A-B'!V374,'Speed Bin A-B'!V478,'Speed Bin A-B'!V790,'Speed Bin A-B'!V894,'Speed Bin A-B'!V998,'Speed Bin A-B'!V1102,'Speed Bin A-B'!V1206),"-")</f>
        <v>26.274999999999999</v>
      </c>
      <c r="W55" s="253">
        <f>IFERROR(AVERAGE('Speed Bin A-B'!W62,'Speed Bin A-B'!W166,'Speed Bin A-B'!W270,'Speed Bin A-B'!W374,'Speed Bin A-B'!W478,'Speed Bin A-B'!W790,'Speed Bin A-B'!W894,'Speed Bin A-B'!W998,'Speed Bin A-B'!W1102,'Speed Bin A-B'!W1206),"-")</f>
        <v>31.237500000000001</v>
      </c>
      <c r="X55" s="246"/>
      <c r="Y55" s="246"/>
    </row>
    <row r="56" spans="1:25" x14ac:dyDescent="0.2">
      <c r="A56" s="251">
        <v>0.54166666666666696</v>
      </c>
      <c r="B56" s="252">
        <f>SUM('Speed Bin A-B'!B63,'Speed Bin A-B'!B167,'Speed Bin A-B'!B271,'Speed Bin A-B'!B375,'Speed Bin A-B'!B479,'Speed Bin A-B'!B791,'Speed Bin A-B'!B895,'Speed Bin A-B'!B999,'Speed Bin A-B'!B1103,'Speed Bin A-B'!B1207)</f>
        <v>154</v>
      </c>
      <c r="C56" s="252">
        <f>SUM('Speed Bin A-B'!C63,'Speed Bin A-B'!C167,'Speed Bin A-B'!C271,'Speed Bin A-B'!C375,'Speed Bin A-B'!C479,'Speed Bin A-B'!C791,'Speed Bin A-B'!C895,'Speed Bin A-B'!C999,'Speed Bin A-B'!C1103,'Speed Bin A-B'!C1207)</f>
        <v>0</v>
      </c>
      <c r="D56" s="252">
        <f>SUM('Speed Bin A-B'!D63,'Speed Bin A-B'!D167,'Speed Bin A-B'!D271,'Speed Bin A-B'!D375,'Speed Bin A-B'!D479,'Speed Bin A-B'!D791,'Speed Bin A-B'!D895,'Speed Bin A-B'!D999,'Speed Bin A-B'!D1103,'Speed Bin A-B'!D1207)</f>
        <v>3</v>
      </c>
      <c r="E56" s="252">
        <f>SUM('Speed Bin A-B'!E63,'Speed Bin A-B'!E167,'Speed Bin A-B'!E271,'Speed Bin A-B'!E375,'Speed Bin A-B'!E479,'Speed Bin A-B'!E791,'Speed Bin A-B'!E895,'Speed Bin A-B'!E999,'Speed Bin A-B'!E1103,'Speed Bin A-B'!E1207)</f>
        <v>5</v>
      </c>
      <c r="F56" s="252">
        <f>SUM('Speed Bin A-B'!F63,'Speed Bin A-B'!F167,'Speed Bin A-B'!F271,'Speed Bin A-B'!F375,'Speed Bin A-B'!F479,'Speed Bin A-B'!F791,'Speed Bin A-B'!F895,'Speed Bin A-B'!F999,'Speed Bin A-B'!F1103,'Speed Bin A-B'!F1207)</f>
        <v>50</v>
      </c>
      <c r="G56" s="252">
        <f>SUM('Speed Bin A-B'!G63,'Speed Bin A-B'!G167,'Speed Bin A-B'!G271,'Speed Bin A-B'!G375,'Speed Bin A-B'!G479,'Speed Bin A-B'!G791,'Speed Bin A-B'!G895,'Speed Bin A-B'!G999,'Speed Bin A-B'!G1103,'Speed Bin A-B'!G1207)</f>
        <v>70</v>
      </c>
      <c r="H56" s="252">
        <f>SUM('Speed Bin A-B'!H63,'Speed Bin A-B'!H167,'Speed Bin A-B'!H271,'Speed Bin A-B'!H375,'Speed Bin A-B'!H479,'Speed Bin A-B'!H791,'Speed Bin A-B'!H895,'Speed Bin A-B'!H999,'Speed Bin A-B'!H1103,'Speed Bin A-B'!H1207)</f>
        <v>23</v>
      </c>
      <c r="I56" s="252">
        <f>SUM('Speed Bin A-B'!I63,'Speed Bin A-B'!I167,'Speed Bin A-B'!I271,'Speed Bin A-B'!I375,'Speed Bin A-B'!I479,'Speed Bin A-B'!I791,'Speed Bin A-B'!I895,'Speed Bin A-B'!I999,'Speed Bin A-B'!I1103,'Speed Bin A-B'!I1207)</f>
        <v>3</v>
      </c>
      <c r="J56" s="252">
        <f>SUM('Speed Bin A-B'!J63,'Speed Bin A-B'!J167,'Speed Bin A-B'!J271,'Speed Bin A-B'!J375,'Speed Bin A-B'!J479,'Speed Bin A-B'!J791,'Speed Bin A-B'!J895,'Speed Bin A-B'!J999,'Speed Bin A-B'!J1103,'Speed Bin A-B'!J1207)</f>
        <v>0</v>
      </c>
      <c r="K56" s="252">
        <f>SUM('Speed Bin A-B'!K63,'Speed Bin A-B'!K167,'Speed Bin A-B'!K271,'Speed Bin A-B'!K375,'Speed Bin A-B'!K479,'Speed Bin A-B'!K791,'Speed Bin A-B'!K895,'Speed Bin A-B'!K999,'Speed Bin A-B'!K1103,'Speed Bin A-B'!K1207)</f>
        <v>0</v>
      </c>
      <c r="L56" s="252">
        <f>SUM('Speed Bin A-B'!L63,'Speed Bin A-B'!L167,'Speed Bin A-B'!L271,'Speed Bin A-B'!L375,'Speed Bin A-B'!L479,'Speed Bin A-B'!L791,'Speed Bin A-B'!L895,'Speed Bin A-B'!L999,'Speed Bin A-B'!L1103,'Speed Bin A-B'!L1207)</f>
        <v>0</v>
      </c>
      <c r="M56" s="252">
        <f>SUM('Speed Bin A-B'!M63,'Speed Bin A-B'!M167,'Speed Bin A-B'!M271,'Speed Bin A-B'!M375,'Speed Bin A-B'!M479,'Speed Bin A-B'!M791,'Speed Bin A-B'!M895,'Speed Bin A-B'!M999,'Speed Bin A-B'!M1103,'Speed Bin A-B'!M1207)</f>
        <v>0</v>
      </c>
      <c r="N56" s="252">
        <f>SUM('Speed Bin A-B'!N63,'Speed Bin A-B'!N167,'Speed Bin A-B'!N271,'Speed Bin A-B'!N375,'Speed Bin A-B'!N479,'Speed Bin A-B'!N791,'Speed Bin A-B'!N895,'Speed Bin A-B'!N999,'Speed Bin A-B'!N1103,'Speed Bin A-B'!N1207)</f>
        <v>0</v>
      </c>
      <c r="O56" s="252">
        <f>SUM('Speed Bin A-B'!O63,'Speed Bin A-B'!O167,'Speed Bin A-B'!O271,'Speed Bin A-B'!O375,'Speed Bin A-B'!O479,'Speed Bin A-B'!O791,'Speed Bin A-B'!O895,'Speed Bin A-B'!O999,'Speed Bin A-B'!O1103,'Speed Bin A-B'!O1207)</f>
        <v>0</v>
      </c>
      <c r="P56" s="252">
        <f>SUM('Speed Bin A-B'!P63,'Speed Bin A-B'!P167,'Speed Bin A-B'!P271,'Speed Bin A-B'!P375,'Speed Bin A-B'!P479,'Speed Bin A-B'!P791,'Speed Bin A-B'!P895,'Speed Bin A-B'!P999,'Speed Bin A-B'!P1103,'Speed Bin A-B'!P1207)</f>
        <v>0</v>
      </c>
      <c r="Q56" s="252">
        <f>SUM('Speed Bin A-B'!Q63,'Speed Bin A-B'!Q167,'Speed Bin A-B'!Q271,'Speed Bin A-B'!Q375,'Speed Bin A-B'!Q479,'Speed Bin A-B'!Q791,'Speed Bin A-B'!Q895,'Speed Bin A-B'!Q999,'Speed Bin A-B'!Q1103,'Speed Bin A-B'!Q1207)</f>
        <v>0</v>
      </c>
      <c r="R56" s="252">
        <f>SUM('Speed Bin A-B'!R63,'Speed Bin A-B'!R167,'Speed Bin A-B'!R271,'Speed Bin A-B'!R375,'Speed Bin A-B'!R479,'Speed Bin A-B'!R791,'Speed Bin A-B'!R895,'Speed Bin A-B'!R999,'Speed Bin A-B'!R1103,'Speed Bin A-B'!R1207)</f>
        <v>0</v>
      </c>
      <c r="S56" s="252">
        <f>SUM('Speed Bin A-B'!S63,'Speed Bin A-B'!S167,'Speed Bin A-B'!S271,'Speed Bin A-B'!S375,'Speed Bin A-B'!S479,'Speed Bin A-B'!S791,'Speed Bin A-B'!S895,'Speed Bin A-B'!S999,'Speed Bin A-B'!S1103,'Speed Bin A-B'!S1207)</f>
        <v>0</v>
      </c>
      <c r="T56" s="252">
        <f>SUM('Speed Bin A-B'!T63,'Speed Bin A-B'!T167,'Speed Bin A-B'!T271,'Speed Bin A-B'!T375,'Speed Bin A-B'!T479,'Speed Bin A-B'!T791,'Speed Bin A-B'!T895,'Speed Bin A-B'!T999,'Speed Bin A-B'!T1103,'Speed Bin A-B'!T1207)</f>
        <v>0</v>
      </c>
      <c r="U56" s="252">
        <f>SUM('Speed Bin A-B'!U63,'Speed Bin A-B'!U167,'Speed Bin A-B'!U271,'Speed Bin A-B'!U375,'Speed Bin A-B'!U479,'Speed Bin A-B'!U791,'Speed Bin A-B'!U895,'Speed Bin A-B'!U999,'Speed Bin A-B'!U1103,'Speed Bin A-B'!U1207)</f>
        <v>0</v>
      </c>
      <c r="V56" s="253">
        <f>IFERROR(AVERAGE('Speed Bin A-B'!V63,'Speed Bin A-B'!V167,'Speed Bin A-B'!V271,'Speed Bin A-B'!V375,'Speed Bin A-B'!V479,'Speed Bin A-B'!V791,'Speed Bin A-B'!V895,'Speed Bin A-B'!V999,'Speed Bin A-B'!V1103,'Speed Bin A-B'!V1207),"-")</f>
        <v>26.200000000000003</v>
      </c>
      <c r="W56" s="253">
        <f>IFERROR(AVERAGE('Speed Bin A-B'!W63,'Speed Bin A-B'!W167,'Speed Bin A-B'!W271,'Speed Bin A-B'!W375,'Speed Bin A-B'!W479,'Speed Bin A-B'!W791,'Speed Bin A-B'!W895,'Speed Bin A-B'!W999,'Speed Bin A-B'!W1103,'Speed Bin A-B'!W1207),"-")</f>
        <v>29.725000000000001</v>
      </c>
      <c r="X56" s="246"/>
      <c r="Y56" s="246"/>
    </row>
    <row r="57" spans="1:25" x14ac:dyDescent="0.2">
      <c r="A57" s="251">
        <v>0.55208333333333304</v>
      </c>
      <c r="B57" s="252">
        <f>SUM('Speed Bin A-B'!B64,'Speed Bin A-B'!B168,'Speed Bin A-B'!B272,'Speed Bin A-B'!B376,'Speed Bin A-B'!B480,'Speed Bin A-B'!B792,'Speed Bin A-B'!B896,'Speed Bin A-B'!B1000,'Speed Bin A-B'!B1104,'Speed Bin A-B'!B1208)</f>
        <v>186</v>
      </c>
      <c r="C57" s="252">
        <f>SUM('Speed Bin A-B'!C64,'Speed Bin A-B'!C168,'Speed Bin A-B'!C272,'Speed Bin A-B'!C376,'Speed Bin A-B'!C480,'Speed Bin A-B'!C792,'Speed Bin A-B'!C896,'Speed Bin A-B'!C1000,'Speed Bin A-B'!C1104,'Speed Bin A-B'!C1208)</f>
        <v>0</v>
      </c>
      <c r="D57" s="252">
        <f>SUM('Speed Bin A-B'!D64,'Speed Bin A-B'!D168,'Speed Bin A-B'!D272,'Speed Bin A-B'!D376,'Speed Bin A-B'!D480,'Speed Bin A-B'!D792,'Speed Bin A-B'!D896,'Speed Bin A-B'!D1000,'Speed Bin A-B'!D1104,'Speed Bin A-B'!D1208)</f>
        <v>0</v>
      </c>
      <c r="E57" s="252">
        <f>SUM('Speed Bin A-B'!E64,'Speed Bin A-B'!E168,'Speed Bin A-B'!E272,'Speed Bin A-B'!E376,'Speed Bin A-B'!E480,'Speed Bin A-B'!E792,'Speed Bin A-B'!E896,'Speed Bin A-B'!E1000,'Speed Bin A-B'!E1104,'Speed Bin A-B'!E1208)</f>
        <v>16</v>
      </c>
      <c r="F57" s="252">
        <f>SUM('Speed Bin A-B'!F64,'Speed Bin A-B'!F168,'Speed Bin A-B'!F272,'Speed Bin A-B'!F376,'Speed Bin A-B'!F480,'Speed Bin A-B'!F792,'Speed Bin A-B'!F896,'Speed Bin A-B'!F1000,'Speed Bin A-B'!F1104,'Speed Bin A-B'!F1208)</f>
        <v>59</v>
      </c>
      <c r="G57" s="252">
        <f>SUM('Speed Bin A-B'!G64,'Speed Bin A-B'!G168,'Speed Bin A-B'!G272,'Speed Bin A-B'!G376,'Speed Bin A-B'!G480,'Speed Bin A-B'!G792,'Speed Bin A-B'!G896,'Speed Bin A-B'!G1000,'Speed Bin A-B'!G1104,'Speed Bin A-B'!G1208)</f>
        <v>79</v>
      </c>
      <c r="H57" s="252">
        <f>SUM('Speed Bin A-B'!H64,'Speed Bin A-B'!H168,'Speed Bin A-B'!H272,'Speed Bin A-B'!H376,'Speed Bin A-B'!H480,'Speed Bin A-B'!H792,'Speed Bin A-B'!H896,'Speed Bin A-B'!H1000,'Speed Bin A-B'!H1104,'Speed Bin A-B'!H1208)</f>
        <v>28</v>
      </c>
      <c r="I57" s="252">
        <f>SUM('Speed Bin A-B'!I64,'Speed Bin A-B'!I168,'Speed Bin A-B'!I272,'Speed Bin A-B'!I376,'Speed Bin A-B'!I480,'Speed Bin A-B'!I792,'Speed Bin A-B'!I896,'Speed Bin A-B'!I1000,'Speed Bin A-B'!I1104,'Speed Bin A-B'!I1208)</f>
        <v>4</v>
      </c>
      <c r="J57" s="252">
        <f>SUM('Speed Bin A-B'!J64,'Speed Bin A-B'!J168,'Speed Bin A-B'!J272,'Speed Bin A-B'!J376,'Speed Bin A-B'!J480,'Speed Bin A-B'!J792,'Speed Bin A-B'!J896,'Speed Bin A-B'!J1000,'Speed Bin A-B'!J1104,'Speed Bin A-B'!J1208)</f>
        <v>0</v>
      </c>
      <c r="K57" s="252">
        <f>SUM('Speed Bin A-B'!K64,'Speed Bin A-B'!K168,'Speed Bin A-B'!K272,'Speed Bin A-B'!K376,'Speed Bin A-B'!K480,'Speed Bin A-B'!K792,'Speed Bin A-B'!K896,'Speed Bin A-B'!K1000,'Speed Bin A-B'!K1104,'Speed Bin A-B'!K1208)</f>
        <v>0</v>
      </c>
      <c r="L57" s="252">
        <f>SUM('Speed Bin A-B'!L64,'Speed Bin A-B'!L168,'Speed Bin A-B'!L272,'Speed Bin A-B'!L376,'Speed Bin A-B'!L480,'Speed Bin A-B'!L792,'Speed Bin A-B'!L896,'Speed Bin A-B'!L1000,'Speed Bin A-B'!L1104,'Speed Bin A-B'!L1208)</f>
        <v>0</v>
      </c>
      <c r="M57" s="252">
        <f>SUM('Speed Bin A-B'!M64,'Speed Bin A-B'!M168,'Speed Bin A-B'!M272,'Speed Bin A-B'!M376,'Speed Bin A-B'!M480,'Speed Bin A-B'!M792,'Speed Bin A-B'!M896,'Speed Bin A-B'!M1000,'Speed Bin A-B'!M1104,'Speed Bin A-B'!M1208)</f>
        <v>0</v>
      </c>
      <c r="N57" s="252">
        <f>SUM('Speed Bin A-B'!N64,'Speed Bin A-B'!N168,'Speed Bin A-B'!N272,'Speed Bin A-B'!N376,'Speed Bin A-B'!N480,'Speed Bin A-B'!N792,'Speed Bin A-B'!N896,'Speed Bin A-B'!N1000,'Speed Bin A-B'!N1104,'Speed Bin A-B'!N1208)</f>
        <v>0</v>
      </c>
      <c r="O57" s="252">
        <f>SUM('Speed Bin A-B'!O64,'Speed Bin A-B'!O168,'Speed Bin A-B'!O272,'Speed Bin A-B'!O376,'Speed Bin A-B'!O480,'Speed Bin A-B'!O792,'Speed Bin A-B'!O896,'Speed Bin A-B'!O1000,'Speed Bin A-B'!O1104,'Speed Bin A-B'!O1208)</f>
        <v>0</v>
      </c>
      <c r="P57" s="252">
        <f>SUM('Speed Bin A-B'!P64,'Speed Bin A-B'!P168,'Speed Bin A-B'!P272,'Speed Bin A-B'!P376,'Speed Bin A-B'!P480,'Speed Bin A-B'!P792,'Speed Bin A-B'!P896,'Speed Bin A-B'!P1000,'Speed Bin A-B'!P1104,'Speed Bin A-B'!P1208)</f>
        <v>0</v>
      </c>
      <c r="Q57" s="252">
        <f>SUM('Speed Bin A-B'!Q64,'Speed Bin A-B'!Q168,'Speed Bin A-B'!Q272,'Speed Bin A-B'!Q376,'Speed Bin A-B'!Q480,'Speed Bin A-B'!Q792,'Speed Bin A-B'!Q896,'Speed Bin A-B'!Q1000,'Speed Bin A-B'!Q1104,'Speed Bin A-B'!Q1208)</f>
        <v>0</v>
      </c>
      <c r="R57" s="252">
        <f>SUM('Speed Bin A-B'!R64,'Speed Bin A-B'!R168,'Speed Bin A-B'!R272,'Speed Bin A-B'!R376,'Speed Bin A-B'!R480,'Speed Bin A-B'!R792,'Speed Bin A-B'!R896,'Speed Bin A-B'!R1000,'Speed Bin A-B'!R1104,'Speed Bin A-B'!R1208)</f>
        <v>0</v>
      </c>
      <c r="S57" s="252">
        <f>SUM('Speed Bin A-B'!S64,'Speed Bin A-B'!S168,'Speed Bin A-B'!S272,'Speed Bin A-B'!S376,'Speed Bin A-B'!S480,'Speed Bin A-B'!S792,'Speed Bin A-B'!S896,'Speed Bin A-B'!S1000,'Speed Bin A-B'!S1104,'Speed Bin A-B'!S1208)</f>
        <v>0</v>
      </c>
      <c r="T57" s="252">
        <f>SUM('Speed Bin A-B'!T64,'Speed Bin A-B'!T168,'Speed Bin A-B'!T272,'Speed Bin A-B'!T376,'Speed Bin A-B'!T480,'Speed Bin A-B'!T792,'Speed Bin A-B'!T896,'Speed Bin A-B'!T1000,'Speed Bin A-B'!T1104,'Speed Bin A-B'!T1208)</f>
        <v>0</v>
      </c>
      <c r="U57" s="252">
        <f>SUM('Speed Bin A-B'!U64,'Speed Bin A-B'!U168,'Speed Bin A-B'!U272,'Speed Bin A-B'!U376,'Speed Bin A-B'!U480,'Speed Bin A-B'!U792,'Speed Bin A-B'!U896,'Speed Bin A-B'!U1000,'Speed Bin A-B'!U1104,'Speed Bin A-B'!U1208)</f>
        <v>0</v>
      </c>
      <c r="V57" s="253">
        <f>IFERROR(AVERAGE('Speed Bin A-B'!V64,'Speed Bin A-B'!V168,'Speed Bin A-B'!V272,'Speed Bin A-B'!V376,'Speed Bin A-B'!V480,'Speed Bin A-B'!V792,'Speed Bin A-B'!V896,'Speed Bin A-B'!V1000,'Speed Bin A-B'!V1104,'Speed Bin A-B'!V1208),"-")</f>
        <v>26.137499999999999</v>
      </c>
      <c r="W57" s="253">
        <f>IFERROR(AVERAGE('Speed Bin A-B'!W64,'Speed Bin A-B'!W168,'Speed Bin A-B'!W272,'Speed Bin A-B'!W376,'Speed Bin A-B'!W480,'Speed Bin A-B'!W792,'Speed Bin A-B'!W896,'Speed Bin A-B'!W1000,'Speed Bin A-B'!W1104,'Speed Bin A-B'!W1208),"-")</f>
        <v>30.125</v>
      </c>
      <c r="X57" s="246"/>
      <c r="Y57" s="246"/>
    </row>
    <row r="58" spans="1:25" x14ac:dyDescent="0.2">
      <c r="A58" s="251">
        <v>0.5625</v>
      </c>
      <c r="B58" s="252">
        <f>SUM('Speed Bin A-B'!B65,'Speed Bin A-B'!B169,'Speed Bin A-B'!B273,'Speed Bin A-B'!B377,'Speed Bin A-B'!B481,'Speed Bin A-B'!B793,'Speed Bin A-B'!B897,'Speed Bin A-B'!B1001,'Speed Bin A-B'!B1105,'Speed Bin A-B'!B1209)</f>
        <v>174</v>
      </c>
      <c r="C58" s="252">
        <f>SUM('Speed Bin A-B'!C65,'Speed Bin A-B'!C169,'Speed Bin A-B'!C273,'Speed Bin A-B'!C377,'Speed Bin A-B'!C481,'Speed Bin A-B'!C793,'Speed Bin A-B'!C897,'Speed Bin A-B'!C1001,'Speed Bin A-B'!C1105,'Speed Bin A-B'!C1209)</f>
        <v>0</v>
      </c>
      <c r="D58" s="252">
        <f>SUM('Speed Bin A-B'!D65,'Speed Bin A-B'!D169,'Speed Bin A-B'!D273,'Speed Bin A-B'!D377,'Speed Bin A-B'!D481,'Speed Bin A-B'!D793,'Speed Bin A-B'!D897,'Speed Bin A-B'!D1001,'Speed Bin A-B'!D1105,'Speed Bin A-B'!D1209)</f>
        <v>2</v>
      </c>
      <c r="E58" s="252">
        <f>SUM('Speed Bin A-B'!E65,'Speed Bin A-B'!E169,'Speed Bin A-B'!E273,'Speed Bin A-B'!E377,'Speed Bin A-B'!E481,'Speed Bin A-B'!E793,'Speed Bin A-B'!E897,'Speed Bin A-B'!E1001,'Speed Bin A-B'!E1105,'Speed Bin A-B'!E1209)</f>
        <v>16</v>
      </c>
      <c r="F58" s="252">
        <f>SUM('Speed Bin A-B'!F65,'Speed Bin A-B'!F169,'Speed Bin A-B'!F273,'Speed Bin A-B'!F377,'Speed Bin A-B'!F481,'Speed Bin A-B'!F793,'Speed Bin A-B'!F897,'Speed Bin A-B'!F1001,'Speed Bin A-B'!F1105,'Speed Bin A-B'!F1209)</f>
        <v>54</v>
      </c>
      <c r="G58" s="252">
        <f>SUM('Speed Bin A-B'!G65,'Speed Bin A-B'!G169,'Speed Bin A-B'!G273,'Speed Bin A-B'!G377,'Speed Bin A-B'!G481,'Speed Bin A-B'!G793,'Speed Bin A-B'!G897,'Speed Bin A-B'!G1001,'Speed Bin A-B'!G1105,'Speed Bin A-B'!G1209)</f>
        <v>77</v>
      </c>
      <c r="H58" s="252">
        <f>SUM('Speed Bin A-B'!H65,'Speed Bin A-B'!H169,'Speed Bin A-B'!H273,'Speed Bin A-B'!H377,'Speed Bin A-B'!H481,'Speed Bin A-B'!H793,'Speed Bin A-B'!H897,'Speed Bin A-B'!H1001,'Speed Bin A-B'!H1105,'Speed Bin A-B'!H1209)</f>
        <v>19</v>
      </c>
      <c r="I58" s="252">
        <f>SUM('Speed Bin A-B'!I65,'Speed Bin A-B'!I169,'Speed Bin A-B'!I273,'Speed Bin A-B'!I377,'Speed Bin A-B'!I481,'Speed Bin A-B'!I793,'Speed Bin A-B'!I897,'Speed Bin A-B'!I1001,'Speed Bin A-B'!I1105,'Speed Bin A-B'!I1209)</f>
        <v>6</v>
      </c>
      <c r="J58" s="252">
        <f>SUM('Speed Bin A-B'!J65,'Speed Bin A-B'!J169,'Speed Bin A-B'!J273,'Speed Bin A-B'!J377,'Speed Bin A-B'!J481,'Speed Bin A-B'!J793,'Speed Bin A-B'!J897,'Speed Bin A-B'!J1001,'Speed Bin A-B'!J1105,'Speed Bin A-B'!J1209)</f>
        <v>0</v>
      </c>
      <c r="K58" s="252">
        <f>SUM('Speed Bin A-B'!K65,'Speed Bin A-B'!K169,'Speed Bin A-B'!K273,'Speed Bin A-B'!K377,'Speed Bin A-B'!K481,'Speed Bin A-B'!K793,'Speed Bin A-B'!K897,'Speed Bin A-B'!K1001,'Speed Bin A-B'!K1105,'Speed Bin A-B'!K1209)</f>
        <v>0</v>
      </c>
      <c r="L58" s="252">
        <f>SUM('Speed Bin A-B'!L65,'Speed Bin A-B'!L169,'Speed Bin A-B'!L273,'Speed Bin A-B'!L377,'Speed Bin A-B'!L481,'Speed Bin A-B'!L793,'Speed Bin A-B'!L897,'Speed Bin A-B'!L1001,'Speed Bin A-B'!L1105,'Speed Bin A-B'!L1209)</f>
        <v>0</v>
      </c>
      <c r="M58" s="252">
        <f>SUM('Speed Bin A-B'!M65,'Speed Bin A-B'!M169,'Speed Bin A-B'!M273,'Speed Bin A-B'!M377,'Speed Bin A-B'!M481,'Speed Bin A-B'!M793,'Speed Bin A-B'!M897,'Speed Bin A-B'!M1001,'Speed Bin A-B'!M1105,'Speed Bin A-B'!M1209)</f>
        <v>0</v>
      </c>
      <c r="N58" s="252">
        <f>SUM('Speed Bin A-B'!N65,'Speed Bin A-B'!N169,'Speed Bin A-B'!N273,'Speed Bin A-B'!N377,'Speed Bin A-B'!N481,'Speed Bin A-B'!N793,'Speed Bin A-B'!N897,'Speed Bin A-B'!N1001,'Speed Bin A-B'!N1105,'Speed Bin A-B'!N1209)</f>
        <v>0</v>
      </c>
      <c r="O58" s="252">
        <f>SUM('Speed Bin A-B'!O65,'Speed Bin A-B'!O169,'Speed Bin A-B'!O273,'Speed Bin A-B'!O377,'Speed Bin A-B'!O481,'Speed Bin A-B'!O793,'Speed Bin A-B'!O897,'Speed Bin A-B'!O1001,'Speed Bin A-B'!O1105,'Speed Bin A-B'!O1209)</f>
        <v>0</v>
      </c>
      <c r="P58" s="252">
        <f>SUM('Speed Bin A-B'!P65,'Speed Bin A-B'!P169,'Speed Bin A-B'!P273,'Speed Bin A-B'!P377,'Speed Bin A-B'!P481,'Speed Bin A-B'!P793,'Speed Bin A-B'!P897,'Speed Bin A-B'!P1001,'Speed Bin A-B'!P1105,'Speed Bin A-B'!P1209)</f>
        <v>0</v>
      </c>
      <c r="Q58" s="252">
        <f>SUM('Speed Bin A-B'!Q65,'Speed Bin A-B'!Q169,'Speed Bin A-B'!Q273,'Speed Bin A-B'!Q377,'Speed Bin A-B'!Q481,'Speed Bin A-B'!Q793,'Speed Bin A-B'!Q897,'Speed Bin A-B'!Q1001,'Speed Bin A-B'!Q1105,'Speed Bin A-B'!Q1209)</f>
        <v>0</v>
      </c>
      <c r="R58" s="252">
        <f>SUM('Speed Bin A-B'!R65,'Speed Bin A-B'!R169,'Speed Bin A-B'!R273,'Speed Bin A-B'!R377,'Speed Bin A-B'!R481,'Speed Bin A-B'!R793,'Speed Bin A-B'!R897,'Speed Bin A-B'!R1001,'Speed Bin A-B'!R1105,'Speed Bin A-B'!R1209)</f>
        <v>0</v>
      </c>
      <c r="S58" s="252">
        <f>SUM('Speed Bin A-B'!S65,'Speed Bin A-B'!S169,'Speed Bin A-B'!S273,'Speed Bin A-B'!S377,'Speed Bin A-B'!S481,'Speed Bin A-B'!S793,'Speed Bin A-B'!S897,'Speed Bin A-B'!S1001,'Speed Bin A-B'!S1105,'Speed Bin A-B'!S1209)</f>
        <v>0</v>
      </c>
      <c r="T58" s="252">
        <f>SUM('Speed Bin A-B'!T65,'Speed Bin A-B'!T169,'Speed Bin A-B'!T273,'Speed Bin A-B'!T377,'Speed Bin A-B'!T481,'Speed Bin A-B'!T793,'Speed Bin A-B'!T897,'Speed Bin A-B'!T1001,'Speed Bin A-B'!T1105,'Speed Bin A-B'!T1209)</f>
        <v>0</v>
      </c>
      <c r="U58" s="252">
        <f>SUM('Speed Bin A-B'!U65,'Speed Bin A-B'!U169,'Speed Bin A-B'!U273,'Speed Bin A-B'!U377,'Speed Bin A-B'!U481,'Speed Bin A-B'!U793,'Speed Bin A-B'!U897,'Speed Bin A-B'!U1001,'Speed Bin A-B'!U1105,'Speed Bin A-B'!U1209)</f>
        <v>0</v>
      </c>
      <c r="V58" s="253">
        <f>IFERROR(AVERAGE('Speed Bin A-B'!V65,'Speed Bin A-B'!V169,'Speed Bin A-B'!V273,'Speed Bin A-B'!V377,'Speed Bin A-B'!V481,'Speed Bin A-B'!V793,'Speed Bin A-B'!V897,'Speed Bin A-B'!V1001,'Speed Bin A-B'!V1105,'Speed Bin A-B'!V1209),"-")</f>
        <v>25.737499999999997</v>
      </c>
      <c r="W58" s="253">
        <f>IFERROR(AVERAGE('Speed Bin A-B'!W65,'Speed Bin A-B'!W169,'Speed Bin A-B'!W273,'Speed Bin A-B'!W377,'Speed Bin A-B'!W481,'Speed Bin A-B'!W793,'Speed Bin A-B'!W897,'Speed Bin A-B'!W1001,'Speed Bin A-B'!W1105,'Speed Bin A-B'!W1209),"-")</f>
        <v>29.762499999999996</v>
      </c>
      <c r="X58" s="246"/>
      <c r="Y58" s="246"/>
    </row>
    <row r="59" spans="1:25" x14ac:dyDescent="0.2">
      <c r="A59" s="251">
        <v>0.57291666666666696</v>
      </c>
      <c r="B59" s="252">
        <f>SUM('Speed Bin A-B'!B66,'Speed Bin A-B'!B170,'Speed Bin A-B'!B274,'Speed Bin A-B'!B378,'Speed Bin A-B'!B482,'Speed Bin A-B'!B794,'Speed Bin A-B'!B898,'Speed Bin A-B'!B1002,'Speed Bin A-B'!B1106,'Speed Bin A-B'!B1210)</f>
        <v>209</v>
      </c>
      <c r="C59" s="252">
        <f>SUM('Speed Bin A-B'!C66,'Speed Bin A-B'!C170,'Speed Bin A-B'!C274,'Speed Bin A-B'!C378,'Speed Bin A-B'!C482,'Speed Bin A-B'!C794,'Speed Bin A-B'!C898,'Speed Bin A-B'!C1002,'Speed Bin A-B'!C1106,'Speed Bin A-B'!C1210)</f>
        <v>0</v>
      </c>
      <c r="D59" s="252">
        <f>SUM('Speed Bin A-B'!D66,'Speed Bin A-B'!D170,'Speed Bin A-B'!D274,'Speed Bin A-B'!D378,'Speed Bin A-B'!D482,'Speed Bin A-B'!D794,'Speed Bin A-B'!D898,'Speed Bin A-B'!D1002,'Speed Bin A-B'!D1106,'Speed Bin A-B'!D1210)</f>
        <v>1</v>
      </c>
      <c r="E59" s="252">
        <f>SUM('Speed Bin A-B'!E66,'Speed Bin A-B'!E170,'Speed Bin A-B'!E274,'Speed Bin A-B'!E378,'Speed Bin A-B'!E482,'Speed Bin A-B'!E794,'Speed Bin A-B'!E898,'Speed Bin A-B'!E1002,'Speed Bin A-B'!E1106,'Speed Bin A-B'!E1210)</f>
        <v>14</v>
      </c>
      <c r="F59" s="252">
        <f>SUM('Speed Bin A-B'!F66,'Speed Bin A-B'!F170,'Speed Bin A-B'!F274,'Speed Bin A-B'!F378,'Speed Bin A-B'!F482,'Speed Bin A-B'!F794,'Speed Bin A-B'!F898,'Speed Bin A-B'!F1002,'Speed Bin A-B'!F1106,'Speed Bin A-B'!F1210)</f>
        <v>56</v>
      </c>
      <c r="G59" s="252">
        <f>SUM('Speed Bin A-B'!G66,'Speed Bin A-B'!G170,'Speed Bin A-B'!G274,'Speed Bin A-B'!G378,'Speed Bin A-B'!G482,'Speed Bin A-B'!G794,'Speed Bin A-B'!G898,'Speed Bin A-B'!G1002,'Speed Bin A-B'!G1106,'Speed Bin A-B'!G1210)</f>
        <v>104</v>
      </c>
      <c r="H59" s="252">
        <f>SUM('Speed Bin A-B'!H66,'Speed Bin A-B'!H170,'Speed Bin A-B'!H274,'Speed Bin A-B'!H378,'Speed Bin A-B'!H482,'Speed Bin A-B'!H794,'Speed Bin A-B'!H898,'Speed Bin A-B'!H1002,'Speed Bin A-B'!H1106,'Speed Bin A-B'!H1210)</f>
        <v>33</v>
      </c>
      <c r="I59" s="252">
        <f>SUM('Speed Bin A-B'!I66,'Speed Bin A-B'!I170,'Speed Bin A-B'!I274,'Speed Bin A-B'!I378,'Speed Bin A-B'!I482,'Speed Bin A-B'!I794,'Speed Bin A-B'!I898,'Speed Bin A-B'!I1002,'Speed Bin A-B'!I1106,'Speed Bin A-B'!I1210)</f>
        <v>1</v>
      </c>
      <c r="J59" s="252">
        <f>SUM('Speed Bin A-B'!J66,'Speed Bin A-B'!J170,'Speed Bin A-B'!J274,'Speed Bin A-B'!J378,'Speed Bin A-B'!J482,'Speed Bin A-B'!J794,'Speed Bin A-B'!J898,'Speed Bin A-B'!J1002,'Speed Bin A-B'!J1106,'Speed Bin A-B'!J1210)</f>
        <v>0</v>
      </c>
      <c r="K59" s="252">
        <f>SUM('Speed Bin A-B'!K66,'Speed Bin A-B'!K170,'Speed Bin A-B'!K274,'Speed Bin A-B'!K378,'Speed Bin A-B'!K482,'Speed Bin A-B'!K794,'Speed Bin A-B'!K898,'Speed Bin A-B'!K1002,'Speed Bin A-B'!K1106,'Speed Bin A-B'!K1210)</f>
        <v>0</v>
      </c>
      <c r="L59" s="252">
        <f>SUM('Speed Bin A-B'!L66,'Speed Bin A-B'!L170,'Speed Bin A-B'!L274,'Speed Bin A-B'!L378,'Speed Bin A-B'!L482,'Speed Bin A-B'!L794,'Speed Bin A-B'!L898,'Speed Bin A-B'!L1002,'Speed Bin A-B'!L1106,'Speed Bin A-B'!L1210)</f>
        <v>0</v>
      </c>
      <c r="M59" s="252">
        <f>SUM('Speed Bin A-B'!M66,'Speed Bin A-B'!M170,'Speed Bin A-B'!M274,'Speed Bin A-B'!M378,'Speed Bin A-B'!M482,'Speed Bin A-B'!M794,'Speed Bin A-B'!M898,'Speed Bin A-B'!M1002,'Speed Bin A-B'!M1106,'Speed Bin A-B'!M1210)</f>
        <v>0</v>
      </c>
      <c r="N59" s="252">
        <f>SUM('Speed Bin A-B'!N66,'Speed Bin A-B'!N170,'Speed Bin A-B'!N274,'Speed Bin A-B'!N378,'Speed Bin A-B'!N482,'Speed Bin A-B'!N794,'Speed Bin A-B'!N898,'Speed Bin A-B'!N1002,'Speed Bin A-B'!N1106,'Speed Bin A-B'!N1210)</f>
        <v>0</v>
      </c>
      <c r="O59" s="252">
        <f>SUM('Speed Bin A-B'!O66,'Speed Bin A-B'!O170,'Speed Bin A-B'!O274,'Speed Bin A-B'!O378,'Speed Bin A-B'!O482,'Speed Bin A-B'!O794,'Speed Bin A-B'!O898,'Speed Bin A-B'!O1002,'Speed Bin A-B'!O1106,'Speed Bin A-B'!O1210)</f>
        <v>0</v>
      </c>
      <c r="P59" s="252">
        <f>SUM('Speed Bin A-B'!P66,'Speed Bin A-B'!P170,'Speed Bin A-B'!P274,'Speed Bin A-B'!P378,'Speed Bin A-B'!P482,'Speed Bin A-B'!P794,'Speed Bin A-B'!P898,'Speed Bin A-B'!P1002,'Speed Bin A-B'!P1106,'Speed Bin A-B'!P1210)</f>
        <v>0</v>
      </c>
      <c r="Q59" s="252">
        <f>SUM('Speed Bin A-B'!Q66,'Speed Bin A-B'!Q170,'Speed Bin A-B'!Q274,'Speed Bin A-B'!Q378,'Speed Bin A-B'!Q482,'Speed Bin A-B'!Q794,'Speed Bin A-B'!Q898,'Speed Bin A-B'!Q1002,'Speed Bin A-B'!Q1106,'Speed Bin A-B'!Q1210)</f>
        <v>0</v>
      </c>
      <c r="R59" s="252">
        <f>SUM('Speed Bin A-B'!R66,'Speed Bin A-B'!R170,'Speed Bin A-B'!R274,'Speed Bin A-B'!R378,'Speed Bin A-B'!R482,'Speed Bin A-B'!R794,'Speed Bin A-B'!R898,'Speed Bin A-B'!R1002,'Speed Bin A-B'!R1106,'Speed Bin A-B'!R1210)</f>
        <v>0</v>
      </c>
      <c r="S59" s="252">
        <f>SUM('Speed Bin A-B'!S66,'Speed Bin A-B'!S170,'Speed Bin A-B'!S274,'Speed Bin A-B'!S378,'Speed Bin A-B'!S482,'Speed Bin A-B'!S794,'Speed Bin A-B'!S898,'Speed Bin A-B'!S1002,'Speed Bin A-B'!S1106,'Speed Bin A-B'!S1210)</f>
        <v>0</v>
      </c>
      <c r="T59" s="252">
        <f>SUM('Speed Bin A-B'!T66,'Speed Bin A-B'!T170,'Speed Bin A-B'!T274,'Speed Bin A-B'!T378,'Speed Bin A-B'!T482,'Speed Bin A-B'!T794,'Speed Bin A-B'!T898,'Speed Bin A-B'!T1002,'Speed Bin A-B'!T1106,'Speed Bin A-B'!T1210)</f>
        <v>0</v>
      </c>
      <c r="U59" s="252">
        <f>SUM('Speed Bin A-B'!U66,'Speed Bin A-B'!U170,'Speed Bin A-B'!U274,'Speed Bin A-B'!U378,'Speed Bin A-B'!U482,'Speed Bin A-B'!U794,'Speed Bin A-B'!U898,'Speed Bin A-B'!U1002,'Speed Bin A-B'!U1106,'Speed Bin A-B'!U1210)</f>
        <v>0</v>
      </c>
      <c r="V59" s="253">
        <f>IFERROR(AVERAGE('Speed Bin A-B'!V66,'Speed Bin A-B'!V170,'Speed Bin A-B'!V274,'Speed Bin A-B'!V378,'Speed Bin A-B'!V482,'Speed Bin A-B'!V794,'Speed Bin A-B'!V898,'Speed Bin A-B'!V1002,'Speed Bin A-B'!V1106,'Speed Bin A-B'!V1210),"-")</f>
        <v>25.962499999999999</v>
      </c>
      <c r="W59" s="253">
        <f>IFERROR(AVERAGE('Speed Bin A-B'!W66,'Speed Bin A-B'!W170,'Speed Bin A-B'!W274,'Speed Bin A-B'!W378,'Speed Bin A-B'!W482,'Speed Bin A-B'!W794,'Speed Bin A-B'!W898,'Speed Bin A-B'!W1002,'Speed Bin A-B'!W1106,'Speed Bin A-B'!W1210),"-")</f>
        <v>29.6875</v>
      </c>
      <c r="X59" s="246"/>
      <c r="Y59" s="246"/>
    </row>
    <row r="60" spans="1:25" x14ac:dyDescent="0.2">
      <c r="A60" s="251">
        <v>0.58333333333333304</v>
      </c>
      <c r="B60" s="252">
        <f>SUM('Speed Bin A-B'!B67,'Speed Bin A-B'!B171,'Speed Bin A-B'!B275,'Speed Bin A-B'!B379,'Speed Bin A-B'!B483,'Speed Bin A-B'!B795,'Speed Bin A-B'!B899,'Speed Bin A-B'!B1003,'Speed Bin A-B'!B1107,'Speed Bin A-B'!B1211)</f>
        <v>177</v>
      </c>
      <c r="C60" s="252">
        <f>SUM('Speed Bin A-B'!C67,'Speed Bin A-B'!C171,'Speed Bin A-B'!C275,'Speed Bin A-B'!C379,'Speed Bin A-B'!C483,'Speed Bin A-B'!C795,'Speed Bin A-B'!C899,'Speed Bin A-B'!C1003,'Speed Bin A-B'!C1107,'Speed Bin A-B'!C1211)</f>
        <v>0</v>
      </c>
      <c r="D60" s="252">
        <f>SUM('Speed Bin A-B'!D67,'Speed Bin A-B'!D171,'Speed Bin A-B'!D275,'Speed Bin A-B'!D379,'Speed Bin A-B'!D483,'Speed Bin A-B'!D795,'Speed Bin A-B'!D899,'Speed Bin A-B'!D1003,'Speed Bin A-B'!D1107,'Speed Bin A-B'!D1211)</f>
        <v>5</v>
      </c>
      <c r="E60" s="252">
        <f>SUM('Speed Bin A-B'!E67,'Speed Bin A-B'!E171,'Speed Bin A-B'!E275,'Speed Bin A-B'!E379,'Speed Bin A-B'!E483,'Speed Bin A-B'!E795,'Speed Bin A-B'!E899,'Speed Bin A-B'!E1003,'Speed Bin A-B'!E1107,'Speed Bin A-B'!E1211)</f>
        <v>17</v>
      </c>
      <c r="F60" s="252">
        <f>SUM('Speed Bin A-B'!F67,'Speed Bin A-B'!F171,'Speed Bin A-B'!F275,'Speed Bin A-B'!F379,'Speed Bin A-B'!F483,'Speed Bin A-B'!F795,'Speed Bin A-B'!F899,'Speed Bin A-B'!F1003,'Speed Bin A-B'!F1107,'Speed Bin A-B'!F1211)</f>
        <v>46</v>
      </c>
      <c r="G60" s="252">
        <f>SUM('Speed Bin A-B'!G67,'Speed Bin A-B'!G171,'Speed Bin A-B'!G275,'Speed Bin A-B'!G379,'Speed Bin A-B'!G483,'Speed Bin A-B'!G795,'Speed Bin A-B'!G899,'Speed Bin A-B'!G1003,'Speed Bin A-B'!G1107,'Speed Bin A-B'!G1211)</f>
        <v>83</v>
      </c>
      <c r="H60" s="252">
        <f>SUM('Speed Bin A-B'!H67,'Speed Bin A-B'!H171,'Speed Bin A-B'!H275,'Speed Bin A-B'!H379,'Speed Bin A-B'!H483,'Speed Bin A-B'!H795,'Speed Bin A-B'!H899,'Speed Bin A-B'!H1003,'Speed Bin A-B'!H1107,'Speed Bin A-B'!H1211)</f>
        <v>21</v>
      </c>
      <c r="I60" s="252">
        <f>SUM('Speed Bin A-B'!I67,'Speed Bin A-B'!I171,'Speed Bin A-B'!I275,'Speed Bin A-B'!I379,'Speed Bin A-B'!I483,'Speed Bin A-B'!I795,'Speed Bin A-B'!I899,'Speed Bin A-B'!I1003,'Speed Bin A-B'!I1107,'Speed Bin A-B'!I1211)</f>
        <v>4</v>
      </c>
      <c r="J60" s="252">
        <f>SUM('Speed Bin A-B'!J67,'Speed Bin A-B'!J171,'Speed Bin A-B'!J275,'Speed Bin A-B'!J379,'Speed Bin A-B'!J483,'Speed Bin A-B'!J795,'Speed Bin A-B'!J899,'Speed Bin A-B'!J1003,'Speed Bin A-B'!J1107,'Speed Bin A-B'!J1211)</f>
        <v>1</v>
      </c>
      <c r="K60" s="252">
        <f>SUM('Speed Bin A-B'!K67,'Speed Bin A-B'!K171,'Speed Bin A-B'!K275,'Speed Bin A-B'!K379,'Speed Bin A-B'!K483,'Speed Bin A-B'!K795,'Speed Bin A-B'!K899,'Speed Bin A-B'!K1003,'Speed Bin A-B'!K1107,'Speed Bin A-B'!K1211)</f>
        <v>0</v>
      </c>
      <c r="L60" s="252">
        <f>SUM('Speed Bin A-B'!L67,'Speed Bin A-B'!L171,'Speed Bin A-B'!L275,'Speed Bin A-B'!L379,'Speed Bin A-B'!L483,'Speed Bin A-B'!L795,'Speed Bin A-B'!L899,'Speed Bin A-B'!L1003,'Speed Bin A-B'!L1107,'Speed Bin A-B'!L1211)</f>
        <v>0</v>
      </c>
      <c r="M60" s="252">
        <f>SUM('Speed Bin A-B'!M67,'Speed Bin A-B'!M171,'Speed Bin A-B'!M275,'Speed Bin A-B'!M379,'Speed Bin A-B'!M483,'Speed Bin A-B'!M795,'Speed Bin A-B'!M899,'Speed Bin A-B'!M1003,'Speed Bin A-B'!M1107,'Speed Bin A-B'!M1211)</f>
        <v>0</v>
      </c>
      <c r="N60" s="252">
        <f>SUM('Speed Bin A-B'!N67,'Speed Bin A-B'!N171,'Speed Bin A-B'!N275,'Speed Bin A-B'!N379,'Speed Bin A-B'!N483,'Speed Bin A-B'!N795,'Speed Bin A-B'!N899,'Speed Bin A-B'!N1003,'Speed Bin A-B'!N1107,'Speed Bin A-B'!N1211)</f>
        <v>0</v>
      </c>
      <c r="O60" s="252">
        <f>SUM('Speed Bin A-B'!O67,'Speed Bin A-B'!O171,'Speed Bin A-B'!O275,'Speed Bin A-B'!O379,'Speed Bin A-B'!O483,'Speed Bin A-B'!O795,'Speed Bin A-B'!O899,'Speed Bin A-B'!O1003,'Speed Bin A-B'!O1107,'Speed Bin A-B'!O1211)</f>
        <v>0</v>
      </c>
      <c r="P60" s="252">
        <f>SUM('Speed Bin A-B'!P67,'Speed Bin A-B'!P171,'Speed Bin A-B'!P275,'Speed Bin A-B'!P379,'Speed Bin A-B'!P483,'Speed Bin A-B'!P795,'Speed Bin A-B'!P899,'Speed Bin A-B'!P1003,'Speed Bin A-B'!P1107,'Speed Bin A-B'!P1211)</f>
        <v>0</v>
      </c>
      <c r="Q60" s="252">
        <f>SUM('Speed Bin A-B'!Q67,'Speed Bin A-B'!Q171,'Speed Bin A-B'!Q275,'Speed Bin A-B'!Q379,'Speed Bin A-B'!Q483,'Speed Bin A-B'!Q795,'Speed Bin A-B'!Q899,'Speed Bin A-B'!Q1003,'Speed Bin A-B'!Q1107,'Speed Bin A-B'!Q1211)</f>
        <v>0</v>
      </c>
      <c r="R60" s="252">
        <f>SUM('Speed Bin A-B'!R67,'Speed Bin A-B'!R171,'Speed Bin A-B'!R275,'Speed Bin A-B'!R379,'Speed Bin A-B'!R483,'Speed Bin A-B'!R795,'Speed Bin A-B'!R899,'Speed Bin A-B'!R1003,'Speed Bin A-B'!R1107,'Speed Bin A-B'!R1211)</f>
        <v>0</v>
      </c>
      <c r="S60" s="252">
        <f>SUM('Speed Bin A-B'!S67,'Speed Bin A-B'!S171,'Speed Bin A-B'!S275,'Speed Bin A-B'!S379,'Speed Bin A-B'!S483,'Speed Bin A-B'!S795,'Speed Bin A-B'!S899,'Speed Bin A-B'!S1003,'Speed Bin A-B'!S1107,'Speed Bin A-B'!S1211)</f>
        <v>0</v>
      </c>
      <c r="T60" s="252">
        <f>SUM('Speed Bin A-B'!T67,'Speed Bin A-B'!T171,'Speed Bin A-B'!T275,'Speed Bin A-B'!T379,'Speed Bin A-B'!T483,'Speed Bin A-B'!T795,'Speed Bin A-B'!T899,'Speed Bin A-B'!T1003,'Speed Bin A-B'!T1107,'Speed Bin A-B'!T1211)</f>
        <v>0</v>
      </c>
      <c r="U60" s="252">
        <f>SUM('Speed Bin A-B'!U67,'Speed Bin A-B'!U171,'Speed Bin A-B'!U275,'Speed Bin A-B'!U379,'Speed Bin A-B'!U483,'Speed Bin A-B'!U795,'Speed Bin A-B'!U899,'Speed Bin A-B'!U1003,'Speed Bin A-B'!U1107,'Speed Bin A-B'!U1211)</f>
        <v>0</v>
      </c>
      <c r="V60" s="253">
        <f>IFERROR(AVERAGE('Speed Bin A-B'!V67,'Speed Bin A-B'!V171,'Speed Bin A-B'!V275,'Speed Bin A-B'!V379,'Speed Bin A-B'!V483,'Speed Bin A-B'!V795,'Speed Bin A-B'!V899,'Speed Bin A-B'!V1003,'Speed Bin A-B'!V1107,'Speed Bin A-B'!V1211),"-")</f>
        <v>25.785714285714285</v>
      </c>
      <c r="W60" s="253">
        <f>IFERROR(AVERAGE('Speed Bin A-B'!W67,'Speed Bin A-B'!W171,'Speed Bin A-B'!W275,'Speed Bin A-B'!W379,'Speed Bin A-B'!W483,'Speed Bin A-B'!W795,'Speed Bin A-B'!W899,'Speed Bin A-B'!W1003,'Speed Bin A-B'!W1107,'Speed Bin A-B'!W1211),"-")</f>
        <v>30.457142857142859</v>
      </c>
      <c r="X60" s="246"/>
      <c r="Y60" s="246"/>
    </row>
    <row r="61" spans="1:25" x14ac:dyDescent="0.2">
      <c r="A61" s="251">
        <v>0.59375</v>
      </c>
      <c r="B61" s="252">
        <f>SUM('Speed Bin A-B'!B68,'Speed Bin A-B'!B172,'Speed Bin A-B'!B276,'Speed Bin A-B'!B380,'Speed Bin A-B'!B484,'Speed Bin A-B'!B796,'Speed Bin A-B'!B900,'Speed Bin A-B'!B1004,'Speed Bin A-B'!B1108,'Speed Bin A-B'!B1212)</f>
        <v>173</v>
      </c>
      <c r="C61" s="252">
        <f>SUM('Speed Bin A-B'!C68,'Speed Bin A-B'!C172,'Speed Bin A-B'!C276,'Speed Bin A-B'!C380,'Speed Bin A-B'!C484,'Speed Bin A-B'!C796,'Speed Bin A-B'!C900,'Speed Bin A-B'!C1004,'Speed Bin A-B'!C1108,'Speed Bin A-B'!C1212)</f>
        <v>0</v>
      </c>
      <c r="D61" s="252">
        <f>SUM('Speed Bin A-B'!D68,'Speed Bin A-B'!D172,'Speed Bin A-B'!D276,'Speed Bin A-B'!D380,'Speed Bin A-B'!D484,'Speed Bin A-B'!D796,'Speed Bin A-B'!D900,'Speed Bin A-B'!D1004,'Speed Bin A-B'!D1108,'Speed Bin A-B'!D1212)</f>
        <v>3</v>
      </c>
      <c r="E61" s="252">
        <f>SUM('Speed Bin A-B'!E68,'Speed Bin A-B'!E172,'Speed Bin A-B'!E276,'Speed Bin A-B'!E380,'Speed Bin A-B'!E484,'Speed Bin A-B'!E796,'Speed Bin A-B'!E900,'Speed Bin A-B'!E1004,'Speed Bin A-B'!E1108,'Speed Bin A-B'!E1212)</f>
        <v>8</v>
      </c>
      <c r="F61" s="252">
        <f>SUM('Speed Bin A-B'!F68,'Speed Bin A-B'!F172,'Speed Bin A-B'!F276,'Speed Bin A-B'!F380,'Speed Bin A-B'!F484,'Speed Bin A-B'!F796,'Speed Bin A-B'!F900,'Speed Bin A-B'!F1004,'Speed Bin A-B'!F1108,'Speed Bin A-B'!F1212)</f>
        <v>43</v>
      </c>
      <c r="G61" s="252">
        <f>SUM('Speed Bin A-B'!G68,'Speed Bin A-B'!G172,'Speed Bin A-B'!G276,'Speed Bin A-B'!G380,'Speed Bin A-B'!G484,'Speed Bin A-B'!G796,'Speed Bin A-B'!G900,'Speed Bin A-B'!G1004,'Speed Bin A-B'!G1108,'Speed Bin A-B'!G1212)</f>
        <v>84</v>
      </c>
      <c r="H61" s="252">
        <f>SUM('Speed Bin A-B'!H68,'Speed Bin A-B'!H172,'Speed Bin A-B'!H276,'Speed Bin A-B'!H380,'Speed Bin A-B'!H484,'Speed Bin A-B'!H796,'Speed Bin A-B'!H900,'Speed Bin A-B'!H1004,'Speed Bin A-B'!H1108,'Speed Bin A-B'!H1212)</f>
        <v>31</v>
      </c>
      <c r="I61" s="252">
        <f>SUM('Speed Bin A-B'!I68,'Speed Bin A-B'!I172,'Speed Bin A-B'!I276,'Speed Bin A-B'!I380,'Speed Bin A-B'!I484,'Speed Bin A-B'!I796,'Speed Bin A-B'!I900,'Speed Bin A-B'!I1004,'Speed Bin A-B'!I1108,'Speed Bin A-B'!I1212)</f>
        <v>4</v>
      </c>
      <c r="J61" s="252">
        <f>SUM('Speed Bin A-B'!J68,'Speed Bin A-B'!J172,'Speed Bin A-B'!J276,'Speed Bin A-B'!J380,'Speed Bin A-B'!J484,'Speed Bin A-B'!J796,'Speed Bin A-B'!J900,'Speed Bin A-B'!J1004,'Speed Bin A-B'!J1108,'Speed Bin A-B'!J1212)</f>
        <v>0</v>
      </c>
      <c r="K61" s="252">
        <f>SUM('Speed Bin A-B'!K68,'Speed Bin A-B'!K172,'Speed Bin A-B'!K276,'Speed Bin A-B'!K380,'Speed Bin A-B'!K484,'Speed Bin A-B'!K796,'Speed Bin A-B'!K900,'Speed Bin A-B'!K1004,'Speed Bin A-B'!K1108,'Speed Bin A-B'!K1212)</f>
        <v>0</v>
      </c>
      <c r="L61" s="252">
        <f>SUM('Speed Bin A-B'!L68,'Speed Bin A-B'!L172,'Speed Bin A-B'!L276,'Speed Bin A-B'!L380,'Speed Bin A-B'!L484,'Speed Bin A-B'!L796,'Speed Bin A-B'!L900,'Speed Bin A-B'!L1004,'Speed Bin A-B'!L1108,'Speed Bin A-B'!L1212)</f>
        <v>0</v>
      </c>
      <c r="M61" s="252">
        <f>SUM('Speed Bin A-B'!M68,'Speed Bin A-B'!M172,'Speed Bin A-B'!M276,'Speed Bin A-B'!M380,'Speed Bin A-B'!M484,'Speed Bin A-B'!M796,'Speed Bin A-B'!M900,'Speed Bin A-B'!M1004,'Speed Bin A-B'!M1108,'Speed Bin A-B'!M1212)</f>
        <v>0</v>
      </c>
      <c r="N61" s="252">
        <f>SUM('Speed Bin A-B'!N68,'Speed Bin A-B'!N172,'Speed Bin A-B'!N276,'Speed Bin A-B'!N380,'Speed Bin A-B'!N484,'Speed Bin A-B'!N796,'Speed Bin A-B'!N900,'Speed Bin A-B'!N1004,'Speed Bin A-B'!N1108,'Speed Bin A-B'!N1212)</f>
        <v>0</v>
      </c>
      <c r="O61" s="252">
        <f>SUM('Speed Bin A-B'!O68,'Speed Bin A-B'!O172,'Speed Bin A-B'!O276,'Speed Bin A-B'!O380,'Speed Bin A-B'!O484,'Speed Bin A-B'!O796,'Speed Bin A-B'!O900,'Speed Bin A-B'!O1004,'Speed Bin A-B'!O1108,'Speed Bin A-B'!O1212)</f>
        <v>0</v>
      </c>
      <c r="P61" s="252">
        <f>SUM('Speed Bin A-B'!P68,'Speed Bin A-B'!P172,'Speed Bin A-B'!P276,'Speed Bin A-B'!P380,'Speed Bin A-B'!P484,'Speed Bin A-B'!P796,'Speed Bin A-B'!P900,'Speed Bin A-B'!P1004,'Speed Bin A-B'!P1108,'Speed Bin A-B'!P1212)</f>
        <v>0</v>
      </c>
      <c r="Q61" s="252">
        <f>SUM('Speed Bin A-B'!Q68,'Speed Bin A-B'!Q172,'Speed Bin A-B'!Q276,'Speed Bin A-B'!Q380,'Speed Bin A-B'!Q484,'Speed Bin A-B'!Q796,'Speed Bin A-B'!Q900,'Speed Bin A-B'!Q1004,'Speed Bin A-B'!Q1108,'Speed Bin A-B'!Q1212)</f>
        <v>0</v>
      </c>
      <c r="R61" s="252">
        <f>SUM('Speed Bin A-B'!R68,'Speed Bin A-B'!R172,'Speed Bin A-B'!R276,'Speed Bin A-B'!R380,'Speed Bin A-B'!R484,'Speed Bin A-B'!R796,'Speed Bin A-B'!R900,'Speed Bin A-B'!R1004,'Speed Bin A-B'!R1108,'Speed Bin A-B'!R1212)</f>
        <v>0</v>
      </c>
      <c r="S61" s="252">
        <f>SUM('Speed Bin A-B'!S68,'Speed Bin A-B'!S172,'Speed Bin A-B'!S276,'Speed Bin A-B'!S380,'Speed Bin A-B'!S484,'Speed Bin A-B'!S796,'Speed Bin A-B'!S900,'Speed Bin A-B'!S1004,'Speed Bin A-B'!S1108,'Speed Bin A-B'!S1212)</f>
        <v>0</v>
      </c>
      <c r="T61" s="252">
        <f>SUM('Speed Bin A-B'!T68,'Speed Bin A-B'!T172,'Speed Bin A-B'!T276,'Speed Bin A-B'!T380,'Speed Bin A-B'!T484,'Speed Bin A-B'!T796,'Speed Bin A-B'!T900,'Speed Bin A-B'!T1004,'Speed Bin A-B'!T1108,'Speed Bin A-B'!T1212)</f>
        <v>0</v>
      </c>
      <c r="U61" s="252">
        <f>SUM('Speed Bin A-B'!U68,'Speed Bin A-B'!U172,'Speed Bin A-B'!U276,'Speed Bin A-B'!U380,'Speed Bin A-B'!U484,'Speed Bin A-B'!U796,'Speed Bin A-B'!U900,'Speed Bin A-B'!U1004,'Speed Bin A-B'!U1108,'Speed Bin A-B'!U1212)</f>
        <v>0</v>
      </c>
      <c r="V61" s="253">
        <f>IFERROR(AVERAGE('Speed Bin A-B'!V68,'Speed Bin A-B'!V172,'Speed Bin A-B'!V276,'Speed Bin A-B'!V380,'Speed Bin A-B'!V484,'Speed Bin A-B'!V796,'Speed Bin A-B'!V900,'Speed Bin A-B'!V1004,'Speed Bin A-B'!V1108,'Speed Bin A-B'!V1212),"-")</f>
        <v>26.814285714285713</v>
      </c>
      <c r="W61" s="253">
        <f>IFERROR(AVERAGE('Speed Bin A-B'!W68,'Speed Bin A-B'!W172,'Speed Bin A-B'!W276,'Speed Bin A-B'!W380,'Speed Bin A-B'!W484,'Speed Bin A-B'!W796,'Speed Bin A-B'!W900,'Speed Bin A-B'!W1004,'Speed Bin A-B'!W1108,'Speed Bin A-B'!W1212),"-")</f>
        <v>31.328571428571429</v>
      </c>
      <c r="X61" s="246"/>
      <c r="Y61" s="246"/>
    </row>
    <row r="62" spans="1:25" x14ac:dyDescent="0.2">
      <c r="A62" s="251">
        <v>0.60416666666666696</v>
      </c>
      <c r="B62" s="252">
        <f>SUM('Speed Bin A-B'!B69,'Speed Bin A-B'!B173,'Speed Bin A-B'!B277,'Speed Bin A-B'!B381,'Speed Bin A-B'!B485,'Speed Bin A-B'!B797,'Speed Bin A-B'!B901,'Speed Bin A-B'!B1005,'Speed Bin A-B'!B1109,'Speed Bin A-B'!B1213)</f>
        <v>158</v>
      </c>
      <c r="C62" s="252">
        <f>SUM('Speed Bin A-B'!C69,'Speed Bin A-B'!C173,'Speed Bin A-B'!C277,'Speed Bin A-B'!C381,'Speed Bin A-B'!C485,'Speed Bin A-B'!C797,'Speed Bin A-B'!C901,'Speed Bin A-B'!C1005,'Speed Bin A-B'!C1109,'Speed Bin A-B'!C1213)</f>
        <v>0</v>
      </c>
      <c r="D62" s="252">
        <f>SUM('Speed Bin A-B'!D69,'Speed Bin A-B'!D173,'Speed Bin A-B'!D277,'Speed Bin A-B'!D381,'Speed Bin A-B'!D485,'Speed Bin A-B'!D797,'Speed Bin A-B'!D901,'Speed Bin A-B'!D1005,'Speed Bin A-B'!D1109,'Speed Bin A-B'!D1213)</f>
        <v>1</v>
      </c>
      <c r="E62" s="252">
        <f>SUM('Speed Bin A-B'!E69,'Speed Bin A-B'!E173,'Speed Bin A-B'!E277,'Speed Bin A-B'!E381,'Speed Bin A-B'!E485,'Speed Bin A-B'!E797,'Speed Bin A-B'!E901,'Speed Bin A-B'!E1005,'Speed Bin A-B'!E1109,'Speed Bin A-B'!E1213)</f>
        <v>5</v>
      </c>
      <c r="F62" s="252">
        <f>SUM('Speed Bin A-B'!F69,'Speed Bin A-B'!F173,'Speed Bin A-B'!F277,'Speed Bin A-B'!F381,'Speed Bin A-B'!F485,'Speed Bin A-B'!F797,'Speed Bin A-B'!F901,'Speed Bin A-B'!F1005,'Speed Bin A-B'!F1109,'Speed Bin A-B'!F1213)</f>
        <v>38</v>
      </c>
      <c r="G62" s="252">
        <f>SUM('Speed Bin A-B'!G69,'Speed Bin A-B'!G173,'Speed Bin A-B'!G277,'Speed Bin A-B'!G381,'Speed Bin A-B'!G485,'Speed Bin A-B'!G797,'Speed Bin A-B'!G901,'Speed Bin A-B'!G1005,'Speed Bin A-B'!G1109,'Speed Bin A-B'!G1213)</f>
        <v>92</v>
      </c>
      <c r="H62" s="252">
        <f>SUM('Speed Bin A-B'!H69,'Speed Bin A-B'!H173,'Speed Bin A-B'!H277,'Speed Bin A-B'!H381,'Speed Bin A-B'!H485,'Speed Bin A-B'!H797,'Speed Bin A-B'!H901,'Speed Bin A-B'!H1005,'Speed Bin A-B'!H1109,'Speed Bin A-B'!H1213)</f>
        <v>17</v>
      </c>
      <c r="I62" s="252">
        <f>SUM('Speed Bin A-B'!I69,'Speed Bin A-B'!I173,'Speed Bin A-B'!I277,'Speed Bin A-B'!I381,'Speed Bin A-B'!I485,'Speed Bin A-B'!I797,'Speed Bin A-B'!I901,'Speed Bin A-B'!I1005,'Speed Bin A-B'!I1109,'Speed Bin A-B'!I1213)</f>
        <v>5</v>
      </c>
      <c r="J62" s="252">
        <f>SUM('Speed Bin A-B'!J69,'Speed Bin A-B'!J173,'Speed Bin A-B'!J277,'Speed Bin A-B'!J381,'Speed Bin A-B'!J485,'Speed Bin A-B'!J797,'Speed Bin A-B'!J901,'Speed Bin A-B'!J1005,'Speed Bin A-B'!J1109,'Speed Bin A-B'!J1213)</f>
        <v>0</v>
      </c>
      <c r="K62" s="252">
        <f>SUM('Speed Bin A-B'!K69,'Speed Bin A-B'!K173,'Speed Bin A-B'!K277,'Speed Bin A-B'!K381,'Speed Bin A-B'!K485,'Speed Bin A-B'!K797,'Speed Bin A-B'!K901,'Speed Bin A-B'!K1005,'Speed Bin A-B'!K1109,'Speed Bin A-B'!K1213)</f>
        <v>0</v>
      </c>
      <c r="L62" s="252">
        <f>SUM('Speed Bin A-B'!L69,'Speed Bin A-B'!L173,'Speed Bin A-B'!L277,'Speed Bin A-B'!L381,'Speed Bin A-B'!L485,'Speed Bin A-B'!L797,'Speed Bin A-B'!L901,'Speed Bin A-B'!L1005,'Speed Bin A-B'!L1109,'Speed Bin A-B'!L1213)</f>
        <v>0</v>
      </c>
      <c r="M62" s="252">
        <f>SUM('Speed Bin A-B'!M69,'Speed Bin A-B'!M173,'Speed Bin A-B'!M277,'Speed Bin A-B'!M381,'Speed Bin A-B'!M485,'Speed Bin A-B'!M797,'Speed Bin A-B'!M901,'Speed Bin A-B'!M1005,'Speed Bin A-B'!M1109,'Speed Bin A-B'!M1213)</f>
        <v>0</v>
      </c>
      <c r="N62" s="252">
        <f>SUM('Speed Bin A-B'!N69,'Speed Bin A-B'!N173,'Speed Bin A-B'!N277,'Speed Bin A-B'!N381,'Speed Bin A-B'!N485,'Speed Bin A-B'!N797,'Speed Bin A-B'!N901,'Speed Bin A-B'!N1005,'Speed Bin A-B'!N1109,'Speed Bin A-B'!N1213)</f>
        <v>0</v>
      </c>
      <c r="O62" s="252">
        <f>SUM('Speed Bin A-B'!O69,'Speed Bin A-B'!O173,'Speed Bin A-B'!O277,'Speed Bin A-B'!O381,'Speed Bin A-B'!O485,'Speed Bin A-B'!O797,'Speed Bin A-B'!O901,'Speed Bin A-B'!O1005,'Speed Bin A-B'!O1109,'Speed Bin A-B'!O1213)</f>
        <v>0</v>
      </c>
      <c r="P62" s="252">
        <f>SUM('Speed Bin A-B'!P69,'Speed Bin A-B'!P173,'Speed Bin A-B'!P277,'Speed Bin A-B'!P381,'Speed Bin A-B'!P485,'Speed Bin A-B'!P797,'Speed Bin A-B'!P901,'Speed Bin A-B'!P1005,'Speed Bin A-B'!P1109,'Speed Bin A-B'!P1213)</f>
        <v>0</v>
      </c>
      <c r="Q62" s="252">
        <f>SUM('Speed Bin A-B'!Q69,'Speed Bin A-B'!Q173,'Speed Bin A-B'!Q277,'Speed Bin A-B'!Q381,'Speed Bin A-B'!Q485,'Speed Bin A-B'!Q797,'Speed Bin A-B'!Q901,'Speed Bin A-B'!Q1005,'Speed Bin A-B'!Q1109,'Speed Bin A-B'!Q1213)</f>
        <v>0</v>
      </c>
      <c r="R62" s="252">
        <f>SUM('Speed Bin A-B'!R69,'Speed Bin A-B'!R173,'Speed Bin A-B'!R277,'Speed Bin A-B'!R381,'Speed Bin A-B'!R485,'Speed Bin A-B'!R797,'Speed Bin A-B'!R901,'Speed Bin A-B'!R1005,'Speed Bin A-B'!R1109,'Speed Bin A-B'!R1213)</f>
        <v>0</v>
      </c>
      <c r="S62" s="252">
        <f>SUM('Speed Bin A-B'!S69,'Speed Bin A-B'!S173,'Speed Bin A-B'!S277,'Speed Bin A-B'!S381,'Speed Bin A-B'!S485,'Speed Bin A-B'!S797,'Speed Bin A-B'!S901,'Speed Bin A-B'!S1005,'Speed Bin A-B'!S1109,'Speed Bin A-B'!S1213)</f>
        <v>0</v>
      </c>
      <c r="T62" s="252">
        <f>SUM('Speed Bin A-B'!T69,'Speed Bin A-B'!T173,'Speed Bin A-B'!T277,'Speed Bin A-B'!T381,'Speed Bin A-B'!T485,'Speed Bin A-B'!T797,'Speed Bin A-B'!T901,'Speed Bin A-B'!T1005,'Speed Bin A-B'!T1109,'Speed Bin A-B'!T1213)</f>
        <v>0</v>
      </c>
      <c r="U62" s="252">
        <f>SUM('Speed Bin A-B'!U69,'Speed Bin A-B'!U173,'Speed Bin A-B'!U277,'Speed Bin A-B'!U381,'Speed Bin A-B'!U485,'Speed Bin A-B'!U797,'Speed Bin A-B'!U901,'Speed Bin A-B'!U1005,'Speed Bin A-B'!U1109,'Speed Bin A-B'!U1213)</f>
        <v>0</v>
      </c>
      <c r="V62" s="253">
        <f>IFERROR(AVERAGE('Speed Bin A-B'!V69,'Speed Bin A-B'!V173,'Speed Bin A-B'!V277,'Speed Bin A-B'!V381,'Speed Bin A-B'!V485,'Speed Bin A-B'!V797,'Speed Bin A-B'!V901,'Speed Bin A-B'!V1005,'Speed Bin A-B'!V1109,'Speed Bin A-B'!V1213),"-")</f>
        <v>26.728571428571424</v>
      </c>
      <c r="W62" s="253">
        <f>IFERROR(AVERAGE('Speed Bin A-B'!W69,'Speed Bin A-B'!W173,'Speed Bin A-B'!W277,'Speed Bin A-B'!W381,'Speed Bin A-B'!W485,'Speed Bin A-B'!W797,'Speed Bin A-B'!W901,'Speed Bin A-B'!W1005,'Speed Bin A-B'!W1109,'Speed Bin A-B'!W1213),"-")</f>
        <v>30.514285714285709</v>
      </c>
      <c r="X62" s="246"/>
      <c r="Y62" s="246"/>
    </row>
    <row r="63" spans="1:25" x14ac:dyDescent="0.2">
      <c r="A63" s="251">
        <v>0.61458333333333304</v>
      </c>
      <c r="B63" s="252">
        <f>SUM('Speed Bin A-B'!B70,'Speed Bin A-B'!B174,'Speed Bin A-B'!B278,'Speed Bin A-B'!B382,'Speed Bin A-B'!B486,'Speed Bin A-B'!B798,'Speed Bin A-B'!B902,'Speed Bin A-B'!B1006,'Speed Bin A-B'!B1110,'Speed Bin A-B'!B1214)</f>
        <v>174</v>
      </c>
      <c r="C63" s="252">
        <f>SUM('Speed Bin A-B'!C70,'Speed Bin A-B'!C174,'Speed Bin A-B'!C278,'Speed Bin A-B'!C382,'Speed Bin A-B'!C486,'Speed Bin A-B'!C798,'Speed Bin A-B'!C902,'Speed Bin A-B'!C1006,'Speed Bin A-B'!C1110,'Speed Bin A-B'!C1214)</f>
        <v>0</v>
      </c>
      <c r="D63" s="252">
        <f>SUM('Speed Bin A-B'!D70,'Speed Bin A-B'!D174,'Speed Bin A-B'!D278,'Speed Bin A-B'!D382,'Speed Bin A-B'!D486,'Speed Bin A-B'!D798,'Speed Bin A-B'!D902,'Speed Bin A-B'!D1006,'Speed Bin A-B'!D1110,'Speed Bin A-B'!D1214)</f>
        <v>3</v>
      </c>
      <c r="E63" s="252">
        <f>SUM('Speed Bin A-B'!E70,'Speed Bin A-B'!E174,'Speed Bin A-B'!E278,'Speed Bin A-B'!E382,'Speed Bin A-B'!E486,'Speed Bin A-B'!E798,'Speed Bin A-B'!E902,'Speed Bin A-B'!E1006,'Speed Bin A-B'!E1110,'Speed Bin A-B'!E1214)</f>
        <v>6</v>
      </c>
      <c r="F63" s="252">
        <f>SUM('Speed Bin A-B'!F70,'Speed Bin A-B'!F174,'Speed Bin A-B'!F278,'Speed Bin A-B'!F382,'Speed Bin A-B'!F486,'Speed Bin A-B'!F798,'Speed Bin A-B'!F902,'Speed Bin A-B'!F1006,'Speed Bin A-B'!F1110,'Speed Bin A-B'!F1214)</f>
        <v>49</v>
      </c>
      <c r="G63" s="252">
        <f>SUM('Speed Bin A-B'!G70,'Speed Bin A-B'!G174,'Speed Bin A-B'!G278,'Speed Bin A-B'!G382,'Speed Bin A-B'!G486,'Speed Bin A-B'!G798,'Speed Bin A-B'!G902,'Speed Bin A-B'!G1006,'Speed Bin A-B'!G1110,'Speed Bin A-B'!G1214)</f>
        <v>85</v>
      </c>
      <c r="H63" s="252">
        <f>SUM('Speed Bin A-B'!H70,'Speed Bin A-B'!H174,'Speed Bin A-B'!H278,'Speed Bin A-B'!H382,'Speed Bin A-B'!H486,'Speed Bin A-B'!H798,'Speed Bin A-B'!H902,'Speed Bin A-B'!H1006,'Speed Bin A-B'!H1110,'Speed Bin A-B'!H1214)</f>
        <v>29</v>
      </c>
      <c r="I63" s="252">
        <f>SUM('Speed Bin A-B'!I70,'Speed Bin A-B'!I174,'Speed Bin A-B'!I278,'Speed Bin A-B'!I382,'Speed Bin A-B'!I486,'Speed Bin A-B'!I798,'Speed Bin A-B'!I902,'Speed Bin A-B'!I1006,'Speed Bin A-B'!I1110,'Speed Bin A-B'!I1214)</f>
        <v>1</v>
      </c>
      <c r="J63" s="252">
        <f>SUM('Speed Bin A-B'!J70,'Speed Bin A-B'!J174,'Speed Bin A-B'!J278,'Speed Bin A-B'!J382,'Speed Bin A-B'!J486,'Speed Bin A-B'!J798,'Speed Bin A-B'!J902,'Speed Bin A-B'!J1006,'Speed Bin A-B'!J1110,'Speed Bin A-B'!J1214)</f>
        <v>1</v>
      </c>
      <c r="K63" s="252">
        <f>SUM('Speed Bin A-B'!K70,'Speed Bin A-B'!K174,'Speed Bin A-B'!K278,'Speed Bin A-B'!K382,'Speed Bin A-B'!K486,'Speed Bin A-B'!K798,'Speed Bin A-B'!K902,'Speed Bin A-B'!K1006,'Speed Bin A-B'!K1110,'Speed Bin A-B'!K1214)</f>
        <v>0</v>
      </c>
      <c r="L63" s="252">
        <f>SUM('Speed Bin A-B'!L70,'Speed Bin A-B'!L174,'Speed Bin A-B'!L278,'Speed Bin A-B'!L382,'Speed Bin A-B'!L486,'Speed Bin A-B'!L798,'Speed Bin A-B'!L902,'Speed Bin A-B'!L1006,'Speed Bin A-B'!L1110,'Speed Bin A-B'!L1214)</f>
        <v>0</v>
      </c>
      <c r="M63" s="252">
        <f>SUM('Speed Bin A-B'!M70,'Speed Bin A-B'!M174,'Speed Bin A-B'!M278,'Speed Bin A-B'!M382,'Speed Bin A-B'!M486,'Speed Bin A-B'!M798,'Speed Bin A-B'!M902,'Speed Bin A-B'!M1006,'Speed Bin A-B'!M1110,'Speed Bin A-B'!M1214)</f>
        <v>0</v>
      </c>
      <c r="N63" s="252">
        <f>SUM('Speed Bin A-B'!N70,'Speed Bin A-B'!N174,'Speed Bin A-B'!N278,'Speed Bin A-B'!N382,'Speed Bin A-B'!N486,'Speed Bin A-B'!N798,'Speed Bin A-B'!N902,'Speed Bin A-B'!N1006,'Speed Bin A-B'!N1110,'Speed Bin A-B'!N1214)</f>
        <v>0</v>
      </c>
      <c r="O63" s="252">
        <f>SUM('Speed Bin A-B'!O70,'Speed Bin A-B'!O174,'Speed Bin A-B'!O278,'Speed Bin A-B'!O382,'Speed Bin A-B'!O486,'Speed Bin A-B'!O798,'Speed Bin A-B'!O902,'Speed Bin A-B'!O1006,'Speed Bin A-B'!O1110,'Speed Bin A-B'!O1214)</f>
        <v>0</v>
      </c>
      <c r="P63" s="252">
        <f>SUM('Speed Bin A-B'!P70,'Speed Bin A-B'!P174,'Speed Bin A-B'!P278,'Speed Bin A-B'!P382,'Speed Bin A-B'!P486,'Speed Bin A-B'!P798,'Speed Bin A-B'!P902,'Speed Bin A-B'!P1006,'Speed Bin A-B'!P1110,'Speed Bin A-B'!P1214)</f>
        <v>0</v>
      </c>
      <c r="Q63" s="252">
        <f>SUM('Speed Bin A-B'!Q70,'Speed Bin A-B'!Q174,'Speed Bin A-B'!Q278,'Speed Bin A-B'!Q382,'Speed Bin A-B'!Q486,'Speed Bin A-B'!Q798,'Speed Bin A-B'!Q902,'Speed Bin A-B'!Q1006,'Speed Bin A-B'!Q1110,'Speed Bin A-B'!Q1214)</f>
        <v>0</v>
      </c>
      <c r="R63" s="252">
        <f>SUM('Speed Bin A-B'!R70,'Speed Bin A-B'!R174,'Speed Bin A-B'!R278,'Speed Bin A-B'!R382,'Speed Bin A-B'!R486,'Speed Bin A-B'!R798,'Speed Bin A-B'!R902,'Speed Bin A-B'!R1006,'Speed Bin A-B'!R1110,'Speed Bin A-B'!R1214)</f>
        <v>0</v>
      </c>
      <c r="S63" s="252">
        <f>SUM('Speed Bin A-B'!S70,'Speed Bin A-B'!S174,'Speed Bin A-B'!S278,'Speed Bin A-B'!S382,'Speed Bin A-B'!S486,'Speed Bin A-B'!S798,'Speed Bin A-B'!S902,'Speed Bin A-B'!S1006,'Speed Bin A-B'!S1110,'Speed Bin A-B'!S1214)</f>
        <v>0</v>
      </c>
      <c r="T63" s="252">
        <f>SUM('Speed Bin A-B'!T70,'Speed Bin A-B'!T174,'Speed Bin A-B'!T278,'Speed Bin A-B'!T382,'Speed Bin A-B'!T486,'Speed Bin A-B'!T798,'Speed Bin A-B'!T902,'Speed Bin A-B'!T1006,'Speed Bin A-B'!T1110,'Speed Bin A-B'!T1214)</f>
        <v>0</v>
      </c>
      <c r="U63" s="252">
        <f>SUM('Speed Bin A-B'!U70,'Speed Bin A-B'!U174,'Speed Bin A-B'!U278,'Speed Bin A-B'!U382,'Speed Bin A-B'!U486,'Speed Bin A-B'!U798,'Speed Bin A-B'!U902,'Speed Bin A-B'!U1006,'Speed Bin A-B'!U1110,'Speed Bin A-B'!U1214)</f>
        <v>0</v>
      </c>
      <c r="V63" s="253">
        <f>IFERROR(AVERAGE('Speed Bin A-B'!V70,'Speed Bin A-B'!V174,'Speed Bin A-B'!V278,'Speed Bin A-B'!V382,'Speed Bin A-B'!V486,'Speed Bin A-B'!V798,'Speed Bin A-B'!V902,'Speed Bin A-B'!V1006,'Speed Bin A-B'!V1110,'Speed Bin A-B'!V1214),"-")</f>
        <v>26.5</v>
      </c>
      <c r="W63" s="253">
        <f>IFERROR(AVERAGE('Speed Bin A-B'!W70,'Speed Bin A-B'!W174,'Speed Bin A-B'!W278,'Speed Bin A-B'!W382,'Speed Bin A-B'!W486,'Speed Bin A-B'!W798,'Speed Bin A-B'!W902,'Speed Bin A-B'!W1006,'Speed Bin A-B'!W1110,'Speed Bin A-B'!W1214),"-")</f>
        <v>30.557142857142853</v>
      </c>
      <c r="X63" s="246"/>
      <c r="Y63" s="246"/>
    </row>
    <row r="64" spans="1:25" x14ac:dyDescent="0.2">
      <c r="A64" s="251">
        <v>0.625</v>
      </c>
      <c r="B64" s="252">
        <f>SUM('Speed Bin A-B'!B71,'Speed Bin A-B'!B175,'Speed Bin A-B'!B279,'Speed Bin A-B'!B383,'Speed Bin A-B'!B487,'Speed Bin A-B'!B799,'Speed Bin A-B'!B903,'Speed Bin A-B'!B1007,'Speed Bin A-B'!B1111,'Speed Bin A-B'!B1215)</f>
        <v>236</v>
      </c>
      <c r="C64" s="252">
        <f>SUM('Speed Bin A-B'!C71,'Speed Bin A-B'!C175,'Speed Bin A-B'!C279,'Speed Bin A-B'!C383,'Speed Bin A-B'!C487,'Speed Bin A-B'!C799,'Speed Bin A-B'!C903,'Speed Bin A-B'!C1007,'Speed Bin A-B'!C1111,'Speed Bin A-B'!C1215)</f>
        <v>0</v>
      </c>
      <c r="D64" s="252">
        <f>SUM('Speed Bin A-B'!D71,'Speed Bin A-B'!D175,'Speed Bin A-B'!D279,'Speed Bin A-B'!D383,'Speed Bin A-B'!D487,'Speed Bin A-B'!D799,'Speed Bin A-B'!D903,'Speed Bin A-B'!D1007,'Speed Bin A-B'!D1111,'Speed Bin A-B'!D1215)</f>
        <v>3</v>
      </c>
      <c r="E64" s="252">
        <f>SUM('Speed Bin A-B'!E71,'Speed Bin A-B'!E175,'Speed Bin A-B'!E279,'Speed Bin A-B'!E383,'Speed Bin A-B'!E487,'Speed Bin A-B'!E799,'Speed Bin A-B'!E903,'Speed Bin A-B'!E1007,'Speed Bin A-B'!E1111,'Speed Bin A-B'!E1215)</f>
        <v>8</v>
      </c>
      <c r="F64" s="252">
        <f>SUM('Speed Bin A-B'!F71,'Speed Bin A-B'!F175,'Speed Bin A-B'!F279,'Speed Bin A-B'!F383,'Speed Bin A-B'!F487,'Speed Bin A-B'!F799,'Speed Bin A-B'!F903,'Speed Bin A-B'!F1007,'Speed Bin A-B'!F1111,'Speed Bin A-B'!F1215)</f>
        <v>61</v>
      </c>
      <c r="G64" s="252">
        <f>SUM('Speed Bin A-B'!G71,'Speed Bin A-B'!G175,'Speed Bin A-B'!G279,'Speed Bin A-B'!G383,'Speed Bin A-B'!G487,'Speed Bin A-B'!G799,'Speed Bin A-B'!G903,'Speed Bin A-B'!G1007,'Speed Bin A-B'!G1111,'Speed Bin A-B'!G1215)</f>
        <v>118</v>
      </c>
      <c r="H64" s="252">
        <f>SUM('Speed Bin A-B'!H71,'Speed Bin A-B'!H175,'Speed Bin A-B'!H279,'Speed Bin A-B'!H383,'Speed Bin A-B'!H487,'Speed Bin A-B'!H799,'Speed Bin A-B'!H903,'Speed Bin A-B'!H1007,'Speed Bin A-B'!H1111,'Speed Bin A-B'!H1215)</f>
        <v>39</v>
      </c>
      <c r="I64" s="252">
        <f>SUM('Speed Bin A-B'!I71,'Speed Bin A-B'!I175,'Speed Bin A-B'!I279,'Speed Bin A-B'!I383,'Speed Bin A-B'!I487,'Speed Bin A-B'!I799,'Speed Bin A-B'!I903,'Speed Bin A-B'!I1007,'Speed Bin A-B'!I1111,'Speed Bin A-B'!I1215)</f>
        <v>7</v>
      </c>
      <c r="J64" s="252">
        <f>SUM('Speed Bin A-B'!J71,'Speed Bin A-B'!J175,'Speed Bin A-B'!J279,'Speed Bin A-B'!J383,'Speed Bin A-B'!J487,'Speed Bin A-B'!J799,'Speed Bin A-B'!J903,'Speed Bin A-B'!J1007,'Speed Bin A-B'!J1111,'Speed Bin A-B'!J1215)</f>
        <v>0</v>
      </c>
      <c r="K64" s="252">
        <f>SUM('Speed Bin A-B'!K71,'Speed Bin A-B'!K175,'Speed Bin A-B'!K279,'Speed Bin A-B'!K383,'Speed Bin A-B'!K487,'Speed Bin A-B'!K799,'Speed Bin A-B'!K903,'Speed Bin A-B'!K1007,'Speed Bin A-B'!K1111,'Speed Bin A-B'!K1215)</f>
        <v>0</v>
      </c>
      <c r="L64" s="252">
        <f>SUM('Speed Bin A-B'!L71,'Speed Bin A-B'!L175,'Speed Bin A-B'!L279,'Speed Bin A-B'!L383,'Speed Bin A-B'!L487,'Speed Bin A-B'!L799,'Speed Bin A-B'!L903,'Speed Bin A-B'!L1007,'Speed Bin A-B'!L1111,'Speed Bin A-B'!L1215)</f>
        <v>0</v>
      </c>
      <c r="M64" s="252">
        <f>SUM('Speed Bin A-B'!M71,'Speed Bin A-B'!M175,'Speed Bin A-B'!M279,'Speed Bin A-B'!M383,'Speed Bin A-B'!M487,'Speed Bin A-B'!M799,'Speed Bin A-B'!M903,'Speed Bin A-B'!M1007,'Speed Bin A-B'!M1111,'Speed Bin A-B'!M1215)</f>
        <v>0</v>
      </c>
      <c r="N64" s="252">
        <f>SUM('Speed Bin A-B'!N71,'Speed Bin A-B'!N175,'Speed Bin A-B'!N279,'Speed Bin A-B'!N383,'Speed Bin A-B'!N487,'Speed Bin A-B'!N799,'Speed Bin A-B'!N903,'Speed Bin A-B'!N1007,'Speed Bin A-B'!N1111,'Speed Bin A-B'!N1215)</f>
        <v>0</v>
      </c>
      <c r="O64" s="252">
        <f>SUM('Speed Bin A-B'!O71,'Speed Bin A-B'!O175,'Speed Bin A-B'!O279,'Speed Bin A-B'!O383,'Speed Bin A-B'!O487,'Speed Bin A-B'!O799,'Speed Bin A-B'!O903,'Speed Bin A-B'!O1007,'Speed Bin A-B'!O1111,'Speed Bin A-B'!O1215)</f>
        <v>0</v>
      </c>
      <c r="P64" s="252">
        <f>SUM('Speed Bin A-B'!P71,'Speed Bin A-B'!P175,'Speed Bin A-B'!P279,'Speed Bin A-B'!P383,'Speed Bin A-B'!P487,'Speed Bin A-B'!P799,'Speed Bin A-B'!P903,'Speed Bin A-B'!P1007,'Speed Bin A-B'!P1111,'Speed Bin A-B'!P1215)</f>
        <v>0</v>
      </c>
      <c r="Q64" s="252">
        <f>SUM('Speed Bin A-B'!Q71,'Speed Bin A-B'!Q175,'Speed Bin A-B'!Q279,'Speed Bin A-B'!Q383,'Speed Bin A-B'!Q487,'Speed Bin A-B'!Q799,'Speed Bin A-B'!Q903,'Speed Bin A-B'!Q1007,'Speed Bin A-B'!Q1111,'Speed Bin A-B'!Q1215)</f>
        <v>0</v>
      </c>
      <c r="R64" s="252">
        <f>SUM('Speed Bin A-B'!R71,'Speed Bin A-B'!R175,'Speed Bin A-B'!R279,'Speed Bin A-B'!R383,'Speed Bin A-B'!R487,'Speed Bin A-B'!R799,'Speed Bin A-B'!R903,'Speed Bin A-B'!R1007,'Speed Bin A-B'!R1111,'Speed Bin A-B'!R1215)</f>
        <v>0</v>
      </c>
      <c r="S64" s="252">
        <f>SUM('Speed Bin A-B'!S71,'Speed Bin A-B'!S175,'Speed Bin A-B'!S279,'Speed Bin A-B'!S383,'Speed Bin A-B'!S487,'Speed Bin A-B'!S799,'Speed Bin A-B'!S903,'Speed Bin A-B'!S1007,'Speed Bin A-B'!S1111,'Speed Bin A-B'!S1215)</f>
        <v>0</v>
      </c>
      <c r="T64" s="252">
        <f>SUM('Speed Bin A-B'!T71,'Speed Bin A-B'!T175,'Speed Bin A-B'!T279,'Speed Bin A-B'!T383,'Speed Bin A-B'!T487,'Speed Bin A-B'!T799,'Speed Bin A-B'!T903,'Speed Bin A-B'!T1007,'Speed Bin A-B'!T1111,'Speed Bin A-B'!T1215)</f>
        <v>0</v>
      </c>
      <c r="U64" s="252">
        <f>SUM('Speed Bin A-B'!U71,'Speed Bin A-B'!U175,'Speed Bin A-B'!U279,'Speed Bin A-B'!U383,'Speed Bin A-B'!U487,'Speed Bin A-B'!U799,'Speed Bin A-B'!U903,'Speed Bin A-B'!U1007,'Speed Bin A-B'!U1111,'Speed Bin A-B'!U1215)</f>
        <v>0</v>
      </c>
      <c r="V64" s="253">
        <f>IFERROR(AVERAGE('Speed Bin A-B'!V71,'Speed Bin A-B'!V175,'Speed Bin A-B'!V279,'Speed Bin A-B'!V383,'Speed Bin A-B'!V487,'Speed Bin A-B'!V799,'Speed Bin A-B'!V903,'Speed Bin A-B'!V1007,'Speed Bin A-B'!V1111,'Speed Bin A-B'!V1215),"-")</f>
        <v>26.857142857142861</v>
      </c>
      <c r="W64" s="253">
        <f>IFERROR(AVERAGE('Speed Bin A-B'!W71,'Speed Bin A-B'!W175,'Speed Bin A-B'!W279,'Speed Bin A-B'!W383,'Speed Bin A-B'!W487,'Speed Bin A-B'!W799,'Speed Bin A-B'!W903,'Speed Bin A-B'!W1007,'Speed Bin A-B'!W1111,'Speed Bin A-B'!W1215),"-")</f>
        <v>30.928571428571427</v>
      </c>
      <c r="X64" s="246"/>
      <c r="Y64" s="246"/>
    </row>
    <row r="65" spans="1:25" x14ac:dyDescent="0.2">
      <c r="A65" s="251">
        <v>0.63541666666666696</v>
      </c>
      <c r="B65" s="252">
        <f>SUM('Speed Bin A-B'!B72,'Speed Bin A-B'!B176,'Speed Bin A-B'!B280,'Speed Bin A-B'!B384,'Speed Bin A-B'!B488,'Speed Bin A-B'!B800,'Speed Bin A-B'!B904,'Speed Bin A-B'!B1008,'Speed Bin A-B'!B1112,'Speed Bin A-B'!B1216)</f>
        <v>198</v>
      </c>
      <c r="C65" s="252">
        <f>SUM('Speed Bin A-B'!C72,'Speed Bin A-B'!C176,'Speed Bin A-B'!C280,'Speed Bin A-B'!C384,'Speed Bin A-B'!C488,'Speed Bin A-B'!C800,'Speed Bin A-B'!C904,'Speed Bin A-B'!C1008,'Speed Bin A-B'!C1112,'Speed Bin A-B'!C1216)</f>
        <v>0</v>
      </c>
      <c r="D65" s="252">
        <f>SUM('Speed Bin A-B'!D72,'Speed Bin A-B'!D176,'Speed Bin A-B'!D280,'Speed Bin A-B'!D384,'Speed Bin A-B'!D488,'Speed Bin A-B'!D800,'Speed Bin A-B'!D904,'Speed Bin A-B'!D1008,'Speed Bin A-B'!D1112,'Speed Bin A-B'!D1216)</f>
        <v>3</v>
      </c>
      <c r="E65" s="252">
        <f>SUM('Speed Bin A-B'!E72,'Speed Bin A-B'!E176,'Speed Bin A-B'!E280,'Speed Bin A-B'!E384,'Speed Bin A-B'!E488,'Speed Bin A-B'!E800,'Speed Bin A-B'!E904,'Speed Bin A-B'!E1008,'Speed Bin A-B'!E1112,'Speed Bin A-B'!E1216)</f>
        <v>11</v>
      </c>
      <c r="F65" s="252">
        <f>SUM('Speed Bin A-B'!F72,'Speed Bin A-B'!F176,'Speed Bin A-B'!F280,'Speed Bin A-B'!F384,'Speed Bin A-B'!F488,'Speed Bin A-B'!F800,'Speed Bin A-B'!F904,'Speed Bin A-B'!F1008,'Speed Bin A-B'!F1112,'Speed Bin A-B'!F1216)</f>
        <v>51</v>
      </c>
      <c r="G65" s="252">
        <f>SUM('Speed Bin A-B'!G72,'Speed Bin A-B'!G176,'Speed Bin A-B'!G280,'Speed Bin A-B'!G384,'Speed Bin A-B'!G488,'Speed Bin A-B'!G800,'Speed Bin A-B'!G904,'Speed Bin A-B'!G1008,'Speed Bin A-B'!G1112,'Speed Bin A-B'!G1216)</f>
        <v>97</v>
      </c>
      <c r="H65" s="252">
        <f>SUM('Speed Bin A-B'!H72,'Speed Bin A-B'!H176,'Speed Bin A-B'!H280,'Speed Bin A-B'!H384,'Speed Bin A-B'!H488,'Speed Bin A-B'!H800,'Speed Bin A-B'!H904,'Speed Bin A-B'!H1008,'Speed Bin A-B'!H1112,'Speed Bin A-B'!H1216)</f>
        <v>29</v>
      </c>
      <c r="I65" s="252">
        <f>SUM('Speed Bin A-B'!I72,'Speed Bin A-B'!I176,'Speed Bin A-B'!I280,'Speed Bin A-B'!I384,'Speed Bin A-B'!I488,'Speed Bin A-B'!I800,'Speed Bin A-B'!I904,'Speed Bin A-B'!I1008,'Speed Bin A-B'!I1112,'Speed Bin A-B'!I1216)</f>
        <v>7</v>
      </c>
      <c r="J65" s="252">
        <f>SUM('Speed Bin A-B'!J72,'Speed Bin A-B'!J176,'Speed Bin A-B'!J280,'Speed Bin A-B'!J384,'Speed Bin A-B'!J488,'Speed Bin A-B'!J800,'Speed Bin A-B'!J904,'Speed Bin A-B'!J1008,'Speed Bin A-B'!J1112,'Speed Bin A-B'!J1216)</f>
        <v>0</v>
      </c>
      <c r="K65" s="252">
        <f>SUM('Speed Bin A-B'!K72,'Speed Bin A-B'!K176,'Speed Bin A-B'!K280,'Speed Bin A-B'!K384,'Speed Bin A-B'!K488,'Speed Bin A-B'!K800,'Speed Bin A-B'!K904,'Speed Bin A-B'!K1008,'Speed Bin A-B'!K1112,'Speed Bin A-B'!K1216)</f>
        <v>0</v>
      </c>
      <c r="L65" s="252">
        <f>SUM('Speed Bin A-B'!L72,'Speed Bin A-B'!L176,'Speed Bin A-B'!L280,'Speed Bin A-B'!L384,'Speed Bin A-B'!L488,'Speed Bin A-B'!L800,'Speed Bin A-B'!L904,'Speed Bin A-B'!L1008,'Speed Bin A-B'!L1112,'Speed Bin A-B'!L1216)</f>
        <v>0</v>
      </c>
      <c r="M65" s="252">
        <f>SUM('Speed Bin A-B'!M72,'Speed Bin A-B'!M176,'Speed Bin A-B'!M280,'Speed Bin A-B'!M384,'Speed Bin A-B'!M488,'Speed Bin A-B'!M800,'Speed Bin A-B'!M904,'Speed Bin A-B'!M1008,'Speed Bin A-B'!M1112,'Speed Bin A-B'!M1216)</f>
        <v>0</v>
      </c>
      <c r="N65" s="252">
        <f>SUM('Speed Bin A-B'!N72,'Speed Bin A-B'!N176,'Speed Bin A-B'!N280,'Speed Bin A-B'!N384,'Speed Bin A-B'!N488,'Speed Bin A-B'!N800,'Speed Bin A-B'!N904,'Speed Bin A-B'!N1008,'Speed Bin A-B'!N1112,'Speed Bin A-B'!N1216)</f>
        <v>0</v>
      </c>
      <c r="O65" s="252">
        <f>SUM('Speed Bin A-B'!O72,'Speed Bin A-B'!O176,'Speed Bin A-B'!O280,'Speed Bin A-B'!O384,'Speed Bin A-B'!O488,'Speed Bin A-B'!O800,'Speed Bin A-B'!O904,'Speed Bin A-B'!O1008,'Speed Bin A-B'!O1112,'Speed Bin A-B'!O1216)</f>
        <v>0</v>
      </c>
      <c r="P65" s="252">
        <f>SUM('Speed Bin A-B'!P72,'Speed Bin A-B'!P176,'Speed Bin A-B'!P280,'Speed Bin A-B'!P384,'Speed Bin A-B'!P488,'Speed Bin A-B'!P800,'Speed Bin A-B'!P904,'Speed Bin A-B'!P1008,'Speed Bin A-B'!P1112,'Speed Bin A-B'!P1216)</f>
        <v>0</v>
      </c>
      <c r="Q65" s="252">
        <f>SUM('Speed Bin A-B'!Q72,'Speed Bin A-B'!Q176,'Speed Bin A-B'!Q280,'Speed Bin A-B'!Q384,'Speed Bin A-B'!Q488,'Speed Bin A-B'!Q800,'Speed Bin A-B'!Q904,'Speed Bin A-B'!Q1008,'Speed Bin A-B'!Q1112,'Speed Bin A-B'!Q1216)</f>
        <v>0</v>
      </c>
      <c r="R65" s="252">
        <f>SUM('Speed Bin A-B'!R72,'Speed Bin A-B'!R176,'Speed Bin A-B'!R280,'Speed Bin A-B'!R384,'Speed Bin A-B'!R488,'Speed Bin A-B'!R800,'Speed Bin A-B'!R904,'Speed Bin A-B'!R1008,'Speed Bin A-B'!R1112,'Speed Bin A-B'!R1216)</f>
        <v>0</v>
      </c>
      <c r="S65" s="252">
        <f>SUM('Speed Bin A-B'!S72,'Speed Bin A-B'!S176,'Speed Bin A-B'!S280,'Speed Bin A-B'!S384,'Speed Bin A-B'!S488,'Speed Bin A-B'!S800,'Speed Bin A-B'!S904,'Speed Bin A-B'!S1008,'Speed Bin A-B'!S1112,'Speed Bin A-B'!S1216)</f>
        <v>0</v>
      </c>
      <c r="T65" s="252">
        <f>SUM('Speed Bin A-B'!T72,'Speed Bin A-B'!T176,'Speed Bin A-B'!T280,'Speed Bin A-B'!T384,'Speed Bin A-B'!T488,'Speed Bin A-B'!T800,'Speed Bin A-B'!T904,'Speed Bin A-B'!T1008,'Speed Bin A-B'!T1112,'Speed Bin A-B'!T1216)</f>
        <v>0</v>
      </c>
      <c r="U65" s="252">
        <f>SUM('Speed Bin A-B'!U72,'Speed Bin A-B'!U176,'Speed Bin A-B'!U280,'Speed Bin A-B'!U384,'Speed Bin A-B'!U488,'Speed Bin A-B'!U800,'Speed Bin A-B'!U904,'Speed Bin A-B'!U1008,'Speed Bin A-B'!U1112,'Speed Bin A-B'!U1216)</f>
        <v>0</v>
      </c>
      <c r="V65" s="253">
        <f>IFERROR(AVERAGE('Speed Bin A-B'!V72,'Speed Bin A-B'!V176,'Speed Bin A-B'!V280,'Speed Bin A-B'!V384,'Speed Bin A-B'!V488,'Speed Bin A-B'!V800,'Speed Bin A-B'!V904,'Speed Bin A-B'!V1008,'Speed Bin A-B'!V1112,'Speed Bin A-B'!V1216),"-")</f>
        <v>26.457142857142856</v>
      </c>
      <c r="W65" s="253">
        <f>IFERROR(AVERAGE('Speed Bin A-B'!W72,'Speed Bin A-B'!W176,'Speed Bin A-B'!W280,'Speed Bin A-B'!W384,'Speed Bin A-B'!W488,'Speed Bin A-B'!W800,'Speed Bin A-B'!W904,'Speed Bin A-B'!W1008,'Speed Bin A-B'!W1112,'Speed Bin A-B'!W1216),"-")</f>
        <v>30.599999999999998</v>
      </c>
      <c r="X65" s="246"/>
      <c r="Y65" s="246"/>
    </row>
    <row r="66" spans="1:25" x14ac:dyDescent="0.2">
      <c r="A66" s="251">
        <v>0.64583333333333304</v>
      </c>
      <c r="B66" s="252">
        <f>SUM('Speed Bin A-B'!B73,'Speed Bin A-B'!B177,'Speed Bin A-B'!B281,'Speed Bin A-B'!B385,'Speed Bin A-B'!B489,'Speed Bin A-B'!B801,'Speed Bin A-B'!B905,'Speed Bin A-B'!B1009,'Speed Bin A-B'!B1113,'Speed Bin A-B'!B1217)</f>
        <v>181</v>
      </c>
      <c r="C66" s="252">
        <f>SUM('Speed Bin A-B'!C73,'Speed Bin A-B'!C177,'Speed Bin A-B'!C281,'Speed Bin A-B'!C385,'Speed Bin A-B'!C489,'Speed Bin A-B'!C801,'Speed Bin A-B'!C905,'Speed Bin A-B'!C1009,'Speed Bin A-B'!C1113,'Speed Bin A-B'!C1217)</f>
        <v>0</v>
      </c>
      <c r="D66" s="252">
        <f>SUM('Speed Bin A-B'!D73,'Speed Bin A-B'!D177,'Speed Bin A-B'!D281,'Speed Bin A-B'!D385,'Speed Bin A-B'!D489,'Speed Bin A-B'!D801,'Speed Bin A-B'!D905,'Speed Bin A-B'!D1009,'Speed Bin A-B'!D1113,'Speed Bin A-B'!D1217)</f>
        <v>0</v>
      </c>
      <c r="E66" s="252">
        <f>SUM('Speed Bin A-B'!E73,'Speed Bin A-B'!E177,'Speed Bin A-B'!E281,'Speed Bin A-B'!E385,'Speed Bin A-B'!E489,'Speed Bin A-B'!E801,'Speed Bin A-B'!E905,'Speed Bin A-B'!E1009,'Speed Bin A-B'!E1113,'Speed Bin A-B'!E1217)</f>
        <v>9</v>
      </c>
      <c r="F66" s="252">
        <f>SUM('Speed Bin A-B'!F73,'Speed Bin A-B'!F177,'Speed Bin A-B'!F281,'Speed Bin A-B'!F385,'Speed Bin A-B'!F489,'Speed Bin A-B'!F801,'Speed Bin A-B'!F905,'Speed Bin A-B'!F1009,'Speed Bin A-B'!F1113,'Speed Bin A-B'!F1217)</f>
        <v>46</v>
      </c>
      <c r="G66" s="252">
        <f>SUM('Speed Bin A-B'!G73,'Speed Bin A-B'!G177,'Speed Bin A-B'!G281,'Speed Bin A-B'!G385,'Speed Bin A-B'!G489,'Speed Bin A-B'!G801,'Speed Bin A-B'!G905,'Speed Bin A-B'!G1009,'Speed Bin A-B'!G1113,'Speed Bin A-B'!G1217)</f>
        <v>88</v>
      </c>
      <c r="H66" s="252">
        <f>SUM('Speed Bin A-B'!H73,'Speed Bin A-B'!H177,'Speed Bin A-B'!H281,'Speed Bin A-B'!H385,'Speed Bin A-B'!H489,'Speed Bin A-B'!H801,'Speed Bin A-B'!H905,'Speed Bin A-B'!H1009,'Speed Bin A-B'!H1113,'Speed Bin A-B'!H1217)</f>
        <v>34</v>
      </c>
      <c r="I66" s="252">
        <f>SUM('Speed Bin A-B'!I73,'Speed Bin A-B'!I177,'Speed Bin A-B'!I281,'Speed Bin A-B'!I385,'Speed Bin A-B'!I489,'Speed Bin A-B'!I801,'Speed Bin A-B'!I905,'Speed Bin A-B'!I1009,'Speed Bin A-B'!I1113,'Speed Bin A-B'!I1217)</f>
        <v>3</v>
      </c>
      <c r="J66" s="252">
        <f>SUM('Speed Bin A-B'!J73,'Speed Bin A-B'!J177,'Speed Bin A-B'!J281,'Speed Bin A-B'!J385,'Speed Bin A-B'!J489,'Speed Bin A-B'!J801,'Speed Bin A-B'!J905,'Speed Bin A-B'!J1009,'Speed Bin A-B'!J1113,'Speed Bin A-B'!J1217)</f>
        <v>1</v>
      </c>
      <c r="K66" s="252">
        <f>SUM('Speed Bin A-B'!K73,'Speed Bin A-B'!K177,'Speed Bin A-B'!K281,'Speed Bin A-B'!K385,'Speed Bin A-B'!K489,'Speed Bin A-B'!K801,'Speed Bin A-B'!K905,'Speed Bin A-B'!K1009,'Speed Bin A-B'!K1113,'Speed Bin A-B'!K1217)</f>
        <v>0</v>
      </c>
      <c r="L66" s="252">
        <f>SUM('Speed Bin A-B'!L73,'Speed Bin A-B'!L177,'Speed Bin A-B'!L281,'Speed Bin A-B'!L385,'Speed Bin A-B'!L489,'Speed Bin A-B'!L801,'Speed Bin A-B'!L905,'Speed Bin A-B'!L1009,'Speed Bin A-B'!L1113,'Speed Bin A-B'!L1217)</f>
        <v>0</v>
      </c>
      <c r="M66" s="252">
        <f>SUM('Speed Bin A-B'!M73,'Speed Bin A-B'!M177,'Speed Bin A-B'!M281,'Speed Bin A-B'!M385,'Speed Bin A-B'!M489,'Speed Bin A-B'!M801,'Speed Bin A-B'!M905,'Speed Bin A-B'!M1009,'Speed Bin A-B'!M1113,'Speed Bin A-B'!M1217)</f>
        <v>0</v>
      </c>
      <c r="N66" s="252">
        <f>SUM('Speed Bin A-B'!N73,'Speed Bin A-B'!N177,'Speed Bin A-B'!N281,'Speed Bin A-B'!N385,'Speed Bin A-B'!N489,'Speed Bin A-B'!N801,'Speed Bin A-B'!N905,'Speed Bin A-B'!N1009,'Speed Bin A-B'!N1113,'Speed Bin A-B'!N1217)</f>
        <v>0</v>
      </c>
      <c r="O66" s="252">
        <f>SUM('Speed Bin A-B'!O73,'Speed Bin A-B'!O177,'Speed Bin A-B'!O281,'Speed Bin A-B'!O385,'Speed Bin A-B'!O489,'Speed Bin A-B'!O801,'Speed Bin A-B'!O905,'Speed Bin A-B'!O1009,'Speed Bin A-B'!O1113,'Speed Bin A-B'!O1217)</f>
        <v>0</v>
      </c>
      <c r="P66" s="252">
        <f>SUM('Speed Bin A-B'!P73,'Speed Bin A-B'!P177,'Speed Bin A-B'!P281,'Speed Bin A-B'!P385,'Speed Bin A-B'!P489,'Speed Bin A-B'!P801,'Speed Bin A-B'!P905,'Speed Bin A-B'!P1009,'Speed Bin A-B'!P1113,'Speed Bin A-B'!P1217)</f>
        <v>0</v>
      </c>
      <c r="Q66" s="252">
        <f>SUM('Speed Bin A-B'!Q73,'Speed Bin A-B'!Q177,'Speed Bin A-B'!Q281,'Speed Bin A-B'!Q385,'Speed Bin A-B'!Q489,'Speed Bin A-B'!Q801,'Speed Bin A-B'!Q905,'Speed Bin A-B'!Q1009,'Speed Bin A-B'!Q1113,'Speed Bin A-B'!Q1217)</f>
        <v>0</v>
      </c>
      <c r="R66" s="252">
        <f>SUM('Speed Bin A-B'!R73,'Speed Bin A-B'!R177,'Speed Bin A-B'!R281,'Speed Bin A-B'!R385,'Speed Bin A-B'!R489,'Speed Bin A-B'!R801,'Speed Bin A-B'!R905,'Speed Bin A-B'!R1009,'Speed Bin A-B'!R1113,'Speed Bin A-B'!R1217)</f>
        <v>0</v>
      </c>
      <c r="S66" s="252">
        <f>SUM('Speed Bin A-B'!S73,'Speed Bin A-B'!S177,'Speed Bin A-B'!S281,'Speed Bin A-B'!S385,'Speed Bin A-B'!S489,'Speed Bin A-B'!S801,'Speed Bin A-B'!S905,'Speed Bin A-B'!S1009,'Speed Bin A-B'!S1113,'Speed Bin A-B'!S1217)</f>
        <v>0</v>
      </c>
      <c r="T66" s="252">
        <f>SUM('Speed Bin A-B'!T73,'Speed Bin A-B'!T177,'Speed Bin A-B'!T281,'Speed Bin A-B'!T385,'Speed Bin A-B'!T489,'Speed Bin A-B'!T801,'Speed Bin A-B'!T905,'Speed Bin A-B'!T1009,'Speed Bin A-B'!T1113,'Speed Bin A-B'!T1217)</f>
        <v>0</v>
      </c>
      <c r="U66" s="252">
        <f>SUM('Speed Bin A-B'!U73,'Speed Bin A-B'!U177,'Speed Bin A-B'!U281,'Speed Bin A-B'!U385,'Speed Bin A-B'!U489,'Speed Bin A-B'!U801,'Speed Bin A-B'!U905,'Speed Bin A-B'!U1009,'Speed Bin A-B'!U1113,'Speed Bin A-B'!U1217)</f>
        <v>0</v>
      </c>
      <c r="V66" s="253">
        <f>IFERROR(AVERAGE('Speed Bin A-B'!V73,'Speed Bin A-B'!V177,'Speed Bin A-B'!V281,'Speed Bin A-B'!V385,'Speed Bin A-B'!V489,'Speed Bin A-B'!V801,'Speed Bin A-B'!V905,'Speed Bin A-B'!V1009,'Speed Bin A-B'!V1113,'Speed Bin A-B'!V1217),"-")</f>
        <v>26.74285714285714</v>
      </c>
      <c r="W66" s="253">
        <f>IFERROR(AVERAGE('Speed Bin A-B'!W73,'Speed Bin A-B'!W177,'Speed Bin A-B'!W281,'Speed Bin A-B'!W385,'Speed Bin A-B'!W489,'Speed Bin A-B'!W801,'Speed Bin A-B'!W905,'Speed Bin A-B'!W1009,'Speed Bin A-B'!W1113,'Speed Bin A-B'!W1217),"-")</f>
        <v>31.057142857142857</v>
      </c>
      <c r="X66" s="246"/>
      <c r="Y66" s="246"/>
    </row>
    <row r="67" spans="1:25" x14ac:dyDescent="0.2">
      <c r="A67" s="251">
        <v>0.65625</v>
      </c>
      <c r="B67" s="252">
        <f>SUM('Speed Bin A-B'!B74,'Speed Bin A-B'!B178,'Speed Bin A-B'!B282,'Speed Bin A-B'!B386,'Speed Bin A-B'!B490,'Speed Bin A-B'!B802,'Speed Bin A-B'!B906,'Speed Bin A-B'!B1010,'Speed Bin A-B'!B1114,'Speed Bin A-B'!B1218)</f>
        <v>217</v>
      </c>
      <c r="C67" s="252">
        <f>SUM('Speed Bin A-B'!C74,'Speed Bin A-B'!C178,'Speed Bin A-B'!C282,'Speed Bin A-B'!C386,'Speed Bin A-B'!C490,'Speed Bin A-B'!C802,'Speed Bin A-B'!C906,'Speed Bin A-B'!C1010,'Speed Bin A-B'!C1114,'Speed Bin A-B'!C1218)</f>
        <v>1</v>
      </c>
      <c r="D67" s="252">
        <f>SUM('Speed Bin A-B'!D74,'Speed Bin A-B'!D178,'Speed Bin A-B'!D282,'Speed Bin A-B'!D386,'Speed Bin A-B'!D490,'Speed Bin A-B'!D802,'Speed Bin A-B'!D906,'Speed Bin A-B'!D1010,'Speed Bin A-B'!D1114,'Speed Bin A-B'!D1218)</f>
        <v>0</v>
      </c>
      <c r="E67" s="252">
        <f>SUM('Speed Bin A-B'!E74,'Speed Bin A-B'!E178,'Speed Bin A-B'!E282,'Speed Bin A-B'!E386,'Speed Bin A-B'!E490,'Speed Bin A-B'!E802,'Speed Bin A-B'!E906,'Speed Bin A-B'!E1010,'Speed Bin A-B'!E1114,'Speed Bin A-B'!E1218)</f>
        <v>7</v>
      </c>
      <c r="F67" s="252">
        <f>SUM('Speed Bin A-B'!F74,'Speed Bin A-B'!F178,'Speed Bin A-B'!F282,'Speed Bin A-B'!F386,'Speed Bin A-B'!F490,'Speed Bin A-B'!F802,'Speed Bin A-B'!F906,'Speed Bin A-B'!F1010,'Speed Bin A-B'!F1114,'Speed Bin A-B'!F1218)</f>
        <v>65</v>
      </c>
      <c r="G67" s="252">
        <f>SUM('Speed Bin A-B'!G74,'Speed Bin A-B'!G178,'Speed Bin A-B'!G282,'Speed Bin A-B'!G386,'Speed Bin A-B'!G490,'Speed Bin A-B'!G802,'Speed Bin A-B'!G906,'Speed Bin A-B'!G1010,'Speed Bin A-B'!G1114,'Speed Bin A-B'!G1218)</f>
        <v>107</v>
      </c>
      <c r="H67" s="252">
        <f>SUM('Speed Bin A-B'!H74,'Speed Bin A-B'!H178,'Speed Bin A-B'!H282,'Speed Bin A-B'!H386,'Speed Bin A-B'!H490,'Speed Bin A-B'!H802,'Speed Bin A-B'!H906,'Speed Bin A-B'!H1010,'Speed Bin A-B'!H1114,'Speed Bin A-B'!H1218)</f>
        <v>33</v>
      </c>
      <c r="I67" s="252">
        <f>SUM('Speed Bin A-B'!I74,'Speed Bin A-B'!I178,'Speed Bin A-B'!I282,'Speed Bin A-B'!I386,'Speed Bin A-B'!I490,'Speed Bin A-B'!I802,'Speed Bin A-B'!I906,'Speed Bin A-B'!I1010,'Speed Bin A-B'!I1114,'Speed Bin A-B'!I1218)</f>
        <v>3</v>
      </c>
      <c r="J67" s="252">
        <f>SUM('Speed Bin A-B'!J74,'Speed Bin A-B'!J178,'Speed Bin A-B'!J282,'Speed Bin A-B'!J386,'Speed Bin A-B'!J490,'Speed Bin A-B'!J802,'Speed Bin A-B'!J906,'Speed Bin A-B'!J1010,'Speed Bin A-B'!J1114,'Speed Bin A-B'!J1218)</f>
        <v>1</v>
      </c>
      <c r="K67" s="252">
        <f>SUM('Speed Bin A-B'!K74,'Speed Bin A-B'!K178,'Speed Bin A-B'!K282,'Speed Bin A-B'!K386,'Speed Bin A-B'!K490,'Speed Bin A-B'!K802,'Speed Bin A-B'!K906,'Speed Bin A-B'!K1010,'Speed Bin A-B'!K1114,'Speed Bin A-B'!K1218)</f>
        <v>0</v>
      </c>
      <c r="L67" s="252">
        <f>SUM('Speed Bin A-B'!L74,'Speed Bin A-B'!L178,'Speed Bin A-B'!L282,'Speed Bin A-B'!L386,'Speed Bin A-B'!L490,'Speed Bin A-B'!L802,'Speed Bin A-B'!L906,'Speed Bin A-B'!L1010,'Speed Bin A-B'!L1114,'Speed Bin A-B'!L1218)</f>
        <v>0</v>
      </c>
      <c r="M67" s="252">
        <f>SUM('Speed Bin A-B'!M74,'Speed Bin A-B'!M178,'Speed Bin A-B'!M282,'Speed Bin A-B'!M386,'Speed Bin A-B'!M490,'Speed Bin A-B'!M802,'Speed Bin A-B'!M906,'Speed Bin A-B'!M1010,'Speed Bin A-B'!M1114,'Speed Bin A-B'!M1218)</f>
        <v>0</v>
      </c>
      <c r="N67" s="252">
        <f>SUM('Speed Bin A-B'!N74,'Speed Bin A-B'!N178,'Speed Bin A-B'!N282,'Speed Bin A-B'!N386,'Speed Bin A-B'!N490,'Speed Bin A-B'!N802,'Speed Bin A-B'!N906,'Speed Bin A-B'!N1010,'Speed Bin A-B'!N1114,'Speed Bin A-B'!N1218)</f>
        <v>0</v>
      </c>
      <c r="O67" s="252">
        <f>SUM('Speed Bin A-B'!O74,'Speed Bin A-B'!O178,'Speed Bin A-B'!O282,'Speed Bin A-B'!O386,'Speed Bin A-B'!O490,'Speed Bin A-B'!O802,'Speed Bin A-B'!O906,'Speed Bin A-B'!O1010,'Speed Bin A-B'!O1114,'Speed Bin A-B'!O1218)</f>
        <v>0</v>
      </c>
      <c r="P67" s="252">
        <f>SUM('Speed Bin A-B'!P74,'Speed Bin A-B'!P178,'Speed Bin A-B'!P282,'Speed Bin A-B'!P386,'Speed Bin A-B'!P490,'Speed Bin A-B'!P802,'Speed Bin A-B'!P906,'Speed Bin A-B'!P1010,'Speed Bin A-B'!P1114,'Speed Bin A-B'!P1218)</f>
        <v>0</v>
      </c>
      <c r="Q67" s="252">
        <f>SUM('Speed Bin A-B'!Q74,'Speed Bin A-B'!Q178,'Speed Bin A-B'!Q282,'Speed Bin A-B'!Q386,'Speed Bin A-B'!Q490,'Speed Bin A-B'!Q802,'Speed Bin A-B'!Q906,'Speed Bin A-B'!Q1010,'Speed Bin A-B'!Q1114,'Speed Bin A-B'!Q1218)</f>
        <v>0</v>
      </c>
      <c r="R67" s="252">
        <f>SUM('Speed Bin A-B'!R74,'Speed Bin A-B'!R178,'Speed Bin A-B'!R282,'Speed Bin A-B'!R386,'Speed Bin A-B'!R490,'Speed Bin A-B'!R802,'Speed Bin A-B'!R906,'Speed Bin A-B'!R1010,'Speed Bin A-B'!R1114,'Speed Bin A-B'!R1218)</f>
        <v>0</v>
      </c>
      <c r="S67" s="252">
        <f>SUM('Speed Bin A-B'!S74,'Speed Bin A-B'!S178,'Speed Bin A-B'!S282,'Speed Bin A-B'!S386,'Speed Bin A-B'!S490,'Speed Bin A-B'!S802,'Speed Bin A-B'!S906,'Speed Bin A-B'!S1010,'Speed Bin A-B'!S1114,'Speed Bin A-B'!S1218)</f>
        <v>0</v>
      </c>
      <c r="T67" s="252">
        <f>SUM('Speed Bin A-B'!T74,'Speed Bin A-B'!T178,'Speed Bin A-B'!T282,'Speed Bin A-B'!T386,'Speed Bin A-B'!T490,'Speed Bin A-B'!T802,'Speed Bin A-B'!T906,'Speed Bin A-B'!T1010,'Speed Bin A-B'!T1114,'Speed Bin A-B'!T1218)</f>
        <v>0</v>
      </c>
      <c r="U67" s="252">
        <f>SUM('Speed Bin A-B'!U74,'Speed Bin A-B'!U178,'Speed Bin A-B'!U282,'Speed Bin A-B'!U386,'Speed Bin A-B'!U490,'Speed Bin A-B'!U802,'Speed Bin A-B'!U906,'Speed Bin A-B'!U1010,'Speed Bin A-B'!U1114,'Speed Bin A-B'!U1218)</f>
        <v>0</v>
      </c>
      <c r="V67" s="253">
        <f>IFERROR(AVERAGE('Speed Bin A-B'!V74,'Speed Bin A-B'!V178,'Speed Bin A-B'!V282,'Speed Bin A-B'!V386,'Speed Bin A-B'!V490,'Speed Bin A-B'!V802,'Speed Bin A-B'!V906,'Speed Bin A-B'!V1010,'Speed Bin A-B'!V1114,'Speed Bin A-B'!V1218),"-")</f>
        <v>26.642857142857142</v>
      </c>
      <c r="W67" s="253">
        <f>IFERROR(AVERAGE('Speed Bin A-B'!W74,'Speed Bin A-B'!W178,'Speed Bin A-B'!W282,'Speed Bin A-B'!W386,'Speed Bin A-B'!W490,'Speed Bin A-B'!W802,'Speed Bin A-B'!W906,'Speed Bin A-B'!W1010,'Speed Bin A-B'!W1114,'Speed Bin A-B'!W1218),"-")</f>
        <v>30.857142857142858</v>
      </c>
      <c r="X67" s="246"/>
      <c r="Y67" s="246"/>
    </row>
    <row r="68" spans="1:25" x14ac:dyDescent="0.2">
      <c r="A68" s="251">
        <v>0.66666666666666696</v>
      </c>
      <c r="B68" s="252">
        <f>SUM('Speed Bin A-B'!B75,'Speed Bin A-B'!B179,'Speed Bin A-B'!B283,'Speed Bin A-B'!B387,'Speed Bin A-B'!B491,'Speed Bin A-B'!B803,'Speed Bin A-B'!B907,'Speed Bin A-B'!B1011,'Speed Bin A-B'!B1115,'Speed Bin A-B'!B1219)</f>
        <v>259</v>
      </c>
      <c r="C68" s="252">
        <f>SUM('Speed Bin A-B'!C75,'Speed Bin A-B'!C179,'Speed Bin A-B'!C283,'Speed Bin A-B'!C387,'Speed Bin A-B'!C491,'Speed Bin A-B'!C803,'Speed Bin A-B'!C907,'Speed Bin A-B'!C1011,'Speed Bin A-B'!C1115,'Speed Bin A-B'!C1219)</f>
        <v>0</v>
      </c>
      <c r="D68" s="252">
        <f>SUM('Speed Bin A-B'!D75,'Speed Bin A-B'!D179,'Speed Bin A-B'!D283,'Speed Bin A-B'!D387,'Speed Bin A-B'!D491,'Speed Bin A-B'!D803,'Speed Bin A-B'!D907,'Speed Bin A-B'!D1011,'Speed Bin A-B'!D1115,'Speed Bin A-B'!D1219)</f>
        <v>0</v>
      </c>
      <c r="E68" s="252">
        <f>SUM('Speed Bin A-B'!E75,'Speed Bin A-B'!E179,'Speed Bin A-B'!E283,'Speed Bin A-B'!E387,'Speed Bin A-B'!E491,'Speed Bin A-B'!E803,'Speed Bin A-B'!E907,'Speed Bin A-B'!E1011,'Speed Bin A-B'!E1115,'Speed Bin A-B'!E1219)</f>
        <v>5</v>
      </c>
      <c r="F68" s="252">
        <f>SUM('Speed Bin A-B'!F75,'Speed Bin A-B'!F179,'Speed Bin A-B'!F283,'Speed Bin A-B'!F387,'Speed Bin A-B'!F491,'Speed Bin A-B'!F803,'Speed Bin A-B'!F907,'Speed Bin A-B'!F1011,'Speed Bin A-B'!F1115,'Speed Bin A-B'!F1219)</f>
        <v>48</v>
      </c>
      <c r="G68" s="252">
        <f>SUM('Speed Bin A-B'!G75,'Speed Bin A-B'!G179,'Speed Bin A-B'!G283,'Speed Bin A-B'!G387,'Speed Bin A-B'!G491,'Speed Bin A-B'!G803,'Speed Bin A-B'!G907,'Speed Bin A-B'!G1011,'Speed Bin A-B'!G1115,'Speed Bin A-B'!G1219)</f>
        <v>145</v>
      </c>
      <c r="H68" s="252">
        <f>SUM('Speed Bin A-B'!H75,'Speed Bin A-B'!H179,'Speed Bin A-B'!H283,'Speed Bin A-B'!H387,'Speed Bin A-B'!H491,'Speed Bin A-B'!H803,'Speed Bin A-B'!H907,'Speed Bin A-B'!H1011,'Speed Bin A-B'!H1115,'Speed Bin A-B'!H1219)</f>
        <v>52</v>
      </c>
      <c r="I68" s="252">
        <f>SUM('Speed Bin A-B'!I75,'Speed Bin A-B'!I179,'Speed Bin A-B'!I283,'Speed Bin A-B'!I387,'Speed Bin A-B'!I491,'Speed Bin A-B'!I803,'Speed Bin A-B'!I907,'Speed Bin A-B'!I1011,'Speed Bin A-B'!I1115,'Speed Bin A-B'!I1219)</f>
        <v>8</v>
      </c>
      <c r="J68" s="252">
        <f>SUM('Speed Bin A-B'!J75,'Speed Bin A-B'!J179,'Speed Bin A-B'!J283,'Speed Bin A-B'!J387,'Speed Bin A-B'!J491,'Speed Bin A-B'!J803,'Speed Bin A-B'!J907,'Speed Bin A-B'!J1011,'Speed Bin A-B'!J1115,'Speed Bin A-B'!J1219)</f>
        <v>1</v>
      </c>
      <c r="K68" s="252">
        <f>SUM('Speed Bin A-B'!K75,'Speed Bin A-B'!K179,'Speed Bin A-B'!K283,'Speed Bin A-B'!K387,'Speed Bin A-B'!K491,'Speed Bin A-B'!K803,'Speed Bin A-B'!K907,'Speed Bin A-B'!K1011,'Speed Bin A-B'!K1115,'Speed Bin A-B'!K1219)</f>
        <v>0</v>
      </c>
      <c r="L68" s="252">
        <f>SUM('Speed Bin A-B'!L75,'Speed Bin A-B'!L179,'Speed Bin A-B'!L283,'Speed Bin A-B'!L387,'Speed Bin A-B'!L491,'Speed Bin A-B'!L803,'Speed Bin A-B'!L907,'Speed Bin A-B'!L1011,'Speed Bin A-B'!L1115,'Speed Bin A-B'!L1219)</f>
        <v>0</v>
      </c>
      <c r="M68" s="252">
        <f>SUM('Speed Bin A-B'!M75,'Speed Bin A-B'!M179,'Speed Bin A-B'!M283,'Speed Bin A-B'!M387,'Speed Bin A-B'!M491,'Speed Bin A-B'!M803,'Speed Bin A-B'!M907,'Speed Bin A-B'!M1011,'Speed Bin A-B'!M1115,'Speed Bin A-B'!M1219)</f>
        <v>0</v>
      </c>
      <c r="N68" s="252">
        <f>SUM('Speed Bin A-B'!N75,'Speed Bin A-B'!N179,'Speed Bin A-B'!N283,'Speed Bin A-B'!N387,'Speed Bin A-B'!N491,'Speed Bin A-B'!N803,'Speed Bin A-B'!N907,'Speed Bin A-B'!N1011,'Speed Bin A-B'!N1115,'Speed Bin A-B'!N1219)</f>
        <v>0</v>
      </c>
      <c r="O68" s="252">
        <f>SUM('Speed Bin A-B'!O75,'Speed Bin A-B'!O179,'Speed Bin A-B'!O283,'Speed Bin A-B'!O387,'Speed Bin A-B'!O491,'Speed Bin A-B'!O803,'Speed Bin A-B'!O907,'Speed Bin A-B'!O1011,'Speed Bin A-B'!O1115,'Speed Bin A-B'!O1219)</f>
        <v>0</v>
      </c>
      <c r="P68" s="252">
        <f>SUM('Speed Bin A-B'!P75,'Speed Bin A-B'!P179,'Speed Bin A-B'!P283,'Speed Bin A-B'!P387,'Speed Bin A-B'!P491,'Speed Bin A-B'!P803,'Speed Bin A-B'!P907,'Speed Bin A-B'!P1011,'Speed Bin A-B'!P1115,'Speed Bin A-B'!P1219)</f>
        <v>0</v>
      </c>
      <c r="Q68" s="252">
        <f>SUM('Speed Bin A-B'!Q75,'Speed Bin A-B'!Q179,'Speed Bin A-B'!Q283,'Speed Bin A-B'!Q387,'Speed Bin A-B'!Q491,'Speed Bin A-B'!Q803,'Speed Bin A-B'!Q907,'Speed Bin A-B'!Q1011,'Speed Bin A-B'!Q1115,'Speed Bin A-B'!Q1219)</f>
        <v>0</v>
      </c>
      <c r="R68" s="252">
        <f>SUM('Speed Bin A-B'!R75,'Speed Bin A-B'!R179,'Speed Bin A-B'!R283,'Speed Bin A-B'!R387,'Speed Bin A-B'!R491,'Speed Bin A-B'!R803,'Speed Bin A-B'!R907,'Speed Bin A-B'!R1011,'Speed Bin A-B'!R1115,'Speed Bin A-B'!R1219)</f>
        <v>0</v>
      </c>
      <c r="S68" s="252">
        <f>SUM('Speed Bin A-B'!S75,'Speed Bin A-B'!S179,'Speed Bin A-B'!S283,'Speed Bin A-B'!S387,'Speed Bin A-B'!S491,'Speed Bin A-B'!S803,'Speed Bin A-B'!S907,'Speed Bin A-B'!S1011,'Speed Bin A-B'!S1115,'Speed Bin A-B'!S1219)</f>
        <v>0</v>
      </c>
      <c r="T68" s="252">
        <f>SUM('Speed Bin A-B'!T75,'Speed Bin A-B'!T179,'Speed Bin A-B'!T283,'Speed Bin A-B'!T387,'Speed Bin A-B'!T491,'Speed Bin A-B'!T803,'Speed Bin A-B'!T907,'Speed Bin A-B'!T1011,'Speed Bin A-B'!T1115,'Speed Bin A-B'!T1219)</f>
        <v>0</v>
      </c>
      <c r="U68" s="252">
        <f>SUM('Speed Bin A-B'!U75,'Speed Bin A-B'!U179,'Speed Bin A-B'!U283,'Speed Bin A-B'!U387,'Speed Bin A-B'!U491,'Speed Bin A-B'!U803,'Speed Bin A-B'!U907,'Speed Bin A-B'!U1011,'Speed Bin A-B'!U1115,'Speed Bin A-B'!U1219)</f>
        <v>0</v>
      </c>
      <c r="V68" s="253">
        <f>IFERROR(AVERAGE('Speed Bin A-B'!V75,'Speed Bin A-B'!V179,'Speed Bin A-B'!V283,'Speed Bin A-B'!V387,'Speed Bin A-B'!V491,'Speed Bin A-B'!V803,'Speed Bin A-B'!V907,'Speed Bin A-B'!V1011,'Speed Bin A-B'!V1115,'Speed Bin A-B'!V1219),"-")</f>
        <v>27.9</v>
      </c>
      <c r="W68" s="253">
        <f>IFERROR(AVERAGE('Speed Bin A-B'!W75,'Speed Bin A-B'!W179,'Speed Bin A-B'!W283,'Speed Bin A-B'!W387,'Speed Bin A-B'!W491,'Speed Bin A-B'!W803,'Speed Bin A-B'!W907,'Speed Bin A-B'!W1011,'Speed Bin A-B'!W1115,'Speed Bin A-B'!W1219),"-")</f>
        <v>31.657142857142855</v>
      </c>
      <c r="X68" s="246"/>
      <c r="Y68" s="246"/>
    </row>
    <row r="69" spans="1:25" x14ac:dyDescent="0.2">
      <c r="A69" s="251">
        <v>0.67708333333333304</v>
      </c>
      <c r="B69" s="252">
        <f>SUM('Speed Bin A-B'!B76,'Speed Bin A-B'!B180,'Speed Bin A-B'!B284,'Speed Bin A-B'!B388,'Speed Bin A-B'!B492,'Speed Bin A-B'!B804,'Speed Bin A-B'!B908,'Speed Bin A-B'!B1012,'Speed Bin A-B'!B1116,'Speed Bin A-B'!B1220)</f>
        <v>229</v>
      </c>
      <c r="C69" s="252">
        <f>SUM('Speed Bin A-B'!C76,'Speed Bin A-B'!C180,'Speed Bin A-B'!C284,'Speed Bin A-B'!C388,'Speed Bin A-B'!C492,'Speed Bin A-B'!C804,'Speed Bin A-B'!C908,'Speed Bin A-B'!C1012,'Speed Bin A-B'!C1116,'Speed Bin A-B'!C1220)</f>
        <v>0</v>
      </c>
      <c r="D69" s="252">
        <f>SUM('Speed Bin A-B'!D76,'Speed Bin A-B'!D180,'Speed Bin A-B'!D284,'Speed Bin A-B'!D388,'Speed Bin A-B'!D492,'Speed Bin A-B'!D804,'Speed Bin A-B'!D908,'Speed Bin A-B'!D1012,'Speed Bin A-B'!D1116,'Speed Bin A-B'!D1220)</f>
        <v>5</v>
      </c>
      <c r="E69" s="252">
        <f>SUM('Speed Bin A-B'!E76,'Speed Bin A-B'!E180,'Speed Bin A-B'!E284,'Speed Bin A-B'!E388,'Speed Bin A-B'!E492,'Speed Bin A-B'!E804,'Speed Bin A-B'!E908,'Speed Bin A-B'!E1012,'Speed Bin A-B'!E1116,'Speed Bin A-B'!E1220)</f>
        <v>8</v>
      </c>
      <c r="F69" s="252">
        <f>SUM('Speed Bin A-B'!F76,'Speed Bin A-B'!F180,'Speed Bin A-B'!F284,'Speed Bin A-B'!F388,'Speed Bin A-B'!F492,'Speed Bin A-B'!F804,'Speed Bin A-B'!F908,'Speed Bin A-B'!F1012,'Speed Bin A-B'!F1116,'Speed Bin A-B'!F1220)</f>
        <v>51</v>
      </c>
      <c r="G69" s="252">
        <f>SUM('Speed Bin A-B'!G76,'Speed Bin A-B'!G180,'Speed Bin A-B'!G284,'Speed Bin A-B'!G388,'Speed Bin A-B'!G492,'Speed Bin A-B'!G804,'Speed Bin A-B'!G908,'Speed Bin A-B'!G1012,'Speed Bin A-B'!G1116,'Speed Bin A-B'!G1220)</f>
        <v>122</v>
      </c>
      <c r="H69" s="252">
        <f>SUM('Speed Bin A-B'!H76,'Speed Bin A-B'!H180,'Speed Bin A-B'!H284,'Speed Bin A-B'!H388,'Speed Bin A-B'!H492,'Speed Bin A-B'!H804,'Speed Bin A-B'!H908,'Speed Bin A-B'!H1012,'Speed Bin A-B'!H1116,'Speed Bin A-B'!H1220)</f>
        <v>36</v>
      </c>
      <c r="I69" s="252">
        <f>SUM('Speed Bin A-B'!I76,'Speed Bin A-B'!I180,'Speed Bin A-B'!I284,'Speed Bin A-B'!I388,'Speed Bin A-B'!I492,'Speed Bin A-B'!I804,'Speed Bin A-B'!I908,'Speed Bin A-B'!I1012,'Speed Bin A-B'!I1116,'Speed Bin A-B'!I1220)</f>
        <v>7</v>
      </c>
      <c r="J69" s="252">
        <f>SUM('Speed Bin A-B'!J76,'Speed Bin A-B'!J180,'Speed Bin A-B'!J284,'Speed Bin A-B'!J388,'Speed Bin A-B'!J492,'Speed Bin A-B'!J804,'Speed Bin A-B'!J908,'Speed Bin A-B'!J1012,'Speed Bin A-B'!J1116,'Speed Bin A-B'!J1220)</f>
        <v>0</v>
      </c>
      <c r="K69" s="252">
        <f>SUM('Speed Bin A-B'!K76,'Speed Bin A-B'!K180,'Speed Bin A-B'!K284,'Speed Bin A-B'!K388,'Speed Bin A-B'!K492,'Speed Bin A-B'!K804,'Speed Bin A-B'!K908,'Speed Bin A-B'!K1012,'Speed Bin A-B'!K1116,'Speed Bin A-B'!K1220)</f>
        <v>0</v>
      </c>
      <c r="L69" s="252">
        <f>SUM('Speed Bin A-B'!L76,'Speed Bin A-B'!L180,'Speed Bin A-B'!L284,'Speed Bin A-B'!L388,'Speed Bin A-B'!L492,'Speed Bin A-B'!L804,'Speed Bin A-B'!L908,'Speed Bin A-B'!L1012,'Speed Bin A-B'!L1116,'Speed Bin A-B'!L1220)</f>
        <v>0</v>
      </c>
      <c r="M69" s="252">
        <f>SUM('Speed Bin A-B'!M76,'Speed Bin A-B'!M180,'Speed Bin A-B'!M284,'Speed Bin A-B'!M388,'Speed Bin A-B'!M492,'Speed Bin A-B'!M804,'Speed Bin A-B'!M908,'Speed Bin A-B'!M1012,'Speed Bin A-B'!M1116,'Speed Bin A-B'!M1220)</f>
        <v>0</v>
      </c>
      <c r="N69" s="252">
        <f>SUM('Speed Bin A-B'!N76,'Speed Bin A-B'!N180,'Speed Bin A-B'!N284,'Speed Bin A-B'!N388,'Speed Bin A-B'!N492,'Speed Bin A-B'!N804,'Speed Bin A-B'!N908,'Speed Bin A-B'!N1012,'Speed Bin A-B'!N1116,'Speed Bin A-B'!N1220)</f>
        <v>0</v>
      </c>
      <c r="O69" s="252">
        <f>SUM('Speed Bin A-B'!O76,'Speed Bin A-B'!O180,'Speed Bin A-B'!O284,'Speed Bin A-B'!O388,'Speed Bin A-B'!O492,'Speed Bin A-B'!O804,'Speed Bin A-B'!O908,'Speed Bin A-B'!O1012,'Speed Bin A-B'!O1116,'Speed Bin A-B'!O1220)</f>
        <v>0</v>
      </c>
      <c r="P69" s="252">
        <f>SUM('Speed Bin A-B'!P76,'Speed Bin A-B'!P180,'Speed Bin A-B'!P284,'Speed Bin A-B'!P388,'Speed Bin A-B'!P492,'Speed Bin A-B'!P804,'Speed Bin A-B'!P908,'Speed Bin A-B'!P1012,'Speed Bin A-B'!P1116,'Speed Bin A-B'!P1220)</f>
        <v>0</v>
      </c>
      <c r="Q69" s="252">
        <f>SUM('Speed Bin A-B'!Q76,'Speed Bin A-B'!Q180,'Speed Bin A-B'!Q284,'Speed Bin A-B'!Q388,'Speed Bin A-B'!Q492,'Speed Bin A-B'!Q804,'Speed Bin A-B'!Q908,'Speed Bin A-B'!Q1012,'Speed Bin A-B'!Q1116,'Speed Bin A-B'!Q1220)</f>
        <v>0</v>
      </c>
      <c r="R69" s="252">
        <f>SUM('Speed Bin A-B'!R76,'Speed Bin A-B'!R180,'Speed Bin A-B'!R284,'Speed Bin A-B'!R388,'Speed Bin A-B'!R492,'Speed Bin A-B'!R804,'Speed Bin A-B'!R908,'Speed Bin A-B'!R1012,'Speed Bin A-B'!R1116,'Speed Bin A-B'!R1220)</f>
        <v>0</v>
      </c>
      <c r="S69" s="252">
        <f>SUM('Speed Bin A-B'!S76,'Speed Bin A-B'!S180,'Speed Bin A-B'!S284,'Speed Bin A-B'!S388,'Speed Bin A-B'!S492,'Speed Bin A-B'!S804,'Speed Bin A-B'!S908,'Speed Bin A-B'!S1012,'Speed Bin A-B'!S1116,'Speed Bin A-B'!S1220)</f>
        <v>0</v>
      </c>
      <c r="T69" s="252">
        <f>SUM('Speed Bin A-B'!T76,'Speed Bin A-B'!T180,'Speed Bin A-B'!T284,'Speed Bin A-B'!T388,'Speed Bin A-B'!T492,'Speed Bin A-B'!T804,'Speed Bin A-B'!T908,'Speed Bin A-B'!T1012,'Speed Bin A-B'!T1116,'Speed Bin A-B'!T1220)</f>
        <v>0</v>
      </c>
      <c r="U69" s="252">
        <f>SUM('Speed Bin A-B'!U76,'Speed Bin A-B'!U180,'Speed Bin A-B'!U284,'Speed Bin A-B'!U388,'Speed Bin A-B'!U492,'Speed Bin A-B'!U804,'Speed Bin A-B'!U908,'Speed Bin A-B'!U1012,'Speed Bin A-B'!U1116,'Speed Bin A-B'!U1220)</f>
        <v>0</v>
      </c>
      <c r="V69" s="253">
        <f>IFERROR(AVERAGE('Speed Bin A-B'!V76,'Speed Bin A-B'!V180,'Speed Bin A-B'!V284,'Speed Bin A-B'!V388,'Speed Bin A-B'!V492,'Speed Bin A-B'!V804,'Speed Bin A-B'!V908,'Speed Bin A-B'!V1012,'Speed Bin A-B'!V1116,'Speed Bin A-B'!V1220),"-")</f>
        <v>26.971428571428572</v>
      </c>
      <c r="W69" s="253">
        <f>IFERROR(AVERAGE('Speed Bin A-B'!W76,'Speed Bin A-B'!W180,'Speed Bin A-B'!W284,'Speed Bin A-B'!W388,'Speed Bin A-B'!W492,'Speed Bin A-B'!W804,'Speed Bin A-B'!W908,'Speed Bin A-B'!W1012,'Speed Bin A-B'!W1116,'Speed Bin A-B'!W1220),"-")</f>
        <v>31.599999999999998</v>
      </c>
      <c r="X69" s="246"/>
      <c r="Y69" s="246"/>
    </row>
    <row r="70" spans="1:25" x14ac:dyDescent="0.2">
      <c r="A70" s="251">
        <v>0.6875</v>
      </c>
      <c r="B70" s="252">
        <f>SUM('Speed Bin A-B'!B77,'Speed Bin A-B'!B181,'Speed Bin A-B'!B285,'Speed Bin A-B'!B389,'Speed Bin A-B'!B493,'Speed Bin A-B'!B805,'Speed Bin A-B'!B909,'Speed Bin A-B'!B1013,'Speed Bin A-B'!B1117,'Speed Bin A-B'!B1221)</f>
        <v>248</v>
      </c>
      <c r="C70" s="252">
        <f>SUM('Speed Bin A-B'!C77,'Speed Bin A-B'!C181,'Speed Bin A-B'!C285,'Speed Bin A-B'!C389,'Speed Bin A-B'!C493,'Speed Bin A-B'!C805,'Speed Bin A-B'!C909,'Speed Bin A-B'!C1013,'Speed Bin A-B'!C1117,'Speed Bin A-B'!C1221)</f>
        <v>1</v>
      </c>
      <c r="D70" s="252">
        <f>SUM('Speed Bin A-B'!D77,'Speed Bin A-B'!D181,'Speed Bin A-B'!D285,'Speed Bin A-B'!D389,'Speed Bin A-B'!D493,'Speed Bin A-B'!D805,'Speed Bin A-B'!D909,'Speed Bin A-B'!D1013,'Speed Bin A-B'!D1117,'Speed Bin A-B'!D1221)</f>
        <v>2</v>
      </c>
      <c r="E70" s="252">
        <f>SUM('Speed Bin A-B'!E77,'Speed Bin A-B'!E181,'Speed Bin A-B'!E285,'Speed Bin A-B'!E389,'Speed Bin A-B'!E493,'Speed Bin A-B'!E805,'Speed Bin A-B'!E909,'Speed Bin A-B'!E1013,'Speed Bin A-B'!E1117,'Speed Bin A-B'!E1221)</f>
        <v>11</v>
      </c>
      <c r="F70" s="252">
        <f>SUM('Speed Bin A-B'!F77,'Speed Bin A-B'!F181,'Speed Bin A-B'!F285,'Speed Bin A-B'!F389,'Speed Bin A-B'!F493,'Speed Bin A-B'!F805,'Speed Bin A-B'!F909,'Speed Bin A-B'!F1013,'Speed Bin A-B'!F1117,'Speed Bin A-B'!F1221)</f>
        <v>63</v>
      </c>
      <c r="G70" s="252">
        <f>SUM('Speed Bin A-B'!G77,'Speed Bin A-B'!G181,'Speed Bin A-B'!G285,'Speed Bin A-B'!G389,'Speed Bin A-B'!G493,'Speed Bin A-B'!G805,'Speed Bin A-B'!G909,'Speed Bin A-B'!G1013,'Speed Bin A-B'!G1117,'Speed Bin A-B'!G1221)</f>
        <v>130</v>
      </c>
      <c r="H70" s="252">
        <f>SUM('Speed Bin A-B'!H77,'Speed Bin A-B'!H181,'Speed Bin A-B'!H285,'Speed Bin A-B'!H389,'Speed Bin A-B'!H493,'Speed Bin A-B'!H805,'Speed Bin A-B'!H909,'Speed Bin A-B'!H1013,'Speed Bin A-B'!H1117,'Speed Bin A-B'!H1221)</f>
        <v>36</v>
      </c>
      <c r="I70" s="252">
        <f>SUM('Speed Bin A-B'!I77,'Speed Bin A-B'!I181,'Speed Bin A-B'!I285,'Speed Bin A-B'!I389,'Speed Bin A-B'!I493,'Speed Bin A-B'!I805,'Speed Bin A-B'!I909,'Speed Bin A-B'!I1013,'Speed Bin A-B'!I1117,'Speed Bin A-B'!I1221)</f>
        <v>2</v>
      </c>
      <c r="J70" s="252">
        <f>SUM('Speed Bin A-B'!J77,'Speed Bin A-B'!J181,'Speed Bin A-B'!J285,'Speed Bin A-B'!J389,'Speed Bin A-B'!J493,'Speed Bin A-B'!J805,'Speed Bin A-B'!J909,'Speed Bin A-B'!J1013,'Speed Bin A-B'!J1117,'Speed Bin A-B'!J1221)</f>
        <v>3</v>
      </c>
      <c r="K70" s="252">
        <f>SUM('Speed Bin A-B'!K77,'Speed Bin A-B'!K181,'Speed Bin A-B'!K285,'Speed Bin A-B'!K389,'Speed Bin A-B'!K493,'Speed Bin A-B'!K805,'Speed Bin A-B'!K909,'Speed Bin A-B'!K1013,'Speed Bin A-B'!K1117,'Speed Bin A-B'!K1221)</f>
        <v>0</v>
      </c>
      <c r="L70" s="252">
        <f>SUM('Speed Bin A-B'!L77,'Speed Bin A-B'!L181,'Speed Bin A-B'!L285,'Speed Bin A-B'!L389,'Speed Bin A-B'!L493,'Speed Bin A-B'!L805,'Speed Bin A-B'!L909,'Speed Bin A-B'!L1013,'Speed Bin A-B'!L1117,'Speed Bin A-B'!L1221)</f>
        <v>0</v>
      </c>
      <c r="M70" s="252">
        <f>SUM('Speed Bin A-B'!M77,'Speed Bin A-B'!M181,'Speed Bin A-B'!M285,'Speed Bin A-B'!M389,'Speed Bin A-B'!M493,'Speed Bin A-B'!M805,'Speed Bin A-B'!M909,'Speed Bin A-B'!M1013,'Speed Bin A-B'!M1117,'Speed Bin A-B'!M1221)</f>
        <v>0</v>
      </c>
      <c r="N70" s="252">
        <f>SUM('Speed Bin A-B'!N77,'Speed Bin A-B'!N181,'Speed Bin A-B'!N285,'Speed Bin A-B'!N389,'Speed Bin A-B'!N493,'Speed Bin A-B'!N805,'Speed Bin A-B'!N909,'Speed Bin A-B'!N1013,'Speed Bin A-B'!N1117,'Speed Bin A-B'!N1221)</f>
        <v>0</v>
      </c>
      <c r="O70" s="252">
        <f>SUM('Speed Bin A-B'!O77,'Speed Bin A-B'!O181,'Speed Bin A-B'!O285,'Speed Bin A-B'!O389,'Speed Bin A-B'!O493,'Speed Bin A-B'!O805,'Speed Bin A-B'!O909,'Speed Bin A-B'!O1013,'Speed Bin A-B'!O1117,'Speed Bin A-B'!O1221)</f>
        <v>0</v>
      </c>
      <c r="P70" s="252">
        <f>SUM('Speed Bin A-B'!P77,'Speed Bin A-B'!P181,'Speed Bin A-B'!P285,'Speed Bin A-B'!P389,'Speed Bin A-B'!P493,'Speed Bin A-B'!P805,'Speed Bin A-B'!P909,'Speed Bin A-B'!P1013,'Speed Bin A-B'!P1117,'Speed Bin A-B'!P1221)</f>
        <v>0</v>
      </c>
      <c r="Q70" s="252">
        <f>SUM('Speed Bin A-B'!Q77,'Speed Bin A-B'!Q181,'Speed Bin A-B'!Q285,'Speed Bin A-B'!Q389,'Speed Bin A-B'!Q493,'Speed Bin A-B'!Q805,'Speed Bin A-B'!Q909,'Speed Bin A-B'!Q1013,'Speed Bin A-B'!Q1117,'Speed Bin A-B'!Q1221)</f>
        <v>0</v>
      </c>
      <c r="R70" s="252">
        <f>SUM('Speed Bin A-B'!R77,'Speed Bin A-B'!R181,'Speed Bin A-B'!R285,'Speed Bin A-B'!R389,'Speed Bin A-B'!R493,'Speed Bin A-B'!R805,'Speed Bin A-B'!R909,'Speed Bin A-B'!R1013,'Speed Bin A-B'!R1117,'Speed Bin A-B'!R1221)</f>
        <v>0</v>
      </c>
      <c r="S70" s="252">
        <f>SUM('Speed Bin A-B'!S77,'Speed Bin A-B'!S181,'Speed Bin A-B'!S285,'Speed Bin A-B'!S389,'Speed Bin A-B'!S493,'Speed Bin A-B'!S805,'Speed Bin A-B'!S909,'Speed Bin A-B'!S1013,'Speed Bin A-B'!S1117,'Speed Bin A-B'!S1221)</f>
        <v>0</v>
      </c>
      <c r="T70" s="252">
        <f>SUM('Speed Bin A-B'!T77,'Speed Bin A-B'!T181,'Speed Bin A-B'!T285,'Speed Bin A-B'!T389,'Speed Bin A-B'!T493,'Speed Bin A-B'!T805,'Speed Bin A-B'!T909,'Speed Bin A-B'!T1013,'Speed Bin A-B'!T1117,'Speed Bin A-B'!T1221)</f>
        <v>0</v>
      </c>
      <c r="U70" s="252">
        <f>SUM('Speed Bin A-B'!U77,'Speed Bin A-B'!U181,'Speed Bin A-B'!U285,'Speed Bin A-B'!U389,'Speed Bin A-B'!U493,'Speed Bin A-B'!U805,'Speed Bin A-B'!U909,'Speed Bin A-B'!U1013,'Speed Bin A-B'!U1117,'Speed Bin A-B'!U1221)</f>
        <v>0</v>
      </c>
      <c r="V70" s="253">
        <f>IFERROR(AVERAGE('Speed Bin A-B'!V77,'Speed Bin A-B'!V181,'Speed Bin A-B'!V285,'Speed Bin A-B'!V389,'Speed Bin A-B'!V493,'Speed Bin A-B'!V805,'Speed Bin A-B'!V909,'Speed Bin A-B'!V1013,'Speed Bin A-B'!V1117,'Speed Bin A-B'!V1221),"-")</f>
        <v>26.685714285714287</v>
      </c>
      <c r="W70" s="253">
        <f>IFERROR(AVERAGE('Speed Bin A-B'!W77,'Speed Bin A-B'!W181,'Speed Bin A-B'!W285,'Speed Bin A-B'!W389,'Speed Bin A-B'!W493,'Speed Bin A-B'!W805,'Speed Bin A-B'!W909,'Speed Bin A-B'!W1013,'Speed Bin A-B'!W1117,'Speed Bin A-B'!W1221),"-")</f>
        <v>30.442857142857143</v>
      </c>
      <c r="X70" s="246"/>
      <c r="Y70" s="246"/>
    </row>
    <row r="71" spans="1:25" x14ac:dyDescent="0.2">
      <c r="A71" s="251">
        <v>0.69791666666666696</v>
      </c>
      <c r="B71" s="252">
        <f>SUM('Speed Bin A-B'!B78,'Speed Bin A-B'!B182,'Speed Bin A-B'!B286,'Speed Bin A-B'!B390,'Speed Bin A-B'!B494,'Speed Bin A-B'!B806,'Speed Bin A-B'!B910,'Speed Bin A-B'!B1014,'Speed Bin A-B'!B1118,'Speed Bin A-B'!B1222)</f>
        <v>228</v>
      </c>
      <c r="C71" s="252">
        <f>SUM('Speed Bin A-B'!C78,'Speed Bin A-B'!C182,'Speed Bin A-B'!C286,'Speed Bin A-B'!C390,'Speed Bin A-B'!C494,'Speed Bin A-B'!C806,'Speed Bin A-B'!C910,'Speed Bin A-B'!C1014,'Speed Bin A-B'!C1118,'Speed Bin A-B'!C1222)</f>
        <v>0</v>
      </c>
      <c r="D71" s="252">
        <f>SUM('Speed Bin A-B'!D78,'Speed Bin A-B'!D182,'Speed Bin A-B'!D286,'Speed Bin A-B'!D390,'Speed Bin A-B'!D494,'Speed Bin A-B'!D806,'Speed Bin A-B'!D910,'Speed Bin A-B'!D1014,'Speed Bin A-B'!D1118,'Speed Bin A-B'!D1222)</f>
        <v>1</v>
      </c>
      <c r="E71" s="252">
        <f>SUM('Speed Bin A-B'!E78,'Speed Bin A-B'!E182,'Speed Bin A-B'!E286,'Speed Bin A-B'!E390,'Speed Bin A-B'!E494,'Speed Bin A-B'!E806,'Speed Bin A-B'!E910,'Speed Bin A-B'!E1014,'Speed Bin A-B'!E1118,'Speed Bin A-B'!E1222)</f>
        <v>2</v>
      </c>
      <c r="F71" s="252">
        <f>SUM('Speed Bin A-B'!F78,'Speed Bin A-B'!F182,'Speed Bin A-B'!F286,'Speed Bin A-B'!F390,'Speed Bin A-B'!F494,'Speed Bin A-B'!F806,'Speed Bin A-B'!F910,'Speed Bin A-B'!F1014,'Speed Bin A-B'!F1118,'Speed Bin A-B'!F1222)</f>
        <v>34</v>
      </c>
      <c r="G71" s="252">
        <f>SUM('Speed Bin A-B'!G78,'Speed Bin A-B'!G182,'Speed Bin A-B'!G286,'Speed Bin A-B'!G390,'Speed Bin A-B'!G494,'Speed Bin A-B'!G806,'Speed Bin A-B'!G910,'Speed Bin A-B'!G1014,'Speed Bin A-B'!G1118,'Speed Bin A-B'!G1222)</f>
        <v>108</v>
      </c>
      <c r="H71" s="252">
        <f>SUM('Speed Bin A-B'!H78,'Speed Bin A-B'!H182,'Speed Bin A-B'!H286,'Speed Bin A-B'!H390,'Speed Bin A-B'!H494,'Speed Bin A-B'!H806,'Speed Bin A-B'!H910,'Speed Bin A-B'!H1014,'Speed Bin A-B'!H1118,'Speed Bin A-B'!H1222)</f>
        <v>76</v>
      </c>
      <c r="I71" s="252">
        <f>SUM('Speed Bin A-B'!I78,'Speed Bin A-B'!I182,'Speed Bin A-B'!I286,'Speed Bin A-B'!I390,'Speed Bin A-B'!I494,'Speed Bin A-B'!I806,'Speed Bin A-B'!I910,'Speed Bin A-B'!I1014,'Speed Bin A-B'!I1118,'Speed Bin A-B'!I1222)</f>
        <v>6</v>
      </c>
      <c r="J71" s="252">
        <f>SUM('Speed Bin A-B'!J78,'Speed Bin A-B'!J182,'Speed Bin A-B'!J286,'Speed Bin A-B'!J390,'Speed Bin A-B'!J494,'Speed Bin A-B'!J806,'Speed Bin A-B'!J910,'Speed Bin A-B'!J1014,'Speed Bin A-B'!J1118,'Speed Bin A-B'!J1222)</f>
        <v>1</v>
      </c>
      <c r="K71" s="252">
        <f>SUM('Speed Bin A-B'!K78,'Speed Bin A-B'!K182,'Speed Bin A-B'!K286,'Speed Bin A-B'!K390,'Speed Bin A-B'!K494,'Speed Bin A-B'!K806,'Speed Bin A-B'!K910,'Speed Bin A-B'!K1014,'Speed Bin A-B'!K1118,'Speed Bin A-B'!K1222)</f>
        <v>0</v>
      </c>
      <c r="L71" s="252">
        <f>SUM('Speed Bin A-B'!L78,'Speed Bin A-B'!L182,'Speed Bin A-B'!L286,'Speed Bin A-B'!L390,'Speed Bin A-B'!L494,'Speed Bin A-B'!L806,'Speed Bin A-B'!L910,'Speed Bin A-B'!L1014,'Speed Bin A-B'!L1118,'Speed Bin A-B'!L1222)</f>
        <v>0</v>
      </c>
      <c r="M71" s="252">
        <f>SUM('Speed Bin A-B'!M78,'Speed Bin A-B'!M182,'Speed Bin A-B'!M286,'Speed Bin A-B'!M390,'Speed Bin A-B'!M494,'Speed Bin A-B'!M806,'Speed Bin A-B'!M910,'Speed Bin A-B'!M1014,'Speed Bin A-B'!M1118,'Speed Bin A-B'!M1222)</f>
        <v>0</v>
      </c>
      <c r="N71" s="252">
        <f>SUM('Speed Bin A-B'!N78,'Speed Bin A-B'!N182,'Speed Bin A-B'!N286,'Speed Bin A-B'!N390,'Speed Bin A-B'!N494,'Speed Bin A-B'!N806,'Speed Bin A-B'!N910,'Speed Bin A-B'!N1014,'Speed Bin A-B'!N1118,'Speed Bin A-B'!N1222)</f>
        <v>0</v>
      </c>
      <c r="O71" s="252">
        <f>SUM('Speed Bin A-B'!O78,'Speed Bin A-B'!O182,'Speed Bin A-B'!O286,'Speed Bin A-B'!O390,'Speed Bin A-B'!O494,'Speed Bin A-B'!O806,'Speed Bin A-B'!O910,'Speed Bin A-B'!O1014,'Speed Bin A-B'!O1118,'Speed Bin A-B'!O1222)</f>
        <v>0</v>
      </c>
      <c r="P71" s="252">
        <f>SUM('Speed Bin A-B'!P78,'Speed Bin A-B'!P182,'Speed Bin A-B'!P286,'Speed Bin A-B'!P390,'Speed Bin A-B'!P494,'Speed Bin A-B'!P806,'Speed Bin A-B'!P910,'Speed Bin A-B'!P1014,'Speed Bin A-B'!P1118,'Speed Bin A-B'!P1222)</f>
        <v>0</v>
      </c>
      <c r="Q71" s="252">
        <f>SUM('Speed Bin A-B'!Q78,'Speed Bin A-B'!Q182,'Speed Bin A-B'!Q286,'Speed Bin A-B'!Q390,'Speed Bin A-B'!Q494,'Speed Bin A-B'!Q806,'Speed Bin A-B'!Q910,'Speed Bin A-B'!Q1014,'Speed Bin A-B'!Q1118,'Speed Bin A-B'!Q1222)</f>
        <v>0</v>
      </c>
      <c r="R71" s="252">
        <f>SUM('Speed Bin A-B'!R78,'Speed Bin A-B'!R182,'Speed Bin A-B'!R286,'Speed Bin A-B'!R390,'Speed Bin A-B'!R494,'Speed Bin A-B'!R806,'Speed Bin A-B'!R910,'Speed Bin A-B'!R1014,'Speed Bin A-B'!R1118,'Speed Bin A-B'!R1222)</f>
        <v>0</v>
      </c>
      <c r="S71" s="252">
        <f>SUM('Speed Bin A-B'!S78,'Speed Bin A-B'!S182,'Speed Bin A-B'!S286,'Speed Bin A-B'!S390,'Speed Bin A-B'!S494,'Speed Bin A-B'!S806,'Speed Bin A-B'!S910,'Speed Bin A-B'!S1014,'Speed Bin A-B'!S1118,'Speed Bin A-B'!S1222)</f>
        <v>0</v>
      </c>
      <c r="T71" s="252">
        <f>SUM('Speed Bin A-B'!T78,'Speed Bin A-B'!T182,'Speed Bin A-B'!T286,'Speed Bin A-B'!T390,'Speed Bin A-B'!T494,'Speed Bin A-B'!T806,'Speed Bin A-B'!T910,'Speed Bin A-B'!T1014,'Speed Bin A-B'!T1118,'Speed Bin A-B'!T1222)</f>
        <v>0</v>
      </c>
      <c r="U71" s="252">
        <f>SUM('Speed Bin A-B'!U78,'Speed Bin A-B'!U182,'Speed Bin A-B'!U286,'Speed Bin A-B'!U390,'Speed Bin A-B'!U494,'Speed Bin A-B'!U806,'Speed Bin A-B'!U910,'Speed Bin A-B'!U1014,'Speed Bin A-B'!U1118,'Speed Bin A-B'!U1222)</f>
        <v>0</v>
      </c>
      <c r="V71" s="253">
        <f>IFERROR(AVERAGE('Speed Bin A-B'!V78,'Speed Bin A-B'!V182,'Speed Bin A-B'!V286,'Speed Bin A-B'!V390,'Speed Bin A-B'!V494,'Speed Bin A-B'!V806,'Speed Bin A-B'!V910,'Speed Bin A-B'!V1014,'Speed Bin A-B'!V1118,'Speed Bin A-B'!V1222),"-")</f>
        <v>28.428571428571423</v>
      </c>
      <c r="W71" s="253">
        <f>IFERROR(AVERAGE('Speed Bin A-B'!W78,'Speed Bin A-B'!W182,'Speed Bin A-B'!W286,'Speed Bin A-B'!W390,'Speed Bin A-B'!W494,'Speed Bin A-B'!W806,'Speed Bin A-B'!W910,'Speed Bin A-B'!W1014,'Speed Bin A-B'!W1118,'Speed Bin A-B'!W1222),"-")</f>
        <v>31.742857142857137</v>
      </c>
      <c r="X71" s="246"/>
      <c r="Y71" s="246"/>
    </row>
    <row r="72" spans="1:25" x14ac:dyDescent="0.2">
      <c r="A72" s="251">
        <v>0.70833333333333304</v>
      </c>
      <c r="B72" s="252">
        <f>SUM('Speed Bin A-B'!B79,'Speed Bin A-B'!B183,'Speed Bin A-B'!B287,'Speed Bin A-B'!B391,'Speed Bin A-B'!B495,'Speed Bin A-B'!B807,'Speed Bin A-B'!B911,'Speed Bin A-B'!B1015,'Speed Bin A-B'!B1119,'Speed Bin A-B'!B1223)</f>
        <v>251</v>
      </c>
      <c r="C72" s="252">
        <f>SUM('Speed Bin A-B'!C79,'Speed Bin A-B'!C183,'Speed Bin A-B'!C287,'Speed Bin A-B'!C391,'Speed Bin A-B'!C495,'Speed Bin A-B'!C807,'Speed Bin A-B'!C911,'Speed Bin A-B'!C1015,'Speed Bin A-B'!C1119,'Speed Bin A-B'!C1223)</f>
        <v>0</v>
      </c>
      <c r="D72" s="252">
        <f>SUM('Speed Bin A-B'!D79,'Speed Bin A-B'!D183,'Speed Bin A-B'!D287,'Speed Bin A-B'!D391,'Speed Bin A-B'!D495,'Speed Bin A-B'!D807,'Speed Bin A-B'!D911,'Speed Bin A-B'!D1015,'Speed Bin A-B'!D1119,'Speed Bin A-B'!D1223)</f>
        <v>3</v>
      </c>
      <c r="E72" s="252">
        <f>SUM('Speed Bin A-B'!E79,'Speed Bin A-B'!E183,'Speed Bin A-B'!E287,'Speed Bin A-B'!E391,'Speed Bin A-B'!E495,'Speed Bin A-B'!E807,'Speed Bin A-B'!E911,'Speed Bin A-B'!E1015,'Speed Bin A-B'!E1119,'Speed Bin A-B'!E1223)</f>
        <v>8</v>
      </c>
      <c r="F72" s="252">
        <f>SUM('Speed Bin A-B'!F79,'Speed Bin A-B'!F183,'Speed Bin A-B'!F287,'Speed Bin A-B'!F391,'Speed Bin A-B'!F495,'Speed Bin A-B'!F807,'Speed Bin A-B'!F911,'Speed Bin A-B'!F1015,'Speed Bin A-B'!F1119,'Speed Bin A-B'!F1223)</f>
        <v>39</v>
      </c>
      <c r="G72" s="252">
        <f>SUM('Speed Bin A-B'!G79,'Speed Bin A-B'!G183,'Speed Bin A-B'!G287,'Speed Bin A-B'!G391,'Speed Bin A-B'!G495,'Speed Bin A-B'!G807,'Speed Bin A-B'!G911,'Speed Bin A-B'!G1015,'Speed Bin A-B'!G1119,'Speed Bin A-B'!G1223)</f>
        <v>115</v>
      </c>
      <c r="H72" s="252">
        <f>SUM('Speed Bin A-B'!H79,'Speed Bin A-B'!H183,'Speed Bin A-B'!H287,'Speed Bin A-B'!H391,'Speed Bin A-B'!H495,'Speed Bin A-B'!H807,'Speed Bin A-B'!H911,'Speed Bin A-B'!H1015,'Speed Bin A-B'!H1119,'Speed Bin A-B'!H1223)</f>
        <v>75</v>
      </c>
      <c r="I72" s="252">
        <f>SUM('Speed Bin A-B'!I79,'Speed Bin A-B'!I183,'Speed Bin A-B'!I287,'Speed Bin A-B'!I391,'Speed Bin A-B'!I495,'Speed Bin A-B'!I807,'Speed Bin A-B'!I911,'Speed Bin A-B'!I1015,'Speed Bin A-B'!I1119,'Speed Bin A-B'!I1223)</f>
        <v>10</v>
      </c>
      <c r="J72" s="252">
        <f>SUM('Speed Bin A-B'!J79,'Speed Bin A-B'!J183,'Speed Bin A-B'!J287,'Speed Bin A-B'!J391,'Speed Bin A-B'!J495,'Speed Bin A-B'!J807,'Speed Bin A-B'!J911,'Speed Bin A-B'!J1015,'Speed Bin A-B'!J1119,'Speed Bin A-B'!J1223)</f>
        <v>1</v>
      </c>
      <c r="K72" s="252">
        <f>SUM('Speed Bin A-B'!K79,'Speed Bin A-B'!K183,'Speed Bin A-B'!K287,'Speed Bin A-B'!K391,'Speed Bin A-B'!K495,'Speed Bin A-B'!K807,'Speed Bin A-B'!K911,'Speed Bin A-B'!K1015,'Speed Bin A-B'!K1119,'Speed Bin A-B'!K1223)</f>
        <v>0</v>
      </c>
      <c r="L72" s="252">
        <f>SUM('Speed Bin A-B'!L79,'Speed Bin A-B'!L183,'Speed Bin A-B'!L287,'Speed Bin A-B'!L391,'Speed Bin A-B'!L495,'Speed Bin A-B'!L807,'Speed Bin A-B'!L911,'Speed Bin A-B'!L1015,'Speed Bin A-B'!L1119,'Speed Bin A-B'!L1223)</f>
        <v>0</v>
      </c>
      <c r="M72" s="252">
        <f>SUM('Speed Bin A-B'!M79,'Speed Bin A-B'!M183,'Speed Bin A-B'!M287,'Speed Bin A-B'!M391,'Speed Bin A-B'!M495,'Speed Bin A-B'!M807,'Speed Bin A-B'!M911,'Speed Bin A-B'!M1015,'Speed Bin A-B'!M1119,'Speed Bin A-B'!M1223)</f>
        <v>0</v>
      </c>
      <c r="N72" s="252">
        <f>SUM('Speed Bin A-B'!N79,'Speed Bin A-B'!N183,'Speed Bin A-B'!N287,'Speed Bin A-B'!N391,'Speed Bin A-B'!N495,'Speed Bin A-B'!N807,'Speed Bin A-B'!N911,'Speed Bin A-B'!N1015,'Speed Bin A-B'!N1119,'Speed Bin A-B'!N1223)</f>
        <v>0</v>
      </c>
      <c r="O72" s="252">
        <f>SUM('Speed Bin A-B'!O79,'Speed Bin A-B'!O183,'Speed Bin A-B'!O287,'Speed Bin A-B'!O391,'Speed Bin A-B'!O495,'Speed Bin A-B'!O807,'Speed Bin A-B'!O911,'Speed Bin A-B'!O1015,'Speed Bin A-B'!O1119,'Speed Bin A-B'!O1223)</f>
        <v>0</v>
      </c>
      <c r="P72" s="252">
        <f>SUM('Speed Bin A-B'!P79,'Speed Bin A-B'!P183,'Speed Bin A-B'!P287,'Speed Bin A-B'!P391,'Speed Bin A-B'!P495,'Speed Bin A-B'!P807,'Speed Bin A-B'!P911,'Speed Bin A-B'!P1015,'Speed Bin A-B'!P1119,'Speed Bin A-B'!P1223)</f>
        <v>0</v>
      </c>
      <c r="Q72" s="252">
        <f>SUM('Speed Bin A-B'!Q79,'Speed Bin A-B'!Q183,'Speed Bin A-B'!Q287,'Speed Bin A-B'!Q391,'Speed Bin A-B'!Q495,'Speed Bin A-B'!Q807,'Speed Bin A-B'!Q911,'Speed Bin A-B'!Q1015,'Speed Bin A-B'!Q1119,'Speed Bin A-B'!Q1223)</f>
        <v>0</v>
      </c>
      <c r="R72" s="252">
        <f>SUM('Speed Bin A-B'!R79,'Speed Bin A-B'!R183,'Speed Bin A-B'!R287,'Speed Bin A-B'!R391,'Speed Bin A-B'!R495,'Speed Bin A-B'!R807,'Speed Bin A-B'!R911,'Speed Bin A-B'!R1015,'Speed Bin A-B'!R1119,'Speed Bin A-B'!R1223)</f>
        <v>0</v>
      </c>
      <c r="S72" s="252">
        <f>SUM('Speed Bin A-B'!S79,'Speed Bin A-B'!S183,'Speed Bin A-B'!S287,'Speed Bin A-B'!S391,'Speed Bin A-B'!S495,'Speed Bin A-B'!S807,'Speed Bin A-B'!S911,'Speed Bin A-B'!S1015,'Speed Bin A-B'!S1119,'Speed Bin A-B'!S1223)</f>
        <v>0</v>
      </c>
      <c r="T72" s="252">
        <f>SUM('Speed Bin A-B'!T79,'Speed Bin A-B'!T183,'Speed Bin A-B'!T287,'Speed Bin A-B'!T391,'Speed Bin A-B'!T495,'Speed Bin A-B'!T807,'Speed Bin A-B'!T911,'Speed Bin A-B'!T1015,'Speed Bin A-B'!T1119,'Speed Bin A-B'!T1223)</f>
        <v>0</v>
      </c>
      <c r="U72" s="252">
        <f>SUM('Speed Bin A-B'!U79,'Speed Bin A-B'!U183,'Speed Bin A-B'!U287,'Speed Bin A-B'!U391,'Speed Bin A-B'!U495,'Speed Bin A-B'!U807,'Speed Bin A-B'!U911,'Speed Bin A-B'!U1015,'Speed Bin A-B'!U1119,'Speed Bin A-B'!U1223)</f>
        <v>0</v>
      </c>
      <c r="V72" s="253">
        <f>IFERROR(AVERAGE('Speed Bin A-B'!V79,'Speed Bin A-B'!V183,'Speed Bin A-B'!V287,'Speed Bin A-B'!V391,'Speed Bin A-B'!V495,'Speed Bin A-B'!V807,'Speed Bin A-B'!V911,'Speed Bin A-B'!V1015,'Speed Bin A-B'!V1119,'Speed Bin A-B'!V1223),"-")</f>
        <v>28.142857142857142</v>
      </c>
      <c r="W72" s="253">
        <f>IFERROR(AVERAGE('Speed Bin A-B'!W79,'Speed Bin A-B'!W183,'Speed Bin A-B'!W287,'Speed Bin A-B'!W391,'Speed Bin A-B'!W495,'Speed Bin A-B'!W807,'Speed Bin A-B'!W911,'Speed Bin A-B'!W1015,'Speed Bin A-B'!W1119,'Speed Bin A-B'!W1223),"-")</f>
        <v>32.328571428571422</v>
      </c>
      <c r="X72" s="246"/>
      <c r="Y72" s="246"/>
    </row>
    <row r="73" spans="1:25" x14ac:dyDescent="0.2">
      <c r="A73" s="251">
        <v>0.71875</v>
      </c>
      <c r="B73" s="252">
        <f>SUM('Speed Bin A-B'!B80,'Speed Bin A-B'!B184,'Speed Bin A-B'!B288,'Speed Bin A-B'!B392,'Speed Bin A-B'!B496,'Speed Bin A-B'!B808,'Speed Bin A-B'!B912,'Speed Bin A-B'!B1016,'Speed Bin A-B'!B1120,'Speed Bin A-B'!B1224)</f>
        <v>235</v>
      </c>
      <c r="C73" s="252">
        <f>SUM('Speed Bin A-B'!C80,'Speed Bin A-B'!C184,'Speed Bin A-B'!C288,'Speed Bin A-B'!C392,'Speed Bin A-B'!C496,'Speed Bin A-B'!C808,'Speed Bin A-B'!C912,'Speed Bin A-B'!C1016,'Speed Bin A-B'!C1120,'Speed Bin A-B'!C1224)</f>
        <v>0</v>
      </c>
      <c r="D73" s="252">
        <f>SUM('Speed Bin A-B'!D80,'Speed Bin A-B'!D184,'Speed Bin A-B'!D288,'Speed Bin A-B'!D392,'Speed Bin A-B'!D496,'Speed Bin A-B'!D808,'Speed Bin A-B'!D912,'Speed Bin A-B'!D1016,'Speed Bin A-B'!D1120,'Speed Bin A-B'!D1224)</f>
        <v>1</v>
      </c>
      <c r="E73" s="252">
        <f>SUM('Speed Bin A-B'!E80,'Speed Bin A-B'!E184,'Speed Bin A-B'!E288,'Speed Bin A-B'!E392,'Speed Bin A-B'!E496,'Speed Bin A-B'!E808,'Speed Bin A-B'!E912,'Speed Bin A-B'!E1016,'Speed Bin A-B'!E1120,'Speed Bin A-B'!E1224)</f>
        <v>8</v>
      </c>
      <c r="F73" s="252">
        <f>SUM('Speed Bin A-B'!F80,'Speed Bin A-B'!F184,'Speed Bin A-B'!F288,'Speed Bin A-B'!F392,'Speed Bin A-B'!F496,'Speed Bin A-B'!F808,'Speed Bin A-B'!F912,'Speed Bin A-B'!F1016,'Speed Bin A-B'!F1120,'Speed Bin A-B'!F1224)</f>
        <v>34</v>
      </c>
      <c r="G73" s="252">
        <f>SUM('Speed Bin A-B'!G80,'Speed Bin A-B'!G184,'Speed Bin A-B'!G288,'Speed Bin A-B'!G392,'Speed Bin A-B'!G496,'Speed Bin A-B'!G808,'Speed Bin A-B'!G912,'Speed Bin A-B'!G1016,'Speed Bin A-B'!G1120,'Speed Bin A-B'!G1224)</f>
        <v>129</v>
      </c>
      <c r="H73" s="252">
        <f>SUM('Speed Bin A-B'!H80,'Speed Bin A-B'!H184,'Speed Bin A-B'!H288,'Speed Bin A-B'!H392,'Speed Bin A-B'!H496,'Speed Bin A-B'!H808,'Speed Bin A-B'!H912,'Speed Bin A-B'!H1016,'Speed Bin A-B'!H1120,'Speed Bin A-B'!H1224)</f>
        <v>55</v>
      </c>
      <c r="I73" s="252">
        <f>SUM('Speed Bin A-B'!I80,'Speed Bin A-B'!I184,'Speed Bin A-B'!I288,'Speed Bin A-B'!I392,'Speed Bin A-B'!I496,'Speed Bin A-B'!I808,'Speed Bin A-B'!I912,'Speed Bin A-B'!I1016,'Speed Bin A-B'!I1120,'Speed Bin A-B'!I1224)</f>
        <v>8</v>
      </c>
      <c r="J73" s="252">
        <f>SUM('Speed Bin A-B'!J80,'Speed Bin A-B'!J184,'Speed Bin A-B'!J288,'Speed Bin A-B'!J392,'Speed Bin A-B'!J496,'Speed Bin A-B'!J808,'Speed Bin A-B'!J912,'Speed Bin A-B'!J1016,'Speed Bin A-B'!J1120,'Speed Bin A-B'!J1224)</f>
        <v>0</v>
      </c>
      <c r="K73" s="252">
        <f>SUM('Speed Bin A-B'!K80,'Speed Bin A-B'!K184,'Speed Bin A-B'!K288,'Speed Bin A-B'!K392,'Speed Bin A-B'!K496,'Speed Bin A-B'!K808,'Speed Bin A-B'!K912,'Speed Bin A-B'!K1016,'Speed Bin A-B'!K1120,'Speed Bin A-B'!K1224)</f>
        <v>0</v>
      </c>
      <c r="L73" s="252">
        <f>SUM('Speed Bin A-B'!L80,'Speed Bin A-B'!L184,'Speed Bin A-B'!L288,'Speed Bin A-B'!L392,'Speed Bin A-B'!L496,'Speed Bin A-B'!L808,'Speed Bin A-B'!L912,'Speed Bin A-B'!L1016,'Speed Bin A-B'!L1120,'Speed Bin A-B'!L1224)</f>
        <v>0</v>
      </c>
      <c r="M73" s="252">
        <f>SUM('Speed Bin A-B'!M80,'Speed Bin A-B'!M184,'Speed Bin A-B'!M288,'Speed Bin A-B'!M392,'Speed Bin A-B'!M496,'Speed Bin A-B'!M808,'Speed Bin A-B'!M912,'Speed Bin A-B'!M1016,'Speed Bin A-B'!M1120,'Speed Bin A-B'!M1224)</f>
        <v>0</v>
      </c>
      <c r="N73" s="252">
        <f>SUM('Speed Bin A-B'!N80,'Speed Bin A-B'!N184,'Speed Bin A-B'!N288,'Speed Bin A-B'!N392,'Speed Bin A-B'!N496,'Speed Bin A-B'!N808,'Speed Bin A-B'!N912,'Speed Bin A-B'!N1016,'Speed Bin A-B'!N1120,'Speed Bin A-B'!N1224)</f>
        <v>0</v>
      </c>
      <c r="O73" s="252">
        <f>SUM('Speed Bin A-B'!O80,'Speed Bin A-B'!O184,'Speed Bin A-B'!O288,'Speed Bin A-B'!O392,'Speed Bin A-B'!O496,'Speed Bin A-B'!O808,'Speed Bin A-B'!O912,'Speed Bin A-B'!O1016,'Speed Bin A-B'!O1120,'Speed Bin A-B'!O1224)</f>
        <v>0</v>
      </c>
      <c r="P73" s="252">
        <f>SUM('Speed Bin A-B'!P80,'Speed Bin A-B'!P184,'Speed Bin A-B'!P288,'Speed Bin A-B'!P392,'Speed Bin A-B'!P496,'Speed Bin A-B'!P808,'Speed Bin A-B'!P912,'Speed Bin A-B'!P1016,'Speed Bin A-B'!P1120,'Speed Bin A-B'!P1224)</f>
        <v>0</v>
      </c>
      <c r="Q73" s="252">
        <f>SUM('Speed Bin A-B'!Q80,'Speed Bin A-B'!Q184,'Speed Bin A-B'!Q288,'Speed Bin A-B'!Q392,'Speed Bin A-B'!Q496,'Speed Bin A-B'!Q808,'Speed Bin A-B'!Q912,'Speed Bin A-B'!Q1016,'Speed Bin A-B'!Q1120,'Speed Bin A-B'!Q1224)</f>
        <v>0</v>
      </c>
      <c r="R73" s="252">
        <f>SUM('Speed Bin A-B'!R80,'Speed Bin A-B'!R184,'Speed Bin A-B'!R288,'Speed Bin A-B'!R392,'Speed Bin A-B'!R496,'Speed Bin A-B'!R808,'Speed Bin A-B'!R912,'Speed Bin A-B'!R1016,'Speed Bin A-B'!R1120,'Speed Bin A-B'!R1224)</f>
        <v>0</v>
      </c>
      <c r="S73" s="252">
        <f>SUM('Speed Bin A-B'!S80,'Speed Bin A-B'!S184,'Speed Bin A-B'!S288,'Speed Bin A-B'!S392,'Speed Bin A-B'!S496,'Speed Bin A-B'!S808,'Speed Bin A-B'!S912,'Speed Bin A-B'!S1016,'Speed Bin A-B'!S1120,'Speed Bin A-B'!S1224)</f>
        <v>0</v>
      </c>
      <c r="T73" s="252">
        <f>SUM('Speed Bin A-B'!T80,'Speed Bin A-B'!T184,'Speed Bin A-B'!T288,'Speed Bin A-B'!T392,'Speed Bin A-B'!T496,'Speed Bin A-B'!T808,'Speed Bin A-B'!T912,'Speed Bin A-B'!T1016,'Speed Bin A-B'!T1120,'Speed Bin A-B'!T1224)</f>
        <v>0</v>
      </c>
      <c r="U73" s="252">
        <f>SUM('Speed Bin A-B'!U80,'Speed Bin A-B'!U184,'Speed Bin A-B'!U288,'Speed Bin A-B'!U392,'Speed Bin A-B'!U496,'Speed Bin A-B'!U808,'Speed Bin A-B'!U912,'Speed Bin A-B'!U1016,'Speed Bin A-B'!U1120,'Speed Bin A-B'!U1224)</f>
        <v>0</v>
      </c>
      <c r="V73" s="253">
        <f>IFERROR(AVERAGE('Speed Bin A-B'!V80,'Speed Bin A-B'!V184,'Speed Bin A-B'!V288,'Speed Bin A-B'!V392,'Speed Bin A-B'!V496,'Speed Bin A-B'!V808,'Speed Bin A-B'!V912,'Speed Bin A-B'!V1016,'Speed Bin A-B'!V1120,'Speed Bin A-B'!V1224),"-")</f>
        <v>27.714285714285712</v>
      </c>
      <c r="W73" s="253">
        <f>IFERROR(AVERAGE('Speed Bin A-B'!W80,'Speed Bin A-B'!W184,'Speed Bin A-B'!W288,'Speed Bin A-B'!W392,'Speed Bin A-B'!W496,'Speed Bin A-B'!W808,'Speed Bin A-B'!W912,'Speed Bin A-B'!W1016,'Speed Bin A-B'!W1120,'Speed Bin A-B'!W1224),"-")</f>
        <v>31.314285714285713</v>
      </c>
      <c r="X73" s="246"/>
      <c r="Y73" s="246"/>
    </row>
    <row r="74" spans="1:25" x14ac:dyDescent="0.2">
      <c r="A74" s="251">
        <v>0.72916666666666696</v>
      </c>
      <c r="B74" s="252">
        <f>SUM('Speed Bin A-B'!B81,'Speed Bin A-B'!B185,'Speed Bin A-B'!B289,'Speed Bin A-B'!B393,'Speed Bin A-B'!B497,'Speed Bin A-B'!B809,'Speed Bin A-B'!B913,'Speed Bin A-B'!B1017,'Speed Bin A-B'!B1121,'Speed Bin A-B'!B1225)</f>
        <v>288</v>
      </c>
      <c r="C74" s="252">
        <f>SUM('Speed Bin A-B'!C81,'Speed Bin A-B'!C185,'Speed Bin A-B'!C289,'Speed Bin A-B'!C393,'Speed Bin A-B'!C497,'Speed Bin A-B'!C809,'Speed Bin A-B'!C913,'Speed Bin A-B'!C1017,'Speed Bin A-B'!C1121,'Speed Bin A-B'!C1225)</f>
        <v>0</v>
      </c>
      <c r="D74" s="252">
        <f>SUM('Speed Bin A-B'!D81,'Speed Bin A-B'!D185,'Speed Bin A-B'!D289,'Speed Bin A-B'!D393,'Speed Bin A-B'!D497,'Speed Bin A-B'!D809,'Speed Bin A-B'!D913,'Speed Bin A-B'!D1017,'Speed Bin A-B'!D1121,'Speed Bin A-B'!D1225)</f>
        <v>0</v>
      </c>
      <c r="E74" s="252">
        <f>SUM('Speed Bin A-B'!E81,'Speed Bin A-B'!E185,'Speed Bin A-B'!E289,'Speed Bin A-B'!E393,'Speed Bin A-B'!E497,'Speed Bin A-B'!E809,'Speed Bin A-B'!E913,'Speed Bin A-B'!E1017,'Speed Bin A-B'!E1121,'Speed Bin A-B'!E1225)</f>
        <v>3</v>
      </c>
      <c r="F74" s="252">
        <f>SUM('Speed Bin A-B'!F81,'Speed Bin A-B'!F185,'Speed Bin A-B'!F289,'Speed Bin A-B'!F393,'Speed Bin A-B'!F497,'Speed Bin A-B'!F809,'Speed Bin A-B'!F913,'Speed Bin A-B'!F1017,'Speed Bin A-B'!F1121,'Speed Bin A-B'!F1225)</f>
        <v>39</v>
      </c>
      <c r="G74" s="252">
        <f>SUM('Speed Bin A-B'!G81,'Speed Bin A-B'!G185,'Speed Bin A-B'!G289,'Speed Bin A-B'!G393,'Speed Bin A-B'!G497,'Speed Bin A-B'!G809,'Speed Bin A-B'!G913,'Speed Bin A-B'!G1017,'Speed Bin A-B'!G1121,'Speed Bin A-B'!G1225)</f>
        <v>163</v>
      </c>
      <c r="H74" s="252">
        <f>SUM('Speed Bin A-B'!H81,'Speed Bin A-B'!H185,'Speed Bin A-B'!H289,'Speed Bin A-B'!H393,'Speed Bin A-B'!H497,'Speed Bin A-B'!H809,'Speed Bin A-B'!H913,'Speed Bin A-B'!H1017,'Speed Bin A-B'!H1121,'Speed Bin A-B'!H1225)</f>
        <v>63</v>
      </c>
      <c r="I74" s="252">
        <f>SUM('Speed Bin A-B'!I81,'Speed Bin A-B'!I185,'Speed Bin A-B'!I289,'Speed Bin A-B'!I393,'Speed Bin A-B'!I497,'Speed Bin A-B'!I809,'Speed Bin A-B'!I913,'Speed Bin A-B'!I1017,'Speed Bin A-B'!I1121,'Speed Bin A-B'!I1225)</f>
        <v>17</v>
      </c>
      <c r="J74" s="252">
        <f>SUM('Speed Bin A-B'!J81,'Speed Bin A-B'!J185,'Speed Bin A-B'!J289,'Speed Bin A-B'!J393,'Speed Bin A-B'!J497,'Speed Bin A-B'!J809,'Speed Bin A-B'!J913,'Speed Bin A-B'!J1017,'Speed Bin A-B'!J1121,'Speed Bin A-B'!J1225)</f>
        <v>3</v>
      </c>
      <c r="K74" s="252">
        <f>SUM('Speed Bin A-B'!K81,'Speed Bin A-B'!K185,'Speed Bin A-B'!K289,'Speed Bin A-B'!K393,'Speed Bin A-B'!K497,'Speed Bin A-B'!K809,'Speed Bin A-B'!K913,'Speed Bin A-B'!K1017,'Speed Bin A-B'!K1121,'Speed Bin A-B'!K1225)</f>
        <v>0</v>
      </c>
      <c r="L74" s="252">
        <f>SUM('Speed Bin A-B'!L81,'Speed Bin A-B'!L185,'Speed Bin A-B'!L289,'Speed Bin A-B'!L393,'Speed Bin A-B'!L497,'Speed Bin A-B'!L809,'Speed Bin A-B'!L913,'Speed Bin A-B'!L1017,'Speed Bin A-B'!L1121,'Speed Bin A-B'!L1225)</f>
        <v>0</v>
      </c>
      <c r="M74" s="252">
        <f>SUM('Speed Bin A-B'!M81,'Speed Bin A-B'!M185,'Speed Bin A-B'!M289,'Speed Bin A-B'!M393,'Speed Bin A-B'!M497,'Speed Bin A-B'!M809,'Speed Bin A-B'!M913,'Speed Bin A-B'!M1017,'Speed Bin A-B'!M1121,'Speed Bin A-B'!M1225)</f>
        <v>0</v>
      </c>
      <c r="N74" s="252">
        <f>SUM('Speed Bin A-B'!N81,'Speed Bin A-B'!N185,'Speed Bin A-B'!N289,'Speed Bin A-B'!N393,'Speed Bin A-B'!N497,'Speed Bin A-B'!N809,'Speed Bin A-B'!N913,'Speed Bin A-B'!N1017,'Speed Bin A-B'!N1121,'Speed Bin A-B'!N1225)</f>
        <v>0</v>
      </c>
      <c r="O74" s="252">
        <f>SUM('Speed Bin A-B'!O81,'Speed Bin A-B'!O185,'Speed Bin A-B'!O289,'Speed Bin A-B'!O393,'Speed Bin A-B'!O497,'Speed Bin A-B'!O809,'Speed Bin A-B'!O913,'Speed Bin A-B'!O1017,'Speed Bin A-B'!O1121,'Speed Bin A-B'!O1225)</f>
        <v>0</v>
      </c>
      <c r="P74" s="252">
        <f>SUM('Speed Bin A-B'!P81,'Speed Bin A-B'!P185,'Speed Bin A-B'!P289,'Speed Bin A-B'!P393,'Speed Bin A-B'!P497,'Speed Bin A-B'!P809,'Speed Bin A-B'!P913,'Speed Bin A-B'!P1017,'Speed Bin A-B'!P1121,'Speed Bin A-B'!P1225)</f>
        <v>0</v>
      </c>
      <c r="Q74" s="252">
        <f>SUM('Speed Bin A-B'!Q81,'Speed Bin A-B'!Q185,'Speed Bin A-B'!Q289,'Speed Bin A-B'!Q393,'Speed Bin A-B'!Q497,'Speed Bin A-B'!Q809,'Speed Bin A-B'!Q913,'Speed Bin A-B'!Q1017,'Speed Bin A-B'!Q1121,'Speed Bin A-B'!Q1225)</f>
        <v>0</v>
      </c>
      <c r="R74" s="252">
        <f>SUM('Speed Bin A-B'!R81,'Speed Bin A-B'!R185,'Speed Bin A-B'!R289,'Speed Bin A-B'!R393,'Speed Bin A-B'!R497,'Speed Bin A-B'!R809,'Speed Bin A-B'!R913,'Speed Bin A-B'!R1017,'Speed Bin A-B'!R1121,'Speed Bin A-B'!R1225)</f>
        <v>0</v>
      </c>
      <c r="S74" s="252">
        <f>SUM('Speed Bin A-B'!S81,'Speed Bin A-B'!S185,'Speed Bin A-B'!S289,'Speed Bin A-B'!S393,'Speed Bin A-B'!S497,'Speed Bin A-B'!S809,'Speed Bin A-B'!S913,'Speed Bin A-B'!S1017,'Speed Bin A-B'!S1121,'Speed Bin A-B'!S1225)</f>
        <v>0</v>
      </c>
      <c r="T74" s="252">
        <f>SUM('Speed Bin A-B'!T81,'Speed Bin A-B'!T185,'Speed Bin A-B'!T289,'Speed Bin A-B'!T393,'Speed Bin A-B'!T497,'Speed Bin A-B'!T809,'Speed Bin A-B'!T913,'Speed Bin A-B'!T1017,'Speed Bin A-B'!T1121,'Speed Bin A-B'!T1225)</f>
        <v>0</v>
      </c>
      <c r="U74" s="252">
        <f>SUM('Speed Bin A-B'!U81,'Speed Bin A-B'!U185,'Speed Bin A-B'!U289,'Speed Bin A-B'!U393,'Speed Bin A-B'!U497,'Speed Bin A-B'!U809,'Speed Bin A-B'!U913,'Speed Bin A-B'!U1017,'Speed Bin A-B'!U1121,'Speed Bin A-B'!U1225)</f>
        <v>0</v>
      </c>
      <c r="V74" s="253">
        <f>IFERROR(AVERAGE('Speed Bin A-B'!V81,'Speed Bin A-B'!V185,'Speed Bin A-B'!V289,'Speed Bin A-B'!V393,'Speed Bin A-B'!V497,'Speed Bin A-B'!V809,'Speed Bin A-B'!V913,'Speed Bin A-B'!V1017,'Speed Bin A-B'!V1121,'Speed Bin A-B'!V1225),"-")</f>
        <v>28.471428571428568</v>
      </c>
      <c r="W74" s="253">
        <f>IFERROR(AVERAGE('Speed Bin A-B'!W81,'Speed Bin A-B'!W185,'Speed Bin A-B'!W289,'Speed Bin A-B'!W393,'Speed Bin A-B'!W497,'Speed Bin A-B'!W809,'Speed Bin A-B'!W913,'Speed Bin A-B'!W1017,'Speed Bin A-B'!W1121,'Speed Bin A-B'!W1225),"-")</f>
        <v>32.428571428571431</v>
      </c>
      <c r="X74" s="246"/>
      <c r="Y74" s="246"/>
    </row>
    <row r="75" spans="1:25" x14ac:dyDescent="0.2">
      <c r="A75" s="251">
        <v>0.73958333333333304</v>
      </c>
      <c r="B75" s="252">
        <f>SUM('Speed Bin A-B'!B82,'Speed Bin A-B'!B186,'Speed Bin A-B'!B290,'Speed Bin A-B'!B394,'Speed Bin A-B'!B498,'Speed Bin A-B'!B810,'Speed Bin A-B'!B914,'Speed Bin A-B'!B1018,'Speed Bin A-B'!B1122,'Speed Bin A-B'!B1226)</f>
        <v>268</v>
      </c>
      <c r="C75" s="252">
        <f>SUM('Speed Bin A-B'!C82,'Speed Bin A-B'!C186,'Speed Bin A-B'!C290,'Speed Bin A-B'!C394,'Speed Bin A-B'!C498,'Speed Bin A-B'!C810,'Speed Bin A-B'!C914,'Speed Bin A-B'!C1018,'Speed Bin A-B'!C1122,'Speed Bin A-B'!C1226)</f>
        <v>0</v>
      </c>
      <c r="D75" s="252">
        <f>SUM('Speed Bin A-B'!D82,'Speed Bin A-B'!D186,'Speed Bin A-B'!D290,'Speed Bin A-B'!D394,'Speed Bin A-B'!D498,'Speed Bin A-B'!D810,'Speed Bin A-B'!D914,'Speed Bin A-B'!D1018,'Speed Bin A-B'!D1122,'Speed Bin A-B'!D1226)</f>
        <v>0</v>
      </c>
      <c r="E75" s="252">
        <f>SUM('Speed Bin A-B'!E82,'Speed Bin A-B'!E186,'Speed Bin A-B'!E290,'Speed Bin A-B'!E394,'Speed Bin A-B'!E498,'Speed Bin A-B'!E810,'Speed Bin A-B'!E914,'Speed Bin A-B'!E1018,'Speed Bin A-B'!E1122,'Speed Bin A-B'!E1226)</f>
        <v>8</v>
      </c>
      <c r="F75" s="252">
        <f>SUM('Speed Bin A-B'!F82,'Speed Bin A-B'!F186,'Speed Bin A-B'!F290,'Speed Bin A-B'!F394,'Speed Bin A-B'!F498,'Speed Bin A-B'!F810,'Speed Bin A-B'!F914,'Speed Bin A-B'!F1018,'Speed Bin A-B'!F1122,'Speed Bin A-B'!F1226)</f>
        <v>50</v>
      </c>
      <c r="G75" s="252">
        <f>SUM('Speed Bin A-B'!G82,'Speed Bin A-B'!G186,'Speed Bin A-B'!G290,'Speed Bin A-B'!G394,'Speed Bin A-B'!G498,'Speed Bin A-B'!G810,'Speed Bin A-B'!G914,'Speed Bin A-B'!G1018,'Speed Bin A-B'!G1122,'Speed Bin A-B'!G1226)</f>
        <v>157</v>
      </c>
      <c r="H75" s="252">
        <f>SUM('Speed Bin A-B'!H82,'Speed Bin A-B'!H186,'Speed Bin A-B'!H290,'Speed Bin A-B'!H394,'Speed Bin A-B'!H498,'Speed Bin A-B'!H810,'Speed Bin A-B'!H914,'Speed Bin A-B'!H1018,'Speed Bin A-B'!H1122,'Speed Bin A-B'!H1226)</f>
        <v>40</v>
      </c>
      <c r="I75" s="252">
        <f>SUM('Speed Bin A-B'!I82,'Speed Bin A-B'!I186,'Speed Bin A-B'!I290,'Speed Bin A-B'!I394,'Speed Bin A-B'!I498,'Speed Bin A-B'!I810,'Speed Bin A-B'!I914,'Speed Bin A-B'!I1018,'Speed Bin A-B'!I1122,'Speed Bin A-B'!I1226)</f>
        <v>11</v>
      </c>
      <c r="J75" s="252">
        <f>SUM('Speed Bin A-B'!J82,'Speed Bin A-B'!J186,'Speed Bin A-B'!J290,'Speed Bin A-B'!J394,'Speed Bin A-B'!J498,'Speed Bin A-B'!J810,'Speed Bin A-B'!J914,'Speed Bin A-B'!J1018,'Speed Bin A-B'!J1122,'Speed Bin A-B'!J1226)</f>
        <v>2</v>
      </c>
      <c r="K75" s="252">
        <f>SUM('Speed Bin A-B'!K82,'Speed Bin A-B'!K186,'Speed Bin A-B'!K290,'Speed Bin A-B'!K394,'Speed Bin A-B'!K498,'Speed Bin A-B'!K810,'Speed Bin A-B'!K914,'Speed Bin A-B'!K1018,'Speed Bin A-B'!K1122,'Speed Bin A-B'!K1226)</f>
        <v>0</v>
      </c>
      <c r="L75" s="252">
        <f>SUM('Speed Bin A-B'!L82,'Speed Bin A-B'!L186,'Speed Bin A-B'!L290,'Speed Bin A-B'!L394,'Speed Bin A-B'!L498,'Speed Bin A-B'!L810,'Speed Bin A-B'!L914,'Speed Bin A-B'!L1018,'Speed Bin A-B'!L1122,'Speed Bin A-B'!L1226)</f>
        <v>0</v>
      </c>
      <c r="M75" s="252">
        <f>SUM('Speed Bin A-B'!M82,'Speed Bin A-B'!M186,'Speed Bin A-B'!M290,'Speed Bin A-B'!M394,'Speed Bin A-B'!M498,'Speed Bin A-B'!M810,'Speed Bin A-B'!M914,'Speed Bin A-B'!M1018,'Speed Bin A-B'!M1122,'Speed Bin A-B'!M1226)</f>
        <v>0</v>
      </c>
      <c r="N75" s="252">
        <f>SUM('Speed Bin A-B'!N82,'Speed Bin A-B'!N186,'Speed Bin A-B'!N290,'Speed Bin A-B'!N394,'Speed Bin A-B'!N498,'Speed Bin A-B'!N810,'Speed Bin A-B'!N914,'Speed Bin A-B'!N1018,'Speed Bin A-B'!N1122,'Speed Bin A-B'!N1226)</f>
        <v>0</v>
      </c>
      <c r="O75" s="252">
        <f>SUM('Speed Bin A-B'!O82,'Speed Bin A-B'!O186,'Speed Bin A-B'!O290,'Speed Bin A-B'!O394,'Speed Bin A-B'!O498,'Speed Bin A-B'!O810,'Speed Bin A-B'!O914,'Speed Bin A-B'!O1018,'Speed Bin A-B'!O1122,'Speed Bin A-B'!O1226)</f>
        <v>0</v>
      </c>
      <c r="P75" s="252">
        <f>SUM('Speed Bin A-B'!P82,'Speed Bin A-B'!P186,'Speed Bin A-B'!P290,'Speed Bin A-B'!P394,'Speed Bin A-B'!P498,'Speed Bin A-B'!P810,'Speed Bin A-B'!P914,'Speed Bin A-B'!P1018,'Speed Bin A-B'!P1122,'Speed Bin A-B'!P1226)</f>
        <v>0</v>
      </c>
      <c r="Q75" s="252">
        <f>SUM('Speed Bin A-B'!Q82,'Speed Bin A-B'!Q186,'Speed Bin A-B'!Q290,'Speed Bin A-B'!Q394,'Speed Bin A-B'!Q498,'Speed Bin A-B'!Q810,'Speed Bin A-B'!Q914,'Speed Bin A-B'!Q1018,'Speed Bin A-B'!Q1122,'Speed Bin A-B'!Q1226)</f>
        <v>0</v>
      </c>
      <c r="R75" s="252">
        <f>SUM('Speed Bin A-B'!R82,'Speed Bin A-B'!R186,'Speed Bin A-B'!R290,'Speed Bin A-B'!R394,'Speed Bin A-B'!R498,'Speed Bin A-B'!R810,'Speed Bin A-B'!R914,'Speed Bin A-B'!R1018,'Speed Bin A-B'!R1122,'Speed Bin A-B'!R1226)</f>
        <v>0</v>
      </c>
      <c r="S75" s="252">
        <f>SUM('Speed Bin A-B'!S82,'Speed Bin A-B'!S186,'Speed Bin A-B'!S290,'Speed Bin A-B'!S394,'Speed Bin A-B'!S498,'Speed Bin A-B'!S810,'Speed Bin A-B'!S914,'Speed Bin A-B'!S1018,'Speed Bin A-B'!S1122,'Speed Bin A-B'!S1226)</f>
        <v>0</v>
      </c>
      <c r="T75" s="252">
        <f>SUM('Speed Bin A-B'!T82,'Speed Bin A-B'!T186,'Speed Bin A-B'!T290,'Speed Bin A-B'!T394,'Speed Bin A-B'!T498,'Speed Bin A-B'!T810,'Speed Bin A-B'!T914,'Speed Bin A-B'!T1018,'Speed Bin A-B'!T1122,'Speed Bin A-B'!T1226)</f>
        <v>0</v>
      </c>
      <c r="U75" s="252">
        <f>SUM('Speed Bin A-B'!U82,'Speed Bin A-B'!U186,'Speed Bin A-B'!U290,'Speed Bin A-B'!U394,'Speed Bin A-B'!U498,'Speed Bin A-B'!U810,'Speed Bin A-B'!U914,'Speed Bin A-B'!U1018,'Speed Bin A-B'!U1122,'Speed Bin A-B'!U1226)</f>
        <v>0</v>
      </c>
      <c r="V75" s="253">
        <f>IFERROR(AVERAGE('Speed Bin A-B'!V82,'Speed Bin A-B'!V186,'Speed Bin A-B'!V290,'Speed Bin A-B'!V394,'Speed Bin A-B'!V498,'Speed Bin A-B'!V810,'Speed Bin A-B'!V914,'Speed Bin A-B'!V1018,'Speed Bin A-B'!V1122,'Speed Bin A-B'!V1226),"-")</f>
        <v>27.528571428571432</v>
      </c>
      <c r="W75" s="253">
        <f>IFERROR(AVERAGE('Speed Bin A-B'!W82,'Speed Bin A-B'!W186,'Speed Bin A-B'!W290,'Speed Bin A-B'!W394,'Speed Bin A-B'!W498,'Speed Bin A-B'!W810,'Speed Bin A-B'!W914,'Speed Bin A-B'!W1018,'Speed Bin A-B'!W1122,'Speed Bin A-B'!W1226),"-")</f>
        <v>31.242857142857144</v>
      </c>
      <c r="X75" s="246"/>
      <c r="Y75" s="246"/>
    </row>
    <row r="76" spans="1:25" x14ac:dyDescent="0.2">
      <c r="A76" s="251">
        <v>0.75</v>
      </c>
      <c r="B76" s="252">
        <f>SUM('Speed Bin A-B'!B83,'Speed Bin A-B'!B187,'Speed Bin A-B'!B291,'Speed Bin A-B'!B395,'Speed Bin A-B'!B499,'Speed Bin A-B'!B811,'Speed Bin A-B'!B915,'Speed Bin A-B'!B1019,'Speed Bin A-B'!B1123,'Speed Bin A-B'!B1227)</f>
        <v>260</v>
      </c>
      <c r="C76" s="252">
        <f>SUM('Speed Bin A-B'!C83,'Speed Bin A-B'!C187,'Speed Bin A-B'!C291,'Speed Bin A-B'!C395,'Speed Bin A-B'!C499,'Speed Bin A-B'!C811,'Speed Bin A-B'!C915,'Speed Bin A-B'!C1019,'Speed Bin A-B'!C1123,'Speed Bin A-B'!C1227)</f>
        <v>0</v>
      </c>
      <c r="D76" s="252">
        <f>SUM('Speed Bin A-B'!D83,'Speed Bin A-B'!D187,'Speed Bin A-B'!D291,'Speed Bin A-B'!D395,'Speed Bin A-B'!D499,'Speed Bin A-B'!D811,'Speed Bin A-B'!D915,'Speed Bin A-B'!D1019,'Speed Bin A-B'!D1123,'Speed Bin A-B'!D1227)</f>
        <v>0</v>
      </c>
      <c r="E76" s="252">
        <f>SUM('Speed Bin A-B'!E83,'Speed Bin A-B'!E187,'Speed Bin A-B'!E291,'Speed Bin A-B'!E395,'Speed Bin A-B'!E499,'Speed Bin A-B'!E811,'Speed Bin A-B'!E915,'Speed Bin A-B'!E1019,'Speed Bin A-B'!E1123,'Speed Bin A-B'!E1227)</f>
        <v>5</v>
      </c>
      <c r="F76" s="252">
        <f>SUM('Speed Bin A-B'!F83,'Speed Bin A-B'!F187,'Speed Bin A-B'!F291,'Speed Bin A-B'!F395,'Speed Bin A-B'!F499,'Speed Bin A-B'!F811,'Speed Bin A-B'!F915,'Speed Bin A-B'!F1019,'Speed Bin A-B'!F1123,'Speed Bin A-B'!F1227)</f>
        <v>36</v>
      </c>
      <c r="G76" s="252">
        <f>SUM('Speed Bin A-B'!G83,'Speed Bin A-B'!G187,'Speed Bin A-B'!G291,'Speed Bin A-B'!G395,'Speed Bin A-B'!G499,'Speed Bin A-B'!G811,'Speed Bin A-B'!G915,'Speed Bin A-B'!G1019,'Speed Bin A-B'!G1123,'Speed Bin A-B'!G1227)</f>
        <v>132</v>
      </c>
      <c r="H76" s="252">
        <f>SUM('Speed Bin A-B'!H83,'Speed Bin A-B'!H187,'Speed Bin A-B'!H291,'Speed Bin A-B'!H395,'Speed Bin A-B'!H499,'Speed Bin A-B'!H811,'Speed Bin A-B'!H915,'Speed Bin A-B'!H1019,'Speed Bin A-B'!H1123,'Speed Bin A-B'!H1227)</f>
        <v>74</v>
      </c>
      <c r="I76" s="252">
        <f>SUM('Speed Bin A-B'!I83,'Speed Bin A-B'!I187,'Speed Bin A-B'!I291,'Speed Bin A-B'!I395,'Speed Bin A-B'!I499,'Speed Bin A-B'!I811,'Speed Bin A-B'!I915,'Speed Bin A-B'!I1019,'Speed Bin A-B'!I1123,'Speed Bin A-B'!I1227)</f>
        <v>12</v>
      </c>
      <c r="J76" s="252">
        <f>SUM('Speed Bin A-B'!J83,'Speed Bin A-B'!J187,'Speed Bin A-B'!J291,'Speed Bin A-B'!J395,'Speed Bin A-B'!J499,'Speed Bin A-B'!J811,'Speed Bin A-B'!J915,'Speed Bin A-B'!J1019,'Speed Bin A-B'!J1123,'Speed Bin A-B'!J1227)</f>
        <v>1</v>
      </c>
      <c r="K76" s="252">
        <f>SUM('Speed Bin A-B'!K83,'Speed Bin A-B'!K187,'Speed Bin A-B'!K291,'Speed Bin A-B'!K395,'Speed Bin A-B'!K499,'Speed Bin A-B'!K811,'Speed Bin A-B'!K915,'Speed Bin A-B'!K1019,'Speed Bin A-B'!K1123,'Speed Bin A-B'!K1227)</f>
        <v>0</v>
      </c>
      <c r="L76" s="252">
        <f>SUM('Speed Bin A-B'!L83,'Speed Bin A-B'!L187,'Speed Bin A-B'!L291,'Speed Bin A-B'!L395,'Speed Bin A-B'!L499,'Speed Bin A-B'!L811,'Speed Bin A-B'!L915,'Speed Bin A-B'!L1019,'Speed Bin A-B'!L1123,'Speed Bin A-B'!L1227)</f>
        <v>0</v>
      </c>
      <c r="M76" s="252">
        <f>SUM('Speed Bin A-B'!M83,'Speed Bin A-B'!M187,'Speed Bin A-B'!M291,'Speed Bin A-B'!M395,'Speed Bin A-B'!M499,'Speed Bin A-B'!M811,'Speed Bin A-B'!M915,'Speed Bin A-B'!M1019,'Speed Bin A-B'!M1123,'Speed Bin A-B'!M1227)</f>
        <v>0</v>
      </c>
      <c r="N76" s="252">
        <f>SUM('Speed Bin A-B'!N83,'Speed Bin A-B'!N187,'Speed Bin A-B'!N291,'Speed Bin A-B'!N395,'Speed Bin A-B'!N499,'Speed Bin A-B'!N811,'Speed Bin A-B'!N915,'Speed Bin A-B'!N1019,'Speed Bin A-B'!N1123,'Speed Bin A-B'!N1227)</f>
        <v>0</v>
      </c>
      <c r="O76" s="252">
        <f>SUM('Speed Bin A-B'!O83,'Speed Bin A-B'!O187,'Speed Bin A-B'!O291,'Speed Bin A-B'!O395,'Speed Bin A-B'!O499,'Speed Bin A-B'!O811,'Speed Bin A-B'!O915,'Speed Bin A-B'!O1019,'Speed Bin A-B'!O1123,'Speed Bin A-B'!O1227)</f>
        <v>0</v>
      </c>
      <c r="P76" s="252">
        <f>SUM('Speed Bin A-B'!P83,'Speed Bin A-B'!P187,'Speed Bin A-B'!P291,'Speed Bin A-B'!P395,'Speed Bin A-B'!P499,'Speed Bin A-B'!P811,'Speed Bin A-B'!P915,'Speed Bin A-B'!P1019,'Speed Bin A-B'!P1123,'Speed Bin A-B'!P1227)</f>
        <v>0</v>
      </c>
      <c r="Q76" s="252">
        <f>SUM('Speed Bin A-B'!Q83,'Speed Bin A-B'!Q187,'Speed Bin A-B'!Q291,'Speed Bin A-B'!Q395,'Speed Bin A-B'!Q499,'Speed Bin A-B'!Q811,'Speed Bin A-B'!Q915,'Speed Bin A-B'!Q1019,'Speed Bin A-B'!Q1123,'Speed Bin A-B'!Q1227)</f>
        <v>0</v>
      </c>
      <c r="R76" s="252">
        <f>SUM('Speed Bin A-B'!R83,'Speed Bin A-B'!R187,'Speed Bin A-B'!R291,'Speed Bin A-B'!R395,'Speed Bin A-B'!R499,'Speed Bin A-B'!R811,'Speed Bin A-B'!R915,'Speed Bin A-B'!R1019,'Speed Bin A-B'!R1123,'Speed Bin A-B'!R1227)</f>
        <v>0</v>
      </c>
      <c r="S76" s="252">
        <f>SUM('Speed Bin A-B'!S83,'Speed Bin A-B'!S187,'Speed Bin A-B'!S291,'Speed Bin A-B'!S395,'Speed Bin A-B'!S499,'Speed Bin A-B'!S811,'Speed Bin A-B'!S915,'Speed Bin A-B'!S1019,'Speed Bin A-B'!S1123,'Speed Bin A-B'!S1227)</f>
        <v>0</v>
      </c>
      <c r="T76" s="252">
        <f>SUM('Speed Bin A-B'!T83,'Speed Bin A-B'!T187,'Speed Bin A-B'!T291,'Speed Bin A-B'!T395,'Speed Bin A-B'!T499,'Speed Bin A-B'!T811,'Speed Bin A-B'!T915,'Speed Bin A-B'!T1019,'Speed Bin A-B'!T1123,'Speed Bin A-B'!T1227)</f>
        <v>0</v>
      </c>
      <c r="U76" s="252">
        <f>SUM('Speed Bin A-B'!U83,'Speed Bin A-B'!U187,'Speed Bin A-B'!U291,'Speed Bin A-B'!U395,'Speed Bin A-B'!U499,'Speed Bin A-B'!U811,'Speed Bin A-B'!U915,'Speed Bin A-B'!U1019,'Speed Bin A-B'!U1123,'Speed Bin A-B'!U1227)</f>
        <v>0</v>
      </c>
      <c r="V76" s="253">
        <f>IFERROR(AVERAGE('Speed Bin A-B'!V83,'Speed Bin A-B'!V187,'Speed Bin A-B'!V291,'Speed Bin A-B'!V395,'Speed Bin A-B'!V499,'Speed Bin A-B'!V811,'Speed Bin A-B'!V915,'Speed Bin A-B'!V1019,'Speed Bin A-B'!V1123,'Speed Bin A-B'!V1227),"-")</f>
        <v>28.214285714285715</v>
      </c>
      <c r="W76" s="253">
        <f>IFERROR(AVERAGE('Speed Bin A-B'!W83,'Speed Bin A-B'!W187,'Speed Bin A-B'!W291,'Speed Bin A-B'!W395,'Speed Bin A-B'!W499,'Speed Bin A-B'!W811,'Speed Bin A-B'!W915,'Speed Bin A-B'!W1019,'Speed Bin A-B'!W1123,'Speed Bin A-B'!W1227),"-")</f>
        <v>32.24285714285714</v>
      </c>
      <c r="X76" s="246"/>
      <c r="Y76" s="246"/>
    </row>
    <row r="77" spans="1:25" x14ac:dyDescent="0.2">
      <c r="A77" s="251">
        <v>0.76041666666666696</v>
      </c>
      <c r="B77" s="252">
        <f>SUM('Speed Bin A-B'!B84,'Speed Bin A-B'!B188,'Speed Bin A-B'!B292,'Speed Bin A-B'!B396,'Speed Bin A-B'!B500,'Speed Bin A-B'!B812,'Speed Bin A-B'!B916,'Speed Bin A-B'!B1020,'Speed Bin A-B'!B1124,'Speed Bin A-B'!B1228)</f>
        <v>171</v>
      </c>
      <c r="C77" s="252">
        <f>SUM('Speed Bin A-B'!C84,'Speed Bin A-B'!C188,'Speed Bin A-B'!C292,'Speed Bin A-B'!C396,'Speed Bin A-B'!C500,'Speed Bin A-B'!C812,'Speed Bin A-B'!C916,'Speed Bin A-B'!C1020,'Speed Bin A-B'!C1124,'Speed Bin A-B'!C1228)</f>
        <v>0</v>
      </c>
      <c r="D77" s="252">
        <f>SUM('Speed Bin A-B'!D84,'Speed Bin A-B'!D188,'Speed Bin A-B'!D292,'Speed Bin A-B'!D396,'Speed Bin A-B'!D500,'Speed Bin A-B'!D812,'Speed Bin A-B'!D916,'Speed Bin A-B'!D1020,'Speed Bin A-B'!D1124,'Speed Bin A-B'!D1228)</f>
        <v>1</v>
      </c>
      <c r="E77" s="252">
        <f>SUM('Speed Bin A-B'!E84,'Speed Bin A-B'!E188,'Speed Bin A-B'!E292,'Speed Bin A-B'!E396,'Speed Bin A-B'!E500,'Speed Bin A-B'!E812,'Speed Bin A-B'!E916,'Speed Bin A-B'!E1020,'Speed Bin A-B'!E1124,'Speed Bin A-B'!E1228)</f>
        <v>4</v>
      </c>
      <c r="F77" s="252">
        <f>SUM('Speed Bin A-B'!F84,'Speed Bin A-B'!F188,'Speed Bin A-B'!F292,'Speed Bin A-B'!F396,'Speed Bin A-B'!F500,'Speed Bin A-B'!F812,'Speed Bin A-B'!F916,'Speed Bin A-B'!F1020,'Speed Bin A-B'!F1124,'Speed Bin A-B'!F1228)</f>
        <v>23</v>
      </c>
      <c r="G77" s="252">
        <f>SUM('Speed Bin A-B'!G84,'Speed Bin A-B'!G188,'Speed Bin A-B'!G292,'Speed Bin A-B'!G396,'Speed Bin A-B'!G500,'Speed Bin A-B'!G812,'Speed Bin A-B'!G916,'Speed Bin A-B'!G1020,'Speed Bin A-B'!G1124,'Speed Bin A-B'!G1228)</f>
        <v>85</v>
      </c>
      <c r="H77" s="252">
        <f>SUM('Speed Bin A-B'!H84,'Speed Bin A-B'!H188,'Speed Bin A-B'!H292,'Speed Bin A-B'!H396,'Speed Bin A-B'!H500,'Speed Bin A-B'!H812,'Speed Bin A-B'!H916,'Speed Bin A-B'!H1020,'Speed Bin A-B'!H1124,'Speed Bin A-B'!H1228)</f>
        <v>52</v>
      </c>
      <c r="I77" s="252">
        <f>SUM('Speed Bin A-B'!I84,'Speed Bin A-B'!I188,'Speed Bin A-B'!I292,'Speed Bin A-B'!I396,'Speed Bin A-B'!I500,'Speed Bin A-B'!I812,'Speed Bin A-B'!I916,'Speed Bin A-B'!I1020,'Speed Bin A-B'!I1124,'Speed Bin A-B'!I1228)</f>
        <v>6</v>
      </c>
      <c r="J77" s="252">
        <f>SUM('Speed Bin A-B'!J84,'Speed Bin A-B'!J188,'Speed Bin A-B'!J292,'Speed Bin A-B'!J396,'Speed Bin A-B'!J500,'Speed Bin A-B'!J812,'Speed Bin A-B'!J916,'Speed Bin A-B'!J1020,'Speed Bin A-B'!J1124,'Speed Bin A-B'!J1228)</f>
        <v>0</v>
      </c>
      <c r="K77" s="252">
        <f>SUM('Speed Bin A-B'!K84,'Speed Bin A-B'!K188,'Speed Bin A-B'!K292,'Speed Bin A-B'!K396,'Speed Bin A-B'!K500,'Speed Bin A-B'!K812,'Speed Bin A-B'!K916,'Speed Bin A-B'!K1020,'Speed Bin A-B'!K1124,'Speed Bin A-B'!K1228)</f>
        <v>0</v>
      </c>
      <c r="L77" s="252">
        <f>SUM('Speed Bin A-B'!L84,'Speed Bin A-B'!L188,'Speed Bin A-B'!L292,'Speed Bin A-B'!L396,'Speed Bin A-B'!L500,'Speed Bin A-B'!L812,'Speed Bin A-B'!L916,'Speed Bin A-B'!L1020,'Speed Bin A-B'!L1124,'Speed Bin A-B'!L1228)</f>
        <v>0</v>
      </c>
      <c r="M77" s="252">
        <f>SUM('Speed Bin A-B'!M84,'Speed Bin A-B'!M188,'Speed Bin A-B'!M292,'Speed Bin A-B'!M396,'Speed Bin A-B'!M500,'Speed Bin A-B'!M812,'Speed Bin A-B'!M916,'Speed Bin A-B'!M1020,'Speed Bin A-B'!M1124,'Speed Bin A-B'!M1228)</f>
        <v>0</v>
      </c>
      <c r="N77" s="252">
        <f>SUM('Speed Bin A-B'!N84,'Speed Bin A-B'!N188,'Speed Bin A-B'!N292,'Speed Bin A-B'!N396,'Speed Bin A-B'!N500,'Speed Bin A-B'!N812,'Speed Bin A-B'!N916,'Speed Bin A-B'!N1020,'Speed Bin A-B'!N1124,'Speed Bin A-B'!N1228)</f>
        <v>0</v>
      </c>
      <c r="O77" s="252">
        <f>SUM('Speed Bin A-B'!O84,'Speed Bin A-B'!O188,'Speed Bin A-B'!O292,'Speed Bin A-B'!O396,'Speed Bin A-B'!O500,'Speed Bin A-B'!O812,'Speed Bin A-B'!O916,'Speed Bin A-B'!O1020,'Speed Bin A-B'!O1124,'Speed Bin A-B'!O1228)</f>
        <v>0</v>
      </c>
      <c r="P77" s="252">
        <f>SUM('Speed Bin A-B'!P84,'Speed Bin A-B'!P188,'Speed Bin A-B'!P292,'Speed Bin A-B'!P396,'Speed Bin A-B'!P500,'Speed Bin A-B'!P812,'Speed Bin A-B'!P916,'Speed Bin A-B'!P1020,'Speed Bin A-B'!P1124,'Speed Bin A-B'!P1228)</f>
        <v>0</v>
      </c>
      <c r="Q77" s="252">
        <f>SUM('Speed Bin A-B'!Q84,'Speed Bin A-B'!Q188,'Speed Bin A-B'!Q292,'Speed Bin A-B'!Q396,'Speed Bin A-B'!Q500,'Speed Bin A-B'!Q812,'Speed Bin A-B'!Q916,'Speed Bin A-B'!Q1020,'Speed Bin A-B'!Q1124,'Speed Bin A-B'!Q1228)</f>
        <v>0</v>
      </c>
      <c r="R77" s="252">
        <f>SUM('Speed Bin A-B'!R84,'Speed Bin A-B'!R188,'Speed Bin A-B'!R292,'Speed Bin A-B'!R396,'Speed Bin A-B'!R500,'Speed Bin A-B'!R812,'Speed Bin A-B'!R916,'Speed Bin A-B'!R1020,'Speed Bin A-B'!R1124,'Speed Bin A-B'!R1228)</f>
        <v>0</v>
      </c>
      <c r="S77" s="252">
        <f>SUM('Speed Bin A-B'!S84,'Speed Bin A-B'!S188,'Speed Bin A-B'!S292,'Speed Bin A-B'!S396,'Speed Bin A-B'!S500,'Speed Bin A-B'!S812,'Speed Bin A-B'!S916,'Speed Bin A-B'!S1020,'Speed Bin A-B'!S1124,'Speed Bin A-B'!S1228)</f>
        <v>0</v>
      </c>
      <c r="T77" s="252">
        <f>SUM('Speed Bin A-B'!T84,'Speed Bin A-B'!T188,'Speed Bin A-B'!T292,'Speed Bin A-B'!T396,'Speed Bin A-B'!T500,'Speed Bin A-B'!T812,'Speed Bin A-B'!T916,'Speed Bin A-B'!T1020,'Speed Bin A-B'!T1124,'Speed Bin A-B'!T1228)</f>
        <v>0</v>
      </c>
      <c r="U77" s="252">
        <f>SUM('Speed Bin A-B'!U84,'Speed Bin A-B'!U188,'Speed Bin A-B'!U292,'Speed Bin A-B'!U396,'Speed Bin A-B'!U500,'Speed Bin A-B'!U812,'Speed Bin A-B'!U916,'Speed Bin A-B'!U1020,'Speed Bin A-B'!U1124,'Speed Bin A-B'!U1228)</f>
        <v>0</v>
      </c>
      <c r="V77" s="253">
        <f>IFERROR(AVERAGE('Speed Bin A-B'!V84,'Speed Bin A-B'!V188,'Speed Bin A-B'!V292,'Speed Bin A-B'!V396,'Speed Bin A-B'!V500,'Speed Bin A-B'!V812,'Speed Bin A-B'!V916,'Speed Bin A-B'!V1020,'Speed Bin A-B'!V1124,'Speed Bin A-B'!V1228),"-")</f>
        <v>28.442857142857147</v>
      </c>
      <c r="W77" s="253">
        <f>IFERROR(AVERAGE('Speed Bin A-B'!W84,'Speed Bin A-B'!W188,'Speed Bin A-B'!W292,'Speed Bin A-B'!W396,'Speed Bin A-B'!W500,'Speed Bin A-B'!W812,'Speed Bin A-B'!W916,'Speed Bin A-B'!W1020,'Speed Bin A-B'!W1124,'Speed Bin A-B'!W1228),"-")</f>
        <v>32.671428571428571</v>
      </c>
      <c r="X77" s="246"/>
      <c r="Y77" s="246"/>
    </row>
    <row r="78" spans="1:25" x14ac:dyDescent="0.2">
      <c r="A78" s="251">
        <v>0.77083333333333304</v>
      </c>
      <c r="B78" s="252">
        <f>SUM('Speed Bin A-B'!B85,'Speed Bin A-B'!B189,'Speed Bin A-B'!B293,'Speed Bin A-B'!B397,'Speed Bin A-B'!B501,'Speed Bin A-B'!B813,'Speed Bin A-B'!B917,'Speed Bin A-B'!B1021,'Speed Bin A-B'!B1125,'Speed Bin A-B'!B1229)</f>
        <v>156</v>
      </c>
      <c r="C78" s="252">
        <f>SUM('Speed Bin A-B'!C85,'Speed Bin A-B'!C189,'Speed Bin A-B'!C293,'Speed Bin A-B'!C397,'Speed Bin A-B'!C501,'Speed Bin A-B'!C813,'Speed Bin A-B'!C917,'Speed Bin A-B'!C1021,'Speed Bin A-B'!C1125,'Speed Bin A-B'!C1229)</f>
        <v>0</v>
      </c>
      <c r="D78" s="252">
        <f>SUM('Speed Bin A-B'!D85,'Speed Bin A-B'!D189,'Speed Bin A-B'!D293,'Speed Bin A-B'!D397,'Speed Bin A-B'!D501,'Speed Bin A-B'!D813,'Speed Bin A-B'!D917,'Speed Bin A-B'!D1021,'Speed Bin A-B'!D1125,'Speed Bin A-B'!D1229)</f>
        <v>0</v>
      </c>
      <c r="E78" s="252">
        <f>SUM('Speed Bin A-B'!E85,'Speed Bin A-B'!E189,'Speed Bin A-B'!E293,'Speed Bin A-B'!E397,'Speed Bin A-B'!E501,'Speed Bin A-B'!E813,'Speed Bin A-B'!E917,'Speed Bin A-B'!E1021,'Speed Bin A-B'!E1125,'Speed Bin A-B'!E1229)</f>
        <v>4</v>
      </c>
      <c r="F78" s="252">
        <f>SUM('Speed Bin A-B'!F85,'Speed Bin A-B'!F189,'Speed Bin A-B'!F293,'Speed Bin A-B'!F397,'Speed Bin A-B'!F501,'Speed Bin A-B'!F813,'Speed Bin A-B'!F917,'Speed Bin A-B'!F1021,'Speed Bin A-B'!F1125,'Speed Bin A-B'!F1229)</f>
        <v>23</v>
      </c>
      <c r="G78" s="252">
        <f>SUM('Speed Bin A-B'!G85,'Speed Bin A-B'!G189,'Speed Bin A-B'!G293,'Speed Bin A-B'!G397,'Speed Bin A-B'!G501,'Speed Bin A-B'!G813,'Speed Bin A-B'!G917,'Speed Bin A-B'!G1021,'Speed Bin A-B'!G1125,'Speed Bin A-B'!G1229)</f>
        <v>71</v>
      </c>
      <c r="H78" s="252">
        <f>SUM('Speed Bin A-B'!H85,'Speed Bin A-B'!H189,'Speed Bin A-B'!H293,'Speed Bin A-B'!H397,'Speed Bin A-B'!H501,'Speed Bin A-B'!H813,'Speed Bin A-B'!H917,'Speed Bin A-B'!H1021,'Speed Bin A-B'!H1125,'Speed Bin A-B'!H1229)</f>
        <v>50</v>
      </c>
      <c r="I78" s="252">
        <f>SUM('Speed Bin A-B'!I85,'Speed Bin A-B'!I189,'Speed Bin A-B'!I293,'Speed Bin A-B'!I397,'Speed Bin A-B'!I501,'Speed Bin A-B'!I813,'Speed Bin A-B'!I917,'Speed Bin A-B'!I1021,'Speed Bin A-B'!I1125,'Speed Bin A-B'!I1229)</f>
        <v>7</v>
      </c>
      <c r="J78" s="252">
        <f>SUM('Speed Bin A-B'!J85,'Speed Bin A-B'!J189,'Speed Bin A-B'!J293,'Speed Bin A-B'!J397,'Speed Bin A-B'!J501,'Speed Bin A-B'!J813,'Speed Bin A-B'!J917,'Speed Bin A-B'!J1021,'Speed Bin A-B'!J1125,'Speed Bin A-B'!J1229)</f>
        <v>1</v>
      </c>
      <c r="K78" s="252">
        <f>SUM('Speed Bin A-B'!K85,'Speed Bin A-B'!K189,'Speed Bin A-B'!K293,'Speed Bin A-B'!K397,'Speed Bin A-B'!K501,'Speed Bin A-B'!K813,'Speed Bin A-B'!K917,'Speed Bin A-B'!K1021,'Speed Bin A-B'!K1125,'Speed Bin A-B'!K1229)</f>
        <v>0</v>
      </c>
      <c r="L78" s="252">
        <f>SUM('Speed Bin A-B'!L85,'Speed Bin A-B'!L189,'Speed Bin A-B'!L293,'Speed Bin A-B'!L397,'Speed Bin A-B'!L501,'Speed Bin A-B'!L813,'Speed Bin A-B'!L917,'Speed Bin A-B'!L1021,'Speed Bin A-B'!L1125,'Speed Bin A-B'!L1229)</f>
        <v>0</v>
      </c>
      <c r="M78" s="252">
        <f>SUM('Speed Bin A-B'!M85,'Speed Bin A-B'!M189,'Speed Bin A-B'!M293,'Speed Bin A-B'!M397,'Speed Bin A-B'!M501,'Speed Bin A-B'!M813,'Speed Bin A-B'!M917,'Speed Bin A-B'!M1021,'Speed Bin A-B'!M1125,'Speed Bin A-B'!M1229)</f>
        <v>0</v>
      </c>
      <c r="N78" s="252">
        <f>SUM('Speed Bin A-B'!N85,'Speed Bin A-B'!N189,'Speed Bin A-B'!N293,'Speed Bin A-B'!N397,'Speed Bin A-B'!N501,'Speed Bin A-B'!N813,'Speed Bin A-B'!N917,'Speed Bin A-B'!N1021,'Speed Bin A-B'!N1125,'Speed Bin A-B'!N1229)</f>
        <v>0</v>
      </c>
      <c r="O78" s="252">
        <f>SUM('Speed Bin A-B'!O85,'Speed Bin A-B'!O189,'Speed Bin A-B'!O293,'Speed Bin A-B'!O397,'Speed Bin A-B'!O501,'Speed Bin A-B'!O813,'Speed Bin A-B'!O917,'Speed Bin A-B'!O1021,'Speed Bin A-B'!O1125,'Speed Bin A-B'!O1229)</f>
        <v>0</v>
      </c>
      <c r="P78" s="252">
        <f>SUM('Speed Bin A-B'!P85,'Speed Bin A-B'!P189,'Speed Bin A-B'!P293,'Speed Bin A-B'!P397,'Speed Bin A-B'!P501,'Speed Bin A-B'!P813,'Speed Bin A-B'!P917,'Speed Bin A-B'!P1021,'Speed Bin A-B'!P1125,'Speed Bin A-B'!P1229)</f>
        <v>0</v>
      </c>
      <c r="Q78" s="252">
        <f>SUM('Speed Bin A-B'!Q85,'Speed Bin A-B'!Q189,'Speed Bin A-B'!Q293,'Speed Bin A-B'!Q397,'Speed Bin A-B'!Q501,'Speed Bin A-B'!Q813,'Speed Bin A-B'!Q917,'Speed Bin A-B'!Q1021,'Speed Bin A-B'!Q1125,'Speed Bin A-B'!Q1229)</f>
        <v>0</v>
      </c>
      <c r="R78" s="252">
        <f>SUM('Speed Bin A-B'!R85,'Speed Bin A-B'!R189,'Speed Bin A-B'!R293,'Speed Bin A-B'!R397,'Speed Bin A-B'!R501,'Speed Bin A-B'!R813,'Speed Bin A-B'!R917,'Speed Bin A-B'!R1021,'Speed Bin A-B'!R1125,'Speed Bin A-B'!R1229)</f>
        <v>0</v>
      </c>
      <c r="S78" s="252">
        <f>SUM('Speed Bin A-B'!S85,'Speed Bin A-B'!S189,'Speed Bin A-B'!S293,'Speed Bin A-B'!S397,'Speed Bin A-B'!S501,'Speed Bin A-B'!S813,'Speed Bin A-B'!S917,'Speed Bin A-B'!S1021,'Speed Bin A-B'!S1125,'Speed Bin A-B'!S1229)</f>
        <v>0</v>
      </c>
      <c r="T78" s="252">
        <f>SUM('Speed Bin A-B'!T85,'Speed Bin A-B'!T189,'Speed Bin A-B'!T293,'Speed Bin A-B'!T397,'Speed Bin A-B'!T501,'Speed Bin A-B'!T813,'Speed Bin A-B'!T917,'Speed Bin A-B'!T1021,'Speed Bin A-B'!T1125,'Speed Bin A-B'!T1229)</f>
        <v>0</v>
      </c>
      <c r="U78" s="252">
        <f>SUM('Speed Bin A-B'!U85,'Speed Bin A-B'!U189,'Speed Bin A-B'!U293,'Speed Bin A-B'!U397,'Speed Bin A-B'!U501,'Speed Bin A-B'!U813,'Speed Bin A-B'!U917,'Speed Bin A-B'!U1021,'Speed Bin A-B'!U1125,'Speed Bin A-B'!U1229)</f>
        <v>0</v>
      </c>
      <c r="V78" s="253">
        <f>IFERROR(AVERAGE('Speed Bin A-B'!V85,'Speed Bin A-B'!V189,'Speed Bin A-B'!V293,'Speed Bin A-B'!V397,'Speed Bin A-B'!V501,'Speed Bin A-B'!V813,'Speed Bin A-B'!V917,'Speed Bin A-B'!V1021,'Speed Bin A-B'!V1125,'Speed Bin A-B'!V1229),"-")</f>
        <v>28.542857142857144</v>
      </c>
      <c r="W78" s="253">
        <f>IFERROR(AVERAGE('Speed Bin A-B'!W85,'Speed Bin A-B'!W189,'Speed Bin A-B'!W293,'Speed Bin A-B'!W397,'Speed Bin A-B'!W501,'Speed Bin A-B'!W813,'Speed Bin A-B'!W917,'Speed Bin A-B'!W1021,'Speed Bin A-B'!W1125,'Speed Bin A-B'!W1229),"-")</f>
        <v>32.885714285714286</v>
      </c>
      <c r="X78" s="246"/>
      <c r="Y78" s="246"/>
    </row>
    <row r="79" spans="1:25" x14ac:dyDescent="0.2">
      <c r="A79" s="251">
        <v>0.78125</v>
      </c>
      <c r="B79" s="252">
        <f>SUM('Speed Bin A-B'!B86,'Speed Bin A-B'!B190,'Speed Bin A-B'!B294,'Speed Bin A-B'!B398,'Speed Bin A-B'!B502,'Speed Bin A-B'!B814,'Speed Bin A-B'!B918,'Speed Bin A-B'!B1022,'Speed Bin A-B'!B1126,'Speed Bin A-B'!B1230)</f>
        <v>134</v>
      </c>
      <c r="C79" s="252">
        <f>SUM('Speed Bin A-B'!C86,'Speed Bin A-B'!C190,'Speed Bin A-B'!C294,'Speed Bin A-B'!C398,'Speed Bin A-B'!C502,'Speed Bin A-B'!C814,'Speed Bin A-B'!C918,'Speed Bin A-B'!C1022,'Speed Bin A-B'!C1126,'Speed Bin A-B'!C1230)</f>
        <v>0</v>
      </c>
      <c r="D79" s="252">
        <f>SUM('Speed Bin A-B'!D86,'Speed Bin A-B'!D190,'Speed Bin A-B'!D294,'Speed Bin A-B'!D398,'Speed Bin A-B'!D502,'Speed Bin A-B'!D814,'Speed Bin A-B'!D918,'Speed Bin A-B'!D1022,'Speed Bin A-B'!D1126,'Speed Bin A-B'!D1230)</f>
        <v>0</v>
      </c>
      <c r="E79" s="252">
        <f>SUM('Speed Bin A-B'!E86,'Speed Bin A-B'!E190,'Speed Bin A-B'!E294,'Speed Bin A-B'!E398,'Speed Bin A-B'!E502,'Speed Bin A-B'!E814,'Speed Bin A-B'!E918,'Speed Bin A-B'!E1022,'Speed Bin A-B'!E1126,'Speed Bin A-B'!E1230)</f>
        <v>3</v>
      </c>
      <c r="F79" s="252">
        <f>SUM('Speed Bin A-B'!F86,'Speed Bin A-B'!F190,'Speed Bin A-B'!F294,'Speed Bin A-B'!F398,'Speed Bin A-B'!F502,'Speed Bin A-B'!F814,'Speed Bin A-B'!F918,'Speed Bin A-B'!F1022,'Speed Bin A-B'!F1126,'Speed Bin A-B'!F1230)</f>
        <v>27</v>
      </c>
      <c r="G79" s="252">
        <f>SUM('Speed Bin A-B'!G86,'Speed Bin A-B'!G190,'Speed Bin A-B'!G294,'Speed Bin A-B'!G398,'Speed Bin A-B'!G502,'Speed Bin A-B'!G814,'Speed Bin A-B'!G918,'Speed Bin A-B'!G1022,'Speed Bin A-B'!G1126,'Speed Bin A-B'!G1230)</f>
        <v>62</v>
      </c>
      <c r="H79" s="252">
        <f>SUM('Speed Bin A-B'!H86,'Speed Bin A-B'!H190,'Speed Bin A-B'!H294,'Speed Bin A-B'!H398,'Speed Bin A-B'!H502,'Speed Bin A-B'!H814,'Speed Bin A-B'!H918,'Speed Bin A-B'!H1022,'Speed Bin A-B'!H1126,'Speed Bin A-B'!H1230)</f>
        <v>30</v>
      </c>
      <c r="I79" s="252">
        <f>SUM('Speed Bin A-B'!I86,'Speed Bin A-B'!I190,'Speed Bin A-B'!I294,'Speed Bin A-B'!I398,'Speed Bin A-B'!I502,'Speed Bin A-B'!I814,'Speed Bin A-B'!I918,'Speed Bin A-B'!I1022,'Speed Bin A-B'!I1126,'Speed Bin A-B'!I1230)</f>
        <v>10</v>
      </c>
      <c r="J79" s="252">
        <f>SUM('Speed Bin A-B'!J86,'Speed Bin A-B'!J190,'Speed Bin A-B'!J294,'Speed Bin A-B'!J398,'Speed Bin A-B'!J502,'Speed Bin A-B'!J814,'Speed Bin A-B'!J918,'Speed Bin A-B'!J1022,'Speed Bin A-B'!J1126,'Speed Bin A-B'!J1230)</f>
        <v>2</v>
      </c>
      <c r="K79" s="252">
        <f>SUM('Speed Bin A-B'!K86,'Speed Bin A-B'!K190,'Speed Bin A-B'!K294,'Speed Bin A-B'!K398,'Speed Bin A-B'!K502,'Speed Bin A-B'!K814,'Speed Bin A-B'!K918,'Speed Bin A-B'!K1022,'Speed Bin A-B'!K1126,'Speed Bin A-B'!K1230)</f>
        <v>0</v>
      </c>
      <c r="L79" s="252">
        <f>SUM('Speed Bin A-B'!L86,'Speed Bin A-B'!L190,'Speed Bin A-B'!L294,'Speed Bin A-B'!L398,'Speed Bin A-B'!L502,'Speed Bin A-B'!L814,'Speed Bin A-B'!L918,'Speed Bin A-B'!L1022,'Speed Bin A-B'!L1126,'Speed Bin A-B'!L1230)</f>
        <v>0</v>
      </c>
      <c r="M79" s="252">
        <f>SUM('Speed Bin A-B'!M86,'Speed Bin A-B'!M190,'Speed Bin A-B'!M294,'Speed Bin A-B'!M398,'Speed Bin A-B'!M502,'Speed Bin A-B'!M814,'Speed Bin A-B'!M918,'Speed Bin A-B'!M1022,'Speed Bin A-B'!M1126,'Speed Bin A-B'!M1230)</f>
        <v>0</v>
      </c>
      <c r="N79" s="252">
        <f>SUM('Speed Bin A-B'!N86,'Speed Bin A-B'!N190,'Speed Bin A-B'!N294,'Speed Bin A-B'!N398,'Speed Bin A-B'!N502,'Speed Bin A-B'!N814,'Speed Bin A-B'!N918,'Speed Bin A-B'!N1022,'Speed Bin A-B'!N1126,'Speed Bin A-B'!N1230)</f>
        <v>0</v>
      </c>
      <c r="O79" s="252">
        <f>SUM('Speed Bin A-B'!O86,'Speed Bin A-B'!O190,'Speed Bin A-B'!O294,'Speed Bin A-B'!O398,'Speed Bin A-B'!O502,'Speed Bin A-B'!O814,'Speed Bin A-B'!O918,'Speed Bin A-B'!O1022,'Speed Bin A-B'!O1126,'Speed Bin A-B'!O1230)</f>
        <v>0</v>
      </c>
      <c r="P79" s="252">
        <f>SUM('Speed Bin A-B'!P86,'Speed Bin A-B'!P190,'Speed Bin A-B'!P294,'Speed Bin A-B'!P398,'Speed Bin A-B'!P502,'Speed Bin A-B'!P814,'Speed Bin A-B'!P918,'Speed Bin A-B'!P1022,'Speed Bin A-B'!P1126,'Speed Bin A-B'!P1230)</f>
        <v>0</v>
      </c>
      <c r="Q79" s="252">
        <f>SUM('Speed Bin A-B'!Q86,'Speed Bin A-B'!Q190,'Speed Bin A-B'!Q294,'Speed Bin A-B'!Q398,'Speed Bin A-B'!Q502,'Speed Bin A-B'!Q814,'Speed Bin A-B'!Q918,'Speed Bin A-B'!Q1022,'Speed Bin A-B'!Q1126,'Speed Bin A-B'!Q1230)</f>
        <v>0</v>
      </c>
      <c r="R79" s="252">
        <f>SUM('Speed Bin A-B'!R86,'Speed Bin A-B'!R190,'Speed Bin A-B'!R294,'Speed Bin A-B'!R398,'Speed Bin A-B'!R502,'Speed Bin A-B'!R814,'Speed Bin A-B'!R918,'Speed Bin A-B'!R1022,'Speed Bin A-B'!R1126,'Speed Bin A-B'!R1230)</f>
        <v>0</v>
      </c>
      <c r="S79" s="252">
        <f>SUM('Speed Bin A-B'!S86,'Speed Bin A-B'!S190,'Speed Bin A-B'!S294,'Speed Bin A-B'!S398,'Speed Bin A-B'!S502,'Speed Bin A-B'!S814,'Speed Bin A-B'!S918,'Speed Bin A-B'!S1022,'Speed Bin A-B'!S1126,'Speed Bin A-B'!S1230)</f>
        <v>0</v>
      </c>
      <c r="T79" s="252">
        <f>SUM('Speed Bin A-B'!T86,'Speed Bin A-B'!T190,'Speed Bin A-B'!T294,'Speed Bin A-B'!T398,'Speed Bin A-B'!T502,'Speed Bin A-B'!T814,'Speed Bin A-B'!T918,'Speed Bin A-B'!T1022,'Speed Bin A-B'!T1126,'Speed Bin A-B'!T1230)</f>
        <v>0</v>
      </c>
      <c r="U79" s="252">
        <f>SUM('Speed Bin A-B'!U86,'Speed Bin A-B'!U190,'Speed Bin A-B'!U294,'Speed Bin A-B'!U398,'Speed Bin A-B'!U502,'Speed Bin A-B'!U814,'Speed Bin A-B'!U918,'Speed Bin A-B'!U1022,'Speed Bin A-B'!U1126,'Speed Bin A-B'!U1230)</f>
        <v>0</v>
      </c>
      <c r="V79" s="253">
        <f>IFERROR(AVERAGE('Speed Bin A-B'!V86,'Speed Bin A-B'!V190,'Speed Bin A-B'!V294,'Speed Bin A-B'!V398,'Speed Bin A-B'!V502,'Speed Bin A-B'!V814,'Speed Bin A-B'!V918,'Speed Bin A-B'!V1022,'Speed Bin A-B'!V1126,'Speed Bin A-B'!V1230),"-")</f>
        <v>28.485714285714284</v>
      </c>
      <c r="W79" s="253">
        <f>IFERROR(AVERAGE('Speed Bin A-B'!W86,'Speed Bin A-B'!W190,'Speed Bin A-B'!W294,'Speed Bin A-B'!W398,'Speed Bin A-B'!W502,'Speed Bin A-B'!W814,'Speed Bin A-B'!W918,'Speed Bin A-B'!W1022,'Speed Bin A-B'!W1126,'Speed Bin A-B'!W1230),"-")</f>
        <v>33.528571428571425</v>
      </c>
      <c r="X79" s="246"/>
      <c r="Y79" s="246"/>
    </row>
    <row r="80" spans="1:25" x14ac:dyDescent="0.2">
      <c r="A80" s="251">
        <v>0.79166666666666696</v>
      </c>
      <c r="B80" s="252">
        <f>SUM('Speed Bin A-B'!B87,'Speed Bin A-B'!B191,'Speed Bin A-B'!B295,'Speed Bin A-B'!B399,'Speed Bin A-B'!B503,'Speed Bin A-B'!B815,'Speed Bin A-B'!B919,'Speed Bin A-B'!B1023,'Speed Bin A-B'!B1127,'Speed Bin A-B'!B1231)</f>
        <v>116</v>
      </c>
      <c r="C80" s="252">
        <f>SUM('Speed Bin A-B'!C87,'Speed Bin A-B'!C191,'Speed Bin A-B'!C295,'Speed Bin A-B'!C399,'Speed Bin A-B'!C503,'Speed Bin A-B'!C815,'Speed Bin A-B'!C919,'Speed Bin A-B'!C1023,'Speed Bin A-B'!C1127,'Speed Bin A-B'!C1231)</f>
        <v>0</v>
      </c>
      <c r="D80" s="252">
        <f>SUM('Speed Bin A-B'!D87,'Speed Bin A-B'!D191,'Speed Bin A-B'!D295,'Speed Bin A-B'!D399,'Speed Bin A-B'!D503,'Speed Bin A-B'!D815,'Speed Bin A-B'!D919,'Speed Bin A-B'!D1023,'Speed Bin A-B'!D1127,'Speed Bin A-B'!D1231)</f>
        <v>0</v>
      </c>
      <c r="E80" s="252">
        <f>SUM('Speed Bin A-B'!E87,'Speed Bin A-B'!E191,'Speed Bin A-B'!E295,'Speed Bin A-B'!E399,'Speed Bin A-B'!E503,'Speed Bin A-B'!E815,'Speed Bin A-B'!E919,'Speed Bin A-B'!E1023,'Speed Bin A-B'!E1127,'Speed Bin A-B'!E1231)</f>
        <v>7</v>
      </c>
      <c r="F80" s="252">
        <f>SUM('Speed Bin A-B'!F87,'Speed Bin A-B'!F191,'Speed Bin A-B'!F295,'Speed Bin A-B'!F399,'Speed Bin A-B'!F503,'Speed Bin A-B'!F815,'Speed Bin A-B'!F919,'Speed Bin A-B'!F1023,'Speed Bin A-B'!F1127,'Speed Bin A-B'!F1231)</f>
        <v>16</v>
      </c>
      <c r="G80" s="252">
        <f>SUM('Speed Bin A-B'!G87,'Speed Bin A-B'!G191,'Speed Bin A-B'!G295,'Speed Bin A-B'!G399,'Speed Bin A-B'!G503,'Speed Bin A-B'!G815,'Speed Bin A-B'!G919,'Speed Bin A-B'!G1023,'Speed Bin A-B'!G1127,'Speed Bin A-B'!G1231)</f>
        <v>50</v>
      </c>
      <c r="H80" s="252">
        <f>SUM('Speed Bin A-B'!H87,'Speed Bin A-B'!H191,'Speed Bin A-B'!H295,'Speed Bin A-B'!H399,'Speed Bin A-B'!H503,'Speed Bin A-B'!H815,'Speed Bin A-B'!H919,'Speed Bin A-B'!H1023,'Speed Bin A-B'!H1127,'Speed Bin A-B'!H1231)</f>
        <v>34</v>
      </c>
      <c r="I80" s="252">
        <f>SUM('Speed Bin A-B'!I87,'Speed Bin A-B'!I191,'Speed Bin A-B'!I295,'Speed Bin A-B'!I399,'Speed Bin A-B'!I503,'Speed Bin A-B'!I815,'Speed Bin A-B'!I919,'Speed Bin A-B'!I1023,'Speed Bin A-B'!I1127,'Speed Bin A-B'!I1231)</f>
        <v>9</v>
      </c>
      <c r="J80" s="252">
        <f>SUM('Speed Bin A-B'!J87,'Speed Bin A-B'!J191,'Speed Bin A-B'!J295,'Speed Bin A-B'!J399,'Speed Bin A-B'!J503,'Speed Bin A-B'!J815,'Speed Bin A-B'!J919,'Speed Bin A-B'!J1023,'Speed Bin A-B'!J1127,'Speed Bin A-B'!J1231)</f>
        <v>0</v>
      </c>
      <c r="K80" s="252">
        <f>SUM('Speed Bin A-B'!K87,'Speed Bin A-B'!K191,'Speed Bin A-B'!K295,'Speed Bin A-B'!K399,'Speed Bin A-B'!K503,'Speed Bin A-B'!K815,'Speed Bin A-B'!K919,'Speed Bin A-B'!K1023,'Speed Bin A-B'!K1127,'Speed Bin A-B'!K1231)</f>
        <v>0</v>
      </c>
      <c r="L80" s="252">
        <f>SUM('Speed Bin A-B'!L87,'Speed Bin A-B'!L191,'Speed Bin A-B'!L295,'Speed Bin A-B'!L399,'Speed Bin A-B'!L503,'Speed Bin A-B'!L815,'Speed Bin A-B'!L919,'Speed Bin A-B'!L1023,'Speed Bin A-B'!L1127,'Speed Bin A-B'!L1231)</f>
        <v>0</v>
      </c>
      <c r="M80" s="252">
        <f>SUM('Speed Bin A-B'!M87,'Speed Bin A-B'!M191,'Speed Bin A-B'!M295,'Speed Bin A-B'!M399,'Speed Bin A-B'!M503,'Speed Bin A-B'!M815,'Speed Bin A-B'!M919,'Speed Bin A-B'!M1023,'Speed Bin A-B'!M1127,'Speed Bin A-B'!M1231)</f>
        <v>0</v>
      </c>
      <c r="N80" s="252">
        <f>SUM('Speed Bin A-B'!N87,'Speed Bin A-B'!N191,'Speed Bin A-B'!N295,'Speed Bin A-B'!N399,'Speed Bin A-B'!N503,'Speed Bin A-B'!N815,'Speed Bin A-B'!N919,'Speed Bin A-B'!N1023,'Speed Bin A-B'!N1127,'Speed Bin A-B'!N1231)</f>
        <v>0</v>
      </c>
      <c r="O80" s="252">
        <f>SUM('Speed Bin A-B'!O87,'Speed Bin A-B'!O191,'Speed Bin A-B'!O295,'Speed Bin A-B'!O399,'Speed Bin A-B'!O503,'Speed Bin A-B'!O815,'Speed Bin A-B'!O919,'Speed Bin A-B'!O1023,'Speed Bin A-B'!O1127,'Speed Bin A-B'!O1231)</f>
        <v>0</v>
      </c>
      <c r="P80" s="252">
        <f>SUM('Speed Bin A-B'!P87,'Speed Bin A-B'!P191,'Speed Bin A-B'!P295,'Speed Bin A-B'!P399,'Speed Bin A-B'!P503,'Speed Bin A-B'!P815,'Speed Bin A-B'!P919,'Speed Bin A-B'!P1023,'Speed Bin A-B'!P1127,'Speed Bin A-B'!P1231)</f>
        <v>0</v>
      </c>
      <c r="Q80" s="252">
        <f>SUM('Speed Bin A-B'!Q87,'Speed Bin A-B'!Q191,'Speed Bin A-B'!Q295,'Speed Bin A-B'!Q399,'Speed Bin A-B'!Q503,'Speed Bin A-B'!Q815,'Speed Bin A-B'!Q919,'Speed Bin A-B'!Q1023,'Speed Bin A-B'!Q1127,'Speed Bin A-B'!Q1231)</f>
        <v>0</v>
      </c>
      <c r="R80" s="252">
        <f>SUM('Speed Bin A-B'!R87,'Speed Bin A-B'!R191,'Speed Bin A-B'!R295,'Speed Bin A-B'!R399,'Speed Bin A-B'!R503,'Speed Bin A-B'!R815,'Speed Bin A-B'!R919,'Speed Bin A-B'!R1023,'Speed Bin A-B'!R1127,'Speed Bin A-B'!R1231)</f>
        <v>0</v>
      </c>
      <c r="S80" s="252">
        <f>SUM('Speed Bin A-B'!S87,'Speed Bin A-B'!S191,'Speed Bin A-B'!S295,'Speed Bin A-B'!S399,'Speed Bin A-B'!S503,'Speed Bin A-B'!S815,'Speed Bin A-B'!S919,'Speed Bin A-B'!S1023,'Speed Bin A-B'!S1127,'Speed Bin A-B'!S1231)</f>
        <v>0</v>
      </c>
      <c r="T80" s="252">
        <f>SUM('Speed Bin A-B'!T87,'Speed Bin A-B'!T191,'Speed Bin A-B'!T295,'Speed Bin A-B'!T399,'Speed Bin A-B'!T503,'Speed Bin A-B'!T815,'Speed Bin A-B'!T919,'Speed Bin A-B'!T1023,'Speed Bin A-B'!T1127,'Speed Bin A-B'!T1231)</f>
        <v>0</v>
      </c>
      <c r="U80" s="252">
        <f>SUM('Speed Bin A-B'!U87,'Speed Bin A-B'!U191,'Speed Bin A-B'!U295,'Speed Bin A-B'!U399,'Speed Bin A-B'!U503,'Speed Bin A-B'!U815,'Speed Bin A-B'!U919,'Speed Bin A-B'!U1023,'Speed Bin A-B'!U1127,'Speed Bin A-B'!U1231)</f>
        <v>0</v>
      </c>
      <c r="V80" s="253">
        <f>IFERROR(AVERAGE('Speed Bin A-B'!V87,'Speed Bin A-B'!V191,'Speed Bin A-B'!V295,'Speed Bin A-B'!V399,'Speed Bin A-B'!V503,'Speed Bin A-B'!V815,'Speed Bin A-B'!V919,'Speed Bin A-B'!V1023,'Speed Bin A-B'!V1127,'Speed Bin A-B'!V1231),"-")</f>
        <v>28.61428571428571</v>
      </c>
      <c r="W80" s="253">
        <f>IFERROR(AVERAGE('Speed Bin A-B'!W87,'Speed Bin A-B'!W191,'Speed Bin A-B'!W295,'Speed Bin A-B'!W399,'Speed Bin A-B'!W503,'Speed Bin A-B'!W815,'Speed Bin A-B'!W919,'Speed Bin A-B'!W1023,'Speed Bin A-B'!W1127,'Speed Bin A-B'!W1231),"-")</f>
        <v>32.785714285714285</v>
      </c>
      <c r="X80" s="246"/>
      <c r="Y80" s="246"/>
    </row>
    <row r="81" spans="1:25" x14ac:dyDescent="0.2">
      <c r="A81" s="251">
        <v>0.80208333333333304</v>
      </c>
      <c r="B81" s="252">
        <f>SUM('Speed Bin A-B'!B88,'Speed Bin A-B'!B192,'Speed Bin A-B'!B296,'Speed Bin A-B'!B400,'Speed Bin A-B'!B504,'Speed Bin A-B'!B816,'Speed Bin A-B'!B920,'Speed Bin A-B'!B1024,'Speed Bin A-B'!B1128,'Speed Bin A-B'!B1232)</f>
        <v>87</v>
      </c>
      <c r="C81" s="252">
        <f>SUM('Speed Bin A-B'!C88,'Speed Bin A-B'!C192,'Speed Bin A-B'!C296,'Speed Bin A-B'!C400,'Speed Bin A-B'!C504,'Speed Bin A-B'!C816,'Speed Bin A-B'!C920,'Speed Bin A-B'!C1024,'Speed Bin A-B'!C1128,'Speed Bin A-B'!C1232)</f>
        <v>0</v>
      </c>
      <c r="D81" s="252">
        <f>SUM('Speed Bin A-B'!D88,'Speed Bin A-B'!D192,'Speed Bin A-B'!D296,'Speed Bin A-B'!D400,'Speed Bin A-B'!D504,'Speed Bin A-B'!D816,'Speed Bin A-B'!D920,'Speed Bin A-B'!D1024,'Speed Bin A-B'!D1128,'Speed Bin A-B'!D1232)</f>
        <v>3</v>
      </c>
      <c r="E81" s="252">
        <f>SUM('Speed Bin A-B'!E88,'Speed Bin A-B'!E192,'Speed Bin A-B'!E296,'Speed Bin A-B'!E400,'Speed Bin A-B'!E504,'Speed Bin A-B'!E816,'Speed Bin A-B'!E920,'Speed Bin A-B'!E1024,'Speed Bin A-B'!E1128,'Speed Bin A-B'!E1232)</f>
        <v>1</v>
      </c>
      <c r="F81" s="252">
        <f>SUM('Speed Bin A-B'!F88,'Speed Bin A-B'!F192,'Speed Bin A-B'!F296,'Speed Bin A-B'!F400,'Speed Bin A-B'!F504,'Speed Bin A-B'!F816,'Speed Bin A-B'!F920,'Speed Bin A-B'!F1024,'Speed Bin A-B'!F1128,'Speed Bin A-B'!F1232)</f>
        <v>14</v>
      </c>
      <c r="G81" s="252">
        <f>SUM('Speed Bin A-B'!G88,'Speed Bin A-B'!G192,'Speed Bin A-B'!G296,'Speed Bin A-B'!G400,'Speed Bin A-B'!G504,'Speed Bin A-B'!G816,'Speed Bin A-B'!G920,'Speed Bin A-B'!G1024,'Speed Bin A-B'!G1128,'Speed Bin A-B'!G1232)</f>
        <v>38</v>
      </c>
      <c r="H81" s="252">
        <f>SUM('Speed Bin A-B'!H88,'Speed Bin A-B'!H192,'Speed Bin A-B'!H296,'Speed Bin A-B'!H400,'Speed Bin A-B'!H504,'Speed Bin A-B'!H816,'Speed Bin A-B'!H920,'Speed Bin A-B'!H1024,'Speed Bin A-B'!H1128,'Speed Bin A-B'!H1232)</f>
        <v>23</v>
      </c>
      <c r="I81" s="252">
        <f>SUM('Speed Bin A-B'!I88,'Speed Bin A-B'!I192,'Speed Bin A-B'!I296,'Speed Bin A-B'!I400,'Speed Bin A-B'!I504,'Speed Bin A-B'!I816,'Speed Bin A-B'!I920,'Speed Bin A-B'!I1024,'Speed Bin A-B'!I1128,'Speed Bin A-B'!I1232)</f>
        <v>8</v>
      </c>
      <c r="J81" s="252">
        <f>SUM('Speed Bin A-B'!J88,'Speed Bin A-B'!J192,'Speed Bin A-B'!J296,'Speed Bin A-B'!J400,'Speed Bin A-B'!J504,'Speed Bin A-B'!J816,'Speed Bin A-B'!J920,'Speed Bin A-B'!J1024,'Speed Bin A-B'!J1128,'Speed Bin A-B'!J1232)</f>
        <v>0</v>
      </c>
      <c r="K81" s="252">
        <f>SUM('Speed Bin A-B'!K88,'Speed Bin A-B'!K192,'Speed Bin A-B'!K296,'Speed Bin A-B'!K400,'Speed Bin A-B'!K504,'Speed Bin A-B'!K816,'Speed Bin A-B'!K920,'Speed Bin A-B'!K1024,'Speed Bin A-B'!K1128,'Speed Bin A-B'!K1232)</f>
        <v>0</v>
      </c>
      <c r="L81" s="252">
        <f>SUM('Speed Bin A-B'!L88,'Speed Bin A-B'!L192,'Speed Bin A-B'!L296,'Speed Bin A-B'!L400,'Speed Bin A-B'!L504,'Speed Bin A-B'!L816,'Speed Bin A-B'!L920,'Speed Bin A-B'!L1024,'Speed Bin A-B'!L1128,'Speed Bin A-B'!L1232)</f>
        <v>0</v>
      </c>
      <c r="M81" s="252">
        <f>SUM('Speed Bin A-B'!M88,'Speed Bin A-B'!M192,'Speed Bin A-B'!M296,'Speed Bin A-B'!M400,'Speed Bin A-B'!M504,'Speed Bin A-B'!M816,'Speed Bin A-B'!M920,'Speed Bin A-B'!M1024,'Speed Bin A-B'!M1128,'Speed Bin A-B'!M1232)</f>
        <v>0</v>
      </c>
      <c r="N81" s="252">
        <f>SUM('Speed Bin A-B'!N88,'Speed Bin A-B'!N192,'Speed Bin A-B'!N296,'Speed Bin A-B'!N400,'Speed Bin A-B'!N504,'Speed Bin A-B'!N816,'Speed Bin A-B'!N920,'Speed Bin A-B'!N1024,'Speed Bin A-B'!N1128,'Speed Bin A-B'!N1232)</f>
        <v>0</v>
      </c>
      <c r="O81" s="252">
        <f>SUM('Speed Bin A-B'!O88,'Speed Bin A-B'!O192,'Speed Bin A-B'!O296,'Speed Bin A-B'!O400,'Speed Bin A-B'!O504,'Speed Bin A-B'!O816,'Speed Bin A-B'!O920,'Speed Bin A-B'!O1024,'Speed Bin A-B'!O1128,'Speed Bin A-B'!O1232)</f>
        <v>0</v>
      </c>
      <c r="P81" s="252">
        <f>SUM('Speed Bin A-B'!P88,'Speed Bin A-B'!P192,'Speed Bin A-B'!P296,'Speed Bin A-B'!P400,'Speed Bin A-B'!P504,'Speed Bin A-B'!P816,'Speed Bin A-B'!P920,'Speed Bin A-B'!P1024,'Speed Bin A-B'!P1128,'Speed Bin A-B'!P1232)</f>
        <v>0</v>
      </c>
      <c r="Q81" s="252">
        <f>SUM('Speed Bin A-B'!Q88,'Speed Bin A-B'!Q192,'Speed Bin A-B'!Q296,'Speed Bin A-B'!Q400,'Speed Bin A-B'!Q504,'Speed Bin A-B'!Q816,'Speed Bin A-B'!Q920,'Speed Bin A-B'!Q1024,'Speed Bin A-B'!Q1128,'Speed Bin A-B'!Q1232)</f>
        <v>0</v>
      </c>
      <c r="R81" s="252">
        <f>SUM('Speed Bin A-B'!R88,'Speed Bin A-B'!R192,'Speed Bin A-B'!R296,'Speed Bin A-B'!R400,'Speed Bin A-B'!R504,'Speed Bin A-B'!R816,'Speed Bin A-B'!R920,'Speed Bin A-B'!R1024,'Speed Bin A-B'!R1128,'Speed Bin A-B'!R1232)</f>
        <v>0</v>
      </c>
      <c r="S81" s="252">
        <f>SUM('Speed Bin A-B'!S88,'Speed Bin A-B'!S192,'Speed Bin A-B'!S296,'Speed Bin A-B'!S400,'Speed Bin A-B'!S504,'Speed Bin A-B'!S816,'Speed Bin A-B'!S920,'Speed Bin A-B'!S1024,'Speed Bin A-B'!S1128,'Speed Bin A-B'!S1232)</f>
        <v>0</v>
      </c>
      <c r="T81" s="252">
        <f>SUM('Speed Bin A-B'!T88,'Speed Bin A-B'!T192,'Speed Bin A-B'!T296,'Speed Bin A-B'!T400,'Speed Bin A-B'!T504,'Speed Bin A-B'!T816,'Speed Bin A-B'!T920,'Speed Bin A-B'!T1024,'Speed Bin A-B'!T1128,'Speed Bin A-B'!T1232)</f>
        <v>0</v>
      </c>
      <c r="U81" s="252">
        <f>SUM('Speed Bin A-B'!U88,'Speed Bin A-B'!U192,'Speed Bin A-B'!U296,'Speed Bin A-B'!U400,'Speed Bin A-B'!U504,'Speed Bin A-B'!U816,'Speed Bin A-B'!U920,'Speed Bin A-B'!U1024,'Speed Bin A-B'!U1128,'Speed Bin A-B'!U1232)</f>
        <v>0</v>
      </c>
      <c r="V81" s="253">
        <f>IFERROR(AVERAGE('Speed Bin A-B'!V88,'Speed Bin A-B'!V192,'Speed Bin A-B'!V296,'Speed Bin A-B'!V400,'Speed Bin A-B'!V504,'Speed Bin A-B'!V816,'Speed Bin A-B'!V920,'Speed Bin A-B'!V1024,'Speed Bin A-B'!V1128,'Speed Bin A-B'!V1232),"-")</f>
        <v>28.285714285714285</v>
      </c>
      <c r="W81" s="253">
        <f>IFERROR(AVERAGE('Speed Bin A-B'!W88,'Speed Bin A-B'!W192,'Speed Bin A-B'!W296,'Speed Bin A-B'!W400,'Speed Bin A-B'!W504,'Speed Bin A-B'!W816,'Speed Bin A-B'!W920,'Speed Bin A-B'!W1024,'Speed Bin A-B'!W1128,'Speed Bin A-B'!W1232),"-")</f>
        <v>33.333333333333336</v>
      </c>
      <c r="X81" s="246"/>
      <c r="Y81" s="246"/>
    </row>
    <row r="82" spans="1:25" x14ac:dyDescent="0.2">
      <c r="A82" s="251">
        <v>0.8125</v>
      </c>
      <c r="B82" s="252">
        <f>SUM('Speed Bin A-B'!B89,'Speed Bin A-B'!B193,'Speed Bin A-B'!B297,'Speed Bin A-B'!B401,'Speed Bin A-B'!B505,'Speed Bin A-B'!B817,'Speed Bin A-B'!B921,'Speed Bin A-B'!B1025,'Speed Bin A-B'!B1129,'Speed Bin A-B'!B1233)</f>
        <v>85</v>
      </c>
      <c r="C82" s="252">
        <f>SUM('Speed Bin A-B'!C89,'Speed Bin A-B'!C193,'Speed Bin A-B'!C297,'Speed Bin A-B'!C401,'Speed Bin A-B'!C505,'Speed Bin A-B'!C817,'Speed Bin A-B'!C921,'Speed Bin A-B'!C1025,'Speed Bin A-B'!C1129,'Speed Bin A-B'!C1233)</f>
        <v>0</v>
      </c>
      <c r="D82" s="252">
        <f>SUM('Speed Bin A-B'!D89,'Speed Bin A-B'!D193,'Speed Bin A-B'!D297,'Speed Bin A-B'!D401,'Speed Bin A-B'!D505,'Speed Bin A-B'!D817,'Speed Bin A-B'!D921,'Speed Bin A-B'!D1025,'Speed Bin A-B'!D1129,'Speed Bin A-B'!D1233)</f>
        <v>1</v>
      </c>
      <c r="E82" s="252">
        <f>SUM('Speed Bin A-B'!E89,'Speed Bin A-B'!E193,'Speed Bin A-B'!E297,'Speed Bin A-B'!E401,'Speed Bin A-B'!E505,'Speed Bin A-B'!E817,'Speed Bin A-B'!E921,'Speed Bin A-B'!E1025,'Speed Bin A-B'!E1129,'Speed Bin A-B'!E1233)</f>
        <v>3</v>
      </c>
      <c r="F82" s="252">
        <f>SUM('Speed Bin A-B'!F89,'Speed Bin A-B'!F193,'Speed Bin A-B'!F297,'Speed Bin A-B'!F401,'Speed Bin A-B'!F505,'Speed Bin A-B'!F817,'Speed Bin A-B'!F921,'Speed Bin A-B'!F1025,'Speed Bin A-B'!F1129,'Speed Bin A-B'!F1233)</f>
        <v>20</v>
      </c>
      <c r="G82" s="252">
        <f>SUM('Speed Bin A-B'!G89,'Speed Bin A-B'!G193,'Speed Bin A-B'!G297,'Speed Bin A-B'!G401,'Speed Bin A-B'!G505,'Speed Bin A-B'!G817,'Speed Bin A-B'!G921,'Speed Bin A-B'!G1025,'Speed Bin A-B'!G1129,'Speed Bin A-B'!G1233)</f>
        <v>45</v>
      </c>
      <c r="H82" s="252">
        <f>SUM('Speed Bin A-B'!H89,'Speed Bin A-B'!H193,'Speed Bin A-B'!H297,'Speed Bin A-B'!H401,'Speed Bin A-B'!H505,'Speed Bin A-B'!H817,'Speed Bin A-B'!H921,'Speed Bin A-B'!H1025,'Speed Bin A-B'!H1129,'Speed Bin A-B'!H1233)</f>
        <v>11</v>
      </c>
      <c r="I82" s="252">
        <f>SUM('Speed Bin A-B'!I89,'Speed Bin A-B'!I193,'Speed Bin A-B'!I297,'Speed Bin A-B'!I401,'Speed Bin A-B'!I505,'Speed Bin A-B'!I817,'Speed Bin A-B'!I921,'Speed Bin A-B'!I1025,'Speed Bin A-B'!I1129,'Speed Bin A-B'!I1233)</f>
        <v>5</v>
      </c>
      <c r="J82" s="252">
        <f>SUM('Speed Bin A-B'!J89,'Speed Bin A-B'!J193,'Speed Bin A-B'!J297,'Speed Bin A-B'!J401,'Speed Bin A-B'!J505,'Speed Bin A-B'!J817,'Speed Bin A-B'!J921,'Speed Bin A-B'!J1025,'Speed Bin A-B'!J1129,'Speed Bin A-B'!J1233)</f>
        <v>0</v>
      </c>
      <c r="K82" s="252">
        <f>SUM('Speed Bin A-B'!K89,'Speed Bin A-B'!K193,'Speed Bin A-B'!K297,'Speed Bin A-B'!K401,'Speed Bin A-B'!K505,'Speed Bin A-B'!K817,'Speed Bin A-B'!K921,'Speed Bin A-B'!K1025,'Speed Bin A-B'!K1129,'Speed Bin A-B'!K1233)</f>
        <v>0</v>
      </c>
      <c r="L82" s="252">
        <f>SUM('Speed Bin A-B'!L89,'Speed Bin A-B'!L193,'Speed Bin A-B'!L297,'Speed Bin A-B'!L401,'Speed Bin A-B'!L505,'Speed Bin A-B'!L817,'Speed Bin A-B'!L921,'Speed Bin A-B'!L1025,'Speed Bin A-B'!L1129,'Speed Bin A-B'!L1233)</f>
        <v>0</v>
      </c>
      <c r="M82" s="252">
        <f>SUM('Speed Bin A-B'!M89,'Speed Bin A-B'!M193,'Speed Bin A-B'!M297,'Speed Bin A-B'!M401,'Speed Bin A-B'!M505,'Speed Bin A-B'!M817,'Speed Bin A-B'!M921,'Speed Bin A-B'!M1025,'Speed Bin A-B'!M1129,'Speed Bin A-B'!M1233)</f>
        <v>0</v>
      </c>
      <c r="N82" s="252">
        <f>SUM('Speed Bin A-B'!N89,'Speed Bin A-B'!N193,'Speed Bin A-B'!N297,'Speed Bin A-B'!N401,'Speed Bin A-B'!N505,'Speed Bin A-B'!N817,'Speed Bin A-B'!N921,'Speed Bin A-B'!N1025,'Speed Bin A-B'!N1129,'Speed Bin A-B'!N1233)</f>
        <v>0</v>
      </c>
      <c r="O82" s="252">
        <f>SUM('Speed Bin A-B'!O89,'Speed Bin A-B'!O193,'Speed Bin A-B'!O297,'Speed Bin A-B'!O401,'Speed Bin A-B'!O505,'Speed Bin A-B'!O817,'Speed Bin A-B'!O921,'Speed Bin A-B'!O1025,'Speed Bin A-B'!O1129,'Speed Bin A-B'!O1233)</f>
        <v>0</v>
      </c>
      <c r="P82" s="252">
        <f>SUM('Speed Bin A-B'!P89,'Speed Bin A-B'!P193,'Speed Bin A-B'!P297,'Speed Bin A-B'!P401,'Speed Bin A-B'!P505,'Speed Bin A-B'!P817,'Speed Bin A-B'!P921,'Speed Bin A-B'!P1025,'Speed Bin A-B'!P1129,'Speed Bin A-B'!P1233)</f>
        <v>0</v>
      </c>
      <c r="Q82" s="252">
        <f>SUM('Speed Bin A-B'!Q89,'Speed Bin A-B'!Q193,'Speed Bin A-B'!Q297,'Speed Bin A-B'!Q401,'Speed Bin A-B'!Q505,'Speed Bin A-B'!Q817,'Speed Bin A-B'!Q921,'Speed Bin A-B'!Q1025,'Speed Bin A-B'!Q1129,'Speed Bin A-B'!Q1233)</f>
        <v>0</v>
      </c>
      <c r="R82" s="252">
        <f>SUM('Speed Bin A-B'!R89,'Speed Bin A-B'!R193,'Speed Bin A-B'!R297,'Speed Bin A-B'!R401,'Speed Bin A-B'!R505,'Speed Bin A-B'!R817,'Speed Bin A-B'!R921,'Speed Bin A-B'!R1025,'Speed Bin A-B'!R1129,'Speed Bin A-B'!R1233)</f>
        <v>0</v>
      </c>
      <c r="S82" s="252">
        <f>SUM('Speed Bin A-B'!S89,'Speed Bin A-B'!S193,'Speed Bin A-B'!S297,'Speed Bin A-B'!S401,'Speed Bin A-B'!S505,'Speed Bin A-B'!S817,'Speed Bin A-B'!S921,'Speed Bin A-B'!S1025,'Speed Bin A-B'!S1129,'Speed Bin A-B'!S1233)</f>
        <v>0</v>
      </c>
      <c r="T82" s="252">
        <f>SUM('Speed Bin A-B'!T89,'Speed Bin A-B'!T193,'Speed Bin A-B'!T297,'Speed Bin A-B'!T401,'Speed Bin A-B'!T505,'Speed Bin A-B'!T817,'Speed Bin A-B'!T921,'Speed Bin A-B'!T1025,'Speed Bin A-B'!T1129,'Speed Bin A-B'!T1233)</f>
        <v>0</v>
      </c>
      <c r="U82" s="252">
        <f>SUM('Speed Bin A-B'!U89,'Speed Bin A-B'!U193,'Speed Bin A-B'!U297,'Speed Bin A-B'!U401,'Speed Bin A-B'!U505,'Speed Bin A-B'!U817,'Speed Bin A-B'!U921,'Speed Bin A-B'!U1025,'Speed Bin A-B'!U1129,'Speed Bin A-B'!U1233)</f>
        <v>0</v>
      </c>
      <c r="V82" s="253">
        <f>IFERROR(AVERAGE('Speed Bin A-B'!V89,'Speed Bin A-B'!V193,'Speed Bin A-B'!V297,'Speed Bin A-B'!V401,'Speed Bin A-B'!V505,'Speed Bin A-B'!V817,'Speed Bin A-B'!V921,'Speed Bin A-B'!V1025,'Speed Bin A-B'!V1129,'Speed Bin A-B'!V1233),"-")</f>
        <v>27.75714285714286</v>
      </c>
      <c r="W82" s="253">
        <f>IFERROR(AVERAGE('Speed Bin A-B'!W89,'Speed Bin A-B'!W193,'Speed Bin A-B'!W297,'Speed Bin A-B'!W401,'Speed Bin A-B'!W505,'Speed Bin A-B'!W817,'Speed Bin A-B'!W921,'Speed Bin A-B'!W1025,'Speed Bin A-B'!W1129,'Speed Bin A-B'!W1233),"-")</f>
        <v>32.6</v>
      </c>
      <c r="X82" s="246"/>
      <c r="Y82" s="246"/>
    </row>
    <row r="83" spans="1:25" x14ac:dyDescent="0.2">
      <c r="A83" s="251">
        <v>0.82291666666666696</v>
      </c>
      <c r="B83" s="252">
        <f>SUM('Speed Bin A-B'!B90,'Speed Bin A-B'!B194,'Speed Bin A-B'!B298,'Speed Bin A-B'!B402,'Speed Bin A-B'!B506,'Speed Bin A-B'!B818,'Speed Bin A-B'!B922,'Speed Bin A-B'!B1026,'Speed Bin A-B'!B1130,'Speed Bin A-B'!B1234)</f>
        <v>71</v>
      </c>
      <c r="C83" s="252">
        <f>SUM('Speed Bin A-B'!C90,'Speed Bin A-B'!C194,'Speed Bin A-B'!C298,'Speed Bin A-B'!C402,'Speed Bin A-B'!C506,'Speed Bin A-B'!C818,'Speed Bin A-B'!C922,'Speed Bin A-B'!C1026,'Speed Bin A-B'!C1130,'Speed Bin A-B'!C1234)</f>
        <v>0</v>
      </c>
      <c r="D83" s="252">
        <f>SUM('Speed Bin A-B'!D90,'Speed Bin A-B'!D194,'Speed Bin A-B'!D298,'Speed Bin A-B'!D402,'Speed Bin A-B'!D506,'Speed Bin A-B'!D818,'Speed Bin A-B'!D922,'Speed Bin A-B'!D1026,'Speed Bin A-B'!D1130,'Speed Bin A-B'!D1234)</f>
        <v>1</v>
      </c>
      <c r="E83" s="252">
        <f>SUM('Speed Bin A-B'!E90,'Speed Bin A-B'!E194,'Speed Bin A-B'!E298,'Speed Bin A-B'!E402,'Speed Bin A-B'!E506,'Speed Bin A-B'!E818,'Speed Bin A-B'!E922,'Speed Bin A-B'!E1026,'Speed Bin A-B'!E1130,'Speed Bin A-B'!E1234)</f>
        <v>2</v>
      </c>
      <c r="F83" s="252">
        <f>SUM('Speed Bin A-B'!F90,'Speed Bin A-B'!F194,'Speed Bin A-B'!F298,'Speed Bin A-B'!F402,'Speed Bin A-B'!F506,'Speed Bin A-B'!F818,'Speed Bin A-B'!F922,'Speed Bin A-B'!F1026,'Speed Bin A-B'!F1130,'Speed Bin A-B'!F1234)</f>
        <v>14</v>
      </c>
      <c r="G83" s="252">
        <f>SUM('Speed Bin A-B'!G90,'Speed Bin A-B'!G194,'Speed Bin A-B'!G298,'Speed Bin A-B'!G402,'Speed Bin A-B'!G506,'Speed Bin A-B'!G818,'Speed Bin A-B'!G922,'Speed Bin A-B'!G1026,'Speed Bin A-B'!G1130,'Speed Bin A-B'!G1234)</f>
        <v>43</v>
      </c>
      <c r="H83" s="252">
        <f>SUM('Speed Bin A-B'!H90,'Speed Bin A-B'!H194,'Speed Bin A-B'!H298,'Speed Bin A-B'!H402,'Speed Bin A-B'!H506,'Speed Bin A-B'!H818,'Speed Bin A-B'!H922,'Speed Bin A-B'!H1026,'Speed Bin A-B'!H1130,'Speed Bin A-B'!H1234)</f>
        <v>7</v>
      </c>
      <c r="I83" s="252">
        <f>SUM('Speed Bin A-B'!I90,'Speed Bin A-B'!I194,'Speed Bin A-B'!I298,'Speed Bin A-B'!I402,'Speed Bin A-B'!I506,'Speed Bin A-B'!I818,'Speed Bin A-B'!I922,'Speed Bin A-B'!I1026,'Speed Bin A-B'!I1130,'Speed Bin A-B'!I1234)</f>
        <v>3</v>
      </c>
      <c r="J83" s="252">
        <f>SUM('Speed Bin A-B'!J90,'Speed Bin A-B'!J194,'Speed Bin A-B'!J298,'Speed Bin A-B'!J402,'Speed Bin A-B'!J506,'Speed Bin A-B'!J818,'Speed Bin A-B'!J922,'Speed Bin A-B'!J1026,'Speed Bin A-B'!J1130,'Speed Bin A-B'!J1234)</f>
        <v>1</v>
      </c>
      <c r="K83" s="252">
        <f>SUM('Speed Bin A-B'!K90,'Speed Bin A-B'!K194,'Speed Bin A-B'!K298,'Speed Bin A-B'!K402,'Speed Bin A-B'!K506,'Speed Bin A-B'!K818,'Speed Bin A-B'!K922,'Speed Bin A-B'!K1026,'Speed Bin A-B'!K1130,'Speed Bin A-B'!K1234)</f>
        <v>0</v>
      </c>
      <c r="L83" s="252">
        <f>SUM('Speed Bin A-B'!L90,'Speed Bin A-B'!L194,'Speed Bin A-B'!L298,'Speed Bin A-B'!L402,'Speed Bin A-B'!L506,'Speed Bin A-B'!L818,'Speed Bin A-B'!L922,'Speed Bin A-B'!L1026,'Speed Bin A-B'!L1130,'Speed Bin A-B'!L1234)</f>
        <v>0</v>
      </c>
      <c r="M83" s="252">
        <f>SUM('Speed Bin A-B'!M90,'Speed Bin A-B'!M194,'Speed Bin A-B'!M298,'Speed Bin A-B'!M402,'Speed Bin A-B'!M506,'Speed Bin A-B'!M818,'Speed Bin A-B'!M922,'Speed Bin A-B'!M1026,'Speed Bin A-B'!M1130,'Speed Bin A-B'!M1234)</f>
        <v>0</v>
      </c>
      <c r="N83" s="252">
        <f>SUM('Speed Bin A-B'!N90,'Speed Bin A-B'!N194,'Speed Bin A-B'!N298,'Speed Bin A-B'!N402,'Speed Bin A-B'!N506,'Speed Bin A-B'!N818,'Speed Bin A-B'!N922,'Speed Bin A-B'!N1026,'Speed Bin A-B'!N1130,'Speed Bin A-B'!N1234)</f>
        <v>0</v>
      </c>
      <c r="O83" s="252">
        <f>SUM('Speed Bin A-B'!O90,'Speed Bin A-B'!O194,'Speed Bin A-B'!O298,'Speed Bin A-B'!O402,'Speed Bin A-B'!O506,'Speed Bin A-B'!O818,'Speed Bin A-B'!O922,'Speed Bin A-B'!O1026,'Speed Bin A-B'!O1130,'Speed Bin A-B'!O1234)</f>
        <v>0</v>
      </c>
      <c r="P83" s="252">
        <f>SUM('Speed Bin A-B'!P90,'Speed Bin A-B'!P194,'Speed Bin A-B'!P298,'Speed Bin A-B'!P402,'Speed Bin A-B'!P506,'Speed Bin A-B'!P818,'Speed Bin A-B'!P922,'Speed Bin A-B'!P1026,'Speed Bin A-B'!P1130,'Speed Bin A-B'!P1234)</f>
        <v>0</v>
      </c>
      <c r="Q83" s="252">
        <f>SUM('Speed Bin A-B'!Q90,'Speed Bin A-B'!Q194,'Speed Bin A-B'!Q298,'Speed Bin A-B'!Q402,'Speed Bin A-B'!Q506,'Speed Bin A-B'!Q818,'Speed Bin A-B'!Q922,'Speed Bin A-B'!Q1026,'Speed Bin A-B'!Q1130,'Speed Bin A-B'!Q1234)</f>
        <v>0</v>
      </c>
      <c r="R83" s="252">
        <f>SUM('Speed Bin A-B'!R90,'Speed Bin A-B'!R194,'Speed Bin A-B'!R298,'Speed Bin A-B'!R402,'Speed Bin A-B'!R506,'Speed Bin A-B'!R818,'Speed Bin A-B'!R922,'Speed Bin A-B'!R1026,'Speed Bin A-B'!R1130,'Speed Bin A-B'!R1234)</f>
        <v>0</v>
      </c>
      <c r="S83" s="252">
        <f>SUM('Speed Bin A-B'!S90,'Speed Bin A-B'!S194,'Speed Bin A-B'!S298,'Speed Bin A-B'!S402,'Speed Bin A-B'!S506,'Speed Bin A-B'!S818,'Speed Bin A-B'!S922,'Speed Bin A-B'!S1026,'Speed Bin A-B'!S1130,'Speed Bin A-B'!S1234)</f>
        <v>0</v>
      </c>
      <c r="T83" s="252">
        <f>SUM('Speed Bin A-B'!T90,'Speed Bin A-B'!T194,'Speed Bin A-B'!T298,'Speed Bin A-B'!T402,'Speed Bin A-B'!T506,'Speed Bin A-B'!T818,'Speed Bin A-B'!T922,'Speed Bin A-B'!T1026,'Speed Bin A-B'!T1130,'Speed Bin A-B'!T1234)</f>
        <v>0</v>
      </c>
      <c r="U83" s="252">
        <f>SUM('Speed Bin A-B'!U90,'Speed Bin A-B'!U194,'Speed Bin A-B'!U298,'Speed Bin A-B'!U402,'Speed Bin A-B'!U506,'Speed Bin A-B'!U818,'Speed Bin A-B'!U922,'Speed Bin A-B'!U1026,'Speed Bin A-B'!U1130,'Speed Bin A-B'!U1234)</f>
        <v>0</v>
      </c>
      <c r="V83" s="253">
        <f>IFERROR(AVERAGE('Speed Bin A-B'!V90,'Speed Bin A-B'!V194,'Speed Bin A-B'!V298,'Speed Bin A-B'!V402,'Speed Bin A-B'!V506,'Speed Bin A-B'!V818,'Speed Bin A-B'!V922,'Speed Bin A-B'!V1026,'Speed Bin A-B'!V1130,'Speed Bin A-B'!V1234),"-")</f>
        <v>27.11428571428571</v>
      </c>
      <c r="W83" s="253">
        <f>IFERROR(AVERAGE('Speed Bin A-B'!W90,'Speed Bin A-B'!W194,'Speed Bin A-B'!W298,'Speed Bin A-B'!W402,'Speed Bin A-B'!W506,'Speed Bin A-B'!W818,'Speed Bin A-B'!W922,'Speed Bin A-B'!W1026,'Speed Bin A-B'!W1130,'Speed Bin A-B'!W1234),"-")</f>
        <v>31.675000000000004</v>
      </c>
      <c r="X83" s="246"/>
      <c r="Y83" s="246"/>
    </row>
    <row r="84" spans="1:25" x14ac:dyDescent="0.2">
      <c r="A84" s="251">
        <v>0.83333333333333304</v>
      </c>
      <c r="B84" s="252">
        <f>SUM('Speed Bin A-B'!B91,'Speed Bin A-B'!B195,'Speed Bin A-B'!B299,'Speed Bin A-B'!B403,'Speed Bin A-B'!B507,'Speed Bin A-B'!B819,'Speed Bin A-B'!B923,'Speed Bin A-B'!B1027,'Speed Bin A-B'!B1131,'Speed Bin A-B'!B1235)</f>
        <v>90</v>
      </c>
      <c r="C84" s="252">
        <f>SUM('Speed Bin A-B'!C91,'Speed Bin A-B'!C195,'Speed Bin A-B'!C299,'Speed Bin A-B'!C403,'Speed Bin A-B'!C507,'Speed Bin A-B'!C819,'Speed Bin A-B'!C923,'Speed Bin A-B'!C1027,'Speed Bin A-B'!C1131,'Speed Bin A-B'!C1235)</f>
        <v>0</v>
      </c>
      <c r="D84" s="252">
        <f>SUM('Speed Bin A-B'!D91,'Speed Bin A-B'!D195,'Speed Bin A-B'!D299,'Speed Bin A-B'!D403,'Speed Bin A-B'!D507,'Speed Bin A-B'!D819,'Speed Bin A-B'!D923,'Speed Bin A-B'!D1027,'Speed Bin A-B'!D1131,'Speed Bin A-B'!D1235)</f>
        <v>0</v>
      </c>
      <c r="E84" s="252">
        <f>SUM('Speed Bin A-B'!E91,'Speed Bin A-B'!E195,'Speed Bin A-B'!E299,'Speed Bin A-B'!E403,'Speed Bin A-B'!E507,'Speed Bin A-B'!E819,'Speed Bin A-B'!E923,'Speed Bin A-B'!E1027,'Speed Bin A-B'!E1131,'Speed Bin A-B'!E1235)</f>
        <v>1</v>
      </c>
      <c r="F84" s="252">
        <f>SUM('Speed Bin A-B'!F91,'Speed Bin A-B'!F195,'Speed Bin A-B'!F299,'Speed Bin A-B'!F403,'Speed Bin A-B'!F507,'Speed Bin A-B'!F819,'Speed Bin A-B'!F923,'Speed Bin A-B'!F1027,'Speed Bin A-B'!F1131,'Speed Bin A-B'!F1235)</f>
        <v>24</v>
      </c>
      <c r="G84" s="252">
        <f>SUM('Speed Bin A-B'!G91,'Speed Bin A-B'!G195,'Speed Bin A-B'!G299,'Speed Bin A-B'!G403,'Speed Bin A-B'!G507,'Speed Bin A-B'!G819,'Speed Bin A-B'!G923,'Speed Bin A-B'!G1027,'Speed Bin A-B'!G1131,'Speed Bin A-B'!G1235)</f>
        <v>42</v>
      </c>
      <c r="H84" s="252">
        <f>SUM('Speed Bin A-B'!H91,'Speed Bin A-B'!H195,'Speed Bin A-B'!H299,'Speed Bin A-B'!H403,'Speed Bin A-B'!H507,'Speed Bin A-B'!H819,'Speed Bin A-B'!H923,'Speed Bin A-B'!H1027,'Speed Bin A-B'!H1131,'Speed Bin A-B'!H1235)</f>
        <v>18</v>
      </c>
      <c r="I84" s="252">
        <f>SUM('Speed Bin A-B'!I91,'Speed Bin A-B'!I195,'Speed Bin A-B'!I299,'Speed Bin A-B'!I403,'Speed Bin A-B'!I507,'Speed Bin A-B'!I819,'Speed Bin A-B'!I923,'Speed Bin A-B'!I1027,'Speed Bin A-B'!I1131,'Speed Bin A-B'!I1235)</f>
        <v>4</v>
      </c>
      <c r="J84" s="252">
        <f>SUM('Speed Bin A-B'!J91,'Speed Bin A-B'!J195,'Speed Bin A-B'!J299,'Speed Bin A-B'!J403,'Speed Bin A-B'!J507,'Speed Bin A-B'!J819,'Speed Bin A-B'!J923,'Speed Bin A-B'!J1027,'Speed Bin A-B'!J1131,'Speed Bin A-B'!J1235)</f>
        <v>1</v>
      </c>
      <c r="K84" s="252">
        <f>SUM('Speed Bin A-B'!K91,'Speed Bin A-B'!K195,'Speed Bin A-B'!K299,'Speed Bin A-B'!K403,'Speed Bin A-B'!K507,'Speed Bin A-B'!K819,'Speed Bin A-B'!K923,'Speed Bin A-B'!K1027,'Speed Bin A-B'!K1131,'Speed Bin A-B'!K1235)</f>
        <v>0</v>
      </c>
      <c r="L84" s="252">
        <f>SUM('Speed Bin A-B'!L91,'Speed Bin A-B'!L195,'Speed Bin A-B'!L299,'Speed Bin A-B'!L403,'Speed Bin A-B'!L507,'Speed Bin A-B'!L819,'Speed Bin A-B'!L923,'Speed Bin A-B'!L1027,'Speed Bin A-B'!L1131,'Speed Bin A-B'!L1235)</f>
        <v>0</v>
      </c>
      <c r="M84" s="252">
        <f>SUM('Speed Bin A-B'!M91,'Speed Bin A-B'!M195,'Speed Bin A-B'!M299,'Speed Bin A-B'!M403,'Speed Bin A-B'!M507,'Speed Bin A-B'!M819,'Speed Bin A-B'!M923,'Speed Bin A-B'!M1027,'Speed Bin A-B'!M1131,'Speed Bin A-B'!M1235)</f>
        <v>0</v>
      </c>
      <c r="N84" s="252">
        <f>SUM('Speed Bin A-B'!N91,'Speed Bin A-B'!N195,'Speed Bin A-B'!N299,'Speed Bin A-B'!N403,'Speed Bin A-B'!N507,'Speed Bin A-B'!N819,'Speed Bin A-B'!N923,'Speed Bin A-B'!N1027,'Speed Bin A-B'!N1131,'Speed Bin A-B'!N1235)</f>
        <v>0</v>
      </c>
      <c r="O84" s="252">
        <f>SUM('Speed Bin A-B'!O91,'Speed Bin A-B'!O195,'Speed Bin A-B'!O299,'Speed Bin A-B'!O403,'Speed Bin A-B'!O507,'Speed Bin A-B'!O819,'Speed Bin A-B'!O923,'Speed Bin A-B'!O1027,'Speed Bin A-B'!O1131,'Speed Bin A-B'!O1235)</f>
        <v>0</v>
      </c>
      <c r="P84" s="252">
        <f>SUM('Speed Bin A-B'!P91,'Speed Bin A-B'!P195,'Speed Bin A-B'!P299,'Speed Bin A-B'!P403,'Speed Bin A-B'!P507,'Speed Bin A-B'!P819,'Speed Bin A-B'!P923,'Speed Bin A-B'!P1027,'Speed Bin A-B'!P1131,'Speed Bin A-B'!P1235)</f>
        <v>0</v>
      </c>
      <c r="Q84" s="252">
        <f>SUM('Speed Bin A-B'!Q91,'Speed Bin A-B'!Q195,'Speed Bin A-B'!Q299,'Speed Bin A-B'!Q403,'Speed Bin A-B'!Q507,'Speed Bin A-B'!Q819,'Speed Bin A-B'!Q923,'Speed Bin A-B'!Q1027,'Speed Bin A-B'!Q1131,'Speed Bin A-B'!Q1235)</f>
        <v>0</v>
      </c>
      <c r="R84" s="252">
        <f>SUM('Speed Bin A-B'!R91,'Speed Bin A-B'!R195,'Speed Bin A-B'!R299,'Speed Bin A-B'!R403,'Speed Bin A-B'!R507,'Speed Bin A-B'!R819,'Speed Bin A-B'!R923,'Speed Bin A-B'!R1027,'Speed Bin A-B'!R1131,'Speed Bin A-B'!R1235)</f>
        <v>0</v>
      </c>
      <c r="S84" s="252">
        <f>SUM('Speed Bin A-B'!S91,'Speed Bin A-B'!S195,'Speed Bin A-B'!S299,'Speed Bin A-B'!S403,'Speed Bin A-B'!S507,'Speed Bin A-B'!S819,'Speed Bin A-B'!S923,'Speed Bin A-B'!S1027,'Speed Bin A-B'!S1131,'Speed Bin A-B'!S1235)</f>
        <v>0</v>
      </c>
      <c r="T84" s="252">
        <f>SUM('Speed Bin A-B'!T91,'Speed Bin A-B'!T195,'Speed Bin A-B'!T299,'Speed Bin A-B'!T403,'Speed Bin A-B'!T507,'Speed Bin A-B'!T819,'Speed Bin A-B'!T923,'Speed Bin A-B'!T1027,'Speed Bin A-B'!T1131,'Speed Bin A-B'!T1235)</f>
        <v>0</v>
      </c>
      <c r="U84" s="252">
        <f>SUM('Speed Bin A-B'!U91,'Speed Bin A-B'!U195,'Speed Bin A-B'!U299,'Speed Bin A-B'!U403,'Speed Bin A-B'!U507,'Speed Bin A-B'!U819,'Speed Bin A-B'!U923,'Speed Bin A-B'!U1027,'Speed Bin A-B'!U1131,'Speed Bin A-B'!U1235)</f>
        <v>0</v>
      </c>
      <c r="V84" s="253">
        <f>IFERROR(AVERAGE('Speed Bin A-B'!V91,'Speed Bin A-B'!V195,'Speed Bin A-B'!V299,'Speed Bin A-B'!V403,'Speed Bin A-B'!V507,'Speed Bin A-B'!V819,'Speed Bin A-B'!V923,'Speed Bin A-B'!V1027,'Speed Bin A-B'!V1131,'Speed Bin A-B'!V1235),"-")</f>
        <v>27.514285714285712</v>
      </c>
      <c r="W84" s="253">
        <f>IFERROR(AVERAGE('Speed Bin A-B'!W91,'Speed Bin A-B'!W195,'Speed Bin A-B'!W299,'Speed Bin A-B'!W403,'Speed Bin A-B'!W507,'Speed Bin A-B'!W819,'Speed Bin A-B'!W923,'Speed Bin A-B'!W1027,'Speed Bin A-B'!W1131,'Speed Bin A-B'!W1235),"-")</f>
        <v>32.524999999999999</v>
      </c>
      <c r="X84" s="246"/>
      <c r="Y84" s="246"/>
    </row>
    <row r="85" spans="1:25" x14ac:dyDescent="0.2">
      <c r="A85" s="251">
        <v>0.84375</v>
      </c>
      <c r="B85" s="252">
        <f>SUM('Speed Bin A-B'!B92,'Speed Bin A-B'!B196,'Speed Bin A-B'!B300,'Speed Bin A-B'!B404,'Speed Bin A-B'!B508,'Speed Bin A-B'!B820,'Speed Bin A-B'!B924,'Speed Bin A-B'!B1028,'Speed Bin A-B'!B1132,'Speed Bin A-B'!B1236)</f>
        <v>64</v>
      </c>
      <c r="C85" s="252">
        <f>SUM('Speed Bin A-B'!C92,'Speed Bin A-B'!C196,'Speed Bin A-B'!C300,'Speed Bin A-B'!C404,'Speed Bin A-B'!C508,'Speed Bin A-B'!C820,'Speed Bin A-B'!C924,'Speed Bin A-B'!C1028,'Speed Bin A-B'!C1132,'Speed Bin A-B'!C1236)</f>
        <v>0</v>
      </c>
      <c r="D85" s="252">
        <f>SUM('Speed Bin A-B'!D92,'Speed Bin A-B'!D196,'Speed Bin A-B'!D300,'Speed Bin A-B'!D404,'Speed Bin A-B'!D508,'Speed Bin A-B'!D820,'Speed Bin A-B'!D924,'Speed Bin A-B'!D1028,'Speed Bin A-B'!D1132,'Speed Bin A-B'!D1236)</f>
        <v>0</v>
      </c>
      <c r="E85" s="252">
        <f>SUM('Speed Bin A-B'!E92,'Speed Bin A-B'!E196,'Speed Bin A-B'!E300,'Speed Bin A-B'!E404,'Speed Bin A-B'!E508,'Speed Bin A-B'!E820,'Speed Bin A-B'!E924,'Speed Bin A-B'!E1028,'Speed Bin A-B'!E1132,'Speed Bin A-B'!E1236)</f>
        <v>0</v>
      </c>
      <c r="F85" s="252">
        <f>SUM('Speed Bin A-B'!F92,'Speed Bin A-B'!F196,'Speed Bin A-B'!F300,'Speed Bin A-B'!F404,'Speed Bin A-B'!F508,'Speed Bin A-B'!F820,'Speed Bin A-B'!F924,'Speed Bin A-B'!F1028,'Speed Bin A-B'!F1132,'Speed Bin A-B'!F1236)</f>
        <v>14</v>
      </c>
      <c r="G85" s="252">
        <f>SUM('Speed Bin A-B'!G92,'Speed Bin A-B'!G196,'Speed Bin A-B'!G300,'Speed Bin A-B'!G404,'Speed Bin A-B'!G508,'Speed Bin A-B'!G820,'Speed Bin A-B'!G924,'Speed Bin A-B'!G1028,'Speed Bin A-B'!G1132,'Speed Bin A-B'!G1236)</f>
        <v>36</v>
      </c>
      <c r="H85" s="252">
        <f>SUM('Speed Bin A-B'!H92,'Speed Bin A-B'!H196,'Speed Bin A-B'!H300,'Speed Bin A-B'!H404,'Speed Bin A-B'!H508,'Speed Bin A-B'!H820,'Speed Bin A-B'!H924,'Speed Bin A-B'!H1028,'Speed Bin A-B'!H1132,'Speed Bin A-B'!H1236)</f>
        <v>10</v>
      </c>
      <c r="I85" s="252">
        <f>SUM('Speed Bin A-B'!I92,'Speed Bin A-B'!I196,'Speed Bin A-B'!I300,'Speed Bin A-B'!I404,'Speed Bin A-B'!I508,'Speed Bin A-B'!I820,'Speed Bin A-B'!I924,'Speed Bin A-B'!I1028,'Speed Bin A-B'!I1132,'Speed Bin A-B'!I1236)</f>
        <v>3</v>
      </c>
      <c r="J85" s="252">
        <f>SUM('Speed Bin A-B'!J92,'Speed Bin A-B'!J196,'Speed Bin A-B'!J300,'Speed Bin A-B'!J404,'Speed Bin A-B'!J508,'Speed Bin A-B'!J820,'Speed Bin A-B'!J924,'Speed Bin A-B'!J1028,'Speed Bin A-B'!J1132,'Speed Bin A-B'!J1236)</f>
        <v>0</v>
      </c>
      <c r="K85" s="252">
        <f>SUM('Speed Bin A-B'!K92,'Speed Bin A-B'!K196,'Speed Bin A-B'!K300,'Speed Bin A-B'!K404,'Speed Bin A-B'!K508,'Speed Bin A-B'!K820,'Speed Bin A-B'!K924,'Speed Bin A-B'!K1028,'Speed Bin A-B'!K1132,'Speed Bin A-B'!K1236)</f>
        <v>1</v>
      </c>
      <c r="L85" s="252">
        <f>SUM('Speed Bin A-B'!L92,'Speed Bin A-B'!L196,'Speed Bin A-B'!L300,'Speed Bin A-B'!L404,'Speed Bin A-B'!L508,'Speed Bin A-B'!L820,'Speed Bin A-B'!L924,'Speed Bin A-B'!L1028,'Speed Bin A-B'!L1132,'Speed Bin A-B'!L1236)</f>
        <v>0</v>
      </c>
      <c r="M85" s="252">
        <f>SUM('Speed Bin A-B'!M92,'Speed Bin A-B'!M196,'Speed Bin A-B'!M300,'Speed Bin A-B'!M404,'Speed Bin A-B'!M508,'Speed Bin A-B'!M820,'Speed Bin A-B'!M924,'Speed Bin A-B'!M1028,'Speed Bin A-B'!M1132,'Speed Bin A-B'!M1236)</f>
        <v>0</v>
      </c>
      <c r="N85" s="252">
        <f>SUM('Speed Bin A-B'!N92,'Speed Bin A-B'!N196,'Speed Bin A-B'!N300,'Speed Bin A-B'!N404,'Speed Bin A-B'!N508,'Speed Bin A-B'!N820,'Speed Bin A-B'!N924,'Speed Bin A-B'!N1028,'Speed Bin A-B'!N1132,'Speed Bin A-B'!N1236)</f>
        <v>0</v>
      </c>
      <c r="O85" s="252">
        <f>SUM('Speed Bin A-B'!O92,'Speed Bin A-B'!O196,'Speed Bin A-B'!O300,'Speed Bin A-B'!O404,'Speed Bin A-B'!O508,'Speed Bin A-B'!O820,'Speed Bin A-B'!O924,'Speed Bin A-B'!O1028,'Speed Bin A-B'!O1132,'Speed Bin A-B'!O1236)</f>
        <v>0</v>
      </c>
      <c r="P85" s="252">
        <f>SUM('Speed Bin A-B'!P92,'Speed Bin A-B'!P196,'Speed Bin A-B'!P300,'Speed Bin A-B'!P404,'Speed Bin A-B'!P508,'Speed Bin A-B'!P820,'Speed Bin A-B'!P924,'Speed Bin A-B'!P1028,'Speed Bin A-B'!P1132,'Speed Bin A-B'!P1236)</f>
        <v>0</v>
      </c>
      <c r="Q85" s="252">
        <f>SUM('Speed Bin A-B'!Q92,'Speed Bin A-B'!Q196,'Speed Bin A-B'!Q300,'Speed Bin A-B'!Q404,'Speed Bin A-B'!Q508,'Speed Bin A-B'!Q820,'Speed Bin A-B'!Q924,'Speed Bin A-B'!Q1028,'Speed Bin A-B'!Q1132,'Speed Bin A-B'!Q1236)</f>
        <v>0</v>
      </c>
      <c r="R85" s="252">
        <f>SUM('Speed Bin A-B'!R92,'Speed Bin A-B'!R196,'Speed Bin A-B'!R300,'Speed Bin A-B'!R404,'Speed Bin A-B'!R508,'Speed Bin A-B'!R820,'Speed Bin A-B'!R924,'Speed Bin A-B'!R1028,'Speed Bin A-B'!R1132,'Speed Bin A-B'!R1236)</f>
        <v>0</v>
      </c>
      <c r="S85" s="252">
        <f>SUM('Speed Bin A-B'!S92,'Speed Bin A-B'!S196,'Speed Bin A-B'!S300,'Speed Bin A-B'!S404,'Speed Bin A-B'!S508,'Speed Bin A-B'!S820,'Speed Bin A-B'!S924,'Speed Bin A-B'!S1028,'Speed Bin A-B'!S1132,'Speed Bin A-B'!S1236)</f>
        <v>0</v>
      </c>
      <c r="T85" s="252">
        <f>SUM('Speed Bin A-B'!T92,'Speed Bin A-B'!T196,'Speed Bin A-B'!T300,'Speed Bin A-B'!T404,'Speed Bin A-B'!T508,'Speed Bin A-B'!T820,'Speed Bin A-B'!T924,'Speed Bin A-B'!T1028,'Speed Bin A-B'!T1132,'Speed Bin A-B'!T1236)</f>
        <v>0</v>
      </c>
      <c r="U85" s="252">
        <f>SUM('Speed Bin A-B'!U92,'Speed Bin A-B'!U196,'Speed Bin A-B'!U300,'Speed Bin A-B'!U404,'Speed Bin A-B'!U508,'Speed Bin A-B'!U820,'Speed Bin A-B'!U924,'Speed Bin A-B'!U1028,'Speed Bin A-B'!U1132,'Speed Bin A-B'!U1236)</f>
        <v>0</v>
      </c>
      <c r="V85" s="253">
        <f>IFERROR(AVERAGE('Speed Bin A-B'!V92,'Speed Bin A-B'!V196,'Speed Bin A-B'!V300,'Speed Bin A-B'!V404,'Speed Bin A-B'!V508,'Speed Bin A-B'!V820,'Speed Bin A-B'!V924,'Speed Bin A-B'!V1028,'Speed Bin A-B'!V1132,'Speed Bin A-B'!V1236),"-")</f>
        <v>28.271428571428569</v>
      </c>
      <c r="W85" s="253">
        <f>IFERROR(AVERAGE('Speed Bin A-B'!W92,'Speed Bin A-B'!W196,'Speed Bin A-B'!W300,'Speed Bin A-B'!W404,'Speed Bin A-B'!W508,'Speed Bin A-B'!W820,'Speed Bin A-B'!W924,'Speed Bin A-B'!W1028,'Speed Bin A-B'!W1132,'Speed Bin A-B'!W1236),"-")</f>
        <v>32.400000000000006</v>
      </c>
      <c r="X85" s="246"/>
      <c r="Y85" s="246"/>
    </row>
    <row r="86" spans="1:25" x14ac:dyDescent="0.2">
      <c r="A86" s="251">
        <v>0.85416666666666696</v>
      </c>
      <c r="B86" s="252">
        <f>SUM('Speed Bin A-B'!B93,'Speed Bin A-B'!B197,'Speed Bin A-B'!B301,'Speed Bin A-B'!B405,'Speed Bin A-B'!B509,'Speed Bin A-B'!B821,'Speed Bin A-B'!B925,'Speed Bin A-B'!B1029,'Speed Bin A-B'!B1133,'Speed Bin A-B'!B1237)</f>
        <v>51</v>
      </c>
      <c r="C86" s="252">
        <f>SUM('Speed Bin A-B'!C93,'Speed Bin A-B'!C197,'Speed Bin A-B'!C301,'Speed Bin A-B'!C405,'Speed Bin A-B'!C509,'Speed Bin A-B'!C821,'Speed Bin A-B'!C925,'Speed Bin A-B'!C1029,'Speed Bin A-B'!C1133,'Speed Bin A-B'!C1237)</f>
        <v>0</v>
      </c>
      <c r="D86" s="252">
        <f>SUM('Speed Bin A-B'!D93,'Speed Bin A-B'!D197,'Speed Bin A-B'!D301,'Speed Bin A-B'!D405,'Speed Bin A-B'!D509,'Speed Bin A-B'!D821,'Speed Bin A-B'!D925,'Speed Bin A-B'!D1029,'Speed Bin A-B'!D1133,'Speed Bin A-B'!D1237)</f>
        <v>0</v>
      </c>
      <c r="E86" s="252">
        <f>SUM('Speed Bin A-B'!E93,'Speed Bin A-B'!E197,'Speed Bin A-B'!E301,'Speed Bin A-B'!E405,'Speed Bin A-B'!E509,'Speed Bin A-B'!E821,'Speed Bin A-B'!E925,'Speed Bin A-B'!E1029,'Speed Bin A-B'!E1133,'Speed Bin A-B'!E1237)</f>
        <v>1</v>
      </c>
      <c r="F86" s="252">
        <f>SUM('Speed Bin A-B'!F93,'Speed Bin A-B'!F197,'Speed Bin A-B'!F301,'Speed Bin A-B'!F405,'Speed Bin A-B'!F509,'Speed Bin A-B'!F821,'Speed Bin A-B'!F925,'Speed Bin A-B'!F1029,'Speed Bin A-B'!F1133,'Speed Bin A-B'!F1237)</f>
        <v>15</v>
      </c>
      <c r="G86" s="252">
        <f>SUM('Speed Bin A-B'!G93,'Speed Bin A-B'!G197,'Speed Bin A-B'!G301,'Speed Bin A-B'!G405,'Speed Bin A-B'!G509,'Speed Bin A-B'!G821,'Speed Bin A-B'!G925,'Speed Bin A-B'!G1029,'Speed Bin A-B'!G1133,'Speed Bin A-B'!G1237)</f>
        <v>22</v>
      </c>
      <c r="H86" s="252">
        <f>SUM('Speed Bin A-B'!H93,'Speed Bin A-B'!H197,'Speed Bin A-B'!H301,'Speed Bin A-B'!H405,'Speed Bin A-B'!H509,'Speed Bin A-B'!H821,'Speed Bin A-B'!H925,'Speed Bin A-B'!H1029,'Speed Bin A-B'!H1133,'Speed Bin A-B'!H1237)</f>
        <v>10</v>
      </c>
      <c r="I86" s="252">
        <f>SUM('Speed Bin A-B'!I93,'Speed Bin A-B'!I197,'Speed Bin A-B'!I301,'Speed Bin A-B'!I405,'Speed Bin A-B'!I509,'Speed Bin A-B'!I821,'Speed Bin A-B'!I925,'Speed Bin A-B'!I1029,'Speed Bin A-B'!I1133,'Speed Bin A-B'!I1237)</f>
        <v>3</v>
      </c>
      <c r="J86" s="252">
        <f>SUM('Speed Bin A-B'!J93,'Speed Bin A-B'!J197,'Speed Bin A-B'!J301,'Speed Bin A-B'!J405,'Speed Bin A-B'!J509,'Speed Bin A-B'!J821,'Speed Bin A-B'!J925,'Speed Bin A-B'!J1029,'Speed Bin A-B'!J1133,'Speed Bin A-B'!J1237)</f>
        <v>0</v>
      </c>
      <c r="K86" s="252">
        <f>SUM('Speed Bin A-B'!K93,'Speed Bin A-B'!K197,'Speed Bin A-B'!K301,'Speed Bin A-B'!K405,'Speed Bin A-B'!K509,'Speed Bin A-B'!K821,'Speed Bin A-B'!K925,'Speed Bin A-B'!K1029,'Speed Bin A-B'!K1133,'Speed Bin A-B'!K1237)</f>
        <v>0</v>
      </c>
      <c r="L86" s="252">
        <f>SUM('Speed Bin A-B'!L93,'Speed Bin A-B'!L197,'Speed Bin A-B'!L301,'Speed Bin A-B'!L405,'Speed Bin A-B'!L509,'Speed Bin A-B'!L821,'Speed Bin A-B'!L925,'Speed Bin A-B'!L1029,'Speed Bin A-B'!L1133,'Speed Bin A-B'!L1237)</f>
        <v>0</v>
      </c>
      <c r="M86" s="252">
        <f>SUM('Speed Bin A-B'!M93,'Speed Bin A-B'!M197,'Speed Bin A-B'!M301,'Speed Bin A-B'!M405,'Speed Bin A-B'!M509,'Speed Bin A-B'!M821,'Speed Bin A-B'!M925,'Speed Bin A-B'!M1029,'Speed Bin A-B'!M1133,'Speed Bin A-B'!M1237)</f>
        <v>0</v>
      </c>
      <c r="N86" s="252">
        <f>SUM('Speed Bin A-B'!N93,'Speed Bin A-B'!N197,'Speed Bin A-B'!N301,'Speed Bin A-B'!N405,'Speed Bin A-B'!N509,'Speed Bin A-B'!N821,'Speed Bin A-B'!N925,'Speed Bin A-B'!N1029,'Speed Bin A-B'!N1133,'Speed Bin A-B'!N1237)</f>
        <v>0</v>
      </c>
      <c r="O86" s="252">
        <f>SUM('Speed Bin A-B'!O93,'Speed Bin A-B'!O197,'Speed Bin A-B'!O301,'Speed Bin A-B'!O405,'Speed Bin A-B'!O509,'Speed Bin A-B'!O821,'Speed Bin A-B'!O925,'Speed Bin A-B'!O1029,'Speed Bin A-B'!O1133,'Speed Bin A-B'!O1237)</f>
        <v>0</v>
      </c>
      <c r="P86" s="252">
        <f>SUM('Speed Bin A-B'!P93,'Speed Bin A-B'!P197,'Speed Bin A-B'!P301,'Speed Bin A-B'!P405,'Speed Bin A-B'!P509,'Speed Bin A-B'!P821,'Speed Bin A-B'!P925,'Speed Bin A-B'!P1029,'Speed Bin A-B'!P1133,'Speed Bin A-B'!P1237)</f>
        <v>0</v>
      </c>
      <c r="Q86" s="252">
        <f>SUM('Speed Bin A-B'!Q93,'Speed Bin A-B'!Q197,'Speed Bin A-B'!Q301,'Speed Bin A-B'!Q405,'Speed Bin A-B'!Q509,'Speed Bin A-B'!Q821,'Speed Bin A-B'!Q925,'Speed Bin A-B'!Q1029,'Speed Bin A-B'!Q1133,'Speed Bin A-B'!Q1237)</f>
        <v>0</v>
      </c>
      <c r="R86" s="252">
        <f>SUM('Speed Bin A-B'!R93,'Speed Bin A-B'!R197,'Speed Bin A-B'!R301,'Speed Bin A-B'!R405,'Speed Bin A-B'!R509,'Speed Bin A-B'!R821,'Speed Bin A-B'!R925,'Speed Bin A-B'!R1029,'Speed Bin A-B'!R1133,'Speed Bin A-B'!R1237)</f>
        <v>0</v>
      </c>
      <c r="S86" s="252">
        <f>SUM('Speed Bin A-B'!S93,'Speed Bin A-B'!S197,'Speed Bin A-B'!S301,'Speed Bin A-B'!S405,'Speed Bin A-B'!S509,'Speed Bin A-B'!S821,'Speed Bin A-B'!S925,'Speed Bin A-B'!S1029,'Speed Bin A-B'!S1133,'Speed Bin A-B'!S1237)</f>
        <v>0</v>
      </c>
      <c r="T86" s="252">
        <f>SUM('Speed Bin A-B'!T93,'Speed Bin A-B'!T197,'Speed Bin A-B'!T301,'Speed Bin A-B'!T405,'Speed Bin A-B'!T509,'Speed Bin A-B'!T821,'Speed Bin A-B'!T925,'Speed Bin A-B'!T1029,'Speed Bin A-B'!T1133,'Speed Bin A-B'!T1237)</f>
        <v>0</v>
      </c>
      <c r="U86" s="252">
        <f>SUM('Speed Bin A-B'!U93,'Speed Bin A-B'!U197,'Speed Bin A-B'!U301,'Speed Bin A-B'!U405,'Speed Bin A-B'!U509,'Speed Bin A-B'!U821,'Speed Bin A-B'!U925,'Speed Bin A-B'!U1029,'Speed Bin A-B'!U1133,'Speed Bin A-B'!U1237)</f>
        <v>0</v>
      </c>
      <c r="V86" s="253">
        <f>IFERROR(AVERAGE('Speed Bin A-B'!V93,'Speed Bin A-B'!V197,'Speed Bin A-B'!V301,'Speed Bin A-B'!V405,'Speed Bin A-B'!V509,'Speed Bin A-B'!V821,'Speed Bin A-B'!V925,'Speed Bin A-B'!V1029,'Speed Bin A-B'!V1133,'Speed Bin A-B'!V1237),"-")</f>
        <v>27.142857142857142</v>
      </c>
      <c r="W86" s="253">
        <f>IFERROR(AVERAGE('Speed Bin A-B'!W93,'Speed Bin A-B'!W197,'Speed Bin A-B'!W301,'Speed Bin A-B'!W405,'Speed Bin A-B'!W509,'Speed Bin A-B'!W821,'Speed Bin A-B'!W925,'Speed Bin A-B'!W1029,'Speed Bin A-B'!W1133,'Speed Bin A-B'!W1237),"-")</f>
        <v>36.4</v>
      </c>
      <c r="X86" s="246"/>
      <c r="Y86" s="246"/>
    </row>
    <row r="87" spans="1:25" x14ac:dyDescent="0.2">
      <c r="A87" s="251">
        <v>0.86458333333333304</v>
      </c>
      <c r="B87" s="252">
        <f>SUM('Speed Bin A-B'!B94,'Speed Bin A-B'!B198,'Speed Bin A-B'!B302,'Speed Bin A-B'!B406,'Speed Bin A-B'!B510,'Speed Bin A-B'!B822,'Speed Bin A-B'!B926,'Speed Bin A-B'!B1030,'Speed Bin A-B'!B1134,'Speed Bin A-B'!B1238)</f>
        <v>53</v>
      </c>
      <c r="C87" s="252">
        <f>SUM('Speed Bin A-B'!C94,'Speed Bin A-B'!C198,'Speed Bin A-B'!C302,'Speed Bin A-B'!C406,'Speed Bin A-B'!C510,'Speed Bin A-B'!C822,'Speed Bin A-B'!C926,'Speed Bin A-B'!C1030,'Speed Bin A-B'!C1134,'Speed Bin A-B'!C1238)</f>
        <v>0</v>
      </c>
      <c r="D87" s="252">
        <f>SUM('Speed Bin A-B'!D94,'Speed Bin A-B'!D198,'Speed Bin A-B'!D302,'Speed Bin A-B'!D406,'Speed Bin A-B'!D510,'Speed Bin A-B'!D822,'Speed Bin A-B'!D926,'Speed Bin A-B'!D1030,'Speed Bin A-B'!D1134,'Speed Bin A-B'!D1238)</f>
        <v>0</v>
      </c>
      <c r="E87" s="252">
        <f>SUM('Speed Bin A-B'!E94,'Speed Bin A-B'!E198,'Speed Bin A-B'!E302,'Speed Bin A-B'!E406,'Speed Bin A-B'!E510,'Speed Bin A-B'!E822,'Speed Bin A-B'!E926,'Speed Bin A-B'!E1030,'Speed Bin A-B'!E1134,'Speed Bin A-B'!E1238)</f>
        <v>3</v>
      </c>
      <c r="F87" s="252">
        <f>SUM('Speed Bin A-B'!F94,'Speed Bin A-B'!F198,'Speed Bin A-B'!F302,'Speed Bin A-B'!F406,'Speed Bin A-B'!F510,'Speed Bin A-B'!F822,'Speed Bin A-B'!F926,'Speed Bin A-B'!F1030,'Speed Bin A-B'!F1134,'Speed Bin A-B'!F1238)</f>
        <v>12</v>
      </c>
      <c r="G87" s="252">
        <f>SUM('Speed Bin A-B'!G94,'Speed Bin A-B'!G198,'Speed Bin A-B'!G302,'Speed Bin A-B'!G406,'Speed Bin A-B'!G510,'Speed Bin A-B'!G822,'Speed Bin A-B'!G926,'Speed Bin A-B'!G1030,'Speed Bin A-B'!G1134,'Speed Bin A-B'!G1238)</f>
        <v>24</v>
      </c>
      <c r="H87" s="252">
        <f>SUM('Speed Bin A-B'!H94,'Speed Bin A-B'!H198,'Speed Bin A-B'!H302,'Speed Bin A-B'!H406,'Speed Bin A-B'!H510,'Speed Bin A-B'!H822,'Speed Bin A-B'!H926,'Speed Bin A-B'!H1030,'Speed Bin A-B'!H1134,'Speed Bin A-B'!H1238)</f>
        <v>10</v>
      </c>
      <c r="I87" s="252">
        <f>SUM('Speed Bin A-B'!I94,'Speed Bin A-B'!I198,'Speed Bin A-B'!I302,'Speed Bin A-B'!I406,'Speed Bin A-B'!I510,'Speed Bin A-B'!I822,'Speed Bin A-B'!I926,'Speed Bin A-B'!I1030,'Speed Bin A-B'!I1134,'Speed Bin A-B'!I1238)</f>
        <v>4</v>
      </c>
      <c r="J87" s="252">
        <f>SUM('Speed Bin A-B'!J94,'Speed Bin A-B'!J198,'Speed Bin A-B'!J302,'Speed Bin A-B'!J406,'Speed Bin A-B'!J510,'Speed Bin A-B'!J822,'Speed Bin A-B'!J926,'Speed Bin A-B'!J1030,'Speed Bin A-B'!J1134,'Speed Bin A-B'!J1238)</f>
        <v>0</v>
      </c>
      <c r="K87" s="252">
        <f>SUM('Speed Bin A-B'!K94,'Speed Bin A-B'!K198,'Speed Bin A-B'!K302,'Speed Bin A-B'!K406,'Speed Bin A-B'!K510,'Speed Bin A-B'!K822,'Speed Bin A-B'!K926,'Speed Bin A-B'!K1030,'Speed Bin A-B'!K1134,'Speed Bin A-B'!K1238)</f>
        <v>0</v>
      </c>
      <c r="L87" s="252">
        <f>SUM('Speed Bin A-B'!L94,'Speed Bin A-B'!L198,'Speed Bin A-B'!L302,'Speed Bin A-B'!L406,'Speed Bin A-B'!L510,'Speed Bin A-B'!L822,'Speed Bin A-B'!L926,'Speed Bin A-B'!L1030,'Speed Bin A-B'!L1134,'Speed Bin A-B'!L1238)</f>
        <v>0</v>
      </c>
      <c r="M87" s="252">
        <f>SUM('Speed Bin A-B'!M94,'Speed Bin A-B'!M198,'Speed Bin A-B'!M302,'Speed Bin A-B'!M406,'Speed Bin A-B'!M510,'Speed Bin A-B'!M822,'Speed Bin A-B'!M926,'Speed Bin A-B'!M1030,'Speed Bin A-B'!M1134,'Speed Bin A-B'!M1238)</f>
        <v>0</v>
      </c>
      <c r="N87" s="252">
        <f>SUM('Speed Bin A-B'!N94,'Speed Bin A-B'!N198,'Speed Bin A-B'!N302,'Speed Bin A-B'!N406,'Speed Bin A-B'!N510,'Speed Bin A-B'!N822,'Speed Bin A-B'!N926,'Speed Bin A-B'!N1030,'Speed Bin A-B'!N1134,'Speed Bin A-B'!N1238)</f>
        <v>0</v>
      </c>
      <c r="O87" s="252">
        <f>SUM('Speed Bin A-B'!O94,'Speed Bin A-B'!O198,'Speed Bin A-B'!O302,'Speed Bin A-B'!O406,'Speed Bin A-B'!O510,'Speed Bin A-B'!O822,'Speed Bin A-B'!O926,'Speed Bin A-B'!O1030,'Speed Bin A-B'!O1134,'Speed Bin A-B'!O1238)</f>
        <v>0</v>
      </c>
      <c r="P87" s="252">
        <f>SUM('Speed Bin A-B'!P94,'Speed Bin A-B'!P198,'Speed Bin A-B'!P302,'Speed Bin A-B'!P406,'Speed Bin A-B'!P510,'Speed Bin A-B'!P822,'Speed Bin A-B'!P926,'Speed Bin A-B'!P1030,'Speed Bin A-B'!P1134,'Speed Bin A-B'!P1238)</f>
        <v>0</v>
      </c>
      <c r="Q87" s="252">
        <f>SUM('Speed Bin A-B'!Q94,'Speed Bin A-B'!Q198,'Speed Bin A-B'!Q302,'Speed Bin A-B'!Q406,'Speed Bin A-B'!Q510,'Speed Bin A-B'!Q822,'Speed Bin A-B'!Q926,'Speed Bin A-B'!Q1030,'Speed Bin A-B'!Q1134,'Speed Bin A-B'!Q1238)</f>
        <v>0</v>
      </c>
      <c r="R87" s="252">
        <f>SUM('Speed Bin A-B'!R94,'Speed Bin A-B'!R198,'Speed Bin A-B'!R302,'Speed Bin A-B'!R406,'Speed Bin A-B'!R510,'Speed Bin A-B'!R822,'Speed Bin A-B'!R926,'Speed Bin A-B'!R1030,'Speed Bin A-B'!R1134,'Speed Bin A-B'!R1238)</f>
        <v>0</v>
      </c>
      <c r="S87" s="252">
        <f>SUM('Speed Bin A-B'!S94,'Speed Bin A-B'!S198,'Speed Bin A-B'!S302,'Speed Bin A-B'!S406,'Speed Bin A-B'!S510,'Speed Bin A-B'!S822,'Speed Bin A-B'!S926,'Speed Bin A-B'!S1030,'Speed Bin A-B'!S1134,'Speed Bin A-B'!S1238)</f>
        <v>0</v>
      </c>
      <c r="T87" s="252">
        <f>SUM('Speed Bin A-B'!T94,'Speed Bin A-B'!T198,'Speed Bin A-B'!T302,'Speed Bin A-B'!T406,'Speed Bin A-B'!T510,'Speed Bin A-B'!T822,'Speed Bin A-B'!T926,'Speed Bin A-B'!T1030,'Speed Bin A-B'!T1134,'Speed Bin A-B'!T1238)</f>
        <v>0</v>
      </c>
      <c r="U87" s="252">
        <f>SUM('Speed Bin A-B'!U94,'Speed Bin A-B'!U198,'Speed Bin A-B'!U302,'Speed Bin A-B'!U406,'Speed Bin A-B'!U510,'Speed Bin A-B'!U822,'Speed Bin A-B'!U926,'Speed Bin A-B'!U1030,'Speed Bin A-B'!U1134,'Speed Bin A-B'!U1238)</f>
        <v>0</v>
      </c>
      <c r="V87" s="253">
        <f>IFERROR(AVERAGE('Speed Bin A-B'!V94,'Speed Bin A-B'!V198,'Speed Bin A-B'!V302,'Speed Bin A-B'!V406,'Speed Bin A-B'!V510,'Speed Bin A-B'!V822,'Speed Bin A-B'!V926,'Speed Bin A-B'!V1030,'Speed Bin A-B'!V1134,'Speed Bin A-B'!V1238),"-")</f>
        <v>27.185714285714283</v>
      </c>
      <c r="W87" s="253" t="str">
        <f>IFERROR(AVERAGE('Speed Bin A-B'!W94,'Speed Bin A-B'!W198,'Speed Bin A-B'!W302,'Speed Bin A-B'!W406,'Speed Bin A-B'!W510,'Speed Bin A-B'!W822,'Speed Bin A-B'!W926,'Speed Bin A-B'!W1030,'Speed Bin A-B'!W1134,'Speed Bin A-B'!W1238),"-")</f>
        <v>-</v>
      </c>
      <c r="X87" s="246"/>
      <c r="Y87" s="246"/>
    </row>
    <row r="88" spans="1:25" x14ac:dyDescent="0.2">
      <c r="A88" s="251">
        <v>0.875</v>
      </c>
      <c r="B88" s="252">
        <f>SUM('Speed Bin A-B'!B95,'Speed Bin A-B'!B199,'Speed Bin A-B'!B303,'Speed Bin A-B'!B407,'Speed Bin A-B'!B511,'Speed Bin A-B'!B823,'Speed Bin A-B'!B927,'Speed Bin A-B'!B1031,'Speed Bin A-B'!B1135,'Speed Bin A-B'!B1239)</f>
        <v>31</v>
      </c>
      <c r="C88" s="252">
        <f>SUM('Speed Bin A-B'!C95,'Speed Bin A-B'!C199,'Speed Bin A-B'!C303,'Speed Bin A-B'!C407,'Speed Bin A-B'!C511,'Speed Bin A-B'!C823,'Speed Bin A-B'!C927,'Speed Bin A-B'!C1031,'Speed Bin A-B'!C1135,'Speed Bin A-B'!C1239)</f>
        <v>0</v>
      </c>
      <c r="D88" s="252">
        <f>SUM('Speed Bin A-B'!D95,'Speed Bin A-B'!D199,'Speed Bin A-B'!D303,'Speed Bin A-B'!D407,'Speed Bin A-B'!D511,'Speed Bin A-B'!D823,'Speed Bin A-B'!D927,'Speed Bin A-B'!D1031,'Speed Bin A-B'!D1135,'Speed Bin A-B'!D1239)</f>
        <v>0</v>
      </c>
      <c r="E88" s="252">
        <f>SUM('Speed Bin A-B'!E95,'Speed Bin A-B'!E199,'Speed Bin A-B'!E303,'Speed Bin A-B'!E407,'Speed Bin A-B'!E511,'Speed Bin A-B'!E823,'Speed Bin A-B'!E927,'Speed Bin A-B'!E1031,'Speed Bin A-B'!E1135,'Speed Bin A-B'!E1239)</f>
        <v>1</v>
      </c>
      <c r="F88" s="252">
        <f>SUM('Speed Bin A-B'!F95,'Speed Bin A-B'!F199,'Speed Bin A-B'!F303,'Speed Bin A-B'!F407,'Speed Bin A-B'!F511,'Speed Bin A-B'!F823,'Speed Bin A-B'!F927,'Speed Bin A-B'!F1031,'Speed Bin A-B'!F1135,'Speed Bin A-B'!F1239)</f>
        <v>5</v>
      </c>
      <c r="G88" s="252">
        <f>SUM('Speed Bin A-B'!G95,'Speed Bin A-B'!G199,'Speed Bin A-B'!G303,'Speed Bin A-B'!G407,'Speed Bin A-B'!G511,'Speed Bin A-B'!G823,'Speed Bin A-B'!G927,'Speed Bin A-B'!G1031,'Speed Bin A-B'!G1135,'Speed Bin A-B'!G1239)</f>
        <v>17</v>
      </c>
      <c r="H88" s="252">
        <f>SUM('Speed Bin A-B'!H95,'Speed Bin A-B'!H199,'Speed Bin A-B'!H303,'Speed Bin A-B'!H407,'Speed Bin A-B'!H511,'Speed Bin A-B'!H823,'Speed Bin A-B'!H927,'Speed Bin A-B'!H1031,'Speed Bin A-B'!H1135,'Speed Bin A-B'!H1239)</f>
        <v>5</v>
      </c>
      <c r="I88" s="252">
        <f>SUM('Speed Bin A-B'!I95,'Speed Bin A-B'!I199,'Speed Bin A-B'!I303,'Speed Bin A-B'!I407,'Speed Bin A-B'!I511,'Speed Bin A-B'!I823,'Speed Bin A-B'!I927,'Speed Bin A-B'!I1031,'Speed Bin A-B'!I1135,'Speed Bin A-B'!I1239)</f>
        <v>3</v>
      </c>
      <c r="J88" s="252">
        <f>SUM('Speed Bin A-B'!J95,'Speed Bin A-B'!J199,'Speed Bin A-B'!J303,'Speed Bin A-B'!J407,'Speed Bin A-B'!J511,'Speed Bin A-B'!J823,'Speed Bin A-B'!J927,'Speed Bin A-B'!J1031,'Speed Bin A-B'!J1135,'Speed Bin A-B'!J1239)</f>
        <v>0</v>
      </c>
      <c r="K88" s="252">
        <f>SUM('Speed Bin A-B'!K95,'Speed Bin A-B'!K199,'Speed Bin A-B'!K303,'Speed Bin A-B'!K407,'Speed Bin A-B'!K511,'Speed Bin A-B'!K823,'Speed Bin A-B'!K927,'Speed Bin A-B'!K1031,'Speed Bin A-B'!K1135,'Speed Bin A-B'!K1239)</f>
        <v>0</v>
      </c>
      <c r="L88" s="252">
        <f>SUM('Speed Bin A-B'!L95,'Speed Bin A-B'!L199,'Speed Bin A-B'!L303,'Speed Bin A-B'!L407,'Speed Bin A-B'!L511,'Speed Bin A-B'!L823,'Speed Bin A-B'!L927,'Speed Bin A-B'!L1031,'Speed Bin A-B'!L1135,'Speed Bin A-B'!L1239)</f>
        <v>0</v>
      </c>
      <c r="M88" s="252">
        <f>SUM('Speed Bin A-B'!M95,'Speed Bin A-B'!M199,'Speed Bin A-B'!M303,'Speed Bin A-B'!M407,'Speed Bin A-B'!M511,'Speed Bin A-B'!M823,'Speed Bin A-B'!M927,'Speed Bin A-B'!M1031,'Speed Bin A-B'!M1135,'Speed Bin A-B'!M1239)</f>
        <v>0</v>
      </c>
      <c r="N88" s="252">
        <f>SUM('Speed Bin A-B'!N95,'Speed Bin A-B'!N199,'Speed Bin A-B'!N303,'Speed Bin A-B'!N407,'Speed Bin A-B'!N511,'Speed Bin A-B'!N823,'Speed Bin A-B'!N927,'Speed Bin A-B'!N1031,'Speed Bin A-B'!N1135,'Speed Bin A-B'!N1239)</f>
        <v>0</v>
      </c>
      <c r="O88" s="252">
        <f>SUM('Speed Bin A-B'!O95,'Speed Bin A-B'!O199,'Speed Bin A-B'!O303,'Speed Bin A-B'!O407,'Speed Bin A-B'!O511,'Speed Bin A-B'!O823,'Speed Bin A-B'!O927,'Speed Bin A-B'!O1031,'Speed Bin A-B'!O1135,'Speed Bin A-B'!O1239)</f>
        <v>0</v>
      </c>
      <c r="P88" s="252">
        <f>SUM('Speed Bin A-B'!P95,'Speed Bin A-B'!P199,'Speed Bin A-B'!P303,'Speed Bin A-B'!P407,'Speed Bin A-B'!P511,'Speed Bin A-B'!P823,'Speed Bin A-B'!P927,'Speed Bin A-B'!P1031,'Speed Bin A-B'!P1135,'Speed Bin A-B'!P1239)</f>
        <v>0</v>
      </c>
      <c r="Q88" s="252">
        <f>SUM('Speed Bin A-B'!Q95,'Speed Bin A-B'!Q199,'Speed Bin A-B'!Q303,'Speed Bin A-B'!Q407,'Speed Bin A-B'!Q511,'Speed Bin A-B'!Q823,'Speed Bin A-B'!Q927,'Speed Bin A-B'!Q1031,'Speed Bin A-B'!Q1135,'Speed Bin A-B'!Q1239)</f>
        <v>0</v>
      </c>
      <c r="R88" s="252">
        <f>SUM('Speed Bin A-B'!R95,'Speed Bin A-B'!R199,'Speed Bin A-B'!R303,'Speed Bin A-B'!R407,'Speed Bin A-B'!R511,'Speed Bin A-B'!R823,'Speed Bin A-B'!R927,'Speed Bin A-B'!R1031,'Speed Bin A-B'!R1135,'Speed Bin A-B'!R1239)</f>
        <v>0</v>
      </c>
      <c r="S88" s="252">
        <f>SUM('Speed Bin A-B'!S95,'Speed Bin A-B'!S199,'Speed Bin A-B'!S303,'Speed Bin A-B'!S407,'Speed Bin A-B'!S511,'Speed Bin A-B'!S823,'Speed Bin A-B'!S927,'Speed Bin A-B'!S1031,'Speed Bin A-B'!S1135,'Speed Bin A-B'!S1239)</f>
        <v>0</v>
      </c>
      <c r="T88" s="252">
        <f>SUM('Speed Bin A-B'!T95,'Speed Bin A-B'!T199,'Speed Bin A-B'!T303,'Speed Bin A-B'!T407,'Speed Bin A-B'!T511,'Speed Bin A-B'!T823,'Speed Bin A-B'!T927,'Speed Bin A-B'!T1031,'Speed Bin A-B'!T1135,'Speed Bin A-B'!T1239)</f>
        <v>0</v>
      </c>
      <c r="U88" s="252">
        <f>SUM('Speed Bin A-B'!U95,'Speed Bin A-B'!U199,'Speed Bin A-B'!U303,'Speed Bin A-B'!U407,'Speed Bin A-B'!U511,'Speed Bin A-B'!U823,'Speed Bin A-B'!U927,'Speed Bin A-B'!U1031,'Speed Bin A-B'!U1135,'Speed Bin A-B'!U1239)</f>
        <v>0</v>
      </c>
      <c r="V88" s="253">
        <f>IFERROR(AVERAGE('Speed Bin A-B'!V95,'Speed Bin A-B'!V199,'Speed Bin A-B'!V303,'Speed Bin A-B'!V407,'Speed Bin A-B'!V511,'Speed Bin A-B'!V823,'Speed Bin A-B'!V927,'Speed Bin A-B'!V1031,'Speed Bin A-B'!V1135,'Speed Bin A-B'!V1239),"-")</f>
        <v>28</v>
      </c>
      <c r="W88" s="253" t="str">
        <f>IFERROR(AVERAGE('Speed Bin A-B'!W95,'Speed Bin A-B'!W199,'Speed Bin A-B'!W303,'Speed Bin A-B'!W407,'Speed Bin A-B'!W511,'Speed Bin A-B'!W823,'Speed Bin A-B'!W927,'Speed Bin A-B'!W1031,'Speed Bin A-B'!W1135,'Speed Bin A-B'!W1239),"-")</f>
        <v>-</v>
      </c>
      <c r="X88" s="246"/>
      <c r="Y88" s="246"/>
    </row>
    <row r="89" spans="1:25" x14ac:dyDescent="0.2">
      <c r="A89" s="251">
        <v>0.88541666666666696</v>
      </c>
      <c r="B89" s="252">
        <f>SUM('Speed Bin A-B'!B96,'Speed Bin A-B'!B200,'Speed Bin A-B'!B304,'Speed Bin A-B'!B408,'Speed Bin A-B'!B512,'Speed Bin A-B'!B824,'Speed Bin A-B'!B928,'Speed Bin A-B'!B1032,'Speed Bin A-B'!B1136,'Speed Bin A-B'!B1240)</f>
        <v>28</v>
      </c>
      <c r="C89" s="252">
        <f>SUM('Speed Bin A-B'!C96,'Speed Bin A-B'!C200,'Speed Bin A-B'!C304,'Speed Bin A-B'!C408,'Speed Bin A-B'!C512,'Speed Bin A-B'!C824,'Speed Bin A-B'!C928,'Speed Bin A-B'!C1032,'Speed Bin A-B'!C1136,'Speed Bin A-B'!C1240)</f>
        <v>0</v>
      </c>
      <c r="D89" s="252">
        <f>SUM('Speed Bin A-B'!D96,'Speed Bin A-B'!D200,'Speed Bin A-B'!D304,'Speed Bin A-B'!D408,'Speed Bin A-B'!D512,'Speed Bin A-B'!D824,'Speed Bin A-B'!D928,'Speed Bin A-B'!D1032,'Speed Bin A-B'!D1136,'Speed Bin A-B'!D1240)</f>
        <v>0</v>
      </c>
      <c r="E89" s="252">
        <f>SUM('Speed Bin A-B'!E96,'Speed Bin A-B'!E200,'Speed Bin A-B'!E304,'Speed Bin A-B'!E408,'Speed Bin A-B'!E512,'Speed Bin A-B'!E824,'Speed Bin A-B'!E928,'Speed Bin A-B'!E1032,'Speed Bin A-B'!E1136,'Speed Bin A-B'!E1240)</f>
        <v>0</v>
      </c>
      <c r="F89" s="252">
        <f>SUM('Speed Bin A-B'!F96,'Speed Bin A-B'!F200,'Speed Bin A-B'!F304,'Speed Bin A-B'!F408,'Speed Bin A-B'!F512,'Speed Bin A-B'!F824,'Speed Bin A-B'!F928,'Speed Bin A-B'!F1032,'Speed Bin A-B'!F1136,'Speed Bin A-B'!F1240)</f>
        <v>4</v>
      </c>
      <c r="G89" s="252">
        <f>SUM('Speed Bin A-B'!G96,'Speed Bin A-B'!G200,'Speed Bin A-B'!G304,'Speed Bin A-B'!G408,'Speed Bin A-B'!G512,'Speed Bin A-B'!G824,'Speed Bin A-B'!G928,'Speed Bin A-B'!G1032,'Speed Bin A-B'!G1136,'Speed Bin A-B'!G1240)</f>
        <v>14</v>
      </c>
      <c r="H89" s="252">
        <f>SUM('Speed Bin A-B'!H96,'Speed Bin A-B'!H200,'Speed Bin A-B'!H304,'Speed Bin A-B'!H408,'Speed Bin A-B'!H512,'Speed Bin A-B'!H824,'Speed Bin A-B'!H928,'Speed Bin A-B'!H1032,'Speed Bin A-B'!H1136,'Speed Bin A-B'!H1240)</f>
        <v>9</v>
      </c>
      <c r="I89" s="252">
        <f>SUM('Speed Bin A-B'!I96,'Speed Bin A-B'!I200,'Speed Bin A-B'!I304,'Speed Bin A-B'!I408,'Speed Bin A-B'!I512,'Speed Bin A-B'!I824,'Speed Bin A-B'!I928,'Speed Bin A-B'!I1032,'Speed Bin A-B'!I1136,'Speed Bin A-B'!I1240)</f>
        <v>1</v>
      </c>
      <c r="J89" s="252">
        <f>SUM('Speed Bin A-B'!J96,'Speed Bin A-B'!J200,'Speed Bin A-B'!J304,'Speed Bin A-B'!J408,'Speed Bin A-B'!J512,'Speed Bin A-B'!J824,'Speed Bin A-B'!J928,'Speed Bin A-B'!J1032,'Speed Bin A-B'!J1136,'Speed Bin A-B'!J1240)</f>
        <v>0</v>
      </c>
      <c r="K89" s="252">
        <f>SUM('Speed Bin A-B'!K96,'Speed Bin A-B'!K200,'Speed Bin A-B'!K304,'Speed Bin A-B'!K408,'Speed Bin A-B'!K512,'Speed Bin A-B'!K824,'Speed Bin A-B'!K928,'Speed Bin A-B'!K1032,'Speed Bin A-B'!K1136,'Speed Bin A-B'!K1240)</f>
        <v>0</v>
      </c>
      <c r="L89" s="252">
        <f>SUM('Speed Bin A-B'!L96,'Speed Bin A-B'!L200,'Speed Bin A-B'!L304,'Speed Bin A-B'!L408,'Speed Bin A-B'!L512,'Speed Bin A-B'!L824,'Speed Bin A-B'!L928,'Speed Bin A-B'!L1032,'Speed Bin A-B'!L1136,'Speed Bin A-B'!L1240)</f>
        <v>0</v>
      </c>
      <c r="M89" s="252">
        <f>SUM('Speed Bin A-B'!M96,'Speed Bin A-B'!M200,'Speed Bin A-B'!M304,'Speed Bin A-B'!M408,'Speed Bin A-B'!M512,'Speed Bin A-B'!M824,'Speed Bin A-B'!M928,'Speed Bin A-B'!M1032,'Speed Bin A-B'!M1136,'Speed Bin A-B'!M1240)</f>
        <v>0</v>
      </c>
      <c r="N89" s="252">
        <f>SUM('Speed Bin A-B'!N96,'Speed Bin A-B'!N200,'Speed Bin A-B'!N304,'Speed Bin A-B'!N408,'Speed Bin A-B'!N512,'Speed Bin A-B'!N824,'Speed Bin A-B'!N928,'Speed Bin A-B'!N1032,'Speed Bin A-B'!N1136,'Speed Bin A-B'!N1240)</f>
        <v>0</v>
      </c>
      <c r="O89" s="252">
        <f>SUM('Speed Bin A-B'!O96,'Speed Bin A-B'!O200,'Speed Bin A-B'!O304,'Speed Bin A-B'!O408,'Speed Bin A-B'!O512,'Speed Bin A-B'!O824,'Speed Bin A-B'!O928,'Speed Bin A-B'!O1032,'Speed Bin A-B'!O1136,'Speed Bin A-B'!O1240)</f>
        <v>0</v>
      </c>
      <c r="P89" s="252">
        <f>SUM('Speed Bin A-B'!P96,'Speed Bin A-B'!P200,'Speed Bin A-B'!P304,'Speed Bin A-B'!P408,'Speed Bin A-B'!P512,'Speed Bin A-B'!P824,'Speed Bin A-B'!P928,'Speed Bin A-B'!P1032,'Speed Bin A-B'!P1136,'Speed Bin A-B'!P1240)</f>
        <v>0</v>
      </c>
      <c r="Q89" s="252">
        <f>SUM('Speed Bin A-B'!Q96,'Speed Bin A-B'!Q200,'Speed Bin A-B'!Q304,'Speed Bin A-B'!Q408,'Speed Bin A-B'!Q512,'Speed Bin A-B'!Q824,'Speed Bin A-B'!Q928,'Speed Bin A-B'!Q1032,'Speed Bin A-B'!Q1136,'Speed Bin A-B'!Q1240)</f>
        <v>0</v>
      </c>
      <c r="R89" s="252">
        <f>SUM('Speed Bin A-B'!R96,'Speed Bin A-B'!R200,'Speed Bin A-B'!R304,'Speed Bin A-B'!R408,'Speed Bin A-B'!R512,'Speed Bin A-B'!R824,'Speed Bin A-B'!R928,'Speed Bin A-B'!R1032,'Speed Bin A-B'!R1136,'Speed Bin A-B'!R1240)</f>
        <v>0</v>
      </c>
      <c r="S89" s="252">
        <f>SUM('Speed Bin A-B'!S96,'Speed Bin A-B'!S200,'Speed Bin A-B'!S304,'Speed Bin A-B'!S408,'Speed Bin A-B'!S512,'Speed Bin A-B'!S824,'Speed Bin A-B'!S928,'Speed Bin A-B'!S1032,'Speed Bin A-B'!S1136,'Speed Bin A-B'!S1240)</f>
        <v>0</v>
      </c>
      <c r="T89" s="252">
        <f>SUM('Speed Bin A-B'!T96,'Speed Bin A-B'!T200,'Speed Bin A-B'!T304,'Speed Bin A-B'!T408,'Speed Bin A-B'!T512,'Speed Bin A-B'!T824,'Speed Bin A-B'!T928,'Speed Bin A-B'!T1032,'Speed Bin A-B'!T1136,'Speed Bin A-B'!T1240)</f>
        <v>0</v>
      </c>
      <c r="U89" s="252">
        <f>SUM('Speed Bin A-B'!U96,'Speed Bin A-B'!U200,'Speed Bin A-B'!U304,'Speed Bin A-B'!U408,'Speed Bin A-B'!U512,'Speed Bin A-B'!U824,'Speed Bin A-B'!U928,'Speed Bin A-B'!U1032,'Speed Bin A-B'!U1136,'Speed Bin A-B'!U1240)</f>
        <v>0</v>
      </c>
      <c r="V89" s="253">
        <f>IFERROR(AVERAGE('Speed Bin A-B'!V96,'Speed Bin A-B'!V200,'Speed Bin A-B'!V304,'Speed Bin A-B'!V408,'Speed Bin A-B'!V512,'Speed Bin A-B'!V824,'Speed Bin A-B'!V928,'Speed Bin A-B'!V1032,'Speed Bin A-B'!V1136,'Speed Bin A-B'!V1240),"-")</f>
        <v>29.366666666666671</v>
      </c>
      <c r="W89" s="253" t="str">
        <f>IFERROR(AVERAGE('Speed Bin A-B'!W96,'Speed Bin A-B'!W200,'Speed Bin A-B'!W304,'Speed Bin A-B'!W408,'Speed Bin A-B'!W512,'Speed Bin A-B'!W824,'Speed Bin A-B'!W928,'Speed Bin A-B'!W1032,'Speed Bin A-B'!W1136,'Speed Bin A-B'!W1240),"-")</f>
        <v>-</v>
      </c>
      <c r="X89" s="246"/>
      <c r="Y89" s="246"/>
    </row>
    <row r="90" spans="1:25" x14ac:dyDescent="0.2">
      <c r="A90" s="251">
        <v>0.89583333333333304</v>
      </c>
      <c r="B90" s="252">
        <f>SUM('Speed Bin A-B'!B97,'Speed Bin A-B'!B201,'Speed Bin A-B'!B305,'Speed Bin A-B'!B409,'Speed Bin A-B'!B513,'Speed Bin A-B'!B825,'Speed Bin A-B'!B929,'Speed Bin A-B'!B1033,'Speed Bin A-B'!B1137,'Speed Bin A-B'!B1241)</f>
        <v>41</v>
      </c>
      <c r="C90" s="252">
        <f>SUM('Speed Bin A-B'!C97,'Speed Bin A-B'!C201,'Speed Bin A-B'!C305,'Speed Bin A-B'!C409,'Speed Bin A-B'!C513,'Speed Bin A-B'!C825,'Speed Bin A-B'!C929,'Speed Bin A-B'!C1033,'Speed Bin A-B'!C1137,'Speed Bin A-B'!C1241)</f>
        <v>0</v>
      </c>
      <c r="D90" s="252">
        <f>SUM('Speed Bin A-B'!D97,'Speed Bin A-B'!D201,'Speed Bin A-B'!D305,'Speed Bin A-B'!D409,'Speed Bin A-B'!D513,'Speed Bin A-B'!D825,'Speed Bin A-B'!D929,'Speed Bin A-B'!D1033,'Speed Bin A-B'!D1137,'Speed Bin A-B'!D1241)</f>
        <v>0</v>
      </c>
      <c r="E90" s="252">
        <f>SUM('Speed Bin A-B'!E97,'Speed Bin A-B'!E201,'Speed Bin A-B'!E305,'Speed Bin A-B'!E409,'Speed Bin A-B'!E513,'Speed Bin A-B'!E825,'Speed Bin A-B'!E929,'Speed Bin A-B'!E1033,'Speed Bin A-B'!E1137,'Speed Bin A-B'!E1241)</f>
        <v>0</v>
      </c>
      <c r="F90" s="252">
        <f>SUM('Speed Bin A-B'!F97,'Speed Bin A-B'!F201,'Speed Bin A-B'!F305,'Speed Bin A-B'!F409,'Speed Bin A-B'!F513,'Speed Bin A-B'!F825,'Speed Bin A-B'!F929,'Speed Bin A-B'!F1033,'Speed Bin A-B'!F1137,'Speed Bin A-B'!F1241)</f>
        <v>4</v>
      </c>
      <c r="G90" s="252">
        <f>SUM('Speed Bin A-B'!G97,'Speed Bin A-B'!G201,'Speed Bin A-B'!G305,'Speed Bin A-B'!G409,'Speed Bin A-B'!G513,'Speed Bin A-B'!G825,'Speed Bin A-B'!G929,'Speed Bin A-B'!G1033,'Speed Bin A-B'!G1137,'Speed Bin A-B'!G1241)</f>
        <v>19</v>
      </c>
      <c r="H90" s="252">
        <f>SUM('Speed Bin A-B'!H97,'Speed Bin A-B'!H201,'Speed Bin A-B'!H305,'Speed Bin A-B'!H409,'Speed Bin A-B'!H513,'Speed Bin A-B'!H825,'Speed Bin A-B'!H929,'Speed Bin A-B'!H1033,'Speed Bin A-B'!H1137,'Speed Bin A-B'!H1241)</f>
        <v>13</v>
      </c>
      <c r="I90" s="252">
        <f>SUM('Speed Bin A-B'!I97,'Speed Bin A-B'!I201,'Speed Bin A-B'!I305,'Speed Bin A-B'!I409,'Speed Bin A-B'!I513,'Speed Bin A-B'!I825,'Speed Bin A-B'!I929,'Speed Bin A-B'!I1033,'Speed Bin A-B'!I1137,'Speed Bin A-B'!I1241)</f>
        <v>2</v>
      </c>
      <c r="J90" s="252">
        <f>SUM('Speed Bin A-B'!J97,'Speed Bin A-B'!J201,'Speed Bin A-B'!J305,'Speed Bin A-B'!J409,'Speed Bin A-B'!J513,'Speed Bin A-B'!J825,'Speed Bin A-B'!J929,'Speed Bin A-B'!J1033,'Speed Bin A-B'!J1137,'Speed Bin A-B'!J1241)</f>
        <v>3</v>
      </c>
      <c r="K90" s="252">
        <f>SUM('Speed Bin A-B'!K97,'Speed Bin A-B'!K201,'Speed Bin A-B'!K305,'Speed Bin A-B'!K409,'Speed Bin A-B'!K513,'Speed Bin A-B'!K825,'Speed Bin A-B'!K929,'Speed Bin A-B'!K1033,'Speed Bin A-B'!K1137,'Speed Bin A-B'!K1241)</f>
        <v>0</v>
      </c>
      <c r="L90" s="252">
        <f>SUM('Speed Bin A-B'!L97,'Speed Bin A-B'!L201,'Speed Bin A-B'!L305,'Speed Bin A-B'!L409,'Speed Bin A-B'!L513,'Speed Bin A-B'!L825,'Speed Bin A-B'!L929,'Speed Bin A-B'!L1033,'Speed Bin A-B'!L1137,'Speed Bin A-B'!L1241)</f>
        <v>0</v>
      </c>
      <c r="M90" s="252">
        <f>SUM('Speed Bin A-B'!M97,'Speed Bin A-B'!M201,'Speed Bin A-B'!M305,'Speed Bin A-B'!M409,'Speed Bin A-B'!M513,'Speed Bin A-B'!M825,'Speed Bin A-B'!M929,'Speed Bin A-B'!M1033,'Speed Bin A-B'!M1137,'Speed Bin A-B'!M1241)</f>
        <v>0</v>
      </c>
      <c r="N90" s="252">
        <f>SUM('Speed Bin A-B'!N97,'Speed Bin A-B'!N201,'Speed Bin A-B'!N305,'Speed Bin A-B'!N409,'Speed Bin A-B'!N513,'Speed Bin A-B'!N825,'Speed Bin A-B'!N929,'Speed Bin A-B'!N1033,'Speed Bin A-B'!N1137,'Speed Bin A-B'!N1241)</f>
        <v>0</v>
      </c>
      <c r="O90" s="252">
        <f>SUM('Speed Bin A-B'!O97,'Speed Bin A-B'!O201,'Speed Bin A-B'!O305,'Speed Bin A-B'!O409,'Speed Bin A-B'!O513,'Speed Bin A-B'!O825,'Speed Bin A-B'!O929,'Speed Bin A-B'!O1033,'Speed Bin A-B'!O1137,'Speed Bin A-B'!O1241)</f>
        <v>0</v>
      </c>
      <c r="P90" s="252">
        <f>SUM('Speed Bin A-B'!P97,'Speed Bin A-B'!P201,'Speed Bin A-B'!P305,'Speed Bin A-B'!P409,'Speed Bin A-B'!P513,'Speed Bin A-B'!P825,'Speed Bin A-B'!P929,'Speed Bin A-B'!P1033,'Speed Bin A-B'!P1137,'Speed Bin A-B'!P1241)</f>
        <v>0</v>
      </c>
      <c r="Q90" s="252">
        <f>SUM('Speed Bin A-B'!Q97,'Speed Bin A-B'!Q201,'Speed Bin A-B'!Q305,'Speed Bin A-B'!Q409,'Speed Bin A-B'!Q513,'Speed Bin A-B'!Q825,'Speed Bin A-B'!Q929,'Speed Bin A-B'!Q1033,'Speed Bin A-B'!Q1137,'Speed Bin A-B'!Q1241)</f>
        <v>0</v>
      </c>
      <c r="R90" s="252">
        <f>SUM('Speed Bin A-B'!R97,'Speed Bin A-B'!R201,'Speed Bin A-B'!R305,'Speed Bin A-B'!R409,'Speed Bin A-B'!R513,'Speed Bin A-B'!R825,'Speed Bin A-B'!R929,'Speed Bin A-B'!R1033,'Speed Bin A-B'!R1137,'Speed Bin A-B'!R1241)</f>
        <v>0</v>
      </c>
      <c r="S90" s="252">
        <f>SUM('Speed Bin A-B'!S97,'Speed Bin A-B'!S201,'Speed Bin A-B'!S305,'Speed Bin A-B'!S409,'Speed Bin A-B'!S513,'Speed Bin A-B'!S825,'Speed Bin A-B'!S929,'Speed Bin A-B'!S1033,'Speed Bin A-B'!S1137,'Speed Bin A-B'!S1241)</f>
        <v>0</v>
      </c>
      <c r="T90" s="252">
        <f>SUM('Speed Bin A-B'!T97,'Speed Bin A-B'!T201,'Speed Bin A-B'!T305,'Speed Bin A-B'!T409,'Speed Bin A-B'!T513,'Speed Bin A-B'!T825,'Speed Bin A-B'!T929,'Speed Bin A-B'!T1033,'Speed Bin A-B'!T1137,'Speed Bin A-B'!T1241)</f>
        <v>0</v>
      </c>
      <c r="U90" s="252">
        <f>SUM('Speed Bin A-B'!U97,'Speed Bin A-B'!U201,'Speed Bin A-B'!U305,'Speed Bin A-B'!U409,'Speed Bin A-B'!U513,'Speed Bin A-B'!U825,'Speed Bin A-B'!U929,'Speed Bin A-B'!U1033,'Speed Bin A-B'!U1137,'Speed Bin A-B'!U1241)</f>
        <v>0</v>
      </c>
      <c r="V90" s="253">
        <f>IFERROR(AVERAGE('Speed Bin A-B'!V97,'Speed Bin A-B'!V201,'Speed Bin A-B'!V305,'Speed Bin A-B'!V409,'Speed Bin A-B'!V513,'Speed Bin A-B'!V825,'Speed Bin A-B'!V929,'Speed Bin A-B'!V1033,'Speed Bin A-B'!V1137,'Speed Bin A-B'!V1241),"-")</f>
        <v>30.042857142857144</v>
      </c>
      <c r="W90" s="253" t="str">
        <f>IFERROR(AVERAGE('Speed Bin A-B'!W97,'Speed Bin A-B'!W201,'Speed Bin A-B'!W305,'Speed Bin A-B'!W409,'Speed Bin A-B'!W513,'Speed Bin A-B'!W825,'Speed Bin A-B'!W929,'Speed Bin A-B'!W1033,'Speed Bin A-B'!W1137,'Speed Bin A-B'!W1241),"-")</f>
        <v>-</v>
      </c>
      <c r="X90" s="246"/>
      <c r="Y90" s="246"/>
    </row>
    <row r="91" spans="1:25" x14ac:dyDescent="0.2">
      <c r="A91" s="251">
        <v>0.90625</v>
      </c>
      <c r="B91" s="252">
        <f>SUM('Speed Bin A-B'!B98,'Speed Bin A-B'!B202,'Speed Bin A-B'!B306,'Speed Bin A-B'!B410,'Speed Bin A-B'!B514,'Speed Bin A-B'!B826,'Speed Bin A-B'!B930,'Speed Bin A-B'!B1034,'Speed Bin A-B'!B1138,'Speed Bin A-B'!B1242)</f>
        <v>29</v>
      </c>
      <c r="C91" s="252">
        <f>SUM('Speed Bin A-B'!C98,'Speed Bin A-B'!C202,'Speed Bin A-B'!C306,'Speed Bin A-B'!C410,'Speed Bin A-B'!C514,'Speed Bin A-B'!C826,'Speed Bin A-B'!C930,'Speed Bin A-B'!C1034,'Speed Bin A-B'!C1138,'Speed Bin A-B'!C1242)</f>
        <v>0</v>
      </c>
      <c r="D91" s="252">
        <f>SUM('Speed Bin A-B'!D98,'Speed Bin A-B'!D202,'Speed Bin A-B'!D306,'Speed Bin A-B'!D410,'Speed Bin A-B'!D514,'Speed Bin A-B'!D826,'Speed Bin A-B'!D930,'Speed Bin A-B'!D1034,'Speed Bin A-B'!D1138,'Speed Bin A-B'!D1242)</f>
        <v>1</v>
      </c>
      <c r="E91" s="252">
        <f>SUM('Speed Bin A-B'!E98,'Speed Bin A-B'!E202,'Speed Bin A-B'!E306,'Speed Bin A-B'!E410,'Speed Bin A-B'!E514,'Speed Bin A-B'!E826,'Speed Bin A-B'!E930,'Speed Bin A-B'!E1034,'Speed Bin A-B'!E1138,'Speed Bin A-B'!E1242)</f>
        <v>0</v>
      </c>
      <c r="F91" s="252">
        <f>SUM('Speed Bin A-B'!F98,'Speed Bin A-B'!F202,'Speed Bin A-B'!F306,'Speed Bin A-B'!F410,'Speed Bin A-B'!F514,'Speed Bin A-B'!F826,'Speed Bin A-B'!F930,'Speed Bin A-B'!F1034,'Speed Bin A-B'!F1138,'Speed Bin A-B'!F1242)</f>
        <v>5</v>
      </c>
      <c r="G91" s="252">
        <f>SUM('Speed Bin A-B'!G98,'Speed Bin A-B'!G202,'Speed Bin A-B'!G306,'Speed Bin A-B'!G410,'Speed Bin A-B'!G514,'Speed Bin A-B'!G826,'Speed Bin A-B'!G930,'Speed Bin A-B'!G1034,'Speed Bin A-B'!G1138,'Speed Bin A-B'!G1242)</f>
        <v>14</v>
      </c>
      <c r="H91" s="252">
        <f>SUM('Speed Bin A-B'!H98,'Speed Bin A-B'!H202,'Speed Bin A-B'!H306,'Speed Bin A-B'!H410,'Speed Bin A-B'!H514,'Speed Bin A-B'!H826,'Speed Bin A-B'!H930,'Speed Bin A-B'!H1034,'Speed Bin A-B'!H1138,'Speed Bin A-B'!H1242)</f>
        <v>8</v>
      </c>
      <c r="I91" s="252">
        <f>SUM('Speed Bin A-B'!I98,'Speed Bin A-B'!I202,'Speed Bin A-B'!I306,'Speed Bin A-B'!I410,'Speed Bin A-B'!I514,'Speed Bin A-B'!I826,'Speed Bin A-B'!I930,'Speed Bin A-B'!I1034,'Speed Bin A-B'!I1138,'Speed Bin A-B'!I1242)</f>
        <v>0</v>
      </c>
      <c r="J91" s="252">
        <f>SUM('Speed Bin A-B'!J98,'Speed Bin A-B'!J202,'Speed Bin A-B'!J306,'Speed Bin A-B'!J410,'Speed Bin A-B'!J514,'Speed Bin A-B'!J826,'Speed Bin A-B'!J930,'Speed Bin A-B'!J1034,'Speed Bin A-B'!J1138,'Speed Bin A-B'!J1242)</f>
        <v>1</v>
      </c>
      <c r="K91" s="252">
        <f>SUM('Speed Bin A-B'!K98,'Speed Bin A-B'!K202,'Speed Bin A-B'!K306,'Speed Bin A-B'!K410,'Speed Bin A-B'!K514,'Speed Bin A-B'!K826,'Speed Bin A-B'!K930,'Speed Bin A-B'!K1034,'Speed Bin A-B'!K1138,'Speed Bin A-B'!K1242)</f>
        <v>0</v>
      </c>
      <c r="L91" s="252">
        <f>SUM('Speed Bin A-B'!L98,'Speed Bin A-B'!L202,'Speed Bin A-B'!L306,'Speed Bin A-B'!L410,'Speed Bin A-B'!L514,'Speed Bin A-B'!L826,'Speed Bin A-B'!L930,'Speed Bin A-B'!L1034,'Speed Bin A-B'!L1138,'Speed Bin A-B'!L1242)</f>
        <v>0</v>
      </c>
      <c r="M91" s="252">
        <f>SUM('Speed Bin A-B'!M98,'Speed Bin A-B'!M202,'Speed Bin A-B'!M306,'Speed Bin A-B'!M410,'Speed Bin A-B'!M514,'Speed Bin A-B'!M826,'Speed Bin A-B'!M930,'Speed Bin A-B'!M1034,'Speed Bin A-B'!M1138,'Speed Bin A-B'!M1242)</f>
        <v>0</v>
      </c>
      <c r="N91" s="252">
        <f>SUM('Speed Bin A-B'!N98,'Speed Bin A-B'!N202,'Speed Bin A-B'!N306,'Speed Bin A-B'!N410,'Speed Bin A-B'!N514,'Speed Bin A-B'!N826,'Speed Bin A-B'!N930,'Speed Bin A-B'!N1034,'Speed Bin A-B'!N1138,'Speed Bin A-B'!N1242)</f>
        <v>0</v>
      </c>
      <c r="O91" s="252">
        <f>SUM('Speed Bin A-B'!O98,'Speed Bin A-B'!O202,'Speed Bin A-B'!O306,'Speed Bin A-B'!O410,'Speed Bin A-B'!O514,'Speed Bin A-B'!O826,'Speed Bin A-B'!O930,'Speed Bin A-B'!O1034,'Speed Bin A-B'!O1138,'Speed Bin A-B'!O1242)</f>
        <v>0</v>
      </c>
      <c r="P91" s="252">
        <f>SUM('Speed Bin A-B'!P98,'Speed Bin A-B'!P202,'Speed Bin A-B'!P306,'Speed Bin A-B'!P410,'Speed Bin A-B'!P514,'Speed Bin A-B'!P826,'Speed Bin A-B'!P930,'Speed Bin A-B'!P1034,'Speed Bin A-B'!P1138,'Speed Bin A-B'!P1242)</f>
        <v>0</v>
      </c>
      <c r="Q91" s="252">
        <f>SUM('Speed Bin A-B'!Q98,'Speed Bin A-B'!Q202,'Speed Bin A-B'!Q306,'Speed Bin A-B'!Q410,'Speed Bin A-B'!Q514,'Speed Bin A-B'!Q826,'Speed Bin A-B'!Q930,'Speed Bin A-B'!Q1034,'Speed Bin A-B'!Q1138,'Speed Bin A-B'!Q1242)</f>
        <v>0</v>
      </c>
      <c r="R91" s="252">
        <f>SUM('Speed Bin A-B'!R98,'Speed Bin A-B'!R202,'Speed Bin A-B'!R306,'Speed Bin A-B'!R410,'Speed Bin A-B'!R514,'Speed Bin A-B'!R826,'Speed Bin A-B'!R930,'Speed Bin A-B'!R1034,'Speed Bin A-B'!R1138,'Speed Bin A-B'!R1242)</f>
        <v>0</v>
      </c>
      <c r="S91" s="252">
        <f>SUM('Speed Bin A-B'!S98,'Speed Bin A-B'!S202,'Speed Bin A-B'!S306,'Speed Bin A-B'!S410,'Speed Bin A-B'!S514,'Speed Bin A-B'!S826,'Speed Bin A-B'!S930,'Speed Bin A-B'!S1034,'Speed Bin A-B'!S1138,'Speed Bin A-B'!S1242)</f>
        <v>0</v>
      </c>
      <c r="T91" s="252">
        <f>SUM('Speed Bin A-B'!T98,'Speed Bin A-B'!T202,'Speed Bin A-B'!T306,'Speed Bin A-B'!T410,'Speed Bin A-B'!T514,'Speed Bin A-B'!T826,'Speed Bin A-B'!T930,'Speed Bin A-B'!T1034,'Speed Bin A-B'!T1138,'Speed Bin A-B'!T1242)</f>
        <v>0</v>
      </c>
      <c r="U91" s="252">
        <f>SUM('Speed Bin A-B'!U98,'Speed Bin A-B'!U202,'Speed Bin A-B'!U306,'Speed Bin A-B'!U410,'Speed Bin A-B'!U514,'Speed Bin A-B'!U826,'Speed Bin A-B'!U930,'Speed Bin A-B'!U1034,'Speed Bin A-B'!U1138,'Speed Bin A-B'!U1242)</f>
        <v>0</v>
      </c>
      <c r="V91" s="253">
        <f>IFERROR(AVERAGE('Speed Bin A-B'!V98,'Speed Bin A-B'!V202,'Speed Bin A-B'!V306,'Speed Bin A-B'!V410,'Speed Bin A-B'!V514,'Speed Bin A-B'!V826,'Speed Bin A-B'!V930,'Speed Bin A-B'!V1034,'Speed Bin A-B'!V1138,'Speed Bin A-B'!V1242),"-")</f>
        <v>28.6</v>
      </c>
      <c r="W91" s="253" t="str">
        <f>IFERROR(AVERAGE('Speed Bin A-B'!W98,'Speed Bin A-B'!W202,'Speed Bin A-B'!W306,'Speed Bin A-B'!W410,'Speed Bin A-B'!W514,'Speed Bin A-B'!W826,'Speed Bin A-B'!W930,'Speed Bin A-B'!W1034,'Speed Bin A-B'!W1138,'Speed Bin A-B'!W1242),"-")</f>
        <v>-</v>
      </c>
      <c r="X91" s="246"/>
      <c r="Y91" s="246"/>
    </row>
    <row r="92" spans="1:25" x14ac:dyDescent="0.2">
      <c r="A92" s="251">
        <v>0.91666666666666696</v>
      </c>
      <c r="B92" s="252">
        <f>SUM('Speed Bin A-B'!B99,'Speed Bin A-B'!B203,'Speed Bin A-B'!B307,'Speed Bin A-B'!B411,'Speed Bin A-B'!B515,'Speed Bin A-B'!B827,'Speed Bin A-B'!B931,'Speed Bin A-B'!B1035,'Speed Bin A-B'!B1139,'Speed Bin A-B'!B1243)</f>
        <v>36</v>
      </c>
      <c r="C92" s="252">
        <f>SUM('Speed Bin A-B'!C99,'Speed Bin A-B'!C203,'Speed Bin A-B'!C307,'Speed Bin A-B'!C411,'Speed Bin A-B'!C515,'Speed Bin A-B'!C827,'Speed Bin A-B'!C931,'Speed Bin A-B'!C1035,'Speed Bin A-B'!C1139,'Speed Bin A-B'!C1243)</f>
        <v>0</v>
      </c>
      <c r="D92" s="252">
        <f>SUM('Speed Bin A-B'!D99,'Speed Bin A-B'!D203,'Speed Bin A-B'!D307,'Speed Bin A-B'!D411,'Speed Bin A-B'!D515,'Speed Bin A-B'!D827,'Speed Bin A-B'!D931,'Speed Bin A-B'!D1035,'Speed Bin A-B'!D1139,'Speed Bin A-B'!D1243)</f>
        <v>4</v>
      </c>
      <c r="E92" s="252">
        <f>SUM('Speed Bin A-B'!E99,'Speed Bin A-B'!E203,'Speed Bin A-B'!E307,'Speed Bin A-B'!E411,'Speed Bin A-B'!E515,'Speed Bin A-B'!E827,'Speed Bin A-B'!E931,'Speed Bin A-B'!E1035,'Speed Bin A-B'!E1139,'Speed Bin A-B'!E1243)</f>
        <v>1</v>
      </c>
      <c r="F92" s="252">
        <f>SUM('Speed Bin A-B'!F99,'Speed Bin A-B'!F203,'Speed Bin A-B'!F307,'Speed Bin A-B'!F411,'Speed Bin A-B'!F515,'Speed Bin A-B'!F827,'Speed Bin A-B'!F931,'Speed Bin A-B'!F1035,'Speed Bin A-B'!F1139,'Speed Bin A-B'!F1243)</f>
        <v>8</v>
      </c>
      <c r="G92" s="252">
        <f>SUM('Speed Bin A-B'!G99,'Speed Bin A-B'!G203,'Speed Bin A-B'!G307,'Speed Bin A-B'!G411,'Speed Bin A-B'!G515,'Speed Bin A-B'!G827,'Speed Bin A-B'!G931,'Speed Bin A-B'!G1035,'Speed Bin A-B'!G1139,'Speed Bin A-B'!G1243)</f>
        <v>14</v>
      </c>
      <c r="H92" s="252">
        <f>SUM('Speed Bin A-B'!H99,'Speed Bin A-B'!H203,'Speed Bin A-B'!H307,'Speed Bin A-B'!H411,'Speed Bin A-B'!H515,'Speed Bin A-B'!H827,'Speed Bin A-B'!H931,'Speed Bin A-B'!H1035,'Speed Bin A-B'!H1139,'Speed Bin A-B'!H1243)</f>
        <v>6</v>
      </c>
      <c r="I92" s="252">
        <f>SUM('Speed Bin A-B'!I99,'Speed Bin A-B'!I203,'Speed Bin A-B'!I307,'Speed Bin A-B'!I411,'Speed Bin A-B'!I515,'Speed Bin A-B'!I827,'Speed Bin A-B'!I931,'Speed Bin A-B'!I1035,'Speed Bin A-B'!I1139,'Speed Bin A-B'!I1243)</f>
        <v>1</v>
      </c>
      <c r="J92" s="252">
        <f>SUM('Speed Bin A-B'!J99,'Speed Bin A-B'!J203,'Speed Bin A-B'!J307,'Speed Bin A-B'!J411,'Speed Bin A-B'!J515,'Speed Bin A-B'!J827,'Speed Bin A-B'!J931,'Speed Bin A-B'!J1035,'Speed Bin A-B'!J1139,'Speed Bin A-B'!J1243)</f>
        <v>1</v>
      </c>
      <c r="K92" s="252">
        <f>SUM('Speed Bin A-B'!K99,'Speed Bin A-B'!K203,'Speed Bin A-B'!K307,'Speed Bin A-B'!K411,'Speed Bin A-B'!K515,'Speed Bin A-B'!K827,'Speed Bin A-B'!K931,'Speed Bin A-B'!K1035,'Speed Bin A-B'!K1139,'Speed Bin A-B'!K1243)</f>
        <v>1</v>
      </c>
      <c r="L92" s="252">
        <f>SUM('Speed Bin A-B'!L99,'Speed Bin A-B'!L203,'Speed Bin A-B'!L307,'Speed Bin A-B'!L411,'Speed Bin A-B'!L515,'Speed Bin A-B'!L827,'Speed Bin A-B'!L931,'Speed Bin A-B'!L1035,'Speed Bin A-B'!L1139,'Speed Bin A-B'!L1243)</f>
        <v>0</v>
      </c>
      <c r="M92" s="252">
        <f>SUM('Speed Bin A-B'!M99,'Speed Bin A-B'!M203,'Speed Bin A-B'!M307,'Speed Bin A-B'!M411,'Speed Bin A-B'!M515,'Speed Bin A-B'!M827,'Speed Bin A-B'!M931,'Speed Bin A-B'!M1035,'Speed Bin A-B'!M1139,'Speed Bin A-B'!M1243)</f>
        <v>0</v>
      </c>
      <c r="N92" s="252">
        <f>SUM('Speed Bin A-B'!N99,'Speed Bin A-B'!N203,'Speed Bin A-B'!N307,'Speed Bin A-B'!N411,'Speed Bin A-B'!N515,'Speed Bin A-B'!N827,'Speed Bin A-B'!N931,'Speed Bin A-B'!N1035,'Speed Bin A-B'!N1139,'Speed Bin A-B'!N1243)</f>
        <v>0</v>
      </c>
      <c r="O92" s="252">
        <f>SUM('Speed Bin A-B'!O99,'Speed Bin A-B'!O203,'Speed Bin A-B'!O307,'Speed Bin A-B'!O411,'Speed Bin A-B'!O515,'Speed Bin A-B'!O827,'Speed Bin A-B'!O931,'Speed Bin A-B'!O1035,'Speed Bin A-B'!O1139,'Speed Bin A-B'!O1243)</f>
        <v>0</v>
      </c>
      <c r="P92" s="252">
        <f>SUM('Speed Bin A-B'!P99,'Speed Bin A-B'!P203,'Speed Bin A-B'!P307,'Speed Bin A-B'!P411,'Speed Bin A-B'!P515,'Speed Bin A-B'!P827,'Speed Bin A-B'!P931,'Speed Bin A-B'!P1035,'Speed Bin A-B'!P1139,'Speed Bin A-B'!P1243)</f>
        <v>0</v>
      </c>
      <c r="Q92" s="252">
        <f>SUM('Speed Bin A-B'!Q99,'Speed Bin A-B'!Q203,'Speed Bin A-B'!Q307,'Speed Bin A-B'!Q411,'Speed Bin A-B'!Q515,'Speed Bin A-B'!Q827,'Speed Bin A-B'!Q931,'Speed Bin A-B'!Q1035,'Speed Bin A-B'!Q1139,'Speed Bin A-B'!Q1243)</f>
        <v>0</v>
      </c>
      <c r="R92" s="252">
        <f>SUM('Speed Bin A-B'!R99,'Speed Bin A-B'!R203,'Speed Bin A-B'!R307,'Speed Bin A-B'!R411,'Speed Bin A-B'!R515,'Speed Bin A-B'!R827,'Speed Bin A-B'!R931,'Speed Bin A-B'!R1035,'Speed Bin A-B'!R1139,'Speed Bin A-B'!R1243)</f>
        <v>0</v>
      </c>
      <c r="S92" s="252">
        <f>SUM('Speed Bin A-B'!S99,'Speed Bin A-B'!S203,'Speed Bin A-B'!S307,'Speed Bin A-B'!S411,'Speed Bin A-B'!S515,'Speed Bin A-B'!S827,'Speed Bin A-B'!S931,'Speed Bin A-B'!S1035,'Speed Bin A-B'!S1139,'Speed Bin A-B'!S1243)</f>
        <v>0</v>
      </c>
      <c r="T92" s="252">
        <f>SUM('Speed Bin A-B'!T99,'Speed Bin A-B'!T203,'Speed Bin A-B'!T307,'Speed Bin A-B'!T411,'Speed Bin A-B'!T515,'Speed Bin A-B'!T827,'Speed Bin A-B'!T931,'Speed Bin A-B'!T1035,'Speed Bin A-B'!T1139,'Speed Bin A-B'!T1243)</f>
        <v>0</v>
      </c>
      <c r="U92" s="252">
        <f>SUM('Speed Bin A-B'!U99,'Speed Bin A-B'!U203,'Speed Bin A-B'!U307,'Speed Bin A-B'!U411,'Speed Bin A-B'!U515,'Speed Bin A-B'!U827,'Speed Bin A-B'!U931,'Speed Bin A-B'!U1035,'Speed Bin A-B'!U1139,'Speed Bin A-B'!U1243)</f>
        <v>0</v>
      </c>
      <c r="V92" s="253">
        <f>IFERROR(AVERAGE('Speed Bin A-B'!V99,'Speed Bin A-B'!V203,'Speed Bin A-B'!V307,'Speed Bin A-B'!V411,'Speed Bin A-B'!V515,'Speed Bin A-B'!V827,'Speed Bin A-B'!V931,'Speed Bin A-B'!V1035,'Speed Bin A-B'!V1139,'Speed Bin A-B'!V1243),"-")</f>
        <v>27.914285714285715</v>
      </c>
      <c r="W92" s="253" t="str">
        <f>IFERROR(AVERAGE('Speed Bin A-B'!W99,'Speed Bin A-B'!W203,'Speed Bin A-B'!W307,'Speed Bin A-B'!W411,'Speed Bin A-B'!W515,'Speed Bin A-B'!W827,'Speed Bin A-B'!W931,'Speed Bin A-B'!W1035,'Speed Bin A-B'!W1139,'Speed Bin A-B'!W1243),"-")</f>
        <v>-</v>
      </c>
      <c r="X92" s="246"/>
      <c r="Y92" s="246"/>
    </row>
    <row r="93" spans="1:25" x14ac:dyDescent="0.2">
      <c r="A93" s="251">
        <v>0.92708333333333304</v>
      </c>
      <c r="B93" s="252">
        <f>SUM('Speed Bin A-B'!B100,'Speed Bin A-B'!B204,'Speed Bin A-B'!B308,'Speed Bin A-B'!B412,'Speed Bin A-B'!B516,'Speed Bin A-B'!B828,'Speed Bin A-B'!B932,'Speed Bin A-B'!B1036,'Speed Bin A-B'!B1140,'Speed Bin A-B'!B1244)</f>
        <v>21</v>
      </c>
      <c r="C93" s="252">
        <f>SUM('Speed Bin A-B'!C100,'Speed Bin A-B'!C204,'Speed Bin A-B'!C308,'Speed Bin A-B'!C412,'Speed Bin A-B'!C516,'Speed Bin A-B'!C828,'Speed Bin A-B'!C932,'Speed Bin A-B'!C1036,'Speed Bin A-B'!C1140,'Speed Bin A-B'!C1244)</f>
        <v>0</v>
      </c>
      <c r="D93" s="252">
        <f>SUM('Speed Bin A-B'!D100,'Speed Bin A-B'!D204,'Speed Bin A-B'!D308,'Speed Bin A-B'!D412,'Speed Bin A-B'!D516,'Speed Bin A-B'!D828,'Speed Bin A-B'!D932,'Speed Bin A-B'!D1036,'Speed Bin A-B'!D1140,'Speed Bin A-B'!D1244)</f>
        <v>0</v>
      </c>
      <c r="E93" s="252">
        <f>SUM('Speed Bin A-B'!E100,'Speed Bin A-B'!E204,'Speed Bin A-B'!E308,'Speed Bin A-B'!E412,'Speed Bin A-B'!E516,'Speed Bin A-B'!E828,'Speed Bin A-B'!E932,'Speed Bin A-B'!E1036,'Speed Bin A-B'!E1140,'Speed Bin A-B'!E1244)</f>
        <v>1</v>
      </c>
      <c r="F93" s="252">
        <f>SUM('Speed Bin A-B'!F100,'Speed Bin A-B'!F204,'Speed Bin A-B'!F308,'Speed Bin A-B'!F412,'Speed Bin A-B'!F516,'Speed Bin A-B'!F828,'Speed Bin A-B'!F932,'Speed Bin A-B'!F1036,'Speed Bin A-B'!F1140,'Speed Bin A-B'!F1244)</f>
        <v>5</v>
      </c>
      <c r="G93" s="252">
        <f>SUM('Speed Bin A-B'!G100,'Speed Bin A-B'!G204,'Speed Bin A-B'!G308,'Speed Bin A-B'!G412,'Speed Bin A-B'!G516,'Speed Bin A-B'!G828,'Speed Bin A-B'!G932,'Speed Bin A-B'!G1036,'Speed Bin A-B'!G1140,'Speed Bin A-B'!G1244)</f>
        <v>7</v>
      </c>
      <c r="H93" s="252">
        <f>SUM('Speed Bin A-B'!H100,'Speed Bin A-B'!H204,'Speed Bin A-B'!H308,'Speed Bin A-B'!H412,'Speed Bin A-B'!H516,'Speed Bin A-B'!H828,'Speed Bin A-B'!H932,'Speed Bin A-B'!H1036,'Speed Bin A-B'!H1140,'Speed Bin A-B'!H1244)</f>
        <v>6</v>
      </c>
      <c r="I93" s="252">
        <f>SUM('Speed Bin A-B'!I100,'Speed Bin A-B'!I204,'Speed Bin A-B'!I308,'Speed Bin A-B'!I412,'Speed Bin A-B'!I516,'Speed Bin A-B'!I828,'Speed Bin A-B'!I932,'Speed Bin A-B'!I1036,'Speed Bin A-B'!I1140,'Speed Bin A-B'!I1244)</f>
        <v>2</v>
      </c>
      <c r="J93" s="252">
        <f>SUM('Speed Bin A-B'!J100,'Speed Bin A-B'!J204,'Speed Bin A-B'!J308,'Speed Bin A-B'!J412,'Speed Bin A-B'!J516,'Speed Bin A-B'!J828,'Speed Bin A-B'!J932,'Speed Bin A-B'!J1036,'Speed Bin A-B'!J1140,'Speed Bin A-B'!J1244)</f>
        <v>0</v>
      </c>
      <c r="K93" s="252">
        <f>SUM('Speed Bin A-B'!K100,'Speed Bin A-B'!K204,'Speed Bin A-B'!K308,'Speed Bin A-B'!K412,'Speed Bin A-B'!K516,'Speed Bin A-B'!K828,'Speed Bin A-B'!K932,'Speed Bin A-B'!K1036,'Speed Bin A-B'!K1140,'Speed Bin A-B'!K1244)</f>
        <v>0</v>
      </c>
      <c r="L93" s="252">
        <f>SUM('Speed Bin A-B'!L100,'Speed Bin A-B'!L204,'Speed Bin A-B'!L308,'Speed Bin A-B'!L412,'Speed Bin A-B'!L516,'Speed Bin A-B'!L828,'Speed Bin A-B'!L932,'Speed Bin A-B'!L1036,'Speed Bin A-B'!L1140,'Speed Bin A-B'!L1244)</f>
        <v>0</v>
      </c>
      <c r="M93" s="252">
        <f>SUM('Speed Bin A-B'!M100,'Speed Bin A-B'!M204,'Speed Bin A-B'!M308,'Speed Bin A-B'!M412,'Speed Bin A-B'!M516,'Speed Bin A-B'!M828,'Speed Bin A-B'!M932,'Speed Bin A-B'!M1036,'Speed Bin A-B'!M1140,'Speed Bin A-B'!M1244)</f>
        <v>0</v>
      </c>
      <c r="N93" s="252">
        <f>SUM('Speed Bin A-B'!N100,'Speed Bin A-B'!N204,'Speed Bin A-B'!N308,'Speed Bin A-B'!N412,'Speed Bin A-B'!N516,'Speed Bin A-B'!N828,'Speed Bin A-B'!N932,'Speed Bin A-B'!N1036,'Speed Bin A-B'!N1140,'Speed Bin A-B'!N1244)</f>
        <v>0</v>
      </c>
      <c r="O93" s="252">
        <f>SUM('Speed Bin A-B'!O100,'Speed Bin A-B'!O204,'Speed Bin A-B'!O308,'Speed Bin A-B'!O412,'Speed Bin A-B'!O516,'Speed Bin A-B'!O828,'Speed Bin A-B'!O932,'Speed Bin A-B'!O1036,'Speed Bin A-B'!O1140,'Speed Bin A-B'!O1244)</f>
        <v>0</v>
      </c>
      <c r="P93" s="252">
        <f>SUM('Speed Bin A-B'!P100,'Speed Bin A-B'!P204,'Speed Bin A-B'!P308,'Speed Bin A-B'!P412,'Speed Bin A-B'!P516,'Speed Bin A-B'!P828,'Speed Bin A-B'!P932,'Speed Bin A-B'!P1036,'Speed Bin A-B'!P1140,'Speed Bin A-B'!P1244)</f>
        <v>0</v>
      </c>
      <c r="Q93" s="252">
        <f>SUM('Speed Bin A-B'!Q100,'Speed Bin A-B'!Q204,'Speed Bin A-B'!Q308,'Speed Bin A-B'!Q412,'Speed Bin A-B'!Q516,'Speed Bin A-B'!Q828,'Speed Bin A-B'!Q932,'Speed Bin A-B'!Q1036,'Speed Bin A-B'!Q1140,'Speed Bin A-B'!Q1244)</f>
        <v>0</v>
      </c>
      <c r="R93" s="252">
        <f>SUM('Speed Bin A-B'!R100,'Speed Bin A-B'!R204,'Speed Bin A-B'!R308,'Speed Bin A-B'!R412,'Speed Bin A-B'!R516,'Speed Bin A-B'!R828,'Speed Bin A-B'!R932,'Speed Bin A-B'!R1036,'Speed Bin A-B'!R1140,'Speed Bin A-B'!R1244)</f>
        <v>0</v>
      </c>
      <c r="S93" s="252">
        <f>SUM('Speed Bin A-B'!S100,'Speed Bin A-B'!S204,'Speed Bin A-B'!S308,'Speed Bin A-B'!S412,'Speed Bin A-B'!S516,'Speed Bin A-B'!S828,'Speed Bin A-B'!S932,'Speed Bin A-B'!S1036,'Speed Bin A-B'!S1140,'Speed Bin A-B'!S1244)</f>
        <v>0</v>
      </c>
      <c r="T93" s="252">
        <f>SUM('Speed Bin A-B'!T100,'Speed Bin A-B'!T204,'Speed Bin A-B'!T308,'Speed Bin A-B'!T412,'Speed Bin A-B'!T516,'Speed Bin A-B'!T828,'Speed Bin A-B'!T932,'Speed Bin A-B'!T1036,'Speed Bin A-B'!T1140,'Speed Bin A-B'!T1244)</f>
        <v>0</v>
      </c>
      <c r="U93" s="252">
        <f>SUM('Speed Bin A-B'!U100,'Speed Bin A-B'!U204,'Speed Bin A-B'!U308,'Speed Bin A-B'!U412,'Speed Bin A-B'!U516,'Speed Bin A-B'!U828,'Speed Bin A-B'!U932,'Speed Bin A-B'!U1036,'Speed Bin A-B'!U1140,'Speed Bin A-B'!U1244)</f>
        <v>0</v>
      </c>
      <c r="V93" s="253">
        <f>IFERROR(AVERAGE('Speed Bin A-B'!V100,'Speed Bin A-B'!V204,'Speed Bin A-B'!V308,'Speed Bin A-B'!V412,'Speed Bin A-B'!V516,'Speed Bin A-B'!V828,'Speed Bin A-B'!V932,'Speed Bin A-B'!V1036,'Speed Bin A-B'!V1140,'Speed Bin A-B'!V1244),"-")</f>
        <v>27.633333333333336</v>
      </c>
      <c r="W93" s="253" t="str">
        <f>IFERROR(AVERAGE('Speed Bin A-B'!W100,'Speed Bin A-B'!W204,'Speed Bin A-B'!W308,'Speed Bin A-B'!W412,'Speed Bin A-B'!W516,'Speed Bin A-B'!W828,'Speed Bin A-B'!W932,'Speed Bin A-B'!W1036,'Speed Bin A-B'!W1140,'Speed Bin A-B'!W1244),"-")</f>
        <v>-</v>
      </c>
      <c r="X93" s="246"/>
      <c r="Y93" s="246"/>
    </row>
    <row r="94" spans="1:25" x14ac:dyDescent="0.2">
      <c r="A94" s="251">
        <v>0.9375</v>
      </c>
      <c r="B94" s="252">
        <f>SUM('Speed Bin A-B'!B101,'Speed Bin A-B'!B205,'Speed Bin A-B'!B309,'Speed Bin A-B'!B413,'Speed Bin A-B'!B517,'Speed Bin A-B'!B829,'Speed Bin A-B'!B933,'Speed Bin A-B'!B1037,'Speed Bin A-B'!B1141,'Speed Bin A-B'!B1245)</f>
        <v>19</v>
      </c>
      <c r="C94" s="252">
        <f>SUM('Speed Bin A-B'!C101,'Speed Bin A-B'!C205,'Speed Bin A-B'!C309,'Speed Bin A-B'!C413,'Speed Bin A-B'!C517,'Speed Bin A-B'!C829,'Speed Bin A-B'!C933,'Speed Bin A-B'!C1037,'Speed Bin A-B'!C1141,'Speed Bin A-B'!C1245)</f>
        <v>0</v>
      </c>
      <c r="D94" s="252">
        <f>SUM('Speed Bin A-B'!D101,'Speed Bin A-B'!D205,'Speed Bin A-B'!D309,'Speed Bin A-B'!D413,'Speed Bin A-B'!D517,'Speed Bin A-B'!D829,'Speed Bin A-B'!D933,'Speed Bin A-B'!D1037,'Speed Bin A-B'!D1141,'Speed Bin A-B'!D1245)</f>
        <v>0</v>
      </c>
      <c r="E94" s="252">
        <f>SUM('Speed Bin A-B'!E101,'Speed Bin A-B'!E205,'Speed Bin A-B'!E309,'Speed Bin A-B'!E413,'Speed Bin A-B'!E517,'Speed Bin A-B'!E829,'Speed Bin A-B'!E933,'Speed Bin A-B'!E1037,'Speed Bin A-B'!E1141,'Speed Bin A-B'!E1245)</f>
        <v>2</v>
      </c>
      <c r="F94" s="252">
        <f>SUM('Speed Bin A-B'!F101,'Speed Bin A-B'!F205,'Speed Bin A-B'!F309,'Speed Bin A-B'!F413,'Speed Bin A-B'!F517,'Speed Bin A-B'!F829,'Speed Bin A-B'!F933,'Speed Bin A-B'!F1037,'Speed Bin A-B'!F1141,'Speed Bin A-B'!F1245)</f>
        <v>2</v>
      </c>
      <c r="G94" s="252">
        <f>SUM('Speed Bin A-B'!G101,'Speed Bin A-B'!G205,'Speed Bin A-B'!G309,'Speed Bin A-B'!G413,'Speed Bin A-B'!G517,'Speed Bin A-B'!G829,'Speed Bin A-B'!G933,'Speed Bin A-B'!G1037,'Speed Bin A-B'!G1141,'Speed Bin A-B'!G1245)</f>
        <v>6</v>
      </c>
      <c r="H94" s="252">
        <f>SUM('Speed Bin A-B'!H101,'Speed Bin A-B'!H205,'Speed Bin A-B'!H309,'Speed Bin A-B'!H413,'Speed Bin A-B'!H517,'Speed Bin A-B'!H829,'Speed Bin A-B'!H933,'Speed Bin A-B'!H1037,'Speed Bin A-B'!H1141,'Speed Bin A-B'!H1245)</f>
        <v>5</v>
      </c>
      <c r="I94" s="252">
        <f>SUM('Speed Bin A-B'!I101,'Speed Bin A-B'!I205,'Speed Bin A-B'!I309,'Speed Bin A-B'!I413,'Speed Bin A-B'!I517,'Speed Bin A-B'!I829,'Speed Bin A-B'!I933,'Speed Bin A-B'!I1037,'Speed Bin A-B'!I1141,'Speed Bin A-B'!I1245)</f>
        <v>3</v>
      </c>
      <c r="J94" s="252">
        <f>SUM('Speed Bin A-B'!J101,'Speed Bin A-B'!J205,'Speed Bin A-B'!J309,'Speed Bin A-B'!J413,'Speed Bin A-B'!J517,'Speed Bin A-B'!J829,'Speed Bin A-B'!J933,'Speed Bin A-B'!J1037,'Speed Bin A-B'!J1141,'Speed Bin A-B'!J1245)</f>
        <v>0</v>
      </c>
      <c r="K94" s="252">
        <f>SUM('Speed Bin A-B'!K101,'Speed Bin A-B'!K205,'Speed Bin A-B'!K309,'Speed Bin A-B'!K413,'Speed Bin A-B'!K517,'Speed Bin A-B'!K829,'Speed Bin A-B'!K933,'Speed Bin A-B'!K1037,'Speed Bin A-B'!K1141,'Speed Bin A-B'!K1245)</f>
        <v>1</v>
      </c>
      <c r="L94" s="252">
        <f>SUM('Speed Bin A-B'!L101,'Speed Bin A-B'!L205,'Speed Bin A-B'!L309,'Speed Bin A-B'!L413,'Speed Bin A-B'!L517,'Speed Bin A-B'!L829,'Speed Bin A-B'!L933,'Speed Bin A-B'!L1037,'Speed Bin A-B'!L1141,'Speed Bin A-B'!L1245)</f>
        <v>0</v>
      </c>
      <c r="M94" s="252">
        <f>SUM('Speed Bin A-B'!M101,'Speed Bin A-B'!M205,'Speed Bin A-B'!M309,'Speed Bin A-B'!M413,'Speed Bin A-B'!M517,'Speed Bin A-B'!M829,'Speed Bin A-B'!M933,'Speed Bin A-B'!M1037,'Speed Bin A-B'!M1141,'Speed Bin A-B'!M1245)</f>
        <v>0</v>
      </c>
      <c r="N94" s="252">
        <f>SUM('Speed Bin A-B'!N101,'Speed Bin A-B'!N205,'Speed Bin A-B'!N309,'Speed Bin A-B'!N413,'Speed Bin A-B'!N517,'Speed Bin A-B'!N829,'Speed Bin A-B'!N933,'Speed Bin A-B'!N1037,'Speed Bin A-B'!N1141,'Speed Bin A-B'!N1245)</f>
        <v>0</v>
      </c>
      <c r="O94" s="252">
        <f>SUM('Speed Bin A-B'!O101,'Speed Bin A-B'!O205,'Speed Bin A-B'!O309,'Speed Bin A-B'!O413,'Speed Bin A-B'!O517,'Speed Bin A-B'!O829,'Speed Bin A-B'!O933,'Speed Bin A-B'!O1037,'Speed Bin A-B'!O1141,'Speed Bin A-B'!O1245)</f>
        <v>0</v>
      </c>
      <c r="P94" s="252">
        <f>SUM('Speed Bin A-B'!P101,'Speed Bin A-B'!P205,'Speed Bin A-B'!P309,'Speed Bin A-B'!P413,'Speed Bin A-B'!P517,'Speed Bin A-B'!P829,'Speed Bin A-B'!P933,'Speed Bin A-B'!P1037,'Speed Bin A-B'!P1141,'Speed Bin A-B'!P1245)</f>
        <v>0</v>
      </c>
      <c r="Q94" s="252">
        <f>SUM('Speed Bin A-B'!Q101,'Speed Bin A-B'!Q205,'Speed Bin A-B'!Q309,'Speed Bin A-B'!Q413,'Speed Bin A-B'!Q517,'Speed Bin A-B'!Q829,'Speed Bin A-B'!Q933,'Speed Bin A-B'!Q1037,'Speed Bin A-B'!Q1141,'Speed Bin A-B'!Q1245)</f>
        <v>0</v>
      </c>
      <c r="R94" s="252">
        <f>SUM('Speed Bin A-B'!R101,'Speed Bin A-B'!R205,'Speed Bin A-B'!R309,'Speed Bin A-B'!R413,'Speed Bin A-B'!R517,'Speed Bin A-B'!R829,'Speed Bin A-B'!R933,'Speed Bin A-B'!R1037,'Speed Bin A-B'!R1141,'Speed Bin A-B'!R1245)</f>
        <v>0</v>
      </c>
      <c r="S94" s="252">
        <f>SUM('Speed Bin A-B'!S101,'Speed Bin A-B'!S205,'Speed Bin A-B'!S309,'Speed Bin A-B'!S413,'Speed Bin A-B'!S517,'Speed Bin A-B'!S829,'Speed Bin A-B'!S933,'Speed Bin A-B'!S1037,'Speed Bin A-B'!S1141,'Speed Bin A-B'!S1245)</f>
        <v>0</v>
      </c>
      <c r="T94" s="252">
        <f>SUM('Speed Bin A-B'!T101,'Speed Bin A-B'!T205,'Speed Bin A-B'!T309,'Speed Bin A-B'!T413,'Speed Bin A-B'!T517,'Speed Bin A-B'!T829,'Speed Bin A-B'!T933,'Speed Bin A-B'!T1037,'Speed Bin A-B'!T1141,'Speed Bin A-B'!T1245)</f>
        <v>0</v>
      </c>
      <c r="U94" s="252">
        <f>SUM('Speed Bin A-B'!U101,'Speed Bin A-B'!U205,'Speed Bin A-B'!U309,'Speed Bin A-B'!U413,'Speed Bin A-B'!U517,'Speed Bin A-B'!U829,'Speed Bin A-B'!U933,'Speed Bin A-B'!U1037,'Speed Bin A-B'!U1141,'Speed Bin A-B'!U1245)</f>
        <v>0</v>
      </c>
      <c r="V94" s="253">
        <f>IFERROR(AVERAGE('Speed Bin A-B'!V101,'Speed Bin A-B'!V205,'Speed Bin A-B'!V309,'Speed Bin A-B'!V413,'Speed Bin A-B'!V517,'Speed Bin A-B'!V829,'Speed Bin A-B'!V933,'Speed Bin A-B'!V1037,'Speed Bin A-B'!V1141,'Speed Bin A-B'!V1245),"-")</f>
        <v>27.514285714285712</v>
      </c>
      <c r="W94" s="253" t="str">
        <f>IFERROR(AVERAGE('Speed Bin A-B'!W101,'Speed Bin A-B'!W205,'Speed Bin A-B'!W309,'Speed Bin A-B'!W413,'Speed Bin A-B'!W517,'Speed Bin A-B'!W829,'Speed Bin A-B'!W933,'Speed Bin A-B'!W1037,'Speed Bin A-B'!W1141,'Speed Bin A-B'!W1245),"-")</f>
        <v>-</v>
      </c>
      <c r="X94" s="246"/>
      <c r="Y94" s="246"/>
    </row>
    <row r="95" spans="1:25" x14ac:dyDescent="0.2">
      <c r="A95" s="251">
        <v>0.94791666666666696</v>
      </c>
      <c r="B95" s="252">
        <f>SUM('Speed Bin A-B'!B102,'Speed Bin A-B'!B206,'Speed Bin A-B'!B310,'Speed Bin A-B'!B414,'Speed Bin A-B'!B518,'Speed Bin A-B'!B830,'Speed Bin A-B'!B934,'Speed Bin A-B'!B1038,'Speed Bin A-B'!B1142,'Speed Bin A-B'!B1246)</f>
        <v>19</v>
      </c>
      <c r="C95" s="252">
        <f>SUM('Speed Bin A-B'!C102,'Speed Bin A-B'!C206,'Speed Bin A-B'!C310,'Speed Bin A-B'!C414,'Speed Bin A-B'!C518,'Speed Bin A-B'!C830,'Speed Bin A-B'!C934,'Speed Bin A-B'!C1038,'Speed Bin A-B'!C1142,'Speed Bin A-B'!C1246)</f>
        <v>0</v>
      </c>
      <c r="D95" s="252">
        <f>SUM('Speed Bin A-B'!D102,'Speed Bin A-B'!D206,'Speed Bin A-B'!D310,'Speed Bin A-B'!D414,'Speed Bin A-B'!D518,'Speed Bin A-B'!D830,'Speed Bin A-B'!D934,'Speed Bin A-B'!D1038,'Speed Bin A-B'!D1142,'Speed Bin A-B'!D1246)</f>
        <v>0</v>
      </c>
      <c r="E95" s="252">
        <f>SUM('Speed Bin A-B'!E102,'Speed Bin A-B'!E206,'Speed Bin A-B'!E310,'Speed Bin A-B'!E414,'Speed Bin A-B'!E518,'Speed Bin A-B'!E830,'Speed Bin A-B'!E934,'Speed Bin A-B'!E1038,'Speed Bin A-B'!E1142,'Speed Bin A-B'!E1246)</f>
        <v>2</v>
      </c>
      <c r="F95" s="252">
        <f>SUM('Speed Bin A-B'!F102,'Speed Bin A-B'!F206,'Speed Bin A-B'!F310,'Speed Bin A-B'!F414,'Speed Bin A-B'!F518,'Speed Bin A-B'!F830,'Speed Bin A-B'!F934,'Speed Bin A-B'!F1038,'Speed Bin A-B'!F1142,'Speed Bin A-B'!F1246)</f>
        <v>3</v>
      </c>
      <c r="G95" s="252">
        <f>SUM('Speed Bin A-B'!G102,'Speed Bin A-B'!G206,'Speed Bin A-B'!G310,'Speed Bin A-B'!G414,'Speed Bin A-B'!G518,'Speed Bin A-B'!G830,'Speed Bin A-B'!G934,'Speed Bin A-B'!G1038,'Speed Bin A-B'!G1142,'Speed Bin A-B'!G1246)</f>
        <v>9</v>
      </c>
      <c r="H95" s="252">
        <f>SUM('Speed Bin A-B'!H102,'Speed Bin A-B'!H206,'Speed Bin A-B'!H310,'Speed Bin A-B'!H414,'Speed Bin A-B'!H518,'Speed Bin A-B'!H830,'Speed Bin A-B'!H934,'Speed Bin A-B'!H1038,'Speed Bin A-B'!H1142,'Speed Bin A-B'!H1246)</f>
        <v>4</v>
      </c>
      <c r="I95" s="252">
        <f>SUM('Speed Bin A-B'!I102,'Speed Bin A-B'!I206,'Speed Bin A-B'!I310,'Speed Bin A-B'!I414,'Speed Bin A-B'!I518,'Speed Bin A-B'!I830,'Speed Bin A-B'!I934,'Speed Bin A-B'!I1038,'Speed Bin A-B'!I1142,'Speed Bin A-B'!I1246)</f>
        <v>0</v>
      </c>
      <c r="J95" s="252">
        <f>SUM('Speed Bin A-B'!J102,'Speed Bin A-B'!J206,'Speed Bin A-B'!J310,'Speed Bin A-B'!J414,'Speed Bin A-B'!J518,'Speed Bin A-B'!J830,'Speed Bin A-B'!J934,'Speed Bin A-B'!J1038,'Speed Bin A-B'!J1142,'Speed Bin A-B'!J1246)</f>
        <v>0</v>
      </c>
      <c r="K95" s="252">
        <f>SUM('Speed Bin A-B'!K102,'Speed Bin A-B'!K206,'Speed Bin A-B'!K310,'Speed Bin A-B'!K414,'Speed Bin A-B'!K518,'Speed Bin A-B'!K830,'Speed Bin A-B'!K934,'Speed Bin A-B'!K1038,'Speed Bin A-B'!K1142,'Speed Bin A-B'!K1246)</f>
        <v>1</v>
      </c>
      <c r="L95" s="252">
        <f>SUM('Speed Bin A-B'!L102,'Speed Bin A-B'!L206,'Speed Bin A-B'!L310,'Speed Bin A-B'!L414,'Speed Bin A-B'!L518,'Speed Bin A-B'!L830,'Speed Bin A-B'!L934,'Speed Bin A-B'!L1038,'Speed Bin A-B'!L1142,'Speed Bin A-B'!L1246)</f>
        <v>0</v>
      </c>
      <c r="M95" s="252">
        <f>SUM('Speed Bin A-B'!M102,'Speed Bin A-B'!M206,'Speed Bin A-B'!M310,'Speed Bin A-B'!M414,'Speed Bin A-B'!M518,'Speed Bin A-B'!M830,'Speed Bin A-B'!M934,'Speed Bin A-B'!M1038,'Speed Bin A-B'!M1142,'Speed Bin A-B'!M1246)</f>
        <v>0</v>
      </c>
      <c r="N95" s="252">
        <f>SUM('Speed Bin A-B'!N102,'Speed Bin A-B'!N206,'Speed Bin A-B'!N310,'Speed Bin A-B'!N414,'Speed Bin A-B'!N518,'Speed Bin A-B'!N830,'Speed Bin A-B'!N934,'Speed Bin A-B'!N1038,'Speed Bin A-B'!N1142,'Speed Bin A-B'!N1246)</f>
        <v>0</v>
      </c>
      <c r="O95" s="252">
        <f>SUM('Speed Bin A-B'!O102,'Speed Bin A-B'!O206,'Speed Bin A-B'!O310,'Speed Bin A-B'!O414,'Speed Bin A-B'!O518,'Speed Bin A-B'!O830,'Speed Bin A-B'!O934,'Speed Bin A-B'!O1038,'Speed Bin A-B'!O1142,'Speed Bin A-B'!O1246)</f>
        <v>0</v>
      </c>
      <c r="P95" s="252">
        <f>SUM('Speed Bin A-B'!P102,'Speed Bin A-B'!P206,'Speed Bin A-B'!P310,'Speed Bin A-B'!P414,'Speed Bin A-B'!P518,'Speed Bin A-B'!P830,'Speed Bin A-B'!P934,'Speed Bin A-B'!P1038,'Speed Bin A-B'!P1142,'Speed Bin A-B'!P1246)</f>
        <v>0</v>
      </c>
      <c r="Q95" s="252">
        <f>SUM('Speed Bin A-B'!Q102,'Speed Bin A-B'!Q206,'Speed Bin A-B'!Q310,'Speed Bin A-B'!Q414,'Speed Bin A-B'!Q518,'Speed Bin A-B'!Q830,'Speed Bin A-B'!Q934,'Speed Bin A-B'!Q1038,'Speed Bin A-B'!Q1142,'Speed Bin A-B'!Q1246)</f>
        <v>0</v>
      </c>
      <c r="R95" s="252">
        <f>SUM('Speed Bin A-B'!R102,'Speed Bin A-B'!R206,'Speed Bin A-B'!R310,'Speed Bin A-B'!R414,'Speed Bin A-B'!R518,'Speed Bin A-B'!R830,'Speed Bin A-B'!R934,'Speed Bin A-B'!R1038,'Speed Bin A-B'!R1142,'Speed Bin A-B'!R1246)</f>
        <v>0</v>
      </c>
      <c r="S95" s="252">
        <f>SUM('Speed Bin A-B'!S102,'Speed Bin A-B'!S206,'Speed Bin A-B'!S310,'Speed Bin A-B'!S414,'Speed Bin A-B'!S518,'Speed Bin A-B'!S830,'Speed Bin A-B'!S934,'Speed Bin A-B'!S1038,'Speed Bin A-B'!S1142,'Speed Bin A-B'!S1246)</f>
        <v>0</v>
      </c>
      <c r="T95" s="252">
        <f>SUM('Speed Bin A-B'!T102,'Speed Bin A-B'!T206,'Speed Bin A-B'!T310,'Speed Bin A-B'!T414,'Speed Bin A-B'!T518,'Speed Bin A-B'!T830,'Speed Bin A-B'!T934,'Speed Bin A-B'!T1038,'Speed Bin A-B'!T1142,'Speed Bin A-B'!T1246)</f>
        <v>0</v>
      </c>
      <c r="U95" s="252">
        <f>SUM('Speed Bin A-B'!U102,'Speed Bin A-B'!U206,'Speed Bin A-B'!U310,'Speed Bin A-B'!U414,'Speed Bin A-B'!U518,'Speed Bin A-B'!U830,'Speed Bin A-B'!U934,'Speed Bin A-B'!U1038,'Speed Bin A-B'!U1142,'Speed Bin A-B'!U1246)</f>
        <v>0</v>
      </c>
      <c r="V95" s="253">
        <f>IFERROR(AVERAGE('Speed Bin A-B'!V102,'Speed Bin A-B'!V206,'Speed Bin A-B'!V310,'Speed Bin A-B'!V414,'Speed Bin A-B'!V518,'Speed Bin A-B'!V830,'Speed Bin A-B'!V934,'Speed Bin A-B'!V1038,'Speed Bin A-B'!V1142,'Speed Bin A-B'!V1246),"-")</f>
        <v>27.8</v>
      </c>
      <c r="W95" s="253" t="str">
        <f>IFERROR(AVERAGE('Speed Bin A-B'!W102,'Speed Bin A-B'!W206,'Speed Bin A-B'!W310,'Speed Bin A-B'!W414,'Speed Bin A-B'!W518,'Speed Bin A-B'!W830,'Speed Bin A-B'!W934,'Speed Bin A-B'!W1038,'Speed Bin A-B'!W1142,'Speed Bin A-B'!W1246),"-")</f>
        <v>-</v>
      </c>
      <c r="X95" s="246"/>
      <c r="Y95" s="246"/>
    </row>
    <row r="96" spans="1:25" x14ac:dyDescent="0.2">
      <c r="A96" s="251">
        <v>0.95833333333333304</v>
      </c>
      <c r="B96" s="252">
        <f>SUM('Speed Bin A-B'!B103,'Speed Bin A-B'!B207,'Speed Bin A-B'!B311,'Speed Bin A-B'!B415,'Speed Bin A-B'!B519,'Speed Bin A-B'!B831,'Speed Bin A-B'!B935,'Speed Bin A-B'!B1039,'Speed Bin A-B'!B1143,'Speed Bin A-B'!B1247)</f>
        <v>15</v>
      </c>
      <c r="C96" s="252">
        <f>SUM('Speed Bin A-B'!C103,'Speed Bin A-B'!C207,'Speed Bin A-B'!C311,'Speed Bin A-B'!C415,'Speed Bin A-B'!C519,'Speed Bin A-B'!C831,'Speed Bin A-B'!C935,'Speed Bin A-B'!C1039,'Speed Bin A-B'!C1143,'Speed Bin A-B'!C1247)</f>
        <v>0</v>
      </c>
      <c r="D96" s="252">
        <f>SUM('Speed Bin A-B'!D103,'Speed Bin A-B'!D207,'Speed Bin A-B'!D311,'Speed Bin A-B'!D415,'Speed Bin A-B'!D519,'Speed Bin A-B'!D831,'Speed Bin A-B'!D935,'Speed Bin A-B'!D1039,'Speed Bin A-B'!D1143,'Speed Bin A-B'!D1247)</f>
        <v>1</v>
      </c>
      <c r="E96" s="252">
        <f>SUM('Speed Bin A-B'!E103,'Speed Bin A-B'!E207,'Speed Bin A-B'!E311,'Speed Bin A-B'!E415,'Speed Bin A-B'!E519,'Speed Bin A-B'!E831,'Speed Bin A-B'!E935,'Speed Bin A-B'!E1039,'Speed Bin A-B'!E1143,'Speed Bin A-B'!E1247)</f>
        <v>0</v>
      </c>
      <c r="F96" s="252">
        <f>SUM('Speed Bin A-B'!F103,'Speed Bin A-B'!F207,'Speed Bin A-B'!F311,'Speed Bin A-B'!F415,'Speed Bin A-B'!F519,'Speed Bin A-B'!F831,'Speed Bin A-B'!F935,'Speed Bin A-B'!F1039,'Speed Bin A-B'!F1143,'Speed Bin A-B'!F1247)</f>
        <v>1</v>
      </c>
      <c r="G96" s="252">
        <f>SUM('Speed Bin A-B'!G103,'Speed Bin A-B'!G207,'Speed Bin A-B'!G311,'Speed Bin A-B'!G415,'Speed Bin A-B'!G519,'Speed Bin A-B'!G831,'Speed Bin A-B'!G935,'Speed Bin A-B'!G1039,'Speed Bin A-B'!G1143,'Speed Bin A-B'!G1247)</f>
        <v>4</v>
      </c>
      <c r="H96" s="252">
        <f>SUM('Speed Bin A-B'!H103,'Speed Bin A-B'!H207,'Speed Bin A-B'!H311,'Speed Bin A-B'!H415,'Speed Bin A-B'!H519,'Speed Bin A-B'!H831,'Speed Bin A-B'!H935,'Speed Bin A-B'!H1039,'Speed Bin A-B'!H1143,'Speed Bin A-B'!H1247)</f>
        <v>7</v>
      </c>
      <c r="I96" s="252">
        <f>SUM('Speed Bin A-B'!I103,'Speed Bin A-B'!I207,'Speed Bin A-B'!I311,'Speed Bin A-B'!I415,'Speed Bin A-B'!I519,'Speed Bin A-B'!I831,'Speed Bin A-B'!I935,'Speed Bin A-B'!I1039,'Speed Bin A-B'!I1143,'Speed Bin A-B'!I1247)</f>
        <v>2</v>
      </c>
      <c r="J96" s="252">
        <f>SUM('Speed Bin A-B'!J103,'Speed Bin A-B'!J207,'Speed Bin A-B'!J311,'Speed Bin A-B'!J415,'Speed Bin A-B'!J519,'Speed Bin A-B'!J831,'Speed Bin A-B'!J935,'Speed Bin A-B'!J1039,'Speed Bin A-B'!J1143,'Speed Bin A-B'!J1247)</f>
        <v>0</v>
      </c>
      <c r="K96" s="252">
        <f>SUM('Speed Bin A-B'!K103,'Speed Bin A-B'!K207,'Speed Bin A-B'!K311,'Speed Bin A-B'!K415,'Speed Bin A-B'!K519,'Speed Bin A-B'!K831,'Speed Bin A-B'!K935,'Speed Bin A-B'!K1039,'Speed Bin A-B'!K1143,'Speed Bin A-B'!K1247)</f>
        <v>0</v>
      </c>
      <c r="L96" s="252">
        <f>SUM('Speed Bin A-B'!L103,'Speed Bin A-B'!L207,'Speed Bin A-B'!L311,'Speed Bin A-B'!L415,'Speed Bin A-B'!L519,'Speed Bin A-B'!L831,'Speed Bin A-B'!L935,'Speed Bin A-B'!L1039,'Speed Bin A-B'!L1143,'Speed Bin A-B'!L1247)</f>
        <v>0</v>
      </c>
      <c r="M96" s="252">
        <f>SUM('Speed Bin A-B'!M103,'Speed Bin A-B'!M207,'Speed Bin A-B'!M311,'Speed Bin A-B'!M415,'Speed Bin A-B'!M519,'Speed Bin A-B'!M831,'Speed Bin A-B'!M935,'Speed Bin A-B'!M1039,'Speed Bin A-B'!M1143,'Speed Bin A-B'!M1247)</f>
        <v>0</v>
      </c>
      <c r="N96" s="252">
        <f>SUM('Speed Bin A-B'!N103,'Speed Bin A-B'!N207,'Speed Bin A-B'!N311,'Speed Bin A-B'!N415,'Speed Bin A-B'!N519,'Speed Bin A-B'!N831,'Speed Bin A-B'!N935,'Speed Bin A-B'!N1039,'Speed Bin A-B'!N1143,'Speed Bin A-B'!N1247)</f>
        <v>0</v>
      </c>
      <c r="O96" s="252">
        <f>SUM('Speed Bin A-B'!O103,'Speed Bin A-B'!O207,'Speed Bin A-B'!O311,'Speed Bin A-B'!O415,'Speed Bin A-B'!O519,'Speed Bin A-B'!O831,'Speed Bin A-B'!O935,'Speed Bin A-B'!O1039,'Speed Bin A-B'!O1143,'Speed Bin A-B'!O1247)</f>
        <v>0</v>
      </c>
      <c r="P96" s="252">
        <f>SUM('Speed Bin A-B'!P103,'Speed Bin A-B'!P207,'Speed Bin A-B'!P311,'Speed Bin A-B'!P415,'Speed Bin A-B'!P519,'Speed Bin A-B'!P831,'Speed Bin A-B'!P935,'Speed Bin A-B'!P1039,'Speed Bin A-B'!P1143,'Speed Bin A-B'!P1247)</f>
        <v>0</v>
      </c>
      <c r="Q96" s="252">
        <f>SUM('Speed Bin A-B'!Q103,'Speed Bin A-B'!Q207,'Speed Bin A-B'!Q311,'Speed Bin A-B'!Q415,'Speed Bin A-B'!Q519,'Speed Bin A-B'!Q831,'Speed Bin A-B'!Q935,'Speed Bin A-B'!Q1039,'Speed Bin A-B'!Q1143,'Speed Bin A-B'!Q1247)</f>
        <v>0</v>
      </c>
      <c r="R96" s="252">
        <f>SUM('Speed Bin A-B'!R103,'Speed Bin A-B'!R207,'Speed Bin A-B'!R311,'Speed Bin A-B'!R415,'Speed Bin A-B'!R519,'Speed Bin A-B'!R831,'Speed Bin A-B'!R935,'Speed Bin A-B'!R1039,'Speed Bin A-B'!R1143,'Speed Bin A-B'!R1247)</f>
        <v>0</v>
      </c>
      <c r="S96" s="252">
        <f>SUM('Speed Bin A-B'!S103,'Speed Bin A-B'!S207,'Speed Bin A-B'!S311,'Speed Bin A-B'!S415,'Speed Bin A-B'!S519,'Speed Bin A-B'!S831,'Speed Bin A-B'!S935,'Speed Bin A-B'!S1039,'Speed Bin A-B'!S1143,'Speed Bin A-B'!S1247)</f>
        <v>0</v>
      </c>
      <c r="T96" s="252">
        <f>SUM('Speed Bin A-B'!T103,'Speed Bin A-B'!T207,'Speed Bin A-B'!T311,'Speed Bin A-B'!T415,'Speed Bin A-B'!T519,'Speed Bin A-B'!T831,'Speed Bin A-B'!T935,'Speed Bin A-B'!T1039,'Speed Bin A-B'!T1143,'Speed Bin A-B'!T1247)</f>
        <v>0</v>
      </c>
      <c r="U96" s="252">
        <f>SUM('Speed Bin A-B'!U103,'Speed Bin A-B'!U207,'Speed Bin A-B'!U311,'Speed Bin A-B'!U415,'Speed Bin A-B'!U519,'Speed Bin A-B'!U831,'Speed Bin A-B'!U935,'Speed Bin A-B'!U1039,'Speed Bin A-B'!U1143,'Speed Bin A-B'!U1247)</f>
        <v>0</v>
      </c>
      <c r="V96" s="253">
        <f>IFERROR(AVERAGE('Speed Bin A-B'!V103,'Speed Bin A-B'!V207,'Speed Bin A-B'!V311,'Speed Bin A-B'!V415,'Speed Bin A-B'!V519,'Speed Bin A-B'!V831,'Speed Bin A-B'!V935,'Speed Bin A-B'!V1039,'Speed Bin A-B'!V1143,'Speed Bin A-B'!V1247),"-")</f>
        <v>31.557142857142857</v>
      </c>
      <c r="W96" s="253" t="str">
        <f>IFERROR(AVERAGE('Speed Bin A-B'!W103,'Speed Bin A-B'!W207,'Speed Bin A-B'!W311,'Speed Bin A-B'!W415,'Speed Bin A-B'!W519,'Speed Bin A-B'!W831,'Speed Bin A-B'!W935,'Speed Bin A-B'!W1039,'Speed Bin A-B'!W1143,'Speed Bin A-B'!W1247),"-")</f>
        <v>-</v>
      </c>
      <c r="X96" s="246"/>
      <c r="Y96" s="246"/>
    </row>
    <row r="97" spans="1:47" x14ac:dyDescent="0.2">
      <c r="A97" s="251">
        <v>0.96875</v>
      </c>
      <c r="B97" s="252">
        <f>SUM('Speed Bin A-B'!B104,'Speed Bin A-B'!B208,'Speed Bin A-B'!B312,'Speed Bin A-B'!B416,'Speed Bin A-B'!B520,'Speed Bin A-B'!B832,'Speed Bin A-B'!B936,'Speed Bin A-B'!B1040,'Speed Bin A-B'!B1144,'Speed Bin A-B'!B1248)</f>
        <v>10</v>
      </c>
      <c r="C97" s="252">
        <f>SUM('Speed Bin A-B'!C104,'Speed Bin A-B'!C208,'Speed Bin A-B'!C312,'Speed Bin A-B'!C416,'Speed Bin A-B'!C520,'Speed Bin A-B'!C832,'Speed Bin A-B'!C936,'Speed Bin A-B'!C1040,'Speed Bin A-B'!C1144,'Speed Bin A-B'!C1248)</f>
        <v>0</v>
      </c>
      <c r="D97" s="252">
        <f>SUM('Speed Bin A-B'!D104,'Speed Bin A-B'!D208,'Speed Bin A-B'!D312,'Speed Bin A-B'!D416,'Speed Bin A-B'!D520,'Speed Bin A-B'!D832,'Speed Bin A-B'!D936,'Speed Bin A-B'!D1040,'Speed Bin A-B'!D1144,'Speed Bin A-B'!D1248)</f>
        <v>0</v>
      </c>
      <c r="E97" s="252">
        <f>SUM('Speed Bin A-B'!E104,'Speed Bin A-B'!E208,'Speed Bin A-B'!E312,'Speed Bin A-B'!E416,'Speed Bin A-B'!E520,'Speed Bin A-B'!E832,'Speed Bin A-B'!E936,'Speed Bin A-B'!E1040,'Speed Bin A-B'!E1144,'Speed Bin A-B'!E1248)</f>
        <v>1</v>
      </c>
      <c r="F97" s="252">
        <f>SUM('Speed Bin A-B'!F104,'Speed Bin A-B'!F208,'Speed Bin A-B'!F312,'Speed Bin A-B'!F416,'Speed Bin A-B'!F520,'Speed Bin A-B'!F832,'Speed Bin A-B'!F936,'Speed Bin A-B'!F1040,'Speed Bin A-B'!F1144,'Speed Bin A-B'!F1248)</f>
        <v>0</v>
      </c>
      <c r="G97" s="252">
        <f>SUM('Speed Bin A-B'!G104,'Speed Bin A-B'!G208,'Speed Bin A-B'!G312,'Speed Bin A-B'!G416,'Speed Bin A-B'!G520,'Speed Bin A-B'!G832,'Speed Bin A-B'!G936,'Speed Bin A-B'!G1040,'Speed Bin A-B'!G1144,'Speed Bin A-B'!G1248)</f>
        <v>7</v>
      </c>
      <c r="H97" s="252">
        <f>SUM('Speed Bin A-B'!H104,'Speed Bin A-B'!H208,'Speed Bin A-B'!H312,'Speed Bin A-B'!H416,'Speed Bin A-B'!H520,'Speed Bin A-B'!H832,'Speed Bin A-B'!H936,'Speed Bin A-B'!H1040,'Speed Bin A-B'!H1144,'Speed Bin A-B'!H1248)</f>
        <v>2</v>
      </c>
      <c r="I97" s="252">
        <f>SUM('Speed Bin A-B'!I104,'Speed Bin A-B'!I208,'Speed Bin A-B'!I312,'Speed Bin A-B'!I416,'Speed Bin A-B'!I520,'Speed Bin A-B'!I832,'Speed Bin A-B'!I936,'Speed Bin A-B'!I1040,'Speed Bin A-B'!I1144,'Speed Bin A-B'!I1248)</f>
        <v>0</v>
      </c>
      <c r="J97" s="252">
        <f>SUM('Speed Bin A-B'!J104,'Speed Bin A-B'!J208,'Speed Bin A-B'!J312,'Speed Bin A-B'!J416,'Speed Bin A-B'!J520,'Speed Bin A-B'!J832,'Speed Bin A-B'!J936,'Speed Bin A-B'!J1040,'Speed Bin A-B'!J1144,'Speed Bin A-B'!J1248)</f>
        <v>0</v>
      </c>
      <c r="K97" s="252">
        <f>SUM('Speed Bin A-B'!K104,'Speed Bin A-B'!K208,'Speed Bin A-B'!K312,'Speed Bin A-B'!K416,'Speed Bin A-B'!K520,'Speed Bin A-B'!K832,'Speed Bin A-B'!K936,'Speed Bin A-B'!K1040,'Speed Bin A-B'!K1144,'Speed Bin A-B'!K1248)</f>
        <v>0</v>
      </c>
      <c r="L97" s="252">
        <f>SUM('Speed Bin A-B'!L104,'Speed Bin A-B'!L208,'Speed Bin A-B'!L312,'Speed Bin A-B'!L416,'Speed Bin A-B'!L520,'Speed Bin A-B'!L832,'Speed Bin A-B'!L936,'Speed Bin A-B'!L1040,'Speed Bin A-B'!L1144,'Speed Bin A-B'!L1248)</f>
        <v>0</v>
      </c>
      <c r="M97" s="252">
        <f>SUM('Speed Bin A-B'!M104,'Speed Bin A-B'!M208,'Speed Bin A-B'!M312,'Speed Bin A-B'!M416,'Speed Bin A-B'!M520,'Speed Bin A-B'!M832,'Speed Bin A-B'!M936,'Speed Bin A-B'!M1040,'Speed Bin A-B'!M1144,'Speed Bin A-B'!M1248)</f>
        <v>0</v>
      </c>
      <c r="N97" s="252">
        <f>SUM('Speed Bin A-B'!N104,'Speed Bin A-B'!N208,'Speed Bin A-B'!N312,'Speed Bin A-B'!N416,'Speed Bin A-B'!N520,'Speed Bin A-B'!N832,'Speed Bin A-B'!N936,'Speed Bin A-B'!N1040,'Speed Bin A-B'!N1144,'Speed Bin A-B'!N1248)</f>
        <v>0</v>
      </c>
      <c r="O97" s="252">
        <f>SUM('Speed Bin A-B'!O104,'Speed Bin A-B'!O208,'Speed Bin A-B'!O312,'Speed Bin A-B'!O416,'Speed Bin A-B'!O520,'Speed Bin A-B'!O832,'Speed Bin A-B'!O936,'Speed Bin A-B'!O1040,'Speed Bin A-B'!O1144,'Speed Bin A-B'!O1248)</f>
        <v>0</v>
      </c>
      <c r="P97" s="252">
        <f>SUM('Speed Bin A-B'!P104,'Speed Bin A-B'!P208,'Speed Bin A-B'!P312,'Speed Bin A-B'!P416,'Speed Bin A-B'!P520,'Speed Bin A-B'!P832,'Speed Bin A-B'!P936,'Speed Bin A-B'!P1040,'Speed Bin A-B'!P1144,'Speed Bin A-B'!P1248)</f>
        <v>0</v>
      </c>
      <c r="Q97" s="252">
        <f>SUM('Speed Bin A-B'!Q104,'Speed Bin A-B'!Q208,'Speed Bin A-B'!Q312,'Speed Bin A-B'!Q416,'Speed Bin A-B'!Q520,'Speed Bin A-B'!Q832,'Speed Bin A-B'!Q936,'Speed Bin A-B'!Q1040,'Speed Bin A-B'!Q1144,'Speed Bin A-B'!Q1248)</f>
        <v>0</v>
      </c>
      <c r="R97" s="252">
        <f>SUM('Speed Bin A-B'!R104,'Speed Bin A-B'!R208,'Speed Bin A-B'!R312,'Speed Bin A-B'!R416,'Speed Bin A-B'!R520,'Speed Bin A-B'!R832,'Speed Bin A-B'!R936,'Speed Bin A-B'!R1040,'Speed Bin A-B'!R1144,'Speed Bin A-B'!R1248)</f>
        <v>0</v>
      </c>
      <c r="S97" s="252">
        <f>SUM('Speed Bin A-B'!S104,'Speed Bin A-B'!S208,'Speed Bin A-B'!S312,'Speed Bin A-B'!S416,'Speed Bin A-B'!S520,'Speed Bin A-B'!S832,'Speed Bin A-B'!S936,'Speed Bin A-B'!S1040,'Speed Bin A-B'!S1144,'Speed Bin A-B'!S1248)</f>
        <v>0</v>
      </c>
      <c r="T97" s="252">
        <f>SUM('Speed Bin A-B'!T104,'Speed Bin A-B'!T208,'Speed Bin A-B'!T312,'Speed Bin A-B'!T416,'Speed Bin A-B'!T520,'Speed Bin A-B'!T832,'Speed Bin A-B'!T936,'Speed Bin A-B'!T1040,'Speed Bin A-B'!T1144,'Speed Bin A-B'!T1248)</f>
        <v>0</v>
      </c>
      <c r="U97" s="252">
        <f>SUM('Speed Bin A-B'!U104,'Speed Bin A-B'!U208,'Speed Bin A-B'!U312,'Speed Bin A-B'!U416,'Speed Bin A-B'!U520,'Speed Bin A-B'!U832,'Speed Bin A-B'!U936,'Speed Bin A-B'!U1040,'Speed Bin A-B'!U1144,'Speed Bin A-B'!U1248)</f>
        <v>0</v>
      </c>
      <c r="V97" s="253">
        <f>IFERROR(AVERAGE('Speed Bin A-B'!V104,'Speed Bin A-B'!V208,'Speed Bin A-B'!V312,'Speed Bin A-B'!V416,'Speed Bin A-B'!V520,'Speed Bin A-B'!V832,'Speed Bin A-B'!V936,'Speed Bin A-B'!V1040,'Speed Bin A-B'!V1144,'Speed Bin A-B'!V1248),"-")</f>
        <v>28.619999999999997</v>
      </c>
      <c r="W97" s="253" t="str">
        <f>IFERROR(AVERAGE('Speed Bin A-B'!W104,'Speed Bin A-B'!W208,'Speed Bin A-B'!W312,'Speed Bin A-B'!W416,'Speed Bin A-B'!W520,'Speed Bin A-B'!W832,'Speed Bin A-B'!W936,'Speed Bin A-B'!W1040,'Speed Bin A-B'!W1144,'Speed Bin A-B'!W1248),"-")</f>
        <v>-</v>
      </c>
      <c r="X97" s="246"/>
      <c r="Y97" s="246"/>
    </row>
    <row r="98" spans="1:47" x14ac:dyDescent="0.2">
      <c r="A98" s="251">
        <v>0.97916666666666696</v>
      </c>
      <c r="B98" s="252">
        <f>SUM('Speed Bin A-B'!B105,'Speed Bin A-B'!B209,'Speed Bin A-B'!B313,'Speed Bin A-B'!B417,'Speed Bin A-B'!B521,'Speed Bin A-B'!B833,'Speed Bin A-B'!B937,'Speed Bin A-B'!B1041,'Speed Bin A-B'!B1145,'Speed Bin A-B'!B1249)</f>
        <v>9</v>
      </c>
      <c r="C98" s="252">
        <f>SUM('Speed Bin A-B'!C105,'Speed Bin A-B'!C209,'Speed Bin A-B'!C313,'Speed Bin A-B'!C417,'Speed Bin A-B'!C521,'Speed Bin A-B'!C833,'Speed Bin A-B'!C937,'Speed Bin A-B'!C1041,'Speed Bin A-B'!C1145,'Speed Bin A-B'!C1249)</f>
        <v>0</v>
      </c>
      <c r="D98" s="252">
        <f>SUM('Speed Bin A-B'!D105,'Speed Bin A-B'!D209,'Speed Bin A-B'!D313,'Speed Bin A-B'!D417,'Speed Bin A-B'!D521,'Speed Bin A-B'!D833,'Speed Bin A-B'!D937,'Speed Bin A-B'!D1041,'Speed Bin A-B'!D1145,'Speed Bin A-B'!D1249)</f>
        <v>0</v>
      </c>
      <c r="E98" s="252">
        <f>SUM('Speed Bin A-B'!E105,'Speed Bin A-B'!E209,'Speed Bin A-B'!E313,'Speed Bin A-B'!E417,'Speed Bin A-B'!E521,'Speed Bin A-B'!E833,'Speed Bin A-B'!E937,'Speed Bin A-B'!E1041,'Speed Bin A-B'!E1145,'Speed Bin A-B'!E1249)</f>
        <v>0</v>
      </c>
      <c r="F98" s="252">
        <f>SUM('Speed Bin A-B'!F105,'Speed Bin A-B'!F209,'Speed Bin A-B'!F313,'Speed Bin A-B'!F417,'Speed Bin A-B'!F521,'Speed Bin A-B'!F833,'Speed Bin A-B'!F937,'Speed Bin A-B'!F1041,'Speed Bin A-B'!F1145,'Speed Bin A-B'!F1249)</f>
        <v>1</v>
      </c>
      <c r="G98" s="252">
        <f>SUM('Speed Bin A-B'!G105,'Speed Bin A-B'!G209,'Speed Bin A-B'!G313,'Speed Bin A-B'!G417,'Speed Bin A-B'!G521,'Speed Bin A-B'!G833,'Speed Bin A-B'!G937,'Speed Bin A-B'!G1041,'Speed Bin A-B'!G1145,'Speed Bin A-B'!G1249)</f>
        <v>7</v>
      </c>
      <c r="H98" s="252">
        <f>SUM('Speed Bin A-B'!H105,'Speed Bin A-B'!H209,'Speed Bin A-B'!H313,'Speed Bin A-B'!H417,'Speed Bin A-B'!H521,'Speed Bin A-B'!H833,'Speed Bin A-B'!H937,'Speed Bin A-B'!H1041,'Speed Bin A-B'!H1145,'Speed Bin A-B'!H1249)</f>
        <v>0</v>
      </c>
      <c r="I98" s="252">
        <f>SUM('Speed Bin A-B'!I105,'Speed Bin A-B'!I209,'Speed Bin A-B'!I313,'Speed Bin A-B'!I417,'Speed Bin A-B'!I521,'Speed Bin A-B'!I833,'Speed Bin A-B'!I937,'Speed Bin A-B'!I1041,'Speed Bin A-B'!I1145,'Speed Bin A-B'!I1249)</f>
        <v>1</v>
      </c>
      <c r="J98" s="252">
        <f>SUM('Speed Bin A-B'!J105,'Speed Bin A-B'!J209,'Speed Bin A-B'!J313,'Speed Bin A-B'!J417,'Speed Bin A-B'!J521,'Speed Bin A-B'!J833,'Speed Bin A-B'!J937,'Speed Bin A-B'!J1041,'Speed Bin A-B'!J1145,'Speed Bin A-B'!J1249)</f>
        <v>0</v>
      </c>
      <c r="K98" s="252">
        <f>SUM('Speed Bin A-B'!K105,'Speed Bin A-B'!K209,'Speed Bin A-B'!K313,'Speed Bin A-B'!K417,'Speed Bin A-B'!K521,'Speed Bin A-B'!K833,'Speed Bin A-B'!K937,'Speed Bin A-B'!K1041,'Speed Bin A-B'!K1145,'Speed Bin A-B'!K1249)</f>
        <v>0</v>
      </c>
      <c r="L98" s="252">
        <f>SUM('Speed Bin A-B'!L105,'Speed Bin A-B'!L209,'Speed Bin A-B'!L313,'Speed Bin A-B'!L417,'Speed Bin A-B'!L521,'Speed Bin A-B'!L833,'Speed Bin A-B'!L937,'Speed Bin A-B'!L1041,'Speed Bin A-B'!L1145,'Speed Bin A-B'!L1249)</f>
        <v>0</v>
      </c>
      <c r="M98" s="252">
        <f>SUM('Speed Bin A-B'!M105,'Speed Bin A-B'!M209,'Speed Bin A-B'!M313,'Speed Bin A-B'!M417,'Speed Bin A-B'!M521,'Speed Bin A-B'!M833,'Speed Bin A-B'!M937,'Speed Bin A-B'!M1041,'Speed Bin A-B'!M1145,'Speed Bin A-B'!M1249)</f>
        <v>0</v>
      </c>
      <c r="N98" s="252">
        <f>SUM('Speed Bin A-B'!N105,'Speed Bin A-B'!N209,'Speed Bin A-B'!N313,'Speed Bin A-B'!N417,'Speed Bin A-B'!N521,'Speed Bin A-B'!N833,'Speed Bin A-B'!N937,'Speed Bin A-B'!N1041,'Speed Bin A-B'!N1145,'Speed Bin A-B'!N1249)</f>
        <v>0</v>
      </c>
      <c r="O98" s="252">
        <f>SUM('Speed Bin A-B'!O105,'Speed Bin A-B'!O209,'Speed Bin A-B'!O313,'Speed Bin A-B'!O417,'Speed Bin A-B'!O521,'Speed Bin A-B'!O833,'Speed Bin A-B'!O937,'Speed Bin A-B'!O1041,'Speed Bin A-B'!O1145,'Speed Bin A-B'!O1249)</f>
        <v>0</v>
      </c>
      <c r="P98" s="252">
        <f>SUM('Speed Bin A-B'!P105,'Speed Bin A-B'!P209,'Speed Bin A-B'!P313,'Speed Bin A-B'!P417,'Speed Bin A-B'!P521,'Speed Bin A-B'!P833,'Speed Bin A-B'!P937,'Speed Bin A-B'!P1041,'Speed Bin A-B'!P1145,'Speed Bin A-B'!P1249)</f>
        <v>0</v>
      </c>
      <c r="Q98" s="252">
        <f>SUM('Speed Bin A-B'!Q105,'Speed Bin A-B'!Q209,'Speed Bin A-B'!Q313,'Speed Bin A-B'!Q417,'Speed Bin A-B'!Q521,'Speed Bin A-B'!Q833,'Speed Bin A-B'!Q937,'Speed Bin A-B'!Q1041,'Speed Bin A-B'!Q1145,'Speed Bin A-B'!Q1249)</f>
        <v>0</v>
      </c>
      <c r="R98" s="252">
        <f>SUM('Speed Bin A-B'!R105,'Speed Bin A-B'!R209,'Speed Bin A-B'!R313,'Speed Bin A-B'!R417,'Speed Bin A-B'!R521,'Speed Bin A-B'!R833,'Speed Bin A-B'!R937,'Speed Bin A-B'!R1041,'Speed Bin A-B'!R1145,'Speed Bin A-B'!R1249)</f>
        <v>0</v>
      </c>
      <c r="S98" s="252">
        <f>SUM('Speed Bin A-B'!S105,'Speed Bin A-B'!S209,'Speed Bin A-B'!S313,'Speed Bin A-B'!S417,'Speed Bin A-B'!S521,'Speed Bin A-B'!S833,'Speed Bin A-B'!S937,'Speed Bin A-B'!S1041,'Speed Bin A-B'!S1145,'Speed Bin A-B'!S1249)</f>
        <v>0</v>
      </c>
      <c r="T98" s="252">
        <f>SUM('Speed Bin A-B'!T105,'Speed Bin A-B'!T209,'Speed Bin A-B'!T313,'Speed Bin A-B'!T417,'Speed Bin A-B'!T521,'Speed Bin A-B'!T833,'Speed Bin A-B'!T937,'Speed Bin A-B'!T1041,'Speed Bin A-B'!T1145,'Speed Bin A-B'!T1249)</f>
        <v>0</v>
      </c>
      <c r="U98" s="252">
        <f>SUM('Speed Bin A-B'!U105,'Speed Bin A-B'!U209,'Speed Bin A-B'!U313,'Speed Bin A-B'!U417,'Speed Bin A-B'!U521,'Speed Bin A-B'!U833,'Speed Bin A-B'!U937,'Speed Bin A-B'!U1041,'Speed Bin A-B'!U1145,'Speed Bin A-B'!U1249)</f>
        <v>0</v>
      </c>
      <c r="V98" s="253">
        <f>IFERROR(AVERAGE('Speed Bin A-B'!V105,'Speed Bin A-B'!V209,'Speed Bin A-B'!V313,'Speed Bin A-B'!V417,'Speed Bin A-B'!V521,'Speed Bin A-B'!V833,'Speed Bin A-B'!V937,'Speed Bin A-B'!V1041,'Speed Bin A-B'!V1145,'Speed Bin A-B'!V1249),"-")</f>
        <v>29.119999999999997</v>
      </c>
      <c r="W98" s="253" t="str">
        <f>IFERROR(AVERAGE('Speed Bin A-B'!W105,'Speed Bin A-B'!W209,'Speed Bin A-B'!W313,'Speed Bin A-B'!W417,'Speed Bin A-B'!W521,'Speed Bin A-B'!W833,'Speed Bin A-B'!W937,'Speed Bin A-B'!W1041,'Speed Bin A-B'!W1145,'Speed Bin A-B'!W1249),"-")</f>
        <v>-</v>
      </c>
      <c r="X98" s="246"/>
      <c r="Y98" s="246"/>
    </row>
    <row r="99" spans="1:47" ht="13.5" thickBot="1" x14ac:dyDescent="0.25">
      <c r="A99" s="255">
        <v>0.98958333333333304</v>
      </c>
      <c r="B99" s="260">
        <f>SUM('Speed Bin A-B'!B106,'Speed Bin A-B'!B210,'Speed Bin A-B'!B314,'Speed Bin A-B'!B418,'Speed Bin A-B'!B522,'Speed Bin A-B'!B834,'Speed Bin A-B'!B938,'Speed Bin A-B'!B1042,'Speed Bin A-B'!B1146,'Speed Bin A-B'!B1250)</f>
        <v>9</v>
      </c>
      <c r="C99" s="260">
        <f>SUM('Speed Bin A-B'!C106,'Speed Bin A-B'!C210,'Speed Bin A-B'!C314,'Speed Bin A-B'!C418,'Speed Bin A-B'!C522,'Speed Bin A-B'!C834,'Speed Bin A-B'!C938,'Speed Bin A-B'!C1042,'Speed Bin A-B'!C1146,'Speed Bin A-B'!C1250)</f>
        <v>0</v>
      </c>
      <c r="D99" s="260">
        <f>SUM('Speed Bin A-B'!D106,'Speed Bin A-B'!D210,'Speed Bin A-B'!D314,'Speed Bin A-B'!D418,'Speed Bin A-B'!D522,'Speed Bin A-B'!D834,'Speed Bin A-B'!D938,'Speed Bin A-B'!D1042,'Speed Bin A-B'!D1146,'Speed Bin A-B'!D1250)</f>
        <v>0</v>
      </c>
      <c r="E99" s="260">
        <f>SUM('Speed Bin A-B'!E106,'Speed Bin A-B'!E210,'Speed Bin A-B'!E314,'Speed Bin A-B'!E418,'Speed Bin A-B'!E522,'Speed Bin A-B'!E834,'Speed Bin A-B'!E938,'Speed Bin A-B'!E1042,'Speed Bin A-B'!E1146,'Speed Bin A-B'!E1250)</f>
        <v>0</v>
      </c>
      <c r="F99" s="260">
        <f>SUM('Speed Bin A-B'!F106,'Speed Bin A-B'!F210,'Speed Bin A-B'!F314,'Speed Bin A-B'!F418,'Speed Bin A-B'!F522,'Speed Bin A-B'!F834,'Speed Bin A-B'!F938,'Speed Bin A-B'!F1042,'Speed Bin A-B'!F1146,'Speed Bin A-B'!F1250)</f>
        <v>1</v>
      </c>
      <c r="G99" s="260">
        <f>SUM('Speed Bin A-B'!G106,'Speed Bin A-B'!G210,'Speed Bin A-B'!G314,'Speed Bin A-B'!G418,'Speed Bin A-B'!G522,'Speed Bin A-B'!G834,'Speed Bin A-B'!G938,'Speed Bin A-B'!G1042,'Speed Bin A-B'!G1146,'Speed Bin A-B'!G1250)</f>
        <v>2</v>
      </c>
      <c r="H99" s="260">
        <f>SUM('Speed Bin A-B'!H106,'Speed Bin A-B'!H210,'Speed Bin A-B'!H314,'Speed Bin A-B'!H418,'Speed Bin A-B'!H522,'Speed Bin A-B'!H834,'Speed Bin A-B'!H938,'Speed Bin A-B'!H1042,'Speed Bin A-B'!H1146,'Speed Bin A-B'!H1250)</f>
        <v>6</v>
      </c>
      <c r="I99" s="260">
        <f>SUM('Speed Bin A-B'!I106,'Speed Bin A-B'!I210,'Speed Bin A-B'!I314,'Speed Bin A-B'!I418,'Speed Bin A-B'!I522,'Speed Bin A-B'!I834,'Speed Bin A-B'!I938,'Speed Bin A-B'!I1042,'Speed Bin A-B'!I1146,'Speed Bin A-B'!I1250)</f>
        <v>0</v>
      </c>
      <c r="J99" s="260">
        <f>SUM('Speed Bin A-B'!J106,'Speed Bin A-B'!J210,'Speed Bin A-B'!J314,'Speed Bin A-B'!J418,'Speed Bin A-B'!J522,'Speed Bin A-B'!J834,'Speed Bin A-B'!J938,'Speed Bin A-B'!J1042,'Speed Bin A-B'!J1146,'Speed Bin A-B'!J1250)</f>
        <v>0</v>
      </c>
      <c r="K99" s="260">
        <f>SUM('Speed Bin A-B'!K106,'Speed Bin A-B'!K210,'Speed Bin A-B'!K314,'Speed Bin A-B'!K418,'Speed Bin A-B'!K522,'Speed Bin A-B'!K834,'Speed Bin A-B'!K938,'Speed Bin A-B'!K1042,'Speed Bin A-B'!K1146,'Speed Bin A-B'!K1250)</f>
        <v>0</v>
      </c>
      <c r="L99" s="260">
        <f>SUM('Speed Bin A-B'!L106,'Speed Bin A-B'!L210,'Speed Bin A-B'!L314,'Speed Bin A-B'!L418,'Speed Bin A-B'!L522,'Speed Bin A-B'!L834,'Speed Bin A-B'!L938,'Speed Bin A-B'!L1042,'Speed Bin A-B'!L1146,'Speed Bin A-B'!L1250)</f>
        <v>0</v>
      </c>
      <c r="M99" s="260">
        <f>SUM('Speed Bin A-B'!M106,'Speed Bin A-B'!M210,'Speed Bin A-B'!M314,'Speed Bin A-B'!M418,'Speed Bin A-B'!M522,'Speed Bin A-B'!M834,'Speed Bin A-B'!M938,'Speed Bin A-B'!M1042,'Speed Bin A-B'!M1146,'Speed Bin A-B'!M1250)</f>
        <v>0</v>
      </c>
      <c r="N99" s="260">
        <f>SUM('Speed Bin A-B'!N106,'Speed Bin A-B'!N210,'Speed Bin A-B'!N314,'Speed Bin A-B'!N418,'Speed Bin A-B'!N522,'Speed Bin A-B'!N834,'Speed Bin A-B'!N938,'Speed Bin A-B'!N1042,'Speed Bin A-B'!N1146,'Speed Bin A-B'!N1250)</f>
        <v>0</v>
      </c>
      <c r="O99" s="260">
        <f>SUM('Speed Bin A-B'!O106,'Speed Bin A-B'!O210,'Speed Bin A-B'!O314,'Speed Bin A-B'!O418,'Speed Bin A-B'!O522,'Speed Bin A-B'!O834,'Speed Bin A-B'!O938,'Speed Bin A-B'!O1042,'Speed Bin A-B'!O1146,'Speed Bin A-B'!O1250)</f>
        <v>0</v>
      </c>
      <c r="P99" s="260">
        <f>SUM('Speed Bin A-B'!P106,'Speed Bin A-B'!P210,'Speed Bin A-B'!P314,'Speed Bin A-B'!P418,'Speed Bin A-B'!P522,'Speed Bin A-B'!P834,'Speed Bin A-B'!P938,'Speed Bin A-B'!P1042,'Speed Bin A-B'!P1146,'Speed Bin A-B'!P1250)</f>
        <v>0</v>
      </c>
      <c r="Q99" s="260">
        <f>SUM('Speed Bin A-B'!Q106,'Speed Bin A-B'!Q210,'Speed Bin A-B'!Q314,'Speed Bin A-B'!Q418,'Speed Bin A-B'!Q522,'Speed Bin A-B'!Q834,'Speed Bin A-B'!Q938,'Speed Bin A-B'!Q1042,'Speed Bin A-B'!Q1146,'Speed Bin A-B'!Q1250)</f>
        <v>0</v>
      </c>
      <c r="R99" s="260">
        <f>SUM('Speed Bin A-B'!R106,'Speed Bin A-B'!R210,'Speed Bin A-B'!R314,'Speed Bin A-B'!R418,'Speed Bin A-B'!R522,'Speed Bin A-B'!R834,'Speed Bin A-B'!R938,'Speed Bin A-B'!R1042,'Speed Bin A-B'!R1146,'Speed Bin A-B'!R1250)</f>
        <v>0</v>
      </c>
      <c r="S99" s="260">
        <f>SUM('Speed Bin A-B'!S106,'Speed Bin A-B'!S210,'Speed Bin A-B'!S314,'Speed Bin A-B'!S418,'Speed Bin A-B'!S522,'Speed Bin A-B'!S834,'Speed Bin A-B'!S938,'Speed Bin A-B'!S1042,'Speed Bin A-B'!S1146,'Speed Bin A-B'!S1250)</f>
        <v>0</v>
      </c>
      <c r="T99" s="260">
        <f>SUM('Speed Bin A-B'!T106,'Speed Bin A-B'!T210,'Speed Bin A-B'!T314,'Speed Bin A-B'!T418,'Speed Bin A-B'!T522,'Speed Bin A-B'!T834,'Speed Bin A-B'!T938,'Speed Bin A-B'!T1042,'Speed Bin A-B'!T1146,'Speed Bin A-B'!T1250)</f>
        <v>0</v>
      </c>
      <c r="U99" s="260">
        <f>SUM('Speed Bin A-B'!U106,'Speed Bin A-B'!U210,'Speed Bin A-B'!U314,'Speed Bin A-B'!U418,'Speed Bin A-B'!U522,'Speed Bin A-B'!U834,'Speed Bin A-B'!U938,'Speed Bin A-B'!U1042,'Speed Bin A-B'!U1146,'Speed Bin A-B'!U1250)</f>
        <v>0</v>
      </c>
      <c r="V99" s="257">
        <f>IFERROR(AVERAGE('Speed Bin A-B'!V106,'Speed Bin A-B'!V210,'Speed Bin A-B'!V314,'Speed Bin A-B'!V418,'Speed Bin A-B'!V522,'Speed Bin A-B'!V834,'Speed Bin A-B'!V938,'Speed Bin A-B'!V1042,'Speed Bin A-B'!V1146,'Speed Bin A-B'!V1250),"-")</f>
        <v>30.04</v>
      </c>
      <c r="W99" s="257" t="str">
        <f>IFERROR(AVERAGE('Speed Bin A-B'!W106,'Speed Bin A-B'!W210,'Speed Bin A-B'!W314,'Speed Bin A-B'!W418,'Speed Bin A-B'!W522,'Speed Bin A-B'!W834,'Speed Bin A-B'!W938,'Speed Bin A-B'!W1042,'Speed Bin A-B'!W1146,'Speed Bin A-B'!W1250),"-")</f>
        <v>-</v>
      </c>
      <c r="X99" s="246"/>
      <c r="Y99" s="246"/>
    </row>
    <row r="100" spans="1:47" ht="13.5" thickTop="1" x14ac:dyDescent="0.2">
      <c r="A100" s="258" t="s">
        <v>44</v>
      </c>
      <c r="B100" s="248">
        <f>SUM(B32:B79)</f>
        <v>9169</v>
      </c>
      <c r="C100" s="248">
        <f t="shared" ref="C100:U100" si="29">SUM(C32:C79)</f>
        <v>15</v>
      </c>
      <c r="D100" s="248">
        <f t="shared" si="29"/>
        <v>88</v>
      </c>
      <c r="E100" s="248">
        <f t="shared" si="29"/>
        <v>388</v>
      </c>
      <c r="F100" s="248">
        <f t="shared" si="29"/>
        <v>2081</v>
      </c>
      <c r="G100" s="248">
        <f t="shared" si="29"/>
        <v>4558</v>
      </c>
      <c r="H100" s="248">
        <f t="shared" si="29"/>
        <v>1735</v>
      </c>
      <c r="I100" s="248">
        <f t="shared" si="29"/>
        <v>273</v>
      </c>
      <c r="J100" s="248">
        <f t="shared" si="29"/>
        <v>31</v>
      </c>
      <c r="K100" s="248">
        <f t="shared" si="29"/>
        <v>0</v>
      </c>
      <c r="L100" s="248">
        <f t="shared" si="29"/>
        <v>0</v>
      </c>
      <c r="M100" s="248">
        <f t="shared" si="29"/>
        <v>0</v>
      </c>
      <c r="N100" s="248">
        <f t="shared" si="29"/>
        <v>0</v>
      </c>
      <c r="O100" s="248">
        <f t="shared" si="29"/>
        <v>0</v>
      </c>
      <c r="P100" s="248">
        <f t="shared" si="29"/>
        <v>0</v>
      </c>
      <c r="Q100" s="248">
        <f t="shared" si="29"/>
        <v>0</v>
      </c>
      <c r="R100" s="248">
        <f t="shared" si="29"/>
        <v>0</v>
      </c>
      <c r="S100" s="248">
        <f t="shared" si="29"/>
        <v>0</v>
      </c>
      <c r="T100" s="248">
        <f t="shared" si="29"/>
        <v>0</v>
      </c>
      <c r="U100" s="248">
        <f t="shared" si="29"/>
        <v>0</v>
      </c>
      <c r="V100" s="249">
        <f>IFERROR(AVERAGE('Speed Bin A-B'!V107,'Speed Bin A-B'!V211,'Speed Bin A-B'!V315,'Speed Bin A-B'!V419,'Speed Bin A-B'!V523,'Speed Bin A-B'!V835,'Speed Bin A-B'!V939,'Speed Bin A-B'!V1043,'Speed Bin A-B'!V1147,'Speed Bin A-B'!V1251),"-")</f>
        <v>26.875</v>
      </c>
      <c r="W100" s="249">
        <f>IFERROR(AVERAGE('Speed Bin A-B'!W107,'Speed Bin A-B'!W211,'Speed Bin A-B'!W315,'Speed Bin A-B'!W419,'Speed Bin A-B'!W523,'Speed Bin A-B'!W835,'Speed Bin A-B'!W939,'Speed Bin A-B'!W1043,'Speed Bin A-B'!W1147,'Speed Bin A-B'!W1251),"-")</f>
        <v>31.024999999999999</v>
      </c>
      <c r="X100" s="246"/>
      <c r="Y100" s="246"/>
    </row>
    <row r="101" spans="1:47" x14ac:dyDescent="0.2">
      <c r="A101" s="259" t="s">
        <v>45</v>
      </c>
      <c r="B101" s="252">
        <f>SUM(B28:B91)</f>
        <v>10302</v>
      </c>
      <c r="C101" s="252">
        <f t="shared" ref="C101:U101" si="30">SUM(C28:C91)</f>
        <v>15</v>
      </c>
      <c r="D101" s="252">
        <f t="shared" si="30"/>
        <v>94</v>
      </c>
      <c r="E101" s="252">
        <f t="shared" si="30"/>
        <v>410</v>
      </c>
      <c r="F101" s="252">
        <f t="shared" si="30"/>
        <v>2272</v>
      </c>
      <c r="G101" s="252">
        <f t="shared" si="30"/>
        <v>5116</v>
      </c>
      <c r="H101" s="252">
        <f t="shared" si="30"/>
        <v>2010</v>
      </c>
      <c r="I101" s="252">
        <f t="shared" si="30"/>
        <v>343</v>
      </c>
      <c r="J101" s="252">
        <f t="shared" si="30"/>
        <v>41</v>
      </c>
      <c r="K101" s="252">
        <f t="shared" si="30"/>
        <v>1</v>
      </c>
      <c r="L101" s="252">
        <f t="shared" si="30"/>
        <v>0</v>
      </c>
      <c r="M101" s="252">
        <f t="shared" si="30"/>
        <v>0</v>
      </c>
      <c r="N101" s="252">
        <f t="shared" si="30"/>
        <v>0</v>
      </c>
      <c r="O101" s="252">
        <f t="shared" si="30"/>
        <v>0</v>
      </c>
      <c r="P101" s="252">
        <f t="shared" si="30"/>
        <v>0</v>
      </c>
      <c r="Q101" s="252">
        <f t="shared" si="30"/>
        <v>0</v>
      </c>
      <c r="R101" s="252">
        <f t="shared" si="30"/>
        <v>0</v>
      </c>
      <c r="S101" s="252">
        <f t="shared" si="30"/>
        <v>0</v>
      </c>
      <c r="T101" s="252">
        <f t="shared" si="30"/>
        <v>0</v>
      </c>
      <c r="U101" s="252">
        <f t="shared" si="30"/>
        <v>0</v>
      </c>
      <c r="V101" s="253">
        <f>IFERROR(AVERAGE('Speed Bin A-B'!V108,'Speed Bin A-B'!V212,'Speed Bin A-B'!V316,'Speed Bin A-B'!V420,'Speed Bin A-B'!V524,'Speed Bin A-B'!V836,'Speed Bin A-B'!V940,'Speed Bin A-B'!V1044,'Speed Bin A-B'!V1148,'Speed Bin A-B'!V1252),"-")</f>
        <v>27.012499999999999</v>
      </c>
      <c r="W101" s="253">
        <f>IFERROR(AVERAGE('Speed Bin A-B'!W108,'Speed Bin A-B'!W212,'Speed Bin A-B'!W316,'Speed Bin A-B'!W420,'Speed Bin A-B'!W524,'Speed Bin A-B'!W836,'Speed Bin A-B'!W940,'Speed Bin A-B'!W1044,'Speed Bin A-B'!W1148,'Speed Bin A-B'!W1252),"-")</f>
        <v>31.15</v>
      </c>
      <c r="X101" s="246"/>
      <c r="Y101" s="246"/>
    </row>
    <row r="102" spans="1:47" x14ac:dyDescent="0.2">
      <c r="A102" s="252" t="s">
        <v>46</v>
      </c>
      <c r="B102" s="252">
        <f>SUM(B28:B99)</f>
        <v>10440</v>
      </c>
      <c r="C102" s="252">
        <f t="shared" ref="C102:U102" si="31">SUM(C28:C99)</f>
        <v>15</v>
      </c>
      <c r="D102" s="252">
        <f t="shared" si="31"/>
        <v>99</v>
      </c>
      <c r="E102" s="252">
        <f t="shared" si="31"/>
        <v>417</v>
      </c>
      <c r="F102" s="252">
        <f t="shared" si="31"/>
        <v>2293</v>
      </c>
      <c r="G102" s="252">
        <f t="shared" si="31"/>
        <v>5172</v>
      </c>
      <c r="H102" s="252">
        <f t="shared" si="31"/>
        <v>2046</v>
      </c>
      <c r="I102" s="252">
        <f t="shared" si="31"/>
        <v>352</v>
      </c>
      <c r="J102" s="252">
        <f t="shared" si="31"/>
        <v>42</v>
      </c>
      <c r="K102" s="252">
        <f t="shared" si="31"/>
        <v>4</v>
      </c>
      <c r="L102" s="252">
        <f t="shared" si="31"/>
        <v>0</v>
      </c>
      <c r="M102" s="252">
        <f t="shared" si="31"/>
        <v>0</v>
      </c>
      <c r="N102" s="252">
        <f t="shared" si="31"/>
        <v>0</v>
      </c>
      <c r="O102" s="252">
        <f t="shared" si="31"/>
        <v>0</v>
      </c>
      <c r="P102" s="252">
        <f t="shared" si="31"/>
        <v>0</v>
      </c>
      <c r="Q102" s="252">
        <f t="shared" si="31"/>
        <v>0</v>
      </c>
      <c r="R102" s="252">
        <f t="shared" si="31"/>
        <v>0</v>
      </c>
      <c r="S102" s="252">
        <f t="shared" si="31"/>
        <v>0</v>
      </c>
      <c r="T102" s="252">
        <f t="shared" si="31"/>
        <v>0</v>
      </c>
      <c r="U102" s="252">
        <f t="shared" si="31"/>
        <v>0</v>
      </c>
      <c r="V102" s="253">
        <f>IFERROR(AVERAGE('Speed Bin A-B'!V109,'Speed Bin A-B'!V213,'Speed Bin A-B'!V317,'Speed Bin A-B'!V421,'Speed Bin A-B'!V525,'Speed Bin A-B'!V837,'Speed Bin A-B'!V941,'Speed Bin A-B'!V1045,'Speed Bin A-B'!V1149,'Speed Bin A-B'!V1253),"-")</f>
        <v>27.0625</v>
      </c>
      <c r="W102" s="253">
        <f>IFERROR(AVERAGE('Speed Bin A-B'!W109,'Speed Bin A-B'!W213,'Speed Bin A-B'!W317,'Speed Bin A-B'!W421,'Speed Bin A-B'!W525,'Speed Bin A-B'!W837,'Speed Bin A-B'!W941,'Speed Bin A-B'!W1045,'Speed Bin A-B'!W1149,'Speed Bin A-B'!W1253),"-")</f>
        <v>31.1875</v>
      </c>
      <c r="X102" s="246"/>
      <c r="Y102" s="246"/>
    </row>
    <row r="103" spans="1:47" ht="13.5" thickBot="1" x14ac:dyDescent="0.25">
      <c r="A103" s="260" t="s">
        <v>47</v>
      </c>
      <c r="B103" s="260">
        <f>SUM(B4:B99)</f>
        <v>10650</v>
      </c>
      <c r="C103" s="260">
        <f t="shared" ref="C103:U103" si="32">SUM(C4:C99)</f>
        <v>15</v>
      </c>
      <c r="D103" s="260">
        <f t="shared" si="32"/>
        <v>105</v>
      </c>
      <c r="E103" s="260">
        <f t="shared" si="32"/>
        <v>432</v>
      </c>
      <c r="F103" s="260">
        <f t="shared" si="32"/>
        <v>2317</v>
      </c>
      <c r="G103" s="260">
        <f t="shared" si="32"/>
        <v>5256</v>
      </c>
      <c r="H103" s="260">
        <f t="shared" si="32"/>
        <v>2100</v>
      </c>
      <c r="I103" s="260">
        <f t="shared" si="32"/>
        <v>372</v>
      </c>
      <c r="J103" s="260">
        <f t="shared" si="32"/>
        <v>49</v>
      </c>
      <c r="K103" s="260">
        <f t="shared" si="32"/>
        <v>4</v>
      </c>
      <c r="L103" s="260">
        <f t="shared" si="32"/>
        <v>0</v>
      </c>
      <c r="M103" s="260">
        <f t="shared" si="32"/>
        <v>0</v>
      </c>
      <c r="N103" s="260">
        <f t="shared" si="32"/>
        <v>0</v>
      </c>
      <c r="O103" s="260">
        <f t="shared" si="32"/>
        <v>0</v>
      </c>
      <c r="P103" s="260">
        <f t="shared" si="32"/>
        <v>0</v>
      </c>
      <c r="Q103" s="260">
        <f t="shared" si="32"/>
        <v>0</v>
      </c>
      <c r="R103" s="260">
        <f t="shared" si="32"/>
        <v>0</v>
      </c>
      <c r="S103" s="260">
        <f t="shared" si="32"/>
        <v>0</v>
      </c>
      <c r="T103" s="260">
        <f t="shared" si="32"/>
        <v>0</v>
      </c>
      <c r="U103" s="260">
        <f t="shared" si="32"/>
        <v>0</v>
      </c>
      <c r="V103" s="257">
        <f>IFERROR(AVERAGE('Speed Bin A-B'!V110,'Speed Bin A-B'!V214,'Speed Bin A-B'!V318,'Speed Bin A-B'!V422,'Speed Bin A-B'!V526,'Speed Bin A-B'!V838,'Speed Bin A-B'!V942,'Speed Bin A-B'!V1046,'Speed Bin A-B'!V1150,'Speed Bin A-B'!V1254),"-")</f>
        <v>27.075000000000003</v>
      </c>
      <c r="W103" s="257">
        <f>IFERROR(AVERAGE('Speed Bin A-B'!W110,'Speed Bin A-B'!W214,'Speed Bin A-B'!W318,'Speed Bin A-B'!W422,'Speed Bin A-B'!W526,'Speed Bin A-B'!W838,'Speed Bin A-B'!W942,'Speed Bin A-B'!W1046,'Speed Bin A-B'!W1150,'Speed Bin A-B'!W1254),"-")</f>
        <v>31.25</v>
      </c>
      <c r="X103" s="246"/>
      <c r="Y103" s="246"/>
    </row>
    <row r="104" spans="1:47" ht="13.5" thickTop="1" x14ac:dyDescent="0.2"/>
    <row r="105" spans="1:47" x14ac:dyDescent="0.2">
      <c r="A105" s="310" t="s">
        <v>142</v>
      </c>
    </row>
    <row r="106" spans="1:47" ht="13.5" thickBot="1" x14ac:dyDescent="0.25"/>
    <row r="107" spans="1:47" ht="14.25" thickTop="1" thickBot="1" x14ac:dyDescent="0.25">
      <c r="A107" s="244" t="s">
        <v>50</v>
      </c>
      <c r="B107" s="244" t="s">
        <v>30</v>
      </c>
      <c r="C107" s="245" t="s">
        <v>91</v>
      </c>
      <c r="D107" s="245" t="s">
        <v>92</v>
      </c>
      <c r="E107" s="245" t="s">
        <v>93</v>
      </c>
      <c r="F107" s="245" t="s">
        <v>94</v>
      </c>
      <c r="G107" s="245" t="s">
        <v>95</v>
      </c>
      <c r="H107" s="245" t="s">
        <v>96</v>
      </c>
      <c r="I107" s="245" t="s">
        <v>97</v>
      </c>
      <c r="J107" s="245" t="s">
        <v>98</v>
      </c>
      <c r="K107" s="245" t="s">
        <v>99</v>
      </c>
      <c r="L107" s="245" t="s">
        <v>100</v>
      </c>
      <c r="M107" s="245" t="s">
        <v>101</v>
      </c>
      <c r="N107" s="245" t="s">
        <v>102</v>
      </c>
      <c r="O107" s="245" t="s">
        <v>103</v>
      </c>
      <c r="P107" s="245" t="s">
        <v>104</v>
      </c>
      <c r="Q107" s="245" t="s">
        <v>105</v>
      </c>
      <c r="R107" s="245" t="s">
        <v>106</v>
      </c>
      <c r="S107" s="245" t="s">
        <v>107</v>
      </c>
      <c r="T107" s="245" t="s">
        <v>108</v>
      </c>
      <c r="U107" s="245" t="s">
        <v>109</v>
      </c>
      <c r="V107" s="244" t="s">
        <v>88</v>
      </c>
      <c r="W107" s="244" t="s">
        <v>110</v>
      </c>
      <c r="X107" s="246"/>
      <c r="Y107" s="246"/>
      <c r="Z107" s="244" t="s">
        <v>50</v>
      </c>
      <c r="AA107" s="245" t="s">
        <v>91</v>
      </c>
      <c r="AB107" s="245" t="s">
        <v>92</v>
      </c>
      <c r="AC107" s="245" t="s">
        <v>93</v>
      </c>
      <c r="AD107" s="245" t="s">
        <v>94</v>
      </c>
      <c r="AE107" s="245" t="s">
        <v>95</v>
      </c>
      <c r="AF107" s="245" t="s">
        <v>96</v>
      </c>
      <c r="AG107" s="245" t="s">
        <v>97</v>
      </c>
      <c r="AH107" s="245" t="s">
        <v>98</v>
      </c>
      <c r="AI107" s="245" t="s">
        <v>99</v>
      </c>
      <c r="AJ107" s="245" t="s">
        <v>100</v>
      </c>
      <c r="AK107" s="245" t="s">
        <v>101</v>
      </c>
      <c r="AL107" s="245" t="s">
        <v>102</v>
      </c>
      <c r="AM107" s="245" t="s">
        <v>103</v>
      </c>
      <c r="AN107" s="245" t="s">
        <v>104</v>
      </c>
      <c r="AO107" s="245" t="s">
        <v>105</v>
      </c>
      <c r="AP107" s="245" t="s">
        <v>106</v>
      </c>
      <c r="AQ107" s="245" t="s">
        <v>107</v>
      </c>
      <c r="AR107" s="245" t="s">
        <v>108</v>
      </c>
      <c r="AS107" s="245" t="s">
        <v>109</v>
      </c>
      <c r="AT107" s="244" t="s">
        <v>88</v>
      </c>
      <c r="AU107" s="244" t="s">
        <v>110</v>
      </c>
    </row>
    <row r="108" spans="1:47" ht="13.5" thickTop="1" x14ac:dyDescent="0.2">
      <c r="A108" s="247">
        <v>0</v>
      </c>
      <c r="B108" s="248">
        <f>SUM('Speed Bin A-B'!B11,'Speed Bin A-B'!B115,'Speed Bin A-B'!B219,'Speed Bin A-B'!B323,'Speed Bin A-B'!B427,'Speed Bin A-B'!B531,'Speed Bin A-B'!B635,'Speed Bin A-B'!B739,'Speed Bin A-B'!B843,'Speed Bin A-B'!B947,'Speed Bin A-B'!B1051,'Speed Bin A-B'!B1155,'Speed Bin A-B'!B1259,'Speed Bin A-B'!B1363)</f>
        <v>11</v>
      </c>
      <c r="C108" s="248">
        <f>SUM('Speed Bin A-B'!C11,'Speed Bin A-B'!C115,'Speed Bin A-B'!C219,'Speed Bin A-B'!C323,'Speed Bin A-B'!C427,'Speed Bin A-B'!C531,'Speed Bin A-B'!C635,'Speed Bin A-B'!C739,'Speed Bin A-B'!C843,'Speed Bin A-B'!C947,'Speed Bin A-B'!C1051,'Speed Bin A-B'!C1155,'Speed Bin A-B'!C1259,'Speed Bin A-B'!C1363)</f>
        <v>0</v>
      </c>
      <c r="D108" s="248">
        <f>SUM('Speed Bin A-B'!D11,'Speed Bin A-B'!D115,'Speed Bin A-B'!D219,'Speed Bin A-B'!D323,'Speed Bin A-B'!D427,'Speed Bin A-B'!D531,'Speed Bin A-B'!D635,'Speed Bin A-B'!D739,'Speed Bin A-B'!D843,'Speed Bin A-B'!D947,'Speed Bin A-B'!D1051,'Speed Bin A-B'!D1155,'Speed Bin A-B'!D1259,'Speed Bin A-B'!D1363)</f>
        <v>2</v>
      </c>
      <c r="E108" s="248">
        <f>SUM('Speed Bin A-B'!E11,'Speed Bin A-B'!E115,'Speed Bin A-B'!E219,'Speed Bin A-B'!E323,'Speed Bin A-B'!E427,'Speed Bin A-B'!E531,'Speed Bin A-B'!E635,'Speed Bin A-B'!E739,'Speed Bin A-B'!E843,'Speed Bin A-B'!E947,'Speed Bin A-B'!E1051,'Speed Bin A-B'!E1155,'Speed Bin A-B'!E1259,'Speed Bin A-B'!E1363)</f>
        <v>8</v>
      </c>
      <c r="F108" s="248">
        <f>SUM('Speed Bin A-B'!F11,'Speed Bin A-B'!F115,'Speed Bin A-B'!F219,'Speed Bin A-B'!F323,'Speed Bin A-B'!F427,'Speed Bin A-B'!F531,'Speed Bin A-B'!F635,'Speed Bin A-B'!F739,'Speed Bin A-B'!F843,'Speed Bin A-B'!F947,'Speed Bin A-B'!F1051,'Speed Bin A-B'!F1155,'Speed Bin A-B'!F1259,'Speed Bin A-B'!F1363)</f>
        <v>0</v>
      </c>
      <c r="G108" s="248">
        <f>SUM('Speed Bin A-B'!G11,'Speed Bin A-B'!G115,'Speed Bin A-B'!G219,'Speed Bin A-B'!G323,'Speed Bin A-B'!G427,'Speed Bin A-B'!G531,'Speed Bin A-B'!G635,'Speed Bin A-B'!G739,'Speed Bin A-B'!G843,'Speed Bin A-B'!G947,'Speed Bin A-B'!G1051,'Speed Bin A-B'!G1155,'Speed Bin A-B'!G1259,'Speed Bin A-B'!G1363)</f>
        <v>1</v>
      </c>
      <c r="H108" s="248">
        <f>SUM('Speed Bin A-B'!H11,'Speed Bin A-B'!H115,'Speed Bin A-B'!H219,'Speed Bin A-B'!H323,'Speed Bin A-B'!H427,'Speed Bin A-B'!H531,'Speed Bin A-B'!H635,'Speed Bin A-B'!H739,'Speed Bin A-B'!H843,'Speed Bin A-B'!H947,'Speed Bin A-B'!H1051,'Speed Bin A-B'!H1155,'Speed Bin A-B'!H1259,'Speed Bin A-B'!H1363)</f>
        <v>0</v>
      </c>
      <c r="I108" s="248">
        <f>SUM('Speed Bin A-B'!I11,'Speed Bin A-B'!I115,'Speed Bin A-B'!I219,'Speed Bin A-B'!I323,'Speed Bin A-B'!I427,'Speed Bin A-B'!I531,'Speed Bin A-B'!I635,'Speed Bin A-B'!I739,'Speed Bin A-B'!I843,'Speed Bin A-B'!I947,'Speed Bin A-B'!I1051,'Speed Bin A-B'!I1155,'Speed Bin A-B'!I1259,'Speed Bin A-B'!I1363)</f>
        <v>0</v>
      </c>
      <c r="J108" s="248">
        <f>SUM('Speed Bin A-B'!J11,'Speed Bin A-B'!J115,'Speed Bin A-B'!J219,'Speed Bin A-B'!J323,'Speed Bin A-B'!J427,'Speed Bin A-B'!J531,'Speed Bin A-B'!J635,'Speed Bin A-B'!J739,'Speed Bin A-B'!J843,'Speed Bin A-B'!J947,'Speed Bin A-B'!J1051,'Speed Bin A-B'!J1155,'Speed Bin A-B'!J1259,'Speed Bin A-B'!J1363)</f>
        <v>0</v>
      </c>
      <c r="K108" s="248">
        <f>SUM('Speed Bin A-B'!K11,'Speed Bin A-B'!K115,'Speed Bin A-B'!K219,'Speed Bin A-B'!K323,'Speed Bin A-B'!K427,'Speed Bin A-B'!K531,'Speed Bin A-B'!K635,'Speed Bin A-B'!K739,'Speed Bin A-B'!K843,'Speed Bin A-B'!K947,'Speed Bin A-B'!K1051,'Speed Bin A-B'!K1155,'Speed Bin A-B'!K1259,'Speed Bin A-B'!K1363)</f>
        <v>0</v>
      </c>
      <c r="L108" s="248">
        <f>SUM('Speed Bin A-B'!L11,'Speed Bin A-B'!L115,'Speed Bin A-B'!L219,'Speed Bin A-B'!L323,'Speed Bin A-B'!L427,'Speed Bin A-B'!L531,'Speed Bin A-B'!L635,'Speed Bin A-B'!L739,'Speed Bin A-B'!L843,'Speed Bin A-B'!L947,'Speed Bin A-B'!L1051,'Speed Bin A-B'!L1155,'Speed Bin A-B'!L1259,'Speed Bin A-B'!L1363)</f>
        <v>0</v>
      </c>
      <c r="M108" s="248">
        <f>SUM('Speed Bin A-B'!M11,'Speed Bin A-B'!M115,'Speed Bin A-B'!M219,'Speed Bin A-B'!M323,'Speed Bin A-B'!M427,'Speed Bin A-B'!M531,'Speed Bin A-B'!M635,'Speed Bin A-B'!M739,'Speed Bin A-B'!M843,'Speed Bin A-B'!M947,'Speed Bin A-B'!M1051,'Speed Bin A-B'!M1155,'Speed Bin A-B'!M1259,'Speed Bin A-B'!M1363)</f>
        <v>0</v>
      </c>
      <c r="N108" s="248">
        <f>SUM('Speed Bin A-B'!N11,'Speed Bin A-B'!N115,'Speed Bin A-B'!N219,'Speed Bin A-B'!N323,'Speed Bin A-B'!N427,'Speed Bin A-B'!N531,'Speed Bin A-B'!N635,'Speed Bin A-B'!N739,'Speed Bin A-B'!N843,'Speed Bin A-B'!N947,'Speed Bin A-B'!N1051,'Speed Bin A-B'!N1155,'Speed Bin A-B'!N1259,'Speed Bin A-B'!N1363)</f>
        <v>0</v>
      </c>
      <c r="O108" s="248">
        <f>SUM('Speed Bin A-B'!O11,'Speed Bin A-B'!O115,'Speed Bin A-B'!O219,'Speed Bin A-B'!O323,'Speed Bin A-B'!O427,'Speed Bin A-B'!O531,'Speed Bin A-B'!O635,'Speed Bin A-B'!O739,'Speed Bin A-B'!O843,'Speed Bin A-B'!O947,'Speed Bin A-B'!O1051,'Speed Bin A-B'!O1155,'Speed Bin A-B'!O1259,'Speed Bin A-B'!O1363)</f>
        <v>0</v>
      </c>
      <c r="P108" s="248">
        <f>SUM('Speed Bin A-B'!P11,'Speed Bin A-B'!P115,'Speed Bin A-B'!P219,'Speed Bin A-B'!P323,'Speed Bin A-B'!P427,'Speed Bin A-B'!P531,'Speed Bin A-B'!P635,'Speed Bin A-B'!P739,'Speed Bin A-B'!P843,'Speed Bin A-B'!P947,'Speed Bin A-B'!P1051,'Speed Bin A-B'!P1155,'Speed Bin A-B'!P1259,'Speed Bin A-B'!P1363)</f>
        <v>0</v>
      </c>
      <c r="Q108" s="248">
        <f>SUM('Speed Bin A-B'!Q11,'Speed Bin A-B'!Q115,'Speed Bin A-B'!Q219,'Speed Bin A-B'!Q323,'Speed Bin A-B'!Q427,'Speed Bin A-B'!Q531,'Speed Bin A-B'!Q635,'Speed Bin A-B'!Q739,'Speed Bin A-B'!Q843,'Speed Bin A-B'!Q947,'Speed Bin A-B'!Q1051,'Speed Bin A-B'!Q1155,'Speed Bin A-B'!Q1259,'Speed Bin A-B'!Q1363)</f>
        <v>0</v>
      </c>
      <c r="R108" s="248">
        <f>SUM('Speed Bin A-B'!R11,'Speed Bin A-B'!R115,'Speed Bin A-B'!R219,'Speed Bin A-B'!R323,'Speed Bin A-B'!R427,'Speed Bin A-B'!R531,'Speed Bin A-B'!R635,'Speed Bin A-B'!R739,'Speed Bin A-B'!R843,'Speed Bin A-B'!R947,'Speed Bin A-B'!R1051,'Speed Bin A-B'!R1155,'Speed Bin A-B'!R1259,'Speed Bin A-B'!R1363)</f>
        <v>0</v>
      </c>
      <c r="S108" s="248">
        <f>SUM('Speed Bin A-B'!S11,'Speed Bin A-B'!S115,'Speed Bin A-B'!S219,'Speed Bin A-B'!S323,'Speed Bin A-B'!S427,'Speed Bin A-B'!S531,'Speed Bin A-B'!S635,'Speed Bin A-B'!S739,'Speed Bin A-B'!S843,'Speed Bin A-B'!S947,'Speed Bin A-B'!S1051,'Speed Bin A-B'!S1155,'Speed Bin A-B'!S1259,'Speed Bin A-B'!S1363)</f>
        <v>0</v>
      </c>
      <c r="T108" s="248">
        <f>SUM('Speed Bin A-B'!T11,'Speed Bin A-B'!T115,'Speed Bin A-B'!T219,'Speed Bin A-B'!T323,'Speed Bin A-B'!T427,'Speed Bin A-B'!T531,'Speed Bin A-B'!T635,'Speed Bin A-B'!T739,'Speed Bin A-B'!T843,'Speed Bin A-B'!T947,'Speed Bin A-B'!T1051,'Speed Bin A-B'!T1155,'Speed Bin A-B'!T1259,'Speed Bin A-B'!T1363)</f>
        <v>0</v>
      </c>
      <c r="U108" s="248">
        <f>SUM('Speed Bin A-B'!U11,'Speed Bin A-B'!U115,'Speed Bin A-B'!U219,'Speed Bin A-B'!U323,'Speed Bin A-B'!U427,'Speed Bin A-B'!U531,'Speed Bin A-B'!U635,'Speed Bin A-B'!U739,'Speed Bin A-B'!U843,'Speed Bin A-B'!U947,'Speed Bin A-B'!U1051,'Speed Bin A-B'!U1155,'Speed Bin A-B'!U1259,'Speed Bin A-B'!U1363)</f>
        <v>0</v>
      </c>
      <c r="V108" s="249">
        <f>IFERROR(AVERAGE('Speed Bin A-B'!V11,'Speed Bin A-B'!V115,'Speed Bin A-B'!V219,'Speed Bin A-B'!V323,'Speed Bin A-B'!V427,'Speed Bin A-B'!V531,'Speed Bin A-B'!V635,'Speed Bin A-B'!V739,'Speed Bin A-B'!V843,'Speed Bin A-B'!V947,'Speed Bin A-B'!V1051,'Speed Bin A-B'!V1155,'Speed Bin A-B'!V1259,'Speed Bin A-B'!V1363),"-")</f>
        <v>16.722222222222221</v>
      </c>
      <c r="W108" s="249" t="str">
        <f>IFERROR(AVERAGE('Speed Bin A-B'!W11,'Speed Bin A-B'!W115,'Speed Bin A-B'!W219,'Speed Bin A-B'!W323,'Speed Bin A-B'!W427,'Speed Bin A-B'!W531,'Speed Bin A-B'!W635,'Speed Bin A-B'!W739,'Speed Bin A-B'!W843,'Speed Bin A-B'!W947,'Speed Bin A-B'!W1051,'Speed Bin A-B'!W1155,'Speed Bin A-B'!W1259,'Speed Bin A-B'!W1363),"-")</f>
        <v>-</v>
      </c>
      <c r="X108" s="246"/>
      <c r="Y108" s="246"/>
      <c r="Z108" s="247">
        <v>0</v>
      </c>
      <c r="AA108" s="250">
        <f t="shared" ref="AA108" si="33">SUM(C108:C111)</f>
        <v>0</v>
      </c>
      <c r="AB108" s="250">
        <f t="shared" ref="AB108:AR108" si="34">SUM(D108:D111)</f>
        <v>2</v>
      </c>
      <c r="AC108" s="250">
        <f t="shared" si="34"/>
        <v>8</v>
      </c>
      <c r="AD108" s="250">
        <f t="shared" si="34"/>
        <v>2</v>
      </c>
      <c r="AE108" s="250">
        <f t="shared" si="34"/>
        <v>5</v>
      </c>
      <c r="AF108" s="250">
        <f t="shared" si="34"/>
        <v>8</v>
      </c>
      <c r="AG108" s="250">
        <f t="shared" si="34"/>
        <v>1</v>
      </c>
      <c r="AH108" s="250">
        <f t="shared" si="34"/>
        <v>1</v>
      </c>
      <c r="AI108" s="250">
        <f t="shared" si="34"/>
        <v>0</v>
      </c>
      <c r="AJ108" s="250">
        <f t="shared" si="34"/>
        <v>0</v>
      </c>
      <c r="AK108" s="250">
        <f t="shared" si="34"/>
        <v>0</v>
      </c>
      <c r="AL108" s="250">
        <f t="shared" si="34"/>
        <v>0</v>
      </c>
      <c r="AM108" s="250">
        <f t="shared" si="34"/>
        <v>0</v>
      </c>
      <c r="AN108" s="250">
        <f t="shared" si="34"/>
        <v>0</v>
      </c>
      <c r="AO108" s="250">
        <f t="shared" si="34"/>
        <v>0</v>
      </c>
      <c r="AP108" s="250">
        <f t="shared" si="34"/>
        <v>0</v>
      </c>
      <c r="AQ108" s="250">
        <f t="shared" si="34"/>
        <v>0</v>
      </c>
      <c r="AR108" s="250">
        <f t="shared" si="34"/>
        <v>0</v>
      </c>
      <c r="AS108" s="250">
        <f>SUM(U108:U111)</f>
        <v>0</v>
      </c>
      <c r="AT108" s="249">
        <f>IFERROR(AVERAGE(V108:V111),"-")</f>
        <v>27.585555555555555</v>
      </c>
      <c r="AU108" s="249" t="str">
        <f>IFERROR(AVERAGE(W108:W111),"-")</f>
        <v>-</v>
      </c>
    </row>
    <row r="109" spans="1:47" x14ac:dyDescent="0.2">
      <c r="A109" s="251">
        <v>1.0416666666666666E-2</v>
      </c>
      <c r="B109" s="252">
        <f>SUM('Speed Bin A-B'!B12,'Speed Bin A-B'!B116,'Speed Bin A-B'!B220,'Speed Bin A-B'!B324,'Speed Bin A-B'!B428,'Speed Bin A-B'!B532,'Speed Bin A-B'!B636,'Speed Bin A-B'!B740,'Speed Bin A-B'!B844,'Speed Bin A-B'!B948,'Speed Bin A-B'!B1052,'Speed Bin A-B'!B1156,'Speed Bin A-B'!B1260,'Speed Bin A-B'!B1364)</f>
        <v>7</v>
      </c>
      <c r="C109" s="252">
        <f>SUM('Speed Bin A-B'!C12,'Speed Bin A-B'!C116,'Speed Bin A-B'!C220,'Speed Bin A-B'!C324,'Speed Bin A-B'!C428,'Speed Bin A-B'!C532,'Speed Bin A-B'!C636,'Speed Bin A-B'!C740,'Speed Bin A-B'!C844,'Speed Bin A-B'!C948,'Speed Bin A-B'!C1052,'Speed Bin A-B'!C1156,'Speed Bin A-B'!C1260,'Speed Bin A-B'!C1364)</f>
        <v>0</v>
      </c>
      <c r="D109" s="252">
        <f>SUM('Speed Bin A-B'!D12,'Speed Bin A-B'!D116,'Speed Bin A-B'!D220,'Speed Bin A-B'!D324,'Speed Bin A-B'!D428,'Speed Bin A-B'!D532,'Speed Bin A-B'!D636,'Speed Bin A-B'!D740,'Speed Bin A-B'!D844,'Speed Bin A-B'!D948,'Speed Bin A-B'!D1052,'Speed Bin A-B'!D1156,'Speed Bin A-B'!D1260,'Speed Bin A-B'!D1364)</f>
        <v>0</v>
      </c>
      <c r="E109" s="252">
        <f>SUM('Speed Bin A-B'!E12,'Speed Bin A-B'!E116,'Speed Bin A-B'!E220,'Speed Bin A-B'!E324,'Speed Bin A-B'!E428,'Speed Bin A-B'!E532,'Speed Bin A-B'!E636,'Speed Bin A-B'!E740,'Speed Bin A-B'!E844,'Speed Bin A-B'!E948,'Speed Bin A-B'!E1052,'Speed Bin A-B'!E1156,'Speed Bin A-B'!E1260,'Speed Bin A-B'!E1364)</f>
        <v>0</v>
      </c>
      <c r="F109" s="252">
        <f>SUM('Speed Bin A-B'!F12,'Speed Bin A-B'!F116,'Speed Bin A-B'!F220,'Speed Bin A-B'!F324,'Speed Bin A-B'!F428,'Speed Bin A-B'!F532,'Speed Bin A-B'!F636,'Speed Bin A-B'!F740,'Speed Bin A-B'!F844,'Speed Bin A-B'!F948,'Speed Bin A-B'!F1052,'Speed Bin A-B'!F1156,'Speed Bin A-B'!F1260,'Speed Bin A-B'!F1364)</f>
        <v>1</v>
      </c>
      <c r="G109" s="252">
        <f>SUM('Speed Bin A-B'!G12,'Speed Bin A-B'!G116,'Speed Bin A-B'!G220,'Speed Bin A-B'!G324,'Speed Bin A-B'!G428,'Speed Bin A-B'!G532,'Speed Bin A-B'!G636,'Speed Bin A-B'!G740,'Speed Bin A-B'!G844,'Speed Bin A-B'!G948,'Speed Bin A-B'!G1052,'Speed Bin A-B'!G1156,'Speed Bin A-B'!G1260,'Speed Bin A-B'!G1364)</f>
        <v>2</v>
      </c>
      <c r="H109" s="252">
        <f>SUM('Speed Bin A-B'!H12,'Speed Bin A-B'!H116,'Speed Bin A-B'!H220,'Speed Bin A-B'!H324,'Speed Bin A-B'!H428,'Speed Bin A-B'!H532,'Speed Bin A-B'!H636,'Speed Bin A-B'!H740,'Speed Bin A-B'!H844,'Speed Bin A-B'!H948,'Speed Bin A-B'!H1052,'Speed Bin A-B'!H1156,'Speed Bin A-B'!H1260,'Speed Bin A-B'!H1364)</f>
        <v>3</v>
      </c>
      <c r="I109" s="252">
        <f>SUM('Speed Bin A-B'!I12,'Speed Bin A-B'!I116,'Speed Bin A-B'!I220,'Speed Bin A-B'!I324,'Speed Bin A-B'!I428,'Speed Bin A-B'!I532,'Speed Bin A-B'!I636,'Speed Bin A-B'!I740,'Speed Bin A-B'!I844,'Speed Bin A-B'!I948,'Speed Bin A-B'!I1052,'Speed Bin A-B'!I1156,'Speed Bin A-B'!I1260,'Speed Bin A-B'!I1364)</f>
        <v>0</v>
      </c>
      <c r="J109" s="252">
        <f>SUM('Speed Bin A-B'!J12,'Speed Bin A-B'!J116,'Speed Bin A-B'!J220,'Speed Bin A-B'!J324,'Speed Bin A-B'!J428,'Speed Bin A-B'!J532,'Speed Bin A-B'!J636,'Speed Bin A-B'!J740,'Speed Bin A-B'!J844,'Speed Bin A-B'!J948,'Speed Bin A-B'!J1052,'Speed Bin A-B'!J1156,'Speed Bin A-B'!J1260,'Speed Bin A-B'!J1364)</f>
        <v>1</v>
      </c>
      <c r="K109" s="252">
        <f>SUM('Speed Bin A-B'!K12,'Speed Bin A-B'!K116,'Speed Bin A-B'!K220,'Speed Bin A-B'!K324,'Speed Bin A-B'!K428,'Speed Bin A-B'!K532,'Speed Bin A-B'!K636,'Speed Bin A-B'!K740,'Speed Bin A-B'!K844,'Speed Bin A-B'!K948,'Speed Bin A-B'!K1052,'Speed Bin A-B'!K1156,'Speed Bin A-B'!K1260,'Speed Bin A-B'!K1364)</f>
        <v>0</v>
      </c>
      <c r="L109" s="252">
        <f>SUM('Speed Bin A-B'!L12,'Speed Bin A-B'!L116,'Speed Bin A-B'!L220,'Speed Bin A-B'!L324,'Speed Bin A-B'!L428,'Speed Bin A-B'!L532,'Speed Bin A-B'!L636,'Speed Bin A-B'!L740,'Speed Bin A-B'!L844,'Speed Bin A-B'!L948,'Speed Bin A-B'!L1052,'Speed Bin A-B'!L1156,'Speed Bin A-B'!L1260,'Speed Bin A-B'!L1364)</f>
        <v>0</v>
      </c>
      <c r="M109" s="252">
        <f>SUM('Speed Bin A-B'!M12,'Speed Bin A-B'!M116,'Speed Bin A-B'!M220,'Speed Bin A-B'!M324,'Speed Bin A-B'!M428,'Speed Bin A-B'!M532,'Speed Bin A-B'!M636,'Speed Bin A-B'!M740,'Speed Bin A-B'!M844,'Speed Bin A-B'!M948,'Speed Bin A-B'!M1052,'Speed Bin A-B'!M1156,'Speed Bin A-B'!M1260,'Speed Bin A-B'!M1364)</f>
        <v>0</v>
      </c>
      <c r="N109" s="252">
        <f>SUM('Speed Bin A-B'!N12,'Speed Bin A-B'!N116,'Speed Bin A-B'!N220,'Speed Bin A-B'!N324,'Speed Bin A-B'!N428,'Speed Bin A-B'!N532,'Speed Bin A-B'!N636,'Speed Bin A-B'!N740,'Speed Bin A-B'!N844,'Speed Bin A-B'!N948,'Speed Bin A-B'!N1052,'Speed Bin A-B'!N1156,'Speed Bin A-B'!N1260,'Speed Bin A-B'!N1364)</f>
        <v>0</v>
      </c>
      <c r="O109" s="252">
        <f>SUM('Speed Bin A-B'!O12,'Speed Bin A-B'!O116,'Speed Bin A-B'!O220,'Speed Bin A-B'!O324,'Speed Bin A-B'!O428,'Speed Bin A-B'!O532,'Speed Bin A-B'!O636,'Speed Bin A-B'!O740,'Speed Bin A-B'!O844,'Speed Bin A-B'!O948,'Speed Bin A-B'!O1052,'Speed Bin A-B'!O1156,'Speed Bin A-B'!O1260,'Speed Bin A-B'!O1364)</f>
        <v>0</v>
      </c>
      <c r="P109" s="252">
        <f>SUM('Speed Bin A-B'!P12,'Speed Bin A-B'!P116,'Speed Bin A-B'!P220,'Speed Bin A-B'!P324,'Speed Bin A-B'!P428,'Speed Bin A-B'!P532,'Speed Bin A-B'!P636,'Speed Bin A-B'!P740,'Speed Bin A-B'!P844,'Speed Bin A-B'!P948,'Speed Bin A-B'!P1052,'Speed Bin A-B'!P1156,'Speed Bin A-B'!P1260,'Speed Bin A-B'!P1364)</f>
        <v>0</v>
      </c>
      <c r="Q109" s="252">
        <f>SUM('Speed Bin A-B'!Q12,'Speed Bin A-B'!Q116,'Speed Bin A-B'!Q220,'Speed Bin A-B'!Q324,'Speed Bin A-B'!Q428,'Speed Bin A-B'!Q532,'Speed Bin A-B'!Q636,'Speed Bin A-B'!Q740,'Speed Bin A-B'!Q844,'Speed Bin A-B'!Q948,'Speed Bin A-B'!Q1052,'Speed Bin A-B'!Q1156,'Speed Bin A-B'!Q1260,'Speed Bin A-B'!Q1364)</f>
        <v>0</v>
      </c>
      <c r="R109" s="252">
        <f>SUM('Speed Bin A-B'!R12,'Speed Bin A-B'!R116,'Speed Bin A-B'!R220,'Speed Bin A-B'!R324,'Speed Bin A-B'!R428,'Speed Bin A-B'!R532,'Speed Bin A-B'!R636,'Speed Bin A-B'!R740,'Speed Bin A-B'!R844,'Speed Bin A-B'!R948,'Speed Bin A-B'!R1052,'Speed Bin A-B'!R1156,'Speed Bin A-B'!R1260,'Speed Bin A-B'!R1364)</f>
        <v>0</v>
      </c>
      <c r="S109" s="252">
        <f>SUM('Speed Bin A-B'!S12,'Speed Bin A-B'!S116,'Speed Bin A-B'!S220,'Speed Bin A-B'!S324,'Speed Bin A-B'!S428,'Speed Bin A-B'!S532,'Speed Bin A-B'!S636,'Speed Bin A-B'!S740,'Speed Bin A-B'!S844,'Speed Bin A-B'!S948,'Speed Bin A-B'!S1052,'Speed Bin A-B'!S1156,'Speed Bin A-B'!S1260,'Speed Bin A-B'!S1364)</f>
        <v>0</v>
      </c>
      <c r="T109" s="252">
        <f>SUM('Speed Bin A-B'!T12,'Speed Bin A-B'!T116,'Speed Bin A-B'!T220,'Speed Bin A-B'!T324,'Speed Bin A-B'!T428,'Speed Bin A-B'!T532,'Speed Bin A-B'!T636,'Speed Bin A-B'!T740,'Speed Bin A-B'!T844,'Speed Bin A-B'!T948,'Speed Bin A-B'!T1052,'Speed Bin A-B'!T1156,'Speed Bin A-B'!T1260,'Speed Bin A-B'!T1364)</f>
        <v>0</v>
      </c>
      <c r="U109" s="252">
        <f>SUM('Speed Bin A-B'!U12,'Speed Bin A-B'!U116,'Speed Bin A-B'!U220,'Speed Bin A-B'!U324,'Speed Bin A-B'!U428,'Speed Bin A-B'!U532,'Speed Bin A-B'!U636,'Speed Bin A-B'!U740,'Speed Bin A-B'!U844,'Speed Bin A-B'!U948,'Speed Bin A-B'!U1052,'Speed Bin A-B'!U1156,'Speed Bin A-B'!U1260,'Speed Bin A-B'!U1364)</f>
        <v>0</v>
      </c>
      <c r="V109" s="253">
        <f>IFERROR(AVERAGE('Speed Bin A-B'!V12,'Speed Bin A-B'!V116,'Speed Bin A-B'!V220,'Speed Bin A-B'!V324,'Speed Bin A-B'!V428,'Speed Bin A-B'!V532,'Speed Bin A-B'!V636,'Speed Bin A-B'!V740,'Speed Bin A-B'!V844,'Speed Bin A-B'!V948,'Speed Bin A-B'!V1052,'Speed Bin A-B'!V1156,'Speed Bin A-B'!V1260,'Speed Bin A-B'!V1364),"-")</f>
        <v>31.4</v>
      </c>
      <c r="W109" s="253" t="str">
        <f>IFERROR(AVERAGE('Speed Bin A-B'!W12,'Speed Bin A-B'!W116,'Speed Bin A-B'!W220,'Speed Bin A-B'!W324,'Speed Bin A-B'!W428,'Speed Bin A-B'!W532,'Speed Bin A-B'!W636,'Speed Bin A-B'!W740,'Speed Bin A-B'!W844,'Speed Bin A-B'!W948,'Speed Bin A-B'!W1052,'Speed Bin A-B'!W1156,'Speed Bin A-B'!W1260,'Speed Bin A-B'!W1364),"-")</f>
        <v>-</v>
      </c>
      <c r="X109" s="246"/>
      <c r="Y109" s="246"/>
      <c r="Z109" s="251">
        <v>4.1666666666666664E-2</v>
      </c>
      <c r="AA109" s="254">
        <f t="shared" ref="AA109" si="35">SUM(C112:C115)</f>
        <v>0</v>
      </c>
      <c r="AB109" s="254">
        <f t="shared" ref="AB109:AR109" si="36">SUM(D112:D115)</f>
        <v>0</v>
      </c>
      <c r="AC109" s="254">
        <f t="shared" si="36"/>
        <v>2</v>
      </c>
      <c r="AD109" s="254">
        <f t="shared" si="36"/>
        <v>1</v>
      </c>
      <c r="AE109" s="254">
        <f t="shared" si="36"/>
        <v>6</v>
      </c>
      <c r="AF109" s="254">
        <f t="shared" si="36"/>
        <v>3</v>
      </c>
      <c r="AG109" s="254">
        <f t="shared" si="36"/>
        <v>1</v>
      </c>
      <c r="AH109" s="254">
        <f t="shared" si="36"/>
        <v>1</v>
      </c>
      <c r="AI109" s="254">
        <f t="shared" si="36"/>
        <v>0</v>
      </c>
      <c r="AJ109" s="254">
        <f t="shared" si="36"/>
        <v>0</v>
      </c>
      <c r="AK109" s="254">
        <f t="shared" si="36"/>
        <v>0</v>
      </c>
      <c r="AL109" s="254">
        <f t="shared" si="36"/>
        <v>0</v>
      </c>
      <c r="AM109" s="254">
        <f t="shared" si="36"/>
        <v>0</v>
      </c>
      <c r="AN109" s="254">
        <f t="shared" si="36"/>
        <v>0</v>
      </c>
      <c r="AO109" s="254">
        <f t="shared" si="36"/>
        <v>0</v>
      </c>
      <c r="AP109" s="254">
        <f t="shared" si="36"/>
        <v>0</v>
      </c>
      <c r="AQ109" s="254">
        <f t="shared" si="36"/>
        <v>0</v>
      </c>
      <c r="AR109" s="254">
        <f t="shared" si="36"/>
        <v>0</v>
      </c>
      <c r="AS109" s="254">
        <f>SUM(U112:U115)</f>
        <v>0</v>
      </c>
      <c r="AT109" s="253">
        <f>IFERROR(AVERAGE(V112:V115),"-")</f>
        <v>28.822916666666668</v>
      </c>
      <c r="AU109" s="253" t="str">
        <f>IFERROR(AVERAGE(W112:W115),"-")</f>
        <v>-</v>
      </c>
    </row>
    <row r="110" spans="1:47" x14ac:dyDescent="0.2">
      <c r="A110" s="251">
        <v>2.0833333333333332E-2</v>
      </c>
      <c r="B110" s="252">
        <f>SUM('Speed Bin A-B'!B13,'Speed Bin A-B'!B117,'Speed Bin A-B'!B221,'Speed Bin A-B'!B325,'Speed Bin A-B'!B429,'Speed Bin A-B'!B533,'Speed Bin A-B'!B637,'Speed Bin A-B'!B741,'Speed Bin A-B'!B845,'Speed Bin A-B'!B949,'Speed Bin A-B'!B1053,'Speed Bin A-B'!B1157,'Speed Bin A-B'!B1261,'Speed Bin A-B'!B1365)</f>
        <v>6</v>
      </c>
      <c r="C110" s="252">
        <f>SUM('Speed Bin A-B'!C13,'Speed Bin A-B'!C117,'Speed Bin A-B'!C221,'Speed Bin A-B'!C325,'Speed Bin A-B'!C429,'Speed Bin A-B'!C533,'Speed Bin A-B'!C637,'Speed Bin A-B'!C741,'Speed Bin A-B'!C845,'Speed Bin A-B'!C949,'Speed Bin A-B'!C1053,'Speed Bin A-B'!C1157,'Speed Bin A-B'!C1261,'Speed Bin A-B'!C1365)</f>
        <v>0</v>
      </c>
      <c r="D110" s="252">
        <f>SUM('Speed Bin A-B'!D13,'Speed Bin A-B'!D117,'Speed Bin A-B'!D221,'Speed Bin A-B'!D325,'Speed Bin A-B'!D429,'Speed Bin A-B'!D533,'Speed Bin A-B'!D637,'Speed Bin A-B'!D741,'Speed Bin A-B'!D845,'Speed Bin A-B'!D949,'Speed Bin A-B'!D1053,'Speed Bin A-B'!D1157,'Speed Bin A-B'!D1261,'Speed Bin A-B'!D1365)</f>
        <v>0</v>
      </c>
      <c r="E110" s="252">
        <f>SUM('Speed Bin A-B'!E13,'Speed Bin A-B'!E117,'Speed Bin A-B'!E221,'Speed Bin A-B'!E325,'Speed Bin A-B'!E429,'Speed Bin A-B'!E533,'Speed Bin A-B'!E637,'Speed Bin A-B'!E741,'Speed Bin A-B'!E845,'Speed Bin A-B'!E949,'Speed Bin A-B'!E1053,'Speed Bin A-B'!E1157,'Speed Bin A-B'!E1261,'Speed Bin A-B'!E1365)</f>
        <v>0</v>
      </c>
      <c r="F110" s="252">
        <f>SUM('Speed Bin A-B'!F13,'Speed Bin A-B'!F117,'Speed Bin A-B'!F221,'Speed Bin A-B'!F325,'Speed Bin A-B'!F429,'Speed Bin A-B'!F533,'Speed Bin A-B'!F637,'Speed Bin A-B'!F741,'Speed Bin A-B'!F845,'Speed Bin A-B'!F949,'Speed Bin A-B'!F1053,'Speed Bin A-B'!F1157,'Speed Bin A-B'!F1261,'Speed Bin A-B'!F1365)</f>
        <v>0</v>
      </c>
      <c r="G110" s="252">
        <f>SUM('Speed Bin A-B'!G13,'Speed Bin A-B'!G117,'Speed Bin A-B'!G221,'Speed Bin A-B'!G325,'Speed Bin A-B'!G429,'Speed Bin A-B'!G533,'Speed Bin A-B'!G637,'Speed Bin A-B'!G741,'Speed Bin A-B'!G845,'Speed Bin A-B'!G949,'Speed Bin A-B'!G1053,'Speed Bin A-B'!G1157,'Speed Bin A-B'!G1261,'Speed Bin A-B'!G1365)</f>
        <v>2</v>
      </c>
      <c r="H110" s="252">
        <f>SUM('Speed Bin A-B'!H13,'Speed Bin A-B'!H117,'Speed Bin A-B'!H221,'Speed Bin A-B'!H325,'Speed Bin A-B'!H429,'Speed Bin A-B'!H533,'Speed Bin A-B'!H637,'Speed Bin A-B'!H741,'Speed Bin A-B'!H845,'Speed Bin A-B'!H949,'Speed Bin A-B'!H1053,'Speed Bin A-B'!H1157,'Speed Bin A-B'!H1261,'Speed Bin A-B'!H1365)</f>
        <v>4</v>
      </c>
      <c r="I110" s="252">
        <f>SUM('Speed Bin A-B'!I13,'Speed Bin A-B'!I117,'Speed Bin A-B'!I221,'Speed Bin A-B'!I325,'Speed Bin A-B'!I429,'Speed Bin A-B'!I533,'Speed Bin A-B'!I637,'Speed Bin A-B'!I741,'Speed Bin A-B'!I845,'Speed Bin A-B'!I949,'Speed Bin A-B'!I1053,'Speed Bin A-B'!I1157,'Speed Bin A-B'!I1261,'Speed Bin A-B'!I1365)</f>
        <v>0</v>
      </c>
      <c r="J110" s="252">
        <f>SUM('Speed Bin A-B'!J13,'Speed Bin A-B'!J117,'Speed Bin A-B'!J221,'Speed Bin A-B'!J325,'Speed Bin A-B'!J429,'Speed Bin A-B'!J533,'Speed Bin A-B'!J637,'Speed Bin A-B'!J741,'Speed Bin A-B'!J845,'Speed Bin A-B'!J949,'Speed Bin A-B'!J1053,'Speed Bin A-B'!J1157,'Speed Bin A-B'!J1261,'Speed Bin A-B'!J1365)</f>
        <v>0</v>
      </c>
      <c r="K110" s="252">
        <f>SUM('Speed Bin A-B'!K13,'Speed Bin A-B'!K117,'Speed Bin A-B'!K221,'Speed Bin A-B'!K325,'Speed Bin A-B'!K429,'Speed Bin A-B'!K533,'Speed Bin A-B'!K637,'Speed Bin A-B'!K741,'Speed Bin A-B'!K845,'Speed Bin A-B'!K949,'Speed Bin A-B'!K1053,'Speed Bin A-B'!K1157,'Speed Bin A-B'!K1261,'Speed Bin A-B'!K1365)</f>
        <v>0</v>
      </c>
      <c r="L110" s="252">
        <f>SUM('Speed Bin A-B'!L13,'Speed Bin A-B'!L117,'Speed Bin A-B'!L221,'Speed Bin A-B'!L325,'Speed Bin A-B'!L429,'Speed Bin A-B'!L533,'Speed Bin A-B'!L637,'Speed Bin A-B'!L741,'Speed Bin A-B'!L845,'Speed Bin A-B'!L949,'Speed Bin A-B'!L1053,'Speed Bin A-B'!L1157,'Speed Bin A-B'!L1261,'Speed Bin A-B'!L1365)</f>
        <v>0</v>
      </c>
      <c r="M110" s="252">
        <f>SUM('Speed Bin A-B'!M13,'Speed Bin A-B'!M117,'Speed Bin A-B'!M221,'Speed Bin A-B'!M325,'Speed Bin A-B'!M429,'Speed Bin A-B'!M533,'Speed Bin A-B'!M637,'Speed Bin A-B'!M741,'Speed Bin A-B'!M845,'Speed Bin A-B'!M949,'Speed Bin A-B'!M1053,'Speed Bin A-B'!M1157,'Speed Bin A-B'!M1261,'Speed Bin A-B'!M1365)</f>
        <v>0</v>
      </c>
      <c r="N110" s="252">
        <f>SUM('Speed Bin A-B'!N13,'Speed Bin A-B'!N117,'Speed Bin A-B'!N221,'Speed Bin A-B'!N325,'Speed Bin A-B'!N429,'Speed Bin A-B'!N533,'Speed Bin A-B'!N637,'Speed Bin A-B'!N741,'Speed Bin A-B'!N845,'Speed Bin A-B'!N949,'Speed Bin A-B'!N1053,'Speed Bin A-B'!N1157,'Speed Bin A-B'!N1261,'Speed Bin A-B'!N1365)</f>
        <v>0</v>
      </c>
      <c r="O110" s="252">
        <f>SUM('Speed Bin A-B'!O13,'Speed Bin A-B'!O117,'Speed Bin A-B'!O221,'Speed Bin A-B'!O325,'Speed Bin A-B'!O429,'Speed Bin A-B'!O533,'Speed Bin A-B'!O637,'Speed Bin A-B'!O741,'Speed Bin A-B'!O845,'Speed Bin A-B'!O949,'Speed Bin A-B'!O1053,'Speed Bin A-B'!O1157,'Speed Bin A-B'!O1261,'Speed Bin A-B'!O1365)</f>
        <v>0</v>
      </c>
      <c r="P110" s="252">
        <f>SUM('Speed Bin A-B'!P13,'Speed Bin A-B'!P117,'Speed Bin A-B'!P221,'Speed Bin A-B'!P325,'Speed Bin A-B'!P429,'Speed Bin A-B'!P533,'Speed Bin A-B'!P637,'Speed Bin A-B'!P741,'Speed Bin A-B'!P845,'Speed Bin A-B'!P949,'Speed Bin A-B'!P1053,'Speed Bin A-B'!P1157,'Speed Bin A-B'!P1261,'Speed Bin A-B'!P1365)</f>
        <v>0</v>
      </c>
      <c r="Q110" s="252">
        <f>SUM('Speed Bin A-B'!Q13,'Speed Bin A-B'!Q117,'Speed Bin A-B'!Q221,'Speed Bin A-B'!Q325,'Speed Bin A-B'!Q429,'Speed Bin A-B'!Q533,'Speed Bin A-B'!Q637,'Speed Bin A-B'!Q741,'Speed Bin A-B'!Q845,'Speed Bin A-B'!Q949,'Speed Bin A-B'!Q1053,'Speed Bin A-B'!Q1157,'Speed Bin A-B'!Q1261,'Speed Bin A-B'!Q1365)</f>
        <v>0</v>
      </c>
      <c r="R110" s="252">
        <f>SUM('Speed Bin A-B'!R13,'Speed Bin A-B'!R117,'Speed Bin A-B'!R221,'Speed Bin A-B'!R325,'Speed Bin A-B'!R429,'Speed Bin A-B'!R533,'Speed Bin A-B'!R637,'Speed Bin A-B'!R741,'Speed Bin A-B'!R845,'Speed Bin A-B'!R949,'Speed Bin A-B'!R1053,'Speed Bin A-B'!R1157,'Speed Bin A-B'!R1261,'Speed Bin A-B'!R1365)</f>
        <v>0</v>
      </c>
      <c r="S110" s="252">
        <f>SUM('Speed Bin A-B'!S13,'Speed Bin A-B'!S117,'Speed Bin A-B'!S221,'Speed Bin A-B'!S325,'Speed Bin A-B'!S429,'Speed Bin A-B'!S533,'Speed Bin A-B'!S637,'Speed Bin A-B'!S741,'Speed Bin A-B'!S845,'Speed Bin A-B'!S949,'Speed Bin A-B'!S1053,'Speed Bin A-B'!S1157,'Speed Bin A-B'!S1261,'Speed Bin A-B'!S1365)</f>
        <v>0</v>
      </c>
      <c r="T110" s="252">
        <f>SUM('Speed Bin A-B'!T13,'Speed Bin A-B'!T117,'Speed Bin A-B'!T221,'Speed Bin A-B'!T325,'Speed Bin A-B'!T429,'Speed Bin A-B'!T533,'Speed Bin A-B'!T637,'Speed Bin A-B'!T741,'Speed Bin A-B'!T845,'Speed Bin A-B'!T949,'Speed Bin A-B'!T1053,'Speed Bin A-B'!T1157,'Speed Bin A-B'!T1261,'Speed Bin A-B'!T1365)</f>
        <v>0</v>
      </c>
      <c r="U110" s="252">
        <f>SUM('Speed Bin A-B'!U13,'Speed Bin A-B'!U117,'Speed Bin A-B'!U221,'Speed Bin A-B'!U325,'Speed Bin A-B'!U429,'Speed Bin A-B'!U533,'Speed Bin A-B'!U637,'Speed Bin A-B'!U741,'Speed Bin A-B'!U845,'Speed Bin A-B'!U949,'Speed Bin A-B'!U1053,'Speed Bin A-B'!U1157,'Speed Bin A-B'!U1261,'Speed Bin A-B'!U1365)</f>
        <v>0</v>
      </c>
      <c r="V110" s="253">
        <f>IFERROR(AVERAGE('Speed Bin A-B'!V13,'Speed Bin A-B'!V117,'Speed Bin A-B'!V221,'Speed Bin A-B'!V325,'Speed Bin A-B'!V429,'Speed Bin A-B'!V533,'Speed Bin A-B'!V637,'Speed Bin A-B'!V741,'Speed Bin A-B'!V845,'Speed Bin A-B'!V949,'Speed Bin A-B'!V1053,'Speed Bin A-B'!V1157,'Speed Bin A-B'!V1261,'Speed Bin A-B'!V1365),"-")</f>
        <v>31.22</v>
      </c>
      <c r="W110" s="253" t="str">
        <f>IFERROR(AVERAGE('Speed Bin A-B'!W13,'Speed Bin A-B'!W117,'Speed Bin A-B'!W221,'Speed Bin A-B'!W325,'Speed Bin A-B'!W429,'Speed Bin A-B'!W533,'Speed Bin A-B'!W637,'Speed Bin A-B'!W741,'Speed Bin A-B'!W845,'Speed Bin A-B'!W949,'Speed Bin A-B'!W1053,'Speed Bin A-B'!W1157,'Speed Bin A-B'!W1261,'Speed Bin A-B'!W1365),"-")</f>
        <v>-</v>
      </c>
      <c r="X110" s="246"/>
      <c r="Y110" s="246"/>
      <c r="Z110" s="251">
        <v>8.3333333333333301E-2</v>
      </c>
      <c r="AA110" s="254">
        <f t="shared" ref="AA110" si="37">SUM(C116:C119)</f>
        <v>0</v>
      </c>
      <c r="AB110" s="254">
        <f t="shared" ref="AB110:AR110" si="38">SUM(D116:D119)</f>
        <v>0</v>
      </c>
      <c r="AC110" s="254">
        <f t="shared" si="38"/>
        <v>3</v>
      </c>
      <c r="AD110" s="254">
        <f t="shared" si="38"/>
        <v>3</v>
      </c>
      <c r="AE110" s="254">
        <f t="shared" si="38"/>
        <v>11</v>
      </c>
      <c r="AF110" s="254">
        <f t="shared" si="38"/>
        <v>6</v>
      </c>
      <c r="AG110" s="254">
        <f t="shared" si="38"/>
        <v>0</v>
      </c>
      <c r="AH110" s="254">
        <f t="shared" si="38"/>
        <v>0</v>
      </c>
      <c r="AI110" s="254">
        <f t="shared" si="38"/>
        <v>0</v>
      </c>
      <c r="AJ110" s="254">
        <f t="shared" si="38"/>
        <v>0</v>
      </c>
      <c r="AK110" s="254">
        <f t="shared" si="38"/>
        <v>0</v>
      </c>
      <c r="AL110" s="254">
        <f t="shared" si="38"/>
        <v>0</v>
      </c>
      <c r="AM110" s="254">
        <f t="shared" si="38"/>
        <v>0</v>
      </c>
      <c r="AN110" s="254">
        <f t="shared" si="38"/>
        <v>0</v>
      </c>
      <c r="AO110" s="254">
        <f t="shared" si="38"/>
        <v>0</v>
      </c>
      <c r="AP110" s="254">
        <f t="shared" si="38"/>
        <v>0</v>
      </c>
      <c r="AQ110" s="254">
        <f t="shared" si="38"/>
        <v>0</v>
      </c>
      <c r="AR110" s="254">
        <f t="shared" si="38"/>
        <v>0</v>
      </c>
      <c r="AS110" s="254">
        <f>SUM(U116:U119)</f>
        <v>0</v>
      </c>
      <c r="AT110" s="253">
        <f>IFERROR(AVERAGE(V116:V119),"-")</f>
        <v>27.115833333333335</v>
      </c>
      <c r="AU110" s="253" t="str">
        <f>IFERROR(AVERAGE(W116:W119),"-")</f>
        <v>-</v>
      </c>
    </row>
    <row r="111" spans="1:47" x14ac:dyDescent="0.2">
      <c r="A111" s="251">
        <v>3.125E-2</v>
      </c>
      <c r="B111" s="252">
        <f>SUM('Speed Bin A-B'!B14,'Speed Bin A-B'!B118,'Speed Bin A-B'!B222,'Speed Bin A-B'!B326,'Speed Bin A-B'!B430,'Speed Bin A-B'!B534,'Speed Bin A-B'!B638,'Speed Bin A-B'!B742,'Speed Bin A-B'!B846,'Speed Bin A-B'!B950,'Speed Bin A-B'!B1054,'Speed Bin A-B'!B1158,'Speed Bin A-B'!B1262,'Speed Bin A-B'!B1366)</f>
        <v>3</v>
      </c>
      <c r="C111" s="252">
        <f>SUM('Speed Bin A-B'!C14,'Speed Bin A-B'!C118,'Speed Bin A-B'!C222,'Speed Bin A-B'!C326,'Speed Bin A-B'!C430,'Speed Bin A-B'!C534,'Speed Bin A-B'!C638,'Speed Bin A-B'!C742,'Speed Bin A-B'!C846,'Speed Bin A-B'!C950,'Speed Bin A-B'!C1054,'Speed Bin A-B'!C1158,'Speed Bin A-B'!C1262,'Speed Bin A-B'!C1366)</f>
        <v>0</v>
      </c>
      <c r="D111" s="252">
        <f>SUM('Speed Bin A-B'!D14,'Speed Bin A-B'!D118,'Speed Bin A-B'!D222,'Speed Bin A-B'!D326,'Speed Bin A-B'!D430,'Speed Bin A-B'!D534,'Speed Bin A-B'!D638,'Speed Bin A-B'!D742,'Speed Bin A-B'!D846,'Speed Bin A-B'!D950,'Speed Bin A-B'!D1054,'Speed Bin A-B'!D1158,'Speed Bin A-B'!D1262,'Speed Bin A-B'!D1366)</f>
        <v>0</v>
      </c>
      <c r="E111" s="252">
        <f>SUM('Speed Bin A-B'!E14,'Speed Bin A-B'!E118,'Speed Bin A-B'!E222,'Speed Bin A-B'!E326,'Speed Bin A-B'!E430,'Speed Bin A-B'!E534,'Speed Bin A-B'!E638,'Speed Bin A-B'!E742,'Speed Bin A-B'!E846,'Speed Bin A-B'!E950,'Speed Bin A-B'!E1054,'Speed Bin A-B'!E1158,'Speed Bin A-B'!E1262,'Speed Bin A-B'!E1366)</f>
        <v>0</v>
      </c>
      <c r="F111" s="252">
        <f>SUM('Speed Bin A-B'!F14,'Speed Bin A-B'!F118,'Speed Bin A-B'!F222,'Speed Bin A-B'!F326,'Speed Bin A-B'!F430,'Speed Bin A-B'!F534,'Speed Bin A-B'!F638,'Speed Bin A-B'!F742,'Speed Bin A-B'!F846,'Speed Bin A-B'!F950,'Speed Bin A-B'!F1054,'Speed Bin A-B'!F1158,'Speed Bin A-B'!F1262,'Speed Bin A-B'!F1366)</f>
        <v>1</v>
      </c>
      <c r="G111" s="252">
        <f>SUM('Speed Bin A-B'!G14,'Speed Bin A-B'!G118,'Speed Bin A-B'!G222,'Speed Bin A-B'!G326,'Speed Bin A-B'!G430,'Speed Bin A-B'!G534,'Speed Bin A-B'!G638,'Speed Bin A-B'!G742,'Speed Bin A-B'!G846,'Speed Bin A-B'!G950,'Speed Bin A-B'!G1054,'Speed Bin A-B'!G1158,'Speed Bin A-B'!G1262,'Speed Bin A-B'!G1366)</f>
        <v>0</v>
      </c>
      <c r="H111" s="252">
        <f>SUM('Speed Bin A-B'!H14,'Speed Bin A-B'!H118,'Speed Bin A-B'!H222,'Speed Bin A-B'!H326,'Speed Bin A-B'!H430,'Speed Bin A-B'!H534,'Speed Bin A-B'!H638,'Speed Bin A-B'!H742,'Speed Bin A-B'!H846,'Speed Bin A-B'!H950,'Speed Bin A-B'!H1054,'Speed Bin A-B'!H1158,'Speed Bin A-B'!H1262,'Speed Bin A-B'!H1366)</f>
        <v>1</v>
      </c>
      <c r="I111" s="252">
        <f>SUM('Speed Bin A-B'!I14,'Speed Bin A-B'!I118,'Speed Bin A-B'!I222,'Speed Bin A-B'!I326,'Speed Bin A-B'!I430,'Speed Bin A-B'!I534,'Speed Bin A-B'!I638,'Speed Bin A-B'!I742,'Speed Bin A-B'!I846,'Speed Bin A-B'!I950,'Speed Bin A-B'!I1054,'Speed Bin A-B'!I1158,'Speed Bin A-B'!I1262,'Speed Bin A-B'!I1366)</f>
        <v>1</v>
      </c>
      <c r="J111" s="252">
        <f>SUM('Speed Bin A-B'!J14,'Speed Bin A-B'!J118,'Speed Bin A-B'!J222,'Speed Bin A-B'!J326,'Speed Bin A-B'!J430,'Speed Bin A-B'!J534,'Speed Bin A-B'!J638,'Speed Bin A-B'!J742,'Speed Bin A-B'!J846,'Speed Bin A-B'!J950,'Speed Bin A-B'!J1054,'Speed Bin A-B'!J1158,'Speed Bin A-B'!J1262,'Speed Bin A-B'!J1366)</f>
        <v>0</v>
      </c>
      <c r="K111" s="252">
        <f>SUM('Speed Bin A-B'!K14,'Speed Bin A-B'!K118,'Speed Bin A-B'!K222,'Speed Bin A-B'!K326,'Speed Bin A-B'!K430,'Speed Bin A-B'!K534,'Speed Bin A-B'!K638,'Speed Bin A-B'!K742,'Speed Bin A-B'!K846,'Speed Bin A-B'!K950,'Speed Bin A-B'!K1054,'Speed Bin A-B'!K1158,'Speed Bin A-B'!K1262,'Speed Bin A-B'!K1366)</f>
        <v>0</v>
      </c>
      <c r="L111" s="252">
        <f>SUM('Speed Bin A-B'!L14,'Speed Bin A-B'!L118,'Speed Bin A-B'!L222,'Speed Bin A-B'!L326,'Speed Bin A-B'!L430,'Speed Bin A-B'!L534,'Speed Bin A-B'!L638,'Speed Bin A-B'!L742,'Speed Bin A-B'!L846,'Speed Bin A-B'!L950,'Speed Bin A-B'!L1054,'Speed Bin A-B'!L1158,'Speed Bin A-B'!L1262,'Speed Bin A-B'!L1366)</f>
        <v>0</v>
      </c>
      <c r="M111" s="252">
        <f>SUM('Speed Bin A-B'!M14,'Speed Bin A-B'!M118,'Speed Bin A-B'!M222,'Speed Bin A-B'!M326,'Speed Bin A-B'!M430,'Speed Bin A-B'!M534,'Speed Bin A-B'!M638,'Speed Bin A-B'!M742,'Speed Bin A-B'!M846,'Speed Bin A-B'!M950,'Speed Bin A-B'!M1054,'Speed Bin A-B'!M1158,'Speed Bin A-B'!M1262,'Speed Bin A-B'!M1366)</f>
        <v>0</v>
      </c>
      <c r="N111" s="252">
        <f>SUM('Speed Bin A-B'!N14,'Speed Bin A-B'!N118,'Speed Bin A-B'!N222,'Speed Bin A-B'!N326,'Speed Bin A-B'!N430,'Speed Bin A-B'!N534,'Speed Bin A-B'!N638,'Speed Bin A-B'!N742,'Speed Bin A-B'!N846,'Speed Bin A-B'!N950,'Speed Bin A-B'!N1054,'Speed Bin A-B'!N1158,'Speed Bin A-B'!N1262,'Speed Bin A-B'!N1366)</f>
        <v>0</v>
      </c>
      <c r="O111" s="252">
        <f>SUM('Speed Bin A-B'!O14,'Speed Bin A-B'!O118,'Speed Bin A-B'!O222,'Speed Bin A-B'!O326,'Speed Bin A-B'!O430,'Speed Bin A-B'!O534,'Speed Bin A-B'!O638,'Speed Bin A-B'!O742,'Speed Bin A-B'!O846,'Speed Bin A-B'!O950,'Speed Bin A-B'!O1054,'Speed Bin A-B'!O1158,'Speed Bin A-B'!O1262,'Speed Bin A-B'!O1366)</f>
        <v>0</v>
      </c>
      <c r="P111" s="252">
        <f>SUM('Speed Bin A-B'!P14,'Speed Bin A-B'!P118,'Speed Bin A-B'!P222,'Speed Bin A-B'!P326,'Speed Bin A-B'!P430,'Speed Bin A-B'!P534,'Speed Bin A-B'!P638,'Speed Bin A-B'!P742,'Speed Bin A-B'!P846,'Speed Bin A-B'!P950,'Speed Bin A-B'!P1054,'Speed Bin A-B'!P1158,'Speed Bin A-B'!P1262,'Speed Bin A-B'!P1366)</f>
        <v>0</v>
      </c>
      <c r="Q111" s="252">
        <f>SUM('Speed Bin A-B'!Q14,'Speed Bin A-B'!Q118,'Speed Bin A-B'!Q222,'Speed Bin A-B'!Q326,'Speed Bin A-B'!Q430,'Speed Bin A-B'!Q534,'Speed Bin A-B'!Q638,'Speed Bin A-B'!Q742,'Speed Bin A-B'!Q846,'Speed Bin A-B'!Q950,'Speed Bin A-B'!Q1054,'Speed Bin A-B'!Q1158,'Speed Bin A-B'!Q1262,'Speed Bin A-B'!Q1366)</f>
        <v>0</v>
      </c>
      <c r="R111" s="252">
        <f>SUM('Speed Bin A-B'!R14,'Speed Bin A-B'!R118,'Speed Bin A-B'!R222,'Speed Bin A-B'!R326,'Speed Bin A-B'!R430,'Speed Bin A-B'!R534,'Speed Bin A-B'!R638,'Speed Bin A-B'!R742,'Speed Bin A-B'!R846,'Speed Bin A-B'!R950,'Speed Bin A-B'!R1054,'Speed Bin A-B'!R1158,'Speed Bin A-B'!R1262,'Speed Bin A-B'!R1366)</f>
        <v>0</v>
      </c>
      <c r="S111" s="252">
        <f>SUM('Speed Bin A-B'!S14,'Speed Bin A-B'!S118,'Speed Bin A-B'!S222,'Speed Bin A-B'!S326,'Speed Bin A-B'!S430,'Speed Bin A-B'!S534,'Speed Bin A-B'!S638,'Speed Bin A-B'!S742,'Speed Bin A-B'!S846,'Speed Bin A-B'!S950,'Speed Bin A-B'!S1054,'Speed Bin A-B'!S1158,'Speed Bin A-B'!S1262,'Speed Bin A-B'!S1366)</f>
        <v>0</v>
      </c>
      <c r="T111" s="252">
        <f>SUM('Speed Bin A-B'!T14,'Speed Bin A-B'!T118,'Speed Bin A-B'!T222,'Speed Bin A-B'!T326,'Speed Bin A-B'!T430,'Speed Bin A-B'!T534,'Speed Bin A-B'!T638,'Speed Bin A-B'!T742,'Speed Bin A-B'!T846,'Speed Bin A-B'!T950,'Speed Bin A-B'!T1054,'Speed Bin A-B'!T1158,'Speed Bin A-B'!T1262,'Speed Bin A-B'!T1366)</f>
        <v>0</v>
      </c>
      <c r="U111" s="252">
        <f>SUM('Speed Bin A-B'!U14,'Speed Bin A-B'!U118,'Speed Bin A-B'!U222,'Speed Bin A-B'!U326,'Speed Bin A-B'!U430,'Speed Bin A-B'!U534,'Speed Bin A-B'!U638,'Speed Bin A-B'!U742,'Speed Bin A-B'!U846,'Speed Bin A-B'!U950,'Speed Bin A-B'!U1054,'Speed Bin A-B'!U1158,'Speed Bin A-B'!U1262,'Speed Bin A-B'!U1366)</f>
        <v>0</v>
      </c>
      <c r="V111" s="253">
        <f>IFERROR(AVERAGE('Speed Bin A-B'!V14,'Speed Bin A-B'!V118,'Speed Bin A-B'!V222,'Speed Bin A-B'!V326,'Speed Bin A-B'!V430,'Speed Bin A-B'!V534,'Speed Bin A-B'!V638,'Speed Bin A-B'!V742,'Speed Bin A-B'!V846,'Speed Bin A-B'!V950,'Speed Bin A-B'!V1054,'Speed Bin A-B'!V1158,'Speed Bin A-B'!V1262,'Speed Bin A-B'!V1366),"-")</f>
        <v>31</v>
      </c>
      <c r="W111" s="253" t="str">
        <f>IFERROR(AVERAGE('Speed Bin A-B'!W14,'Speed Bin A-B'!W118,'Speed Bin A-B'!W222,'Speed Bin A-B'!W326,'Speed Bin A-B'!W430,'Speed Bin A-B'!W534,'Speed Bin A-B'!W638,'Speed Bin A-B'!W742,'Speed Bin A-B'!W846,'Speed Bin A-B'!W950,'Speed Bin A-B'!W1054,'Speed Bin A-B'!W1158,'Speed Bin A-B'!W1262,'Speed Bin A-B'!W1366),"-")</f>
        <v>-</v>
      </c>
      <c r="X111" s="246"/>
      <c r="Y111" s="246"/>
      <c r="Z111" s="251">
        <v>0.125</v>
      </c>
      <c r="AA111" s="254">
        <f t="shared" ref="AA111" si="39">SUM(C120:C123)</f>
        <v>0</v>
      </c>
      <c r="AB111" s="254">
        <f t="shared" ref="AB111:AR111" si="40">SUM(D120:D123)</f>
        <v>0</v>
      </c>
      <c r="AC111" s="254">
        <f t="shared" si="40"/>
        <v>2</v>
      </c>
      <c r="AD111" s="254">
        <f t="shared" si="40"/>
        <v>2</v>
      </c>
      <c r="AE111" s="254">
        <f t="shared" si="40"/>
        <v>13</v>
      </c>
      <c r="AF111" s="254">
        <f t="shared" si="40"/>
        <v>4</v>
      </c>
      <c r="AG111" s="254">
        <f t="shared" si="40"/>
        <v>1</v>
      </c>
      <c r="AH111" s="254">
        <f t="shared" si="40"/>
        <v>3</v>
      </c>
      <c r="AI111" s="254">
        <f t="shared" si="40"/>
        <v>0</v>
      </c>
      <c r="AJ111" s="254">
        <f t="shared" si="40"/>
        <v>0</v>
      </c>
      <c r="AK111" s="254">
        <f t="shared" si="40"/>
        <v>0</v>
      </c>
      <c r="AL111" s="254">
        <f t="shared" si="40"/>
        <v>0</v>
      </c>
      <c r="AM111" s="254">
        <f t="shared" si="40"/>
        <v>0</v>
      </c>
      <c r="AN111" s="254">
        <f t="shared" si="40"/>
        <v>0</v>
      </c>
      <c r="AO111" s="254">
        <f t="shared" si="40"/>
        <v>0</v>
      </c>
      <c r="AP111" s="254">
        <f t="shared" si="40"/>
        <v>0</v>
      </c>
      <c r="AQ111" s="254">
        <f t="shared" si="40"/>
        <v>0</v>
      </c>
      <c r="AR111" s="254">
        <f t="shared" si="40"/>
        <v>0</v>
      </c>
      <c r="AS111" s="254">
        <f>SUM(U120:U123)</f>
        <v>0</v>
      </c>
      <c r="AT111" s="253">
        <f>IFERROR(AVERAGE(V120:V123),"-")</f>
        <v>32.189166666666665</v>
      </c>
      <c r="AU111" s="253" t="str">
        <f>IFERROR(AVERAGE(W120:W123),"-")</f>
        <v>-</v>
      </c>
    </row>
    <row r="112" spans="1:47" x14ac:dyDescent="0.2">
      <c r="A112" s="251">
        <v>4.1666666666666664E-2</v>
      </c>
      <c r="B112" s="252">
        <f>SUM('Speed Bin A-B'!B15,'Speed Bin A-B'!B119,'Speed Bin A-B'!B223,'Speed Bin A-B'!B327,'Speed Bin A-B'!B431,'Speed Bin A-B'!B535,'Speed Bin A-B'!B639,'Speed Bin A-B'!B743,'Speed Bin A-B'!B847,'Speed Bin A-B'!B951,'Speed Bin A-B'!B1055,'Speed Bin A-B'!B1159,'Speed Bin A-B'!B1263,'Speed Bin A-B'!B1367)</f>
        <v>3</v>
      </c>
      <c r="C112" s="252">
        <f>SUM('Speed Bin A-B'!C15,'Speed Bin A-B'!C119,'Speed Bin A-B'!C223,'Speed Bin A-B'!C327,'Speed Bin A-B'!C431,'Speed Bin A-B'!C535,'Speed Bin A-B'!C639,'Speed Bin A-B'!C743,'Speed Bin A-B'!C847,'Speed Bin A-B'!C951,'Speed Bin A-B'!C1055,'Speed Bin A-B'!C1159,'Speed Bin A-B'!C1263,'Speed Bin A-B'!C1367)</f>
        <v>0</v>
      </c>
      <c r="D112" s="252">
        <f>SUM('Speed Bin A-B'!D15,'Speed Bin A-B'!D119,'Speed Bin A-B'!D223,'Speed Bin A-B'!D327,'Speed Bin A-B'!D431,'Speed Bin A-B'!D535,'Speed Bin A-B'!D639,'Speed Bin A-B'!D743,'Speed Bin A-B'!D847,'Speed Bin A-B'!D951,'Speed Bin A-B'!D1055,'Speed Bin A-B'!D1159,'Speed Bin A-B'!D1263,'Speed Bin A-B'!D1367)</f>
        <v>0</v>
      </c>
      <c r="E112" s="252">
        <f>SUM('Speed Bin A-B'!E15,'Speed Bin A-B'!E119,'Speed Bin A-B'!E223,'Speed Bin A-B'!E327,'Speed Bin A-B'!E431,'Speed Bin A-B'!E535,'Speed Bin A-B'!E639,'Speed Bin A-B'!E743,'Speed Bin A-B'!E847,'Speed Bin A-B'!E951,'Speed Bin A-B'!E1055,'Speed Bin A-B'!E1159,'Speed Bin A-B'!E1263,'Speed Bin A-B'!E1367)</f>
        <v>0</v>
      </c>
      <c r="F112" s="252">
        <f>SUM('Speed Bin A-B'!F15,'Speed Bin A-B'!F119,'Speed Bin A-B'!F223,'Speed Bin A-B'!F327,'Speed Bin A-B'!F431,'Speed Bin A-B'!F535,'Speed Bin A-B'!F639,'Speed Bin A-B'!F743,'Speed Bin A-B'!F847,'Speed Bin A-B'!F951,'Speed Bin A-B'!F1055,'Speed Bin A-B'!F1159,'Speed Bin A-B'!F1263,'Speed Bin A-B'!F1367)</f>
        <v>0</v>
      </c>
      <c r="G112" s="252">
        <f>SUM('Speed Bin A-B'!G15,'Speed Bin A-B'!G119,'Speed Bin A-B'!G223,'Speed Bin A-B'!G327,'Speed Bin A-B'!G431,'Speed Bin A-B'!G535,'Speed Bin A-B'!G639,'Speed Bin A-B'!G743,'Speed Bin A-B'!G847,'Speed Bin A-B'!G951,'Speed Bin A-B'!G1055,'Speed Bin A-B'!G1159,'Speed Bin A-B'!G1263,'Speed Bin A-B'!G1367)</f>
        <v>2</v>
      </c>
      <c r="H112" s="252">
        <f>SUM('Speed Bin A-B'!H15,'Speed Bin A-B'!H119,'Speed Bin A-B'!H223,'Speed Bin A-B'!H327,'Speed Bin A-B'!H431,'Speed Bin A-B'!H535,'Speed Bin A-B'!H639,'Speed Bin A-B'!H743,'Speed Bin A-B'!H847,'Speed Bin A-B'!H951,'Speed Bin A-B'!H1055,'Speed Bin A-B'!H1159,'Speed Bin A-B'!H1263,'Speed Bin A-B'!H1367)</f>
        <v>0</v>
      </c>
      <c r="I112" s="252">
        <f>SUM('Speed Bin A-B'!I15,'Speed Bin A-B'!I119,'Speed Bin A-B'!I223,'Speed Bin A-B'!I327,'Speed Bin A-B'!I431,'Speed Bin A-B'!I535,'Speed Bin A-B'!I639,'Speed Bin A-B'!I743,'Speed Bin A-B'!I847,'Speed Bin A-B'!I951,'Speed Bin A-B'!I1055,'Speed Bin A-B'!I1159,'Speed Bin A-B'!I1263,'Speed Bin A-B'!I1367)</f>
        <v>0</v>
      </c>
      <c r="J112" s="252">
        <f>SUM('Speed Bin A-B'!J15,'Speed Bin A-B'!J119,'Speed Bin A-B'!J223,'Speed Bin A-B'!J327,'Speed Bin A-B'!J431,'Speed Bin A-B'!J535,'Speed Bin A-B'!J639,'Speed Bin A-B'!J743,'Speed Bin A-B'!J847,'Speed Bin A-B'!J951,'Speed Bin A-B'!J1055,'Speed Bin A-B'!J1159,'Speed Bin A-B'!J1263,'Speed Bin A-B'!J1367)</f>
        <v>1</v>
      </c>
      <c r="K112" s="252">
        <f>SUM('Speed Bin A-B'!K15,'Speed Bin A-B'!K119,'Speed Bin A-B'!K223,'Speed Bin A-B'!K327,'Speed Bin A-B'!K431,'Speed Bin A-B'!K535,'Speed Bin A-B'!K639,'Speed Bin A-B'!K743,'Speed Bin A-B'!K847,'Speed Bin A-B'!K951,'Speed Bin A-B'!K1055,'Speed Bin A-B'!K1159,'Speed Bin A-B'!K1263,'Speed Bin A-B'!K1367)</f>
        <v>0</v>
      </c>
      <c r="L112" s="252">
        <f>SUM('Speed Bin A-B'!L15,'Speed Bin A-B'!L119,'Speed Bin A-B'!L223,'Speed Bin A-B'!L327,'Speed Bin A-B'!L431,'Speed Bin A-B'!L535,'Speed Bin A-B'!L639,'Speed Bin A-B'!L743,'Speed Bin A-B'!L847,'Speed Bin A-B'!L951,'Speed Bin A-B'!L1055,'Speed Bin A-B'!L1159,'Speed Bin A-B'!L1263,'Speed Bin A-B'!L1367)</f>
        <v>0</v>
      </c>
      <c r="M112" s="252">
        <f>SUM('Speed Bin A-B'!M15,'Speed Bin A-B'!M119,'Speed Bin A-B'!M223,'Speed Bin A-B'!M327,'Speed Bin A-B'!M431,'Speed Bin A-B'!M535,'Speed Bin A-B'!M639,'Speed Bin A-B'!M743,'Speed Bin A-B'!M847,'Speed Bin A-B'!M951,'Speed Bin A-B'!M1055,'Speed Bin A-B'!M1159,'Speed Bin A-B'!M1263,'Speed Bin A-B'!M1367)</f>
        <v>0</v>
      </c>
      <c r="N112" s="252">
        <f>SUM('Speed Bin A-B'!N15,'Speed Bin A-B'!N119,'Speed Bin A-B'!N223,'Speed Bin A-B'!N327,'Speed Bin A-B'!N431,'Speed Bin A-B'!N535,'Speed Bin A-B'!N639,'Speed Bin A-B'!N743,'Speed Bin A-B'!N847,'Speed Bin A-B'!N951,'Speed Bin A-B'!N1055,'Speed Bin A-B'!N1159,'Speed Bin A-B'!N1263,'Speed Bin A-B'!N1367)</f>
        <v>0</v>
      </c>
      <c r="O112" s="252">
        <f>SUM('Speed Bin A-B'!O15,'Speed Bin A-B'!O119,'Speed Bin A-B'!O223,'Speed Bin A-B'!O327,'Speed Bin A-B'!O431,'Speed Bin A-B'!O535,'Speed Bin A-B'!O639,'Speed Bin A-B'!O743,'Speed Bin A-B'!O847,'Speed Bin A-B'!O951,'Speed Bin A-B'!O1055,'Speed Bin A-B'!O1159,'Speed Bin A-B'!O1263,'Speed Bin A-B'!O1367)</f>
        <v>0</v>
      </c>
      <c r="P112" s="252">
        <f>SUM('Speed Bin A-B'!P15,'Speed Bin A-B'!P119,'Speed Bin A-B'!P223,'Speed Bin A-B'!P327,'Speed Bin A-B'!P431,'Speed Bin A-B'!P535,'Speed Bin A-B'!P639,'Speed Bin A-B'!P743,'Speed Bin A-B'!P847,'Speed Bin A-B'!P951,'Speed Bin A-B'!P1055,'Speed Bin A-B'!P1159,'Speed Bin A-B'!P1263,'Speed Bin A-B'!P1367)</f>
        <v>0</v>
      </c>
      <c r="Q112" s="252">
        <f>SUM('Speed Bin A-B'!Q15,'Speed Bin A-B'!Q119,'Speed Bin A-B'!Q223,'Speed Bin A-B'!Q327,'Speed Bin A-B'!Q431,'Speed Bin A-B'!Q535,'Speed Bin A-B'!Q639,'Speed Bin A-B'!Q743,'Speed Bin A-B'!Q847,'Speed Bin A-B'!Q951,'Speed Bin A-B'!Q1055,'Speed Bin A-B'!Q1159,'Speed Bin A-B'!Q1263,'Speed Bin A-B'!Q1367)</f>
        <v>0</v>
      </c>
      <c r="R112" s="252">
        <f>SUM('Speed Bin A-B'!R15,'Speed Bin A-B'!R119,'Speed Bin A-B'!R223,'Speed Bin A-B'!R327,'Speed Bin A-B'!R431,'Speed Bin A-B'!R535,'Speed Bin A-B'!R639,'Speed Bin A-B'!R743,'Speed Bin A-B'!R847,'Speed Bin A-B'!R951,'Speed Bin A-B'!R1055,'Speed Bin A-B'!R1159,'Speed Bin A-B'!R1263,'Speed Bin A-B'!R1367)</f>
        <v>0</v>
      </c>
      <c r="S112" s="252">
        <f>SUM('Speed Bin A-B'!S15,'Speed Bin A-B'!S119,'Speed Bin A-B'!S223,'Speed Bin A-B'!S327,'Speed Bin A-B'!S431,'Speed Bin A-B'!S535,'Speed Bin A-B'!S639,'Speed Bin A-B'!S743,'Speed Bin A-B'!S847,'Speed Bin A-B'!S951,'Speed Bin A-B'!S1055,'Speed Bin A-B'!S1159,'Speed Bin A-B'!S1263,'Speed Bin A-B'!S1367)</f>
        <v>0</v>
      </c>
      <c r="T112" s="252">
        <f>SUM('Speed Bin A-B'!T15,'Speed Bin A-B'!T119,'Speed Bin A-B'!T223,'Speed Bin A-B'!T327,'Speed Bin A-B'!T431,'Speed Bin A-B'!T535,'Speed Bin A-B'!T639,'Speed Bin A-B'!T743,'Speed Bin A-B'!T847,'Speed Bin A-B'!T951,'Speed Bin A-B'!T1055,'Speed Bin A-B'!T1159,'Speed Bin A-B'!T1263,'Speed Bin A-B'!T1367)</f>
        <v>0</v>
      </c>
      <c r="U112" s="252">
        <f>SUM('Speed Bin A-B'!U15,'Speed Bin A-B'!U119,'Speed Bin A-B'!U223,'Speed Bin A-B'!U327,'Speed Bin A-B'!U431,'Speed Bin A-B'!U535,'Speed Bin A-B'!U639,'Speed Bin A-B'!U743,'Speed Bin A-B'!U847,'Speed Bin A-B'!U951,'Speed Bin A-B'!U1055,'Speed Bin A-B'!U1159,'Speed Bin A-B'!U1263,'Speed Bin A-B'!U1367)</f>
        <v>0</v>
      </c>
      <c r="V112" s="253">
        <f>IFERROR(AVERAGE('Speed Bin A-B'!V15,'Speed Bin A-B'!V119,'Speed Bin A-B'!V223,'Speed Bin A-B'!V327,'Speed Bin A-B'!V431,'Speed Bin A-B'!V535,'Speed Bin A-B'!V639,'Speed Bin A-B'!V743,'Speed Bin A-B'!V847,'Speed Bin A-B'!V951,'Speed Bin A-B'!V1055,'Speed Bin A-B'!V1159,'Speed Bin A-B'!V1263,'Speed Bin A-B'!V1367),"-")</f>
        <v>32.56666666666667</v>
      </c>
      <c r="W112" s="253" t="str">
        <f>IFERROR(AVERAGE('Speed Bin A-B'!W15,'Speed Bin A-B'!W119,'Speed Bin A-B'!W223,'Speed Bin A-B'!W327,'Speed Bin A-B'!W431,'Speed Bin A-B'!W535,'Speed Bin A-B'!W639,'Speed Bin A-B'!W743,'Speed Bin A-B'!W847,'Speed Bin A-B'!W951,'Speed Bin A-B'!W1055,'Speed Bin A-B'!W1159,'Speed Bin A-B'!W1263,'Speed Bin A-B'!W1367),"-")</f>
        <v>-</v>
      </c>
      <c r="X112" s="246"/>
      <c r="Y112" s="246"/>
      <c r="Z112" s="251">
        <v>0.16666666666666699</v>
      </c>
      <c r="AA112" s="254">
        <f t="shared" ref="AA112" si="41">SUM(C124:C127)</f>
        <v>0</v>
      </c>
      <c r="AB112" s="254">
        <f t="shared" ref="AB112:AR112" si="42">SUM(D124:D127)</f>
        <v>0</v>
      </c>
      <c r="AC112" s="254">
        <f t="shared" si="42"/>
        <v>2</v>
      </c>
      <c r="AD112" s="254">
        <f t="shared" si="42"/>
        <v>9</v>
      </c>
      <c r="AE112" s="254">
        <f t="shared" si="42"/>
        <v>20</v>
      </c>
      <c r="AF112" s="254">
        <f t="shared" si="42"/>
        <v>7</v>
      </c>
      <c r="AG112" s="254">
        <f t="shared" si="42"/>
        <v>2</v>
      </c>
      <c r="AH112" s="254">
        <f t="shared" si="42"/>
        <v>0</v>
      </c>
      <c r="AI112" s="254">
        <f t="shared" si="42"/>
        <v>0</v>
      </c>
      <c r="AJ112" s="254">
        <f t="shared" si="42"/>
        <v>0</v>
      </c>
      <c r="AK112" s="254">
        <f t="shared" si="42"/>
        <v>0</v>
      </c>
      <c r="AL112" s="254">
        <f t="shared" si="42"/>
        <v>0</v>
      </c>
      <c r="AM112" s="254">
        <f t="shared" si="42"/>
        <v>0</v>
      </c>
      <c r="AN112" s="254">
        <f t="shared" si="42"/>
        <v>0</v>
      </c>
      <c r="AO112" s="254">
        <f t="shared" si="42"/>
        <v>0</v>
      </c>
      <c r="AP112" s="254">
        <f t="shared" si="42"/>
        <v>0</v>
      </c>
      <c r="AQ112" s="254">
        <f t="shared" si="42"/>
        <v>0</v>
      </c>
      <c r="AR112" s="254">
        <f t="shared" si="42"/>
        <v>0</v>
      </c>
      <c r="AS112" s="254">
        <f>SUM(U124:U127)</f>
        <v>0</v>
      </c>
      <c r="AT112" s="253">
        <f>IFERROR(AVERAGE(V124:V127),"-")</f>
        <v>27.287499999999998</v>
      </c>
      <c r="AU112" s="253" t="str">
        <f>IFERROR(AVERAGE(W124:W127),"-")</f>
        <v>-</v>
      </c>
    </row>
    <row r="113" spans="1:47" x14ac:dyDescent="0.2">
      <c r="A113" s="251">
        <v>5.2083333333333336E-2</v>
      </c>
      <c r="B113" s="252">
        <f>SUM('Speed Bin A-B'!B16,'Speed Bin A-B'!B120,'Speed Bin A-B'!B224,'Speed Bin A-B'!B328,'Speed Bin A-B'!B432,'Speed Bin A-B'!B536,'Speed Bin A-B'!B640,'Speed Bin A-B'!B744,'Speed Bin A-B'!B848,'Speed Bin A-B'!B952,'Speed Bin A-B'!B1056,'Speed Bin A-B'!B1160,'Speed Bin A-B'!B1264,'Speed Bin A-B'!B1368)</f>
        <v>4</v>
      </c>
      <c r="C113" s="252">
        <f>SUM('Speed Bin A-B'!C16,'Speed Bin A-B'!C120,'Speed Bin A-B'!C224,'Speed Bin A-B'!C328,'Speed Bin A-B'!C432,'Speed Bin A-B'!C536,'Speed Bin A-B'!C640,'Speed Bin A-B'!C744,'Speed Bin A-B'!C848,'Speed Bin A-B'!C952,'Speed Bin A-B'!C1056,'Speed Bin A-B'!C1160,'Speed Bin A-B'!C1264,'Speed Bin A-B'!C1368)</f>
        <v>0</v>
      </c>
      <c r="D113" s="252">
        <f>SUM('Speed Bin A-B'!D16,'Speed Bin A-B'!D120,'Speed Bin A-B'!D224,'Speed Bin A-B'!D328,'Speed Bin A-B'!D432,'Speed Bin A-B'!D536,'Speed Bin A-B'!D640,'Speed Bin A-B'!D744,'Speed Bin A-B'!D848,'Speed Bin A-B'!D952,'Speed Bin A-B'!D1056,'Speed Bin A-B'!D1160,'Speed Bin A-B'!D1264,'Speed Bin A-B'!D1368)</f>
        <v>0</v>
      </c>
      <c r="E113" s="252">
        <f>SUM('Speed Bin A-B'!E16,'Speed Bin A-B'!E120,'Speed Bin A-B'!E224,'Speed Bin A-B'!E328,'Speed Bin A-B'!E432,'Speed Bin A-B'!E536,'Speed Bin A-B'!E640,'Speed Bin A-B'!E744,'Speed Bin A-B'!E848,'Speed Bin A-B'!E952,'Speed Bin A-B'!E1056,'Speed Bin A-B'!E1160,'Speed Bin A-B'!E1264,'Speed Bin A-B'!E1368)</f>
        <v>1</v>
      </c>
      <c r="F113" s="252">
        <f>SUM('Speed Bin A-B'!F16,'Speed Bin A-B'!F120,'Speed Bin A-B'!F224,'Speed Bin A-B'!F328,'Speed Bin A-B'!F432,'Speed Bin A-B'!F536,'Speed Bin A-B'!F640,'Speed Bin A-B'!F744,'Speed Bin A-B'!F848,'Speed Bin A-B'!F952,'Speed Bin A-B'!F1056,'Speed Bin A-B'!F1160,'Speed Bin A-B'!F1264,'Speed Bin A-B'!F1368)</f>
        <v>1</v>
      </c>
      <c r="G113" s="252">
        <f>SUM('Speed Bin A-B'!G16,'Speed Bin A-B'!G120,'Speed Bin A-B'!G224,'Speed Bin A-B'!G328,'Speed Bin A-B'!G432,'Speed Bin A-B'!G536,'Speed Bin A-B'!G640,'Speed Bin A-B'!G744,'Speed Bin A-B'!G848,'Speed Bin A-B'!G952,'Speed Bin A-B'!G1056,'Speed Bin A-B'!G1160,'Speed Bin A-B'!G1264,'Speed Bin A-B'!G1368)</f>
        <v>1</v>
      </c>
      <c r="H113" s="252">
        <f>SUM('Speed Bin A-B'!H16,'Speed Bin A-B'!H120,'Speed Bin A-B'!H224,'Speed Bin A-B'!H328,'Speed Bin A-B'!H432,'Speed Bin A-B'!H536,'Speed Bin A-B'!H640,'Speed Bin A-B'!H744,'Speed Bin A-B'!H848,'Speed Bin A-B'!H952,'Speed Bin A-B'!H1056,'Speed Bin A-B'!H1160,'Speed Bin A-B'!H1264,'Speed Bin A-B'!H1368)</f>
        <v>1</v>
      </c>
      <c r="I113" s="252">
        <f>SUM('Speed Bin A-B'!I16,'Speed Bin A-B'!I120,'Speed Bin A-B'!I224,'Speed Bin A-B'!I328,'Speed Bin A-B'!I432,'Speed Bin A-B'!I536,'Speed Bin A-B'!I640,'Speed Bin A-B'!I744,'Speed Bin A-B'!I848,'Speed Bin A-B'!I952,'Speed Bin A-B'!I1056,'Speed Bin A-B'!I1160,'Speed Bin A-B'!I1264,'Speed Bin A-B'!I1368)</f>
        <v>0</v>
      </c>
      <c r="J113" s="252">
        <f>SUM('Speed Bin A-B'!J16,'Speed Bin A-B'!J120,'Speed Bin A-B'!J224,'Speed Bin A-B'!J328,'Speed Bin A-B'!J432,'Speed Bin A-B'!J536,'Speed Bin A-B'!J640,'Speed Bin A-B'!J744,'Speed Bin A-B'!J848,'Speed Bin A-B'!J952,'Speed Bin A-B'!J1056,'Speed Bin A-B'!J1160,'Speed Bin A-B'!J1264,'Speed Bin A-B'!J1368)</f>
        <v>0</v>
      </c>
      <c r="K113" s="252">
        <f>SUM('Speed Bin A-B'!K16,'Speed Bin A-B'!K120,'Speed Bin A-B'!K224,'Speed Bin A-B'!K328,'Speed Bin A-B'!K432,'Speed Bin A-B'!K536,'Speed Bin A-B'!K640,'Speed Bin A-B'!K744,'Speed Bin A-B'!K848,'Speed Bin A-B'!K952,'Speed Bin A-B'!K1056,'Speed Bin A-B'!K1160,'Speed Bin A-B'!K1264,'Speed Bin A-B'!K1368)</f>
        <v>0</v>
      </c>
      <c r="L113" s="252">
        <f>SUM('Speed Bin A-B'!L16,'Speed Bin A-B'!L120,'Speed Bin A-B'!L224,'Speed Bin A-B'!L328,'Speed Bin A-B'!L432,'Speed Bin A-B'!L536,'Speed Bin A-B'!L640,'Speed Bin A-B'!L744,'Speed Bin A-B'!L848,'Speed Bin A-B'!L952,'Speed Bin A-B'!L1056,'Speed Bin A-B'!L1160,'Speed Bin A-B'!L1264,'Speed Bin A-B'!L1368)</f>
        <v>0</v>
      </c>
      <c r="M113" s="252">
        <f>SUM('Speed Bin A-B'!M16,'Speed Bin A-B'!M120,'Speed Bin A-B'!M224,'Speed Bin A-B'!M328,'Speed Bin A-B'!M432,'Speed Bin A-B'!M536,'Speed Bin A-B'!M640,'Speed Bin A-B'!M744,'Speed Bin A-B'!M848,'Speed Bin A-B'!M952,'Speed Bin A-B'!M1056,'Speed Bin A-B'!M1160,'Speed Bin A-B'!M1264,'Speed Bin A-B'!M1368)</f>
        <v>0</v>
      </c>
      <c r="N113" s="252">
        <f>SUM('Speed Bin A-B'!N16,'Speed Bin A-B'!N120,'Speed Bin A-B'!N224,'Speed Bin A-B'!N328,'Speed Bin A-B'!N432,'Speed Bin A-B'!N536,'Speed Bin A-B'!N640,'Speed Bin A-B'!N744,'Speed Bin A-B'!N848,'Speed Bin A-B'!N952,'Speed Bin A-B'!N1056,'Speed Bin A-B'!N1160,'Speed Bin A-B'!N1264,'Speed Bin A-B'!N1368)</f>
        <v>0</v>
      </c>
      <c r="O113" s="252">
        <f>SUM('Speed Bin A-B'!O16,'Speed Bin A-B'!O120,'Speed Bin A-B'!O224,'Speed Bin A-B'!O328,'Speed Bin A-B'!O432,'Speed Bin A-B'!O536,'Speed Bin A-B'!O640,'Speed Bin A-B'!O744,'Speed Bin A-B'!O848,'Speed Bin A-B'!O952,'Speed Bin A-B'!O1056,'Speed Bin A-B'!O1160,'Speed Bin A-B'!O1264,'Speed Bin A-B'!O1368)</f>
        <v>0</v>
      </c>
      <c r="P113" s="252">
        <f>SUM('Speed Bin A-B'!P16,'Speed Bin A-B'!P120,'Speed Bin A-B'!P224,'Speed Bin A-B'!P328,'Speed Bin A-B'!P432,'Speed Bin A-B'!P536,'Speed Bin A-B'!P640,'Speed Bin A-B'!P744,'Speed Bin A-B'!P848,'Speed Bin A-B'!P952,'Speed Bin A-B'!P1056,'Speed Bin A-B'!P1160,'Speed Bin A-B'!P1264,'Speed Bin A-B'!P1368)</f>
        <v>0</v>
      </c>
      <c r="Q113" s="252">
        <f>SUM('Speed Bin A-B'!Q16,'Speed Bin A-B'!Q120,'Speed Bin A-B'!Q224,'Speed Bin A-B'!Q328,'Speed Bin A-B'!Q432,'Speed Bin A-B'!Q536,'Speed Bin A-B'!Q640,'Speed Bin A-B'!Q744,'Speed Bin A-B'!Q848,'Speed Bin A-B'!Q952,'Speed Bin A-B'!Q1056,'Speed Bin A-B'!Q1160,'Speed Bin A-B'!Q1264,'Speed Bin A-B'!Q1368)</f>
        <v>0</v>
      </c>
      <c r="R113" s="252">
        <f>SUM('Speed Bin A-B'!R16,'Speed Bin A-B'!R120,'Speed Bin A-B'!R224,'Speed Bin A-B'!R328,'Speed Bin A-B'!R432,'Speed Bin A-B'!R536,'Speed Bin A-B'!R640,'Speed Bin A-B'!R744,'Speed Bin A-B'!R848,'Speed Bin A-B'!R952,'Speed Bin A-B'!R1056,'Speed Bin A-B'!R1160,'Speed Bin A-B'!R1264,'Speed Bin A-B'!R1368)</f>
        <v>0</v>
      </c>
      <c r="S113" s="252">
        <f>SUM('Speed Bin A-B'!S16,'Speed Bin A-B'!S120,'Speed Bin A-B'!S224,'Speed Bin A-B'!S328,'Speed Bin A-B'!S432,'Speed Bin A-B'!S536,'Speed Bin A-B'!S640,'Speed Bin A-B'!S744,'Speed Bin A-B'!S848,'Speed Bin A-B'!S952,'Speed Bin A-B'!S1056,'Speed Bin A-B'!S1160,'Speed Bin A-B'!S1264,'Speed Bin A-B'!S1368)</f>
        <v>0</v>
      </c>
      <c r="T113" s="252">
        <f>SUM('Speed Bin A-B'!T16,'Speed Bin A-B'!T120,'Speed Bin A-B'!T224,'Speed Bin A-B'!T328,'Speed Bin A-B'!T432,'Speed Bin A-B'!T536,'Speed Bin A-B'!T640,'Speed Bin A-B'!T744,'Speed Bin A-B'!T848,'Speed Bin A-B'!T952,'Speed Bin A-B'!T1056,'Speed Bin A-B'!T1160,'Speed Bin A-B'!T1264,'Speed Bin A-B'!T1368)</f>
        <v>0</v>
      </c>
      <c r="U113" s="252">
        <f>SUM('Speed Bin A-B'!U16,'Speed Bin A-B'!U120,'Speed Bin A-B'!U224,'Speed Bin A-B'!U328,'Speed Bin A-B'!U432,'Speed Bin A-B'!U536,'Speed Bin A-B'!U640,'Speed Bin A-B'!U744,'Speed Bin A-B'!U848,'Speed Bin A-B'!U952,'Speed Bin A-B'!U1056,'Speed Bin A-B'!U1160,'Speed Bin A-B'!U1264,'Speed Bin A-B'!U1368)</f>
        <v>0</v>
      </c>
      <c r="V113" s="253">
        <f>IFERROR(AVERAGE('Speed Bin A-B'!V16,'Speed Bin A-B'!V120,'Speed Bin A-B'!V224,'Speed Bin A-B'!V328,'Speed Bin A-B'!V432,'Speed Bin A-B'!V536,'Speed Bin A-B'!V640,'Speed Bin A-B'!V744,'Speed Bin A-B'!V848,'Speed Bin A-B'!V952,'Speed Bin A-B'!V1056,'Speed Bin A-B'!V1160,'Speed Bin A-B'!V1264,'Speed Bin A-B'!V1368),"-")</f>
        <v>25.524999999999999</v>
      </c>
      <c r="W113" s="253" t="str">
        <f>IFERROR(AVERAGE('Speed Bin A-B'!W16,'Speed Bin A-B'!W120,'Speed Bin A-B'!W224,'Speed Bin A-B'!W328,'Speed Bin A-B'!W432,'Speed Bin A-B'!W536,'Speed Bin A-B'!W640,'Speed Bin A-B'!W744,'Speed Bin A-B'!W848,'Speed Bin A-B'!W952,'Speed Bin A-B'!W1056,'Speed Bin A-B'!W1160,'Speed Bin A-B'!W1264,'Speed Bin A-B'!W1368),"-")</f>
        <v>-</v>
      </c>
      <c r="X113" s="246"/>
      <c r="Y113" s="246"/>
      <c r="Z113" s="251">
        <v>0.20833333333333301</v>
      </c>
      <c r="AA113" s="254">
        <f t="shared" ref="AA113" si="43">SUM(C128:C131)</f>
        <v>0</v>
      </c>
      <c r="AB113" s="254">
        <f t="shared" ref="AB113:AR113" si="44">SUM(D128:D131)</f>
        <v>4</v>
      </c>
      <c r="AC113" s="254">
        <f t="shared" si="44"/>
        <v>0</v>
      </c>
      <c r="AD113" s="254">
        <f t="shared" si="44"/>
        <v>12</v>
      </c>
      <c r="AE113" s="254">
        <f t="shared" si="44"/>
        <v>42</v>
      </c>
      <c r="AF113" s="254">
        <f t="shared" si="44"/>
        <v>41</v>
      </c>
      <c r="AG113" s="254">
        <f t="shared" si="44"/>
        <v>15</v>
      </c>
      <c r="AH113" s="254">
        <f t="shared" si="44"/>
        <v>2</v>
      </c>
      <c r="AI113" s="254">
        <f t="shared" si="44"/>
        <v>0</v>
      </c>
      <c r="AJ113" s="254">
        <f t="shared" si="44"/>
        <v>0</v>
      </c>
      <c r="AK113" s="254">
        <f t="shared" si="44"/>
        <v>0</v>
      </c>
      <c r="AL113" s="254">
        <f t="shared" si="44"/>
        <v>0</v>
      </c>
      <c r="AM113" s="254">
        <f t="shared" si="44"/>
        <v>0</v>
      </c>
      <c r="AN113" s="254">
        <f t="shared" si="44"/>
        <v>0</v>
      </c>
      <c r="AO113" s="254">
        <f t="shared" si="44"/>
        <v>0</v>
      </c>
      <c r="AP113" s="254">
        <f t="shared" si="44"/>
        <v>0</v>
      </c>
      <c r="AQ113" s="254">
        <f t="shared" si="44"/>
        <v>0</v>
      </c>
      <c r="AR113" s="254">
        <f t="shared" si="44"/>
        <v>0</v>
      </c>
      <c r="AS113" s="254">
        <f>SUM(U128:U131)</f>
        <v>0</v>
      </c>
      <c r="AT113" s="253">
        <f>IFERROR(AVERAGE(V128:V131),"-")</f>
        <v>29.697569444444444</v>
      </c>
      <c r="AU113" s="253" t="str">
        <f>IFERROR(AVERAGE(W128:W131),"-")</f>
        <v>-</v>
      </c>
    </row>
    <row r="114" spans="1:47" x14ac:dyDescent="0.2">
      <c r="A114" s="251">
        <v>6.25E-2</v>
      </c>
      <c r="B114" s="252">
        <f>SUM('Speed Bin A-B'!B17,'Speed Bin A-B'!B121,'Speed Bin A-B'!B225,'Speed Bin A-B'!B329,'Speed Bin A-B'!B433,'Speed Bin A-B'!B537,'Speed Bin A-B'!B641,'Speed Bin A-B'!B745,'Speed Bin A-B'!B849,'Speed Bin A-B'!B953,'Speed Bin A-B'!B1057,'Speed Bin A-B'!B1161,'Speed Bin A-B'!B1265,'Speed Bin A-B'!B1369)</f>
        <v>4</v>
      </c>
      <c r="C114" s="252">
        <f>SUM('Speed Bin A-B'!C17,'Speed Bin A-B'!C121,'Speed Bin A-B'!C225,'Speed Bin A-B'!C329,'Speed Bin A-B'!C433,'Speed Bin A-B'!C537,'Speed Bin A-B'!C641,'Speed Bin A-B'!C745,'Speed Bin A-B'!C849,'Speed Bin A-B'!C953,'Speed Bin A-B'!C1057,'Speed Bin A-B'!C1161,'Speed Bin A-B'!C1265,'Speed Bin A-B'!C1369)</f>
        <v>0</v>
      </c>
      <c r="D114" s="252">
        <f>SUM('Speed Bin A-B'!D17,'Speed Bin A-B'!D121,'Speed Bin A-B'!D225,'Speed Bin A-B'!D329,'Speed Bin A-B'!D433,'Speed Bin A-B'!D537,'Speed Bin A-B'!D641,'Speed Bin A-B'!D745,'Speed Bin A-B'!D849,'Speed Bin A-B'!D953,'Speed Bin A-B'!D1057,'Speed Bin A-B'!D1161,'Speed Bin A-B'!D1265,'Speed Bin A-B'!D1369)</f>
        <v>0</v>
      </c>
      <c r="E114" s="252">
        <f>SUM('Speed Bin A-B'!E17,'Speed Bin A-B'!E121,'Speed Bin A-B'!E225,'Speed Bin A-B'!E329,'Speed Bin A-B'!E433,'Speed Bin A-B'!E537,'Speed Bin A-B'!E641,'Speed Bin A-B'!E745,'Speed Bin A-B'!E849,'Speed Bin A-B'!E953,'Speed Bin A-B'!E1057,'Speed Bin A-B'!E1161,'Speed Bin A-B'!E1265,'Speed Bin A-B'!E1369)</f>
        <v>1</v>
      </c>
      <c r="F114" s="252">
        <f>SUM('Speed Bin A-B'!F17,'Speed Bin A-B'!F121,'Speed Bin A-B'!F225,'Speed Bin A-B'!F329,'Speed Bin A-B'!F433,'Speed Bin A-B'!F537,'Speed Bin A-B'!F641,'Speed Bin A-B'!F745,'Speed Bin A-B'!F849,'Speed Bin A-B'!F953,'Speed Bin A-B'!F1057,'Speed Bin A-B'!F1161,'Speed Bin A-B'!F1265,'Speed Bin A-B'!F1369)</f>
        <v>0</v>
      </c>
      <c r="G114" s="252">
        <f>SUM('Speed Bin A-B'!G17,'Speed Bin A-B'!G121,'Speed Bin A-B'!G225,'Speed Bin A-B'!G329,'Speed Bin A-B'!G433,'Speed Bin A-B'!G537,'Speed Bin A-B'!G641,'Speed Bin A-B'!G745,'Speed Bin A-B'!G849,'Speed Bin A-B'!G953,'Speed Bin A-B'!G1057,'Speed Bin A-B'!G1161,'Speed Bin A-B'!G1265,'Speed Bin A-B'!G1369)</f>
        <v>1</v>
      </c>
      <c r="H114" s="252">
        <f>SUM('Speed Bin A-B'!H17,'Speed Bin A-B'!H121,'Speed Bin A-B'!H225,'Speed Bin A-B'!H329,'Speed Bin A-B'!H433,'Speed Bin A-B'!H537,'Speed Bin A-B'!H641,'Speed Bin A-B'!H745,'Speed Bin A-B'!H849,'Speed Bin A-B'!H953,'Speed Bin A-B'!H1057,'Speed Bin A-B'!H1161,'Speed Bin A-B'!H1265,'Speed Bin A-B'!H1369)</f>
        <v>1</v>
      </c>
      <c r="I114" s="252">
        <f>SUM('Speed Bin A-B'!I17,'Speed Bin A-B'!I121,'Speed Bin A-B'!I225,'Speed Bin A-B'!I329,'Speed Bin A-B'!I433,'Speed Bin A-B'!I537,'Speed Bin A-B'!I641,'Speed Bin A-B'!I745,'Speed Bin A-B'!I849,'Speed Bin A-B'!I953,'Speed Bin A-B'!I1057,'Speed Bin A-B'!I1161,'Speed Bin A-B'!I1265,'Speed Bin A-B'!I1369)</f>
        <v>1</v>
      </c>
      <c r="J114" s="252">
        <f>SUM('Speed Bin A-B'!J17,'Speed Bin A-B'!J121,'Speed Bin A-B'!J225,'Speed Bin A-B'!J329,'Speed Bin A-B'!J433,'Speed Bin A-B'!J537,'Speed Bin A-B'!J641,'Speed Bin A-B'!J745,'Speed Bin A-B'!J849,'Speed Bin A-B'!J953,'Speed Bin A-B'!J1057,'Speed Bin A-B'!J1161,'Speed Bin A-B'!J1265,'Speed Bin A-B'!J1369)</f>
        <v>0</v>
      </c>
      <c r="K114" s="252">
        <f>SUM('Speed Bin A-B'!K17,'Speed Bin A-B'!K121,'Speed Bin A-B'!K225,'Speed Bin A-B'!K329,'Speed Bin A-B'!K433,'Speed Bin A-B'!K537,'Speed Bin A-B'!K641,'Speed Bin A-B'!K745,'Speed Bin A-B'!K849,'Speed Bin A-B'!K953,'Speed Bin A-B'!K1057,'Speed Bin A-B'!K1161,'Speed Bin A-B'!K1265,'Speed Bin A-B'!K1369)</f>
        <v>0</v>
      </c>
      <c r="L114" s="252">
        <f>SUM('Speed Bin A-B'!L17,'Speed Bin A-B'!L121,'Speed Bin A-B'!L225,'Speed Bin A-B'!L329,'Speed Bin A-B'!L433,'Speed Bin A-B'!L537,'Speed Bin A-B'!L641,'Speed Bin A-B'!L745,'Speed Bin A-B'!L849,'Speed Bin A-B'!L953,'Speed Bin A-B'!L1057,'Speed Bin A-B'!L1161,'Speed Bin A-B'!L1265,'Speed Bin A-B'!L1369)</f>
        <v>0</v>
      </c>
      <c r="M114" s="252">
        <f>SUM('Speed Bin A-B'!M17,'Speed Bin A-B'!M121,'Speed Bin A-B'!M225,'Speed Bin A-B'!M329,'Speed Bin A-B'!M433,'Speed Bin A-B'!M537,'Speed Bin A-B'!M641,'Speed Bin A-B'!M745,'Speed Bin A-B'!M849,'Speed Bin A-B'!M953,'Speed Bin A-B'!M1057,'Speed Bin A-B'!M1161,'Speed Bin A-B'!M1265,'Speed Bin A-B'!M1369)</f>
        <v>0</v>
      </c>
      <c r="N114" s="252">
        <f>SUM('Speed Bin A-B'!N17,'Speed Bin A-B'!N121,'Speed Bin A-B'!N225,'Speed Bin A-B'!N329,'Speed Bin A-B'!N433,'Speed Bin A-B'!N537,'Speed Bin A-B'!N641,'Speed Bin A-B'!N745,'Speed Bin A-B'!N849,'Speed Bin A-B'!N953,'Speed Bin A-B'!N1057,'Speed Bin A-B'!N1161,'Speed Bin A-B'!N1265,'Speed Bin A-B'!N1369)</f>
        <v>0</v>
      </c>
      <c r="O114" s="252">
        <f>SUM('Speed Bin A-B'!O17,'Speed Bin A-B'!O121,'Speed Bin A-B'!O225,'Speed Bin A-B'!O329,'Speed Bin A-B'!O433,'Speed Bin A-B'!O537,'Speed Bin A-B'!O641,'Speed Bin A-B'!O745,'Speed Bin A-B'!O849,'Speed Bin A-B'!O953,'Speed Bin A-B'!O1057,'Speed Bin A-B'!O1161,'Speed Bin A-B'!O1265,'Speed Bin A-B'!O1369)</f>
        <v>0</v>
      </c>
      <c r="P114" s="252">
        <f>SUM('Speed Bin A-B'!P17,'Speed Bin A-B'!P121,'Speed Bin A-B'!P225,'Speed Bin A-B'!P329,'Speed Bin A-B'!P433,'Speed Bin A-B'!P537,'Speed Bin A-B'!P641,'Speed Bin A-B'!P745,'Speed Bin A-B'!P849,'Speed Bin A-B'!P953,'Speed Bin A-B'!P1057,'Speed Bin A-B'!P1161,'Speed Bin A-B'!P1265,'Speed Bin A-B'!P1369)</f>
        <v>0</v>
      </c>
      <c r="Q114" s="252">
        <f>SUM('Speed Bin A-B'!Q17,'Speed Bin A-B'!Q121,'Speed Bin A-B'!Q225,'Speed Bin A-B'!Q329,'Speed Bin A-B'!Q433,'Speed Bin A-B'!Q537,'Speed Bin A-B'!Q641,'Speed Bin A-B'!Q745,'Speed Bin A-B'!Q849,'Speed Bin A-B'!Q953,'Speed Bin A-B'!Q1057,'Speed Bin A-B'!Q1161,'Speed Bin A-B'!Q1265,'Speed Bin A-B'!Q1369)</f>
        <v>0</v>
      </c>
      <c r="R114" s="252">
        <f>SUM('Speed Bin A-B'!R17,'Speed Bin A-B'!R121,'Speed Bin A-B'!R225,'Speed Bin A-B'!R329,'Speed Bin A-B'!R433,'Speed Bin A-B'!R537,'Speed Bin A-B'!R641,'Speed Bin A-B'!R745,'Speed Bin A-B'!R849,'Speed Bin A-B'!R953,'Speed Bin A-B'!R1057,'Speed Bin A-B'!R1161,'Speed Bin A-B'!R1265,'Speed Bin A-B'!R1369)</f>
        <v>0</v>
      </c>
      <c r="S114" s="252">
        <f>SUM('Speed Bin A-B'!S17,'Speed Bin A-B'!S121,'Speed Bin A-B'!S225,'Speed Bin A-B'!S329,'Speed Bin A-B'!S433,'Speed Bin A-B'!S537,'Speed Bin A-B'!S641,'Speed Bin A-B'!S745,'Speed Bin A-B'!S849,'Speed Bin A-B'!S953,'Speed Bin A-B'!S1057,'Speed Bin A-B'!S1161,'Speed Bin A-B'!S1265,'Speed Bin A-B'!S1369)</f>
        <v>0</v>
      </c>
      <c r="T114" s="252">
        <f>SUM('Speed Bin A-B'!T17,'Speed Bin A-B'!T121,'Speed Bin A-B'!T225,'Speed Bin A-B'!T329,'Speed Bin A-B'!T433,'Speed Bin A-B'!T537,'Speed Bin A-B'!T641,'Speed Bin A-B'!T745,'Speed Bin A-B'!T849,'Speed Bin A-B'!T953,'Speed Bin A-B'!T1057,'Speed Bin A-B'!T1161,'Speed Bin A-B'!T1265,'Speed Bin A-B'!T1369)</f>
        <v>0</v>
      </c>
      <c r="U114" s="252">
        <f>SUM('Speed Bin A-B'!U17,'Speed Bin A-B'!U121,'Speed Bin A-B'!U225,'Speed Bin A-B'!U329,'Speed Bin A-B'!U433,'Speed Bin A-B'!U537,'Speed Bin A-B'!U641,'Speed Bin A-B'!U745,'Speed Bin A-B'!U849,'Speed Bin A-B'!U953,'Speed Bin A-B'!U1057,'Speed Bin A-B'!U1161,'Speed Bin A-B'!U1265,'Speed Bin A-B'!U1369)</f>
        <v>0</v>
      </c>
      <c r="V114" s="253">
        <f>IFERROR(AVERAGE('Speed Bin A-B'!V17,'Speed Bin A-B'!V121,'Speed Bin A-B'!V225,'Speed Bin A-B'!V329,'Speed Bin A-B'!V433,'Speed Bin A-B'!V537,'Speed Bin A-B'!V641,'Speed Bin A-B'!V745,'Speed Bin A-B'!V849,'Speed Bin A-B'!V953,'Speed Bin A-B'!V1057,'Speed Bin A-B'!V1161,'Speed Bin A-B'!V1265,'Speed Bin A-B'!V1369),"-")</f>
        <v>27.566666666666663</v>
      </c>
      <c r="W114" s="253" t="str">
        <f>IFERROR(AVERAGE('Speed Bin A-B'!W17,'Speed Bin A-B'!W121,'Speed Bin A-B'!W225,'Speed Bin A-B'!W329,'Speed Bin A-B'!W433,'Speed Bin A-B'!W537,'Speed Bin A-B'!W641,'Speed Bin A-B'!W745,'Speed Bin A-B'!W849,'Speed Bin A-B'!W953,'Speed Bin A-B'!W1057,'Speed Bin A-B'!W1161,'Speed Bin A-B'!W1265,'Speed Bin A-B'!W1369),"-")</f>
        <v>-</v>
      </c>
      <c r="X114" s="246"/>
      <c r="Y114" s="246"/>
      <c r="Z114" s="251">
        <v>0.25</v>
      </c>
      <c r="AA114" s="254">
        <f t="shared" ref="AA114" si="45">SUM(C132:C135)</f>
        <v>0</v>
      </c>
      <c r="AB114" s="254">
        <f t="shared" ref="AB114:AR114" si="46">SUM(D132:D135)</f>
        <v>0</v>
      </c>
      <c r="AC114" s="254">
        <f t="shared" si="46"/>
        <v>3</v>
      </c>
      <c r="AD114" s="254">
        <f t="shared" si="46"/>
        <v>51</v>
      </c>
      <c r="AE114" s="254">
        <f t="shared" si="46"/>
        <v>210</v>
      </c>
      <c r="AF114" s="254">
        <f t="shared" si="46"/>
        <v>131</v>
      </c>
      <c r="AG114" s="254">
        <f t="shared" si="46"/>
        <v>31</v>
      </c>
      <c r="AH114" s="254">
        <f t="shared" si="46"/>
        <v>4</v>
      </c>
      <c r="AI114" s="254">
        <f t="shared" si="46"/>
        <v>0</v>
      </c>
      <c r="AJ114" s="254">
        <f t="shared" si="46"/>
        <v>0</v>
      </c>
      <c r="AK114" s="254">
        <f t="shared" si="46"/>
        <v>0</v>
      </c>
      <c r="AL114" s="254">
        <f t="shared" si="46"/>
        <v>0</v>
      </c>
      <c r="AM114" s="254">
        <f t="shared" si="46"/>
        <v>0</v>
      </c>
      <c r="AN114" s="254">
        <f t="shared" si="46"/>
        <v>0</v>
      </c>
      <c r="AO114" s="254">
        <f t="shared" si="46"/>
        <v>0</v>
      </c>
      <c r="AP114" s="254">
        <f t="shared" si="46"/>
        <v>0</v>
      </c>
      <c r="AQ114" s="254">
        <f t="shared" si="46"/>
        <v>0</v>
      </c>
      <c r="AR114" s="254">
        <f t="shared" si="46"/>
        <v>0</v>
      </c>
      <c r="AS114" s="254">
        <f>SUM(U132:U135)</f>
        <v>0</v>
      </c>
      <c r="AT114" s="253">
        <f>IFERROR(AVERAGE(V132:V135),"-")</f>
        <v>29.509722222222223</v>
      </c>
      <c r="AU114" s="253">
        <f>IFERROR(AVERAGE(W132:W135),"-")</f>
        <v>33.102678571428577</v>
      </c>
    </row>
    <row r="115" spans="1:47" x14ac:dyDescent="0.2">
      <c r="A115" s="251">
        <v>7.2916666666666699E-2</v>
      </c>
      <c r="B115" s="252">
        <f>SUM('Speed Bin A-B'!B18,'Speed Bin A-B'!B122,'Speed Bin A-B'!B226,'Speed Bin A-B'!B330,'Speed Bin A-B'!B434,'Speed Bin A-B'!B538,'Speed Bin A-B'!B642,'Speed Bin A-B'!B746,'Speed Bin A-B'!B850,'Speed Bin A-B'!B954,'Speed Bin A-B'!B1058,'Speed Bin A-B'!B1162,'Speed Bin A-B'!B1266,'Speed Bin A-B'!B1370)</f>
        <v>3</v>
      </c>
      <c r="C115" s="252">
        <f>SUM('Speed Bin A-B'!C18,'Speed Bin A-B'!C122,'Speed Bin A-B'!C226,'Speed Bin A-B'!C330,'Speed Bin A-B'!C434,'Speed Bin A-B'!C538,'Speed Bin A-B'!C642,'Speed Bin A-B'!C746,'Speed Bin A-B'!C850,'Speed Bin A-B'!C954,'Speed Bin A-B'!C1058,'Speed Bin A-B'!C1162,'Speed Bin A-B'!C1266,'Speed Bin A-B'!C1370)</f>
        <v>0</v>
      </c>
      <c r="D115" s="252">
        <f>SUM('Speed Bin A-B'!D18,'Speed Bin A-B'!D122,'Speed Bin A-B'!D226,'Speed Bin A-B'!D330,'Speed Bin A-B'!D434,'Speed Bin A-B'!D538,'Speed Bin A-B'!D642,'Speed Bin A-B'!D746,'Speed Bin A-B'!D850,'Speed Bin A-B'!D954,'Speed Bin A-B'!D1058,'Speed Bin A-B'!D1162,'Speed Bin A-B'!D1266,'Speed Bin A-B'!D1370)</f>
        <v>0</v>
      </c>
      <c r="E115" s="252">
        <f>SUM('Speed Bin A-B'!E18,'Speed Bin A-B'!E122,'Speed Bin A-B'!E226,'Speed Bin A-B'!E330,'Speed Bin A-B'!E434,'Speed Bin A-B'!E538,'Speed Bin A-B'!E642,'Speed Bin A-B'!E746,'Speed Bin A-B'!E850,'Speed Bin A-B'!E954,'Speed Bin A-B'!E1058,'Speed Bin A-B'!E1162,'Speed Bin A-B'!E1266,'Speed Bin A-B'!E1370)</f>
        <v>0</v>
      </c>
      <c r="F115" s="252">
        <f>SUM('Speed Bin A-B'!F18,'Speed Bin A-B'!F122,'Speed Bin A-B'!F226,'Speed Bin A-B'!F330,'Speed Bin A-B'!F434,'Speed Bin A-B'!F538,'Speed Bin A-B'!F642,'Speed Bin A-B'!F746,'Speed Bin A-B'!F850,'Speed Bin A-B'!F954,'Speed Bin A-B'!F1058,'Speed Bin A-B'!F1162,'Speed Bin A-B'!F1266,'Speed Bin A-B'!F1370)</f>
        <v>0</v>
      </c>
      <c r="G115" s="252">
        <f>SUM('Speed Bin A-B'!G18,'Speed Bin A-B'!G122,'Speed Bin A-B'!G226,'Speed Bin A-B'!G330,'Speed Bin A-B'!G434,'Speed Bin A-B'!G538,'Speed Bin A-B'!G642,'Speed Bin A-B'!G746,'Speed Bin A-B'!G850,'Speed Bin A-B'!G954,'Speed Bin A-B'!G1058,'Speed Bin A-B'!G1162,'Speed Bin A-B'!G1266,'Speed Bin A-B'!G1370)</f>
        <v>2</v>
      </c>
      <c r="H115" s="252">
        <f>SUM('Speed Bin A-B'!H18,'Speed Bin A-B'!H122,'Speed Bin A-B'!H226,'Speed Bin A-B'!H330,'Speed Bin A-B'!H434,'Speed Bin A-B'!H538,'Speed Bin A-B'!H642,'Speed Bin A-B'!H746,'Speed Bin A-B'!H850,'Speed Bin A-B'!H954,'Speed Bin A-B'!H1058,'Speed Bin A-B'!H1162,'Speed Bin A-B'!H1266,'Speed Bin A-B'!H1370)</f>
        <v>1</v>
      </c>
      <c r="I115" s="252">
        <f>SUM('Speed Bin A-B'!I18,'Speed Bin A-B'!I122,'Speed Bin A-B'!I226,'Speed Bin A-B'!I330,'Speed Bin A-B'!I434,'Speed Bin A-B'!I538,'Speed Bin A-B'!I642,'Speed Bin A-B'!I746,'Speed Bin A-B'!I850,'Speed Bin A-B'!I954,'Speed Bin A-B'!I1058,'Speed Bin A-B'!I1162,'Speed Bin A-B'!I1266,'Speed Bin A-B'!I1370)</f>
        <v>0</v>
      </c>
      <c r="J115" s="252">
        <f>SUM('Speed Bin A-B'!J18,'Speed Bin A-B'!J122,'Speed Bin A-B'!J226,'Speed Bin A-B'!J330,'Speed Bin A-B'!J434,'Speed Bin A-B'!J538,'Speed Bin A-B'!J642,'Speed Bin A-B'!J746,'Speed Bin A-B'!J850,'Speed Bin A-B'!J954,'Speed Bin A-B'!J1058,'Speed Bin A-B'!J1162,'Speed Bin A-B'!J1266,'Speed Bin A-B'!J1370)</f>
        <v>0</v>
      </c>
      <c r="K115" s="252">
        <f>SUM('Speed Bin A-B'!K18,'Speed Bin A-B'!K122,'Speed Bin A-B'!K226,'Speed Bin A-B'!K330,'Speed Bin A-B'!K434,'Speed Bin A-B'!K538,'Speed Bin A-B'!K642,'Speed Bin A-B'!K746,'Speed Bin A-B'!K850,'Speed Bin A-B'!K954,'Speed Bin A-B'!K1058,'Speed Bin A-B'!K1162,'Speed Bin A-B'!K1266,'Speed Bin A-B'!K1370)</f>
        <v>0</v>
      </c>
      <c r="L115" s="252">
        <f>SUM('Speed Bin A-B'!L18,'Speed Bin A-B'!L122,'Speed Bin A-B'!L226,'Speed Bin A-B'!L330,'Speed Bin A-B'!L434,'Speed Bin A-B'!L538,'Speed Bin A-B'!L642,'Speed Bin A-B'!L746,'Speed Bin A-B'!L850,'Speed Bin A-B'!L954,'Speed Bin A-B'!L1058,'Speed Bin A-B'!L1162,'Speed Bin A-B'!L1266,'Speed Bin A-B'!L1370)</f>
        <v>0</v>
      </c>
      <c r="M115" s="252">
        <f>SUM('Speed Bin A-B'!M18,'Speed Bin A-B'!M122,'Speed Bin A-B'!M226,'Speed Bin A-B'!M330,'Speed Bin A-B'!M434,'Speed Bin A-B'!M538,'Speed Bin A-B'!M642,'Speed Bin A-B'!M746,'Speed Bin A-B'!M850,'Speed Bin A-B'!M954,'Speed Bin A-B'!M1058,'Speed Bin A-B'!M1162,'Speed Bin A-B'!M1266,'Speed Bin A-B'!M1370)</f>
        <v>0</v>
      </c>
      <c r="N115" s="252">
        <f>SUM('Speed Bin A-B'!N18,'Speed Bin A-B'!N122,'Speed Bin A-B'!N226,'Speed Bin A-B'!N330,'Speed Bin A-B'!N434,'Speed Bin A-B'!N538,'Speed Bin A-B'!N642,'Speed Bin A-B'!N746,'Speed Bin A-B'!N850,'Speed Bin A-B'!N954,'Speed Bin A-B'!N1058,'Speed Bin A-B'!N1162,'Speed Bin A-B'!N1266,'Speed Bin A-B'!N1370)</f>
        <v>0</v>
      </c>
      <c r="O115" s="252">
        <f>SUM('Speed Bin A-B'!O18,'Speed Bin A-B'!O122,'Speed Bin A-B'!O226,'Speed Bin A-B'!O330,'Speed Bin A-B'!O434,'Speed Bin A-B'!O538,'Speed Bin A-B'!O642,'Speed Bin A-B'!O746,'Speed Bin A-B'!O850,'Speed Bin A-B'!O954,'Speed Bin A-B'!O1058,'Speed Bin A-B'!O1162,'Speed Bin A-B'!O1266,'Speed Bin A-B'!O1370)</f>
        <v>0</v>
      </c>
      <c r="P115" s="252">
        <f>SUM('Speed Bin A-B'!P18,'Speed Bin A-B'!P122,'Speed Bin A-B'!P226,'Speed Bin A-B'!P330,'Speed Bin A-B'!P434,'Speed Bin A-B'!P538,'Speed Bin A-B'!P642,'Speed Bin A-B'!P746,'Speed Bin A-B'!P850,'Speed Bin A-B'!P954,'Speed Bin A-B'!P1058,'Speed Bin A-B'!P1162,'Speed Bin A-B'!P1266,'Speed Bin A-B'!P1370)</f>
        <v>0</v>
      </c>
      <c r="Q115" s="252">
        <f>SUM('Speed Bin A-B'!Q18,'Speed Bin A-B'!Q122,'Speed Bin A-B'!Q226,'Speed Bin A-B'!Q330,'Speed Bin A-B'!Q434,'Speed Bin A-B'!Q538,'Speed Bin A-B'!Q642,'Speed Bin A-B'!Q746,'Speed Bin A-B'!Q850,'Speed Bin A-B'!Q954,'Speed Bin A-B'!Q1058,'Speed Bin A-B'!Q1162,'Speed Bin A-B'!Q1266,'Speed Bin A-B'!Q1370)</f>
        <v>0</v>
      </c>
      <c r="R115" s="252">
        <f>SUM('Speed Bin A-B'!R18,'Speed Bin A-B'!R122,'Speed Bin A-B'!R226,'Speed Bin A-B'!R330,'Speed Bin A-B'!R434,'Speed Bin A-B'!R538,'Speed Bin A-B'!R642,'Speed Bin A-B'!R746,'Speed Bin A-B'!R850,'Speed Bin A-B'!R954,'Speed Bin A-B'!R1058,'Speed Bin A-B'!R1162,'Speed Bin A-B'!R1266,'Speed Bin A-B'!R1370)</f>
        <v>0</v>
      </c>
      <c r="S115" s="252">
        <f>SUM('Speed Bin A-B'!S18,'Speed Bin A-B'!S122,'Speed Bin A-B'!S226,'Speed Bin A-B'!S330,'Speed Bin A-B'!S434,'Speed Bin A-B'!S538,'Speed Bin A-B'!S642,'Speed Bin A-B'!S746,'Speed Bin A-B'!S850,'Speed Bin A-B'!S954,'Speed Bin A-B'!S1058,'Speed Bin A-B'!S1162,'Speed Bin A-B'!S1266,'Speed Bin A-B'!S1370)</f>
        <v>0</v>
      </c>
      <c r="T115" s="252">
        <f>SUM('Speed Bin A-B'!T18,'Speed Bin A-B'!T122,'Speed Bin A-B'!T226,'Speed Bin A-B'!T330,'Speed Bin A-B'!T434,'Speed Bin A-B'!T538,'Speed Bin A-B'!T642,'Speed Bin A-B'!T746,'Speed Bin A-B'!T850,'Speed Bin A-B'!T954,'Speed Bin A-B'!T1058,'Speed Bin A-B'!T1162,'Speed Bin A-B'!T1266,'Speed Bin A-B'!T1370)</f>
        <v>0</v>
      </c>
      <c r="U115" s="252">
        <f>SUM('Speed Bin A-B'!U18,'Speed Bin A-B'!U122,'Speed Bin A-B'!U226,'Speed Bin A-B'!U330,'Speed Bin A-B'!U434,'Speed Bin A-B'!U538,'Speed Bin A-B'!U642,'Speed Bin A-B'!U746,'Speed Bin A-B'!U850,'Speed Bin A-B'!U954,'Speed Bin A-B'!U1058,'Speed Bin A-B'!U1162,'Speed Bin A-B'!U1266,'Speed Bin A-B'!U1370)</f>
        <v>0</v>
      </c>
      <c r="V115" s="253">
        <f>IFERROR(AVERAGE('Speed Bin A-B'!V18,'Speed Bin A-B'!V122,'Speed Bin A-B'!V226,'Speed Bin A-B'!V330,'Speed Bin A-B'!V434,'Speed Bin A-B'!V538,'Speed Bin A-B'!V642,'Speed Bin A-B'!V746,'Speed Bin A-B'!V850,'Speed Bin A-B'!V954,'Speed Bin A-B'!V1058,'Speed Bin A-B'!V1162,'Speed Bin A-B'!V1266,'Speed Bin A-B'!V1370),"-")</f>
        <v>29.633333333333336</v>
      </c>
      <c r="W115" s="253" t="str">
        <f>IFERROR(AVERAGE('Speed Bin A-B'!W18,'Speed Bin A-B'!W122,'Speed Bin A-B'!W226,'Speed Bin A-B'!W330,'Speed Bin A-B'!W434,'Speed Bin A-B'!W538,'Speed Bin A-B'!W642,'Speed Bin A-B'!W746,'Speed Bin A-B'!W850,'Speed Bin A-B'!W954,'Speed Bin A-B'!W1058,'Speed Bin A-B'!W1162,'Speed Bin A-B'!W1266,'Speed Bin A-B'!W1370),"-")</f>
        <v>-</v>
      </c>
      <c r="X115" s="246"/>
      <c r="Y115" s="246"/>
      <c r="Z115" s="251">
        <v>0.29166666666666702</v>
      </c>
      <c r="AA115" s="254">
        <f t="shared" ref="AA115" si="47">SUM(C136:C139)</f>
        <v>1</v>
      </c>
      <c r="AB115" s="254">
        <f t="shared" ref="AB115:AR115" si="48">SUM(D136:D139)</f>
        <v>1</v>
      </c>
      <c r="AC115" s="254">
        <f t="shared" si="48"/>
        <v>20</v>
      </c>
      <c r="AD115" s="254">
        <f t="shared" si="48"/>
        <v>127</v>
      </c>
      <c r="AE115" s="254">
        <f t="shared" si="48"/>
        <v>371</v>
      </c>
      <c r="AF115" s="254">
        <f t="shared" si="48"/>
        <v>208</v>
      </c>
      <c r="AG115" s="254">
        <f t="shared" si="48"/>
        <v>35</v>
      </c>
      <c r="AH115" s="254">
        <f t="shared" si="48"/>
        <v>3</v>
      </c>
      <c r="AI115" s="254">
        <f t="shared" si="48"/>
        <v>0</v>
      </c>
      <c r="AJ115" s="254">
        <f t="shared" si="48"/>
        <v>0</v>
      </c>
      <c r="AK115" s="254">
        <f t="shared" si="48"/>
        <v>0</v>
      </c>
      <c r="AL115" s="254">
        <f t="shared" si="48"/>
        <v>0</v>
      </c>
      <c r="AM115" s="254">
        <f t="shared" si="48"/>
        <v>0</v>
      </c>
      <c r="AN115" s="254">
        <f t="shared" si="48"/>
        <v>0</v>
      </c>
      <c r="AO115" s="254">
        <f t="shared" si="48"/>
        <v>0</v>
      </c>
      <c r="AP115" s="254">
        <f t="shared" si="48"/>
        <v>0</v>
      </c>
      <c r="AQ115" s="254">
        <f t="shared" si="48"/>
        <v>0</v>
      </c>
      <c r="AR115" s="254">
        <f t="shared" si="48"/>
        <v>0</v>
      </c>
      <c r="AS115" s="254">
        <f>SUM(U136:U139)</f>
        <v>0</v>
      </c>
      <c r="AT115" s="253">
        <f>IFERROR(AVERAGE(V136:V139),"-")</f>
        <v>28.383333333333336</v>
      </c>
      <c r="AU115" s="253">
        <f>IFERROR(AVERAGE(W136:W139),"-")</f>
        <v>32.623263888888886</v>
      </c>
    </row>
    <row r="116" spans="1:47" x14ac:dyDescent="0.2">
      <c r="A116" s="251">
        <v>8.3333333333333301E-2</v>
      </c>
      <c r="B116" s="252">
        <f>SUM('Speed Bin A-B'!B19,'Speed Bin A-B'!B123,'Speed Bin A-B'!B227,'Speed Bin A-B'!B331,'Speed Bin A-B'!B435,'Speed Bin A-B'!B539,'Speed Bin A-B'!B643,'Speed Bin A-B'!B747,'Speed Bin A-B'!B851,'Speed Bin A-B'!B955,'Speed Bin A-B'!B1059,'Speed Bin A-B'!B1163,'Speed Bin A-B'!B1267,'Speed Bin A-B'!B1371)</f>
        <v>6</v>
      </c>
      <c r="C116" s="252">
        <f>SUM('Speed Bin A-B'!C19,'Speed Bin A-B'!C123,'Speed Bin A-B'!C227,'Speed Bin A-B'!C331,'Speed Bin A-B'!C435,'Speed Bin A-B'!C539,'Speed Bin A-B'!C643,'Speed Bin A-B'!C747,'Speed Bin A-B'!C851,'Speed Bin A-B'!C955,'Speed Bin A-B'!C1059,'Speed Bin A-B'!C1163,'Speed Bin A-B'!C1267,'Speed Bin A-B'!C1371)</f>
        <v>0</v>
      </c>
      <c r="D116" s="252">
        <f>SUM('Speed Bin A-B'!D19,'Speed Bin A-B'!D123,'Speed Bin A-B'!D227,'Speed Bin A-B'!D331,'Speed Bin A-B'!D435,'Speed Bin A-B'!D539,'Speed Bin A-B'!D643,'Speed Bin A-B'!D747,'Speed Bin A-B'!D851,'Speed Bin A-B'!D955,'Speed Bin A-B'!D1059,'Speed Bin A-B'!D1163,'Speed Bin A-B'!D1267,'Speed Bin A-B'!D1371)</f>
        <v>0</v>
      </c>
      <c r="E116" s="252">
        <f>SUM('Speed Bin A-B'!E19,'Speed Bin A-B'!E123,'Speed Bin A-B'!E227,'Speed Bin A-B'!E331,'Speed Bin A-B'!E435,'Speed Bin A-B'!E539,'Speed Bin A-B'!E643,'Speed Bin A-B'!E747,'Speed Bin A-B'!E851,'Speed Bin A-B'!E955,'Speed Bin A-B'!E1059,'Speed Bin A-B'!E1163,'Speed Bin A-B'!E1267,'Speed Bin A-B'!E1371)</f>
        <v>0</v>
      </c>
      <c r="F116" s="252">
        <f>SUM('Speed Bin A-B'!F19,'Speed Bin A-B'!F123,'Speed Bin A-B'!F227,'Speed Bin A-B'!F331,'Speed Bin A-B'!F435,'Speed Bin A-B'!F539,'Speed Bin A-B'!F643,'Speed Bin A-B'!F747,'Speed Bin A-B'!F851,'Speed Bin A-B'!F955,'Speed Bin A-B'!F1059,'Speed Bin A-B'!F1163,'Speed Bin A-B'!F1267,'Speed Bin A-B'!F1371)</f>
        <v>0</v>
      </c>
      <c r="G116" s="252">
        <f>SUM('Speed Bin A-B'!G19,'Speed Bin A-B'!G123,'Speed Bin A-B'!G227,'Speed Bin A-B'!G331,'Speed Bin A-B'!G435,'Speed Bin A-B'!G539,'Speed Bin A-B'!G643,'Speed Bin A-B'!G747,'Speed Bin A-B'!G851,'Speed Bin A-B'!G955,'Speed Bin A-B'!G1059,'Speed Bin A-B'!G1163,'Speed Bin A-B'!G1267,'Speed Bin A-B'!G1371)</f>
        <v>4</v>
      </c>
      <c r="H116" s="252">
        <f>SUM('Speed Bin A-B'!H19,'Speed Bin A-B'!H123,'Speed Bin A-B'!H227,'Speed Bin A-B'!H331,'Speed Bin A-B'!H435,'Speed Bin A-B'!H539,'Speed Bin A-B'!H643,'Speed Bin A-B'!H747,'Speed Bin A-B'!H851,'Speed Bin A-B'!H955,'Speed Bin A-B'!H1059,'Speed Bin A-B'!H1163,'Speed Bin A-B'!H1267,'Speed Bin A-B'!H1371)</f>
        <v>2</v>
      </c>
      <c r="I116" s="252">
        <f>SUM('Speed Bin A-B'!I19,'Speed Bin A-B'!I123,'Speed Bin A-B'!I227,'Speed Bin A-B'!I331,'Speed Bin A-B'!I435,'Speed Bin A-B'!I539,'Speed Bin A-B'!I643,'Speed Bin A-B'!I747,'Speed Bin A-B'!I851,'Speed Bin A-B'!I955,'Speed Bin A-B'!I1059,'Speed Bin A-B'!I1163,'Speed Bin A-B'!I1267,'Speed Bin A-B'!I1371)</f>
        <v>0</v>
      </c>
      <c r="J116" s="252">
        <f>SUM('Speed Bin A-B'!J19,'Speed Bin A-B'!J123,'Speed Bin A-B'!J227,'Speed Bin A-B'!J331,'Speed Bin A-B'!J435,'Speed Bin A-B'!J539,'Speed Bin A-B'!J643,'Speed Bin A-B'!J747,'Speed Bin A-B'!J851,'Speed Bin A-B'!J955,'Speed Bin A-B'!J1059,'Speed Bin A-B'!J1163,'Speed Bin A-B'!J1267,'Speed Bin A-B'!J1371)</f>
        <v>0</v>
      </c>
      <c r="K116" s="252">
        <f>SUM('Speed Bin A-B'!K19,'Speed Bin A-B'!K123,'Speed Bin A-B'!K227,'Speed Bin A-B'!K331,'Speed Bin A-B'!K435,'Speed Bin A-B'!K539,'Speed Bin A-B'!K643,'Speed Bin A-B'!K747,'Speed Bin A-B'!K851,'Speed Bin A-B'!K955,'Speed Bin A-B'!K1059,'Speed Bin A-B'!K1163,'Speed Bin A-B'!K1267,'Speed Bin A-B'!K1371)</f>
        <v>0</v>
      </c>
      <c r="L116" s="252">
        <f>SUM('Speed Bin A-B'!L19,'Speed Bin A-B'!L123,'Speed Bin A-B'!L227,'Speed Bin A-B'!L331,'Speed Bin A-B'!L435,'Speed Bin A-B'!L539,'Speed Bin A-B'!L643,'Speed Bin A-B'!L747,'Speed Bin A-B'!L851,'Speed Bin A-B'!L955,'Speed Bin A-B'!L1059,'Speed Bin A-B'!L1163,'Speed Bin A-B'!L1267,'Speed Bin A-B'!L1371)</f>
        <v>0</v>
      </c>
      <c r="M116" s="252">
        <f>SUM('Speed Bin A-B'!M19,'Speed Bin A-B'!M123,'Speed Bin A-B'!M227,'Speed Bin A-B'!M331,'Speed Bin A-B'!M435,'Speed Bin A-B'!M539,'Speed Bin A-B'!M643,'Speed Bin A-B'!M747,'Speed Bin A-B'!M851,'Speed Bin A-B'!M955,'Speed Bin A-B'!M1059,'Speed Bin A-B'!M1163,'Speed Bin A-B'!M1267,'Speed Bin A-B'!M1371)</f>
        <v>0</v>
      </c>
      <c r="N116" s="252">
        <f>SUM('Speed Bin A-B'!N19,'Speed Bin A-B'!N123,'Speed Bin A-B'!N227,'Speed Bin A-B'!N331,'Speed Bin A-B'!N435,'Speed Bin A-B'!N539,'Speed Bin A-B'!N643,'Speed Bin A-B'!N747,'Speed Bin A-B'!N851,'Speed Bin A-B'!N955,'Speed Bin A-B'!N1059,'Speed Bin A-B'!N1163,'Speed Bin A-B'!N1267,'Speed Bin A-B'!N1371)</f>
        <v>0</v>
      </c>
      <c r="O116" s="252">
        <f>SUM('Speed Bin A-B'!O19,'Speed Bin A-B'!O123,'Speed Bin A-B'!O227,'Speed Bin A-B'!O331,'Speed Bin A-B'!O435,'Speed Bin A-B'!O539,'Speed Bin A-B'!O643,'Speed Bin A-B'!O747,'Speed Bin A-B'!O851,'Speed Bin A-B'!O955,'Speed Bin A-B'!O1059,'Speed Bin A-B'!O1163,'Speed Bin A-B'!O1267,'Speed Bin A-B'!O1371)</f>
        <v>0</v>
      </c>
      <c r="P116" s="252">
        <f>SUM('Speed Bin A-B'!P19,'Speed Bin A-B'!P123,'Speed Bin A-B'!P227,'Speed Bin A-B'!P331,'Speed Bin A-B'!P435,'Speed Bin A-B'!P539,'Speed Bin A-B'!P643,'Speed Bin A-B'!P747,'Speed Bin A-B'!P851,'Speed Bin A-B'!P955,'Speed Bin A-B'!P1059,'Speed Bin A-B'!P1163,'Speed Bin A-B'!P1267,'Speed Bin A-B'!P1371)</f>
        <v>0</v>
      </c>
      <c r="Q116" s="252">
        <f>SUM('Speed Bin A-B'!Q19,'Speed Bin A-B'!Q123,'Speed Bin A-B'!Q227,'Speed Bin A-B'!Q331,'Speed Bin A-B'!Q435,'Speed Bin A-B'!Q539,'Speed Bin A-B'!Q643,'Speed Bin A-B'!Q747,'Speed Bin A-B'!Q851,'Speed Bin A-B'!Q955,'Speed Bin A-B'!Q1059,'Speed Bin A-B'!Q1163,'Speed Bin A-B'!Q1267,'Speed Bin A-B'!Q1371)</f>
        <v>0</v>
      </c>
      <c r="R116" s="252">
        <f>SUM('Speed Bin A-B'!R19,'Speed Bin A-B'!R123,'Speed Bin A-B'!R227,'Speed Bin A-B'!R331,'Speed Bin A-B'!R435,'Speed Bin A-B'!R539,'Speed Bin A-B'!R643,'Speed Bin A-B'!R747,'Speed Bin A-B'!R851,'Speed Bin A-B'!R955,'Speed Bin A-B'!R1059,'Speed Bin A-B'!R1163,'Speed Bin A-B'!R1267,'Speed Bin A-B'!R1371)</f>
        <v>0</v>
      </c>
      <c r="S116" s="252">
        <f>SUM('Speed Bin A-B'!S19,'Speed Bin A-B'!S123,'Speed Bin A-B'!S227,'Speed Bin A-B'!S331,'Speed Bin A-B'!S435,'Speed Bin A-B'!S539,'Speed Bin A-B'!S643,'Speed Bin A-B'!S747,'Speed Bin A-B'!S851,'Speed Bin A-B'!S955,'Speed Bin A-B'!S1059,'Speed Bin A-B'!S1163,'Speed Bin A-B'!S1267,'Speed Bin A-B'!S1371)</f>
        <v>0</v>
      </c>
      <c r="T116" s="252">
        <f>SUM('Speed Bin A-B'!T19,'Speed Bin A-B'!T123,'Speed Bin A-B'!T227,'Speed Bin A-B'!T331,'Speed Bin A-B'!T435,'Speed Bin A-B'!T539,'Speed Bin A-B'!T643,'Speed Bin A-B'!T747,'Speed Bin A-B'!T851,'Speed Bin A-B'!T955,'Speed Bin A-B'!T1059,'Speed Bin A-B'!T1163,'Speed Bin A-B'!T1267,'Speed Bin A-B'!T1371)</f>
        <v>0</v>
      </c>
      <c r="U116" s="252">
        <f>SUM('Speed Bin A-B'!U19,'Speed Bin A-B'!U123,'Speed Bin A-B'!U227,'Speed Bin A-B'!U331,'Speed Bin A-B'!U435,'Speed Bin A-B'!U539,'Speed Bin A-B'!U643,'Speed Bin A-B'!U747,'Speed Bin A-B'!U851,'Speed Bin A-B'!U955,'Speed Bin A-B'!U1059,'Speed Bin A-B'!U1163,'Speed Bin A-B'!U1267,'Speed Bin A-B'!U1371)</f>
        <v>0</v>
      </c>
      <c r="V116" s="253">
        <f>IFERROR(AVERAGE('Speed Bin A-B'!V19,'Speed Bin A-B'!V123,'Speed Bin A-B'!V227,'Speed Bin A-B'!V331,'Speed Bin A-B'!V435,'Speed Bin A-B'!V539,'Speed Bin A-B'!V643,'Speed Bin A-B'!V747,'Speed Bin A-B'!V851,'Speed Bin A-B'!V955,'Speed Bin A-B'!V1059,'Speed Bin A-B'!V1163,'Speed Bin A-B'!V1267,'Speed Bin A-B'!V1371),"-")</f>
        <v>29.380000000000003</v>
      </c>
      <c r="W116" s="253" t="str">
        <f>IFERROR(AVERAGE('Speed Bin A-B'!W19,'Speed Bin A-B'!W123,'Speed Bin A-B'!W227,'Speed Bin A-B'!W331,'Speed Bin A-B'!W435,'Speed Bin A-B'!W539,'Speed Bin A-B'!W643,'Speed Bin A-B'!W747,'Speed Bin A-B'!W851,'Speed Bin A-B'!W955,'Speed Bin A-B'!W1059,'Speed Bin A-B'!W1163,'Speed Bin A-B'!W1267,'Speed Bin A-B'!W1371),"-")</f>
        <v>-</v>
      </c>
      <c r="X116" s="246"/>
      <c r="Y116" s="246"/>
      <c r="Z116" s="251">
        <v>0.33333333333333298</v>
      </c>
      <c r="AA116" s="254">
        <f t="shared" ref="AA116" si="49">SUM(C140:C143)</f>
        <v>2</v>
      </c>
      <c r="AB116" s="254">
        <f t="shared" ref="AB116:AR116" si="50">SUM(D140:D143)</f>
        <v>4</v>
      </c>
      <c r="AC116" s="254">
        <f t="shared" si="50"/>
        <v>21</v>
      </c>
      <c r="AD116" s="254">
        <f t="shared" si="50"/>
        <v>184</v>
      </c>
      <c r="AE116" s="254">
        <f t="shared" si="50"/>
        <v>525</v>
      </c>
      <c r="AF116" s="254">
        <f t="shared" si="50"/>
        <v>219</v>
      </c>
      <c r="AG116" s="254">
        <f t="shared" si="50"/>
        <v>33</v>
      </c>
      <c r="AH116" s="254">
        <f t="shared" si="50"/>
        <v>3</v>
      </c>
      <c r="AI116" s="254">
        <f t="shared" si="50"/>
        <v>0</v>
      </c>
      <c r="AJ116" s="254">
        <f t="shared" si="50"/>
        <v>0</v>
      </c>
      <c r="AK116" s="254">
        <f t="shared" si="50"/>
        <v>0</v>
      </c>
      <c r="AL116" s="254">
        <f t="shared" si="50"/>
        <v>0</v>
      </c>
      <c r="AM116" s="254">
        <f t="shared" si="50"/>
        <v>0</v>
      </c>
      <c r="AN116" s="254">
        <f t="shared" si="50"/>
        <v>0</v>
      </c>
      <c r="AO116" s="254">
        <f t="shared" si="50"/>
        <v>0</v>
      </c>
      <c r="AP116" s="254">
        <f t="shared" si="50"/>
        <v>0</v>
      </c>
      <c r="AQ116" s="254">
        <f t="shared" si="50"/>
        <v>0</v>
      </c>
      <c r="AR116" s="254">
        <f t="shared" si="50"/>
        <v>0</v>
      </c>
      <c r="AS116" s="254">
        <f>SUM(U140:U143)</f>
        <v>0</v>
      </c>
      <c r="AT116" s="253">
        <f>IFERROR(AVERAGE(V140:V143),"-")</f>
        <v>27.700000000000003</v>
      </c>
      <c r="AU116" s="253">
        <f>IFERROR(AVERAGE(W140:W143),"-")</f>
        <v>31.697321428571428</v>
      </c>
    </row>
    <row r="117" spans="1:47" x14ac:dyDescent="0.2">
      <c r="A117" s="251">
        <v>9.375E-2</v>
      </c>
      <c r="B117" s="252">
        <f>SUM('Speed Bin A-B'!B20,'Speed Bin A-B'!B124,'Speed Bin A-B'!B228,'Speed Bin A-B'!B332,'Speed Bin A-B'!B436,'Speed Bin A-B'!B540,'Speed Bin A-B'!B644,'Speed Bin A-B'!B748,'Speed Bin A-B'!B852,'Speed Bin A-B'!B956,'Speed Bin A-B'!B1060,'Speed Bin A-B'!B1164,'Speed Bin A-B'!B1268,'Speed Bin A-B'!B1372)</f>
        <v>6</v>
      </c>
      <c r="C117" s="252">
        <f>SUM('Speed Bin A-B'!C20,'Speed Bin A-B'!C124,'Speed Bin A-B'!C228,'Speed Bin A-B'!C332,'Speed Bin A-B'!C436,'Speed Bin A-B'!C540,'Speed Bin A-B'!C644,'Speed Bin A-B'!C748,'Speed Bin A-B'!C852,'Speed Bin A-B'!C956,'Speed Bin A-B'!C1060,'Speed Bin A-B'!C1164,'Speed Bin A-B'!C1268,'Speed Bin A-B'!C1372)</f>
        <v>0</v>
      </c>
      <c r="D117" s="252">
        <f>SUM('Speed Bin A-B'!D20,'Speed Bin A-B'!D124,'Speed Bin A-B'!D228,'Speed Bin A-B'!D332,'Speed Bin A-B'!D436,'Speed Bin A-B'!D540,'Speed Bin A-B'!D644,'Speed Bin A-B'!D748,'Speed Bin A-B'!D852,'Speed Bin A-B'!D956,'Speed Bin A-B'!D1060,'Speed Bin A-B'!D1164,'Speed Bin A-B'!D1268,'Speed Bin A-B'!D1372)</f>
        <v>0</v>
      </c>
      <c r="E117" s="252">
        <f>SUM('Speed Bin A-B'!E20,'Speed Bin A-B'!E124,'Speed Bin A-B'!E228,'Speed Bin A-B'!E332,'Speed Bin A-B'!E436,'Speed Bin A-B'!E540,'Speed Bin A-B'!E644,'Speed Bin A-B'!E748,'Speed Bin A-B'!E852,'Speed Bin A-B'!E956,'Speed Bin A-B'!E1060,'Speed Bin A-B'!E1164,'Speed Bin A-B'!E1268,'Speed Bin A-B'!E1372)</f>
        <v>1</v>
      </c>
      <c r="F117" s="252">
        <f>SUM('Speed Bin A-B'!F20,'Speed Bin A-B'!F124,'Speed Bin A-B'!F228,'Speed Bin A-B'!F332,'Speed Bin A-B'!F436,'Speed Bin A-B'!F540,'Speed Bin A-B'!F644,'Speed Bin A-B'!F748,'Speed Bin A-B'!F852,'Speed Bin A-B'!F956,'Speed Bin A-B'!F1060,'Speed Bin A-B'!F1164,'Speed Bin A-B'!F1268,'Speed Bin A-B'!F1372)</f>
        <v>0</v>
      </c>
      <c r="G117" s="252">
        <f>SUM('Speed Bin A-B'!G20,'Speed Bin A-B'!G124,'Speed Bin A-B'!G228,'Speed Bin A-B'!G332,'Speed Bin A-B'!G436,'Speed Bin A-B'!G540,'Speed Bin A-B'!G644,'Speed Bin A-B'!G748,'Speed Bin A-B'!G852,'Speed Bin A-B'!G956,'Speed Bin A-B'!G1060,'Speed Bin A-B'!G1164,'Speed Bin A-B'!G1268,'Speed Bin A-B'!G1372)</f>
        <v>3</v>
      </c>
      <c r="H117" s="252">
        <f>SUM('Speed Bin A-B'!H20,'Speed Bin A-B'!H124,'Speed Bin A-B'!H228,'Speed Bin A-B'!H332,'Speed Bin A-B'!H436,'Speed Bin A-B'!H540,'Speed Bin A-B'!H644,'Speed Bin A-B'!H748,'Speed Bin A-B'!H852,'Speed Bin A-B'!H956,'Speed Bin A-B'!H1060,'Speed Bin A-B'!H1164,'Speed Bin A-B'!H1268,'Speed Bin A-B'!H1372)</f>
        <v>2</v>
      </c>
      <c r="I117" s="252">
        <f>SUM('Speed Bin A-B'!I20,'Speed Bin A-B'!I124,'Speed Bin A-B'!I228,'Speed Bin A-B'!I332,'Speed Bin A-B'!I436,'Speed Bin A-B'!I540,'Speed Bin A-B'!I644,'Speed Bin A-B'!I748,'Speed Bin A-B'!I852,'Speed Bin A-B'!I956,'Speed Bin A-B'!I1060,'Speed Bin A-B'!I1164,'Speed Bin A-B'!I1268,'Speed Bin A-B'!I1372)</f>
        <v>0</v>
      </c>
      <c r="J117" s="252">
        <f>SUM('Speed Bin A-B'!J20,'Speed Bin A-B'!J124,'Speed Bin A-B'!J228,'Speed Bin A-B'!J332,'Speed Bin A-B'!J436,'Speed Bin A-B'!J540,'Speed Bin A-B'!J644,'Speed Bin A-B'!J748,'Speed Bin A-B'!J852,'Speed Bin A-B'!J956,'Speed Bin A-B'!J1060,'Speed Bin A-B'!J1164,'Speed Bin A-B'!J1268,'Speed Bin A-B'!J1372)</f>
        <v>0</v>
      </c>
      <c r="K117" s="252">
        <f>SUM('Speed Bin A-B'!K20,'Speed Bin A-B'!K124,'Speed Bin A-B'!K228,'Speed Bin A-B'!K332,'Speed Bin A-B'!K436,'Speed Bin A-B'!K540,'Speed Bin A-B'!K644,'Speed Bin A-B'!K748,'Speed Bin A-B'!K852,'Speed Bin A-B'!K956,'Speed Bin A-B'!K1060,'Speed Bin A-B'!K1164,'Speed Bin A-B'!K1268,'Speed Bin A-B'!K1372)</f>
        <v>0</v>
      </c>
      <c r="L117" s="252">
        <f>SUM('Speed Bin A-B'!L20,'Speed Bin A-B'!L124,'Speed Bin A-B'!L228,'Speed Bin A-B'!L332,'Speed Bin A-B'!L436,'Speed Bin A-B'!L540,'Speed Bin A-B'!L644,'Speed Bin A-B'!L748,'Speed Bin A-B'!L852,'Speed Bin A-B'!L956,'Speed Bin A-B'!L1060,'Speed Bin A-B'!L1164,'Speed Bin A-B'!L1268,'Speed Bin A-B'!L1372)</f>
        <v>0</v>
      </c>
      <c r="M117" s="252">
        <f>SUM('Speed Bin A-B'!M20,'Speed Bin A-B'!M124,'Speed Bin A-B'!M228,'Speed Bin A-B'!M332,'Speed Bin A-B'!M436,'Speed Bin A-B'!M540,'Speed Bin A-B'!M644,'Speed Bin A-B'!M748,'Speed Bin A-B'!M852,'Speed Bin A-B'!M956,'Speed Bin A-B'!M1060,'Speed Bin A-B'!M1164,'Speed Bin A-B'!M1268,'Speed Bin A-B'!M1372)</f>
        <v>0</v>
      </c>
      <c r="N117" s="252">
        <f>SUM('Speed Bin A-B'!N20,'Speed Bin A-B'!N124,'Speed Bin A-B'!N228,'Speed Bin A-B'!N332,'Speed Bin A-B'!N436,'Speed Bin A-B'!N540,'Speed Bin A-B'!N644,'Speed Bin A-B'!N748,'Speed Bin A-B'!N852,'Speed Bin A-B'!N956,'Speed Bin A-B'!N1060,'Speed Bin A-B'!N1164,'Speed Bin A-B'!N1268,'Speed Bin A-B'!N1372)</f>
        <v>0</v>
      </c>
      <c r="O117" s="252">
        <f>SUM('Speed Bin A-B'!O20,'Speed Bin A-B'!O124,'Speed Bin A-B'!O228,'Speed Bin A-B'!O332,'Speed Bin A-B'!O436,'Speed Bin A-B'!O540,'Speed Bin A-B'!O644,'Speed Bin A-B'!O748,'Speed Bin A-B'!O852,'Speed Bin A-B'!O956,'Speed Bin A-B'!O1060,'Speed Bin A-B'!O1164,'Speed Bin A-B'!O1268,'Speed Bin A-B'!O1372)</f>
        <v>0</v>
      </c>
      <c r="P117" s="252">
        <f>SUM('Speed Bin A-B'!P20,'Speed Bin A-B'!P124,'Speed Bin A-B'!P228,'Speed Bin A-B'!P332,'Speed Bin A-B'!P436,'Speed Bin A-B'!P540,'Speed Bin A-B'!P644,'Speed Bin A-B'!P748,'Speed Bin A-B'!P852,'Speed Bin A-B'!P956,'Speed Bin A-B'!P1060,'Speed Bin A-B'!P1164,'Speed Bin A-B'!P1268,'Speed Bin A-B'!P1372)</f>
        <v>0</v>
      </c>
      <c r="Q117" s="252">
        <f>SUM('Speed Bin A-B'!Q20,'Speed Bin A-B'!Q124,'Speed Bin A-B'!Q228,'Speed Bin A-B'!Q332,'Speed Bin A-B'!Q436,'Speed Bin A-B'!Q540,'Speed Bin A-B'!Q644,'Speed Bin A-B'!Q748,'Speed Bin A-B'!Q852,'Speed Bin A-B'!Q956,'Speed Bin A-B'!Q1060,'Speed Bin A-B'!Q1164,'Speed Bin A-B'!Q1268,'Speed Bin A-B'!Q1372)</f>
        <v>0</v>
      </c>
      <c r="R117" s="252">
        <f>SUM('Speed Bin A-B'!R20,'Speed Bin A-B'!R124,'Speed Bin A-B'!R228,'Speed Bin A-B'!R332,'Speed Bin A-B'!R436,'Speed Bin A-B'!R540,'Speed Bin A-B'!R644,'Speed Bin A-B'!R748,'Speed Bin A-B'!R852,'Speed Bin A-B'!R956,'Speed Bin A-B'!R1060,'Speed Bin A-B'!R1164,'Speed Bin A-B'!R1268,'Speed Bin A-B'!R1372)</f>
        <v>0</v>
      </c>
      <c r="S117" s="252">
        <f>SUM('Speed Bin A-B'!S20,'Speed Bin A-B'!S124,'Speed Bin A-B'!S228,'Speed Bin A-B'!S332,'Speed Bin A-B'!S436,'Speed Bin A-B'!S540,'Speed Bin A-B'!S644,'Speed Bin A-B'!S748,'Speed Bin A-B'!S852,'Speed Bin A-B'!S956,'Speed Bin A-B'!S1060,'Speed Bin A-B'!S1164,'Speed Bin A-B'!S1268,'Speed Bin A-B'!S1372)</f>
        <v>0</v>
      </c>
      <c r="T117" s="252">
        <f>SUM('Speed Bin A-B'!T20,'Speed Bin A-B'!T124,'Speed Bin A-B'!T228,'Speed Bin A-B'!T332,'Speed Bin A-B'!T436,'Speed Bin A-B'!T540,'Speed Bin A-B'!T644,'Speed Bin A-B'!T748,'Speed Bin A-B'!T852,'Speed Bin A-B'!T956,'Speed Bin A-B'!T1060,'Speed Bin A-B'!T1164,'Speed Bin A-B'!T1268,'Speed Bin A-B'!T1372)</f>
        <v>0</v>
      </c>
      <c r="U117" s="252">
        <f>SUM('Speed Bin A-B'!U20,'Speed Bin A-B'!U124,'Speed Bin A-B'!U228,'Speed Bin A-B'!U332,'Speed Bin A-B'!U436,'Speed Bin A-B'!U540,'Speed Bin A-B'!U644,'Speed Bin A-B'!U748,'Speed Bin A-B'!U852,'Speed Bin A-B'!U956,'Speed Bin A-B'!U1060,'Speed Bin A-B'!U1164,'Speed Bin A-B'!U1268,'Speed Bin A-B'!U1372)</f>
        <v>0</v>
      </c>
      <c r="V117" s="253">
        <f>IFERROR(AVERAGE('Speed Bin A-B'!V20,'Speed Bin A-B'!V124,'Speed Bin A-B'!V228,'Speed Bin A-B'!V332,'Speed Bin A-B'!V436,'Speed Bin A-B'!V540,'Speed Bin A-B'!V644,'Speed Bin A-B'!V748,'Speed Bin A-B'!V852,'Speed Bin A-B'!V956,'Speed Bin A-B'!V1060,'Speed Bin A-B'!V1164,'Speed Bin A-B'!V1268,'Speed Bin A-B'!V1372),"-")</f>
        <v>28.666666666666668</v>
      </c>
      <c r="W117" s="253" t="str">
        <f>IFERROR(AVERAGE('Speed Bin A-B'!W20,'Speed Bin A-B'!W124,'Speed Bin A-B'!W228,'Speed Bin A-B'!W332,'Speed Bin A-B'!W436,'Speed Bin A-B'!W540,'Speed Bin A-B'!W644,'Speed Bin A-B'!W748,'Speed Bin A-B'!W852,'Speed Bin A-B'!W956,'Speed Bin A-B'!W1060,'Speed Bin A-B'!W1164,'Speed Bin A-B'!W1268,'Speed Bin A-B'!W1372),"-")</f>
        <v>-</v>
      </c>
      <c r="X117" s="246"/>
      <c r="Y117" s="246"/>
      <c r="Z117" s="251">
        <v>0.375</v>
      </c>
      <c r="AA117" s="254">
        <f t="shared" ref="AA117" si="51">SUM(C144:C147)</f>
        <v>1</v>
      </c>
      <c r="AB117" s="254">
        <f t="shared" ref="AB117:AR117" si="52">SUM(D144:D147)</f>
        <v>8</v>
      </c>
      <c r="AC117" s="254">
        <f t="shared" si="52"/>
        <v>32</v>
      </c>
      <c r="AD117" s="254">
        <f t="shared" si="52"/>
        <v>175</v>
      </c>
      <c r="AE117" s="254">
        <f t="shared" si="52"/>
        <v>348</v>
      </c>
      <c r="AF117" s="254">
        <f t="shared" si="52"/>
        <v>118</v>
      </c>
      <c r="AG117" s="254">
        <f t="shared" si="52"/>
        <v>19</v>
      </c>
      <c r="AH117" s="254">
        <f t="shared" si="52"/>
        <v>0</v>
      </c>
      <c r="AI117" s="254">
        <f t="shared" si="52"/>
        <v>0</v>
      </c>
      <c r="AJ117" s="254">
        <f t="shared" si="52"/>
        <v>0</v>
      </c>
      <c r="AK117" s="254">
        <f t="shared" si="52"/>
        <v>0</v>
      </c>
      <c r="AL117" s="254">
        <f t="shared" si="52"/>
        <v>0</v>
      </c>
      <c r="AM117" s="254">
        <f t="shared" si="52"/>
        <v>0</v>
      </c>
      <c r="AN117" s="254">
        <f t="shared" si="52"/>
        <v>0</v>
      </c>
      <c r="AO117" s="254">
        <f t="shared" si="52"/>
        <v>0</v>
      </c>
      <c r="AP117" s="254">
        <f t="shared" si="52"/>
        <v>0</v>
      </c>
      <c r="AQ117" s="254">
        <f t="shared" si="52"/>
        <v>0</v>
      </c>
      <c r="AR117" s="254">
        <f t="shared" si="52"/>
        <v>0</v>
      </c>
      <c r="AS117" s="254">
        <f>SUM(U144:U147)</f>
        <v>0</v>
      </c>
      <c r="AT117" s="253">
        <f>IFERROR(AVERAGE(V144:V147),"-")</f>
        <v>26.794444444444444</v>
      </c>
      <c r="AU117" s="253">
        <f>IFERROR(AVERAGE(W144:W147),"-")</f>
        <v>30.991319444444446</v>
      </c>
    </row>
    <row r="118" spans="1:47" x14ac:dyDescent="0.2">
      <c r="A118" s="251">
        <v>0.104166666666667</v>
      </c>
      <c r="B118" s="252">
        <f>SUM('Speed Bin A-B'!B21,'Speed Bin A-B'!B125,'Speed Bin A-B'!B229,'Speed Bin A-B'!B333,'Speed Bin A-B'!B437,'Speed Bin A-B'!B541,'Speed Bin A-B'!B645,'Speed Bin A-B'!B749,'Speed Bin A-B'!B853,'Speed Bin A-B'!B957,'Speed Bin A-B'!B1061,'Speed Bin A-B'!B1165,'Speed Bin A-B'!B1269,'Speed Bin A-B'!B1373)</f>
        <v>7</v>
      </c>
      <c r="C118" s="252">
        <f>SUM('Speed Bin A-B'!C21,'Speed Bin A-B'!C125,'Speed Bin A-B'!C229,'Speed Bin A-B'!C333,'Speed Bin A-B'!C437,'Speed Bin A-B'!C541,'Speed Bin A-B'!C645,'Speed Bin A-B'!C749,'Speed Bin A-B'!C853,'Speed Bin A-B'!C957,'Speed Bin A-B'!C1061,'Speed Bin A-B'!C1165,'Speed Bin A-B'!C1269,'Speed Bin A-B'!C1373)</f>
        <v>0</v>
      </c>
      <c r="D118" s="252">
        <f>SUM('Speed Bin A-B'!D21,'Speed Bin A-B'!D125,'Speed Bin A-B'!D229,'Speed Bin A-B'!D333,'Speed Bin A-B'!D437,'Speed Bin A-B'!D541,'Speed Bin A-B'!D645,'Speed Bin A-B'!D749,'Speed Bin A-B'!D853,'Speed Bin A-B'!D957,'Speed Bin A-B'!D1061,'Speed Bin A-B'!D1165,'Speed Bin A-B'!D1269,'Speed Bin A-B'!D1373)</f>
        <v>0</v>
      </c>
      <c r="E118" s="252">
        <f>SUM('Speed Bin A-B'!E21,'Speed Bin A-B'!E125,'Speed Bin A-B'!E229,'Speed Bin A-B'!E333,'Speed Bin A-B'!E437,'Speed Bin A-B'!E541,'Speed Bin A-B'!E645,'Speed Bin A-B'!E749,'Speed Bin A-B'!E853,'Speed Bin A-B'!E957,'Speed Bin A-B'!E1061,'Speed Bin A-B'!E1165,'Speed Bin A-B'!E1269,'Speed Bin A-B'!E1373)</f>
        <v>1</v>
      </c>
      <c r="F118" s="252">
        <f>SUM('Speed Bin A-B'!F21,'Speed Bin A-B'!F125,'Speed Bin A-B'!F229,'Speed Bin A-B'!F333,'Speed Bin A-B'!F437,'Speed Bin A-B'!F541,'Speed Bin A-B'!F645,'Speed Bin A-B'!F749,'Speed Bin A-B'!F853,'Speed Bin A-B'!F957,'Speed Bin A-B'!F1061,'Speed Bin A-B'!F1165,'Speed Bin A-B'!F1269,'Speed Bin A-B'!F1373)</f>
        <v>2</v>
      </c>
      <c r="G118" s="252">
        <f>SUM('Speed Bin A-B'!G21,'Speed Bin A-B'!G125,'Speed Bin A-B'!G229,'Speed Bin A-B'!G333,'Speed Bin A-B'!G437,'Speed Bin A-B'!G541,'Speed Bin A-B'!G645,'Speed Bin A-B'!G749,'Speed Bin A-B'!G853,'Speed Bin A-B'!G957,'Speed Bin A-B'!G1061,'Speed Bin A-B'!G1165,'Speed Bin A-B'!G1269,'Speed Bin A-B'!G1373)</f>
        <v>3</v>
      </c>
      <c r="H118" s="252">
        <f>SUM('Speed Bin A-B'!H21,'Speed Bin A-B'!H125,'Speed Bin A-B'!H229,'Speed Bin A-B'!H333,'Speed Bin A-B'!H437,'Speed Bin A-B'!H541,'Speed Bin A-B'!H645,'Speed Bin A-B'!H749,'Speed Bin A-B'!H853,'Speed Bin A-B'!H957,'Speed Bin A-B'!H1061,'Speed Bin A-B'!H1165,'Speed Bin A-B'!H1269,'Speed Bin A-B'!H1373)</f>
        <v>1</v>
      </c>
      <c r="I118" s="252">
        <f>SUM('Speed Bin A-B'!I21,'Speed Bin A-B'!I125,'Speed Bin A-B'!I229,'Speed Bin A-B'!I333,'Speed Bin A-B'!I437,'Speed Bin A-B'!I541,'Speed Bin A-B'!I645,'Speed Bin A-B'!I749,'Speed Bin A-B'!I853,'Speed Bin A-B'!I957,'Speed Bin A-B'!I1061,'Speed Bin A-B'!I1165,'Speed Bin A-B'!I1269,'Speed Bin A-B'!I1373)</f>
        <v>0</v>
      </c>
      <c r="J118" s="252">
        <f>SUM('Speed Bin A-B'!J21,'Speed Bin A-B'!J125,'Speed Bin A-B'!J229,'Speed Bin A-B'!J333,'Speed Bin A-B'!J437,'Speed Bin A-B'!J541,'Speed Bin A-B'!J645,'Speed Bin A-B'!J749,'Speed Bin A-B'!J853,'Speed Bin A-B'!J957,'Speed Bin A-B'!J1061,'Speed Bin A-B'!J1165,'Speed Bin A-B'!J1269,'Speed Bin A-B'!J1373)</f>
        <v>0</v>
      </c>
      <c r="K118" s="252">
        <f>SUM('Speed Bin A-B'!K21,'Speed Bin A-B'!K125,'Speed Bin A-B'!K229,'Speed Bin A-B'!K333,'Speed Bin A-B'!K437,'Speed Bin A-B'!K541,'Speed Bin A-B'!K645,'Speed Bin A-B'!K749,'Speed Bin A-B'!K853,'Speed Bin A-B'!K957,'Speed Bin A-B'!K1061,'Speed Bin A-B'!K1165,'Speed Bin A-B'!K1269,'Speed Bin A-B'!K1373)</f>
        <v>0</v>
      </c>
      <c r="L118" s="252">
        <f>SUM('Speed Bin A-B'!L21,'Speed Bin A-B'!L125,'Speed Bin A-B'!L229,'Speed Bin A-B'!L333,'Speed Bin A-B'!L437,'Speed Bin A-B'!L541,'Speed Bin A-B'!L645,'Speed Bin A-B'!L749,'Speed Bin A-B'!L853,'Speed Bin A-B'!L957,'Speed Bin A-B'!L1061,'Speed Bin A-B'!L1165,'Speed Bin A-B'!L1269,'Speed Bin A-B'!L1373)</f>
        <v>0</v>
      </c>
      <c r="M118" s="252">
        <f>SUM('Speed Bin A-B'!M21,'Speed Bin A-B'!M125,'Speed Bin A-B'!M229,'Speed Bin A-B'!M333,'Speed Bin A-B'!M437,'Speed Bin A-B'!M541,'Speed Bin A-B'!M645,'Speed Bin A-B'!M749,'Speed Bin A-B'!M853,'Speed Bin A-B'!M957,'Speed Bin A-B'!M1061,'Speed Bin A-B'!M1165,'Speed Bin A-B'!M1269,'Speed Bin A-B'!M1373)</f>
        <v>0</v>
      </c>
      <c r="N118" s="252">
        <f>SUM('Speed Bin A-B'!N21,'Speed Bin A-B'!N125,'Speed Bin A-B'!N229,'Speed Bin A-B'!N333,'Speed Bin A-B'!N437,'Speed Bin A-B'!N541,'Speed Bin A-B'!N645,'Speed Bin A-B'!N749,'Speed Bin A-B'!N853,'Speed Bin A-B'!N957,'Speed Bin A-B'!N1061,'Speed Bin A-B'!N1165,'Speed Bin A-B'!N1269,'Speed Bin A-B'!N1373)</f>
        <v>0</v>
      </c>
      <c r="O118" s="252">
        <f>SUM('Speed Bin A-B'!O21,'Speed Bin A-B'!O125,'Speed Bin A-B'!O229,'Speed Bin A-B'!O333,'Speed Bin A-B'!O437,'Speed Bin A-B'!O541,'Speed Bin A-B'!O645,'Speed Bin A-B'!O749,'Speed Bin A-B'!O853,'Speed Bin A-B'!O957,'Speed Bin A-B'!O1061,'Speed Bin A-B'!O1165,'Speed Bin A-B'!O1269,'Speed Bin A-B'!O1373)</f>
        <v>0</v>
      </c>
      <c r="P118" s="252">
        <f>SUM('Speed Bin A-B'!P21,'Speed Bin A-B'!P125,'Speed Bin A-B'!P229,'Speed Bin A-B'!P333,'Speed Bin A-B'!P437,'Speed Bin A-B'!P541,'Speed Bin A-B'!P645,'Speed Bin A-B'!P749,'Speed Bin A-B'!P853,'Speed Bin A-B'!P957,'Speed Bin A-B'!P1061,'Speed Bin A-B'!P1165,'Speed Bin A-B'!P1269,'Speed Bin A-B'!P1373)</f>
        <v>0</v>
      </c>
      <c r="Q118" s="252">
        <f>SUM('Speed Bin A-B'!Q21,'Speed Bin A-B'!Q125,'Speed Bin A-B'!Q229,'Speed Bin A-B'!Q333,'Speed Bin A-B'!Q437,'Speed Bin A-B'!Q541,'Speed Bin A-B'!Q645,'Speed Bin A-B'!Q749,'Speed Bin A-B'!Q853,'Speed Bin A-B'!Q957,'Speed Bin A-B'!Q1061,'Speed Bin A-B'!Q1165,'Speed Bin A-B'!Q1269,'Speed Bin A-B'!Q1373)</f>
        <v>0</v>
      </c>
      <c r="R118" s="252">
        <f>SUM('Speed Bin A-B'!R21,'Speed Bin A-B'!R125,'Speed Bin A-B'!R229,'Speed Bin A-B'!R333,'Speed Bin A-B'!R437,'Speed Bin A-B'!R541,'Speed Bin A-B'!R645,'Speed Bin A-B'!R749,'Speed Bin A-B'!R853,'Speed Bin A-B'!R957,'Speed Bin A-B'!R1061,'Speed Bin A-B'!R1165,'Speed Bin A-B'!R1269,'Speed Bin A-B'!R1373)</f>
        <v>0</v>
      </c>
      <c r="S118" s="252">
        <f>SUM('Speed Bin A-B'!S21,'Speed Bin A-B'!S125,'Speed Bin A-B'!S229,'Speed Bin A-B'!S333,'Speed Bin A-B'!S437,'Speed Bin A-B'!S541,'Speed Bin A-B'!S645,'Speed Bin A-B'!S749,'Speed Bin A-B'!S853,'Speed Bin A-B'!S957,'Speed Bin A-B'!S1061,'Speed Bin A-B'!S1165,'Speed Bin A-B'!S1269,'Speed Bin A-B'!S1373)</f>
        <v>0</v>
      </c>
      <c r="T118" s="252">
        <f>SUM('Speed Bin A-B'!T21,'Speed Bin A-B'!T125,'Speed Bin A-B'!T229,'Speed Bin A-B'!T333,'Speed Bin A-B'!T437,'Speed Bin A-B'!T541,'Speed Bin A-B'!T645,'Speed Bin A-B'!T749,'Speed Bin A-B'!T853,'Speed Bin A-B'!T957,'Speed Bin A-B'!T1061,'Speed Bin A-B'!T1165,'Speed Bin A-B'!T1269,'Speed Bin A-B'!T1373)</f>
        <v>0</v>
      </c>
      <c r="U118" s="252">
        <f>SUM('Speed Bin A-B'!U21,'Speed Bin A-B'!U125,'Speed Bin A-B'!U229,'Speed Bin A-B'!U333,'Speed Bin A-B'!U437,'Speed Bin A-B'!U541,'Speed Bin A-B'!U645,'Speed Bin A-B'!U749,'Speed Bin A-B'!U853,'Speed Bin A-B'!U957,'Speed Bin A-B'!U1061,'Speed Bin A-B'!U1165,'Speed Bin A-B'!U1269,'Speed Bin A-B'!U1373)</f>
        <v>0</v>
      </c>
      <c r="V118" s="253">
        <f>IFERROR(AVERAGE('Speed Bin A-B'!V21,'Speed Bin A-B'!V125,'Speed Bin A-B'!V229,'Speed Bin A-B'!V333,'Speed Bin A-B'!V437,'Speed Bin A-B'!V541,'Speed Bin A-B'!V645,'Speed Bin A-B'!V749,'Speed Bin A-B'!V853,'Speed Bin A-B'!V957,'Speed Bin A-B'!V1061,'Speed Bin A-B'!V1165,'Speed Bin A-B'!V1269,'Speed Bin A-B'!V1373),"-")</f>
        <v>26.483333333333334</v>
      </c>
      <c r="W118" s="253" t="str">
        <f>IFERROR(AVERAGE('Speed Bin A-B'!W21,'Speed Bin A-B'!W125,'Speed Bin A-B'!W229,'Speed Bin A-B'!W333,'Speed Bin A-B'!W437,'Speed Bin A-B'!W541,'Speed Bin A-B'!W645,'Speed Bin A-B'!W749,'Speed Bin A-B'!W853,'Speed Bin A-B'!W957,'Speed Bin A-B'!W1061,'Speed Bin A-B'!W1165,'Speed Bin A-B'!W1269,'Speed Bin A-B'!W1373),"-")</f>
        <v>-</v>
      </c>
      <c r="X118" s="246"/>
      <c r="Y118" s="246"/>
      <c r="Z118" s="251">
        <v>0.41666666666666702</v>
      </c>
      <c r="AA118" s="254">
        <f t="shared" ref="AA118" si="53">SUM(C148:C151)</f>
        <v>1</v>
      </c>
      <c r="AB118" s="254">
        <f t="shared" ref="AB118:AR118" si="54">SUM(D148:D151)</f>
        <v>12</v>
      </c>
      <c r="AC118" s="254">
        <f t="shared" si="54"/>
        <v>45</v>
      </c>
      <c r="AD118" s="254">
        <f t="shared" si="54"/>
        <v>211</v>
      </c>
      <c r="AE118" s="254">
        <f t="shared" si="54"/>
        <v>416</v>
      </c>
      <c r="AF118" s="254">
        <f t="shared" si="54"/>
        <v>113</v>
      </c>
      <c r="AG118" s="254">
        <f t="shared" si="54"/>
        <v>19</v>
      </c>
      <c r="AH118" s="254">
        <f t="shared" si="54"/>
        <v>2</v>
      </c>
      <c r="AI118" s="254">
        <f t="shared" si="54"/>
        <v>0</v>
      </c>
      <c r="AJ118" s="254">
        <f t="shared" si="54"/>
        <v>0</v>
      </c>
      <c r="AK118" s="254">
        <f t="shared" si="54"/>
        <v>0</v>
      </c>
      <c r="AL118" s="254">
        <f t="shared" si="54"/>
        <v>0</v>
      </c>
      <c r="AM118" s="254">
        <f t="shared" si="54"/>
        <v>0</v>
      </c>
      <c r="AN118" s="254">
        <f t="shared" si="54"/>
        <v>0</v>
      </c>
      <c r="AO118" s="254">
        <f t="shared" si="54"/>
        <v>0</v>
      </c>
      <c r="AP118" s="254">
        <f t="shared" si="54"/>
        <v>0</v>
      </c>
      <c r="AQ118" s="254">
        <f t="shared" si="54"/>
        <v>0</v>
      </c>
      <c r="AR118" s="254">
        <f t="shared" si="54"/>
        <v>0</v>
      </c>
      <c r="AS118" s="254">
        <f>SUM(U148:U151)</f>
        <v>0</v>
      </c>
      <c r="AT118" s="253">
        <f>IFERROR(AVERAGE(V148:V151),"-")</f>
        <v>26.508333333333329</v>
      </c>
      <c r="AU118" s="253">
        <f>IFERROR(AVERAGE(W148:W151),"-")</f>
        <v>30.633333333333336</v>
      </c>
    </row>
    <row r="119" spans="1:47" x14ac:dyDescent="0.2">
      <c r="A119" s="251">
        <v>0.114583333333333</v>
      </c>
      <c r="B119" s="252">
        <f>SUM('Speed Bin A-B'!B22,'Speed Bin A-B'!B126,'Speed Bin A-B'!B230,'Speed Bin A-B'!B334,'Speed Bin A-B'!B438,'Speed Bin A-B'!B542,'Speed Bin A-B'!B646,'Speed Bin A-B'!B750,'Speed Bin A-B'!B854,'Speed Bin A-B'!B958,'Speed Bin A-B'!B1062,'Speed Bin A-B'!B1166,'Speed Bin A-B'!B1270,'Speed Bin A-B'!B1374)</f>
        <v>4</v>
      </c>
      <c r="C119" s="252">
        <f>SUM('Speed Bin A-B'!C22,'Speed Bin A-B'!C126,'Speed Bin A-B'!C230,'Speed Bin A-B'!C334,'Speed Bin A-B'!C438,'Speed Bin A-B'!C542,'Speed Bin A-B'!C646,'Speed Bin A-B'!C750,'Speed Bin A-B'!C854,'Speed Bin A-B'!C958,'Speed Bin A-B'!C1062,'Speed Bin A-B'!C1166,'Speed Bin A-B'!C1270,'Speed Bin A-B'!C1374)</f>
        <v>0</v>
      </c>
      <c r="D119" s="252">
        <f>SUM('Speed Bin A-B'!D22,'Speed Bin A-B'!D126,'Speed Bin A-B'!D230,'Speed Bin A-B'!D334,'Speed Bin A-B'!D438,'Speed Bin A-B'!D542,'Speed Bin A-B'!D646,'Speed Bin A-B'!D750,'Speed Bin A-B'!D854,'Speed Bin A-B'!D958,'Speed Bin A-B'!D1062,'Speed Bin A-B'!D1166,'Speed Bin A-B'!D1270,'Speed Bin A-B'!D1374)</f>
        <v>0</v>
      </c>
      <c r="E119" s="252">
        <f>SUM('Speed Bin A-B'!E22,'Speed Bin A-B'!E126,'Speed Bin A-B'!E230,'Speed Bin A-B'!E334,'Speed Bin A-B'!E438,'Speed Bin A-B'!E542,'Speed Bin A-B'!E646,'Speed Bin A-B'!E750,'Speed Bin A-B'!E854,'Speed Bin A-B'!E958,'Speed Bin A-B'!E1062,'Speed Bin A-B'!E1166,'Speed Bin A-B'!E1270,'Speed Bin A-B'!E1374)</f>
        <v>1</v>
      </c>
      <c r="F119" s="252">
        <f>SUM('Speed Bin A-B'!F22,'Speed Bin A-B'!F126,'Speed Bin A-B'!F230,'Speed Bin A-B'!F334,'Speed Bin A-B'!F438,'Speed Bin A-B'!F542,'Speed Bin A-B'!F646,'Speed Bin A-B'!F750,'Speed Bin A-B'!F854,'Speed Bin A-B'!F958,'Speed Bin A-B'!F1062,'Speed Bin A-B'!F1166,'Speed Bin A-B'!F1270,'Speed Bin A-B'!F1374)</f>
        <v>1</v>
      </c>
      <c r="G119" s="252">
        <f>SUM('Speed Bin A-B'!G22,'Speed Bin A-B'!G126,'Speed Bin A-B'!G230,'Speed Bin A-B'!G334,'Speed Bin A-B'!G438,'Speed Bin A-B'!G542,'Speed Bin A-B'!G646,'Speed Bin A-B'!G750,'Speed Bin A-B'!G854,'Speed Bin A-B'!G958,'Speed Bin A-B'!G1062,'Speed Bin A-B'!G1166,'Speed Bin A-B'!G1270,'Speed Bin A-B'!G1374)</f>
        <v>1</v>
      </c>
      <c r="H119" s="252">
        <f>SUM('Speed Bin A-B'!H22,'Speed Bin A-B'!H126,'Speed Bin A-B'!H230,'Speed Bin A-B'!H334,'Speed Bin A-B'!H438,'Speed Bin A-B'!H542,'Speed Bin A-B'!H646,'Speed Bin A-B'!H750,'Speed Bin A-B'!H854,'Speed Bin A-B'!H958,'Speed Bin A-B'!H1062,'Speed Bin A-B'!H1166,'Speed Bin A-B'!H1270,'Speed Bin A-B'!H1374)</f>
        <v>1</v>
      </c>
      <c r="I119" s="252">
        <f>SUM('Speed Bin A-B'!I22,'Speed Bin A-B'!I126,'Speed Bin A-B'!I230,'Speed Bin A-B'!I334,'Speed Bin A-B'!I438,'Speed Bin A-B'!I542,'Speed Bin A-B'!I646,'Speed Bin A-B'!I750,'Speed Bin A-B'!I854,'Speed Bin A-B'!I958,'Speed Bin A-B'!I1062,'Speed Bin A-B'!I1166,'Speed Bin A-B'!I1270,'Speed Bin A-B'!I1374)</f>
        <v>0</v>
      </c>
      <c r="J119" s="252">
        <f>SUM('Speed Bin A-B'!J22,'Speed Bin A-B'!J126,'Speed Bin A-B'!J230,'Speed Bin A-B'!J334,'Speed Bin A-B'!J438,'Speed Bin A-B'!J542,'Speed Bin A-B'!J646,'Speed Bin A-B'!J750,'Speed Bin A-B'!J854,'Speed Bin A-B'!J958,'Speed Bin A-B'!J1062,'Speed Bin A-B'!J1166,'Speed Bin A-B'!J1270,'Speed Bin A-B'!J1374)</f>
        <v>0</v>
      </c>
      <c r="K119" s="252">
        <f>SUM('Speed Bin A-B'!K22,'Speed Bin A-B'!K126,'Speed Bin A-B'!K230,'Speed Bin A-B'!K334,'Speed Bin A-B'!K438,'Speed Bin A-B'!K542,'Speed Bin A-B'!K646,'Speed Bin A-B'!K750,'Speed Bin A-B'!K854,'Speed Bin A-B'!K958,'Speed Bin A-B'!K1062,'Speed Bin A-B'!K1166,'Speed Bin A-B'!K1270,'Speed Bin A-B'!K1374)</f>
        <v>0</v>
      </c>
      <c r="L119" s="252">
        <f>SUM('Speed Bin A-B'!L22,'Speed Bin A-B'!L126,'Speed Bin A-B'!L230,'Speed Bin A-B'!L334,'Speed Bin A-B'!L438,'Speed Bin A-B'!L542,'Speed Bin A-B'!L646,'Speed Bin A-B'!L750,'Speed Bin A-B'!L854,'Speed Bin A-B'!L958,'Speed Bin A-B'!L1062,'Speed Bin A-B'!L1166,'Speed Bin A-B'!L1270,'Speed Bin A-B'!L1374)</f>
        <v>0</v>
      </c>
      <c r="M119" s="252">
        <f>SUM('Speed Bin A-B'!M22,'Speed Bin A-B'!M126,'Speed Bin A-B'!M230,'Speed Bin A-B'!M334,'Speed Bin A-B'!M438,'Speed Bin A-B'!M542,'Speed Bin A-B'!M646,'Speed Bin A-B'!M750,'Speed Bin A-B'!M854,'Speed Bin A-B'!M958,'Speed Bin A-B'!M1062,'Speed Bin A-B'!M1166,'Speed Bin A-B'!M1270,'Speed Bin A-B'!M1374)</f>
        <v>0</v>
      </c>
      <c r="N119" s="252">
        <f>SUM('Speed Bin A-B'!N22,'Speed Bin A-B'!N126,'Speed Bin A-B'!N230,'Speed Bin A-B'!N334,'Speed Bin A-B'!N438,'Speed Bin A-B'!N542,'Speed Bin A-B'!N646,'Speed Bin A-B'!N750,'Speed Bin A-B'!N854,'Speed Bin A-B'!N958,'Speed Bin A-B'!N1062,'Speed Bin A-B'!N1166,'Speed Bin A-B'!N1270,'Speed Bin A-B'!N1374)</f>
        <v>0</v>
      </c>
      <c r="O119" s="252">
        <f>SUM('Speed Bin A-B'!O22,'Speed Bin A-B'!O126,'Speed Bin A-B'!O230,'Speed Bin A-B'!O334,'Speed Bin A-B'!O438,'Speed Bin A-B'!O542,'Speed Bin A-B'!O646,'Speed Bin A-B'!O750,'Speed Bin A-B'!O854,'Speed Bin A-B'!O958,'Speed Bin A-B'!O1062,'Speed Bin A-B'!O1166,'Speed Bin A-B'!O1270,'Speed Bin A-B'!O1374)</f>
        <v>0</v>
      </c>
      <c r="P119" s="252">
        <f>SUM('Speed Bin A-B'!P22,'Speed Bin A-B'!P126,'Speed Bin A-B'!P230,'Speed Bin A-B'!P334,'Speed Bin A-B'!P438,'Speed Bin A-B'!P542,'Speed Bin A-B'!P646,'Speed Bin A-B'!P750,'Speed Bin A-B'!P854,'Speed Bin A-B'!P958,'Speed Bin A-B'!P1062,'Speed Bin A-B'!P1166,'Speed Bin A-B'!P1270,'Speed Bin A-B'!P1374)</f>
        <v>0</v>
      </c>
      <c r="Q119" s="252">
        <f>SUM('Speed Bin A-B'!Q22,'Speed Bin A-B'!Q126,'Speed Bin A-B'!Q230,'Speed Bin A-B'!Q334,'Speed Bin A-B'!Q438,'Speed Bin A-B'!Q542,'Speed Bin A-B'!Q646,'Speed Bin A-B'!Q750,'Speed Bin A-B'!Q854,'Speed Bin A-B'!Q958,'Speed Bin A-B'!Q1062,'Speed Bin A-B'!Q1166,'Speed Bin A-B'!Q1270,'Speed Bin A-B'!Q1374)</f>
        <v>0</v>
      </c>
      <c r="R119" s="252">
        <f>SUM('Speed Bin A-B'!R22,'Speed Bin A-B'!R126,'Speed Bin A-B'!R230,'Speed Bin A-B'!R334,'Speed Bin A-B'!R438,'Speed Bin A-B'!R542,'Speed Bin A-B'!R646,'Speed Bin A-B'!R750,'Speed Bin A-B'!R854,'Speed Bin A-B'!R958,'Speed Bin A-B'!R1062,'Speed Bin A-B'!R1166,'Speed Bin A-B'!R1270,'Speed Bin A-B'!R1374)</f>
        <v>0</v>
      </c>
      <c r="S119" s="252">
        <f>SUM('Speed Bin A-B'!S22,'Speed Bin A-B'!S126,'Speed Bin A-B'!S230,'Speed Bin A-B'!S334,'Speed Bin A-B'!S438,'Speed Bin A-B'!S542,'Speed Bin A-B'!S646,'Speed Bin A-B'!S750,'Speed Bin A-B'!S854,'Speed Bin A-B'!S958,'Speed Bin A-B'!S1062,'Speed Bin A-B'!S1166,'Speed Bin A-B'!S1270,'Speed Bin A-B'!S1374)</f>
        <v>0</v>
      </c>
      <c r="T119" s="252">
        <f>SUM('Speed Bin A-B'!T22,'Speed Bin A-B'!T126,'Speed Bin A-B'!T230,'Speed Bin A-B'!T334,'Speed Bin A-B'!T438,'Speed Bin A-B'!T542,'Speed Bin A-B'!T646,'Speed Bin A-B'!T750,'Speed Bin A-B'!T854,'Speed Bin A-B'!T958,'Speed Bin A-B'!T1062,'Speed Bin A-B'!T1166,'Speed Bin A-B'!T1270,'Speed Bin A-B'!T1374)</f>
        <v>0</v>
      </c>
      <c r="U119" s="252">
        <f>SUM('Speed Bin A-B'!U22,'Speed Bin A-B'!U126,'Speed Bin A-B'!U230,'Speed Bin A-B'!U334,'Speed Bin A-B'!U438,'Speed Bin A-B'!U542,'Speed Bin A-B'!U646,'Speed Bin A-B'!U750,'Speed Bin A-B'!U854,'Speed Bin A-B'!U958,'Speed Bin A-B'!U1062,'Speed Bin A-B'!U1166,'Speed Bin A-B'!U1270,'Speed Bin A-B'!U1374)</f>
        <v>0</v>
      </c>
      <c r="V119" s="253">
        <f>IFERROR(AVERAGE('Speed Bin A-B'!V22,'Speed Bin A-B'!V126,'Speed Bin A-B'!V230,'Speed Bin A-B'!V334,'Speed Bin A-B'!V438,'Speed Bin A-B'!V542,'Speed Bin A-B'!V646,'Speed Bin A-B'!V750,'Speed Bin A-B'!V854,'Speed Bin A-B'!V958,'Speed Bin A-B'!V1062,'Speed Bin A-B'!V1166,'Speed Bin A-B'!V1270,'Speed Bin A-B'!V1374),"-")</f>
        <v>23.933333333333334</v>
      </c>
      <c r="W119" s="253" t="str">
        <f>IFERROR(AVERAGE('Speed Bin A-B'!W22,'Speed Bin A-B'!W126,'Speed Bin A-B'!W230,'Speed Bin A-B'!W334,'Speed Bin A-B'!W438,'Speed Bin A-B'!W542,'Speed Bin A-B'!W646,'Speed Bin A-B'!W750,'Speed Bin A-B'!W854,'Speed Bin A-B'!W958,'Speed Bin A-B'!W1062,'Speed Bin A-B'!W1166,'Speed Bin A-B'!W1270,'Speed Bin A-B'!W1374),"-")</f>
        <v>-</v>
      </c>
      <c r="X119" s="246"/>
      <c r="Y119" s="246"/>
      <c r="Z119" s="251">
        <v>0.45833333333333298</v>
      </c>
      <c r="AA119" s="254">
        <f t="shared" ref="AA119" si="55">SUM(C152:C155)</f>
        <v>3</v>
      </c>
      <c r="AB119" s="254">
        <f t="shared" ref="AB119:AR119" si="56">SUM(D152:D155)</f>
        <v>18</v>
      </c>
      <c r="AC119" s="254">
        <f t="shared" si="56"/>
        <v>47</v>
      </c>
      <c r="AD119" s="254">
        <f t="shared" si="56"/>
        <v>252</v>
      </c>
      <c r="AE119" s="254">
        <f t="shared" si="56"/>
        <v>424</v>
      </c>
      <c r="AF119" s="254">
        <f t="shared" si="56"/>
        <v>121</v>
      </c>
      <c r="AG119" s="254">
        <f t="shared" si="56"/>
        <v>16</v>
      </c>
      <c r="AH119" s="254">
        <f t="shared" si="56"/>
        <v>1</v>
      </c>
      <c r="AI119" s="254">
        <f t="shared" si="56"/>
        <v>0</v>
      </c>
      <c r="AJ119" s="254">
        <f t="shared" si="56"/>
        <v>0</v>
      </c>
      <c r="AK119" s="254">
        <f t="shared" si="56"/>
        <v>0</v>
      </c>
      <c r="AL119" s="254">
        <f t="shared" si="56"/>
        <v>0</v>
      </c>
      <c r="AM119" s="254">
        <f t="shared" si="56"/>
        <v>0</v>
      </c>
      <c r="AN119" s="254">
        <f t="shared" si="56"/>
        <v>0</v>
      </c>
      <c r="AO119" s="254">
        <f t="shared" si="56"/>
        <v>0</v>
      </c>
      <c r="AP119" s="254">
        <f t="shared" si="56"/>
        <v>0</v>
      </c>
      <c r="AQ119" s="254">
        <f t="shared" si="56"/>
        <v>0</v>
      </c>
      <c r="AR119" s="254">
        <f t="shared" si="56"/>
        <v>0</v>
      </c>
      <c r="AS119" s="254">
        <f>SUM(U152:U155)</f>
        <v>0</v>
      </c>
      <c r="AT119" s="253">
        <f>IFERROR(AVERAGE(V152:V155),"-")</f>
        <v>26.05</v>
      </c>
      <c r="AU119" s="253">
        <f>IFERROR(AVERAGE(W152:W155),"-")</f>
        <v>30.072499999999998</v>
      </c>
    </row>
    <row r="120" spans="1:47" x14ac:dyDescent="0.2">
      <c r="A120" s="251">
        <v>0.125</v>
      </c>
      <c r="B120" s="252">
        <f>SUM('Speed Bin A-B'!B23,'Speed Bin A-B'!B127,'Speed Bin A-B'!B231,'Speed Bin A-B'!B335,'Speed Bin A-B'!B439,'Speed Bin A-B'!B543,'Speed Bin A-B'!B647,'Speed Bin A-B'!B751,'Speed Bin A-B'!B855,'Speed Bin A-B'!B959,'Speed Bin A-B'!B1063,'Speed Bin A-B'!B1167,'Speed Bin A-B'!B1271,'Speed Bin A-B'!B1375)</f>
        <v>6</v>
      </c>
      <c r="C120" s="252">
        <f>SUM('Speed Bin A-B'!C23,'Speed Bin A-B'!C127,'Speed Bin A-B'!C231,'Speed Bin A-B'!C335,'Speed Bin A-B'!C439,'Speed Bin A-B'!C543,'Speed Bin A-B'!C647,'Speed Bin A-B'!C751,'Speed Bin A-B'!C855,'Speed Bin A-B'!C959,'Speed Bin A-B'!C1063,'Speed Bin A-B'!C1167,'Speed Bin A-B'!C1271,'Speed Bin A-B'!C1375)</f>
        <v>0</v>
      </c>
      <c r="D120" s="252">
        <f>SUM('Speed Bin A-B'!D23,'Speed Bin A-B'!D127,'Speed Bin A-B'!D231,'Speed Bin A-B'!D335,'Speed Bin A-B'!D439,'Speed Bin A-B'!D543,'Speed Bin A-B'!D647,'Speed Bin A-B'!D751,'Speed Bin A-B'!D855,'Speed Bin A-B'!D959,'Speed Bin A-B'!D1063,'Speed Bin A-B'!D1167,'Speed Bin A-B'!D1271,'Speed Bin A-B'!D1375)</f>
        <v>0</v>
      </c>
      <c r="E120" s="252">
        <f>SUM('Speed Bin A-B'!E23,'Speed Bin A-B'!E127,'Speed Bin A-B'!E231,'Speed Bin A-B'!E335,'Speed Bin A-B'!E439,'Speed Bin A-B'!E543,'Speed Bin A-B'!E647,'Speed Bin A-B'!E751,'Speed Bin A-B'!E855,'Speed Bin A-B'!E959,'Speed Bin A-B'!E1063,'Speed Bin A-B'!E1167,'Speed Bin A-B'!E1271,'Speed Bin A-B'!E1375)</f>
        <v>1</v>
      </c>
      <c r="F120" s="252">
        <f>SUM('Speed Bin A-B'!F23,'Speed Bin A-B'!F127,'Speed Bin A-B'!F231,'Speed Bin A-B'!F335,'Speed Bin A-B'!F439,'Speed Bin A-B'!F543,'Speed Bin A-B'!F647,'Speed Bin A-B'!F751,'Speed Bin A-B'!F855,'Speed Bin A-B'!F959,'Speed Bin A-B'!F1063,'Speed Bin A-B'!F1167,'Speed Bin A-B'!F1271,'Speed Bin A-B'!F1375)</f>
        <v>0</v>
      </c>
      <c r="G120" s="252">
        <f>SUM('Speed Bin A-B'!G23,'Speed Bin A-B'!G127,'Speed Bin A-B'!G231,'Speed Bin A-B'!G335,'Speed Bin A-B'!G439,'Speed Bin A-B'!G543,'Speed Bin A-B'!G647,'Speed Bin A-B'!G751,'Speed Bin A-B'!G855,'Speed Bin A-B'!G959,'Speed Bin A-B'!G1063,'Speed Bin A-B'!G1167,'Speed Bin A-B'!G1271,'Speed Bin A-B'!G1375)</f>
        <v>1</v>
      </c>
      <c r="H120" s="252">
        <f>SUM('Speed Bin A-B'!H23,'Speed Bin A-B'!H127,'Speed Bin A-B'!H231,'Speed Bin A-B'!H335,'Speed Bin A-B'!H439,'Speed Bin A-B'!H543,'Speed Bin A-B'!H647,'Speed Bin A-B'!H751,'Speed Bin A-B'!H855,'Speed Bin A-B'!H959,'Speed Bin A-B'!H1063,'Speed Bin A-B'!H1167,'Speed Bin A-B'!H1271,'Speed Bin A-B'!H1375)</f>
        <v>1</v>
      </c>
      <c r="I120" s="252">
        <f>SUM('Speed Bin A-B'!I23,'Speed Bin A-B'!I127,'Speed Bin A-B'!I231,'Speed Bin A-B'!I335,'Speed Bin A-B'!I439,'Speed Bin A-B'!I543,'Speed Bin A-B'!I647,'Speed Bin A-B'!I751,'Speed Bin A-B'!I855,'Speed Bin A-B'!I959,'Speed Bin A-B'!I1063,'Speed Bin A-B'!I1167,'Speed Bin A-B'!I1271,'Speed Bin A-B'!I1375)</f>
        <v>0</v>
      </c>
      <c r="J120" s="252">
        <f>SUM('Speed Bin A-B'!J23,'Speed Bin A-B'!J127,'Speed Bin A-B'!J231,'Speed Bin A-B'!J335,'Speed Bin A-B'!J439,'Speed Bin A-B'!J543,'Speed Bin A-B'!J647,'Speed Bin A-B'!J751,'Speed Bin A-B'!J855,'Speed Bin A-B'!J959,'Speed Bin A-B'!J1063,'Speed Bin A-B'!J1167,'Speed Bin A-B'!J1271,'Speed Bin A-B'!J1375)</f>
        <v>3</v>
      </c>
      <c r="K120" s="252">
        <f>SUM('Speed Bin A-B'!K23,'Speed Bin A-B'!K127,'Speed Bin A-B'!K231,'Speed Bin A-B'!K335,'Speed Bin A-B'!K439,'Speed Bin A-B'!K543,'Speed Bin A-B'!K647,'Speed Bin A-B'!K751,'Speed Bin A-B'!K855,'Speed Bin A-B'!K959,'Speed Bin A-B'!K1063,'Speed Bin A-B'!K1167,'Speed Bin A-B'!K1271,'Speed Bin A-B'!K1375)</f>
        <v>0</v>
      </c>
      <c r="L120" s="252">
        <f>SUM('Speed Bin A-B'!L23,'Speed Bin A-B'!L127,'Speed Bin A-B'!L231,'Speed Bin A-B'!L335,'Speed Bin A-B'!L439,'Speed Bin A-B'!L543,'Speed Bin A-B'!L647,'Speed Bin A-B'!L751,'Speed Bin A-B'!L855,'Speed Bin A-B'!L959,'Speed Bin A-B'!L1063,'Speed Bin A-B'!L1167,'Speed Bin A-B'!L1271,'Speed Bin A-B'!L1375)</f>
        <v>0</v>
      </c>
      <c r="M120" s="252">
        <f>SUM('Speed Bin A-B'!M23,'Speed Bin A-B'!M127,'Speed Bin A-B'!M231,'Speed Bin A-B'!M335,'Speed Bin A-B'!M439,'Speed Bin A-B'!M543,'Speed Bin A-B'!M647,'Speed Bin A-B'!M751,'Speed Bin A-B'!M855,'Speed Bin A-B'!M959,'Speed Bin A-B'!M1063,'Speed Bin A-B'!M1167,'Speed Bin A-B'!M1271,'Speed Bin A-B'!M1375)</f>
        <v>0</v>
      </c>
      <c r="N120" s="252">
        <f>SUM('Speed Bin A-B'!N23,'Speed Bin A-B'!N127,'Speed Bin A-B'!N231,'Speed Bin A-B'!N335,'Speed Bin A-B'!N439,'Speed Bin A-B'!N543,'Speed Bin A-B'!N647,'Speed Bin A-B'!N751,'Speed Bin A-B'!N855,'Speed Bin A-B'!N959,'Speed Bin A-B'!N1063,'Speed Bin A-B'!N1167,'Speed Bin A-B'!N1271,'Speed Bin A-B'!N1375)</f>
        <v>0</v>
      </c>
      <c r="O120" s="252">
        <f>SUM('Speed Bin A-B'!O23,'Speed Bin A-B'!O127,'Speed Bin A-B'!O231,'Speed Bin A-B'!O335,'Speed Bin A-B'!O439,'Speed Bin A-B'!O543,'Speed Bin A-B'!O647,'Speed Bin A-B'!O751,'Speed Bin A-B'!O855,'Speed Bin A-B'!O959,'Speed Bin A-B'!O1063,'Speed Bin A-B'!O1167,'Speed Bin A-B'!O1271,'Speed Bin A-B'!O1375)</f>
        <v>0</v>
      </c>
      <c r="P120" s="252">
        <f>SUM('Speed Bin A-B'!P23,'Speed Bin A-B'!P127,'Speed Bin A-B'!P231,'Speed Bin A-B'!P335,'Speed Bin A-B'!P439,'Speed Bin A-B'!P543,'Speed Bin A-B'!P647,'Speed Bin A-B'!P751,'Speed Bin A-B'!P855,'Speed Bin A-B'!P959,'Speed Bin A-B'!P1063,'Speed Bin A-B'!P1167,'Speed Bin A-B'!P1271,'Speed Bin A-B'!P1375)</f>
        <v>0</v>
      </c>
      <c r="Q120" s="252">
        <f>SUM('Speed Bin A-B'!Q23,'Speed Bin A-B'!Q127,'Speed Bin A-B'!Q231,'Speed Bin A-B'!Q335,'Speed Bin A-B'!Q439,'Speed Bin A-B'!Q543,'Speed Bin A-B'!Q647,'Speed Bin A-B'!Q751,'Speed Bin A-B'!Q855,'Speed Bin A-B'!Q959,'Speed Bin A-B'!Q1063,'Speed Bin A-B'!Q1167,'Speed Bin A-B'!Q1271,'Speed Bin A-B'!Q1375)</f>
        <v>0</v>
      </c>
      <c r="R120" s="252">
        <f>SUM('Speed Bin A-B'!R23,'Speed Bin A-B'!R127,'Speed Bin A-B'!R231,'Speed Bin A-B'!R335,'Speed Bin A-B'!R439,'Speed Bin A-B'!R543,'Speed Bin A-B'!R647,'Speed Bin A-B'!R751,'Speed Bin A-B'!R855,'Speed Bin A-B'!R959,'Speed Bin A-B'!R1063,'Speed Bin A-B'!R1167,'Speed Bin A-B'!R1271,'Speed Bin A-B'!R1375)</f>
        <v>0</v>
      </c>
      <c r="S120" s="252">
        <f>SUM('Speed Bin A-B'!S23,'Speed Bin A-B'!S127,'Speed Bin A-B'!S231,'Speed Bin A-B'!S335,'Speed Bin A-B'!S439,'Speed Bin A-B'!S543,'Speed Bin A-B'!S647,'Speed Bin A-B'!S751,'Speed Bin A-B'!S855,'Speed Bin A-B'!S959,'Speed Bin A-B'!S1063,'Speed Bin A-B'!S1167,'Speed Bin A-B'!S1271,'Speed Bin A-B'!S1375)</f>
        <v>0</v>
      </c>
      <c r="T120" s="252">
        <f>SUM('Speed Bin A-B'!T23,'Speed Bin A-B'!T127,'Speed Bin A-B'!T231,'Speed Bin A-B'!T335,'Speed Bin A-B'!T439,'Speed Bin A-B'!T543,'Speed Bin A-B'!T647,'Speed Bin A-B'!T751,'Speed Bin A-B'!T855,'Speed Bin A-B'!T959,'Speed Bin A-B'!T1063,'Speed Bin A-B'!T1167,'Speed Bin A-B'!T1271,'Speed Bin A-B'!T1375)</f>
        <v>0</v>
      </c>
      <c r="U120" s="252">
        <f>SUM('Speed Bin A-B'!U23,'Speed Bin A-B'!U127,'Speed Bin A-B'!U231,'Speed Bin A-B'!U335,'Speed Bin A-B'!U439,'Speed Bin A-B'!U543,'Speed Bin A-B'!U647,'Speed Bin A-B'!U751,'Speed Bin A-B'!U855,'Speed Bin A-B'!U959,'Speed Bin A-B'!U1063,'Speed Bin A-B'!U1167,'Speed Bin A-B'!U1271,'Speed Bin A-B'!U1375)</f>
        <v>0</v>
      </c>
      <c r="V120" s="253">
        <f>IFERROR(AVERAGE('Speed Bin A-B'!V23,'Speed Bin A-B'!V127,'Speed Bin A-B'!V231,'Speed Bin A-B'!V335,'Speed Bin A-B'!V439,'Speed Bin A-B'!V543,'Speed Bin A-B'!V647,'Speed Bin A-B'!V751,'Speed Bin A-B'!V855,'Speed Bin A-B'!V959,'Speed Bin A-B'!V1063,'Speed Bin A-B'!V1167,'Speed Bin A-B'!V1271,'Speed Bin A-B'!V1375),"-")</f>
        <v>33.616666666666667</v>
      </c>
      <c r="W120" s="253" t="str">
        <f>IFERROR(AVERAGE('Speed Bin A-B'!W23,'Speed Bin A-B'!W127,'Speed Bin A-B'!W231,'Speed Bin A-B'!W335,'Speed Bin A-B'!W439,'Speed Bin A-B'!W543,'Speed Bin A-B'!W647,'Speed Bin A-B'!W751,'Speed Bin A-B'!W855,'Speed Bin A-B'!W959,'Speed Bin A-B'!W1063,'Speed Bin A-B'!W1167,'Speed Bin A-B'!W1271,'Speed Bin A-B'!W1375),"-")</f>
        <v>-</v>
      </c>
      <c r="X120" s="246"/>
      <c r="Y120" s="246"/>
      <c r="Z120" s="251">
        <v>0.5</v>
      </c>
      <c r="AA120" s="254">
        <f t="shared" ref="AA120" si="57">SUM(C156:C159)</f>
        <v>5</v>
      </c>
      <c r="AB120" s="254">
        <f t="shared" ref="AB120:AR120" si="58">SUM(D156:D159)</f>
        <v>19</v>
      </c>
      <c r="AC120" s="254">
        <f t="shared" si="58"/>
        <v>66</v>
      </c>
      <c r="AD120" s="254">
        <f t="shared" si="58"/>
        <v>246</v>
      </c>
      <c r="AE120" s="254">
        <f t="shared" si="58"/>
        <v>366</v>
      </c>
      <c r="AF120" s="254">
        <f t="shared" si="58"/>
        <v>151</v>
      </c>
      <c r="AG120" s="254">
        <f t="shared" si="58"/>
        <v>25</v>
      </c>
      <c r="AH120" s="254">
        <f t="shared" si="58"/>
        <v>6</v>
      </c>
      <c r="AI120" s="254">
        <f t="shared" si="58"/>
        <v>0</v>
      </c>
      <c r="AJ120" s="254">
        <f t="shared" si="58"/>
        <v>0</v>
      </c>
      <c r="AK120" s="254">
        <f t="shared" si="58"/>
        <v>0</v>
      </c>
      <c r="AL120" s="254">
        <f t="shared" si="58"/>
        <v>0</v>
      </c>
      <c r="AM120" s="254">
        <f t="shared" si="58"/>
        <v>0</v>
      </c>
      <c r="AN120" s="254">
        <f t="shared" si="58"/>
        <v>0</v>
      </c>
      <c r="AO120" s="254">
        <f t="shared" si="58"/>
        <v>0</v>
      </c>
      <c r="AP120" s="254">
        <f t="shared" si="58"/>
        <v>0</v>
      </c>
      <c r="AQ120" s="254">
        <f t="shared" si="58"/>
        <v>0</v>
      </c>
      <c r="AR120" s="254">
        <f t="shared" si="58"/>
        <v>0</v>
      </c>
      <c r="AS120" s="254">
        <f>SUM(U156:U159)</f>
        <v>0</v>
      </c>
      <c r="AT120" s="253">
        <f>IFERROR(AVERAGE(V156:V159),"-")</f>
        <v>25.9725</v>
      </c>
      <c r="AU120" s="253">
        <f>IFERROR(AVERAGE(W156:W159),"-")</f>
        <v>30.46</v>
      </c>
    </row>
    <row r="121" spans="1:47" x14ac:dyDescent="0.2">
      <c r="A121" s="251">
        <v>0.13541666666666699</v>
      </c>
      <c r="B121" s="252">
        <f>SUM('Speed Bin A-B'!B24,'Speed Bin A-B'!B128,'Speed Bin A-B'!B232,'Speed Bin A-B'!B336,'Speed Bin A-B'!B440,'Speed Bin A-B'!B544,'Speed Bin A-B'!B648,'Speed Bin A-B'!B752,'Speed Bin A-B'!B856,'Speed Bin A-B'!B960,'Speed Bin A-B'!B1064,'Speed Bin A-B'!B1168,'Speed Bin A-B'!B1272,'Speed Bin A-B'!B1376)</f>
        <v>5</v>
      </c>
      <c r="C121" s="252">
        <f>SUM('Speed Bin A-B'!C24,'Speed Bin A-B'!C128,'Speed Bin A-B'!C232,'Speed Bin A-B'!C336,'Speed Bin A-B'!C440,'Speed Bin A-B'!C544,'Speed Bin A-B'!C648,'Speed Bin A-B'!C752,'Speed Bin A-B'!C856,'Speed Bin A-B'!C960,'Speed Bin A-B'!C1064,'Speed Bin A-B'!C1168,'Speed Bin A-B'!C1272,'Speed Bin A-B'!C1376)</f>
        <v>0</v>
      </c>
      <c r="D121" s="252">
        <f>SUM('Speed Bin A-B'!D24,'Speed Bin A-B'!D128,'Speed Bin A-B'!D232,'Speed Bin A-B'!D336,'Speed Bin A-B'!D440,'Speed Bin A-B'!D544,'Speed Bin A-B'!D648,'Speed Bin A-B'!D752,'Speed Bin A-B'!D856,'Speed Bin A-B'!D960,'Speed Bin A-B'!D1064,'Speed Bin A-B'!D1168,'Speed Bin A-B'!D1272,'Speed Bin A-B'!D1376)</f>
        <v>0</v>
      </c>
      <c r="E121" s="252">
        <f>SUM('Speed Bin A-B'!E24,'Speed Bin A-B'!E128,'Speed Bin A-B'!E232,'Speed Bin A-B'!E336,'Speed Bin A-B'!E440,'Speed Bin A-B'!E544,'Speed Bin A-B'!E648,'Speed Bin A-B'!E752,'Speed Bin A-B'!E856,'Speed Bin A-B'!E960,'Speed Bin A-B'!E1064,'Speed Bin A-B'!E1168,'Speed Bin A-B'!E1272,'Speed Bin A-B'!E1376)</f>
        <v>0</v>
      </c>
      <c r="F121" s="252">
        <f>SUM('Speed Bin A-B'!F24,'Speed Bin A-B'!F128,'Speed Bin A-B'!F232,'Speed Bin A-B'!F336,'Speed Bin A-B'!F440,'Speed Bin A-B'!F544,'Speed Bin A-B'!F648,'Speed Bin A-B'!F752,'Speed Bin A-B'!F856,'Speed Bin A-B'!F960,'Speed Bin A-B'!F1064,'Speed Bin A-B'!F1168,'Speed Bin A-B'!F1272,'Speed Bin A-B'!F1376)</f>
        <v>0</v>
      </c>
      <c r="G121" s="252">
        <f>SUM('Speed Bin A-B'!G24,'Speed Bin A-B'!G128,'Speed Bin A-B'!G232,'Speed Bin A-B'!G336,'Speed Bin A-B'!G440,'Speed Bin A-B'!G544,'Speed Bin A-B'!G648,'Speed Bin A-B'!G752,'Speed Bin A-B'!G856,'Speed Bin A-B'!G960,'Speed Bin A-B'!G1064,'Speed Bin A-B'!G1168,'Speed Bin A-B'!G1272,'Speed Bin A-B'!G1376)</f>
        <v>4</v>
      </c>
      <c r="H121" s="252">
        <f>SUM('Speed Bin A-B'!H24,'Speed Bin A-B'!H128,'Speed Bin A-B'!H232,'Speed Bin A-B'!H336,'Speed Bin A-B'!H440,'Speed Bin A-B'!H544,'Speed Bin A-B'!H648,'Speed Bin A-B'!H752,'Speed Bin A-B'!H856,'Speed Bin A-B'!H960,'Speed Bin A-B'!H1064,'Speed Bin A-B'!H1168,'Speed Bin A-B'!H1272,'Speed Bin A-B'!H1376)</f>
        <v>1</v>
      </c>
      <c r="I121" s="252">
        <f>SUM('Speed Bin A-B'!I24,'Speed Bin A-B'!I128,'Speed Bin A-B'!I232,'Speed Bin A-B'!I336,'Speed Bin A-B'!I440,'Speed Bin A-B'!I544,'Speed Bin A-B'!I648,'Speed Bin A-B'!I752,'Speed Bin A-B'!I856,'Speed Bin A-B'!I960,'Speed Bin A-B'!I1064,'Speed Bin A-B'!I1168,'Speed Bin A-B'!I1272,'Speed Bin A-B'!I1376)</f>
        <v>0</v>
      </c>
      <c r="J121" s="252">
        <f>SUM('Speed Bin A-B'!J24,'Speed Bin A-B'!J128,'Speed Bin A-B'!J232,'Speed Bin A-B'!J336,'Speed Bin A-B'!J440,'Speed Bin A-B'!J544,'Speed Bin A-B'!J648,'Speed Bin A-B'!J752,'Speed Bin A-B'!J856,'Speed Bin A-B'!J960,'Speed Bin A-B'!J1064,'Speed Bin A-B'!J1168,'Speed Bin A-B'!J1272,'Speed Bin A-B'!J1376)</f>
        <v>0</v>
      </c>
      <c r="K121" s="252">
        <f>SUM('Speed Bin A-B'!K24,'Speed Bin A-B'!K128,'Speed Bin A-B'!K232,'Speed Bin A-B'!K336,'Speed Bin A-B'!K440,'Speed Bin A-B'!K544,'Speed Bin A-B'!K648,'Speed Bin A-B'!K752,'Speed Bin A-B'!K856,'Speed Bin A-B'!K960,'Speed Bin A-B'!K1064,'Speed Bin A-B'!K1168,'Speed Bin A-B'!K1272,'Speed Bin A-B'!K1376)</f>
        <v>0</v>
      </c>
      <c r="L121" s="252">
        <f>SUM('Speed Bin A-B'!L24,'Speed Bin A-B'!L128,'Speed Bin A-B'!L232,'Speed Bin A-B'!L336,'Speed Bin A-B'!L440,'Speed Bin A-B'!L544,'Speed Bin A-B'!L648,'Speed Bin A-B'!L752,'Speed Bin A-B'!L856,'Speed Bin A-B'!L960,'Speed Bin A-B'!L1064,'Speed Bin A-B'!L1168,'Speed Bin A-B'!L1272,'Speed Bin A-B'!L1376)</f>
        <v>0</v>
      </c>
      <c r="M121" s="252">
        <f>SUM('Speed Bin A-B'!M24,'Speed Bin A-B'!M128,'Speed Bin A-B'!M232,'Speed Bin A-B'!M336,'Speed Bin A-B'!M440,'Speed Bin A-B'!M544,'Speed Bin A-B'!M648,'Speed Bin A-B'!M752,'Speed Bin A-B'!M856,'Speed Bin A-B'!M960,'Speed Bin A-B'!M1064,'Speed Bin A-B'!M1168,'Speed Bin A-B'!M1272,'Speed Bin A-B'!M1376)</f>
        <v>0</v>
      </c>
      <c r="N121" s="252">
        <f>SUM('Speed Bin A-B'!N24,'Speed Bin A-B'!N128,'Speed Bin A-B'!N232,'Speed Bin A-B'!N336,'Speed Bin A-B'!N440,'Speed Bin A-B'!N544,'Speed Bin A-B'!N648,'Speed Bin A-B'!N752,'Speed Bin A-B'!N856,'Speed Bin A-B'!N960,'Speed Bin A-B'!N1064,'Speed Bin A-B'!N1168,'Speed Bin A-B'!N1272,'Speed Bin A-B'!N1376)</f>
        <v>0</v>
      </c>
      <c r="O121" s="252">
        <f>SUM('Speed Bin A-B'!O24,'Speed Bin A-B'!O128,'Speed Bin A-B'!O232,'Speed Bin A-B'!O336,'Speed Bin A-B'!O440,'Speed Bin A-B'!O544,'Speed Bin A-B'!O648,'Speed Bin A-B'!O752,'Speed Bin A-B'!O856,'Speed Bin A-B'!O960,'Speed Bin A-B'!O1064,'Speed Bin A-B'!O1168,'Speed Bin A-B'!O1272,'Speed Bin A-B'!O1376)</f>
        <v>0</v>
      </c>
      <c r="P121" s="252">
        <f>SUM('Speed Bin A-B'!P24,'Speed Bin A-B'!P128,'Speed Bin A-B'!P232,'Speed Bin A-B'!P336,'Speed Bin A-B'!P440,'Speed Bin A-B'!P544,'Speed Bin A-B'!P648,'Speed Bin A-B'!P752,'Speed Bin A-B'!P856,'Speed Bin A-B'!P960,'Speed Bin A-B'!P1064,'Speed Bin A-B'!P1168,'Speed Bin A-B'!P1272,'Speed Bin A-B'!P1376)</f>
        <v>0</v>
      </c>
      <c r="Q121" s="252">
        <f>SUM('Speed Bin A-B'!Q24,'Speed Bin A-B'!Q128,'Speed Bin A-B'!Q232,'Speed Bin A-B'!Q336,'Speed Bin A-B'!Q440,'Speed Bin A-B'!Q544,'Speed Bin A-B'!Q648,'Speed Bin A-B'!Q752,'Speed Bin A-B'!Q856,'Speed Bin A-B'!Q960,'Speed Bin A-B'!Q1064,'Speed Bin A-B'!Q1168,'Speed Bin A-B'!Q1272,'Speed Bin A-B'!Q1376)</f>
        <v>0</v>
      </c>
      <c r="R121" s="252">
        <f>SUM('Speed Bin A-B'!R24,'Speed Bin A-B'!R128,'Speed Bin A-B'!R232,'Speed Bin A-B'!R336,'Speed Bin A-B'!R440,'Speed Bin A-B'!R544,'Speed Bin A-B'!R648,'Speed Bin A-B'!R752,'Speed Bin A-B'!R856,'Speed Bin A-B'!R960,'Speed Bin A-B'!R1064,'Speed Bin A-B'!R1168,'Speed Bin A-B'!R1272,'Speed Bin A-B'!R1376)</f>
        <v>0</v>
      </c>
      <c r="S121" s="252">
        <f>SUM('Speed Bin A-B'!S24,'Speed Bin A-B'!S128,'Speed Bin A-B'!S232,'Speed Bin A-B'!S336,'Speed Bin A-B'!S440,'Speed Bin A-B'!S544,'Speed Bin A-B'!S648,'Speed Bin A-B'!S752,'Speed Bin A-B'!S856,'Speed Bin A-B'!S960,'Speed Bin A-B'!S1064,'Speed Bin A-B'!S1168,'Speed Bin A-B'!S1272,'Speed Bin A-B'!S1376)</f>
        <v>0</v>
      </c>
      <c r="T121" s="252">
        <f>SUM('Speed Bin A-B'!T24,'Speed Bin A-B'!T128,'Speed Bin A-B'!T232,'Speed Bin A-B'!T336,'Speed Bin A-B'!T440,'Speed Bin A-B'!T544,'Speed Bin A-B'!T648,'Speed Bin A-B'!T752,'Speed Bin A-B'!T856,'Speed Bin A-B'!T960,'Speed Bin A-B'!T1064,'Speed Bin A-B'!T1168,'Speed Bin A-B'!T1272,'Speed Bin A-B'!T1376)</f>
        <v>0</v>
      </c>
      <c r="U121" s="252">
        <f>SUM('Speed Bin A-B'!U24,'Speed Bin A-B'!U128,'Speed Bin A-B'!U232,'Speed Bin A-B'!U336,'Speed Bin A-B'!U440,'Speed Bin A-B'!U544,'Speed Bin A-B'!U648,'Speed Bin A-B'!U752,'Speed Bin A-B'!U856,'Speed Bin A-B'!U960,'Speed Bin A-B'!U1064,'Speed Bin A-B'!U1168,'Speed Bin A-B'!U1272,'Speed Bin A-B'!U1376)</f>
        <v>0</v>
      </c>
      <c r="V121" s="253">
        <f>IFERROR(AVERAGE('Speed Bin A-B'!V24,'Speed Bin A-B'!V128,'Speed Bin A-B'!V232,'Speed Bin A-B'!V336,'Speed Bin A-B'!V440,'Speed Bin A-B'!V544,'Speed Bin A-B'!V648,'Speed Bin A-B'!V752,'Speed Bin A-B'!V856,'Speed Bin A-B'!V960,'Speed Bin A-B'!V1064,'Speed Bin A-B'!V1168,'Speed Bin A-B'!V1272,'Speed Bin A-B'!V1376),"-")</f>
        <v>28.840000000000003</v>
      </c>
      <c r="W121" s="253" t="str">
        <f>IFERROR(AVERAGE('Speed Bin A-B'!W24,'Speed Bin A-B'!W128,'Speed Bin A-B'!W232,'Speed Bin A-B'!W336,'Speed Bin A-B'!W440,'Speed Bin A-B'!W544,'Speed Bin A-B'!W648,'Speed Bin A-B'!W752,'Speed Bin A-B'!W856,'Speed Bin A-B'!W960,'Speed Bin A-B'!W1064,'Speed Bin A-B'!W1168,'Speed Bin A-B'!W1272,'Speed Bin A-B'!W1376),"-")</f>
        <v>-</v>
      </c>
      <c r="X121" s="246"/>
      <c r="Y121" s="246"/>
      <c r="Z121" s="251">
        <v>0.54166666666666696</v>
      </c>
      <c r="AA121" s="254">
        <f t="shared" ref="AA121" si="59">SUM(C160:C163)</f>
        <v>0</v>
      </c>
      <c r="AB121" s="254">
        <f t="shared" ref="AB121:AR121" si="60">SUM(D160:D163)</f>
        <v>7</v>
      </c>
      <c r="AC121" s="254">
        <f t="shared" si="60"/>
        <v>54</v>
      </c>
      <c r="AD121" s="254">
        <f t="shared" si="60"/>
        <v>250</v>
      </c>
      <c r="AE121" s="254">
        <f t="shared" si="60"/>
        <v>424</v>
      </c>
      <c r="AF121" s="254">
        <f t="shared" si="60"/>
        <v>137</v>
      </c>
      <c r="AG121" s="254">
        <f t="shared" si="60"/>
        <v>18</v>
      </c>
      <c r="AH121" s="254">
        <f t="shared" si="60"/>
        <v>0</v>
      </c>
      <c r="AI121" s="254">
        <f t="shared" si="60"/>
        <v>0</v>
      </c>
      <c r="AJ121" s="254">
        <f t="shared" si="60"/>
        <v>0</v>
      </c>
      <c r="AK121" s="254">
        <f t="shared" si="60"/>
        <v>0</v>
      </c>
      <c r="AL121" s="254">
        <f t="shared" si="60"/>
        <v>0</v>
      </c>
      <c r="AM121" s="254">
        <f t="shared" si="60"/>
        <v>0</v>
      </c>
      <c r="AN121" s="254">
        <f t="shared" si="60"/>
        <v>0</v>
      </c>
      <c r="AO121" s="254">
        <f t="shared" si="60"/>
        <v>0</v>
      </c>
      <c r="AP121" s="254">
        <f t="shared" si="60"/>
        <v>0</v>
      </c>
      <c r="AQ121" s="254">
        <f t="shared" si="60"/>
        <v>0</v>
      </c>
      <c r="AR121" s="254">
        <f t="shared" si="60"/>
        <v>0</v>
      </c>
      <c r="AS121" s="254">
        <f>SUM(U160:U163)</f>
        <v>0</v>
      </c>
      <c r="AT121" s="253">
        <f>IFERROR(AVERAGE(V160:V163),"-")</f>
        <v>26.317499999999999</v>
      </c>
      <c r="AU121" s="253">
        <f>IFERROR(AVERAGE(W160:W163),"-")</f>
        <v>30.1525</v>
      </c>
    </row>
    <row r="122" spans="1:47" x14ac:dyDescent="0.2">
      <c r="A122" s="251">
        <v>0.14583333333333301</v>
      </c>
      <c r="B122" s="252">
        <f>SUM('Speed Bin A-B'!B25,'Speed Bin A-B'!B129,'Speed Bin A-B'!B233,'Speed Bin A-B'!B337,'Speed Bin A-B'!B441,'Speed Bin A-B'!B545,'Speed Bin A-B'!B649,'Speed Bin A-B'!B753,'Speed Bin A-B'!B857,'Speed Bin A-B'!B961,'Speed Bin A-B'!B1065,'Speed Bin A-B'!B1169,'Speed Bin A-B'!B1273,'Speed Bin A-B'!B1377)</f>
        <v>1</v>
      </c>
      <c r="C122" s="252">
        <f>SUM('Speed Bin A-B'!C25,'Speed Bin A-B'!C129,'Speed Bin A-B'!C233,'Speed Bin A-B'!C337,'Speed Bin A-B'!C441,'Speed Bin A-B'!C545,'Speed Bin A-B'!C649,'Speed Bin A-B'!C753,'Speed Bin A-B'!C857,'Speed Bin A-B'!C961,'Speed Bin A-B'!C1065,'Speed Bin A-B'!C1169,'Speed Bin A-B'!C1273,'Speed Bin A-B'!C1377)</f>
        <v>0</v>
      </c>
      <c r="D122" s="252">
        <f>SUM('Speed Bin A-B'!D25,'Speed Bin A-B'!D129,'Speed Bin A-B'!D233,'Speed Bin A-B'!D337,'Speed Bin A-B'!D441,'Speed Bin A-B'!D545,'Speed Bin A-B'!D649,'Speed Bin A-B'!D753,'Speed Bin A-B'!D857,'Speed Bin A-B'!D961,'Speed Bin A-B'!D1065,'Speed Bin A-B'!D1169,'Speed Bin A-B'!D1273,'Speed Bin A-B'!D1377)</f>
        <v>0</v>
      </c>
      <c r="E122" s="252">
        <f>SUM('Speed Bin A-B'!E25,'Speed Bin A-B'!E129,'Speed Bin A-B'!E233,'Speed Bin A-B'!E337,'Speed Bin A-B'!E441,'Speed Bin A-B'!E545,'Speed Bin A-B'!E649,'Speed Bin A-B'!E753,'Speed Bin A-B'!E857,'Speed Bin A-B'!E961,'Speed Bin A-B'!E1065,'Speed Bin A-B'!E1169,'Speed Bin A-B'!E1273,'Speed Bin A-B'!E1377)</f>
        <v>0</v>
      </c>
      <c r="F122" s="252">
        <f>SUM('Speed Bin A-B'!F25,'Speed Bin A-B'!F129,'Speed Bin A-B'!F233,'Speed Bin A-B'!F337,'Speed Bin A-B'!F441,'Speed Bin A-B'!F545,'Speed Bin A-B'!F649,'Speed Bin A-B'!F753,'Speed Bin A-B'!F857,'Speed Bin A-B'!F961,'Speed Bin A-B'!F1065,'Speed Bin A-B'!F1169,'Speed Bin A-B'!F1273,'Speed Bin A-B'!F1377)</f>
        <v>0</v>
      </c>
      <c r="G122" s="252">
        <f>SUM('Speed Bin A-B'!G25,'Speed Bin A-B'!G129,'Speed Bin A-B'!G233,'Speed Bin A-B'!G337,'Speed Bin A-B'!G441,'Speed Bin A-B'!G545,'Speed Bin A-B'!G649,'Speed Bin A-B'!G753,'Speed Bin A-B'!G857,'Speed Bin A-B'!G961,'Speed Bin A-B'!G1065,'Speed Bin A-B'!G1169,'Speed Bin A-B'!G1273,'Speed Bin A-B'!G1377)</f>
        <v>0</v>
      </c>
      <c r="H122" s="252">
        <f>SUM('Speed Bin A-B'!H25,'Speed Bin A-B'!H129,'Speed Bin A-B'!H233,'Speed Bin A-B'!H337,'Speed Bin A-B'!H441,'Speed Bin A-B'!H545,'Speed Bin A-B'!H649,'Speed Bin A-B'!H753,'Speed Bin A-B'!H857,'Speed Bin A-B'!H961,'Speed Bin A-B'!H1065,'Speed Bin A-B'!H1169,'Speed Bin A-B'!H1273,'Speed Bin A-B'!H1377)</f>
        <v>0</v>
      </c>
      <c r="I122" s="252">
        <f>SUM('Speed Bin A-B'!I25,'Speed Bin A-B'!I129,'Speed Bin A-B'!I233,'Speed Bin A-B'!I337,'Speed Bin A-B'!I441,'Speed Bin A-B'!I545,'Speed Bin A-B'!I649,'Speed Bin A-B'!I753,'Speed Bin A-B'!I857,'Speed Bin A-B'!I961,'Speed Bin A-B'!I1065,'Speed Bin A-B'!I1169,'Speed Bin A-B'!I1273,'Speed Bin A-B'!I1377)</f>
        <v>1</v>
      </c>
      <c r="J122" s="252">
        <f>SUM('Speed Bin A-B'!J25,'Speed Bin A-B'!J129,'Speed Bin A-B'!J233,'Speed Bin A-B'!J337,'Speed Bin A-B'!J441,'Speed Bin A-B'!J545,'Speed Bin A-B'!J649,'Speed Bin A-B'!J753,'Speed Bin A-B'!J857,'Speed Bin A-B'!J961,'Speed Bin A-B'!J1065,'Speed Bin A-B'!J1169,'Speed Bin A-B'!J1273,'Speed Bin A-B'!J1377)</f>
        <v>0</v>
      </c>
      <c r="K122" s="252">
        <f>SUM('Speed Bin A-B'!K25,'Speed Bin A-B'!K129,'Speed Bin A-B'!K233,'Speed Bin A-B'!K337,'Speed Bin A-B'!K441,'Speed Bin A-B'!K545,'Speed Bin A-B'!K649,'Speed Bin A-B'!K753,'Speed Bin A-B'!K857,'Speed Bin A-B'!K961,'Speed Bin A-B'!K1065,'Speed Bin A-B'!K1169,'Speed Bin A-B'!K1273,'Speed Bin A-B'!K1377)</f>
        <v>0</v>
      </c>
      <c r="L122" s="252">
        <f>SUM('Speed Bin A-B'!L25,'Speed Bin A-B'!L129,'Speed Bin A-B'!L233,'Speed Bin A-B'!L337,'Speed Bin A-B'!L441,'Speed Bin A-B'!L545,'Speed Bin A-B'!L649,'Speed Bin A-B'!L753,'Speed Bin A-B'!L857,'Speed Bin A-B'!L961,'Speed Bin A-B'!L1065,'Speed Bin A-B'!L1169,'Speed Bin A-B'!L1273,'Speed Bin A-B'!L1377)</f>
        <v>0</v>
      </c>
      <c r="M122" s="252">
        <f>SUM('Speed Bin A-B'!M25,'Speed Bin A-B'!M129,'Speed Bin A-B'!M233,'Speed Bin A-B'!M337,'Speed Bin A-B'!M441,'Speed Bin A-B'!M545,'Speed Bin A-B'!M649,'Speed Bin A-B'!M753,'Speed Bin A-B'!M857,'Speed Bin A-B'!M961,'Speed Bin A-B'!M1065,'Speed Bin A-B'!M1169,'Speed Bin A-B'!M1273,'Speed Bin A-B'!M1377)</f>
        <v>0</v>
      </c>
      <c r="N122" s="252">
        <f>SUM('Speed Bin A-B'!N25,'Speed Bin A-B'!N129,'Speed Bin A-B'!N233,'Speed Bin A-B'!N337,'Speed Bin A-B'!N441,'Speed Bin A-B'!N545,'Speed Bin A-B'!N649,'Speed Bin A-B'!N753,'Speed Bin A-B'!N857,'Speed Bin A-B'!N961,'Speed Bin A-B'!N1065,'Speed Bin A-B'!N1169,'Speed Bin A-B'!N1273,'Speed Bin A-B'!N1377)</f>
        <v>0</v>
      </c>
      <c r="O122" s="252">
        <f>SUM('Speed Bin A-B'!O25,'Speed Bin A-B'!O129,'Speed Bin A-B'!O233,'Speed Bin A-B'!O337,'Speed Bin A-B'!O441,'Speed Bin A-B'!O545,'Speed Bin A-B'!O649,'Speed Bin A-B'!O753,'Speed Bin A-B'!O857,'Speed Bin A-B'!O961,'Speed Bin A-B'!O1065,'Speed Bin A-B'!O1169,'Speed Bin A-B'!O1273,'Speed Bin A-B'!O1377)</f>
        <v>0</v>
      </c>
      <c r="P122" s="252">
        <f>SUM('Speed Bin A-B'!P25,'Speed Bin A-B'!P129,'Speed Bin A-B'!P233,'Speed Bin A-B'!P337,'Speed Bin A-B'!P441,'Speed Bin A-B'!P545,'Speed Bin A-B'!P649,'Speed Bin A-B'!P753,'Speed Bin A-B'!P857,'Speed Bin A-B'!P961,'Speed Bin A-B'!P1065,'Speed Bin A-B'!P1169,'Speed Bin A-B'!P1273,'Speed Bin A-B'!P1377)</f>
        <v>0</v>
      </c>
      <c r="Q122" s="252">
        <f>SUM('Speed Bin A-B'!Q25,'Speed Bin A-B'!Q129,'Speed Bin A-B'!Q233,'Speed Bin A-B'!Q337,'Speed Bin A-B'!Q441,'Speed Bin A-B'!Q545,'Speed Bin A-B'!Q649,'Speed Bin A-B'!Q753,'Speed Bin A-B'!Q857,'Speed Bin A-B'!Q961,'Speed Bin A-B'!Q1065,'Speed Bin A-B'!Q1169,'Speed Bin A-B'!Q1273,'Speed Bin A-B'!Q1377)</f>
        <v>0</v>
      </c>
      <c r="R122" s="252">
        <f>SUM('Speed Bin A-B'!R25,'Speed Bin A-B'!R129,'Speed Bin A-B'!R233,'Speed Bin A-B'!R337,'Speed Bin A-B'!R441,'Speed Bin A-B'!R545,'Speed Bin A-B'!R649,'Speed Bin A-B'!R753,'Speed Bin A-B'!R857,'Speed Bin A-B'!R961,'Speed Bin A-B'!R1065,'Speed Bin A-B'!R1169,'Speed Bin A-B'!R1273,'Speed Bin A-B'!R1377)</f>
        <v>0</v>
      </c>
      <c r="S122" s="252">
        <f>SUM('Speed Bin A-B'!S25,'Speed Bin A-B'!S129,'Speed Bin A-B'!S233,'Speed Bin A-B'!S337,'Speed Bin A-B'!S441,'Speed Bin A-B'!S545,'Speed Bin A-B'!S649,'Speed Bin A-B'!S753,'Speed Bin A-B'!S857,'Speed Bin A-B'!S961,'Speed Bin A-B'!S1065,'Speed Bin A-B'!S1169,'Speed Bin A-B'!S1273,'Speed Bin A-B'!S1377)</f>
        <v>0</v>
      </c>
      <c r="T122" s="252">
        <f>SUM('Speed Bin A-B'!T25,'Speed Bin A-B'!T129,'Speed Bin A-B'!T233,'Speed Bin A-B'!T337,'Speed Bin A-B'!T441,'Speed Bin A-B'!T545,'Speed Bin A-B'!T649,'Speed Bin A-B'!T753,'Speed Bin A-B'!T857,'Speed Bin A-B'!T961,'Speed Bin A-B'!T1065,'Speed Bin A-B'!T1169,'Speed Bin A-B'!T1273,'Speed Bin A-B'!T1377)</f>
        <v>0</v>
      </c>
      <c r="U122" s="252">
        <f>SUM('Speed Bin A-B'!U25,'Speed Bin A-B'!U129,'Speed Bin A-B'!U233,'Speed Bin A-B'!U337,'Speed Bin A-B'!U441,'Speed Bin A-B'!U545,'Speed Bin A-B'!U649,'Speed Bin A-B'!U753,'Speed Bin A-B'!U857,'Speed Bin A-B'!U961,'Speed Bin A-B'!U1065,'Speed Bin A-B'!U1169,'Speed Bin A-B'!U1273,'Speed Bin A-B'!U1377)</f>
        <v>0</v>
      </c>
      <c r="V122" s="253">
        <f>IFERROR(AVERAGE('Speed Bin A-B'!V25,'Speed Bin A-B'!V129,'Speed Bin A-B'!V233,'Speed Bin A-B'!V337,'Speed Bin A-B'!V441,'Speed Bin A-B'!V545,'Speed Bin A-B'!V649,'Speed Bin A-B'!V753,'Speed Bin A-B'!V857,'Speed Bin A-B'!V961,'Speed Bin A-B'!V1065,'Speed Bin A-B'!V1169,'Speed Bin A-B'!V1273,'Speed Bin A-B'!V1377),"-")</f>
        <v>39.9</v>
      </c>
      <c r="W122" s="253" t="str">
        <f>IFERROR(AVERAGE('Speed Bin A-B'!W25,'Speed Bin A-B'!W129,'Speed Bin A-B'!W233,'Speed Bin A-B'!W337,'Speed Bin A-B'!W441,'Speed Bin A-B'!W545,'Speed Bin A-B'!W649,'Speed Bin A-B'!W753,'Speed Bin A-B'!W857,'Speed Bin A-B'!W961,'Speed Bin A-B'!W1065,'Speed Bin A-B'!W1169,'Speed Bin A-B'!W1273,'Speed Bin A-B'!W1377),"-")</f>
        <v>-</v>
      </c>
      <c r="X122" s="246"/>
      <c r="Y122" s="246"/>
      <c r="Z122" s="251">
        <v>0.58333333333333304</v>
      </c>
      <c r="AA122" s="254">
        <f>SUM(C164:C167)</f>
        <v>0</v>
      </c>
      <c r="AB122" s="254">
        <f t="shared" ref="AB122:AR122" si="61">SUM(D164:D167)</f>
        <v>13</v>
      </c>
      <c r="AC122" s="254">
        <f t="shared" si="61"/>
        <v>42</v>
      </c>
      <c r="AD122" s="254">
        <f t="shared" si="61"/>
        <v>220</v>
      </c>
      <c r="AE122" s="254">
        <f t="shared" si="61"/>
        <v>439</v>
      </c>
      <c r="AF122" s="254">
        <f t="shared" si="61"/>
        <v>129</v>
      </c>
      <c r="AG122" s="254">
        <f t="shared" si="61"/>
        <v>17</v>
      </c>
      <c r="AH122" s="254">
        <f t="shared" si="61"/>
        <v>2</v>
      </c>
      <c r="AI122" s="254">
        <f t="shared" si="61"/>
        <v>0</v>
      </c>
      <c r="AJ122" s="254">
        <f t="shared" si="61"/>
        <v>0</v>
      </c>
      <c r="AK122" s="254">
        <f t="shared" si="61"/>
        <v>0</v>
      </c>
      <c r="AL122" s="254">
        <f t="shared" si="61"/>
        <v>0</v>
      </c>
      <c r="AM122" s="254">
        <f t="shared" si="61"/>
        <v>0</v>
      </c>
      <c r="AN122" s="254">
        <f t="shared" si="61"/>
        <v>0</v>
      </c>
      <c r="AO122" s="254">
        <f t="shared" si="61"/>
        <v>0</v>
      </c>
      <c r="AP122" s="254">
        <f t="shared" si="61"/>
        <v>0</v>
      </c>
      <c r="AQ122" s="254">
        <f t="shared" si="61"/>
        <v>0</v>
      </c>
      <c r="AR122" s="254">
        <f t="shared" si="61"/>
        <v>0</v>
      </c>
      <c r="AS122" s="254">
        <f>SUM(U164:U167)</f>
        <v>0</v>
      </c>
      <c r="AT122" s="253">
        <f>IFERROR(AVERAGE(V164:V167),"-")</f>
        <v>26.505555555555556</v>
      </c>
      <c r="AU122" s="253">
        <f>IFERROR(AVERAGE(W164:W167),"-")</f>
        <v>30.772222222222226</v>
      </c>
    </row>
    <row r="123" spans="1:47" x14ac:dyDescent="0.2">
      <c r="A123" s="251">
        <v>0.15625</v>
      </c>
      <c r="B123" s="252">
        <f>SUM('Speed Bin A-B'!B26,'Speed Bin A-B'!B130,'Speed Bin A-B'!B234,'Speed Bin A-B'!B338,'Speed Bin A-B'!B442,'Speed Bin A-B'!B546,'Speed Bin A-B'!B650,'Speed Bin A-B'!B754,'Speed Bin A-B'!B858,'Speed Bin A-B'!B962,'Speed Bin A-B'!B1066,'Speed Bin A-B'!B1170,'Speed Bin A-B'!B1274,'Speed Bin A-B'!B1378)</f>
        <v>13</v>
      </c>
      <c r="C123" s="252">
        <f>SUM('Speed Bin A-B'!C26,'Speed Bin A-B'!C130,'Speed Bin A-B'!C234,'Speed Bin A-B'!C338,'Speed Bin A-B'!C442,'Speed Bin A-B'!C546,'Speed Bin A-B'!C650,'Speed Bin A-B'!C754,'Speed Bin A-B'!C858,'Speed Bin A-B'!C962,'Speed Bin A-B'!C1066,'Speed Bin A-B'!C1170,'Speed Bin A-B'!C1274,'Speed Bin A-B'!C1378)</f>
        <v>0</v>
      </c>
      <c r="D123" s="252">
        <f>SUM('Speed Bin A-B'!D26,'Speed Bin A-B'!D130,'Speed Bin A-B'!D234,'Speed Bin A-B'!D338,'Speed Bin A-B'!D442,'Speed Bin A-B'!D546,'Speed Bin A-B'!D650,'Speed Bin A-B'!D754,'Speed Bin A-B'!D858,'Speed Bin A-B'!D962,'Speed Bin A-B'!D1066,'Speed Bin A-B'!D1170,'Speed Bin A-B'!D1274,'Speed Bin A-B'!D1378)</f>
        <v>0</v>
      </c>
      <c r="E123" s="252">
        <f>SUM('Speed Bin A-B'!E26,'Speed Bin A-B'!E130,'Speed Bin A-B'!E234,'Speed Bin A-B'!E338,'Speed Bin A-B'!E442,'Speed Bin A-B'!E546,'Speed Bin A-B'!E650,'Speed Bin A-B'!E754,'Speed Bin A-B'!E858,'Speed Bin A-B'!E962,'Speed Bin A-B'!E1066,'Speed Bin A-B'!E1170,'Speed Bin A-B'!E1274,'Speed Bin A-B'!E1378)</f>
        <v>1</v>
      </c>
      <c r="F123" s="252">
        <f>SUM('Speed Bin A-B'!F26,'Speed Bin A-B'!F130,'Speed Bin A-B'!F234,'Speed Bin A-B'!F338,'Speed Bin A-B'!F442,'Speed Bin A-B'!F546,'Speed Bin A-B'!F650,'Speed Bin A-B'!F754,'Speed Bin A-B'!F858,'Speed Bin A-B'!F962,'Speed Bin A-B'!F1066,'Speed Bin A-B'!F1170,'Speed Bin A-B'!F1274,'Speed Bin A-B'!F1378)</f>
        <v>2</v>
      </c>
      <c r="G123" s="252">
        <f>SUM('Speed Bin A-B'!G26,'Speed Bin A-B'!G130,'Speed Bin A-B'!G234,'Speed Bin A-B'!G338,'Speed Bin A-B'!G442,'Speed Bin A-B'!G546,'Speed Bin A-B'!G650,'Speed Bin A-B'!G754,'Speed Bin A-B'!G858,'Speed Bin A-B'!G962,'Speed Bin A-B'!G1066,'Speed Bin A-B'!G1170,'Speed Bin A-B'!G1274,'Speed Bin A-B'!G1378)</f>
        <v>8</v>
      </c>
      <c r="H123" s="252">
        <f>SUM('Speed Bin A-B'!H26,'Speed Bin A-B'!H130,'Speed Bin A-B'!H234,'Speed Bin A-B'!H338,'Speed Bin A-B'!H442,'Speed Bin A-B'!H546,'Speed Bin A-B'!H650,'Speed Bin A-B'!H754,'Speed Bin A-B'!H858,'Speed Bin A-B'!H962,'Speed Bin A-B'!H1066,'Speed Bin A-B'!H1170,'Speed Bin A-B'!H1274,'Speed Bin A-B'!H1378)</f>
        <v>2</v>
      </c>
      <c r="I123" s="252">
        <f>SUM('Speed Bin A-B'!I26,'Speed Bin A-B'!I130,'Speed Bin A-B'!I234,'Speed Bin A-B'!I338,'Speed Bin A-B'!I442,'Speed Bin A-B'!I546,'Speed Bin A-B'!I650,'Speed Bin A-B'!I754,'Speed Bin A-B'!I858,'Speed Bin A-B'!I962,'Speed Bin A-B'!I1066,'Speed Bin A-B'!I1170,'Speed Bin A-B'!I1274,'Speed Bin A-B'!I1378)</f>
        <v>0</v>
      </c>
      <c r="J123" s="252">
        <f>SUM('Speed Bin A-B'!J26,'Speed Bin A-B'!J130,'Speed Bin A-B'!J234,'Speed Bin A-B'!J338,'Speed Bin A-B'!J442,'Speed Bin A-B'!J546,'Speed Bin A-B'!J650,'Speed Bin A-B'!J754,'Speed Bin A-B'!J858,'Speed Bin A-B'!J962,'Speed Bin A-B'!J1066,'Speed Bin A-B'!J1170,'Speed Bin A-B'!J1274,'Speed Bin A-B'!J1378)</f>
        <v>0</v>
      </c>
      <c r="K123" s="252">
        <f>SUM('Speed Bin A-B'!K26,'Speed Bin A-B'!K130,'Speed Bin A-B'!K234,'Speed Bin A-B'!K338,'Speed Bin A-B'!K442,'Speed Bin A-B'!K546,'Speed Bin A-B'!K650,'Speed Bin A-B'!K754,'Speed Bin A-B'!K858,'Speed Bin A-B'!K962,'Speed Bin A-B'!K1066,'Speed Bin A-B'!K1170,'Speed Bin A-B'!K1274,'Speed Bin A-B'!K1378)</f>
        <v>0</v>
      </c>
      <c r="L123" s="252">
        <f>SUM('Speed Bin A-B'!L26,'Speed Bin A-B'!L130,'Speed Bin A-B'!L234,'Speed Bin A-B'!L338,'Speed Bin A-B'!L442,'Speed Bin A-B'!L546,'Speed Bin A-B'!L650,'Speed Bin A-B'!L754,'Speed Bin A-B'!L858,'Speed Bin A-B'!L962,'Speed Bin A-B'!L1066,'Speed Bin A-B'!L1170,'Speed Bin A-B'!L1274,'Speed Bin A-B'!L1378)</f>
        <v>0</v>
      </c>
      <c r="M123" s="252">
        <f>SUM('Speed Bin A-B'!M26,'Speed Bin A-B'!M130,'Speed Bin A-B'!M234,'Speed Bin A-B'!M338,'Speed Bin A-B'!M442,'Speed Bin A-B'!M546,'Speed Bin A-B'!M650,'Speed Bin A-B'!M754,'Speed Bin A-B'!M858,'Speed Bin A-B'!M962,'Speed Bin A-B'!M1066,'Speed Bin A-B'!M1170,'Speed Bin A-B'!M1274,'Speed Bin A-B'!M1378)</f>
        <v>0</v>
      </c>
      <c r="N123" s="252">
        <f>SUM('Speed Bin A-B'!N26,'Speed Bin A-B'!N130,'Speed Bin A-B'!N234,'Speed Bin A-B'!N338,'Speed Bin A-B'!N442,'Speed Bin A-B'!N546,'Speed Bin A-B'!N650,'Speed Bin A-B'!N754,'Speed Bin A-B'!N858,'Speed Bin A-B'!N962,'Speed Bin A-B'!N1066,'Speed Bin A-B'!N1170,'Speed Bin A-B'!N1274,'Speed Bin A-B'!N1378)</f>
        <v>0</v>
      </c>
      <c r="O123" s="252">
        <f>SUM('Speed Bin A-B'!O26,'Speed Bin A-B'!O130,'Speed Bin A-B'!O234,'Speed Bin A-B'!O338,'Speed Bin A-B'!O442,'Speed Bin A-B'!O546,'Speed Bin A-B'!O650,'Speed Bin A-B'!O754,'Speed Bin A-B'!O858,'Speed Bin A-B'!O962,'Speed Bin A-B'!O1066,'Speed Bin A-B'!O1170,'Speed Bin A-B'!O1274,'Speed Bin A-B'!O1378)</f>
        <v>0</v>
      </c>
      <c r="P123" s="252">
        <f>SUM('Speed Bin A-B'!P26,'Speed Bin A-B'!P130,'Speed Bin A-B'!P234,'Speed Bin A-B'!P338,'Speed Bin A-B'!P442,'Speed Bin A-B'!P546,'Speed Bin A-B'!P650,'Speed Bin A-B'!P754,'Speed Bin A-B'!P858,'Speed Bin A-B'!P962,'Speed Bin A-B'!P1066,'Speed Bin A-B'!P1170,'Speed Bin A-B'!P1274,'Speed Bin A-B'!P1378)</f>
        <v>0</v>
      </c>
      <c r="Q123" s="252">
        <f>SUM('Speed Bin A-B'!Q26,'Speed Bin A-B'!Q130,'Speed Bin A-B'!Q234,'Speed Bin A-B'!Q338,'Speed Bin A-B'!Q442,'Speed Bin A-B'!Q546,'Speed Bin A-B'!Q650,'Speed Bin A-B'!Q754,'Speed Bin A-B'!Q858,'Speed Bin A-B'!Q962,'Speed Bin A-B'!Q1066,'Speed Bin A-B'!Q1170,'Speed Bin A-B'!Q1274,'Speed Bin A-B'!Q1378)</f>
        <v>0</v>
      </c>
      <c r="R123" s="252">
        <f>SUM('Speed Bin A-B'!R26,'Speed Bin A-B'!R130,'Speed Bin A-B'!R234,'Speed Bin A-B'!R338,'Speed Bin A-B'!R442,'Speed Bin A-B'!R546,'Speed Bin A-B'!R650,'Speed Bin A-B'!R754,'Speed Bin A-B'!R858,'Speed Bin A-B'!R962,'Speed Bin A-B'!R1066,'Speed Bin A-B'!R1170,'Speed Bin A-B'!R1274,'Speed Bin A-B'!R1378)</f>
        <v>0</v>
      </c>
      <c r="S123" s="252">
        <f>SUM('Speed Bin A-B'!S26,'Speed Bin A-B'!S130,'Speed Bin A-B'!S234,'Speed Bin A-B'!S338,'Speed Bin A-B'!S442,'Speed Bin A-B'!S546,'Speed Bin A-B'!S650,'Speed Bin A-B'!S754,'Speed Bin A-B'!S858,'Speed Bin A-B'!S962,'Speed Bin A-B'!S1066,'Speed Bin A-B'!S1170,'Speed Bin A-B'!S1274,'Speed Bin A-B'!S1378)</f>
        <v>0</v>
      </c>
      <c r="T123" s="252">
        <f>SUM('Speed Bin A-B'!T26,'Speed Bin A-B'!T130,'Speed Bin A-B'!T234,'Speed Bin A-B'!T338,'Speed Bin A-B'!T442,'Speed Bin A-B'!T546,'Speed Bin A-B'!T650,'Speed Bin A-B'!T754,'Speed Bin A-B'!T858,'Speed Bin A-B'!T962,'Speed Bin A-B'!T1066,'Speed Bin A-B'!T1170,'Speed Bin A-B'!T1274,'Speed Bin A-B'!T1378)</f>
        <v>0</v>
      </c>
      <c r="U123" s="252">
        <f>SUM('Speed Bin A-B'!U26,'Speed Bin A-B'!U130,'Speed Bin A-B'!U234,'Speed Bin A-B'!U338,'Speed Bin A-B'!U442,'Speed Bin A-B'!U546,'Speed Bin A-B'!U650,'Speed Bin A-B'!U754,'Speed Bin A-B'!U858,'Speed Bin A-B'!U962,'Speed Bin A-B'!U1066,'Speed Bin A-B'!U1170,'Speed Bin A-B'!U1274,'Speed Bin A-B'!U1378)</f>
        <v>0</v>
      </c>
      <c r="V123" s="253">
        <f>IFERROR(AVERAGE('Speed Bin A-B'!V26,'Speed Bin A-B'!V130,'Speed Bin A-B'!V234,'Speed Bin A-B'!V338,'Speed Bin A-B'!V442,'Speed Bin A-B'!V546,'Speed Bin A-B'!V650,'Speed Bin A-B'!V754,'Speed Bin A-B'!V858,'Speed Bin A-B'!V962,'Speed Bin A-B'!V1066,'Speed Bin A-B'!V1170,'Speed Bin A-B'!V1274,'Speed Bin A-B'!V1378),"-")</f>
        <v>26.400000000000002</v>
      </c>
      <c r="W123" s="253" t="str">
        <f>IFERROR(AVERAGE('Speed Bin A-B'!W26,'Speed Bin A-B'!W130,'Speed Bin A-B'!W234,'Speed Bin A-B'!W338,'Speed Bin A-B'!W442,'Speed Bin A-B'!W546,'Speed Bin A-B'!W650,'Speed Bin A-B'!W754,'Speed Bin A-B'!W858,'Speed Bin A-B'!W962,'Speed Bin A-B'!W1066,'Speed Bin A-B'!W1170,'Speed Bin A-B'!W1274,'Speed Bin A-B'!W1378),"-")</f>
        <v>-</v>
      </c>
      <c r="X123" s="246"/>
      <c r="Y123" s="246"/>
      <c r="Z123" s="251">
        <v>0.625</v>
      </c>
      <c r="AA123" s="254">
        <f t="shared" ref="AA123" si="62">SUM(C168:C171)</f>
        <v>1</v>
      </c>
      <c r="AB123" s="254">
        <f t="shared" ref="AB123:AR123" si="63">SUM(D168:D171)</f>
        <v>6</v>
      </c>
      <c r="AC123" s="254">
        <f t="shared" si="63"/>
        <v>43</v>
      </c>
      <c r="AD123" s="254">
        <f t="shared" si="63"/>
        <v>261</v>
      </c>
      <c r="AE123" s="254">
        <f t="shared" si="63"/>
        <v>483</v>
      </c>
      <c r="AF123" s="254">
        <f t="shared" si="63"/>
        <v>174</v>
      </c>
      <c r="AG123" s="254">
        <f t="shared" si="63"/>
        <v>26</v>
      </c>
      <c r="AH123" s="254">
        <f t="shared" si="63"/>
        <v>3</v>
      </c>
      <c r="AI123" s="254">
        <f t="shared" si="63"/>
        <v>0</v>
      </c>
      <c r="AJ123" s="254">
        <f t="shared" si="63"/>
        <v>0</v>
      </c>
      <c r="AK123" s="254">
        <f t="shared" si="63"/>
        <v>0</v>
      </c>
      <c r="AL123" s="254">
        <f t="shared" si="63"/>
        <v>0</v>
      </c>
      <c r="AM123" s="254">
        <f t="shared" si="63"/>
        <v>0</v>
      </c>
      <c r="AN123" s="254">
        <f t="shared" si="63"/>
        <v>0</v>
      </c>
      <c r="AO123" s="254">
        <f t="shared" si="63"/>
        <v>0</v>
      </c>
      <c r="AP123" s="254">
        <f t="shared" si="63"/>
        <v>0</v>
      </c>
      <c r="AQ123" s="254">
        <f t="shared" si="63"/>
        <v>0</v>
      </c>
      <c r="AR123" s="254">
        <f t="shared" si="63"/>
        <v>0</v>
      </c>
      <c r="AS123" s="254">
        <f>SUM(U168:U171)</f>
        <v>0</v>
      </c>
      <c r="AT123" s="253">
        <f>IFERROR(AVERAGE(V168:V171),"-")</f>
        <v>26.869444444444447</v>
      </c>
      <c r="AU123" s="253">
        <f>IFERROR(AVERAGE(W168:W171),"-")</f>
        <v>31.083333333333336</v>
      </c>
    </row>
    <row r="124" spans="1:47" x14ac:dyDescent="0.2">
      <c r="A124" s="251">
        <v>0.16666666666666699</v>
      </c>
      <c r="B124" s="252">
        <f>SUM('Speed Bin A-B'!B27,'Speed Bin A-B'!B131,'Speed Bin A-B'!B235,'Speed Bin A-B'!B339,'Speed Bin A-B'!B443,'Speed Bin A-B'!B547,'Speed Bin A-B'!B651,'Speed Bin A-B'!B755,'Speed Bin A-B'!B859,'Speed Bin A-B'!B963,'Speed Bin A-B'!B1067,'Speed Bin A-B'!B1171,'Speed Bin A-B'!B1275,'Speed Bin A-B'!B1379)</f>
        <v>9</v>
      </c>
      <c r="C124" s="252">
        <f>SUM('Speed Bin A-B'!C27,'Speed Bin A-B'!C131,'Speed Bin A-B'!C235,'Speed Bin A-B'!C339,'Speed Bin A-B'!C443,'Speed Bin A-B'!C547,'Speed Bin A-B'!C651,'Speed Bin A-B'!C755,'Speed Bin A-B'!C859,'Speed Bin A-B'!C963,'Speed Bin A-B'!C1067,'Speed Bin A-B'!C1171,'Speed Bin A-B'!C1275,'Speed Bin A-B'!C1379)</f>
        <v>0</v>
      </c>
      <c r="D124" s="252">
        <f>SUM('Speed Bin A-B'!D27,'Speed Bin A-B'!D131,'Speed Bin A-B'!D235,'Speed Bin A-B'!D339,'Speed Bin A-B'!D443,'Speed Bin A-B'!D547,'Speed Bin A-B'!D651,'Speed Bin A-B'!D755,'Speed Bin A-B'!D859,'Speed Bin A-B'!D963,'Speed Bin A-B'!D1067,'Speed Bin A-B'!D1171,'Speed Bin A-B'!D1275,'Speed Bin A-B'!D1379)</f>
        <v>0</v>
      </c>
      <c r="E124" s="252">
        <f>SUM('Speed Bin A-B'!E27,'Speed Bin A-B'!E131,'Speed Bin A-B'!E235,'Speed Bin A-B'!E339,'Speed Bin A-B'!E443,'Speed Bin A-B'!E547,'Speed Bin A-B'!E651,'Speed Bin A-B'!E755,'Speed Bin A-B'!E859,'Speed Bin A-B'!E963,'Speed Bin A-B'!E1067,'Speed Bin A-B'!E1171,'Speed Bin A-B'!E1275,'Speed Bin A-B'!E1379)</f>
        <v>0</v>
      </c>
      <c r="F124" s="252">
        <f>SUM('Speed Bin A-B'!F27,'Speed Bin A-B'!F131,'Speed Bin A-B'!F235,'Speed Bin A-B'!F339,'Speed Bin A-B'!F443,'Speed Bin A-B'!F547,'Speed Bin A-B'!F651,'Speed Bin A-B'!F755,'Speed Bin A-B'!F859,'Speed Bin A-B'!F963,'Speed Bin A-B'!F1067,'Speed Bin A-B'!F1171,'Speed Bin A-B'!F1275,'Speed Bin A-B'!F1379)</f>
        <v>1</v>
      </c>
      <c r="G124" s="252">
        <f>SUM('Speed Bin A-B'!G27,'Speed Bin A-B'!G131,'Speed Bin A-B'!G235,'Speed Bin A-B'!G339,'Speed Bin A-B'!G443,'Speed Bin A-B'!G547,'Speed Bin A-B'!G651,'Speed Bin A-B'!G755,'Speed Bin A-B'!G859,'Speed Bin A-B'!G963,'Speed Bin A-B'!G1067,'Speed Bin A-B'!G1171,'Speed Bin A-B'!G1275,'Speed Bin A-B'!G1379)</f>
        <v>4</v>
      </c>
      <c r="H124" s="252">
        <f>SUM('Speed Bin A-B'!H27,'Speed Bin A-B'!H131,'Speed Bin A-B'!H235,'Speed Bin A-B'!H339,'Speed Bin A-B'!H443,'Speed Bin A-B'!H547,'Speed Bin A-B'!H651,'Speed Bin A-B'!H755,'Speed Bin A-B'!H859,'Speed Bin A-B'!H963,'Speed Bin A-B'!H1067,'Speed Bin A-B'!H1171,'Speed Bin A-B'!H1275,'Speed Bin A-B'!H1379)</f>
        <v>4</v>
      </c>
      <c r="I124" s="252">
        <f>SUM('Speed Bin A-B'!I27,'Speed Bin A-B'!I131,'Speed Bin A-B'!I235,'Speed Bin A-B'!I339,'Speed Bin A-B'!I443,'Speed Bin A-B'!I547,'Speed Bin A-B'!I651,'Speed Bin A-B'!I755,'Speed Bin A-B'!I859,'Speed Bin A-B'!I963,'Speed Bin A-B'!I1067,'Speed Bin A-B'!I1171,'Speed Bin A-B'!I1275,'Speed Bin A-B'!I1379)</f>
        <v>0</v>
      </c>
      <c r="J124" s="252">
        <f>SUM('Speed Bin A-B'!J27,'Speed Bin A-B'!J131,'Speed Bin A-B'!J235,'Speed Bin A-B'!J339,'Speed Bin A-B'!J443,'Speed Bin A-B'!J547,'Speed Bin A-B'!J651,'Speed Bin A-B'!J755,'Speed Bin A-B'!J859,'Speed Bin A-B'!J963,'Speed Bin A-B'!J1067,'Speed Bin A-B'!J1171,'Speed Bin A-B'!J1275,'Speed Bin A-B'!J1379)</f>
        <v>0</v>
      </c>
      <c r="K124" s="252">
        <f>SUM('Speed Bin A-B'!K27,'Speed Bin A-B'!K131,'Speed Bin A-B'!K235,'Speed Bin A-B'!K339,'Speed Bin A-B'!K443,'Speed Bin A-B'!K547,'Speed Bin A-B'!K651,'Speed Bin A-B'!K755,'Speed Bin A-B'!K859,'Speed Bin A-B'!K963,'Speed Bin A-B'!K1067,'Speed Bin A-B'!K1171,'Speed Bin A-B'!K1275,'Speed Bin A-B'!K1379)</f>
        <v>0</v>
      </c>
      <c r="L124" s="252">
        <f>SUM('Speed Bin A-B'!L27,'Speed Bin A-B'!L131,'Speed Bin A-B'!L235,'Speed Bin A-B'!L339,'Speed Bin A-B'!L443,'Speed Bin A-B'!L547,'Speed Bin A-B'!L651,'Speed Bin A-B'!L755,'Speed Bin A-B'!L859,'Speed Bin A-B'!L963,'Speed Bin A-B'!L1067,'Speed Bin A-B'!L1171,'Speed Bin A-B'!L1275,'Speed Bin A-B'!L1379)</f>
        <v>0</v>
      </c>
      <c r="M124" s="252">
        <f>SUM('Speed Bin A-B'!M27,'Speed Bin A-B'!M131,'Speed Bin A-B'!M235,'Speed Bin A-B'!M339,'Speed Bin A-B'!M443,'Speed Bin A-B'!M547,'Speed Bin A-B'!M651,'Speed Bin A-B'!M755,'Speed Bin A-B'!M859,'Speed Bin A-B'!M963,'Speed Bin A-B'!M1067,'Speed Bin A-B'!M1171,'Speed Bin A-B'!M1275,'Speed Bin A-B'!M1379)</f>
        <v>0</v>
      </c>
      <c r="N124" s="252">
        <f>SUM('Speed Bin A-B'!N27,'Speed Bin A-B'!N131,'Speed Bin A-B'!N235,'Speed Bin A-B'!N339,'Speed Bin A-B'!N443,'Speed Bin A-B'!N547,'Speed Bin A-B'!N651,'Speed Bin A-B'!N755,'Speed Bin A-B'!N859,'Speed Bin A-B'!N963,'Speed Bin A-B'!N1067,'Speed Bin A-B'!N1171,'Speed Bin A-B'!N1275,'Speed Bin A-B'!N1379)</f>
        <v>0</v>
      </c>
      <c r="O124" s="252">
        <f>SUM('Speed Bin A-B'!O27,'Speed Bin A-B'!O131,'Speed Bin A-B'!O235,'Speed Bin A-B'!O339,'Speed Bin A-B'!O443,'Speed Bin A-B'!O547,'Speed Bin A-B'!O651,'Speed Bin A-B'!O755,'Speed Bin A-B'!O859,'Speed Bin A-B'!O963,'Speed Bin A-B'!O1067,'Speed Bin A-B'!O1171,'Speed Bin A-B'!O1275,'Speed Bin A-B'!O1379)</f>
        <v>0</v>
      </c>
      <c r="P124" s="252">
        <f>SUM('Speed Bin A-B'!P27,'Speed Bin A-B'!P131,'Speed Bin A-B'!P235,'Speed Bin A-B'!P339,'Speed Bin A-B'!P443,'Speed Bin A-B'!P547,'Speed Bin A-B'!P651,'Speed Bin A-B'!P755,'Speed Bin A-B'!P859,'Speed Bin A-B'!P963,'Speed Bin A-B'!P1067,'Speed Bin A-B'!P1171,'Speed Bin A-B'!P1275,'Speed Bin A-B'!P1379)</f>
        <v>0</v>
      </c>
      <c r="Q124" s="252">
        <f>SUM('Speed Bin A-B'!Q27,'Speed Bin A-B'!Q131,'Speed Bin A-B'!Q235,'Speed Bin A-B'!Q339,'Speed Bin A-B'!Q443,'Speed Bin A-B'!Q547,'Speed Bin A-B'!Q651,'Speed Bin A-B'!Q755,'Speed Bin A-B'!Q859,'Speed Bin A-B'!Q963,'Speed Bin A-B'!Q1067,'Speed Bin A-B'!Q1171,'Speed Bin A-B'!Q1275,'Speed Bin A-B'!Q1379)</f>
        <v>0</v>
      </c>
      <c r="R124" s="252">
        <f>SUM('Speed Bin A-B'!R27,'Speed Bin A-B'!R131,'Speed Bin A-B'!R235,'Speed Bin A-B'!R339,'Speed Bin A-B'!R443,'Speed Bin A-B'!R547,'Speed Bin A-B'!R651,'Speed Bin A-B'!R755,'Speed Bin A-B'!R859,'Speed Bin A-B'!R963,'Speed Bin A-B'!R1067,'Speed Bin A-B'!R1171,'Speed Bin A-B'!R1275,'Speed Bin A-B'!R1379)</f>
        <v>0</v>
      </c>
      <c r="S124" s="252">
        <f>SUM('Speed Bin A-B'!S27,'Speed Bin A-B'!S131,'Speed Bin A-B'!S235,'Speed Bin A-B'!S339,'Speed Bin A-B'!S443,'Speed Bin A-B'!S547,'Speed Bin A-B'!S651,'Speed Bin A-B'!S755,'Speed Bin A-B'!S859,'Speed Bin A-B'!S963,'Speed Bin A-B'!S1067,'Speed Bin A-B'!S1171,'Speed Bin A-B'!S1275,'Speed Bin A-B'!S1379)</f>
        <v>0</v>
      </c>
      <c r="T124" s="252">
        <f>SUM('Speed Bin A-B'!T27,'Speed Bin A-B'!T131,'Speed Bin A-B'!T235,'Speed Bin A-B'!T339,'Speed Bin A-B'!T443,'Speed Bin A-B'!T547,'Speed Bin A-B'!T651,'Speed Bin A-B'!T755,'Speed Bin A-B'!T859,'Speed Bin A-B'!T963,'Speed Bin A-B'!T1067,'Speed Bin A-B'!T1171,'Speed Bin A-B'!T1275,'Speed Bin A-B'!T1379)</f>
        <v>0</v>
      </c>
      <c r="U124" s="252">
        <f>SUM('Speed Bin A-B'!U27,'Speed Bin A-B'!U131,'Speed Bin A-B'!U235,'Speed Bin A-B'!U339,'Speed Bin A-B'!U443,'Speed Bin A-B'!U547,'Speed Bin A-B'!U651,'Speed Bin A-B'!U755,'Speed Bin A-B'!U859,'Speed Bin A-B'!U963,'Speed Bin A-B'!U1067,'Speed Bin A-B'!U1171,'Speed Bin A-B'!U1275,'Speed Bin A-B'!U1379)</f>
        <v>0</v>
      </c>
      <c r="V124" s="253">
        <f>IFERROR(AVERAGE('Speed Bin A-B'!V27,'Speed Bin A-B'!V131,'Speed Bin A-B'!V235,'Speed Bin A-B'!V339,'Speed Bin A-B'!V443,'Speed Bin A-B'!V547,'Speed Bin A-B'!V651,'Speed Bin A-B'!V755,'Speed Bin A-B'!V859,'Speed Bin A-B'!V963,'Speed Bin A-B'!V1067,'Speed Bin A-B'!V1171,'Speed Bin A-B'!V1275,'Speed Bin A-B'!V1379),"-")</f>
        <v>28.88571428571429</v>
      </c>
      <c r="W124" s="253" t="str">
        <f>IFERROR(AVERAGE('Speed Bin A-B'!W27,'Speed Bin A-B'!W131,'Speed Bin A-B'!W235,'Speed Bin A-B'!W339,'Speed Bin A-B'!W443,'Speed Bin A-B'!W547,'Speed Bin A-B'!W651,'Speed Bin A-B'!W755,'Speed Bin A-B'!W859,'Speed Bin A-B'!W963,'Speed Bin A-B'!W1067,'Speed Bin A-B'!W1171,'Speed Bin A-B'!W1275,'Speed Bin A-B'!W1379),"-")</f>
        <v>-</v>
      </c>
      <c r="X124" s="246"/>
      <c r="Y124" s="246"/>
      <c r="Z124" s="251">
        <v>0.66666666666666696</v>
      </c>
      <c r="AA124" s="254">
        <f t="shared" ref="AA124" si="64">SUM(C172:C175)</f>
        <v>1</v>
      </c>
      <c r="AB124" s="254">
        <f t="shared" ref="AB124:AR124" si="65">SUM(D172:D175)</f>
        <v>8</v>
      </c>
      <c r="AC124" s="254">
        <f t="shared" si="65"/>
        <v>32</v>
      </c>
      <c r="AD124" s="254">
        <f t="shared" si="65"/>
        <v>231</v>
      </c>
      <c r="AE124" s="254">
        <f t="shared" si="65"/>
        <v>608</v>
      </c>
      <c r="AF124" s="254">
        <f t="shared" si="65"/>
        <v>233</v>
      </c>
      <c r="AG124" s="254">
        <f t="shared" si="65"/>
        <v>29</v>
      </c>
      <c r="AH124" s="254">
        <f t="shared" si="65"/>
        <v>5</v>
      </c>
      <c r="AI124" s="254">
        <f t="shared" si="65"/>
        <v>0</v>
      </c>
      <c r="AJ124" s="254">
        <f t="shared" si="65"/>
        <v>0</v>
      </c>
      <c r="AK124" s="254">
        <f t="shared" si="65"/>
        <v>0</v>
      </c>
      <c r="AL124" s="254">
        <f t="shared" si="65"/>
        <v>0</v>
      </c>
      <c r="AM124" s="254">
        <f t="shared" si="65"/>
        <v>0</v>
      </c>
      <c r="AN124" s="254">
        <f t="shared" si="65"/>
        <v>0</v>
      </c>
      <c r="AO124" s="254">
        <f t="shared" si="65"/>
        <v>0</v>
      </c>
      <c r="AP124" s="254">
        <f t="shared" si="65"/>
        <v>0</v>
      </c>
      <c r="AQ124" s="254">
        <f t="shared" si="65"/>
        <v>0</v>
      </c>
      <c r="AR124" s="254">
        <f t="shared" si="65"/>
        <v>0</v>
      </c>
      <c r="AS124" s="254">
        <f>SUM(U172:U175)</f>
        <v>0</v>
      </c>
      <c r="AT124" s="253">
        <f>IFERROR(AVERAGE(V172:V175),"-")</f>
        <v>27.569444444444446</v>
      </c>
      <c r="AU124" s="253">
        <f>IFERROR(AVERAGE(W172:W175),"-")</f>
        <v>31.394444444444446</v>
      </c>
    </row>
    <row r="125" spans="1:47" x14ac:dyDescent="0.2">
      <c r="A125" s="251">
        <v>0.17708333333333301</v>
      </c>
      <c r="B125" s="252">
        <f>SUM('Speed Bin A-B'!B28,'Speed Bin A-B'!B132,'Speed Bin A-B'!B236,'Speed Bin A-B'!B340,'Speed Bin A-B'!B444,'Speed Bin A-B'!B548,'Speed Bin A-B'!B652,'Speed Bin A-B'!B756,'Speed Bin A-B'!B860,'Speed Bin A-B'!B964,'Speed Bin A-B'!B1068,'Speed Bin A-B'!B1172,'Speed Bin A-B'!B1276,'Speed Bin A-B'!B1380)</f>
        <v>5</v>
      </c>
      <c r="C125" s="252">
        <f>SUM('Speed Bin A-B'!C28,'Speed Bin A-B'!C132,'Speed Bin A-B'!C236,'Speed Bin A-B'!C340,'Speed Bin A-B'!C444,'Speed Bin A-B'!C548,'Speed Bin A-B'!C652,'Speed Bin A-B'!C756,'Speed Bin A-B'!C860,'Speed Bin A-B'!C964,'Speed Bin A-B'!C1068,'Speed Bin A-B'!C1172,'Speed Bin A-B'!C1276,'Speed Bin A-B'!C1380)</f>
        <v>0</v>
      </c>
      <c r="D125" s="252">
        <f>SUM('Speed Bin A-B'!D28,'Speed Bin A-B'!D132,'Speed Bin A-B'!D236,'Speed Bin A-B'!D340,'Speed Bin A-B'!D444,'Speed Bin A-B'!D548,'Speed Bin A-B'!D652,'Speed Bin A-B'!D756,'Speed Bin A-B'!D860,'Speed Bin A-B'!D964,'Speed Bin A-B'!D1068,'Speed Bin A-B'!D1172,'Speed Bin A-B'!D1276,'Speed Bin A-B'!D1380)</f>
        <v>0</v>
      </c>
      <c r="E125" s="252">
        <f>SUM('Speed Bin A-B'!E28,'Speed Bin A-B'!E132,'Speed Bin A-B'!E236,'Speed Bin A-B'!E340,'Speed Bin A-B'!E444,'Speed Bin A-B'!E548,'Speed Bin A-B'!E652,'Speed Bin A-B'!E756,'Speed Bin A-B'!E860,'Speed Bin A-B'!E964,'Speed Bin A-B'!E1068,'Speed Bin A-B'!E1172,'Speed Bin A-B'!E1276,'Speed Bin A-B'!E1380)</f>
        <v>0</v>
      </c>
      <c r="F125" s="252">
        <f>SUM('Speed Bin A-B'!F28,'Speed Bin A-B'!F132,'Speed Bin A-B'!F236,'Speed Bin A-B'!F340,'Speed Bin A-B'!F444,'Speed Bin A-B'!F548,'Speed Bin A-B'!F652,'Speed Bin A-B'!F756,'Speed Bin A-B'!F860,'Speed Bin A-B'!F964,'Speed Bin A-B'!F1068,'Speed Bin A-B'!F1172,'Speed Bin A-B'!F1276,'Speed Bin A-B'!F1380)</f>
        <v>3</v>
      </c>
      <c r="G125" s="252">
        <f>SUM('Speed Bin A-B'!G28,'Speed Bin A-B'!G132,'Speed Bin A-B'!G236,'Speed Bin A-B'!G340,'Speed Bin A-B'!G444,'Speed Bin A-B'!G548,'Speed Bin A-B'!G652,'Speed Bin A-B'!G756,'Speed Bin A-B'!G860,'Speed Bin A-B'!G964,'Speed Bin A-B'!G1068,'Speed Bin A-B'!G1172,'Speed Bin A-B'!G1276,'Speed Bin A-B'!G1380)</f>
        <v>2</v>
      </c>
      <c r="H125" s="252">
        <f>SUM('Speed Bin A-B'!H28,'Speed Bin A-B'!H132,'Speed Bin A-B'!H236,'Speed Bin A-B'!H340,'Speed Bin A-B'!H444,'Speed Bin A-B'!H548,'Speed Bin A-B'!H652,'Speed Bin A-B'!H756,'Speed Bin A-B'!H860,'Speed Bin A-B'!H964,'Speed Bin A-B'!H1068,'Speed Bin A-B'!H1172,'Speed Bin A-B'!H1276,'Speed Bin A-B'!H1380)</f>
        <v>0</v>
      </c>
      <c r="I125" s="252">
        <f>SUM('Speed Bin A-B'!I28,'Speed Bin A-B'!I132,'Speed Bin A-B'!I236,'Speed Bin A-B'!I340,'Speed Bin A-B'!I444,'Speed Bin A-B'!I548,'Speed Bin A-B'!I652,'Speed Bin A-B'!I756,'Speed Bin A-B'!I860,'Speed Bin A-B'!I964,'Speed Bin A-B'!I1068,'Speed Bin A-B'!I1172,'Speed Bin A-B'!I1276,'Speed Bin A-B'!I1380)</f>
        <v>0</v>
      </c>
      <c r="J125" s="252">
        <f>SUM('Speed Bin A-B'!J28,'Speed Bin A-B'!J132,'Speed Bin A-B'!J236,'Speed Bin A-B'!J340,'Speed Bin A-B'!J444,'Speed Bin A-B'!J548,'Speed Bin A-B'!J652,'Speed Bin A-B'!J756,'Speed Bin A-B'!J860,'Speed Bin A-B'!J964,'Speed Bin A-B'!J1068,'Speed Bin A-B'!J1172,'Speed Bin A-B'!J1276,'Speed Bin A-B'!J1380)</f>
        <v>0</v>
      </c>
      <c r="K125" s="252">
        <f>SUM('Speed Bin A-B'!K28,'Speed Bin A-B'!K132,'Speed Bin A-B'!K236,'Speed Bin A-B'!K340,'Speed Bin A-B'!K444,'Speed Bin A-B'!K548,'Speed Bin A-B'!K652,'Speed Bin A-B'!K756,'Speed Bin A-B'!K860,'Speed Bin A-B'!K964,'Speed Bin A-B'!K1068,'Speed Bin A-B'!K1172,'Speed Bin A-B'!K1276,'Speed Bin A-B'!K1380)</f>
        <v>0</v>
      </c>
      <c r="L125" s="252">
        <f>SUM('Speed Bin A-B'!L28,'Speed Bin A-B'!L132,'Speed Bin A-B'!L236,'Speed Bin A-B'!L340,'Speed Bin A-B'!L444,'Speed Bin A-B'!L548,'Speed Bin A-B'!L652,'Speed Bin A-B'!L756,'Speed Bin A-B'!L860,'Speed Bin A-B'!L964,'Speed Bin A-B'!L1068,'Speed Bin A-B'!L1172,'Speed Bin A-B'!L1276,'Speed Bin A-B'!L1380)</f>
        <v>0</v>
      </c>
      <c r="M125" s="252">
        <f>SUM('Speed Bin A-B'!M28,'Speed Bin A-B'!M132,'Speed Bin A-B'!M236,'Speed Bin A-B'!M340,'Speed Bin A-B'!M444,'Speed Bin A-B'!M548,'Speed Bin A-B'!M652,'Speed Bin A-B'!M756,'Speed Bin A-B'!M860,'Speed Bin A-B'!M964,'Speed Bin A-B'!M1068,'Speed Bin A-B'!M1172,'Speed Bin A-B'!M1276,'Speed Bin A-B'!M1380)</f>
        <v>0</v>
      </c>
      <c r="N125" s="252">
        <f>SUM('Speed Bin A-B'!N28,'Speed Bin A-B'!N132,'Speed Bin A-B'!N236,'Speed Bin A-B'!N340,'Speed Bin A-B'!N444,'Speed Bin A-B'!N548,'Speed Bin A-B'!N652,'Speed Bin A-B'!N756,'Speed Bin A-B'!N860,'Speed Bin A-B'!N964,'Speed Bin A-B'!N1068,'Speed Bin A-B'!N1172,'Speed Bin A-B'!N1276,'Speed Bin A-B'!N1380)</f>
        <v>0</v>
      </c>
      <c r="O125" s="252">
        <f>SUM('Speed Bin A-B'!O28,'Speed Bin A-B'!O132,'Speed Bin A-B'!O236,'Speed Bin A-B'!O340,'Speed Bin A-B'!O444,'Speed Bin A-B'!O548,'Speed Bin A-B'!O652,'Speed Bin A-B'!O756,'Speed Bin A-B'!O860,'Speed Bin A-B'!O964,'Speed Bin A-B'!O1068,'Speed Bin A-B'!O1172,'Speed Bin A-B'!O1276,'Speed Bin A-B'!O1380)</f>
        <v>0</v>
      </c>
      <c r="P125" s="252">
        <f>SUM('Speed Bin A-B'!P28,'Speed Bin A-B'!P132,'Speed Bin A-B'!P236,'Speed Bin A-B'!P340,'Speed Bin A-B'!P444,'Speed Bin A-B'!P548,'Speed Bin A-B'!P652,'Speed Bin A-B'!P756,'Speed Bin A-B'!P860,'Speed Bin A-B'!P964,'Speed Bin A-B'!P1068,'Speed Bin A-B'!P1172,'Speed Bin A-B'!P1276,'Speed Bin A-B'!P1380)</f>
        <v>0</v>
      </c>
      <c r="Q125" s="252">
        <f>SUM('Speed Bin A-B'!Q28,'Speed Bin A-B'!Q132,'Speed Bin A-B'!Q236,'Speed Bin A-B'!Q340,'Speed Bin A-B'!Q444,'Speed Bin A-B'!Q548,'Speed Bin A-B'!Q652,'Speed Bin A-B'!Q756,'Speed Bin A-B'!Q860,'Speed Bin A-B'!Q964,'Speed Bin A-B'!Q1068,'Speed Bin A-B'!Q1172,'Speed Bin A-B'!Q1276,'Speed Bin A-B'!Q1380)</f>
        <v>0</v>
      </c>
      <c r="R125" s="252">
        <f>SUM('Speed Bin A-B'!R28,'Speed Bin A-B'!R132,'Speed Bin A-B'!R236,'Speed Bin A-B'!R340,'Speed Bin A-B'!R444,'Speed Bin A-B'!R548,'Speed Bin A-B'!R652,'Speed Bin A-B'!R756,'Speed Bin A-B'!R860,'Speed Bin A-B'!R964,'Speed Bin A-B'!R1068,'Speed Bin A-B'!R1172,'Speed Bin A-B'!R1276,'Speed Bin A-B'!R1380)</f>
        <v>0</v>
      </c>
      <c r="S125" s="252">
        <f>SUM('Speed Bin A-B'!S28,'Speed Bin A-B'!S132,'Speed Bin A-B'!S236,'Speed Bin A-B'!S340,'Speed Bin A-B'!S444,'Speed Bin A-B'!S548,'Speed Bin A-B'!S652,'Speed Bin A-B'!S756,'Speed Bin A-B'!S860,'Speed Bin A-B'!S964,'Speed Bin A-B'!S1068,'Speed Bin A-B'!S1172,'Speed Bin A-B'!S1276,'Speed Bin A-B'!S1380)</f>
        <v>0</v>
      </c>
      <c r="T125" s="252">
        <f>SUM('Speed Bin A-B'!T28,'Speed Bin A-B'!T132,'Speed Bin A-B'!T236,'Speed Bin A-B'!T340,'Speed Bin A-B'!T444,'Speed Bin A-B'!T548,'Speed Bin A-B'!T652,'Speed Bin A-B'!T756,'Speed Bin A-B'!T860,'Speed Bin A-B'!T964,'Speed Bin A-B'!T1068,'Speed Bin A-B'!T1172,'Speed Bin A-B'!T1276,'Speed Bin A-B'!T1380)</f>
        <v>0</v>
      </c>
      <c r="U125" s="252">
        <f>SUM('Speed Bin A-B'!U28,'Speed Bin A-B'!U132,'Speed Bin A-B'!U236,'Speed Bin A-B'!U340,'Speed Bin A-B'!U444,'Speed Bin A-B'!U548,'Speed Bin A-B'!U652,'Speed Bin A-B'!U756,'Speed Bin A-B'!U860,'Speed Bin A-B'!U964,'Speed Bin A-B'!U1068,'Speed Bin A-B'!U1172,'Speed Bin A-B'!U1276,'Speed Bin A-B'!U1380)</f>
        <v>0</v>
      </c>
      <c r="V125" s="253">
        <f>IFERROR(AVERAGE('Speed Bin A-B'!V28,'Speed Bin A-B'!V132,'Speed Bin A-B'!V236,'Speed Bin A-B'!V340,'Speed Bin A-B'!V444,'Speed Bin A-B'!V548,'Speed Bin A-B'!V652,'Speed Bin A-B'!V756,'Speed Bin A-B'!V860,'Speed Bin A-B'!V964,'Speed Bin A-B'!V1068,'Speed Bin A-B'!V1172,'Speed Bin A-B'!V1276,'Speed Bin A-B'!V1380),"-")</f>
        <v>26.05</v>
      </c>
      <c r="W125" s="253" t="str">
        <f>IFERROR(AVERAGE('Speed Bin A-B'!W28,'Speed Bin A-B'!W132,'Speed Bin A-B'!W236,'Speed Bin A-B'!W340,'Speed Bin A-B'!W444,'Speed Bin A-B'!W548,'Speed Bin A-B'!W652,'Speed Bin A-B'!W756,'Speed Bin A-B'!W860,'Speed Bin A-B'!W964,'Speed Bin A-B'!W1068,'Speed Bin A-B'!W1172,'Speed Bin A-B'!W1276,'Speed Bin A-B'!W1380),"-")</f>
        <v>-</v>
      </c>
      <c r="X125" s="246"/>
      <c r="Y125" s="246"/>
      <c r="Z125" s="251">
        <v>0.70833333333333304</v>
      </c>
      <c r="AA125" s="254">
        <f t="shared" ref="AA125" si="66">SUM(C176:C179)</f>
        <v>0</v>
      </c>
      <c r="AB125" s="254">
        <f t="shared" ref="AB125:AR125" si="67">SUM(D176:D179)</f>
        <v>4</v>
      </c>
      <c r="AC125" s="254">
        <f t="shared" si="67"/>
        <v>31</v>
      </c>
      <c r="AD125" s="254">
        <f t="shared" si="67"/>
        <v>184</v>
      </c>
      <c r="AE125" s="254">
        <f t="shared" si="67"/>
        <v>628</v>
      </c>
      <c r="AF125" s="254">
        <f t="shared" si="67"/>
        <v>261</v>
      </c>
      <c r="AG125" s="254">
        <f t="shared" si="67"/>
        <v>51</v>
      </c>
      <c r="AH125" s="254">
        <f t="shared" si="67"/>
        <v>6</v>
      </c>
      <c r="AI125" s="254">
        <f t="shared" si="67"/>
        <v>0</v>
      </c>
      <c r="AJ125" s="254">
        <f t="shared" si="67"/>
        <v>0</v>
      </c>
      <c r="AK125" s="254">
        <f t="shared" si="67"/>
        <v>0</v>
      </c>
      <c r="AL125" s="254">
        <f t="shared" si="67"/>
        <v>0</v>
      </c>
      <c r="AM125" s="254">
        <f t="shared" si="67"/>
        <v>0</v>
      </c>
      <c r="AN125" s="254">
        <f t="shared" si="67"/>
        <v>0</v>
      </c>
      <c r="AO125" s="254">
        <f t="shared" si="67"/>
        <v>0</v>
      </c>
      <c r="AP125" s="254">
        <f t="shared" si="67"/>
        <v>0</v>
      </c>
      <c r="AQ125" s="254">
        <f t="shared" si="67"/>
        <v>0</v>
      </c>
      <c r="AR125" s="254">
        <f t="shared" si="67"/>
        <v>0</v>
      </c>
      <c r="AS125" s="254">
        <f>SUM(U176:U179)</f>
        <v>0</v>
      </c>
      <c r="AT125" s="253">
        <f>IFERROR(AVERAGE(V176:V179),"-")</f>
        <v>28.00277777777778</v>
      </c>
      <c r="AU125" s="253">
        <f>IFERROR(AVERAGE(W176:W179),"-")</f>
        <v>31.90902777777778</v>
      </c>
    </row>
    <row r="126" spans="1:47" x14ac:dyDescent="0.2">
      <c r="A126" s="251">
        <v>0.1875</v>
      </c>
      <c r="B126" s="252">
        <f>SUM('Speed Bin A-B'!B29,'Speed Bin A-B'!B133,'Speed Bin A-B'!B237,'Speed Bin A-B'!B341,'Speed Bin A-B'!B445,'Speed Bin A-B'!B549,'Speed Bin A-B'!B653,'Speed Bin A-B'!B757,'Speed Bin A-B'!B861,'Speed Bin A-B'!B965,'Speed Bin A-B'!B1069,'Speed Bin A-B'!B1173,'Speed Bin A-B'!B1277,'Speed Bin A-B'!B1381)</f>
        <v>12</v>
      </c>
      <c r="C126" s="252">
        <f>SUM('Speed Bin A-B'!C29,'Speed Bin A-B'!C133,'Speed Bin A-B'!C237,'Speed Bin A-B'!C341,'Speed Bin A-B'!C445,'Speed Bin A-B'!C549,'Speed Bin A-B'!C653,'Speed Bin A-B'!C757,'Speed Bin A-B'!C861,'Speed Bin A-B'!C965,'Speed Bin A-B'!C1069,'Speed Bin A-B'!C1173,'Speed Bin A-B'!C1277,'Speed Bin A-B'!C1381)</f>
        <v>0</v>
      </c>
      <c r="D126" s="252">
        <f>SUM('Speed Bin A-B'!D29,'Speed Bin A-B'!D133,'Speed Bin A-B'!D237,'Speed Bin A-B'!D341,'Speed Bin A-B'!D445,'Speed Bin A-B'!D549,'Speed Bin A-B'!D653,'Speed Bin A-B'!D757,'Speed Bin A-B'!D861,'Speed Bin A-B'!D965,'Speed Bin A-B'!D1069,'Speed Bin A-B'!D1173,'Speed Bin A-B'!D1277,'Speed Bin A-B'!D1381)</f>
        <v>0</v>
      </c>
      <c r="E126" s="252">
        <f>SUM('Speed Bin A-B'!E29,'Speed Bin A-B'!E133,'Speed Bin A-B'!E237,'Speed Bin A-B'!E341,'Speed Bin A-B'!E445,'Speed Bin A-B'!E549,'Speed Bin A-B'!E653,'Speed Bin A-B'!E757,'Speed Bin A-B'!E861,'Speed Bin A-B'!E965,'Speed Bin A-B'!E1069,'Speed Bin A-B'!E1173,'Speed Bin A-B'!E1277,'Speed Bin A-B'!E1381)</f>
        <v>0</v>
      </c>
      <c r="F126" s="252">
        <f>SUM('Speed Bin A-B'!F29,'Speed Bin A-B'!F133,'Speed Bin A-B'!F237,'Speed Bin A-B'!F341,'Speed Bin A-B'!F445,'Speed Bin A-B'!F549,'Speed Bin A-B'!F653,'Speed Bin A-B'!F757,'Speed Bin A-B'!F861,'Speed Bin A-B'!F965,'Speed Bin A-B'!F1069,'Speed Bin A-B'!F1173,'Speed Bin A-B'!F1277,'Speed Bin A-B'!F1381)</f>
        <v>3</v>
      </c>
      <c r="G126" s="252">
        <f>SUM('Speed Bin A-B'!G29,'Speed Bin A-B'!G133,'Speed Bin A-B'!G237,'Speed Bin A-B'!G341,'Speed Bin A-B'!G445,'Speed Bin A-B'!G549,'Speed Bin A-B'!G653,'Speed Bin A-B'!G757,'Speed Bin A-B'!G861,'Speed Bin A-B'!G965,'Speed Bin A-B'!G1069,'Speed Bin A-B'!G1173,'Speed Bin A-B'!G1277,'Speed Bin A-B'!G1381)</f>
        <v>7</v>
      </c>
      <c r="H126" s="252">
        <f>SUM('Speed Bin A-B'!H29,'Speed Bin A-B'!H133,'Speed Bin A-B'!H237,'Speed Bin A-B'!H341,'Speed Bin A-B'!H445,'Speed Bin A-B'!H549,'Speed Bin A-B'!H653,'Speed Bin A-B'!H757,'Speed Bin A-B'!H861,'Speed Bin A-B'!H965,'Speed Bin A-B'!H1069,'Speed Bin A-B'!H1173,'Speed Bin A-B'!H1277,'Speed Bin A-B'!H1381)</f>
        <v>1</v>
      </c>
      <c r="I126" s="252">
        <f>SUM('Speed Bin A-B'!I29,'Speed Bin A-B'!I133,'Speed Bin A-B'!I237,'Speed Bin A-B'!I341,'Speed Bin A-B'!I445,'Speed Bin A-B'!I549,'Speed Bin A-B'!I653,'Speed Bin A-B'!I757,'Speed Bin A-B'!I861,'Speed Bin A-B'!I965,'Speed Bin A-B'!I1069,'Speed Bin A-B'!I1173,'Speed Bin A-B'!I1277,'Speed Bin A-B'!I1381)</f>
        <v>1</v>
      </c>
      <c r="J126" s="252">
        <f>SUM('Speed Bin A-B'!J29,'Speed Bin A-B'!J133,'Speed Bin A-B'!J237,'Speed Bin A-B'!J341,'Speed Bin A-B'!J445,'Speed Bin A-B'!J549,'Speed Bin A-B'!J653,'Speed Bin A-B'!J757,'Speed Bin A-B'!J861,'Speed Bin A-B'!J965,'Speed Bin A-B'!J1069,'Speed Bin A-B'!J1173,'Speed Bin A-B'!J1277,'Speed Bin A-B'!J1381)</f>
        <v>0</v>
      </c>
      <c r="K126" s="252">
        <f>SUM('Speed Bin A-B'!K29,'Speed Bin A-B'!K133,'Speed Bin A-B'!K237,'Speed Bin A-B'!K341,'Speed Bin A-B'!K445,'Speed Bin A-B'!K549,'Speed Bin A-B'!K653,'Speed Bin A-B'!K757,'Speed Bin A-B'!K861,'Speed Bin A-B'!K965,'Speed Bin A-B'!K1069,'Speed Bin A-B'!K1173,'Speed Bin A-B'!K1277,'Speed Bin A-B'!K1381)</f>
        <v>0</v>
      </c>
      <c r="L126" s="252">
        <f>SUM('Speed Bin A-B'!L29,'Speed Bin A-B'!L133,'Speed Bin A-B'!L237,'Speed Bin A-B'!L341,'Speed Bin A-B'!L445,'Speed Bin A-B'!L549,'Speed Bin A-B'!L653,'Speed Bin A-B'!L757,'Speed Bin A-B'!L861,'Speed Bin A-B'!L965,'Speed Bin A-B'!L1069,'Speed Bin A-B'!L1173,'Speed Bin A-B'!L1277,'Speed Bin A-B'!L1381)</f>
        <v>0</v>
      </c>
      <c r="M126" s="252">
        <f>SUM('Speed Bin A-B'!M29,'Speed Bin A-B'!M133,'Speed Bin A-B'!M237,'Speed Bin A-B'!M341,'Speed Bin A-B'!M445,'Speed Bin A-B'!M549,'Speed Bin A-B'!M653,'Speed Bin A-B'!M757,'Speed Bin A-B'!M861,'Speed Bin A-B'!M965,'Speed Bin A-B'!M1069,'Speed Bin A-B'!M1173,'Speed Bin A-B'!M1277,'Speed Bin A-B'!M1381)</f>
        <v>0</v>
      </c>
      <c r="N126" s="252">
        <f>SUM('Speed Bin A-B'!N29,'Speed Bin A-B'!N133,'Speed Bin A-B'!N237,'Speed Bin A-B'!N341,'Speed Bin A-B'!N445,'Speed Bin A-B'!N549,'Speed Bin A-B'!N653,'Speed Bin A-B'!N757,'Speed Bin A-B'!N861,'Speed Bin A-B'!N965,'Speed Bin A-B'!N1069,'Speed Bin A-B'!N1173,'Speed Bin A-B'!N1277,'Speed Bin A-B'!N1381)</f>
        <v>0</v>
      </c>
      <c r="O126" s="252">
        <f>SUM('Speed Bin A-B'!O29,'Speed Bin A-B'!O133,'Speed Bin A-B'!O237,'Speed Bin A-B'!O341,'Speed Bin A-B'!O445,'Speed Bin A-B'!O549,'Speed Bin A-B'!O653,'Speed Bin A-B'!O757,'Speed Bin A-B'!O861,'Speed Bin A-B'!O965,'Speed Bin A-B'!O1069,'Speed Bin A-B'!O1173,'Speed Bin A-B'!O1277,'Speed Bin A-B'!O1381)</f>
        <v>0</v>
      </c>
      <c r="P126" s="252">
        <f>SUM('Speed Bin A-B'!P29,'Speed Bin A-B'!P133,'Speed Bin A-B'!P237,'Speed Bin A-B'!P341,'Speed Bin A-B'!P445,'Speed Bin A-B'!P549,'Speed Bin A-B'!P653,'Speed Bin A-B'!P757,'Speed Bin A-B'!P861,'Speed Bin A-B'!P965,'Speed Bin A-B'!P1069,'Speed Bin A-B'!P1173,'Speed Bin A-B'!P1277,'Speed Bin A-B'!P1381)</f>
        <v>0</v>
      </c>
      <c r="Q126" s="252">
        <f>SUM('Speed Bin A-B'!Q29,'Speed Bin A-B'!Q133,'Speed Bin A-B'!Q237,'Speed Bin A-B'!Q341,'Speed Bin A-B'!Q445,'Speed Bin A-B'!Q549,'Speed Bin A-B'!Q653,'Speed Bin A-B'!Q757,'Speed Bin A-B'!Q861,'Speed Bin A-B'!Q965,'Speed Bin A-B'!Q1069,'Speed Bin A-B'!Q1173,'Speed Bin A-B'!Q1277,'Speed Bin A-B'!Q1381)</f>
        <v>0</v>
      </c>
      <c r="R126" s="252">
        <f>SUM('Speed Bin A-B'!R29,'Speed Bin A-B'!R133,'Speed Bin A-B'!R237,'Speed Bin A-B'!R341,'Speed Bin A-B'!R445,'Speed Bin A-B'!R549,'Speed Bin A-B'!R653,'Speed Bin A-B'!R757,'Speed Bin A-B'!R861,'Speed Bin A-B'!R965,'Speed Bin A-B'!R1069,'Speed Bin A-B'!R1173,'Speed Bin A-B'!R1277,'Speed Bin A-B'!R1381)</f>
        <v>0</v>
      </c>
      <c r="S126" s="252">
        <f>SUM('Speed Bin A-B'!S29,'Speed Bin A-B'!S133,'Speed Bin A-B'!S237,'Speed Bin A-B'!S341,'Speed Bin A-B'!S445,'Speed Bin A-B'!S549,'Speed Bin A-B'!S653,'Speed Bin A-B'!S757,'Speed Bin A-B'!S861,'Speed Bin A-B'!S965,'Speed Bin A-B'!S1069,'Speed Bin A-B'!S1173,'Speed Bin A-B'!S1277,'Speed Bin A-B'!S1381)</f>
        <v>0</v>
      </c>
      <c r="T126" s="252">
        <f>SUM('Speed Bin A-B'!T29,'Speed Bin A-B'!T133,'Speed Bin A-B'!T237,'Speed Bin A-B'!T341,'Speed Bin A-B'!T445,'Speed Bin A-B'!T549,'Speed Bin A-B'!T653,'Speed Bin A-B'!T757,'Speed Bin A-B'!T861,'Speed Bin A-B'!T965,'Speed Bin A-B'!T1069,'Speed Bin A-B'!T1173,'Speed Bin A-B'!T1277,'Speed Bin A-B'!T1381)</f>
        <v>0</v>
      </c>
      <c r="U126" s="252">
        <f>SUM('Speed Bin A-B'!U29,'Speed Bin A-B'!U133,'Speed Bin A-B'!U237,'Speed Bin A-B'!U341,'Speed Bin A-B'!U445,'Speed Bin A-B'!U549,'Speed Bin A-B'!U653,'Speed Bin A-B'!U757,'Speed Bin A-B'!U861,'Speed Bin A-B'!U965,'Speed Bin A-B'!U1069,'Speed Bin A-B'!U1173,'Speed Bin A-B'!U1277,'Speed Bin A-B'!U1381)</f>
        <v>0</v>
      </c>
      <c r="V126" s="253">
        <f>IFERROR(AVERAGE('Speed Bin A-B'!V29,'Speed Bin A-B'!V133,'Speed Bin A-B'!V237,'Speed Bin A-B'!V341,'Speed Bin A-B'!V445,'Speed Bin A-B'!V549,'Speed Bin A-B'!V653,'Speed Bin A-B'!V757,'Speed Bin A-B'!V861,'Speed Bin A-B'!V965,'Speed Bin A-B'!V1069,'Speed Bin A-B'!V1173,'Speed Bin A-B'!V1277,'Speed Bin A-B'!V1381),"-")</f>
        <v>27.5</v>
      </c>
      <c r="W126" s="253" t="str">
        <f>IFERROR(AVERAGE('Speed Bin A-B'!W29,'Speed Bin A-B'!W133,'Speed Bin A-B'!W237,'Speed Bin A-B'!W341,'Speed Bin A-B'!W445,'Speed Bin A-B'!W549,'Speed Bin A-B'!W653,'Speed Bin A-B'!W757,'Speed Bin A-B'!W861,'Speed Bin A-B'!W965,'Speed Bin A-B'!W1069,'Speed Bin A-B'!W1173,'Speed Bin A-B'!W1277,'Speed Bin A-B'!W1381),"-")</f>
        <v>-</v>
      </c>
      <c r="X126" s="246"/>
      <c r="Y126" s="246"/>
      <c r="Z126" s="251">
        <v>0.75</v>
      </c>
      <c r="AA126" s="254">
        <f t="shared" ref="AA126" si="68">SUM(C180:C183)</f>
        <v>0</v>
      </c>
      <c r="AB126" s="254">
        <f t="shared" ref="AB126:AR126" si="69">SUM(D180:D183)</f>
        <v>1</v>
      </c>
      <c r="AC126" s="254">
        <f t="shared" si="69"/>
        <v>17</v>
      </c>
      <c r="AD126" s="254">
        <f t="shared" si="69"/>
        <v>132</v>
      </c>
      <c r="AE126" s="254">
        <f t="shared" si="69"/>
        <v>383</v>
      </c>
      <c r="AF126" s="254">
        <f t="shared" si="69"/>
        <v>224</v>
      </c>
      <c r="AG126" s="254">
        <f t="shared" si="69"/>
        <v>40</v>
      </c>
      <c r="AH126" s="254">
        <f t="shared" si="69"/>
        <v>5</v>
      </c>
      <c r="AI126" s="254">
        <f t="shared" si="69"/>
        <v>0</v>
      </c>
      <c r="AJ126" s="254">
        <f t="shared" si="69"/>
        <v>0</v>
      </c>
      <c r="AK126" s="254">
        <f t="shared" si="69"/>
        <v>0</v>
      </c>
      <c r="AL126" s="254">
        <f t="shared" si="69"/>
        <v>0</v>
      </c>
      <c r="AM126" s="254">
        <f t="shared" si="69"/>
        <v>0</v>
      </c>
      <c r="AN126" s="254">
        <f t="shared" si="69"/>
        <v>0</v>
      </c>
      <c r="AO126" s="254">
        <f t="shared" si="69"/>
        <v>0</v>
      </c>
      <c r="AP126" s="254">
        <f t="shared" si="69"/>
        <v>0</v>
      </c>
      <c r="AQ126" s="254">
        <f t="shared" si="69"/>
        <v>0</v>
      </c>
      <c r="AR126" s="254">
        <f t="shared" si="69"/>
        <v>0</v>
      </c>
      <c r="AS126" s="254">
        <f>SUM(U180:U183)</f>
        <v>0</v>
      </c>
      <c r="AT126" s="253">
        <f>IFERROR(AVERAGE(V180:V183),"-")</f>
        <v>28.286111111111111</v>
      </c>
      <c r="AU126" s="253">
        <f>IFERROR(AVERAGE(W180:W183),"-")</f>
        <v>32.855357142857144</v>
      </c>
    </row>
    <row r="127" spans="1:47" x14ac:dyDescent="0.2">
      <c r="A127" s="251">
        <v>0.19791666666666699</v>
      </c>
      <c r="B127" s="252">
        <f>SUM('Speed Bin A-B'!B30,'Speed Bin A-B'!B134,'Speed Bin A-B'!B238,'Speed Bin A-B'!B342,'Speed Bin A-B'!B446,'Speed Bin A-B'!B550,'Speed Bin A-B'!B654,'Speed Bin A-B'!B758,'Speed Bin A-B'!B862,'Speed Bin A-B'!B966,'Speed Bin A-B'!B1070,'Speed Bin A-B'!B1174,'Speed Bin A-B'!B1278,'Speed Bin A-B'!B1382)</f>
        <v>14</v>
      </c>
      <c r="C127" s="252">
        <f>SUM('Speed Bin A-B'!C30,'Speed Bin A-B'!C134,'Speed Bin A-B'!C238,'Speed Bin A-B'!C342,'Speed Bin A-B'!C446,'Speed Bin A-B'!C550,'Speed Bin A-B'!C654,'Speed Bin A-B'!C758,'Speed Bin A-B'!C862,'Speed Bin A-B'!C966,'Speed Bin A-B'!C1070,'Speed Bin A-B'!C1174,'Speed Bin A-B'!C1278,'Speed Bin A-B'!C1382)</f>
        <v>0</v>
      </c>
      <c r="D127" s="252">
        <f>SUM('Speed Bin A-B'!D30,'Speed Bin A-B'!D134,'Speed Bin A-B'!D238,'Speed Bin A-B'!D342,'Speed Bin A-B'!D446,'Speed Bin A-B'!D550,'Speed Bin A-B'!D654,'Speed Bin A-B'!D758,'Speed Bin A-B'!D862,'Speed Bin A-B'!D966,'Speed Bin A-B'!D1070,'Speed Bin A-B'!D1174,'Speed Bin A-B'!D1278,'Speed Bin A-B'!D1382)</f>
        <v>0</v>
      </c>
      <c r="E127" s="252">
        <f>SUM('Speed Bin A-B'!E30,'Speed Bin A-B'!E134,'Speed Bin A-B'!E238,'Speed Bin A-B'!E342,'Speed Bin A-B'!E446,'Speed Bin A-B'!E550,'Speed Bin A-B'!E654,'Speed Bin A-B'!E758,'Speed Bin A-B'!E862,'Speed Bin A-B'!E966,'Speed Bin A-B'!E1070,'Speed Bin A-B'!E1174,'Speed Bin A-B'!E1278,'Speed Bin A-B'!E1382)</f>
        <v>2</v>
      </c>
      <c r="F127" s="252">
        <f>SUM('Speed Bin A-B'!F30,'Speed Bin A-B'!F134,'Speed Bin A-B'!F238,'Speed Bin A-B'!F342,'Speed Bin A-B'!F446,'Speed Bin A-B'!F550,'Speed Bin A-B'!F654,'Speed Bin A-B'!F758,'Speed Bin A-B'!F862,'Speed Bin A-B'!F966,'Speed Bin A-B'!F1070,'Speed Bin A-B'!F1174,'Speed Bin A-B'!F1278,'Speed Bin A-B'!F1382)</f>
        <v>2</v>
      </c>
      <c r="G127" s="252">
        <f>SUM('Speed Bin A-B'!G30,'Speed Bin A-B'!G134,'Speed Bin A-B'!G238,'Speed Bin A-B'!G342,'Speed Bin A-B'!G446,'Speed Bin A-B'!G550,'Speed Bin A-B'!G654,'Speed Bin A-B'!G758,'Speed Bin A-B'!G862,'Speed Bin A-B'!G966,'Speed Bin A-B'!G1070,'Speed Bin A-B'!G1174,'Speed Bin A-B'!G1278,'Speed Bin A-B'!G1382)</f>
        <v>7</v>
      </c>
      <c r="H127" s="252">
        <f>SUM('Speed Bin A-B'!H30,'Speed Bin A-B'!H134,'Speed Bin A-B'!H238,'Speed Bin A-B'!H342,'Speed Bin A-B'!H446,'Speed Bin A-B'!H550,'Speed Bin A-B'!H654,'Speed Bin A-B'!H758,'Speed Bin A-B'!H862,'Speed Bin A-B'!H966,'Speed Bin A-B'!H1070,'Speed Bin A-B'!H1174,'Speed Bin A-B'!H1278,'Speed Bin A-B'!H1382)</f>
        <v>2</v>
      </c>
      <c r="I127" s="252">
        <f>SUM('Speed Bin A-B'!I30,'Speed Bin A-B'!I134,'Speed Bin A-B'!I238,'Speed Bin A-B'!I342,'Speed Bin A-B'!I446,'Speed Bin A-B'!I550,'Speed Bin A-B'!I654,'Speed Bin A-B'!I758,'Speed Bin A-B'!I862,'Speed Bin A-B'!I966,'Speed Bin A-B'!I1070,'Speed Bin A-B'!I1174,'Speed Bin A-B'!I1278,'Speed Bin A-B'!I1382)</f>
        <v>1</v>
      </c>
      <c r="J127" s="252">
        <f>SUM('Speed Bin A-B'!J30,'Speed Bin A-B'!J134,'Speed Bin A-B'!J238,'Speed Bin A-B'!J342,'Speed Bin A-B'!J446,'Speed Bin A-B'!J550,'Speed Bin A-B'!J654,'Speed Bin A-B'!J758,'Speed Bin A-B'!J862,'Speed Bin A-B'!J966,'Speed Bin A-B'!J1070,'Speed Bin A-B'!J1174,'Speed Bin A-B'!J1278,'Speed Bin A-B'!J1382)</f>
        <v>0</v>
      </c>
      <c r="K127" s="252">
        <f>SUM('Speed Bin A-B'!K30,'Speed Bin A-B'!K134,'Speed Bin A-B'!K238,'Speed Bin A-B'!K342,'Speed Bin A-B'!K446,'Speed Bin A-B'!K550,'Speed Bin A-B'!K654,'Speed Bin A-B'!K758,'Speed Bin A-B'!K862,'Speed Bin A-B'!K966,'Speed Bin A-B'!K1070,'Speed Bin A-B'!K1174,'Speed Bin A-B'!K1278,'Speed Bin A-B'!K1382)</f>
        <v>0</v>
      </c>
      <c r="L127" s="252">
        <f>SUM('Speed Bin A-B'!L30,'Speed Bin A-B'!L134,'Speed Bin A-B'!L238,'Speed Bin A-B'!L342,'Speed Bin A-B'!L446,'Speed Bin A-B'!L550,'Speed Bin A-B'!L654,'Speed Bin A-B'!L758,'Speed Bin A-B'!L862,'Speed Bin A-B'!L966,'Speed Bin A-B'!L1070,'Speed Bin A-B'!L1174,'Speed Bin A-B'!L1278,'Speed Bin A-B'!L1382)</f>
        <v>0</v>
      </c>
      <c r="M127" s="252">
        <f>SUM('Speed Bin A-B'!M30,'Speed Bin A-B'!M134,'Speed Bin A-B'!M238,'Speed Bin A-B'!M342,'Speed Bin A-B'!M446,'Speed Bin A-B'!M550,'Speed Bin A-B'!M654,'Speed Bin A-B'!M758,'Speed Bin A-B'!M862,'Speed Bin A-B'!M966,'Speed Bin A-B'!M1070,'Speed Bin A-B'!M1174,'Speed Bin A-B'!M1278,'Speed Bin A-B'!M1382)</f>
        <v>0</v>
      </c>
      <c r="N127" s="252">
        <f>SUM('Speed Bin A-B'!N30,'Speed Bin A-B'!N134,'Speed Bin A-B'!N238,'Speed Bin A-B'!N342,'Speed Bin A-B'!N446,'Speed Bin A-B'!N550,'Speed Bin A-B'!N654,'Speed Bin A-B'!N758,'Speed Bin A-B'!N862,'Speed Bin A-B'!N966,'Speed Bin A-B'!N1070,'Speed Bin A-B'!N1174,'Speed Bin A-B'!N1278,'Speed Bin A-B'!N1382)</f>
        <v>0</v>
      </c>
      <c r="O127" s="252">
        <f>SUM('Speed Bin A-B'!O30,'Speed Bin A-B'!O134,'Speed Bin A-B'!O238,'Speed Bin A-B'!O342,'Speed Bin A-B'!O446,'Speed Bin A-B'!O550,'Speed Bin A-B'!O654,'Speed Bin A-B'!O758,'Speed Bin A-B'!O862,'Speed Bin A-B'!O966,'Speed Bin A-B'!O1070,'Speed Bin A-B'!O1174,'Speed Bin A-B'!O1278,'Speed Bin A-B'!O1382)</f>
        <v>0</v>
      </c>
      <c r="P127" s="252">
        <f>SUM('Speed Bin A-B'!P30,'Speed Bin A-B'!P134,'Speed Bin A-B'!P238,'Speed Bin A-B'!P342,'Speed Bin A-B'!P446,'Speed Bin A-B'!P550,'Speed Bin A-B'!P654,'Speed Bin A-B'!P758,'Speed Bin A-B'!P862,'Speed Bin A-B'!P966,'Speed Bin A-B'!P1070,'Speed Bin A-B'!P1174,'Speed Bin A-B'!P1278,'Speed Bin A-B'!P1382)</f>
        <v>0</v>
      </c>
      <c r="Q127" s="252">
        <f>SUM('Speed Bin A-B'!Q30,'Speed Bin A-B'!Q134,'Speed Bin A-B'!Q238,'Speed Bin A-B'!Q342,'Speed Bin A-B'!Q446,'Speed Bin A-B'!Q550,'Speed Bin A-B'!Q654,'Speed Bin A-B'!Q758,'Speed Bin A-B'!Q862,'Speed Bin A-B'!Q966,'Speed Bin A-B'!Q1070,'Speed Bin A-B'!Q1174,'Speed Bin A-B'!Q1278,'Speed Bin A-B'!Q1382)</f>
        <v>0</v>
      </c>
      <c r="R127" s="252">
        <f>SUM('Speed Bin A-B'!R30,'Speed Bin A-B'!R134,'Speed Bin A-B'!R238,'Speed Bin A-B'!R342,'Speed Bin A-B'!R446,'Speed Bin A-B'!R550,'Speed Bin A-B'!R654,'Speed Bin A-B'!R758,'Speed Bin A-B'!R862,'Speed Bin A-B'!R966,'Speed Bin A-B'!R1070,'Speed Bin A-B'!R1174,'Speed Bin A-B'!R1278,'Speed Bin A-B'!R1382)</f>
        <v>0</v>
      </c>
      <c r="S127" s="252">
        <f>SUM('Speed Bin A-B'!S30,'Speed Bin A-B'!S134,'Speed Bin A-B'!S238,'Speed Bin A-B'!S342,'Speed Bin A-B'!S446,'Speed Bin A-B'!S550,'Speed Bin A-B'!S654,'Speed Bin A-B'!S758,'Speed Bin A-B'!S862,'Speed Bin A-B'!S966,'Speed Bin A-B'!S1070,'Speed Bin A-B'!S1174,'Speed Bin A-B'!S1278,'Speed Bin A-B'!S1382)</f>
        <v>0</v>
      </c>
      <c r="T127" s="252">
        <f>SUM('Speed Bin A-B'!T30,'Speed Bin A-B'!T134,'Speed Bin A-B'!T238,'Speed Bin A-B'!T342,'Speed Bin A-B'!T446,'Speed Bin A-B'!T550,'Speed Bin A-B'!T654,'Speed Bin A-B'!T758,'Speed Bin A-B'!T862,'Speed Bin A-B'!T966,'Speed Bin A-B'!T1070,'Speed Bin A-B'!T1174,'Speed Bin A-B'!T1278,'Speed Bin A-B'!T1382)</f>
        <v>0</v>
      </c>
      <c r="U127" s="252">
        <f>SUM('Speed Bin A-B'!U30,'Speed Bin A-B'!U134,'Speed Bin A-B'!U238,'Speed Bin A-B'!U342,'Speed Bin A-B'!U446,'Speed Bin A-B'!U550,'Speed Bin A-B'!U654,'Speed Bin A-B'!U758,'Speed Bin A-B'!U862,'Speed Bin A-B'!U966,'Speed Bin A-B'!U1070,'Speed Bin A-B'!U1174,'Speed Bin A-B'!U1278,'Speed Bin A-B'!U1382)</f>
        <v>0</v>
      </c>
      <c r="V127" s="253">
        <f>IFERROR(AVERAGE('Speed Bin A-B'!V30,'Speed Bin A-B'!V134,'Speed Bin A-B'!V238,'Speed Bin A-B'!V342,'Speed Bin A-B'!V446,'Speed Bin A-B'!V550,'Speed Bin A-B'!V654,'Speed Bin A-B'!V758,'Speed Bin A-B'!V862,'Speed Bin A-B'!V966,'Speed Bin A-B'!V1070,'Speed Bin A-B'!V1174,'Speed Bin A-B'!V1278,'Speed Bin A-B'!V1382),"-")</f>
        <v>26.714285714285712</v>
      </c>
      <c r="W127" s="253" t="str">
        <f>IFERROR(AVERAGE('Speed Bin A-B'!W30,'Speed Bin A-B'!W134,'Speed Bin A-B'!W238,'Speed Bin A-B'!W342,'Speed Bin A-B'!W446,'Speed Bin A-B'!W550,'Speed Bin A-B'!W654,'Speed Bin A-B'!W758,'Speed Bin A-B'!W862,'Speed Bin A-B'!W966,'Speed Bin A-B'!W1070,'Speed Bin A-B'!W1174,'Speed Bin A-B'!W1278,'Speed Bin A-B'!W1382),"-")</f>
        <v>-</v>
      </c>
      <c r="X127" s="246"/>
      <c r="Y127" s="246"/>
      <c r="Z127" s="251">
        <v>0.79166666666666696</v>
      </c>
      <c r="AA127" s="254">
        <f t="shared" ref="AA127" si="70">SUM(C184:C187)</f>
        <v>0</v>
      </c>
      <c r="AB127" s="254">
        <f t="shared" ref="AB127:AR127" si="71">SUM(D184:D187)</f>
        <v>5</v>
      </c>
      <c r="AC127" s="254">
        <f t="shared" si="71"/>
        <v>14</v>
      </c>
      <c r="AD127" s="254">
        <f t="shared" si="71"/>
        <v>72</v>
      </c>
      <c r="AE127" s="254">
        <f t="shared" si="71"/>
        <v>223</v>
      </c>
      <c r="AF127" s="254">
        <f t="shared" si="71"/>
        <v>88</v>
      </c>
      <c r="AG127" s="254">
        <f t="shared" si="71"/>
        <v>27</v>
      </c>
      <c r="AH127" s="254">
        <f t="shared" si="71"/>
        <v>1</v>
      </c>
      <c r="AI127" s="254">
        <f t="shared" si="71"/>
        <v>0</v>
      </c>
      <c r="AJ127" s="254">
        <f t="shared" si="71"/>
        <v>0</v>
      </c>
      <c r="AK127" s="254">
        <f t="shared" si="71"/>
        <v>0</v>
      </c>
      <c r="AL127" s="254">
        <f t="shared" si="71"/>
        <v>0</v>
      </c>
      <c r="AM127" s="254">
        <f t="shared" si="71"/>
        <v>0</v>
      </c>
      <c r="AN127" s="254">
        <f t="shared" si="71"/>
        <v>0</v>
      </c>
      <c r="AO127" s="254">
        <f t="shared" si="71"/>
        <v>0</v>
      </c>
      <c r="AP127" s="254">
        <f t="shared" si="71"/>
        <v>0</v>
      </c>
      <c r="AQ127" s="254">
        <f t="shared" si="71"/>
        <v>0</v>
      </c>
      <c r="AR127" s="254">
        <f t="shared" si="71"/>
        <v>0</v>
      </c>
      <c r="AS127" s="254">
        <f>SUM(U184:U187)</f>
        <v>0</v>
      </c>
      <c r="AT127" s="253">
        <f>IFERROR(AVERAGE(V184:V187),"-")</f>
        <v>28.005555555555553</v>
      </c>
      <c r="AU127" s="253">
        <f>IFERROR(AVERAGE(W184:W187),"-")</f>
        <v>32.561428571428571</v>
      </c>
    </row>
    <row r="128" spans="1:47" x14ac:dyDescent="0.2">
      <c r="A128" s="251">
        <v>0.20833333333333301</v>
      </c>
      <c r="B128" s="252">
        <f>SUM('Speed Bin A-B'!B31,'Speed Bin A-B'!B135,'Speed Bin A-B'!B239,'Speed Bin A-B'!B343,'Speed Bin A-B'!B447,'Speed Bin A-B'!B551,'Speed Bin A-B'!B655,'Speed Bin A-B'!B759,'Speed Bin A-B'!B863,'Speed Bin A-B'!B967,'Speed Bin A-B'!B1071,'Speed Bin A-B'!B1175,'Speed Bin A-B'!B1279,'Speed Bin A-B'!B1383)</f>
        <v>5</v>
      </c>
      <c r="C128" s="252">
        <f>SUM('Speed Bin A-B'!C31,'Speed Bin A-B'!C135,'Speed Bin A-B'!C239,'Speed Bin A-B'!C343,'Speed Bin A-B'!C447,'Speed Bin A-B'!C551,'Speed Bin A-B'!C655,'Speed Bin A-B'!C759,'Speed Bin A-B'!C863,'Speed Bin A-B'!C967,'Speed Bin A-B'!C1071,'Speed Bin A-B'!C1175,'Speed Bin A-B'!C1279,'Speed Bin A-B'!C1383)</f>
        <v>0</v>
      </c>
      <c r="D128" s="252">
        <f>SUM('Speed Bin A-B'!D31,'Speed Bin A-B'!D135,'Speed Bin A-B'!D239,'Speed Bin A-B'!D343,'Speed Bin A-B'!D447,'Speed Bin A-B'!D551,'Speed Bin A-B'!D655,'Speed Bin A-B'!D759,'Speed Bin A-B'!D863,'Speed Bin A-B'!D967,'Speed Bin A-B'!D1071,'Speed Bin A-B'!D1175,'Speed Bin A-B'!D1279,'Speed Bin A-B'!D1383)</f>
        <v>0</v>
      </c>
      <c r="E128" s="252">
        <f>SUM('Speed Bin A-B'!E31,'Speed Bin A-B'!E135,'Speed Bin A-B'!E239,'Speed Bin A-B'!E343,'Speed Bin A-B'!E447,'Speed Bin A-B'!E551,'Speed Bin A-B'!E655,'Speed Bin A-B'!E759,'Speed Bin A-B'!E863,'Speed Bin A-B'!E967,'Speed Bin A-B'!E1071,'Speed Bin A-B'!E1175,'Speed Bin A-B'!E1279,'Speed Bin A-B'!E1383)</f>
        <v>0</v>
      </c>
      <c r="F128" s="252">
        <f>SUM('Speed Bin A-B'!F31,'Speed Bin A-B'!F135,'Speed Bin A-B'!F239,'Speed Bin A-B'!F343,'Speed Bin A-B'!F447,'Speed Bin A-B'!F551,'Speed Bin A-B'!F655,'Speed Bin A-B'!F759,'Speed Bin A-B'!F863,'Speed Bin A-B'!F967,'Speed Bin A-B'!F1071,'Speed Bin A-B'!F1175,'Speed Bin A-B'!F1279,'Speed Bin A-B'!F1383)</f>
        <v>0</v>
      </c>
      <c r="G128" s="252">
        <f>SUM('Speed Bin A-B'!G31,'Speed Bin A-B'!G135,'Speed Bin A-B'!G239,'Speed Bin A-B'!G343,'Speed Bin A-B'!G447,'Speed Bin A-B'!G551,'Speed Bin A-B'!G655,'Speed Bin A-B'!G759,'Speed Bin A-B'!G863,'Speed Bin A-B'!G967,'Speed Bin A-B'!G1071,'Speed Bin A-B'!G1175,'Speed Bin A-B'!G1279,'Speed Bin A-B'!G1383)</f>
        <v>3</v>
      </c>
      <c r="H128" s="252">
        <f>SUM('Speed Bin A-B'!H31,'Speed Bin A-B'!H135,'Speed Bin A-B'!H239,'Speed Bin A-B'!H343,'Speed Bin A-B'!H447,'Speed Bin A-B'!H551,'Speed Bin A-B'!H655,'Speed Bin A-B'!H759,'Speed Bin A-B'!H863,'Speed Bin A-B'!H967,'Speed Bin A-B'!H1071,'Speed Bin A-B'!H1175,'Speed Bin A-B'!H1279,'Speed Bin A-B'!H1383)</f>
        <v>2</v>
      </c>
      <c r="I128" s="252">
        <f>SUM('Speed Bin A-B'!I31,'Speed Bin A-B'!I135,'Speed Bin A-B'!I239,'Speed Bin A-B'!I343,'Speed Bin A-B'!I447,'Speed Bin A-B'!I551,'Speed Bin A-B'!I655,'Speed Bin A-B'!I759,'Speed Bin A-B'!I863,'Speed Bin A-B'!I967,'Speed Bin A-B'!I1071,'Speed Bin A-B'!I1175,'Speed Bin A-B'!I1279,'Speed Bin A-B'!I1383)</f>
        <v>0</v>
      </c>
      <c r="J128" s="252">
        <f>SUM('Speed Bin A-B'!J31,'Speed Bin A-B'!J135,'Speed Bin A-B'!J239,'Speed Bin A-B'!J343,'Speed Bin A-B'!J447,'Speed Bin A-B'!J551,'Speed Bin A-B'!J655,'Speed Bin A-B'!J759,'Speed Bin A-B'!J863,'Speed Bin A-B'!J967,'Speed Bin A-B'!J1071,'Speed Bin A-B'!J1175,'Speed Bin A-B'!J1279,'Speed Bin A-B'!J1383)</f>
        <v>0</v>
      </c>
      <c r="K128" s="252">
        <f>SUM('Speed Bin A-B'!K31,'Speed Bin A-B'!K135,'Speed Bin A-B'!K239,'Speed Bin A-B'!K343,'Speed Bin A-B'!K447,'Speed Bin A-B'!K551,'Speed Bin A-B'!K655,'Speed Bin A-B'!K759,'Speed Bin A-B'!K863,'Speed Bin A-B'!K967,'Speed Bin A-B'!K1071,'Speed Bin A-B'!K1175,'Speed Bin A-B'!K1279,'Speed Bin A-B'!K1383)</f>
        <v>0</v>
      </c>
      <c r="L128" s="252">
        <f>SUM('Speed Bin A-B'!L31,'Speed Bin A-B'!L135,'Speed Bin A-B'!L239,'Speed Bin A-B'!L343,'Speed Bin A-B'!L447,'Speed Bin A-B'!L551,'Speed Bin A-B'!L655,'Speed Bin A-B'!L759,'Speed Bin A-B'!L863,'Speed Bin A-B'!L967,'Speed Bin A-B'!L1071,'Speed Bin A-B'!L1175,'Speed Bin A-B'!L1279,'Speed Bin A-B'!L1383)</f>
        <v>0</v>
      </c>
      <c r="M128" s="252">
        <f>SUM('Speed Bin A-B'!M31,'Speed Bin A-B'!M135,'Speed Bin A-B'!M239,'Speed Bin A-B'!M343,'Speed Bin A-B'!M447,'Speed Bin A-B'!M551,'Speed Bin A-B'!M655,'Speed Bin A-B'!M759,'Speed Bin A-B'!M863,'Speed Bin A-B'!M967,'Speed Bin A-B'!M1071,'Speed Bin A-B'!M1175,'Speed Bin A-B'!M1279,'Speed Bin A-B'!M1383)</f>
        <v>0</v>
      </c>
      <c r="N128" s="252">
        <f>SUM('Speed Bin A-B'!N31,'Speed Bin A-B'!N135,'Speed Bin A-B'!N239,'Speed Bin A-B'!N343,'Speed Bin A-B'!N447,'Speed Bin A-B'!N551,'Speed Bin A-B'!N655,'Speed Bin A-B'!N759,'Speed Bin A-B'!N863,'Speed Bin A-B'!N967,'Speed Bin A-B'!N1071,'Speed Bin A-B'!N1175,'Speed Bin A-B'!N1279,'Speed Bin A-B'!N1383)</f>
        <v>0</v>
      </c>
      <c r="O128" s="252">
        <f>SUM('Speed Bin A-B'!O31,'Speed Bin A-B'!O135,'Speed Bin A-B'!O239,'Speed Bin A-B'!O343,'Speed Bin A-B'!O447,'Speed Bin A-B'!O551,'Speed Bin A-B'!O655,'Speed Bin A-B'!O759,'Speed Bin A-B'!O863,'Speed Bin A-B'!O967,'Speed Bin A-B'!O1071,'Speed Bin A-B'!O1175,'Speed Bin A-B'!O1279,'Speed Bin A-B'!O1383)</f>
        <v>0</v>
      </c>
      <c r="P128" s="252">
        <f>SUM('Speed Bin A-B'!P31,'Speed Bin A-B'!P135,'Speed Bin A-B'!P239,'Speed Bin A-B'!P343,'Speed Bin A-B'!P447,'Speed Bin A-B'!P551,'Speed Bin A-B'!P655,'Speed Bin A-B'!P759,'Speed Bin A-B'!P863,'Speed Bin A-B'!P967,'Speed Bin A-B'!P1071,'Speed Bin A-B'!P1175,'Speed Bin A-B'!P1279,'Speed Bin A-B'!P1383)</f>
        <v>0</v>
      </c>
      <c r="Q128" s="252">
        <f>SUM('Speed Bin A-B'!Q31,'Speed Bin A-B'!Q135,'Speed Bin A-B'!Q239,'Speed Bin A-B'!Q343,'Speed Bin A-B'!Q447,'Speed Bin A-B'!Q551,'Speed Bin A-B'!Q655,'Speed Bin A-B'!Q759,'Speed Bin A-B'!Q863,'Speed Bin A-B'!Q967,'Speed Bin A-B'!Q1071,'Speed Bin A-B'!Q1175,'Speed Bin A-B'!Q1279,'Speed Bin A-B'!Q1383)</f>
        <v>0</v>
      </c>
      <c r="R128" s="252">
        <f>SUM('Speed Bin A-B'!R31,'Speed Bin A-B'!R135,'Speed Bin A-B'!R239,'Speed Bin A-B'!R343,'Speed Bin A-B'!R447,'Speed Bin A-B'!R551,'Speed Bin A-B'!R655,'Speed Bin A-B'!R759,'Speed Bin A-B'!R863,'Speed Bin A-B'!R967,'Speed Bin A-B'!R1071,'Speed Bin A-B'!R1175,'Speed Bin A-B'!R1279,'Speed Bin A-B'!R1383)</f>
        <v>0</v>
      </c>
      <c r="S128" s="252">
        <f>SUM('Speed Bin A-B'!S31,'Speed Bin A-B'!S135,'Speed Bin A-B'!S239,'Speed Bin A-B'!S343,'Speed Bin A-B'!S447,'Speed Bin A-B'!S551,'Speed Bin A-B'!S655,'Speed Bin A-B'!S759,'Speed Bin A-B'!S863,'Speed Bin A-B'!S967,'Speed Bin A-B'!S1071,'Speed Bin A-B'!S1175,'Speed Bin A-B'!S1279,'Speed Bin A-B'!S1383)</f>
        <v>0</v>
      </c>
      <c r="T128" s="252">
        <f>SUM('Speed Bin A-B'!T31,'Speed Bin A-B'!T135,'Speed Bin A-B'!T239,'Speed Bin A-B'!T343,'Speed Bin A-B'!T447,'Speed Bin A-B'!T551,'Speed Bin A-B'!T655,'Speed Bin A-B'!T759,'Speed Bin A-B'!T863,'Speed Bin A-B'!T967,'Speed Bin A-B'!T1071,'Speed Bin A-B'!T1175,'Speed Bin A-B'!T1279,'Speed Bin A-B'!T1383)</f>
        <v>0</v>
      </c>
      <c r="U128" s="252">
        <f>SUM('Speed Bin A-B'!U31,'Speed Bin A-B'!U135,'Speed Bin A-B'!U239,'Speed Bin A-B'!U343,'Speed Bin A-B'!U447,'Speed Bin A-B'!U551,'Speed Bin A-B'!U655,'Speed Bin A-B'!U759,'Speed Bin A-B'!U863,'Speed Bin A-B'!U967,'Speed Bin A-B'!U1071,'Speed Bin A-B'!U1175,'Speed Bin A-B'!U1279,'Speed Bin A-B'!U1383)</f>
        <v>0</v>
      </c>
      <c r="V128" s="253">
        <f>IFERROR(AVERAGE('Speed Bin A-B'!V31,'Speed Bin A-B'!V135,'Speed Bin A-B'!V239,'Speed Bin A-B'!V343,'Speed Bin A-B'!V447,'Speed Bin A-B'!V551,'Speed Bin A-B'!V655,'Speed Bin A-B'!V759,'Speed Bin A-B'!V863,'Speed Bin A-B'!V967,'Speed Bin A-B'!V1071,'Speed Bin A-B'!V1175,'Speed Bin A-B'!V1279,'Speed Bin A-B'!V1383),"-")</f>
        <v>28.733333333333334</v>
      </c>
      <c r="W128" s="253" t="str">
        <f>IFERROR(AVERAGE('Speed Bin A-B'!W31,'Speed Bin A-B'!W135,'Speed Bin A-B'!W239,'Speed Bin A-B'!W343,'Speed Bin A-B'!W447,'Speed Bin A-B'!W551,'Speed Bin A-B'!W655,'Speed Bin A-B'!W759,'Speed Bin A-B'!W863,'Speed Bin A-B'!W967,'Speed Bin A-B'!W1071,'Speed Bin A-B'!W1175,'Speed Bin A-B'!W1279,'Speed Bin A-B'!W1383),"-")</f>
        <v>-</v>
      </c>
      <c r="X128" s="246"/>
      <c r="Y128" s="246"/>
      <c r="Z128" s="251">
        <v>0.83333333333333304</v>
      </c>
      <c r="AA128" s="254">
        <f t="shared" ref="AA128" si="72">SUM(C188:C191)</f>
        <v>0</v>
      </c>
      <c r="AB128" s="254">
        <f t="shared" ref="AB128:AR128" si="73">SUM(D188:D191)</f>
        <v>0</v>
      </c>
      <c r="AC128" s="254">
        <f t="shared" si="73"/>
        <v>5</v>
      </c>
      <c r="AD128" s="254">
        <f t="shared" si="73"/>
        <v>83</v>
      </c>
      <c r="AE128" s="254">
        <f t="shared" si="73"/>
        <v>152</v>
      </c>
      <c r="AF128" s="254">
        <f t="shared" si="73"/>
        <v>62</v>
      </c>
      <c r="AG128" s="254">
        <f t="shared" si="73"/>
        <v>18</v>
      </c>
      <c r="AH128" s="254">
        <f t="shared" si="73"/>
        <v>2</v>
      </c>
      <c r="AI128" s="254">
        <f t="shared" si="73"/>
        <v>1</v>
      </c>
      <c r="AJ128" s="254">
        <f t="shared" si="73"/>
        <v>0</v>
      </c>
      <c r="AK128" s="254">
        <f t="shared" si="73"/>
        <v>0</v>
      </c>
      <c r="AL128" s="254">
        <f t="shared" si="73"/>
        <v>0</v>
      </c>
      <c r="AM128" s="254">
        <f t="shared" si="73"/>
        <v>0</v>
      </c>
      <c r="AN128" s="254">
        <f t="shared" si="73"/>
        <v>0</v>
      </c>
      <c r="AO128" s="254">
        <f t="shared" si="73"/>
        <v>0</v>
      </c>
      <c r="AP128" s="254">
        <f t="shared" si="73"/>
        <v>0</v>
      </c>
      <c r="AQ128" s="254">
        <f t="shared" si="73"/>
        <v>0</v>
      </c>
      <c r="AR128" s="254">
        <f t="shared" si="73"/>
        <v>0</v>
      </c>
      <c r="AS128" s="254">
        <f>SUM(U188:U191)</f>
        <v>0</v>
      </c>
      <c r="AT128" s="253">
        <f>IFERROR(AVERAGE(V188:V191),"-")</f>
        <v>27.594444444444441</v>
      </c>
      <c r="AU128" s="253">
        <f>IFERROR(AVERAGE(W188:W191),"-")</f>
        <v>33.186666666666667</v>
      </c>
    </row>
    <row r="129" spans="1:47" x14ac:dyDescent="0.2">
      <c r="A129" s="251">
        <v>0.21875</v>
      </c>
      <c r="B129" s="252">
        <f>SUM('Speed Bin A-B'!B32,'Speed Bin A-B'!B136,'Speed Bin A-B'!B240,'Speed Bin A-B'!B344,'Speed Bin A-B'!B448,'Speed Bin A-B'!B552,'Speed Bin A-B'!B656,'Speed Bin A-B'!B760,'Speed Bin A-B'!B864,'Speed Bin A-B'!B968,'Speed Bin A-B'!B1072,'Speed Bin A-B'!B1176,'Speed Bin A-B'!B1280,'Speed Bin A-B'!B1384)</f>
        <v>27</v>
      </c>
      <c r="C129" s="252">
        <f>SUM('Speed Bin A-B'!C32,'Speed Bin A-B'!C136,'Speed Bin A-B'!C240,'Speed Bin A-B'!C344,'Speed Bin A-B'!C448,'Speed Bin A-B'!C552,'Speed Bin A-B'!C656,'Speed Bin A-B'!C760,'Speed Bin A-B'!C864,'Speed Bin A-B'!C968,'Speed Bin A-B'!C1072,'Speed Bin A-B'!C1176,'Speed Bin A-B'!C1280,'Speed Bin A-B'!C1384)</f>
        <v>0</v>
      </c>
      <c r="D129" s="252">
        <f>SUM('Speed Bin A-B'!D32,'Speed Bin A-B'!D136,'Speed Bin A-B'!D240,'Speed Bin A-B'!D344,'Speed Bin A-B'!D448,'Speed Bin A-B'!D552,'Speed Bin A-B'!D656,'Speed Bin A-B'!D760,'Speed Bin A-B'!D864,'Speed Bin A-B'!D968,'Speed Bin A-B'!D1072,'Speed Bin A-B'!D1176,'Speed Bin A-B'!D1280,'Speed Bin A-B'!D1384)</f>
        <v>0</v>
      </c>
      <c r="E129" s="252">
        <f>SUM('Speed Bin A-B'!E32,'Speed Bin A-B'!E136,'Speed Bin A-B'!E240,'Speed Bin A-B'!E344,'Speed Bin A-B'!E448,'Speed Bin A-B'!E552,'Speed Bin A-B'!E656,'Speed Bin A-B'!E760,'Speed Bin A-B'!E864,'Speed Bin A-B'!E968,'Speed Bin A-B'!E1072,'Speed Bin A-B'!E1176,'Speed Bin A-B'!E1280,'Speed Bin A-B'!E1384)</f>
        <v>0</v>
      </c>
      <c r="F129" s="252">
        <f>SUM('Speed Bin A-B'!F32,'Speed Bin A-B'!F136,'Speed Bin A-B'!F240,'Speed Bin A-B'!F344,'Speed Bin A-B'!F448,'Speed Bin A-B'!F552,'Speed Bin A-B'!F656,'Speed Bin A-B'!F760,'Speed Bin A-B'!F864,'Speed Bin A-B'!F968,'Speed Bin A-B'!F1072,'Speed Bin A-B'!F1176,'Speed Bin A-B'!F1280,'Speed Bin A-B'!F1384)</f>
        <v>3</v>
      </c>
      <c r="G129" s="252">
        <f>SUM('Speed Bin A-B'!G32,'Speed Bin A-B'!G136,'Speed Bin A-B'!G240,'Speed Bin A-B'!G344,'Speed Bin A-B'!G448,'Speed Bin A-B'!G552,'Speed Bin A-B'!G656,'Speed Bin A-B'!G760,'Speed Bin A-B'!G864,'Speed Bin A-B'!G968,'Speed Bin A-B'!G1072,'Speed Bin A-B'!G1176,'Speed Bin A-B'!G1280,'Speed Bin A-B'!G1384)</f>
        <v>8</v>
      </c>
      <c r="H129" s="252">
        <f>SUM('Speed Bin A-B'!H32,'Speed Bin A-B'!H136,'Speed Bin A-B'!H240,'Speed Bin A-B'!H344,'Speed Bin A-B'!H448,'Speed Bin A-B'!H552,'Speed Bin A-B'!H656,'Speed Bin A-B'!H760,'Speed Bin A-B'!H864,'Speed Bin A-B'!H968,'Speed Bin A-B'!H1072,'Speed Bin A-B'!H1176,'Speed Bin A-B'!H1280,'Speed Bin A-B'!H1384)</f>
        <v>9</v>
      </c>
      <c r="I129" s="252">
        <f>SUM('Speed Bin A-B'!I32,'Speed Bin A-B'!I136,'Speed Bin A-B'!I240,'Speed Bin A-B'!I344,'Speed Bin A-B'!I448,'Speed Bin A-B'!I552,'Speed Bin A-B'!I656,'Speed Bin A-B'!I760,'Speed Bin A-B'!I864,'Speed Bin A-B'!I968,'Speed Bin A-B'!I1072,'Speed Bin A-B'!I1176,'Speed Bin A-B'!I1280,'Speed Bin A-B'!I1384)</f>
        <v>7</v>
      </c>
      <c r="J129" s="252">
        <f>SUM('Speed Bin A-B'!J32,'Speed Bin A-B'!J136,'Speed Bin A-B'!J240,'Speed Bin A-B'!J344,'Speed Bin A-B'!J448,'Speed Bin A-B'!J552,'Speed Bin A-B'!J656,'Speed Bin A-B'!J760,'Speed Bin A-B'!J864,'Speed Bin A-B'!J968,'Speed Bin A-B'!J1072,'Speed Bin A-B'!J1176,'Speed Bin A-B'!J1280,'Speed Bin A-B'!J1384)</f>
        <v>0</v>
      </c>
      <c r="K129" s="252">
        <f>SUM('Speed Bin A-B'!K32,'Speed Bin A-B'!K136,'Speed Bin A-B'!K240,'Speed Bin A-B'!K344,'Speed Bin A-B'!K448,'Speed Bin A-B'!K552,'Speed Bin A-B'!K656,'Speed Bin A-B'!K760,'Speed Bin A-B'!K864,'Speed Bin A-B'!K968,'Speed Bin A-B'!K1072,'Speed Bin A-B'!K1176,'Speed Bin A-B'!K1280,'Speed Bin A-B'!K1384)</f>
        <v>0</v>
      </c>
      <c r="L129" s="252">
        <f>SUM('Speed Bin A-B'!L32,'Speed Bin A-B'!L136,'Speed Bin A-B'!L240,'Speed Bin A-B'!L344,'Speed Bin A-B'!L448,'Speed Bin A-B'!L552,'Speed Bin A-B'!L656,'Speed Bin A-B'!L760,'Speed Bin A-B'!L864,'Speed Bin A-B'!L968,'Speed Bin A-B'!L1072,'Speed Bin A-B'!L1176,'Speed Bin A-B'!L1280,'Speed Bin A-B'!L1384)</f>
        <v>0</v>
      </c>
      <c r="M129" s="252">
        <f>SUM('Speed Bin A-B'!M32,'Speed Bin A-B'!M136,'Speed Bin A-B'!M240,'Speed Bin A-B'!M344,'Speed Bin A-B'!M448,'Speed Bin A-B'!M552,'Speed Bin A-B'!M656,'Speed Bin A-B'!M760,'Speed Bin A-B'!M864,'Speed Bin A-B'!M968,'Speed Bin A-B'!M1072,'Speed Bin A-B'!M1176,'Speed Bin A-B'!M1280,'Speed Bin A-B'!M1384)</f>
        <v>0</v>
      </c>
      <c r="N129" s="252">
        <f>SUM('Speed Bin A-B'!N32,'Speed Bin A-B'!N136,'Speed Bin A-B'!N240,'Speed Bin A-B'!N344,'Speed Bin A-B'!N448,'Speed Bin A-B'!N552,'Speed Bin A-B'!N656,'Speed Bin A-B'!N760,'Speed Bin A-B'!N864,'Speed Bin A-B'!N968,'Speed Bin A-B'!N1072,'Speed Bin A-B'!N1176,'Speed Bin A-B'!N1280,'Speed Bin A-B'!N1384)</f>
        <v>0</v>
      </c>
      <c r="O129" s="252">
        <f>SUM('Speed Bin A-B'!O32,'Speed Bin A-B'!O136,'Speed Bin A-B'!O240,'Speed Bin A-B'!O344,'Speed Bin A-B'!O448,'Speed Bin A-B'!O552,'Speed Bin A-B'!O656,'Speed Bin A-B'!O760,'Speed Bin A-B'!O864,'Speed Bin A-B'!O968,'Speed Bin A-B'!O1072,'Speed Bin A-B'!O1176,'Speed Bin A-B'!O1280,'Speed Bin A-B'!O1384)</f>
        <v>0</v>
      </c>
      <c r="P129" s="252">
        <f>SUM('Speed Bin A-B'!P32,'Speed Bin A-B'!P136,'Speed Bin A-B'!P240,'Speed Bin A-B'!P344,'Speed Bin A-B'!P448,'Speed Bin A-B'!P552,'Speed Bin A-B'!P656,'Speed Bin A-B'!P760,'Speed Bin A-B'!P864,'Speed Bin A-B'!P968,'Speed Bin A-B'!P1072,'Speed Bin A-B'!P1176,'Speed Bin A-B'!P1280,'Speed Bin A-B'!P1384)</f>
        <v>0</v>
      </c>
      <c r="Q129" s="252">
        <f>SUM('Speed Bin A-B'!Q32,'Speed Bin A-B'!Q136,'Speed Bin A-B'!Q240,'Speed Bin A-B'!Q344,'Speed Bin A-B'!Q448,'Speed Bin A-B'!Q552,'Speed Bin A-B'!Q656,'Speed Bin A-B'!Q760,'Speed Bin A-B'!Q864,'Speed Bin A-B'!Q968,'Speed Bin A-B'!Q1072,'Speed Bin A-B'!Q1176,'Speed Bin A-B'!Q1280,'Speed Bin A-B'!Q1384)</f>
        <v>0</v>
      </c>
      <c r="R129" s="252">
        <f>SUM('Speed Bin A-B'!R32,'Speed Bin A-B'!R136,'Speed Bin A-B'!R240,'Speed Bin A-B'!R344,'Speed Bin A-B'!R448,'Speed Bin A-B'!R552,'Speed Bin A-B'!R656,'Speed Bin A-B'!R760,'Speed Bin A-B'!R864,'Speed Bin A-B'!R968,'Speed Bin A-B'!R1072,'Speed Bin A-B'!R1176,'Speed Bin A-B'!R1280,'Speed Bin A-B'!R1384)</f>
        <v>0</v>
      </c>
      <c r="S129" s="252">
        <f>SUM('Speed Bin A-B'!S32,'Speed Bin A-B'!S136,'Speed Bin A-B'!S240,'Speed Bin A-B'!S344,'Speed Bin A-B'!S448,'Speed Bin A-B'!S552,'Speed Bin A-B'!S656,'Speed Bin A-B'!S760,'Speed Bin A-B'!S864,'Speed Bin A-B'!S968,'Speed Bin A-B'!S1072,'Speed Bin A-B'!S1176,'Speed Bin A-B'!S1280,'Speed Bin A-B'!S1384)</f>
        <v>0</v>
      </c>
      <c r="T129" s="252">
        <f>SUM('Speed Bin A-B'!T32,'Speed Bin A-B'!T136,'Speed Bin A-B'!T240,'Speed Bin A-B'!T344,'Speed Bin A-B'!T448,'Speed Bin A-B'!T552,'Speed Bin A-B'!T656,'Speed Bin A-B'!T760,'Speed Bin A-B'!T864,'Speed Bin A-B'!T968,'Speed Bin A-B'!T1072,'Speed Bin A-B'!T1176,'Speed Bin A-B'!T1280,'Speed Bin A-B'!T1384)</f>
        <v>0</v>
      </c>
      <c r="U129" s="252">
        <f>SUM('Speed Bin A-B'!U32,'Speed Bin A-B'!U136,'Speed Bin A-B'!U240,'Speed Bin A-B'!U344,'Speed Bin A-B'!U448,'Speed Bin A-B'!U552,'Speed Bin A-B'!U656,'Speed Bin A-B'!U760,'Speed Bin A-B'!U864,'Speed Bin A-B'!U968,'Speed Bin A-B'!U1072,'Speed Bin A-B'!U1176,'Speed Bin A-B'!U1280,'Speed Bin A-B'!U1384)</f>
        <v>0</v>
      </c>
      <c r="V129" s="253">
        <f>IFERROR(AVERAGE('Speed Bin A-B'!V32,'Speed Bin A-B'!V136,'Speed Bin A-B'!V240,'Speed Bin A-B'!V344,'Speed Bin A-B'!V448,'Speed Bin A-B'!V552,'Speed Bin A-B'!V656,'Speed Bin A-B'!V760,'Speed Bin A-B'!V864,'Speed Bin A-B'!V968,'Speed Bin A-B'!V1072,'Speed Bin A-B'!V1176,'Speed Bin A-B'!V1280,'Speed Bin A-B'!V1384),"-")</f>
        <v>31.712499999999995</v>
      </c>
      <c r="W129" s="253" t="str">
        <f>IFERROR(AVERAGE('Speed Bin A-B'!W32,'Speed Bin A-B'!W136,'Speed Bin A-B'!W240,'Speed Bin A-B'!W344,'Speed Bin A-B'!W448,'Speed Bin A-B'!W552,'Speed Bin A-B'!W656,'Speed Bin A-B'!W760,'Speed Bin A-B'!W864,'Speed Bin A-B'!W968,'Speed Bin A-B'!W1072,'Speed Bin A-B'!W1176,'Speed Bin A-B'!W1280,'Speed Bin A-B'!W1384),"-")</f>
        <v>-</v>
      </c>
      <c r="X129" s="246"/>
      <c r="Y129" s="246"/>
      <c r="Z129" s="251">
        <v>0.875</v>
      </c>
      <c r="AA129" s="254">
        <f t="shared" ref="AA129" si="74">SUM(C192:C195)</f>
        <v>0</v>
      </c>
      <c r="AB129" s="254">
        <f t="shared" ref="AB129:AR129" si="75">SUM(D192:D195)</f>
        <v>1</v>
      </c>
      <c r="AC129" s="254">
        <f t="shared" si="75"/>
        <v>2</v>
      </c>
      <c r="AD129" s="254">
        <f t="shared" si="75"/>
        <v>28</v>
      </c>
      <c r="AE129" s="254">
        <f t="shared" si="75"/>
        <v>84</v>
      </c>
      <c r="AF129" s="254">
        <f t="shared" si="75"/>
        <v>39</v>
      </c>
      <c r="AG129" s="254">
        <f t="shared" si="75"/>
        <v>6</v>
      </c>
      <c r="AH129" s="254">
        <f t="shared" si="75"/>
        <v>5</v>
      </c>
      <c r="AI129" s="254">
        <f t="shared" si="75"/>
        <v>0</v>
      </c>
      <c r="AJ129" s="254">
        <f t="shared" si="75"/>
        <v>1</v>
      </c>
      <c r="AK129" s="254">
        <f t="shared" si="75"/>
        <v>0</v>
      </c>
      <c r="AL129" s="254">
        <f t="shared" si="75"/>
        <v>0</v>
      </c>
      <c r="AM129" s="254">
        <f t="shared" si="75"/>
        <v>0</v>
      </c>
      <c r="AN129" s="254">
        <f t="shared" si="75"/>
        <v>0</v>
      </c>
      <c r="AO129" s="254">
        <f t="shared" si="75"/>
        <v>0</v>
      </c>
      <c r="AP129" s="254">
        <f t="shared" si="75"/>
        <v>0</v>
      </c>
      <c r="AQ129" s="254">
        <f t="shared" si="75"/>
        <v>0</v>
      </c>
      <c r="AR129" s="254">
        <f t="shared" si="75"/>
        <v>0</v>
      </c>
      <c r="AS129" s="254">
        <f>SUM(U192:U195)</f>
        <v>0</v>
      </c>
      <c r="AT129" s="253">
        <f>IFERROR(AVERAGE(V192:V195),"-")</f>
        <v>28.712152777777778</v>
      </c>
      <c r="AU129" s="253" t="str">
        <f>IFERROR(AVERAGE(W192:W195),"-")</f>
        <v>-</v>
      </c>
    </row>
    <row r="130" spans="1:47" x14ac:dyDescent="0.2">
      <c r="A130" s="251">
        <v>0.22916666666666699</v>
      </c>
      <c r="B130" s="252">
        <f>SUM('Speed Bin A-B'!B33,'Speed Bin A-B'!B137,'Speed Bin A-B'!B241,'Speed Bin A-B'!B345,'Speed Bin A-B'!B449,'Speed Bin A-B'!B553,'Speed Bin A-B'!B657,'Speed Bin A-B'!B761,'Speed Bin A-B'!B865,'Speed Bin A-B'!B969,'Speed Bin A-B'!B1073,'Speed Bin A-B'!B1177,'Speed Bin A-B'!B1281,'Speed Bin A-B'!B1385)</f>
        <v>45</v>
      </c>
      <c r="C130" s="252">
        <f>SUM('Speed Bin A-B'!C33,'Speed Bin A-B'!C137,'Speed Bin A-B'!C241,'Speed Bin A-B'!C345,'Speed Bin A-B'!C449,'Speed Bin A-B'!C553,'Speed Bin A-B'!C657,'Speed Bin A-B'!C761,'Speed Bin A-B'!C865,'Speed Bin A-B'!C969,'Speed Bin A-B'!C1073,'Speed Bin A-B'!C1177,'Speed Bin A-B'!C1281,'Speed Bin A-B'!C1385)</f>
        <v>0</v>
      </c>
      <c r="D130" s="252">
        <f>SUM('Speed Bin A-B'!D33,'Speed Bin A-B'!D137,'Speed Bin A-B'!D241,'Speed Bin A-B'!D345,'Speed Bin A-B'!D449,'Speed Bin A-B'!D553,'Speed Bin A-B'!D657,'Speed Bin A-B'!D761,'Speed Bin A-B'!D865,'Speed Bin A-B'!D969,'Speed Bin A-B'!D1073,'Speed Bin A-B'!D1177,'Speed Bin A-B'!D1281,'Speed Bin A-B'!D1385)</f>
        <v>4</v>
      </c>
      <c r="E130" s="252">
        <f>SUM('Speed Bin A-B'!E33,'Speed Bin A-B'!E137,'Speed Bin A-B'!E241,'Speed Bin A-B'!E345,'Speed Bin A-B'!E449,'Speed Bin A-B'!E553,'Speed Bin A-B'!E657,'Speed Bin A-B'!E761,'Speed Bin A-B'!E865,'Speed Bin A-B'!E969,'Speed Bin A-B'!E1073,'Speed Bin A-B'!E1177,'Speed Bin A-B'!E1281,'Speed Bin A-B'!E1385)</f>
        <v>0</v>
      </c>
      <c r="F130" s="252">
        <f>SUM('Speed Bin A-B'!F33,'Speed Bin A-B'!F137,'Speed Bin A-B'!F241,'Speed Bin A-B'!F345,'Speed Bin A-B'!F449,'Speed Bin A-B'!F553,'Speed Bin A-B'!F657,'Speed Bin A-B'!F761,'Speed Bin A-B'!F865,'Speed Bin A-B'!F969,'Speed Bin A-B'!F1073,'Speed Bin A-B'!F1177,'Speed Bin A-B'!F1281,'Speed Bin A-B'!F1385)</f>
        <v>6</v>
      </c>
      <c r="G130" s="252">
        <f>SUM('Speed Bin A-B'!G33,'Speed Bin A-B'!G137,'Speed Bin A-B'!G241,'Speed Bin A-B'!G345,'Speed Bin A-B'!G449,'Speed Bin A-B'!G553,'Speed Bin A-B'!G657,'Speed Bin A-B'!G761,'Speed Bin A-B'!G865,'Speed Bin A-B'!G969,'Speed Bin A-B'!G1073,'Speed Bin A-B'!G1177,'Speed Bin A-B'!G1281,'Speed Bin A-B'!G1385)</f>
        <v>16</v>
      </c>
      <c r="H130" s="252">
        <f>SUM('Speed Bin A-B'!H33,'Speed Bin A-B'!H137,'Speed Bin A-B'!H241,'Speed Bin A-B'!H345,'Speed Bin A-B'!H449,'Speed Bin A-B'!H553,'Speed Bin A-B'!H657,'Speed Bin A-B'!H761,'Speed Bin A-B'!H865,'Speed Bin A-B'!H969,'Speed Bin A-B'!H1073,'Speed Bin A-B'!H1177,'Speed Bin A-B'!H1281,'Speed Bin A-B'!H1385)</f>
        <v>17</v>
      </c>
      <c r="I130" s="252">
        <f>SUM('Speed Bin A-B'!I33,'Speed Bin A-B'!I137,'Speed Bin A-B'!I241,'Speed Bin A-B'!I345,'Speed Bin A-B'!I449,'Speed Bin A-B'!I553,'Speed Bin A-B'!I657,'Speed Bin A-B'!I761,'Speed Bin A-B'!I865,'Speed Bin A-B'!I969,'Speed Bin A-B'!I1073,'Speed Bin A-B'!I1177,'Speed Bin A-B'!I1281,'Speed Bin A-B'!I1385)</f>
        <v>2</v>
      </c>
      <c r="J130" s="252">
        <f>SUM('Speed Bin A-B'!J33,'Speed Bin A-B'!J137,'Speed Bin A-B'!J241,'Speed Bin A-B'!J345,'Speed Bin A-B'!J449,'Speed Bin A-B'!J553,'Speed Bin A-B'!J657,'Speed Bin A-B'!J761,'Speed Bin A-B'!J865,'Speed Bin A-B'!J969,'Speed Bin A-B'!J1073,'Speed Bin A-B'!J1177,'Speed Bin A-B'!J1281,'Speed Bin A-B'!J1385)</f>
        <v>0</v>
      </c>
      <c r="K130" s="252">
        <f>SUM('Speed Bin A-B'!K33,'Speed Bin A-B'!K137,'Speed Bin A-B'!K241,'Speed Bin A-B'!K345,'Speed Bin A-B'!K449,'Speed Bin A-B'!K553,'Speed Bin A-B'!K657,'Speed Bin A-B'!K761,'Speed Bin A-B'!K865,'Speed Bin A-B'!K969,'Speed Bin A-B'!K1073,'Speed Bin A-B'!K1177,'Speed Bin A-B'!K1281,'Speed Bin A-B'!K1385)</f>
        <v>0</v>
      </c>
      <c r="L130" s="252">
        <f>SUM('Speed Bin A-B'!L33,'Speed Bin A-B'!L137,'Speed Bin A-B'!L241,'Speed Bin A-B'!L345,'Speed Bin A-B'!L449,'Speed Bin A-B'!L553,'Speed Bin A-B'!L657,'Speed Bin A-B'!L761,'Speed Bin A-B'!L865,'Speed Bin A-B'!L969,'Speed Bin A-B'!L1073,'Speed Bin A-B'!L1177,'Speed Bin A-B'!L1281,'Speed Bin A-B'!L1385)</f>
        <v>0</v>
      </c>
      <c r="M130" s="252">
        <f>SUM('Speed Bin A-B'!M33,'Speed Bin A-B'!M137,'Speed Bin A-B'!M241,'Speed Bin A-B'!M345,'Speed Bin A-B'!M449,'Speed Bin A-B'!M553,'Speed Bin A-B'!M657,'Speed Bin A-B'!M761,'Speed Bin A-B'!M865,'Speed Bin A-B'!M969,'Speed Bin A-B'!M1073,'Speed Bin A-B'!M1177,'Speed Bin A-B'!M1281,'Speed Bin A-B'!M1385)</f>
        <v>0</v>
      </c>
      <c r="N130" s="252">
        <f>SUM('Speed Bin A-B'!N33,'Speed Bin A-B'!N137,'Speed Bin A-B'!N241,'Speed Bin A-B'!N345,'Speed Bin A-B'!N449,'Speed Bin A-B'!N553,'Speed Bin A-B'!N657,'Speed Bin A-B'!N761,'Speed Bin A-B'!N865,'Speed Bin A-B'!N969,'Speed Bin A-B'!N1073,'Speed Bin A-B'!N1177,'Speed Bin A-B'!N1281,'Speed Bin A-B'!N1385)</f>
        <v>0</v>
      </c>
      <c r="O130" s="252">
        <f>SUM('Speed Bin A-B'!O33,'Speed Bin A-B'!O137,'Speed Bin A-B'!O241,'Speed Bin A-B'!O345,'Speed Bin A-B'!O449,'Speed Bin A-B'!O553,'Speed Bin A-B'!O657,'Speed Bin A-B'!O761,'Speed Bin A-B'!O865,'Speed Bin A-B'!O969,'Speed Bin A-B'!O1073,'Speed Bin A-B'!O1177,'Speed Bin A-B'!O1281,'Speed Bin A-B'!O1385)</f>
        <v>0</v>
      </c>
      <c r="P130" s="252">
        <f>SUM('Speed Bin A-B'!P33,'Speed Bin A-B'!P137,'Speed Bin A-B'!P241,'Speed Bin A-B'!P345,'Speed Bin A-B'!P449,'Speed Bin A-B'!P553,'Speed Bin A-B'!P657,'Speed Bin A-B'!P761,'Speed Bin A-B'!P865,'Speed Bin A-B'!P969,'Speed Bin A-B'!P1073,'Speed Bin A-B'!P1177,'Speed Bin A-B'!P1281,'Speed Bin A-B'!P1385)</f>
        <v>0</v>
      </c>
      <c r="Q130" s="252">
        <f>SUM('Speed Bin A-B'!Q33,'Speed Bin A-B'!Q137,'Speed Bin A-B'!Q241,'Speed Bin A-B'!Q345,'Speed Bin A-B'!Q449,'Speed Bin A-B'!Q553,'Speed Bin A-B'!Q657,'Speed Bin A-B'!Q761,'Speed Bin A-B'!Q865,'Speed Bin A-B'!Q969,'Speed Bin A-B'!Q1073,'Speed Bin A-B'!Q1177,'Speed Bin A-B'!Q1281,'Speed Bin A-B'!Q1385)</f>
        <v>0</v>
      </c>
      <c r="R130" s="252">
        <f>SUM('Speed Bin A-B'!R33,'Speed Bin A-B'!R137,'Speed Bin A-B'!R241,'Speed Bin A-B'!R345,'Speed Bin A-B'!R449,'Speed Bin A-B'!R553,'Speed Bin A-B'!R657,'Speed Bin A-B'!R761,'Speed Bin A-B'!R865,'Speed Bin A-B'!R969,'Speed Bin A-B'!R1073,'Speed Bin A-B'!R1177,'Speed Bin A-B'!R1281,'Speed Bin A-B'!R1385)</f>
        <v>0</v>
      </c>
      <c r="S130" s="252">
        <f>SUM('Speed Bin A-B'!S33,'Speed Bin A-B'!S137,'Speed Bin A-B'!S241,'Speed Bin A-B'!S345,'Speed Bin A-B'!S449,'Speed Bin A-B'!S553,'Speed Bin A-B'!S657,'Speed Bin A-B'!S761,'Speed Bin A-B'!S865,'Speed Bin A-B'!S969,'Speed Bin A-B'!S1073,'Speed Bin A-B'!S1177,'Speed Bin A-B'!S1281,'Speed Bin A-B'!S1385)</f>
        <v>0</v>
      </c>
      <c r="T130" s="252">
        <f>SUM('Speed Bin A-B'!T33,'Speed Bin A-B'!T137,'Speed Bin A-B'!T241,'Speed Bin A-B'!T345,'Speed Bin A-B'!T449,'Speed Bin A-B'!T553,'Speed Bin A-B'!T657,'Speed Bin A-B'!T761,'Speed Bin A-B'!T865,'Speed Bin A-B'!T969,'Speed Bin A-B'!T1073,'Speed Bin A-B'!T1177,'Speed Bin A-B'!T1281,'Speed Bin A-B'!T1385)</f>
        <v>0</v>
      </c>
      <c r="U130" s="252">
        <f>SUM('Speed Bin A-B'!U33,'Speed Bin A-B'!U137,'Speed Bin A-B'!U241,'Speed Bin A-B'!U345,'Speed Bin A-B'!U449,'Speed Bin A-B'!U553,'Speed Bin A-B'!U657,'Speed Bin A-B'!U761,'Speed Bin A-B'!U865,'Speed Bin A-B'!U969,'Speed Bin A-B'!U1073,'Speed Bin A-B'!U1177,'Speed Bin A-B'!U1281,'Speed Bin A-B'!U1385)</f>
        <v>0</v>
      </c>
      <c r="V130" s="253">
        <f>IFERROR(AVERAGE('Speed Bin A-B'!V33,'Speed Bin A-B'!V137,'Speed Bin A-B'!V241,'Speed Bin A-B'!V345,'Speed Bin A-B'!V449,'Speed Bin A-B'!V553,'Speed Bin A-B'!V657,'Speed Bin A-B'!V761,'Speed Bin A-B'!V865,'Speed Bin A-B'!V969,'Speed Bin A-B'!V1073,'Speed Bin A-B'!V1177,'Speed Bin A-B'!V1281,'Speed Bin A-B'!V1385),"-")</f>
        <v>27.4</v>
      </c>
      <c r="W130" s="253" t="str">
        <f>IFERROR(AVERAGE('Speed Bin A-B'!W33,'Speed Bin A-B'!W137,'Speed Bin A-B'!W241,'Speed Bin A-B'!W345,'Speed Bin A-B'!W449,'Speed Bin A-B'!W553,'Speed Bin A-B'!W657,'Speed Bin A-B'!W761,'Speed Bin A-B'!W865,'Speed Bin A-B'!W969,'Speed Bin A-B'!W1073,'Speed Bin A-B'!W1177,'Speed Bin A-B'!W1281,'Speed Bin A-B'!W1385),"-")</f>
        <v>-</v>
      </c>
      <c r="X130" s="246"/>
      <c r="Y130" s="246"/>
      <c r="Z130" s="251">
        <v>0.91666666666666696</v>
      </c>
      <c r="AA130" s="254">
        <f t="shared" ref="AA130" si="76">SUM(C196:C199)</f>
        <v>0</v>
      </c>
      <c r="AB130" s="254">
        <f t="shared" ref="AB130:AR130" si="77">SUM(D196:D199)</f>
        <v>4</v>
      </c>
      <c r="AC130" s="254">
        <f t="shared" si="77"/>
        <v>6</v>
      </c>
      <c r="AD130" s="254">
        <f t="shared" si="77"/>
        <v>23</v>
      </c>
      <c r="AE130" s="254">
        <f t="shared" si="77"/>
        <v>43</v>
      </c>
      <c r="AF130" s="254">
        <f t="shared" si="77"/>
        <v>27</v>
      </c>
      <c r="AG130" s="254">
        <f t="shared" si="77"/>
        <v>6</v>
      </c>
      <c r="AH130" s="254">
        <f t="shared" si="77"/>
        <v>1</v>
      </c>
      <c r="AI130" s="254">
        <f t="shared" si="77"/>
        <v>3</v>
      </c>
      <c r="AJ130" s="254">
        <f t="shared" si="77"/>
        <v>0</v>
      </c>
      <c r="AK130" s="254">
        <f t="shared" si="77"/>
        <v>0</v>
      </c>
      <c r="AL130" s="254">
        <f t="shared" si="77"/>
        <v>0</v>
      </c>
      <c r="AM130" s="254">
        <f t="shared" si="77"/>
        <v>0</v>
      </c>
      <c r="AN130" s="254">
        <f t="shared" si="77"/>
        <v>0</v>
      </c>
      <c r="AO130" s="254">
        <f t="shared" si="77"/>
        <v>0</v>
      </c>
      <c r="AP130" s="254">
        <f t="shared" si="77"/>
        <v>0</v>
      </c>
      <c r="AQ130" s="254">
        <f t="shared" si="77"/>
        <v>0</v>
      </c>
      <c r="AR130" s="254">
        <f t="shared" si="77"/>
        <v>0</v>
      </c>
      <c r="AS130" s="254">
        <f>SUM(U196:U199)</f>
        <v>0</v>
      </c>
      <c r="AT130" s="253">
        <f>IFERROR(AVERAGE(V196:V199),"-")</f>
        <v>27.782291666666669</v>
      </c>
      <c r="AU130" s="253" t="str">
        <f>IFERROR(AVERAGE(W196:W199),"-")</f>
        <v>-</v>
      </c>
    </row>
    <row r="131" spans="1:47" ht="13.5" thickBot="1" x14ac:dyDescent="0.25">
      <c r="A131" s="251">
        <v>0.23958333333333301</v>
      </c>
      <c r="B131" s="252">
        <f>SUM('Speed Bin A-B'!B34,'Speed Bin A-B'!B138,'Speed Bin A-B'!B242,'Speed Bin A-B'!B346,'Speed Bin A-B'!B450,'Speed Bin A-B'!B554,'Speed Bin A-B'!B658,'Speed Bin A-B'!B762,'Speed Bin A-B'!B866,'Speed Bin A-B'!B970,'Speed Bin A-B'!B1074,'Speed Bin A-B'!B1178,'Speed Bin A-B'!B1282,'Speed Bin A-B'!B1386)</f>
        <v>39</v>
      </c>
      <c r="C131" s="252">
        <f>SUM('Speed Bin A-B'!C34,'Speed Bin A-B'!C138,'Speed Bin A-B'!C242,'Speed Bin A-B'!C346,'Speed Bin A-B'!C450,'Speed Bin A-B'!C554,'Speed Bin A-B'!C658,'Speed Bin A-B'!C762,'Speed Bin A-B'!C866,'Speed Bin A-B'!C970,'Speed Bin A-B'!C1074,'Speed Bin A-B'!C1178,'Speed Bin A-B'!C1282,'Speed Bin A-B'!C1386)</f>
        <v>0</v>
      </c>
      <c r="D131" s="252">
        <f>SUM('Speed Bin A-B'!D34,'Speed Bin A-B'!D138,'Speed Bin A-B'!D242,'Speed Bin A-B'!D346,'Speed Bin A-B'!D450,'Speed Bin A-B'!D554,'Speed Bin A-B'!D658,'Speed Bin A-B'!D762,'Speed Bin A-B'!D866,'Speed Bin A-B'!D970,'Speed Bin A-B'!D1074,'Speed Bin A-B'!D1178,'Speed Bin A-B'!D1282,'Speed Bin A-B'!D1386)</f>
        <v>0</v>
      </c>
      <c r="E131" s="252">
        <f>SUM('Speed Bin A-B'!E34,'Speed Bin A-B'!E138,'Speed Bin A-B'!E242,'Speed Bin A-B'!E346,'Speed Bin A-B'!E450,'Speed Bin A-B'!E554,'Speed Bin A-B'!E658,'Speed Bin A-B'!E762,'Speed Bin A-B'!E866,'Speed Bin A-B'!E970,'Speed Bin A-B'!E1074,'Speed Bin A-B'!E1178,'Speed Bin A-B'!E1282,'Speed Bin A-B'!E1386)</f>
        <v>0</v>
      </c>
      <c r="F131" s="252">
        <f>SUM('Speed Bin A-B'!F34,'Speed Bin A-B'!F138,'Speed Bin A-B'!F242,'Speed Bin A-B'!F346,'Speed Bin A-B'!F450,'Speed Bin A-B'!F554,'Speed Bin A-B'!F658,'Speed Bin A-B'!F762,'Speed Bin A-B'!F866,'Speed Bin A-B'!F970,'Speed Bin A-B'!F1074,'Speed Bin A-B'!F1178,'Speed Bin A-B'!F1282,'Speed Bin A-B'!F1386)</f>
        <v>3</v>
      </c>
      <c r="G131" s="252">
        <f>SUM('Speed Bin A-B'!G34,'Speed Bin A-B'!G138,'Speed Bin A-B'!G242,'Speed Bin A-B'!G346,'Speed Bin A-B'!G450,'Speed Bin A-B'!G554,'Speed Bin A-B'!G658,'Speed Bin A-B'!G762,'Speed Bin A-B'!G866,'Speed Bin A-B'!G970,'Speed Bin A-B'!G1074,'Speed Bin A-B'!G1178,'Speed Bin A-B'!G1282,'Speed Bin A-B'!G1386)</f>
        <v>15</v>
      </c>
      <c r="H131" s="252">
        <f>SUM('Speed Bin A-B'!H34,'Speed Bin A-B'!H138,'Speed Bin A-B'!H242,'Speed Bin A-B'!H346,'Speed Bin A-B'!H450,'Speed Bin A-B'!H554,'Speed Bin A-B'!H658,'Speed Bin A-B'!H762,'Speed Bin A-B'!H866,'Speed Bin A-B'!H970,'Speed Bin A-B'!H1074,'Speed Bin A-B'!H1178,'Speed Bin A-B'!H1282,'Speed Bin A-B'!H1386)</f>
        <v>13</v>
      </c>
      <c r="I131" s="252">
        <f>SUM('Speed Bin A-B'!I34,'Speed Bin A-B'!I138,'Speed Bin A-B'!I242,'Speed Bin A-B'!I346,'Speed Bin A-B'!I450,'Speed Bin A-B'!I554,'Speed Bin A-B'!I658,'Speed Bin A-B'!I762,'Speed Bin A-B'!I866,'Speed Bin A-B'!I970,'Speed Bin A-B'!I1074,'Speed Bin A-B'!I1178,'Speed Bin A-B'!I1282,'Speed Bin A-B'!I1386)</f>
        <v>6</v>
      </c>
      <c r="J131" s="252">
        <f>SUM('Speed Bin A-B'!J34,'Speed Bin A-B'!J138,'Speed Bin A-B'!J242,'Speed Bin A-B'!J346,'Speed Bin A-B'!J450,'Speed Bin A-B'!J554,'Speed Bin A-B'!J658,'Speed Bin A-B'!J762,'Speed Bin A-B'!J866,'Speed Bin A-B'!J970,'Speed Bin A-B'!J1074,'Speed Bin A-B'!J1178,'Speed Bin A-B'!J1282,'Speed Bin A-B'!J1386)</f>
        <v>2</v>
      </c>
      <c r="K131" s="252">
        <f>SUM('Speed Bin A-B'!K34,'Speed Bin A-B'!K138,'Speed Bin A-B'!K242,'Speed Bin A-B'!K346,'Speed Bin A-B'!K450,'Speed Bin A-B'!K554,'Speed Bin A-B'!K658,'Speed Bin A-B'!K762,'Speed Bin A-B'!K866,'Speed Bin A-B'!K970,'Speed Bin A-B'!K1074,'Speed Bin A-B'!K1178,'Speed Bin A-B'!K1282,'Speed Bin A-B'!K1386)</f>
        <v>0</v>
      </c>
      <c r="L131" s="252">
        <f>SUM('Speed Bin A-B'!L34,'Speed Bin A-B'!L138,'Speed Bin A-B'!L242,'Speed Bin A-B'!L346,'Speed Bin A-B'!L450,'Speed Bin A-B'!L554,'Speed Bin A-B'!L658,'Speed Bin A-B'!L762,'Speed Bin A-B'!L866,'Speed Bin A-B'!L970,'Speed Bin A-B'!L1074,'Speed Bin A-B'!L1178,'Speed Bin A-B'!L1282,'Speed Bin A-B'!L1386)</f>
        <v>0</v>
      </c>
      <c r="M131" s="252">
        <f>SUM('Speed Bin A-B'!M34,'Speed Bin A-B'!M138,'Speed Bin A-B'!M242,'Speed Bin A-B'!M346,'Speed Bin A-B'!M450,'Speed Bin A-B'!M554,'Speed Bin A-B'!M658,'Speed Bin A-B'!M762,'Speed Bin A-B'!M866,'Speed Bin A-B'!M970,'Speed Bin A-B'!M1074,'Speed Bin A-B'!M1178,'Speed Bin A-B'!M1282,'Speed Bin A-B'!M1386)</f>
        <v>0</v>
      </c>
      <c r="N131" s="252">
        <f>SUM('Speed Bin A-B'!N34,'Speed Bin A-B'!N138,'Speed Bin A-B'!N242,'Speed Bin A-B'!N346,'Speed Bin A-B'!N450,'Speed Bin A-B'!N554,'Speed Bin A-B'!N658,'Speed Bin A-B'!N762,'Speed Bin A-B'!N866,'Speed Bin A-B'!N970,'Speed Bin A-B'!N1074,'Speed Bin A-B'!N1178,'Speed Bin A-B'!N1282,'Speed Bin A-B'!N1386)</f>
        <v>0</v>
      </c>
      <c r="O131" s="252">
        <f>SUM('Speed Bin A-B'!O34,'Speed Bin A-B'!O138,'Speed Bin A-B'!O242,'Speed Bin A-B'!O346,'Speed Bin A-B'!O450,'Speed Bin A-B'!O554,'Speed Bin A-B'!O658,'Speed Bin A-B'!O762,'Speed Bin A-B'!O866,'Speed Bin A-B'!O970,'Speed Bin A-B'!O1074,'Speed Bin A-B'!O1178,'Speed Bin A-B'!O1282,'Speed Bin A-B'!O1386)</f>
        <v>0</v>
      </c>
      <c r="P131" s="252">
        <f>SUM('Speed Bin A-B'!P34,'Speed Bin A-B'!P138,'Speed Bin A-B'!P242,'Speed Bin A-B'!P346,'Speed Bin A-B'!P450,'Speed Bin A-B'!P554,'Speed Bin A-B'!P658,'Speed Bin A-B'!P762,'Speed Bin A-B'!P866,'Speed Bin A-B'!P970,'Speed Bin A-B'!P1074,'Speed Bin A-B'!P1178,'Speed Bin A-B'!P1282,'Speed Bin A-B'!P1386)</f>
        <v>0</v>
      </c>
      <c r="Q131" s="252">
        <f>SUM('Speed Bin A-B'!Q34,'Speed Bin A-B'!Q138,'Speed Bin A-B'!Q242,'Speed Bin A-B'!Q346,'Speed Bin A-B'!Q450,'Speed Bin A-B'!Q554,'Speed Bin A-B'!Q658,'Speed Bin A-B'!Q762,'Speed Bin A-B'!Q866,'Speed Bin A-B'!Q970,'Speed Bin A-B'!Q1074,'Speed Bin A-B'!Q1178,'Speed Bin A-B'!Q1282,'Speed Bin A-B'!Q1386)</f>
        <v>0</v>
      </c>
      <c r="R131" s="252">
        <f>SUM('Speed Bin A-B'!R34,'Speed Bin A-B'!R138,'Speed Bin A-B'!R242,'Speed Bin A-B'!R346,'Speed Bin A-B'!R450,'Speed Bin A-B'!R554,'Speed Bin A-B'!R658,'Speed Bin A-B'!R762,'Speed Bin A-B'!R866,'Speed Bin A-B'!R970,'Speed Bin A-B'!R1074,'Speed Bin A-B'!R1178,'Speed Bin A-B'!R1282,'Speed Bin A-B'!R1386)</f>
        <v>0</v>
      </c>
      <c r="S131" s="252">
        <f>SUM('Speed Bin A-B'!S34,'Speed Bin A-B'!S138,'Speed Bin A-B'!S242,'Speed Bin A-B'!S346,'Speed Bin A-B'!S450,'Speed Bin A-B'!S554,'Speed Bin A-B'!S658,'Speed Bin A-B'!S762,'Speed Bin A-B'!S866,'Speed Bin A-B'!S970,'Speed Bin A-B'!S1074,'Speed Bin A-B'!S1178,'Speed Bin A-B'!S1282,'Speed Bin A-B'!S1386)</f>
        <v>0</v>
      </c>
      <c r="T131" s="252">
        <f>SUM('Speed Bin A-B'!T34,'Speed Bin A-B'!T138,'Speed Bin A-B'!T242,'Speed Bin A-B'!T346,'Speed Bin A-B'!T450,'Speed Bin A-B'!T554,'Speed Bin A-B'!T658,'Speed Bin A-B'!T762,'Speed Bin A-B'!T866,'Speed Bin A-B'!T970,'Speed Bin A-B'!T1074,'Speed Bin A-B'!T1178,'Speed Bin A-B'!T1282,'Speed Bin A-B'!T1386)</f>
        <v>0</v>
      </c>
      <c r="U131" s="252">
        <f>SUM('Speed Bin A-B'!U34,'Speed Bin A-B'!U138,'Speed Bin A-B'!U242,'Speed Bin A-B'!U346,'Speed Bin A-B'!U450,'Speed Bin A-B'!U554,'Speed Bin A-B'!U658,'Speed Bin A-B'!U762,'Speed Bin A-B'!U866,'Speed Bin A-B'!U970,'Speed Bin A-B'!U1074,'Speed Bin A-B'!U1178,'Speed Bin A-B'!U1282,'Speed Bin A-B'!U1386)</f>
        <v>0</v>
      </c>
      <c r="V131" s="253">
        <f>IFERROR(AVERAGE('Speed Bin A-B'!V34,'Speed Bin A-B'!V138,'Speed Bin A-B'!V242,'Speed Bin A-B'!V346,'Speed Bin A-B'!V450,'Speed Bin A-B'!V554,'Speed Bin A-B'!V658,'Speed Bin A-B'!V762,'Speed Bin A-B'!V866,'Speed Bin A-B'!V970,'Speed Bin A-B'!V1074,'Speed Bin A-B'!V1178,'Speed Bin A-B'!V1282,'Speed Bin A-B'!V1386),"-")</f>
        <v>30.944444444444439</v>
      </c>
      <c r="W131" s="253" t="str">
        <f>IFERROR(AVERAGE('Speed Bin A-B'!W34,'Speed Bin A-B'!W138,'Speed Bin A-B'!W242,'Speed Bin A-B'!W346,'Speed Bin A-B'!W450,'Speed Bin A-B'!W554,'Speed Bin A-B'!W658,'Speed Bin A-B'!W762,'Speed Bin A-B'!W866,'Speed Bin A-B'!W970,'Speed Bin A-B'!W1074,'Speed Bin A-B'!W1178,'Speed Bin A-B'!W1282,'Speed Bin A-B'!W1386),"-")</f>
        <v>-</v>
      </c>
      <c r="X131" s="246"/>
      <c r="Y131" s="246"/>
      <c r="Z131" s="255">
        <v>0.95833333333333304</v>
      </c>
      <c r="AA131" s="256">
        <f t="shared" ref="AA131" si="78">SUM(C200:C203)</f>
        <v>0</v>
      </c>
      <c r="AB131" s="256">
        <f t="shared" ref="AB131:AR131" si="79">SUM(D200:D203)</f>
        <v>3</v>
      </c>
      <c r="AC131" s="256">
        <f t="shared" si="79"/>
        <v>2</v>
      </c>
      <c r="AD131" s="256">
        <f t="shared" si="79"/>
        <v>7</v>
      </c>
      <c r="AE131" s="256">
        <f t="shared" si="79"/>
        <v>25</v>
      </c>
      <c r="AF131" s="256">
        <f t="shared" si="79"/>
        <v>17</v>
      </c>
      <c r="AG131" s="256">
        <f t="shared" si="79"/>
        <v>3</v>
      </c>
      <c r="AH131" s="256">
        <f t="shared" si="79"/>
        <v>0</v>
      </c>
      <c r="AI131" s="256">
        <f t="shared" si="79"/>
        <v>0</v>
      </c>
      <c r="AJ131" s="256">
        <f t="shared" si="79"/>
        <v>0</v>
      </c>
      <c r="AK131" s="256">
        <f t="shared" si="79"/>
        <v>0</v>
      </c>
      <c r="AL131" s="256">
        <f t="shared" si="79"/>
        <v>0</v>
      </c>
      <c r="AM131" s="256">
        <f t="shared" si="79"/>
        <v>0</v>
      </c>
      <c r="AN131" s="256">
        <f t="shared" si="79"/>
        <v>0</v>
      </c>
      <c r="AO131" s="256">
        <f t="shared" si="79"/>
        <v>0</v>
      </c>
      <c r="AP131" s="256">
        <f t="shared" si="79"/>
        <v>0</v>
      </c>
      <c r="AQ131" s="256">
        <f t="shared" si="79"/>
        <v>0</v>
      </c>
      <c r="AR131" s="256">
        <f t="shared" si="79"/>
        <v>0</v>
      </c>
      <c r="AS131" s="256">
        <f>SUM(U200:U203)</f>
        <v>0</v>
      </c>
      <c r="AT131" s="257">
        <f>IFERROR(AVERAGE(V200:V203),"-")</f>
        <v>28.576388888888889</v>
      </c>
      <c r="AU131" s="257" t="str">
        <f>IFERROR(AVERAGE(W200:W203),"-")</f>
        <v>-</v>
      </c>
    </row>
    <row r="132" spans="1:47" ht="13.5" thickTop="1" x14ac:dyDescent="0.2">
      <c r="A132" s="251">
        <v>0.25</v>
      </c>
      <c r="B132" s="252">
        <f>SUM('Speed Bin A-B'!B35,'Speed Bin A-B'!B139,'Speed Bin A-B'!B243,'Speed Bin A-B'!B347,'Speed Bin A-B'!B451,'Speed Bin A-B'!B555,'Speed Bin A-B'!B659,'Speed Bin A-B'!B763,'Speed Bin A-B'!B867,'Speed Bin A-B'!B971,'Speed Bin A-B'!B1075,'Speed Bin A-B'!B1179,'Speed Bin A-B'!B1283,'Speed Bin A-B'!B1387)</f>
        <v>61</v>
      </c>
      <c r="C132" s="252">
        <f>SUM('Speed Bin A-B'!C35,'Speed Bin A-B'!C139,'Speed Bin A-B'!C243,'Speed Bin A-B'!C347,'Speed Bin A-B'!C451,'Speed Bin A-B'!C555,'Speed Bin A-B'!C659,'Speed Bin A-B'!C763,'Speed Bin A-B'!C867,'Speed Bin A-B'!C971,'Speed Bin A-B'!C1075,'Speed Bin A-B'!C1179,'Speed Bin A-B'!C1283,'Speed Bin A-B'!C1387)</f>
        <v>0</v>
      </c>
      <c r="D132" s="252">
        <f>SUM('Speed Bin A-B'!D35,'Speed Bin A-B'!D139,'Speed Bin A-B'!D243,'Speed Bin A-B'!D347,'Speed Bin A-B'!D451,'Speed Bin A-B'!D555,'Speed Bin A-B'!D659,'Speed Bin A-B'!D763,'Speed Bin A-B'!D867,'Speed Bin A-B'!D971,'Speed Bin A-B'!D1075,'Speed Bin A-B'!D1179,'Speed Bin A-B'!D1283,'Speed Bin A-B'!D1387)</f>
        <v>0</v>
      </c>
      <c r="E132" s="252">
        <f>SUM('Speed Bin A-B'!E35,'Speed Bin A-B'!E139,'Speed Bin A-B'!E243,'Speed Bin A-B'!E347,'Speed Bin A-B'!E451,'Speed Bin A-B'!E555,'Speed Bin A-B'!E659,'Speed Bin A-B'!E763,'Speed Bin A-B'!E867,'Speed Bin A-B'!E971,'Speed Bin A-B'!E1075,'Speed Bin A-B'!E1179,'Speed Bin A-B'!E1283,'Speed Bin A-B'!E1387)</f>
        <v>0</v>
      </c>
      <c r="F132" s="252">
        <f>SUM('Speed Bin A-B'!F35,'Speed Bin A-B'!F139,'Speed Bin A-B'!F243,'Speed Bin A-B'!F347,'Speed Bin A-B'!F451,'Speed Bin A-B'!F555,'Speed Bin A-B'!F659,'Speed Bin A-B'!F763,'Speed Bin A-B'!F867,'Speed Bin A-B'!F971,'Speed Bin A-B'!F1075,'Speed Bin A-B'!F1179,'Speed Bin A-B'!F1283,'Speed Bin A-B'!F1387)</f>
        <v>6</v>
      </c>
      <c r="G132" s="252">
        <f>SUM('Speed Bin A-B'!G35,'Speed Bin A-B'!G139,'Speed Bin A-B'!G243,'Speed Bin A-B'!G347,'Speed Bin A-B'!G451,'Speed Bin A-B'!G555,'Speed Bin A-B'!G659,'Speed Bin A-B'!G763,'Speed Bin A-B'!G867,'Speed Bin A-B'!G971,'Speed Bin A-B'!G1075,'Speed Bin A-B'!G1179,'Speed Bin A-B'!G1283,'Speed Bin A-B'!G1387)</f>
        <v>29</v>
      </c>
      <c r="H132" s="252">
        <f>SUM('Speed Bin A-B'!H35,'Speed Bin A-B'!H139,'Speed Bin A-B'!H243,'Speed Bin A-B'!H347,'Speed Bin A-B'!H451,'Speed Bin A-B'!H555,'Speed Bin A-B'!H659,'Speed Bin A-B'!H763,'Speed Bin A-B'!H867,'Speed Bin A-B'!H971,'Speed Bin A-B'!H1075,'Speed Bin A-B'!H1179,'Speed Bin A-B'!H1283,'Speed Bin A-B'!H1387)</f>
        <v>17</v>
      </c>
      <c r="I132" s="252">
        <f>SUM('Speed Bin A-B'!I35,'Speed Bin A-B'!I139,'Speed Bin A-B'!I243,'Speed Bin A-B'!I347,'Speed Bin A-B'!I451,'Speed Bin A-B'!I555,'Speed Bin A-B'!I659,'Speed Bin A-B'!I763,'Speed Bin A-B'!I867,'Speed Bin A-B'!I971,'Speed Bin A-B'!I1075,'Speed Bin A-B'!I1179,'Speed Bin A-B'!I1283,'Speed Bin A-B'!I1387)</f>
        <v>8</v>
      </c>
      <c r="J132" s="252">
        <f>SUM('Speed Bin A-B'!J35,'Speed Bin A-B'!J139,'Speed Bin A-B'!J243,'Speed Bin A-B'!J347,'Speed Bin A-B'!J451,'Speed Bin A-B'!J555,'Speed Bin A-B'!J659,'Speed Bin A-B'!J763,'Speed Bin A-B'!J867,'Speed Bin A-B'!J971,'Speed Bin A-B'!J1075,'Speed Bin A-B'!J1179,'Speed Bin A-B'!J1283,'Speed Bin A-B'!J1387)</f>
        <v>1</v>
      </c>
      <c r="K132" s="252">
        <f>SUM('Speed Bin A-B'!K35,'Speed Bin A-B'!K139,'Speed Bin A-B'!K243,'Speed Bin A-B'!K347,'Speed Bin A-B'!K451,'Speed Bin A-B'!K555,'Speed Bin A-B'!K659,'Speed Bin A-B'!K763,'Speed Bin A-B'!K867,'Speed Bin A-B'!K971,'Speed Bin A-B'!K1075,'Speed Bin A-B'!K1179,'Speed Bin A-B'!K1283,'Speed Bin A-B'!K1387)</f>
        <v>0</v>
      </c>
      <c r="L132" s="252">
        <f>SUM('Speed Bin A-B'!L35,'Speed Bin A-B'!L139,'Speed Bin A-B'!L243,'Speed Bin A-B'!L347,'Speed Bin A-B'!L451,'Speed Bin A-B'!L555,'Speed Bin A-B'!L659,'Speed Bin A-B'!L763,'Speed Bin A-B'!L867,'Speed Bin A-B'!L971,'Speed Bin A-B'!L1075,'Speed Bin A-B'!L1179,'Speed Bin A-B'!L1283,'Speed Bin A-B'!L1387)</f>
        <v>0</v>
      </c>
      <c r="M132" s="252">
        <f>SUM('Speed Bin A-B'!M35,'Speed Bin A-B'!M139,'Speed Bin A-B'!M243,'Speed Bin A-B'!M347,'Speed Bin A-B'!M451,'Speed Bin A-B'!M555,'Speed Bin A-B'!M659,'Speed Bin A-B'!M763,'Speed Bin A-B'!M867,'Speed Bin A-B'!M971,'Speed Bin A-B'!M1075,'Speed Bin A-B'!M1179,'Speed Bin A-B'!M1283,'Speed Bin A-B'!M1387)</f>
        <v>0</v>
      </c>
      <c r="N132" s="252">
        <f>SUM('Speed Bin A-B'!N35,'Speed Bin A-B'!N139,'Speed Bin A-B'!N243,'Speed Bin A-B'!N347,'Speed Bin A-B'!N451,'Speed Bin A-B'!N555,'Speed Bin A-B'!N659,'Speed Bin A-B'!N763,'Speed Bin A-B'!N867,'Speed Bin A-B'!N971,'Speed Bin A-B'!N1075,'Speed Bin A-B'!N1179,'Speed Bin A-B'!N1283,'Speed Bin A-B'!N1387)</f>
        <v>0</v>
      </c>
      <c r="O132" s="252">
        <f>SUM('Speed Bin A-B'!O35,'Speed Bin A-B'!O139,'Speed Bin A-B'!O243,'Speed Bin A-B'!O347,'Speed Bin A-B'!O451,'Speed Bin A-B'!O555,'Speed Bin A-B'!O659,'Speed Bin A-B'!O763,'Speed Bin A-B'!O867,'Speed Bin A-B'!O971,'Speed Bin A-B'!O1075,'Speed Bin A-B'!O1179,'Speed Bin A-B'!O1283,'Speed Bin A-B'!O1387)</f>
        <v>0</v>
      </c>
      <c r="P132" s="252">
        <f>SUM('Speed Bin A-B'!P35,'Speed Bin A-B'!P139,'Speed Bin A-B'!P243,'Speed Bin A-B'!P347,'Speed Bin A-B'!P451,'Speed Bin A-B'!P555,'Speed Bin A-B'!P659,'Speed Bin A-B'!P763,'Speed Bin A-B'!P867,'Speed Bin A-B'!P971,'Speed Bin A-B'!P1075,'Speed Bin A-B'!P1179,'Speed Bin A-B'!P1283,'Speed Bin A-B'!P1387)</f>
        <v>0</v>
      </c>
      <c r="Q132" s="252">
        <f>SUM('Speed Bin A-B'!Q35,'Speed Bin A-B'!Q139,'Speed Bin A-B'!Q243,'Speed Bin A-B'!Q347,'Speed Bin A-B'!Q451,'Speed Bin A-B'!Q555,'Speed Bin A-B'!Q659,'Speed Bin A-B'!Q763,'Speed Bin A-B'!Q867,'Speed Bin A-B'!Q971,'Speed Bin A-B'!Q1075,'Speed Bin A-B'!Q1179,'Speed Bin A-B'!Q1283,'Speed Bin A-B'!Q1387)</f>
        <v>0</v>
      </c>
      <c r="R132" s="252">
        <f>SUM('Speed Bin A-B'!R35,'Speed Bin A-B'!R139,'Speed Bin A-B'!R243,'Speed Bin A-B'!R347,'Speed Bin A-B'!R451,'Speed Bin A-B'!R555,'Speed Bin A-B'!R659,'Speed Bin A-B'!R763,'Speed Bin A-B'!R867,'Speed Bin A-B'!R971,'Speed Bin A-B'!R1075,'Speed Bin A-B'!R1179,'Speed Bin A-B'!R1283,'Speed Bin A-B'!R1387)</f>
        <v>0</v>
      </c>
      <c r="S132" s="252">
        <f>SUM('Speed Bin A-B'!S35,'Speed Bin A-B'!S139,'Speed Bin A-B'!S243,'Speed Bin A-B'!S347,'Speed Bin A-B'!S451,'Speed Bin A-B'!S555,'Speed Bin A-B'!S659,'Speed Bin A-B'!S763,'Speed Bin A-B'!S867,'Speed Bin A-B'!S971,'Speed Bin A-B'!S1075,'Speed Bin A-B'!S1179,'Speed Bin A-B'!S1283,'Speed Bin A-B'!S1387)</f>
        <v>0</v>
      </c>
      <c r="T132" s="252">
        <f>SUM('Speed Bin A-B'!T35,'Speed Bin A-B'!T139,'Speed Bin A-B'!T243,'Speed Bin A-B'!T347,'Speed Bin A-B'!T451,'Speed Bin A-B'!T555,'Speed Bin A-B'!T659,'Speed Bin A-B'!T763,'Speed Bin A-B'!T867,'Speed Bin A-B'!T971,'Speed Bin A-B'!T1075,'Speed Bin A-B'!T1179,'Speed Bin A-B'!T1283,'Speed Bin A-B'!T1387)</f>
        <v>0</v>
      </c>
      <c r="U132" s="252">
        <f>SUM('Speed Bin A-B'!U35,'Speed Bin A-B'!U139,'Speed Bin A-B'!U243,'Speed Bin A-B'!U347,'Speed Bin A-B'!U451,'Speed Bin A-B'!U555,'Speed Bin A-B'!U659,'Speed Bin A-B'!U763,'Speed Bin A-B'!U867,'Speed Bin A-B'!U971,'Speed Bin A-B'!U1075,'Speed Bin A-B'!U1179,'Speed Bin A-B'!U1283,'Speed Bin A-B'!U1387)</f>
        <v>0</v>
      </c>
      <c r="V132" s="253">
        <f>IFERROR(AVERAGE('Speed Bin A-B'!V35,'Speed Bin A-B'!V139,'Speed Bin A-B'!V243,'Speed Bin A-B'!V347,'Speed Bin A-B'!V451,'Speed Bin A-B'!V555,'Speed Bin A-B'!V659,'Speed Bin A-B'!V763,'Speed Bin A-B'!V867,'Speed Bin A-B'!V971,'Speed Bin A-B'!V1075,'Speed Bin A-B'!V1179,'Speed Bin A-B'!V1283,'Speed Bin A-B'!V1387),"-")</f>
        <v>29.95</v>
      </c>
      <c r="W132" s="253">
        <f>IFERROR(AVERAGE('Speed Bin A-B'!W35,'Speed Bin A-B'!W139,'Speed Bin A-B'!W243,'Speed Bin A-B'!W347,'Speed Bin A-B'!W451,'Speed Bin A-B'!W555,'Speed Bin A-B'!W659,'Speed Bin A-B'!W763,'Speed Bin A-B'!W867,'Speed Bin A-B'!W971,'Speed Bin A-B'!W1075,'Speed Bin A-B'!W1179,'Speed Bin A-B'!W1283,'Speed Bin A-B'!W1387),"-")</f>
        <v>35.6</v>
      </c>
      <c r="X132" s="246"/>
      <c r="Y132" s="246"/>
      <c r="Z132" s="258" t="s">
        <v>44</v>
      </c>
      <c r="AA132" s="250">
        <f>SUM(AA115:AA126)</f>
        <v>15</v>
      </c>
      <c r="AB132" s="250">
        <f t="shared" ref="AB132:AS132" si="80">SUM(AB115:AB126)</f>
        <v>101</v>
      </c>
      <c r="AC132" s="250">
        <f t="shared" si="80"/>
        <v>450</v>
      </c>
      <c r="AD132" s="250">
        <f t="shared" si="80"/>
        <v>2473</v>
      </c>
      <c r="AE132" s="250">
        <f t="shared" si="80"/>
        <v>5415</v>
      </c>
      <c r="AF132" s="250">
        <f t="shared" si="80"/>
        <v>2088</v>
      </c>
      <c r="AG132" s="250">
        <f t="shared" si="80"/>
        <v>328</v>
      </c>
      <c r="AH132" s="250">
        <f t="shared" si="80"/>
        <v>36</v>
      </c>
      <c r="AI132" s="250">
        <f t="shared" si="80"/>
        <v>0</v>
      </c>
      <c r="AJ132" s="250">
        <f t="shared" si="80"/>
        <v>0</v>
      </c>
      <c r="AK132" s="250">
        <f t="shared" si="80"/>
        <v>0</v>
      </c>
      <c r="AL132" s="250">
        <f t="shared" si="80"/>
        <v>0</v>
      </c>
      <c r="AM132" s="250">
        <f t="shared" si="80"/>
        <v>0</v>
      </c>
      <c r="AN132" s="250">
        <f t="shared" si="80"/>
        <v>0</v>
      </c>
      <c r="AO132" s="250">
        <f t="shared" si="80"/>
        <v>0</v>
      </c>
      <c r="AP132" s="250">
        <f t="shared" si="80"/>
        <v>0</v>
      </c>
      <c r="AQ132" s="250">
        <f t="shared" si="80"/>
        <v>0</v>
      </c>
      <c r="AR132" s="250">
        <f t="shared" si="80"/>
        <v>0</v>
      </c>
      <c r="AS132" s="250">
        <f t="shared" si="80"/>
        <v>0</v>
      </c>
      <c r="AT132" s="249">
        <f t="shared" ref="AT132:AU135" si="81">V204</f>
        <v>26.95</v>
      </c>
      <c r="AU132" s="249">
        <f t="shared" si="81"/>
        <v>31.090000000000003</v>
      </c>
    </row>
    <row r="133" spans="1:47" x14ac:dyDescent="0.2">
      <c r="A133" s="251">
        <v>0.26041666666666702</v>
      </c>
      <c r="B133" s="252">
        <f>SUM('Speed Bin A-B'!B36,'Speed Bin A-B'!B140,'Speed Bin A-B'!B244,'Speed Bin A-B'!B348,'Speed Bin A-B'!B452,'Speed Bin A-B'!B556,'Speed Bin A-B'!B660,'Speed Bin A-B'!B764,'Speed Bin A-B'!B868,'Speed Bin A-B'!B972,'Speed Bin A-B'!B1076,'Speed Bin A-B'!B1180,'Speed Bin A-B'!B1284,'Speed Bin A-B'!B1388)</f>
        <v>79</v>
      </c>
      <c r="C133" s="252">
        <f>SUM('Speed Bin A-B'!C36,'Speed Bin A-B'!C140,'Speed Bin A-B'!C244,'Speed Bin A-B'!C348,'Speed Bin A-B'!C452,'Speed Bin A-B'!C556,'Speed Bin A-B'!C660,'Speed Bin A-B'!C764,'Speed Bin A-B'!C868,'Speed Bin A-B'!C972,'Speed Bin A-B'!C1076,'Speed Bin A-B'!C1180,'Speed Bin A-B'!C1284,'Speed Bin A-B'!C1388)</f>
        <v>0</v>
      </c>
      <c r="D133" s="252">
        <f>SUM('Speed Bin A-B'!D36,'Speed Bin A-B'!D140,'Speed Bin A-B'!D244,'Speed Bin A-B'!D348,'Speed Bin A-B'!D452,'Speed Bin A-B'!D556,'Speed Bin A-B'!D660,'Speed Bin A-B'!D764,'Speed Bin A-B'!D868,'Speed Bin A-B'!D972,'Speed Bin A-B'!D1076,'Speed Bin A-B'!D1180,'Speed Bin A-B'!D1284,'Speed Bin A-B'!D1388)</f>
        <v>0</v>
      </c>
      <c r="E133" s="252">
        <f>SUM('Speed Bin A-B'!E36,'Speed Bin A-B'!E140,'Speed Bin A-B'!E244,'Speed Bin A-B'!E348,'Speed Bin A-B'!E452,'Speed Bin A-B'!E556,'Speed Bin A-B'!E660,'Speed Bin A-B'!E764,'Speed Bin A-B'!E868,'Speed Bin A-B'!E972,'Speed Bin A-B'!E1076,'Speed Bin A-B'!E1180,'Speed Bin A-B'!E1284,'Speed Bin A-B'!E1388)</f>
        <v>1</v>
      </c>
      <c r="F133" s="252">
        <f>SUM('Speed Bin A-B'!F36,'Speed Bin A-B'!F140,'Speed Bin A-B'!F244,'Speed Bin A-B'!F348,'Speed Bin A-B'!F452,'Speed Bin A-B'!F556,'Speed Bin A-B'!F660,'Speed Bin A-B'!F764,'Speed Bin A-B'!F868,'Speed Bin A-B'!F972,'Speed Bin A-B'!F1076,'Speed Bin A-B'!F1180,'Speed Bin A-B'!F1284,'Speed Bin A-B'!F1388)</f>
        <v>7</v>
      </c>
      <c r="G133" s="252">
        <f>SUM('Speed Bin A-B'!G36,'Speed Bin A-B'!G140,'Speed Bin A-B'!G244,'Speed Bin A-B'!G348,'Speed Bin A-B'!G452,'Speed Bin A-B'!G556,'Speed Bin A-B'!G660,'Speed Bin A-B'!G764,'Speed Bin A-B'!G868,'Speed Bin A-B'!G972,'Speed Bin A-B'!G1076,'Speed Bin A-B'!G1180,'Speed Bin A-B'!G1284,'Speed Bin A-B'!G1388)</f>
        <v>38</v>
      </c>
      <c r="H133" s="252">
        <f>SUM('Speed Bin A-B'!H36,'Speed Bin A-B'!H140,'Speed Bin A-B'!H244,'Speed Bin A-B'!H348,'Speed Bin A-B'!H452,'Speed Bin A-B'!H556,'Speed Bin A-B'!H660,'Speed Bin A-B'!H764,'Speed Bin A-B'!H868,'Speed Bin A-B'!H972,'Speed Bin A-B'!H1076,'Speed Bin A-B'!H1180,'Speed Bin A-B'!H1284,'Speed Bin A-B'!H1388)</f>
        <v>28</v>
      </c>
      <c r="I133" s="252">
        <f>SUM('Speed Bin A-B'!I36,'Speed Bin A-B'!I140,'Speed Bin A-B'!I244,'Speed Bin A-B'!I348,'Speed Bin A-B'!I452,'Speed Bin A-B'!I556,'Speed Bin A-B'!I660,'Speed Bin A-B'!I764,'Speed Bin A-B'!I868,'Speed Bin A-B'!I972,'Speed Bin A-B'!I1076,'Speed Bin A-B'!I1180,'Speed Bin A-B'!I1284,'Speed Bin A-B'!I1388)</f>
        <v>4</v>
      </c>
      <c r="J133" s="252">
        <f>SUM('Speed Bin A-B'!J36,'Speed Bin A-B'!J140,'Speed Bin A-B'!J244,'Speed Bin A-B'!J348,'Speed Bin A-B'!J452,'Speed Bin A-B'!J556,'Speed Bin A-B'!J660,'Speed Bin A-B'!J764,'Speed Bin A-B'!J868,'Speed Bin A-B'!J972,'Speed Bin A-B'!J1076,'Speed Bin A-B'!J1180,'Speed Bin A-B'!J1284,'Speed Bin A-B'!J1388)</f>
        <v>1</v>
      </c>
      <c r="K133" s="252">
        <f>SUM('Speed Bin A-B'!K36,'Speed Bin A-B'!K140,'Speed Bin A-B'!K244,'Speed Bin A-B'!K348,'Speed Bin A-B'!K452,'Speed Bin A-B'!K556,'Speed Bin A-B'!K660,'Speed Bin A-B'!K764,'Speed Bin A-B'!K868,'Speed Bin A-B'!K972,'Speed Bin A-B'!K1076,'Speed Bin A-B'!K1180,'Speed Bin A-B'!K1284,'Speed Bin A-B'!K1388)</f>
        <v>0</v>
      </c>
      <c r="L133" s="252">
        <f>SUM('Speed Bin A-B'!L36,'Speed Bin A-B'!L140,'Speed Bin A-B'!L244,'Speed Bin A-B'!L348,'Speed Bin A-B'!L452,'Speed Bin A-B'!L556,'Speed Bin A-B'!L660,'Speed Bin A-B'!L764,'Speed Bin A-B'!L868,'Speed Bin A-B'!L972,'Speed Bin A-B'!L1076,'Speed Bin A-B'!L1180,'Speed Bin A-B'!L1284,'Speed Bin A-B'!L1388)</f>
        <v>0</v>
      </c>
      <c r="M133" s="252">
        <f>SUM('Speed Bin A-B'!M36,'Speed Bin A-B'!M140,'Speed Bin A-B'!M244,'Speed Bin A-B'!M348,'Speed Bin A-B'!M452,'Speed Bin A-B'!M556,'Speed Bin A-B'!M660,'Speed Bin A-B'!M764,'Speed Bin A-B'!M868,'Speed Bin A-B'!M972,'Speed Bin A-B'!M1076,'Speed Bin A-B'!M1180,'Speed Bin A-B'!M1284,'Speed Bin A-B'!M1388)</f>
        <v>0</v>
      </c>
      <c r="N133" s="252">
        <f>SUM('Speed Bin A-B'!N36,'Speed Bin A-B'!N140,'Speed Bin A-B'!N244,'Speed Bin A-B'!N348,'Speed Bin A-B'!N452,'Speed Bin A-B'!N556,'Speed Bin A-B'!N660,'Speed Bin A-B'!N764,'Speed Bin A-B'!N868,'Speed Bin A-B'!N972,'Speed Bin A-B'!N1076,'Speed Bin A-B'!N1180,'Speed Bin A-B'!N1284,'Speed Bin A-B'!N1388)</f>
        <v>0</v>
      </c>
      <c r="O133" s="252">
        <f>SUM('Speed Bin A-B'!O36,'Speed Bin A-B'!O140,'Speed Bin A-B'!O244,'Speed Bin A-B'!O348,'Speed Bin A-B'!O452,'Speed Bin A-B'!O556,'Speed Bin A-B'!O660,'Speed Bin A-B'!O764,'Speed Bin A-B'!O868,'Speed Bin A-B'!O972,'Speed Bin A-B'!O1076,'Speed Bin A-B'!O1180,'Speed Bin A-B'!O1284,'Speed Bin A-B'!O1388)</f>
        <v>0</v>
      </c>
      <c r="P133" s="252">
        <f>SUM('Speed Bin A-B'!P36,'Speed Bin A-B'!P140,'Speed Bin A-B'!P244,'Speed Bin A-B'!P348,'Speed Bin A-B'!P452,'Speed Bin A-B'!P556,'Speed Bin A-B'!P660,'Speed Bin A-B'!P764,'Speed Bin A-B'!P868,'Speed Bin A-B'!P972,'Speed Bin A-B'!P1076,'Speed Bin A-B'!P1180,'Speed Bin A-B'!P1284,'Speed Bin A-B'!P1388)</f>
        <v>0</v>
      </c>
      <c r="Q133" s="252">
        <f>SUM('Speed Bin A-B'!Q36,'Speed Bin A-B'!Q140,'Speed Bin A-B'!Q244,'Speed Bin A-B'!Q348,'Speed Bin A-B'!Q452,'Speed Bin A-B'!Q556,'Speed Bin A-B'!Q660,'Speed Bin A-B'!Q764,'Speed Bin A-B'!Q868,'Speed Bin A-B'!Q972,'Speed Bin A-B'!Q1076,'Speed Bin A-B'!Q1180,'Speed Bin A-B'!Q1284,'Speed Bin A-B'!Q1388)</f>
        <v>0</v>
      </c>
      <c r="R133" s="252">
        <f>SUM('Speed Bin A-B'!R36,'Speed Bin A-B'!R140,'Speed Bin A-B'!R244,'Speed Bin A-B'!R348,'Speed Bin A-B'!R452,'Speed Bin A-B'!R556,'Speed Bin A-B'!R660,'Speed Bin A-B'!R764,'Speed Bin A-B'!R868,'Speed Bin A-B'!R972,'Speed Bin A-B'!R1076,'Speed Bin A-B'!R1180,'Speed Bin A-B'!R1284,'Speed Bin A-B'!R1388)</f>
        <v>0</v>
      </c>
      <c r="S133" s="252">
        <f>SUM('Speed Bin A-B'!S36,'Speed Bin A-B'!S140,'Speed Bin A-B'!S244,'Speed Bin A-B'!S348,'Speed Bin A-B'!S452,'Speed Bin A-B'!S556,'Speed Bin A-B'!S660,'Speed Bin A-B'!S764,'Speed Bin A-B'!S868,'Speed Bin A-B'!S972,'Speed Bin A-B'!S1076,'Speed Bin A-B'!S1180,'Speed Bin A-B'!S1284,'Speed Bin A-B'!S1388)</f>
        <v>0</v>
      </c>
      <c r="T133" s="252">
        <f>SUM('Speed Bin A-B'!T36,'Speed Bin A-B'!T140,'Speed Bin A-B'!T244,'Speed Bin A-B'!T348,'Speed Bin A-B'!T452,'Speed Bin A-B'!T556,'Speed Bin A-B'!T660,'Speed Bin A-B'!T764,'Speed Bin A-B'!T868,'Speed Bin A-B'!T972,'Speed Bin A-B'!T1076,'Speed Bin A-B'!T1180,'Speed Bin A-B'!T1284,'Speed Bin A-B'!T1388)</f>
        <v>0</v>
      </c>
      <c r="U133" s="252">
        <f>SUM('Speed Bin A-B'!U36,'Speed Bin A-B'!U140,'Speed Bin A-B'!U244,'Speed Bin A-B'!U348,'Speed Bin A-B'!U452,'Speed Bin A-B'!U556,'Speed Bin A-B'!U660,'Speed Bin A-B'!U764,'Speed Bin A-B'!U868,'Speed Bin A-B'!U972,'Speed Bin A-B'!U1076,'Speed Bin A-B'!U1180,'Speed Bin A-B'!U1284,'Speed Bin A-B'!U1388)</f>
        <v>0</v>
      </c>
      <c r="V133" s="253">
        <f>IFERROR(AVERAGE('Speed Bin A-B'!V36,'Speed Bin A-B'!V140,'Speed Bin A-B'!V244,'Speed Bin A-B'!V348,'Speed Bin A-B'!V452,'Speed Bin A-B'!V556,'Speed Bin A-B'!V660,'Speed Bin A-B'!V764,'Speed Bin A-B'!V868,'Speed Bin A-B'!V972,'Speed Bin A-B'!V1076,'Speed Bin A-B'!V1180,'Speed Bin A-B'!V1284,'Speed Bin A-B'!V1388),"-")</f>
        <v>29.288888888888891</v>
      </c>
      <c r="W133" s="253">
        <f>IFERROR(AVERAGE('Speed Bin A-B'!W36,'Speed Bin A-B'!W140,'Speed Bin A-B'!W244,'Speed Bin A-B'!W348,'Speed Bin A-B'!W452,'Speed Bin A-B'!W556,'Speed Bin A-B'!W660,'Speed Bin A-B'!W764,'Speed Bin A-B'!W868,'Speed Bin A-B'!W972,'Speed Bin A-B'!W1076,'Speed Bin A-B'!W1180,'Speed Bin A-B'!W1284,'Speed Bin A-B'!W1388),"-")</f>
        <v>30.700000000000003</v>
      </c>
      <c r="X133" s="246"/>
      <c r="Y133" s="246"/>
      <c r="Z133" s="259" t="s">
        <v>45</v>
      </c>
      <c r="AA133" s="254">
        <f>SUM(AA114:AA129)</f>
        <v>15</v>
      </c>
      <c r="AB133" s="254">
        <f t="shared" ref="AB133:AS133" si="82">SUM(AB114:AB129)</f>
        <v>107</v>
      </c>
      <c r="AC133" s="254">
        <f t="shared" si="82"/>
        <v>474</v>
      </c>
      <c r="AD133" s="254">
        <f t="shared" si="82"/>
        <v>2707</v>
      </c>
      <c r="AE133" s="254">
        <f t="shared" si="82"/>
        <v>6084</v>
      </c>
      <c r="AF133" s="254">
        <f t="shared" si="82"/>
        <v>2408</v>
      </c>
      <c r="AG133" s="254">
        <f t="shared" si="82"/>
        <v>410</v>
      </c>
      <c r="AH133" s="254">
        <f t="shared" si="82"/>
        <v>48</v>
      </c>
      <c r="AI133" s="254">
        <f t="shared" si="82"/>
        <v>1</v>
      </c>
      <c r="AJ133" s="254">
        <f t="shared" si="82"/>
        <v>1</v>
      </c>
      <c r="AK133" s="254">
        <f t="shared" si="82"/>
        <v>0</v>
      </c>
      <c r="AL133" s="254">
        <f t="shared" si="82"/>
        <v>0</v>
      </c>
      <c r="AM133" s="254">
        <f t="shared" si="82"/>
        <v>0</v>
      </c>
      <c r="AN133" s="254">
        <f t="shared" si="82"/>
        <v>0</v>
      </c>
      <c r="AO133" s="254">
        <f t="shared" si="82"/>
        <v>0</v>
      </c>
      <c r="AP133" s="254">
        <f t="shared" si="82"/>
        <v>0</v>
      </c>
      <c r="AQ133" s="254">
        <f t="shared" si="82"/>
        <v>0</v>
      </c>
      <c r="AR133" s="254">
        <f t="shared" si="82"/>
        <v>0</v>
      </c>
      <c r="AS133" s="254">
        <f t="shared" si="82"/>
        <v>0</v>
      </c>
      <c r="AT133" s="253">
        <f t="shared" si="81"/>
        <v>27.090000000000003</v>
      </c>
      <c r="AU133" s="253">
        <f t="shared" si="81"/>
        <v>31.209999999999997</v>
      </c>
    </row>
    <row r="134" spans="1:47" x14ac:dyDescent="0.2">
      <c r="A134" s="251">
        <v>0.27083333333333298</v>
      </c>
      <c r="B134" s="252">
        <f>SUM('Speed Bin A-B'!B37,'Speed Bin A-B'!B141,'Speed Bin A-B'!B245,'Speed Bin A-B'!B349,'Speed Bin A-B'!B453,'Speed Bin A-B'!B557,'Speed Bin A-B'!B661,'Speed Bin A-B'!B765,'Speed Bin A-B'!B869,'Speed Bin A-B'!B973,'Speed Bin A-B'!B1077,'Speed Bin A-B'!B1181,'Speed Bin A-B'!B1285,'Speed Bin A-B'!B1389)</f>
        <v>113</v>
      </c>
      <c r="C134" s="252">
        <f>SUM('Speed Bin A-B'!C37,'Speed Bin A-B'!C141,'Speed Bin A-B'!C245,'Speed Bin A-B'!C349,'Speed Bin A-B'!C453,'Speed Bin A-B'!C557,'Speed Bin A-B'!C661,'Speed Bin A-B'!C765,'Speed Bin A-B'!C869,'Speed Bin A-B'!C973,'Speed Bin A-B'!C1077,'Speed Bin A-B'!C1181,'Speed Bin A-B'!C1285,'Speed Bin A-B'!C1389)</f>
        <v>0</v>
      </c>
      <c r="D134" s="252">
        <f>SUM('Speed Bin A-B'!D37,'Speed Bin A-B'!D141,'Speed Bin A-B'!D245,'Speed Bin A-B'!D349,'Speed Bin A-B'!D453,'Speed Bin A-B'!D557,'Speed Bin A-B'!D661,'Speed Bin A-B'!D765,'Speed Bin A-B'!D869,'Speed Bin A-B'!D973,'Speed Bin A-B'!D1077,'Speed Bin A-B'!D1181,'Speed Bin A-B'!D1285,'Speed Bin A-B'!D1389)</f>
        <v>0</v>
      </c>
      <c r="E134" s="252">
        <f>SUM('Speed Bin A-B'!E37,'Speed Bin A-B'!E141,'Speed Bin A-B'!E245,'Speed Bin A-B'!E349,'Speed Bin A-B'!E453,'Speed Bin A-B'!E557,'Speed Bin A-B'!E661,'Speed Bin A-B'!E765,'Speed Bin A-B'!E869,'Speed Bin A-B'!E973,'Speed Bin A-B'!E1077,'Speed Bin A-B'!E1181,'Speed Bin A-B'!E1285,'Speed Bin A-B'!E1389)</f>
        <v>1</v>
      </c>
      <c r="F134" s="252">
        <f>SUM('Speed Bin A-B'!F37,'Speed Bin A-B'!F141,'Speed Bin A-B'!F245,'Speed Bin A-B'!F349,'Speed Bin A-B'!F453,'Speed Bin A-B'!F557,'Speed Bin A-B'!F661,'Speed Bin A-B'!F765,'Speed Bin A-B'!F869,'Speed Bin A-B'!F973,'Speed Bin A-B'!F1077,'Speed Bin A-B'!F1181,'Speed Bin A-B'!F1285,'Speed Bin A-B'!F1389)</f>
        <v>14</v>
      </c>
      <c r="G134" s="252">
        <f>SUM('Speed Bin A-B'!G37,'Speed Bin A-B'!G141,'Speed Bin A-B'!G245,'Speed Bin A-B'!G349,'Speed Bin A-B'!G453,'Speed Bin A-B'!G557,'Speed Bin A-B'!G661,'Speed Bin A-B'!G765,'Speed Bin A-B'!G869,'Speed Bin A-B'!G973,'Speed Bin A-B'!G1077,'Speed Bin A-B'!G1181,'Speed Bin A-B'!G1285,'Speed Bin A-B'!G1389)</f>
        <v>50</v>
      </c>
      <c r="H134" s="252">
        <f>SUM('Speed Bin A-B'!H37,'Speed Bin A-B'!H141,'Speed Bin A-B'!H245,'Speed Bin A-B'!H349,'Speed Bin A-B'!H453,'Speed Bin A-B'!H557,'Speed Bin A-B'!H661,'Speed Bin A-B'!H765,'Speed Bin A-B'!H869,'Speed Bin A-B'!H973,'Speed Bin A-B'!H1077,'Speed Bin A-B'!H1181,'Speed Bin A-B'!H1285,'Speed Bin A-B'!H1389)</f>
        <v>35</v>
      </c>
      <c r="I134" s="252">
        <f>SUM('Speed Bin A-B'!I37,'Speed Bin A-B'!I141,'Speed Bin A-B'!I245,'Speed Bin A-B'!I349,'Speed Bin A-B'!I453,'Speed Bin A-B'!I557,'Speed Bin A-B'!I661,'Speed Bin A-B'!I765,'Speed Bin A-B'!I869,'Speed Bin A-B'!I973,'Speed Bin A-B'!I1077,'Speed Bin A-B'!I1181,'Speed Bin A-B'!I1285,'Speed Bin A-B'!I1389)</f>
        <v>11</v>
      </c>
      <c r="J134" s="252">
        <f>SUM('Speed Bin A-B'!J37,'Speed Bin A-B'!J141,'Speed Bin A-B'!J245,'Speed Bin A-B'!J349,'Speed Bin A-B'!J453,'Speed Bin A-B'!J557,'Speed Bin A-B'!J661,'Speed Bin A-B'!J765,'Speed Bin A-B'!J869,'Speed Bin A-B'!J973,'Speed Bin A-B'!J1077,'Speed Bin A-B'!J1181,'Speed Bin A-B'!J1285,'Speed Bin A-B'!J1389)</f>
        <v>2</v>
      </c>
      <c r="K134" s="252">
        <f>SUM('Speed Bin A-B'!K37,'Speed Bin A-B'!K141,'Speed Bin A-B'!K245,'Speed Bin A-B'!K349,'Speed Bin A-B'!K453,'Speed Bin A-B'!K557,'Speed Bin A-B'!K661,'Speed Bin A-B'!K765,'Speed Bin A-B'!K869,'Speed Bin A-B'!K973,'Speed Bin A-B'!K1077,'Speed Bin A-B'!K1181,'Speed Bin A-B'!K1285,'Speed Bin A-B'!K1389)</f>
        <v>0</v>
      </c>
      <c r="L134" s="252">
        <f>SUM('Speed Bin A-B'!L37,'Speed Bin A-B'!L141,'Speed Bin A-B'!L245,'Speed Bin A-B'!L349,'Speed Bin A-B'!L453,'Speed Bin A-B'!L557,'Speed Bin A-B'!L661,'Speed Bin A-B'!L765,'Speed Bin A-B'!L869,'Speed Bin A-B'!L973,'Speed Bin A-B'!L1077,'Speed Bin A-B'!L1181,'Speed Bin A-B'!L1285,'Speed Bin A-B'!L1389)</f>
        <v>0</v>
      </c>
      <c r="M134" s="252">
        <f>SUM('Speed Bin A-B'!M37,'Speed Bin A-B'!M141,'Speed Bin A-B'!M245,'Speed Bin A-B'!M349,'Speed Bin A-B'!M453,'Speed Bin A-B'!M557,'Speed Bin A-B'!M661,'Speed Bin A-B'!M765,'Speed Bin A-B'!M869,'Speed Bin A-B'!M973,'Speed Bin A-B'!M1077,'Speed Bin A-B'!M1181,'Speed Bin A-B'!M1285,'Speed Bin A-B'!M1389)</f>
        <v>0</v>
      </c>
      <c r="N134" s="252">
        <f>SUM('Speed Bin A-B'!N37,'Speed Bin A-B'!N141,'Speed Bin A-B'!N245,'Speed Bin A-B'!N349,'Speed Bin A-B'!N453,'Speed Bin A-B'!N557,'Speed Bin A-B'!N661,'Speed Bin A-B'!N765,'Speed Bin A-B'!N869,'Speed Bin A-B'!N973,'Speed Bin A-B'!N1077,'Speed Bin A-B'!N1181,'Speed Bin A-B'!N1285,'Speed Bin A-B'!N1389)</f>
        <v>0</v>
      </c>
      <c r="O134" s="252">
        <f>SUM('Speed Bin A-B'!O37,'Speed Bin A-B'!O141,'Speed Bin A-B'!O245,'Speed Bin A-B'!O349,'Speed Bin A-B'!O453,'Speed Bin A-B'!O557,'Speed Bin A-B'!O661,'Speed Bin A-B'!O765,'Speed Bin A-B'!O869,'Speed Bin A-B'!O973,'Speed Bin A-B'!O1077,'Speed Bin A-B'!O1181,'Speed Bin A-B'!O1285,'Speed Bin A-B'!O1389)</f>
        <v>0</v>
      </c>
      <c r="P134" s="252">
        <f>SUM('Speed Bin A-B'!P37,'Speed Bin A-B'!P141,'Speed Bin A-B'!P245,'Speed Bin A-B'!P349,'Speed Bin A-B'!P453,'Speed Bin A-B'!P557,'Speed Bin A-B'!P661,'Speed Bin A-B'!P765,'Speed Bin A-B'!P869,'Speed Bin A-B'!P973,'Speed Bin A-B'!P1077,'Speed Bin A-B'!P1181,'Speed Bin A-B'!P1285,'Speed Bin A-B'!P1389)</f>
        <v>0</v>
      </c>
      <c r="Q134" s="252">
        <f>SUM('Speed Bin A-B'!Q37,'Speed Bin A-B'!Q141,'Speed Bin A-B'!Q245,'Speed Bin A-B'!Q349,'Speed Bin A-B'!Q453,'Speed Bin A-B'!Q557,'Speed Bin A-B'!Q661,'Speed Bin A-B'!Q765,'Speed Bin A-B'!Q869,'Speed Bin A-B'!Q973,'Speed Bin A-B'!Q1077,'Speed Bin A-B'!Q1181,'Speed Bin A-B'!Q1285,'Speed Bin A-B'!Q1389)</f>
        <v>0</v>
      </c>
      <c r="R134" s="252">
        <f>SUM('Speed Bin A-B'!R37,'Speed Bin A-B'!R141,'Speed Bin A-B'!R245,'Speed Bin A-B'!R349,'Speed Bin A-B'!R453,'Speed Bin A-B'!R557,'Speed Bin A-B'!R661,'Speed Bin A-B'!R765,'Speed Bin A-B'!R869,'Speed Bin A-B'!R973,'Speed Bin A-B'!R1077,'Speed Bin A-B'!R1181,'Speed Bin A-B'!R1285,'Speed Bin A-B'!R1389)</f>
        <v>0</v>
      </c>
      <c r="S134" s="252">
        <f>SUM('Speed Bin A-B'!S37,'Speed Bin A-B'!S141,'Speed Bin A-B'!S245,'Speed Bin A-B'!S349,'Speed Bin A-B'!S453,'Speed Bin A-B'!S557,'Speed Bin A-B'!S661,'Speed Bin A-B'!S765,'Speed Bin A-B'!S869,'Speed Bin A-B'!S973,'Speed Bin A-B'!S1077,'Speed Bin A-B'!S1181,'Speed Bin A-B'!S1285,'Speed Bin A-B'!S1389)</f>
        <v>0</v>
      </c>
      <c r="T134" s="252">
        <f>SUM('Speed Bin A-B'!T37,'Speed Bin A-B'!T141,'Speed Bin A-B'!T245,'Speed Bin A-B'!T349,'Speed Bin A-B'!T453,'Speed Bin A-B'!T557,'Speed Bin A-B'!T661,'Speed Bin A-B'!T765,'Speed Bin A-B'!T869,'Speed Bin A-B'!T973,'Speed Bin A-B'!T1077,'Speed Bin A-B'!T1181,'Speed Bin A-B'!T1285,'Speed Bin A-B'!T1389)</f>
        <v>0</v>
      </c>
      <c r="U134" s="252">
        <f>SUM('Speed Bin A-B'!U37,'Speed Bin A-B'!U141,'Speed Bin A-B'!U245,'Speed Bin A-B'!U349,'Speed Bin A-B'!U453,'Speed Bin A-B'!U557,'Speed Bin A-B'!U661,'Speed Bin A-B'!U765,'Speed Bin A-B'!U869,'Speed Bin A-B'!U973,'Speed Bin A-B'!U1077,'Speed Bin A-B'!U1181,'Speed Bin A-B'!U1285,'Speed Bin A-B'!U1389)</f>
        <v>0</v>
      </c>
      <c r="V134" s="253">
        <f>IFERROR(AVERAGE('Speed Bin A-B'!V37,'Speed Bin A-B'!V141,'Speed Bin A-B'!V245,'Speed Bin A-B'!V349,'Speed Bin A-B'!V453,'Speed Bin A-B'!V557,'Speed Bin A-B'!V661,'Speed Bin A-B'!V765,'Speed Bin A-B'!V869,'Speed Bin A-B'!V973,'Speed Bin A-B'!V1077,'Speed Bin A-B'!V1181,'Speed Bin A-B'!V1285,'Speed Bin A-B'!V1389),"-")</f>
        <v>29.977777777777774</v>
      </c>
      <c r="W134" s="253">
        <f>IFERROR(AVERAGE('Speed Bin A-B'!W37,'Speed Bin A-B'!W141,'Speed Bin A-B'!W245,'Speed Bin A-B'!W349,'Speed Bin A-B'!W453,'Speed Bin A-B'!W557,'Speed Bin A-B'!W661,'Speed Bin A-B'!W765,'Speed Bin A-B'!W869,'Speed Bin A-B'!W973,'Speed Bin A-B'!W1077,'Speed Bin A-B'!W1181,'Speed Bin A-B'!W1285,'Speed Bin A-B'!W1389),"-")</f>
        <v>33.985714285714288</v>
      </c>
      <c r="X134" s="246"/>
      <c r="Y134" s="246"/>
      <c r="Z134" s="252" t="s">
        <v>46</v>
      </c>
      <c r="AA134" s="254">
        <f>SUM(AA114:AA131)</f>
        <v>15</v>
      </c>
      <c r="AB134" s="254">
        <f t="shared" ref="AB134:AS134" si="83">SUM(AB114:AB131)</f>
        <v>114</v>
      </c>
      <c r="AC134" s="254">
        <f t="shared" si="83"/>
        <v>482</v>
      </c>
      <c r="AD134" s="254">
        <f t="shared" si="83"/>
        <v>2737</v>
      </c>
      <c r="AE134" s="254">
        <f t="shared" si="83"/>
        <v>6152</v>
      </c>
      <c r="AF134" s="254">
        <f t="shared" si="83"/>
        <v>2452</v>
      </c>
      <c r="AG134" s="254">
        <f t="shared" si="83"/>
        <v>419</v>
      </c>
      <c r="AH134" s="254">
        <f t="shared" si="83"/>
        <v>49</v>
      </c>
      <c r="AI134" s="254">
        <f t="shared" si="83"/>
        <v>4</v>
      </c>
      <c r="AJ134" s="254">
        <f t="shared" si="83"/>
        <v>1</v>
      </c>
      <c r="AK134" s="254">
        <f t="shared" si="83"/>
        <v>0</v>
      </c>
      <c r="AL134" s="254">
        <f t="shared" si="83"/>
        <v>0</v>
      </c>
      <c r="AM134" s="254">
        <f t="shared" si="83"/>
        <v>0</v>
      </c>
      <c r="AN134" s="254">
        <f t="shared" si="83"/>
        <v>0</v>
      </c>
      <c r="AO134" s="254">
        <f t="shared" si="83"/>
        <v>0</v>
      </c>
      <c r="AP134" s="254">
        <f t="shared" si="83"/>
        <v>0</v>
      </c>
      <c r="AQ134" s="254">
        <f t="shared" si="83"/>
        <v>0</v>
      </c>
      <c r="AR134" s="254">
        <f t="shared" si="83"/>
        <v>0</v>
      </c>
      <c r="AS134" s="254">
        <f t="shared" si="83"/>
        <v>0</v>
      </c>
      <c r="AT134" s="253">
        <f t="shared" si="81"/>
        <v>27.130000000000003</v>
      </c>
      <c r="AU134" s="253">
        <f t="shared" si="81"/>
        <v>31.25</v>
      </c>
    </row>
    <row r="135" spans="1:47" ht="13.5" thickBot="1" x14ac:dyDescent="0.25">
      <c r="A135" s="251">
        <v>0.28125</v>
      </c>
      <c r="B135" s="252">
        <f>SUM('Speed Bin A-B'!B38,'Speed Bin A-B'!B142,'Speed Bin A-B'!B246,'Speed Bin A-B'!B350,'Speed Bin A-B'!B454,'Speed Bin A-B'!B558,'Speed Bin A-B'!B662,'Speed Bin A-B'!B766,'Speed Bin A-B'!B870,'Speed Bin A-B'!B974,'Speed Bin A-B'!B1078,'Speed Bin A-B'!B1182,'Speed Bin A-B'!B1286,'Speed Bin A-B'!B1390)</f>
        <v>177</v>
      </c>
      <c r="C135" s="252">
        <f>SUM('Speed Bin A-B'!C38,'Speed Bin A-B'!C142,'Speed Bin A-B'!C246,'Speed Bin A-B'!C350,'Speed Bin A-B'!C454,'Speed Bin A-B'!C558,'Speed Bin A-B'!C662,'Speed Bin A-B'!C766,'Speed Bin A-B'!C870,'Speed Bin A-B'!C974,'Speed Bin A-B'!C1078,'Speed Bin A-B'!C1182,'Speed Bin A-B'!C1286,'Speed Bin A-B'!C1390)</f>
        <v>0</v>
      </c>
      <c r="D135" s="252">
        <f>SUM('Speed Bin A-B'!D38,'Speed Bin A-B'!D142,'Speed Bin A-B'!D246,'Speed Bin A-B'!D350,'Speed Bin A-B'!D454,'Speed Bin A-B'!D558,'Speed Bin A-B'!D662,'Speed Bin A-B'!D766,'Speed Bin A-B'!D870,'Speed Bin A-B'!D974,'Speed Bin A-B'!D1078,'Speed Bin A-B'!D1182,'Speed Bin A-B'!D1286,'Speed Bin A-B'!D1390)</f>
        <v>0</v>
      </c>
      <c r="E135" s="252">
        <f>SUM('Speed Bin A-B'!E38,'Speed Bin A-B'!E142,'Speed Bin A-B'!E246,'Speed Bin A-B'!E350,'Speed Bin A-B'!E454,'Speed Bin A-B'!E558,'Speed Bin A-B'!E662,'Speed Bin A-B'!E766,'Speed Bin A-B'!E870,'Speed Bin A-B'!E974,'Speed Bin A-B'!E1078,'Speed Bin A-B'!E1182,'Speed Bin A-B'!E1286,'Speed Bin A-B'!E1390)</f>
        <v>1</v>
      </c>
      <c r="F135" s="252">
        <f>SUM('Speed Bin A-B'!F38,'Speed Bin A-B'!F142,'Speed Bin A-B'!F246,'Speed Bin A-B'!F350,'Speed Bin A-B'!F454,'Speed Bin A-B'!F558,'Speed Bin A-B'!F662,'Speed Bin A-B'!F766,'Speed Bin A-B'!F870,'Speed Bin A-B'!F974,'Speed Bin A-B'!F1078,'Speed Bin A-B'!F1182,'Speed Bin A-B'!F1286,'Speed Bin A-B'!F1390)</f>
        <v>24</v>
      </c>
      <c r="G135" s="252">
        <f>SUM('Speed Bin A-B'!G38,'Speed Bin A-B'!G142,'Speed Bin A-B'!G246,'Speed Bin A-B'!G350,'Speed Bin A-B'!G454,'Speed Bin A-B'!G558,'Speed Bin A-B'!G662,'Speed Bin A-B'!G766,'Speed Bin A-B'!G870,'Speed Bin A-B'!G974,'Speed Bin A-B'!G1078,'Speed Bin A-B'!G1182,'Speed Bin A-B'!G1286,'Speed Bin A-B'!G1390)</f>
        <v>93</v>
      </c>
      <c r="H135" s="252">
        <f>SUM('Speed Bin A-B'!H38,'Speed Bin A-B'!H142,'Speed Bin A-B'!H246,'Speed Bin A-B'!H350,'Speed Bin A-B'!H454,'Speed Bin A-B'!H558,'Speed Bin A-B'!H662,'Speed Bin A-B'!H766,'Speed Bin A-B'!H870,'Speed Bin A-B'!H974,'Speed Bin A-B'!H1078,'Speed Bin A-B'!H1182,'Speed Bin A-B'!H1286,'Speed Bin A-B'!H1390)</f>
        <v>51</v>
      </c>
      <c r="I135" s="252">
        <f>SUM('Speed Bin A-B'!I38,'Speed Bin A-B'!I142,'Speed Bin A-B'!I246,'Speed Bin A-B'!I350,'Speed Bin A-B'!I454,'Speed Bin A-B'!I558,'Speed Bin A-B'!I662,'Speed Bin A-B'!I766,'Speed Bin A-B'!I870,'Speed Bin A-B'!I974,'Speed Bin A-B'!I1078,'Speed Bin A-B'!I1182,'Speed Bin A-B'!I1286,'Speed Bin A-B'!I1390)</f>
        <v>8</v>
      </c>
      <c r="J135" s="252">
        <f>SUM('Speed Bin A-B'!J38,'Speed Bin A-B'!J142,'Speed Bin A-B'!J246,'Speed Bin A-B'!J350,'Speed Bin A-B'!J454,'Speed Bin A-B'!J558,'Speed Bin A-B'!J662,'Speed Bin A-B'!J766,'Speed Bin A-B'!J870,'Speed Bin A-B'!J974,'Speed Bin A-B'!J1078,'Speed Bin A-B'!J1182,'Speed Bin A-B'!J1286,'Speed Bin A-B'!J1390)</f>
        <v>0</v>
      </c>
      <c r="K135" s="252">
        <f>SUM('Speed Bin A-B'!K38,'Speed Bin A-B'!K142,'Speed Bin A-B'!K246,'Speed Bin A-B'!K350,'Speed Bin A-B'!K454,'Speed Bin A-B'!K558,'Speed Bin A-B'!K662,'Speed Bin A-B'!K766,'Speed Bin A-B'!K870,'Speed Bin A-B'!K974,'Speed Bin A-B'!K1078,'Speed Bin A-B'!K1182,'Speed Bin A-B'!K1286,'Speed Bin A-B'!K1390)</f>
        <v>0</v>
      </c>
      <c r="L135" s="252">
        <f>SUM('Speed Bin A-B'!L38,'Speed Bin A-B'!L142,'Speed Bin A-B'!L246,'Speed Bin A-B'!L350,'Speed Bin A-B'!L454,'Speed Bin A-B'!L558,'Speed Bin A-B'!L662,'Speed Bin A-B'!L766,'Speed Bin A-B'!L870,'Speed Bin A-B'!L974,'Speed Bin A-B'!L1078,'Speed Bin A-B'!L1182,'Speed Bin A-B'!L1286,'Speed Bin A-B'!L1390)</f>
        <v>0</v>
      </c>
      <c r="M135" s="252">
        <f>SUM('Speed Bin A-B'!M38,'Speed Bin A-B'!M142,'Speed Bin A-B'!M246,'Speed Bin A-B'!M350,'Speed Bin A-B'!M454,'Speed Bin A-B'!M558,'Speed Bin A-B'!M662,'Speed Bin A-B'!M766,'Speed Bin A-B'!M870,'Speed Bin A-B'!M974,'Speed Bin A-B'!M1078,'Speed Bin A-B'!M1182,'Speed Bin A-B'!M1286,'Speed Bin A-B'!M1390)</f>
        <v>0</v>
      </c>
      <c r="N135" s="252">
        <f>SUM('Speed Bin A-B'!N38,'Speed Bin A-B'!N142,'Speed Bin A-B'!N246,'Speed Bin A-B'!N350,'Speed Bin A-B'!N454,'Speed Bin A-B'!N558,'Speed Bin A-B'!N662,'Speed Bin A-B'!N766,'Speed Bin A-B'!N870,'Speed Bin A-B'!N974,'Speed Bin A-B'!N1078,'Speed Bin A-B'!N1182,'Speed Bin A-B'!N1286,'Speed Bin A-B'!N1390)</f>
        <v>0</v>
      </c>
      <c r="O135" s="252">
        <f>SUM('Speed Bin A-B'!O38,'Speed Bin A-B'!O142,'Speed Bin A-B'!O246,'Speed Bin A-B'!O350,'Speed Bin A-B'!O454,'Speed Bin A-B'!O558,'Speed Bin A-B'!O662,'Speed Bin A-B'!O766,'Speed Bin A-B'!O870,'Speed Bin A-B'!O974,'Speed Bin A-B'!O1078,'Speed Bin A-B'!O1182,'Speed Bin A-B'!O1286,'Speed Bin A-B'!O1390)</f>
        <v>0</v>
      </c>
      <c r="P135" s="252">
        <f>SUM('Speed Bin A-B'!P38,'Speed Bin A-B'!P142,'Speed Bin A-B'!P246,'Speed Bin A-B'!P350,'Speed Bin A-B'!P454,'Speed Bin A-B'!P558,'Speed Bin A-B'!P662,'Speed Bin A-B'!P766,'Speed Bin A-B'!P870,'Speed Bin A-B'!P974,'Speed Bin A-B'!P1078,'Speed Bin A-B'!P1182,'Speed Bin A-B'!P1286,'Speed Bin A-B'!P1390)</f>
        <v>0</v>
      </c>
      <c r="Q135" s="252">
        <f>SUM('Speed Bin A-B'!Q38,'Speed Bin A-B'!Q142,'Speed Bin A-B'!Q246,'Speed Bin A-B'!Q350,'Speed Bin A-B'!Q454,'Speed Bin A-B'!Q558,'Speed Bin A-B'!Q662,'Speed Bin A-B'!Q766,'Speed Bin A-B'!Q870,'Speed Bin A-B'!Q974,'Speed Bin A-B'!Q1078,'Speed Bin A-B'!Q1182,'Speed Bin A-B'!Q1286,'Speed Bin A-B'!Q1390)</f>
        <v>0</v>
      </c>
      <c r="R135" s="252">
        <f>SUM('Speed Bin A-B'!R38,'Speed Bin A-B'!R142,'Speed Bin A-B'!R246,'Speed Bin A-B'!R350,'Speed Bin A-B'!R454,'Speed Bin A-B'!R558,'Speed Bin A-B'!R662,'Speed Bin A-B'!R766,'Speed Bin A-B'!R870,'Speed Bin A-B'!R974,'Speed Bin A-B'!R1078,'Speed Bin A-B'!R1182,'Speed Bin A-B'!R1286,'Speed Bin A-B'!R1390)</f>
        <v>0</v>
      </c>
      <c r="S135" s="252">
        <f>SUM('Speed Bin A-B'!S38,'Speed Bin A-B'!S142,'Speed Bin A-B'!S246,'Speed Bin A-B'!S350,'Speed Bin A-B'!S454,'Speed Bin A-B'!S558,'Speed Bin A-B'!S662,'Speed Bin A-B'!S766,'Speed Bin A-B'!S870,'Speed Bin A-B'!S974,'Speed Bin A-B'!S1078,'Speed Bin A-B'!S1182,'Speed Bin A-B'!S1286,'Speed Bin A-B'!S1390)</f>
        <v>0</v>
      </c>
      <c r="T135" s="252">
        <f>SUM('Speed Bin A-B'!T38,'Speed Bin A-B'!T142,'Speed Bin A-B'!T246,'Speed Bin A-B'!T350,'Speed Bin A-B'!T454,'Speed Bin A-B'!T558,'Speed Bin A-B'!T662,'Speed Bin A-B'!T766,'Speed Bin A-B'!T870,'Speed Bin A-B'!T974,'Speed Bin A-B'!T1078,'Speed Bin A-B'!T1182,'Speed Bin A-B'!T1286,'Speed Bin A-B'!T1390)</f>
        <v>0</v>
      </c>
      <c r="U135" s="252">
        <f>SUM('Speed Bin A-B'!U38,'Speed Bin A-B'!U142,'Speed Bin A-B'!U246,'Speed Bin A-B'!U350,'Speed Bin A-B'!U454,'Speed Bin A-B'!U558,'Speed Bin A-B'!U662,'Speed Bin A-B'!U766,'Speed Bin A-B'!U870,'Speed Bin A-B'!U974,'Speed Bin A-B'!U1078,'Speed Bin A-B'!U1182,'Speed Bin A-B'!U1286,'Speed Bin A-B'!U1390)</f>
        <v>0</v>
      </c>
      <c r="V135" s="253">
        <f>IFERROR(AVERAGE('Speed Bin A-B'!V38,'Speed Bin A-B'!V142,'Speed Bin A-B'!V246,'Speed Bin A-B'!V350,'Speed Bin A-B'!V454,'Speed Bin A-B'!V558,'Speed Bin A-B'!V662,'Speed Bin A-B'!V766,'Speed Bin A-B'!V870,'Speed Bin A-B'!V974,'Speed Bin A-B'!V1078,'Speed Bin A-B'!V1182,'Speed Bin A-B'!V1286,'Speed Bin A-B'!V1390),"-")</f>
        <v>28.822222222222219</v>
      </c>
      <c r="W135" s="253">
        <f>IFERROR(AVERAGE('Speed Bin A-B'!W38,'Speed Bin A-B'!W142,'Speed Bin A-B'!W246,'Speed Bin A-B'!W350,'Speed Bin A-B'!W454,'Speed Bin A-B'!W558,'Speed Bin A-B'!W662,'Speed Bin A-B'!W766,'Speed Bin A-B'!W870,'Speed Bin A-B'!W974,'Speed Bin A-B'!W1078,'Speed Bin A-B'!W1182,'Speed Bin A-B'!W1286,'Speed Bin A-B'!W1390),"-")</f>
        <v>32.125</v>
      </c>
      <c r="X135" s="246"/>
      <c r="Y135" s="246"/>
      <c r="Z135" s="260" t="s">
        <v>47</v>
      </c>
      <c r="AA135" s="256">
        <f>SUM(AA108:AA131)</f>
        <v>15</v>
      </c>
      <c r="AB135" s="256">
        <f t="shared" ref="AB135:AS135" si="84">SUM(AB108:AB131)</f>
        <v>120</v>
      </c>
      <c r="AC135" s="256">
        <f t="shared" si="84"/>
        <v>499</v>
      </c>
      <c r="AD135" s="256">
        <f t="shared" si="84"/>
        <v>2766</v>
      </c>
      <c r="AE135" s="256">
        <f t="shared" si="84"/>
        <v>6249</v>
      </c>
      <c r="AF135" s="256">
        <f t="shared" si="84"/>
        <v>2521</v>
      </c>
      <c r="AG135" s="256">
        <f t="shared" si="84"/>
        <v>439</v>
      </c>
      <c r="AH135" s="256">
        <f t="shared" si="84"/>
        <v>56</v>
      </c>
      <c r="AI135" s="256">
        <f t="shared" si="84"/>
        <v>4</v>
      </c>
      <c r="AJ135" s="256">
        <f t="shared" si="84"/>
        <v>1</v>
      </c>
      <c r="AK135" s="256">
        <f t="shared" si="84"/>
        <v>0</v>
      </c>
      <c r="AL135" s="256">
        <f t="shared" si="84"/>
        <v>0</v>
      </c>
      <c r="AM135" s="256">
        <f t="shared" si="84"/>
        <v>0</v>
      </c>
      <c r="AN135" s="256">
        <f t="shared" si="84"/>
        <v>0</v>
      </c>
      <c r="AO135" s="256">
        <f t="shared" si="84"/>
        <v>0</v>
      </c>
      <c r="AP135" s="256">
        <f t="shared" si="84"/>
        <v>0</v>
      </c>
      <c r="AQ135" s="256">
        <f t="shared" si="84"/>
        <v>0</v>
      </c>
      <c r="AR135" s="256">
        <f t="shared" si="84"/>
        <v>0</v>
      </c>
      <c r="AS135" s="256">
        <f t="shared" si="84"/>
        <v>0</v>
      </c>
      <c r="AT135" s="257">
        <f t="shared" si="81"/>
        <v>27.140000000000004</v>
      </c>
      <c r="AU135" s="257">
        <f t="shared" si="81"/>
        <v>31.3</v>
      </c>
    </row>
    <row r="136" spans="1:47" ht="13.5" thickTop="1" x14ac:dyDescent="0.2">
      <c r="A136" s="251">
        <v>0.29166666666666702</v>
      </c>
      <c r="B136" s="252">
        <f>SUM('Speed Bin A-B'!B39,'Speed Bin A-B'!B143,'Speed Bin A-B'!B247,'Speed Bin A-B'!B351,'Speed Bin A-B'!B455,'Speed Bin A-B'!B559,'Speed Bin A-B'!B663,'Speed Bin A-B'!B767,'Speed Bin A-B'!B871,'Speed Bin A-B'!B975,'Speed Bin A-B'!B1079,'Speed Bin A-B'!B1183,'Speed Bin A-B'!B1287,'Speed Bin A-B'!B1391)</f>
        <v>130</v>
      </c>
      <c r="C136" s="252">
        <f>SUM('Speed Bin A-B'!C39,'Speed Bin A-B'!C143,'Speed Bin A-B'!C247,'Speed Bin A-B'!C351,'Speed Bin A-B'!C455,'Speed Bin A-B'!C559,'Speed Bin A-B'!C663,'Speed Bin A-B'!C767,'Speed Bin A-B'!C871,'Speed Bin A-B'!C975,'Speed Bin A-B'!C1079,'Speed Bin A-B'!C1183,'Speed Bin A-B'!C1287,'Speed Bin A-B'!C1391)</f>
        <v>0</v>
      </c>
      <c r="D136" s="252">
        <f>SUM('Speed Bin A-B'!D39,'Speed Bin A-B'!D143,'Speed Bin A-B'!D247,'Speed Bin A-B'!D351,'Speed Bin A-B'!D455,'Speed Bin A-B'!D559,'Speed Bin A-B'!D663,'Speed Bin A-B'!D767,'Speed Bin A-B'!D871,'Speed Bin A-B'!D975,'Speed Bin A-B'!D1079,'Speed Bin A-B'!D1183,'Speed Bin A-B'!D1287,'Speed Bin A-B'!D1391)</f>
        <v>0</v>
      </c>
      <c r="E136" s="252">
        <f>SUM('Speed Bin A-B'!E39,'Speed Bin A-B'!E143,'Speed Bin A-B'!E247,'Speed Bin A-B'!E351,'Speed Bin A-B'!E455,'Speed Bin A-B'!E559,'Speed Bin A-B'!E663,'Speed Bin A-B'!E767,'Speed Bin A-B'!E871,'Speed Bin A-B'!E975,'Speed Bin A-B'!E1079,'Speed Bin A-B'!E1183,'Speed Bin A-B'!E1287,'Speed Bin A-B'!E1391)</f>
        <v>2</v>
      </c>
      <c r="F136" s="252">
        <f>SUM('Speed Bin A-B'!F39,'Speed Bin A-B'!F143,'Speed Bin A-B'!F247,'Speed Bin A-B'!F351,'Speed Bin A-B'!F455,'Speed Bin A-B'!F559,'Speed Bin A-B'!F663,'Speed Bin A-B'!F767,'Speed Bin A-B'!F871,'Speed Bin A-B'!F975,'Speed Bin A-B'!F1079,'Speed Bin A-B'!F1183,'Speed Bin A-B'!F1287,'Speed Bin A-B'!F1391)</f>
        <v>18</v>
      </c>
      <c r="G136" s="252">
        <f>SUM('Speed Bin A-B'!G39,'Speed Bin A-B'!G143,'Speed Bin A-B'!G247,'Speed Bin A-B'!G351,'Speed Bin A-B'!G455,'Speed Bin A-B'!G559,'Speed Bin A-B'!G663,'Speed Bin A-B'!G767,'Speed Bin A-B'!G871,'Speed Bin A-B'!G975,'Speed Bin A-B'!G1079,'Speed Bin A-B'!G1183,'Speed Bin A-B'!G1287,'Speed Bin A-B'!G1391)</f>
        <v>51</v>
      </c>
      <c r="H136" s="252">
        <f>SUM('Speed Bin A-B'!H39,'Speed Bin A-B'!H143,'Speed Bin A-B'!H247,'Speed Bin A-B'!H351,'Speed Bin A-B'!H455,'Speed Bin A-B'!H559,'Speed Bin A-B'!H663,'Speed Bin A-B'!H767,'Speed Bin A-B'!H871,'Speed Bin A-B'!H975,'Speed Bin A-B'!H1079,'Speed Bin A-B'!H1183,'Speed Bin A-B'!H1287,'Speed Bin A-B'!H1391)</f>
        <v>42</v>
      </c>
      <c r="I136" s="252">
        <f>SUM('Speed Bin A-B'!I39,'Speed Bin A-B'!I143,'Speed Bin A-B'!I247,'Speed Bin A-B'!I351,'Speed Bin A-B'!I455,'Speed Bin A-B'!I559,'Speed Bin A-B'!I663,'Speed Bin A-B'!I767,'Speed Bin A-B'!I871,'Speed Bin A-B'!I975,'Speed Bin A-B'!I1079,'Speed Bin A-B'!I1183,'Speed Bin A-B'!I1287,'Speed Bin A-B'!I1391)</f>
        <v>16</v>
      </c>
      <c r="J136" s="252">
        <f>SUM('Speed Bin A-B'!J39,'Speed Bin A-B'!J143,'Speed Bin A-B'!J247,'Speed Bin A-B'!J351,'Speed Bin A-B'!J455,'Speed Bin A-B'!J559,'Speed Bin A-B'!J663,'Speed Bin A-B'!J767,'Speed Bin A-B'!J871,'Speed Bin A-B'!J975,'Speed Bin A-B'!J1079,'Speed Bin A-B'!J1183,'Speed Bin A-B'!J1287,'Speed Bin A-B'!J1391)</f>
        <v>1</v>
      </c>
      <c r="K136" s="252">
        <f>SUM('Speed Bin A-B'!K39,'Speed Bin A-B'!K143,'Speed Bin A-B'!K247,'Speed Bin A-B'!K351,'Speed Bin A-B'!K455,'Speed Bin A-B'!K559,'Speed Bin A-B'!K663,'Speed Bin A-B'!K767,'Speed Bin A-B'!K871,'Speed Bin A-B'!K975,'Speed Bin A-B'!K1079,'Speed Bin A-B'!K1183,'Speed Bin A-B'!K1287,'Speed Bin A-B'!K1391)</f>
        <v>0</v>
      </c>
      <c r="L136" s="252">
        <f>SUM('Speed Bin A-B'!L39,'Speed Bin A-B'!L143,'Speed Bin A-B'!L247,'Speed Bin A-B'!L351,'Speed Bin A-B'!L455,'Speed Bin A-B'!L559,'Speed Bin A-B'!L663,'Speed Bin A-B'!L767,'Speed Bin A-B'!L871,'Speed Bin A-B'!L975,'Speed Bin A-B'!L1079,'Speed Bin A-B'!L1183,'Speed Bin A-B'!L1287,'Speed Bin A-B'!L1391)</f>
        <v>0</v>
      </c>
      <c r="M136" s="252">
        <f>SUM('Speed Bin A-B'!M39,'Speed Bin A-B'!M143,'Speed Bin A-B'!M247,'Speed Bin A-B'!M351,'Speed Bin A-B'!M455,'Speed Bin A-B'!M559,'Speed Bin A-B'!M663,'Speed Bin A-B'!M767,'Speed Bin A-B'!M871,'Speed Bin A-B'!M975,'Speed Bin A-B'!M1079,'Speed Bin A-B'!M1183,'Speed Bin A-B'!M1287,'Speed Bin A-B'!M1391)</f>
        <v>0</v>
      </c>
      <c r="N136" s="252">
        <f>SUM('Speed Bin A-B'!N39,'Speed Bin A-B'!N143,'Speed Bin A-B'!N247,'Speed Bin A-B'!N351,'Speed Bin A-B'!N455,'Speed Bin A-B'!N559,'Speed Bin A-B'!N663,'Speed Bin A-B'!N767,'Speed Bin A-B'!N871,'Speed Bin A-B'!N975,'Speed Bin A-B'!N1079,'Speed Bin A-B'!N1183,'Speed Bin A-B'!N1287,'Speed Bin A-B'!N1391)</f>
        <v>0</v>
      </c>
      <c r="O136" s="252">
        <f>SUM('Speed Bin A-B'!O39,'Speed Bin A-B'!O143,'Speed Bin A-B'!O247,'Speed Bin A-B'!O351,'Speed Bin A-B'!O455,'Speed Bin A-B'!O559,'Speed Bin A-B'!O663,'Speed Bin A-B'!O767,'Speed Bin A-B'!O871,'Speed Bin A-B'!O975,'Speed Bin A-B'!O1079,'Speed Bin A-B'!O1183,'Speed Bin A-B'!O1287,'Speed Bin A-B'!O1391)</f>
        <v>0</v>
      </c>
      <c r="P136" s="252">
        <f>SUM('Speed Bin A-B'!P39,'Speed Bin A-B'!P143,'Speed Bin A-B'!P247,'Speed Bin A-B'!P351,'Speed Bin A-B'!P455,'Speed Bin A-B'!P559,'Speed Bin A-B'!P663,'Speed Bin A-B'!P767,'Speed Bin A-B'!P871,'Speed Bin A-B'!P975,'Speed Bin A-B'!P1079,'Speed Bin A-B'!P1183,'Speed Bin A-B'!P1287,'Speed Bin A-B'!P1391)</f>
        <v>0</v>
      </c>
      <c r="Q136" s="252">
        <f>SUM('Speed Bin A-B'!Q39,'Speed Bin A-B'!Q143,'Speed Bin A-B'!Q247,'Speed Bin A-B'!Q351,'Speed Bin A-B'!Q455,'Speed Bin A-B'!Q559,'Speed Bin A-B'!Q663,'Speed Bin A-B'!Q767,'Speed Bin A-B'!Q871,'Speed Bin A-B'!Q975,'Speed Bin A-B'!Q1079,'Speed Bin A-B'!Q1183,'Speed Bin A-B'!Q1287,'Speed Bin A-B'!Q1391)</f>
        <v>0</v>
      </c>
      <c r="R136" s="252">
        <f>SUM('Speed Bin A-B'!R39,'Speed Bin A-B'!R143,'Speed Bin A-B'!R247,'Speed Bin A-B'!R351,'Speed Bin A-B'!R455,'Speed Bin A-B'!R559,'Speed Bin A-B'!R663,'Speed Bin A-B'!R767,'Speed Bin A-B'!R871,'Speed Bin A-B'!R975,'Speed Bin A-B'!R1079,'Speed Bin A-B'!R1183,'Speed Bin A-B'!R1287,'Speed Bin A-B'!R1391)</f>
        <v>0</v>
      </c>
      <c r="S136" s="252">
        <f>SUM('Speed Bin A-B'!S39,'Speed Bin A-B'!S143,'Speed Bin A-B'!S247,'Speed Bin A-B'!S351,'Speed Bin A-B'!S455,'Speed Bin A-B'!S559,'Speed Bin A-B'!S663,'Speed Bin A-B'!S767,'Speed Bin A-B'!S871,'Speed Bin A-B'!S975,'Speed Bin A-B'!S1079,'Speed Bin A-B'!S1183,'Speed Bin A-B'!S1287,'Speed Bin A-B'!S1391)</f>
        <v>0</v>
      </c>
      <c r="T136" s="252">
        <f>SUM('Speed Bin A-B'!T39,'Speed Bin A-B'!T143,'Speed Bin A-B'!T247,'Speed Bin A-B'!T351,'Speed Bin A-B'!T455,'Speed Bin A-B'!T559,'Speed Bin A-B'!T663,'Speed Bin A-B'!T767,'Speed Bin A-B'!T871,'Speed Bin A-B'!T975,'Speed Bin A-B'!T1079,'Speed Bin A-B'!T1183,'Speed Bin A-B'!T1287,'Speed Bin A-B'!T1391)</f>
        <v>0</v>
      </c>
      <c r="U136" s="252">
        <f>SUM('Speed Bin A-B'!U39,'Speed Bin A-B'!U143,'Speed Bin A-B'!U247,'Speed Bin A-B'!U351,'Speed Bin A-B'!U455,'Speed Bin A-B'!U559,'Speed Bin A-B'!U663,'Speed Bin A-B'!U767,'Speed Bin A-B'!U871,'Speed Bin A-B'!U975,'Speed Bin A-B'!U1079,'Speed Bin A-B'!U1183,'Speed Bin A-B'!U1287,'Speed Bin A-B'!U1391)</f>
        <v>0</v>
      </c>
      <c r="V136" s="253">
        <f>IFERROR(AVERAGE('Speed Bin A-B'!V39,'Speed Bin A-B'!V143,'Speed Bin A-B'!V247,'Speed Bin A-B'!V351,'Speed Bin A-B'!V455,'Speed Bin A-B'!V559,'Speed Bin A-B'!V663,'Speed Bin A-B'!V767,'Speed Bin A-B'!V871,'Speed Bin A-B'!V975,'Speed Bin A-B'!V1079,'Speed Bin A-B'!V1183,'Speed Bin A-B'!V1287,'Speed Bin A-B'!V1391),"-")</f>
        <v>30.044444444444448</v>
      </c>
      <c r="W136" s="253">
        <f>IFERROR(AVERAGE('Speed Bin A-B'!W39,'Speed Bin A-B'!W143,'Speed Bin A-B'!W247,'Speed Bin A-B'!W351,'Speed Bin A-B'!W455,'Speed Bin A-B'!W559,'Speed Bin A-B'!W663,'Speed Bin A-B'!W767,'Speed Bin A-B'!W871,'Speed Bin A-B'!W975,'Speed Bin A-B'!W1079,'Speed Bin A-B'!W1183,'Speed Bin A-B'!W1287,'Speed Bin A-B'!W1391),"-")</f>
        <v>34.68333333333333</v>
      </c>
      <c r="X136" s="246"/>
      <c r="Y136" s="246"/>
      <c r="Z136" s="246"/>
      <c r="AT136" s="246"/>
      <c r="AU136" s="246"/>
    </row>
    <row r="137" spans="1:47" x14ac:dyDescent="0.2">
      <c r="A137" s="251">
        <v>0.30208333333333298</v>
      </c>
      <c r="B137" s="252">
        <f>SUM('Speed Bin A-B'!B40,'Speed Bin A-B'!B144,'Speed Bin A-B'!B248,'Speed Bin A-B'!B352,'Speed Bin A-B'!B456,'Speed Bin A-B'!B560,'Speed Bin A-B'!B664,'Speed Bin A-B'!B768,'Speed Bin A-B'!B872,'Speed Bin A-B'!B976,'Speed Bin A-B'!B1080,'Speed Bin A-B'!B1184,'Speed Bin A-B'!B1288,'Speed Bin A-B'!B1392)</f>
        <v>150</v>
      </c>
      <c r="C137" s="252">
        <f>SUM('Speed Bin A-B'!C40,'Speed Bin A-B'!C144,'Speed Bin A-B'!C248,'Speed Bin A-B'!C352,'Speed Bin A-B'!C456,'Speed Bin A-B'!C560,'Speed Bin A-B'!C664,'Speed Bin A-B'!C768,'Speed Bin A-B'!C872,'Speed Bin A-B'!C976,'Speed Bin A-B'!C1080,'Speed Bin A-B'!C1184,'Speed Bin A-B'!C1288,'Speed Bin A-B'!C1392)</f>
        <v>0</v>
      </c>
      <c r="D137" s="252">
        <f>SUM('Speed Bin A-B'!D40,'Speed Bin A-B'!D144,'Speed Bin A-B'!D248,'Speed Bin A-B'!D352,'Speed Bin A-B'!D456,'Speed Bin A-B'!D560,'Speed Bin A-B'!D664,'Speed Bin A-B'!D768,'Speed Bin A-B'!D872,'Speed Bin A-B'!D976,'Speed Bin A-B'!D1080,'Speed Bin A-B'!D1184,'Speed Bin A-B'!D1288,'Speed Bin A-B'!D1392)</f>
        <v>1</v>
      </c>
      <c r="E137" s="252">
        <f>SUM('Speed Bin A-B'!E40,'Speed Bin A-B'!E144,'Speed Bin A-B'!E248,'Speed Bin A-B'!E352,'Speed Bin A-B'!E456,'Speed Bin A-B'!E560,'Speed Bin A-B'!E664,'Speed Bin A-B'!E768,'Speed Bin A-B'!E872,'Speed Bin A-B'!E976,'Speed Bin A-B'!E1080,'Speed Bin A-B'!E1184,'Speed Bin A-B'!E1288,'Speed Bin A-B'!E1392)</f>
        <v>5</v>
      </c>
      <c r="F137" s="252">
        <f>SUM('Speed Bin A-B'!F40,'Speed Bin A-B'!F144,'Speed Bin A-B'!F248,'Speed Bin A-B'!F352,'Speed Bin A-B'!F456,'Speed Bin A-B'!F560,'Speed Bin A-B'!F664,'Speed Bin A-B'!F768,'Speed Bin A-B'!F872,'Speed Bin A-B'!F976,'Speed Bin A-B'!F1080,'Speed Bin A-B'!F1184,'Speed Bin A-B'!F1288,'Speed Bin A-B'!F1392)</f>
        <v>32</v>
      </c>
      <c r="G137" s="252">
        <f>SUM('Speed Bin A-B'!G40,'Speed Bin A-B'!G144,'Speed Bin A-B'!G248,'Speed Bin A-B'!G352,'Speed Bin A-B'!G456,'Speed Bin A-B'!G560,'Speed Bin A-B'!G664,'Speed Bin A-B'!G768,'Speed Bin A-B'!G872,'Speed Bin A-B'!G976,'Speed Bin A-B'!G1080,'Speed Bin A-B'!G1184,'Speed Bin A-B'!G1288,'Speed Bin A-B'!G1392)</f>
        <v>76</v>
      </c>
      <c r="H137" s="252">
        <f>SUM('Speed Bin A-B'!H40,'Speed Bin A-B'!H144,'Speed Bin A-B'!H248,'Speed Bin A-B'!H352,'Speed Bin A-B'!H456,'Speed Bin A-B'!H560,'Speed Bin A-B'!H664,'Speed Bin A-B'!H768,'Speed Bin A-B'!H872,'Speed Bin A-B'!H976,'Speed Bin A-B'!H1080,'Speed Bin A-B'!H1184,'Speed Bin A-B'!H1288,'Speed Bin A-B'!H1392)</f>
        <v>33</v>
      </c>
      <c r="I137" s="252">
        <f>SUM('Speed Bin A-B'!I40,'Speed Bin A-B'!I144,'Speed Bin A-B'!I248,'Speed Bin A-B'!I352,'Speed Bin A-B'!I456,'Speed Bin A-B'!I560,'Speed Bin A-B'!I664,'Speed Bin A-B'!I768,'Speed Bin A-B'!I872,'Speed Bin A-B'!I976,'Speed Bin A-B'!I1080,'Speed Bin A-B'!I1184,'Speed Bin A-B'!I1288,'Speed Bin A-B'!I1392)</f>
        <v>3</v>
      </c>
      <c r="J137" s="252">
        <f>SUM('Speed Bin A-B'!J40,'Speed Bin A-B'!J144,'Speed Bin A-B'!J248,'Speed Bin A-B'!J352,'Speed Bin A-B'!J456,'Speed Bin A-B'!J560,'Speed Bin A-B'!J664,'Speed Bin A-B'!J768,'Speed Bin A-B'!J872,'Speed Bin A-B'!J976,'Speed Bin A-B'!J1080,'Speed Bin A-B'!J1184,'Speed Bin A-B'!J1288,'Speed Bin A-B'!J1392)</f>
        <v>0</v>
      </c>
      <c r="K137" s="252">
        <f>SUM('Speed Bin A-B'!K40,'Speed Bin A-B'!K144,'Speed Bin A-B'!K248,'Speed Bin A-B'!K352,'Speed Bin A-B'!K456,'Speed Bin A-B'!K560,'Speed Bin A-B'!K664,'Speed Bin A-B'!K768,'Speed Bin A-B'!K872,'Speed Bin A-B'!K976,'Speed Bin A-B'!K1080,'Speed Bin A-B'!K1184,'Speed Bin A-B'!K1288,'Speed Bin A-B'!K1392)</f>
        <v>0</v>
      </c>
      <c r="L137" s="252">
        <f>SUM('Speed Bin A-B'!L40,'Speed Bin A-B'!L144,'Speed Bin A-B'!L248,'Speed Bin A-B'!L352,'Speed Bin A-B'!L456,'Speed Bin A-B'!L560,'Speed Bin A-B'!L664,'Speed Bin A-B'!L768,'Speed Bin A-B'!L872,'Speed Bin A-B'!L976,'Speed Bin A-B'!L1080,'Speed Bin A-B'!L1184,'Speed Bin A-B'!L1288,'Speed Bin A-B'!L1392)</f>
        <v>0</v>
      </c>
      <c r="M137" s="252">
        <f>SUM('Speed Bin A-B'!M40,'Speed Bin A-B'!M144,'Speed Bin A-B'!M248,'Speed Bin A-B'!M352,'Speed Bin A-B'!M456,'Speed Bin A-B'!M560,'Speed Bin A-B'!M664,'Speed Bin A-B'!M768,'Speed Bin A-B'!M872,'Speed Bin A-B'!M976,'Speed Bin A-B'!M1080,'Speed Bin A-B'!M1184,'Speed Bin A-B'!M1288,'Speed Bin A-B'!M1392)</f>
        <v>0</v>
      </c>
      <c r="N137" s="252">
        <f>SUM('Speed Bin A-B'!N40,'Speed Bin A-B'!N144,'Speed Bin A-B'!N248,'Speed Bin A-B'!N352,'Speed Bin A-B'!N456,'Speed Bin A-B'!N560,'Speed Bin A-B'!N664,'Speed Bin A-B'!N768,'Speed Bin A-B'!N872,'Speed Bin A-B'!N976,'Speed Bin A-B'!N1080,'Speed Bin A-B'!N1184,'Speed Bin A-B'!N1288,'Speed Bin A-B'!N1392)</f>
        <v>0</v>
      </c>
      <c r="O137" s="252">
        <f>SUM('Speed Bin A-B'!O40,'Speed Bin A-B'!O144,'Speed Bin A-B'!O248,'Speed Bin A-B'!O352,'Speed Bin A-B'!O456,'Speed Bin A-B'!O560,'Speed Bin A-B'!O664,'Speed Bin A-B'!O768,'Speed Bin A-B'!O872,'Speed Bin A-B'!O976,'Speed Bin A-B'!O1080,'Speed Bin A-B'!O1184,'Speed Bin A-B'!O1288,'Speed Bin A-B'!O1392)</f>
        <v>0</v>
      </c>
      <c r="P137" s="252">
        <f>SUM('Speed Bin A-B'!P40,'Speed Bin A-B'!P144,'Speed Bin A-B'!P248,'Speed Bin A-B'!P352,'Speed Bin A-B'!P456,'Speed Bin A-B'!P560,'Speed Bin A-B'!P664,'Speed Bin A-B'!P768,'Speed Bin A-B'!P872,'Speed Bin A-B'!P976,'Speed Bin A-B'!P1080,'Speed Bin A-B'!P1184,'Speed Bin A-B'!P1288,'Speed Bin A-B'!P1392)</f>
        <v>0</v>
      </c>
      <c r="Q137" s="252">
        <f>SUM('Speed Bin A-B'!Q40,'Speed Bin A-B'!Q144,'Speed Bin A-B'!Q248,'Speed Bin A-B'!Q352,'Speed Bin A-B'!Q456,'Speed Bin A-B'!Q560,'Speed Bin A-B'!Q664,'Speed Bin A-B'!Q768,'Speed Bin A-B'!Q872,'Speed Bin A-B'!Q976,'Speed Bin A-B'!Q1080,'Speed Bin A-B'!Q1184,'Speed Bin A-B'!Q1288,'Speed Bin A-B'!Q1392)</f>
        <v>0</v>
      </c>
      <c r="R137" s="252">
        <f>SUM('Speed Bin A-B'!R40,'Speed Bin A-B'!R144,'Speed Bin A-B'!R248,'Speed Bin A-B'!R352,'Speed Bin A-B'!R456,'Speed Bin A-B'!R560,'Speed Bin A-B'!R664,'Speed Bin A-B'!R768,'Speed Bin A-B'!R872,'Speed Bin A-B'!R976,'Speed Bin A-B'!R1080,'Speed Bin A-B'!R1184,'Speed Bin A-B'!R1288,'Speed Bin A-B'!R1392)</f>
        <v>0</v>
      </c>
      <c r="S137" s="252">
        <f>SUM('Speed Bin A-B'!S40,'Speed Bin A-B'!S144,'Speed Bin A-B'!S248,'Speed Bin A-B'!S352,'Speed Bin A-B'!S456,'Speed Bin A-B'!S560,'Speed Bin A-B'!S664,'Speed Bin A-B'!S768,'Speed Bin A-B'!S872,'Speed Bin A-B'!S976,'Speed Bin A-B'!S1080,'Speed Bin A-B'!S1184,'Speed Bin A-B'!S1288,'Speed Bin A-B'!S1392)</f>
        <v>0</v>
      </c>
      <c r="T137" s="252">
        <f>SUM('Speed Bin A-B'!T40,'Speed Bin A-B'!T144,'Speed Bin A-B'!T248,'Speed Bin A-B'!T352,'Speed Bin A-B'!T456,'Speed Bin A-B'!T560,'Speed Bin A-B'!T664,'Speed Bin A-B'!T768,'Speed Bin A-B'!T872,'Speed Bin A-B'!T976,'Speed Bin A-B'!T1080,'Speed Bin A-B'!T1184,'Speed Bin A-B'!T1288,'Speed Bin A-B'!T1392)</f>
        <v>0</v>
      </c>
      <c r="U137" s="252">
        <f>SUM('Speed Bin A-B'!U40,'Speed Bin A-B'!U144,'Speed Bin A-B'!U248,'Speed Bin A-B'!U352,'Speed Bin A-B'!U456,'Speed Bin A-B'!U560,'Speed Bin A-B'!U664,'Speed Bin A-B'!U768,'Speed Bin A-B'!U872,'Speed Bin A-B'!U976,'Speed Bin A-B'!U1080,'Speed Bin A-B'!U1184,'Speed Bin A-B'!U1288,'Speed Bin A-B'!U1392)</f>
        <v>0</v>
      </c>
      <c r="V137" s="253">
        <f>IFERROR(AVERAGE('Speed Bin A-B'!V40,'Speed Bin A-B'!V144,'Speed Bin A-B'!V248,'Speed Bin A-B'!V352,'Speed Bin A-B'!V456,'Speed Bin A-B'!V560,'Speed Bin A-B'!V664,'Speed Bin A-B'!V768,'Speed Bin A-B'!V872,'Speed Bin A-B'!V976,'Speed Bin A-B'!V1080,'Speed Bin A-B'!V1184,'Speed Bin A-B'!V1288,'Speed Bin A-B'!V1392),"-")</f>
        <v>27.166666666666668</v>
      </c>
      <c r="W137" s="253">
        <f>IFERROR(AVERAGE('Speed Bin A-B'!W40,'Speed Bin A-B'!W144,'Speed Bin A-B'!W248,'Speed Bin A-B'!W352,'Speed Bin A-B'!W456,'Speed Bin A-B'!W560,'Speed Bin A-B'!W664,'Speed Bin A-B'!W768,'Speed Bin A-B'!W872,'Speed Bin A-B'!W976,'Speed Bin A-B'!W1080,'Speed Bin A-B'!W1184,'Speed Bin A-B'!W1288,'Speed Bin A-B'!W1392),"-")</f>
        <v>31.2</v>
      </c>
      <c r="X137" s="246"/>
      <c r="Y137" s="246"/>
    </row>
    <row r="138" spans="1:47" x14ac:dyDescent="0.2">
      <c r="A138" s="251">
        <v>0.3125</v>
      </c>
      <c r="B138" s="252">
        <f>SUM('Speed Bin A-B'!B41,'Speed Bin A-B'!B145,'Speed Bin A-B'!B249,'Speed Bin A-B'!B353,'Speed Bin A-B'!B457,'Speed Bin A-B'!B561,'Speed Bin A-B'!B665,'Speed Bin A-B'!B769,'Speed Bin A-B'!B873,'Speed Bin A-B'!B977,'Speed Bin A-B'!B1081,'Speed Bin A-B'!B1185,'Speed Bin A-B'!B1289,'Speed Bin A-B'!B1393)</f>
        <v>241</v>
      </c>
      <c r="C138" s="252">
        <f>SUM('Speed Bin A-B'!C41,'Speed Bin A-B'!C145,'Speed Bin A-B'!C249,'Speed Bin A-B'!C353,'Speed Bin A-B'!C457,'Speed Bin A-B'!C561,'Speed Bin A-B'!C665,'Speed Bin A-B'!C769,'Speed Bin A-B'!C873,'Speed Bin A-B'!C977,'Speed Bin A-B'!C1081,'Speed Bin A-B'!C1185,'Speed Bin A-B'!C1289,'Speed Bin A-B'!C1393)</f>
        <v>1</v>
      </c>
      <c r="D138" s="252">
        <f>SUM('Speed Bin A-B'!D41,'Speed Bin A-B'!D145,'Speed Bin A-B'!D249,'Speed Bin A-B'!D353,'Speed Bin A-B'!D457,'Speed Bin A-B'!D561,'Speed Bin A-B'!D665,'Speed Bin A-B'!D769,'Speed Bin A-B'!D873,'Speed Bin A-B'!D977,'Speed Bin A-B'!D1081,'Speed Bin A-B'!D1185,'Speed Bin A-B'!D1289,'Speed Bin A-B'!D1393)</f>
        <v>0</v>
      </c>
      <c r="E138" s="252">
        <f>SUM('Speed Bin A-B'!E41,'Speed Bin A-B'!E145,'Speed Bin A-B'!E249,'Speed Bin A-B'!E353,'Speed Bin A-B'!E457,'Speed Bin A-B'!E561,'Speed Bin A-B'!E665,'Speed Bin A-B'!E769,'Speed Bin A-B'!E873,'Speed Bin A-B'!E977,'Speed Bin A-B'!E1081,'Speed Bin A-B'!E1185,'Speed Bin A-B'!E1289,'Speed Bin A-B'!E1393)</f>
        <v>3</v>
      </c>
      <c r="F138" s="252">
        <f>SUM('Speed Bin A-B'!F41,'Speed Bin A-B'!F145,'Speed Bin A-B'!F249,'Speed Bin A-B'!F353,'Speed Bin A-B'!F457,'Speed Bin A-B'!F561,'Speed Bin A-B'!F665,'Speed Bin A-B'!F769,'Speed Bin A-B'!F873,'Speed Bin A-B'!F977,'Speed Bin A-B'!F1081,'Speed Bin A-B'!F1185,'Speed Bin A-B'!F1289,'Speed Bin A-B'!F1393)</f>
        <v>46</v>
      </c>
      <c r="G138" s="252">
        <f>SUM('Speed Bin A-B'!G41,'Speed Bin A-B'!G145,'Speed Bin A-B'!G249,'Speed Bin A-B'!G353,'Speed Bin A-B'!G457,'Speed Bin A-B'!G561,'Speed Bin A-B'!G665,'Speed Bin A-B'!G769,'Speed Bin A-B'!G873,'Speed Bin A-B'!G977,'Speed Bin A-B'!G1081,'Speed Bin A-B'!G1185,'Speed Bin A-B'!G1289,'Speed Bin A-B'!G1393)</f>
        <v>119</v>
      </c>
      <c r="H138" s="252">
        <f>SUM('Speed Bin A-B'!H41,'Speed Bin A-B'!H145,'Speed Bin A-B'!H249,'Speed Bin A-B'!H353,'Speed Bin A-B'!H457,'Speed Bin A-B'!H561,'Speed Bin A-B'!H665,'Speed Bin A-B'!H769,'Speed Bin A-B'!H873,'Speed Bin A-B'!H977,'Speed Bin A-B'!H1081,'Speed Bin A-B'!H1185,'Speed Bin A-B'!H1289,'Speed Bin A-B'!H1393)</f>
        <v>64</v>
      </c>
      <c r="I138" s="252">
        <f>SUM('Speed Bin A-B'!I41,'Speed Bin A-B'!I145,'Speed Bin A-B'!I249,'Speed Bin A-B'!I353,'Speed Bin A-B'!I457,'Speed Bin A-B'!I561,'Speed Bin A-B'!I665,'Speed Bin A-B'!I769,'Speed Bin A-B'!I873,'Speed Bin A-B'!I977,'Speed Bin A-B'!I1081,'Speed Bin A-B'!I1185,'Speed Bin A-B'!I1289,'Speed Bin A-B'!I1393)</f>
        <v>7</v>
      </c>
      <c r="J138" s="252">
        <f>SUM('Speed Bin A-B'!J41,'Speed Bin A-B'!J145,'Speed Bin A-B'!J249,'Speed Bin A-B'!J353,'Speed Bin A-B'!J457,'Speed Bin A-B'!J561,'Speed Bin A-B'!J665,'Speed Bin A-B'!J769,'Speed Bin A-B'!J873,'Speed Bin A-B'!J977,'Speed Bin A-B'!J1081,'Speed Bin A-B'!J1185,'Speed Bin A-B'!J1289,'Speed Bin A-B'!J1393)</f>
        <v>1</v>
      </c>
      <c r="K138" s="252">
        <f>SUM('Speed Bin A-B'!K41,'Speed Bin A-B'!K145,'Speed Bin A-B'!K249,'Speed Bin A-B'!K353,'Speed Bin A-B'!K457,'Speed Bin A-B'!K561,'Speed Bin A-B'!K665,'Speed Bin A-B'!K769,'Speed Bin A-B'!K873,'Speed Bin A-B'!K977,'Speed Bin A-B'!K1081,'Speed Bin A-B'!K1185,'Speed Bin A-B'!K1289,'Speed Bin A-B'!K1393)</f>
        <v>0</v>
      </c>
      <c r="L138" s="252">
        <f>SUM('Speed Bin A-B'!L41,'Speed Bin A-B'!L145,'Speed Bin A-B'!L249,'Speed Bin A-B'!L353,'Speed Bin A-B'!L457,'Speed Bin A-B'!L561,'Speed Bin A-B'!L665,'Speed Bin A-B'!L769,'Speed Bin A-B'!L873,'Speed Bin A-B'!L977,'Speed Bin A-B'!L1081,'Speed Bin A-B'!L1185,'Speed Bin A-B'!L1289,'Speed Bin A-B'!L1393)</f>
        <v>0</v>
      </c>
      <c r="M138" s="252">
        <f>SUM('Speed Bin A-B'!M41,'Speed Bin A-B'!M145,'Speed Bin A-B'!M249,'Speed Bin A-B'!M353,'Speed Bin A-B'!M457,'Speed Bin A-B'!M561,'Speed Bin A-B'!M665,'Speed Bin A-B'!M769,'Speed Bin A-B'!M873,'Speed Bin A-B'!M977,'Speed Bin A-B'!M1081,'Speed Bin A-B'!M1185,'Speed Bin A-B'!M1289,'Speed Bin A-B'!M1393)</f>
        <v>0</v>
      </c>
      <c r="N138" s="252">
        <f>SUM('Speed Bin A-B'!N41,'Speed Bin A-B'!N145,'Speed Bin A-B'!N249,'Speed Bin A-B'!N353,'Speed Bin A-B'!N457,'Speed Bin A-B'!N561,'Speed Bin A-B'!N665,'Speed Bin A-B'!N769,'Speed Bin A-B'!N873,'Speed Bin A-B'!N977,'Speed Bin A-B'!N1081,'Speed Bin A-B'!N1185,'Speed Bin A-B'!N1289,'Speed Bin A-B'!N1393)</f>
        <v>0</v>
      </c>
      <c r="O138" s="252">
        <f>SUM('Speed Bin A-B'!O41,'Speed Bin A-B'!O145,'Speed Bin A-B'!O249,'Speed Bin A-B'!O353,'Speed Bin A-B'!O457,'Speed Bin A-B'!O561,'Speed Bin A-B'!O665,'Speed Bin A-B'!O769,'Speed Bin A-B'!O873,'Speed Bin A-B'!O977,'Speed Bin A-B'!O1081,'Speed Bin A-B'!O1185,'Speed Bin A-B'!O1289,'Speed Bin A-B'!O1393)</f>
        <v>0</v>
      </c>
      <c r="P138" s="252">
        <f>SUM('Speed Bin A-B'!P41,'Speed Bin A-B'!P145,'Speed Bin A-B'!P249,'Speed Bin A-B'!P353,'Speed Bin A-B'!P457,'Speed Bin A-B'!P561,'Speed Bin A-B'!P665,'Speed Bin A-B'!P769,'Speed Bin A-B'!P873,'Speed Bin A-B'!P977,'Speed Bin A-B'!P1081,'Speed Bin A-B'!P1185,'Speed Bin A-B'!P1289,'Speed Bin A-B'!P1393)</f>
        <v>0</v>
      </c>
      <c r="Q138" s="252">
        <f>SUM('Speed Bin A-B'!Q41,'Speed Bin A-B'!Q145,'Speed Bin A-B'!Q249,'Speed Bin A-B'!Q353,'Speed Bin A-B'!Q457,'Speed Bin A-B'!Q561,'Speed Bin A-B'!Q665,'Speed Bin A-B'!Q769,'Speed Bin A-B'!Q873,'Speed Bin A-B'!Q977,'Speed Bin A-B'!Q1081,'Speed Bin A-B'!Q1185,'Speed Bin A-B'!Q1289,'Speed Bin A-B'!Q1393)</f>
        <v>0</v>
      </c>
      <c r="R138" s="252">
        <f>SUM('Speed Bin A-B'!R41,'Speed Bin A-B'!R145,'Speed Bin A-B'!R249,'Speed Bin A-B'!R353,'Speed Bin A-B'!R457,'Speed Bin A-B'!R561,'Speed Bin A-B'!R665,'Speed Bin A-B'!R769,'Speed Bin A-B'!R873,'Speed Bin A-B'!R977,'Speed Bin A-B'!R1081,'Speed Bin A-B'!R1185,'Speed Bin A-B'!R1289,'Speed Bin A-B'!R1393)</f>
        <v>0</v>
      </c>
      <c r="S138" s="252">
        <f>SUM('Speed Bin A-B'!S41,'Speed Bin A-B'!S145,'Speed Bin A-B'!S249,'Speed Bin A-B'!S353,'Speed Bin A-B'!S457,'Speed Bin A-B'!S561,'Speed Bin A-B'!S665,'Speed Bin A-B'!S769,'Speed Bin A-B'!S873,'Speed Bin A-B'!S977,'Speed Bin A-B'!S1081,'Speed Bin A-B'!S1185,'Speed Bin A-B'!S1289,'Speed Bin A-B'!S1393)</f>
        <v>0</v>
      </c>
      <c r="T138" s="252">
        <f>SUM('Speed Bin A-B'!T41,'Speed Bin A-B'!T145,'Speed Bin A-B'!T249,'Speed Bin A-B'!T353,'Speed Bin A-B'!T457,'Speed Bin A-B'!T561,'Speed Bin A-B'!T665,'Speed Bin A-B'!T769,'Speed Bin A-B'!T873,'Speed Bin A-B'!T977,'Speed Bin A-B'!T1081,'Speed Bin A-B'!T1185,'Speed Bin A-B'!T1289,'Speed Bin A-B'!T1393)</f>
        <v>0</v>
      </c>
      <c r="U138" s="252">
        <f>SUM('Speed Bin A-B'!U41,'Speed Bin A-B'!U145,'Speed Bin A-B'!U249,'Speed Bin A-B'!U353,'Speed Bin A-B'!U457,'Speed Bin A-B'!U561,'Speed Bin A-B'!U665,'Speed Bin A-B'!U769,'Speed Bin A-B'!U873,'Speed Bin A-B'!U977,'Speed Bin A-B'!U1081,'Speed Bin A-B'!U1185,'Speed Bin A-B'!U1289,'Speed Bin A-B'!U1393)</f>
        <v>0</v>
      </c>
      <c r="V138" s="253">
        <f>IFERROR(AVERAGE('Speed Bin A-B'!V41,'Speed Bin A-B'!V145,'Speed Bin A-B'!V249,'Speed Bin A-B'!V353,'Speed Bin A-B'!V457,'Speed Bin A-B'!V561,'Speed Bin A-B'!V665,'Speed Bin A-B'!V769,'Speed Bin A-B'!V873,'Speed Bin A-B'!V977,'Speed Bin A-B'!V1081,'Speed Bin A-B'!V1185,'Speed Bin A-B'!V1289,'Speed Bin A-B'!V1393),"-")</f>
        <v>28.18888888888889</v>
      </c>
      <c r="W138" s="253">
        <f>IFERROR(AVERAGE('Speed Bin A-B'!W41,'Speed Bin A-B'!W145,'Speed Bin A-B'!W249,'Speed Bin A-B'!W353,'Speed Bin A-B'!W457,'Speed Bin A-B'!W561,'Speed Bin A-B'!W665,'Speed Bin A-B'!W769,'Speed Bin A-B'!W873,'Speed Bin A-B'!W977,'Speed Bin A-B'!W1081,'Speed Bin A-B'!W1185,'Speed Bin A-B'!W1289,'Speed Bin A-B'!W1393),"-")</f>
        <v>32.187499999999993</v>
      </c>
      <c r="X138" s="246"/>
      <c r="Y138" s="246"/>
    </row>
    <row r="139" spans="1:47" x14ac:dyDescent="0.2">
      <c r="A139" s="251">
        <v>0.32291666666666702</v>
      </c>
      <c r="B139" s="252">
        <f>SUM('Speed Bin A-B'!B42,'Speed Bin A-B'!B146,'Speed Bin A-B'!B250,'Speed Bin A-B'!B354,'Speed Bin A-B'!B458,'Speed Bin A-B'!B562,'Speed Bin A-B'!B666,'Speed Bin A-B'!B770,'Speed Bin A-B'!B874,'Speed Bin A-B'!B978,'Speed Bin A-B'!B1082,'Speed Bin A-B'!B1186,'Speed Bin A-B'!B1290,'Speed Bin A-B'!B1394)</f>
        <v>245</v>
      </c>
      <c r="C139" s="252">
        <f>SUM('Speed Bin A-B'!C42,'Speed Bin A-B'!C146,'Speed Bin A-B'!C250,'Speed Bin A-B'!C354,'Speed Bin A-B'!C458,'Speed Bin A-B'!C562,'Speed Bin A-B'!C666,'Speed Bin A-B'!C770,'Speed Bin A-B'!C874,'Speed Bin A-B'!C978,'Speed Bin A-B'!C1082,'Speed Bin A-B'!C1186,'Speed Bin A-B'!C1290,'Speed Bin A-B'!C1394)</f>
        <v>0</v>
      </c>
      <c r="D139" s="252">
        <f>SUM('Speed Bin A-B'!D42,'Speed Bin A-B'!D146,'Speed Bin A-B'!D250,'Speed Bin A-B'!D354,'Speed Bin A-B'!D458,'Speed Bin A-B'!D562,'Speed Bin A-B'!D666,'Speed Bin A-B'!D770,'Speed Bin A-B'!D874,'Speed Bin A-B'!D978,'Speed Bin A-B'!D1082,'Speed Bin A-B'!D1186,'Speed Bin A-B'!D1290,'Speed Bin A-B'!D1394)</f>
        <v>0</v>
      </c>
      <c r="E139" s="252">
        <f>SUM('Speed Bin A-B'!E42,'Speed Bin A-B'!E146,'Speed Bin A-B'!E250,'Speed Bin A-B'!E354,'Speed Bin A-B'!E458,'Speed Bin A-B'!E562,'Speed Bin A-B'!E666,'Speed Bin A-B'!E770,'Speed Bin A-B'!E874,'Speed Bin A-B'!E978,'Speed Bin A-B'!E1082,'Speed Bin A-B'!E1186,'Speed Bin A-B'!E1290,'Speed Bin A-B'!E1394)</f>
        <v>10</v>
      </c>
      <c r="F139" s="252">
        <f>SUM('Speed Bin A-B'!F42,'Speed Bin A-B'!F146,'Speed Bin A-B'!F250,'Speed Bin A-B'!F354,'Speed Bin A-B'!F458,'Speed Bin A-B'!F562,'Speed Bin A-B'!F666,'Speed Bin A-B'!F770,'Speed Bin A-B'!F874,'Speed Bin A-B'!F978,'Speed Bin A-B'!F1082,'Speed Bin A-B'!F1186,'Speed Bin A-B'!F1290,'Speed Bin A-B'!F1394)</f>
        <v>31</v>
      </c>
      <c r="G139" s="252">
        <f>SUM('Speed Bin A-B'!G42,'Speed Bin A-B'!G146,'Speed Bin A-B'!G250,'Speed Bin A-B'!G354,'Speed Bin A-B'!G458,'Speed Bin A-B'!G562,'Speed Bin A-B'!G666,'Speed Bin A-B'!G770,'Speed Bin A-B'!G874,'Speed Bin A-B'!G978,'Speed Bin A-B'!G1082,'Speed Bin A-B'!G1186,'Speed Bin A-B'!G1290,'Speed Bin A-B'!G1394)</f>
        <v>125</v>
      </c>
      <c r="H139" s="252">
        <f>SUM('Speed Bin A-B'!H42,'Speed Bin A-B'!H146,'Speed Bin A-B'!H250,'Speed Bin A-B'!H354,'Speed Bin A-B'!H458,'Speed Bin A-B'!H562,'Speed Bin A-B'!H666,'Speed Bin A-B'!H770,'Speed Bin A-B'!H874,'Speed Bin A-B'!H978,'Speed Bin A-B'!H1082,'Speed Bin A-B'!H1186,'Speed Bin A-B'!H1290,'Speed Bin A-B'!H1394)</f>
        <v>69</v>
      </c>
      <c r="I139" s="252">
        <f>SUM('Speed Bin A-B'!I42,'Speed Bin A-B'!I146,'Speed Bin A-B'!I250,'Speed Bin A-B'!I354,'Speed Bin A-B'!I458,'Speed Bin A-B'!I562,'Speed Bin A-B'!I666,'Speed Bin A-B'!I770,'Speed Bin A-B'!I874,'Speed Bin A-B'!I978,'Speed Bin A-B'!I1082,'Speed Bin A-B'!I1186,'Speed Bin A-B'!I1290,'Speed Bin A-B'!I1394)</f>
        <v>9</v>
      </c>
      <c r="J139" s="252">
        <f>SUM('Speed Bin A-B'!J42,'Speed Bin A-B'!J146,'Speed Bin A-B'!J250,'Speed Bin A-B'!J354,'Speed Bin A-B'!J458,'Speed Bin A-B'!J562,'Speed Bin A-B'!J666,'Speed Bin A-B'!J770,'Speed Bin A-B'!J874,'Speed Bin A-B'!J978,'Speed Bin A-B'!J1082,'Speed Bin A-B'!J1186,'Speed Bin A-B'!J1290,'Speed Bin A-B'!J1394)</f>
        <v>1</v>
      </c>
      <c r="K139" s="252">
        <f>SUM('Speed Bin A-B'!K42,'Speed Bin A-B'!K146,'Speed Bin A-B'!K250,'Speed Bin A-B'!K354,'Speed Bin A-B'!K458,'Speed Bin A-B'!K562,'Speed Bin A-B'!K666,'Speed Bin A-B'!K770,'Speed Bin A-B'!K874,'Speed Bin A-B'!K978,'Speed Bin A-B'!K1082,'Speed Bin A-B'!K1186,'Speed Bin A-B'!K1290,'Speed Bin A-B'!K1394)</f>
        <v>0</v>
      </c>
      <c r="L139" s="252">
        <f>SUM('Speed Bin A-B'!L42,'Speed Bin A-B'!L146,'Speed Bin A-B'!L250,'Speed Bin A-B'!L354,'Speed Bin A-B'!L458,'Speed Bin A-B'!L562,'Speed Bin A-B'!L666,'Speed Bin A-B'!L770,'Speed Bin A-B'!L874,'Speed Bin A-B'!L978,'Speed Bin A-B'!L1082,'Speed Bin A-B'!L1186,'Speed Bin A-B'!L1290,'Speed Bin A-B'!L1394)</f>
        <v>0</v>
      </c>
      <c r="M139" s="252">
        <f>SUM('Speed Bin A-B'!M42,'Speed Bin A-B'!M146,'Speed Bin A-B'!M250,'Speed Bin A-B'!M354,'Speed Bin A-B'!M458,'Speed Bin A-B'!M562,'Speed Bin A-B'!M666,'Speed Bin A-B'!M770,'Speed Bin A-B'!M874,'Speed Bin A-B'!M978,'Speed Bin A-B'!M1082,'Speed Bin A-B'!M1186,'Speed Bin A-B'!M1290,'Speed Bin A-B'!M1394)</f>
        <v>0</v>
      </c>
      <c r="N139" s="252">
        <f>SUM('Speed Bin A-B'!N42,'Speed Bin A-B'!N146,'Speed Bin A-B'!N250,'Speed Bin A-B'!N354,'Speed Bin A-B'!N458,'Speed Bin A-B'!N562,'Speed Bin A-B'!N666,'Speed Bin A-B'!N770,'Speed Bin A-B'!N874,'Speed Bin A-B'!N978,'Speed Bin A-B'!N1082,'Speed Bin A-B'!N1186,'Speed Bin A-B'!N1290,'Speed Bin A-B'!N1394)</f>
        <v>0</v>
      </c>
      <c r="O139" s="252">
        <f>SUM('Speed Bin A-B'!O42,'Speed Bin A-B'!O146,'Speed Bin A-B'!O250,'Speed Bin A-B'!O354,'Speed Bin A-B'!O458,'Speed Bin A-B'!O562,'Speed Bin A-B'!O666,'Speed Bin A-B'!O770,'Speed Bin A-B'!O874,'Speed Bin A-B'!O978,'Speed Bin A-B'!O1082,'Speed Bin A-B'!O1186,'Speed Bin A-B'!O1290,'Speed Bin A-B'!O1394)</f>
        <v>0</v>
      </c>
      <c r="P139" s="252">
        <f>SUM('Speed Bin A-B'!P42,'Speed Bin A-B'!P146,'Speed Bin A-B'!P250,'Speed Bin A-B'!P354,'Speed Bin A-B'!P458,'Speed Bin A-B'!P562,'Speed Bin A-B'!P666,'Speed Bin A-B'!P770,'Speed Bin A-B'!P874,'Speed Bin A-B'!P978,'Speed Bin A-B'!P1082,'Speed Bin A-B'!P1186,'Speed Bin A-B'!P1290,'Speed Bin A-B'!P1394)</f>
        <v>0</v>
      </c>
      <c r="Q139" s="252">
        <f>SUM('Speed Bin A-B'!Q42,'Speed Bin A-B'!Q146,'Speed Bin A-B'!Q250,'Speed Bin A-B'!Q354,'Speed Bin A-B'!Q458,'Speed Bin A-B'!Q562,'Speed Bin A-B'!Q666,'Speed Bin A-B'!Q770,'Speed Bin A-B'!Q874,'Speed Bin A-B'!Q978,'Speed Bin A-B'!Q1082,'Speed Bin A-B'!Q1186,'Speed Bin A-B'!Q1290,'Speed Bin A-B'!Q1394)</f>
        <v>0</v>
      </c>
      <c r="R139" s="252">
        <f>SUM('Speed Bin A-B'!R42,'Speed Bin A-B'!R146,'Speed Bin A-B'!R250,'Speed Bin A-B'!R354,'Speed Bin A-B'!R458,'Speed Bin A-B'!R562,'Speed Bin A-B'!R666,'Speed Bin A-B'!R770,'Speed Bin A-B'!R874,'Speed Bin A-B'!R978,'Speed Bin A-B'!R1082,'Speed Bin A-B'!R1186,'Speed Bin A-B'!R1290,'Speed Bin A-B'!R1394)</f>
        <v>0</v>
      </c>
      <c r="S139" s="252">
        <f>SUM('Speed Bin A-B'!S42,'Speed Bin A-B'!S146,'Speed Bin A-B'!S250,'Speed Bin A-B'!S354,'Speed Bin A-B'!S458,'Speed Bin A-B'!S562,'Speed Bin A-B'!S666,'Speed Bin A-B'!S770,'Speed Bin A-B'!S874,'Speed Bin A-B'!S978,'Speed Bin A-B'!S1082,'Speed Bin A-B'!S1186,'Speed Bin A-B'!S1290,'Speed Bin A-B'!S1394)</f>
        <v>0</v>
      </c>
      <c r="T139" s="252">
        <f>SUM('Speed Bin A-B'!T42,'Speed Bin A-B'!T146,'Speed Bin A-B'!T250,'Speed Bin A-B'!T354,'Speed Bin A-B'!T458,'Speed Bin A-B'!T562,'Speed Bin A-B'!T666,'Speed Bin A-B'!T770,'Speed Bin A-B'!T874,'Speed Bin A-B'!T978,'Speed Bin A-B'!T1082,'Speed Bin A-B'!T1186,'Speed Bin A-B'!T1290,'Speed Bin A-B'!T1394)</f>
        <v>0</v>
      </c>
      <c r="U139" s="252">
        <f>SUM('Speed Bin A-B'!U42,'Speed Bin A-B'!U146,'Speed Bin A-B'!U250,'Speed Bin A-B'!U354,'Speed Bin A-B'!U458,'Speed Bin A-B'!U562,'Speed Bin A-B'!U666,'Speed Bin A-B'!U770,'Speed Bin A-B'!U874,'Speed Bin A-B'!U978,'Speed Bin A-B'!U1082,'Speed Bin A-B'!U1186,'Speed Bin A-B'!U1290,'Speed Bin A-B'!U1394)</f>
        <v>0</v>
      </c>
      <c r="V139" s="253">
        <f>IFERROR(AVERAGE('Speed Bin A-B'!V42,'Speed Bin A-B'!V146,'Speed Bin A-B'!V250,'Speed Bin A-B'!V354,'Speed Bin A-B'!V458,'Speed Bin A-B'!V562,'Speed Bin A-B'!V666,'Speed Bin A-B'!V770,'Speed Bin A-B'!V874,'Speed Bin A-B'!V978,'Speed Bin A-B'!V1082,'Speed Bin A-B'!V1186,'Speed Bin A-B'!V1290,'Speed Bin A-B'!V1394),"-")</f>
        <v>28.133333333333336</v>
      </c>
      <c r="W139" s="253">
        <f>IFERROR(AVERAGE('Speed Bin A-B'!W42,'Speed Bin A-B'!W146,'Speed Bin A-B'!W250,'Speed Bin A-B'!W354,'Speed Bin A-B'!W458,'Speed Bin A-B'!W562,'Speed Bin A-B'!W666,'Speed Bin A-B'!W770,'Speed Bin A-B'!W874,'Speed Bin A-B'!W978,'Speed Bin A-B'!W1082,'Speed Bin A-B'!W1186,'Speed Bin A-B'!W1290,'Speed Bin A-B'!W1394),"-")</f>
        <v>32.422222222222224</v>
      </c>
      <c r="X139" s="246"/>
      <c r="Y139" s="246"/>
    </row>
    <row r="140" spans="1:47" x14ac:dyDescent="0.2">
      <c r="A140" s="251">
        <v>0.33333333333333298</v>
      </c>
      <c r="B140" s="252">
        <f>SUM('Speed Bin A-B'!B43,'Speed Bin A-B'!B147,'Speed Bin A-B'!B251,'Speed Bin A-B'!B355,'Speed Bin A-B'!B459,'Speed Bin A-B'!B563,'Speed Bin A-B'!B667,'Speed Bin A-B'!B771,'Speed Bin A-B'!B875,'Speed Bin A-B'!B979,'Speed Bin A-B'!B1083,'Speed Bin A-B'!B1187,'Speed Bin A-B'!B1291,'Speed Bin A-B'!B1395)</f>
        <v>243</v>
      </c>
      <c r="C140" s="252">
        <f>SUM('Speed Bin A-B'!C43,'Speed Bin A-B'!C147,'Speed Bin A-B'!C251,'Speed Bin A-B'!C355,'Speed Bin A-B'!C459,'Speed Bin A-B'!C563,'Speed Bin A-B'!C667,'Speed Bin A-B'!C771,'Speed Bin A-B'!C875,'Speed Bin A-B'!C979,'Speed Bin A-B'!C1083,'Speed Bin A-B'!C1187,'Speed Bin A-B'!C1291,'Speed Bin A-B'!C1395)</f>
        <v>1</v>
      </c>
      <c r="D140" s="252">
        <f>SUM('Speed Bin A-B'!D43,'Speed Bin A-B'!D147,'Speed Bin A-B'!D251,'Speed Bin A-B'!D355,'Speed Bin A-B'!D459,'Speed Bin A-B'!D563,'Speed Bin A-B'!D667,'Speed Bin A-B'!D771,'Speed Bin A-B'!D875,'Speed Bin A-B'!D979,'Speed Bin A-B'!D1083,'Speed Bin A-B'!D1187,'Speed Bin A-B'!D1291,'Speed Bin A-B'!D1395)</f>
        <v>2</v>
      </c>
      <c r="E140" s="252">
        <f>SUM('Speed Bin A-B'!E43,'Speed Bin A-B'!E147,'Speed Bin A-B'!E251,'Speed Bin A-B'!E355,'Speed Bin A-B'!E459,'Speed Bin A-B'!E563,'Speed Bin A-B'!E667,'Speed Bin A-B'!E771,'Speed Bin A-B'!E875,'Speed Bin A-B'!E979,'Speed Bin A-B'!E1083,'Speed Bin A-B'!E1187,'Speed Bin A-B'!E1291,'Speed Bin A-B'!E1395)</f>
        <v>3</v>
      </c>
      <c r="F140" s="252">
        <f>SUM('Speed Bin A-B'!F43,'Speed Bin A-B'!F147,'Speed Bin A-B'!F251,'Speed Bin A-B'!F355,'Speed Bin A-B'!F459,'Speed Bin A-B'!F563,'Speed Bin A-B'!F667,'Speed Bin A-B'!F771,'Speed Bin A-B'!F875,'Speed Bin A-B'!F979,'Speed Bin A-B'!F1083,'Speed Bin A-B'!F1187,'Speed Bin A-B'!F1291,'Speed Bin A-B'!F1395)</f>
        <v>50</v>
      </c>
      <c r="G140" s="252">
        <f>SUM('Speed Bin A-B'!G43,'Speed Bin A-B'!G147,'Speed Bin A-B'!G251,'Speed Bin A-B'!G355,'Speed Bin A-B'!G459,'Speed Bin A-B'!G563,'Speed Bin A-B'!G667,'Speed Bin A-B'!G771,'Speed Bin A-B'!G875,'Speed Bin A-B'!G979,'Speed Bin A-B'!G1083,'Speed Bin A-B'!G1187,'Speed Bin A-B'!G1291,'Speed Bin A-B'!G1395)</f>
        <v>122</v>
      </c>
      <c r="H140" s="252">
        <f>SUM('Speed Bin A-B'!H43,'Speed Bin A-B'!H147,'Speed Bin A-B'!H251,'Speed Bin A-B'!H355,'Speed Bin A-B'!H459,'Speed Bin A-B'!H563,'Speed Bin A-B'!H667,'Speed Bin A-B'!H771,'Speed Bin A-B'!H875,'Speed Bin A-B'!H979,'Speed Bin A-B'!H1083,'Speed Bin A-B'!H1187,'Speed Bin A-B'!H1291,'Speed Bin A-B'!H1395)</f>
        <v>56</v>
      </c>
      <c r="I140" s="252">
        <f>SUM('Speed Bin A-B'!I43,'Speed Bin A-B'!I147,'Speed Bin A-B'!I251,'Speed Bin A-B'!I355,'Speed Bin A-B'!I459,'Speed Bin A-B'!I563,'Speed Bin A-B'!I667,'Speed Bin A-B'!I771,'Speed Bin A-B'!I875,'Speed Bin A-B'!I979,'Speed Bin A-B'!I1083,'Speed Bin A-B'!I1187,'Speed Bin A-B'!I1291,'Speed Bin A-B'!I1395)</f>
        <v>9</v>
      </c>
      <c r="J140" s="252">
        <f>SUM('Speed Bin A-B'!J43,'Speed Bin A-B'!J147,'Speed Bin A-B'!J251,'Speed Bin A-B'!J355,'Speed Bin A-B'!J459,'Speed Bin A-B'!J563,'Speed Bin A-B'!J667,'Speed Bin A-B'!J771,'Speed Bin A-B'!J875,'Speed Bin A-B'!J979,'Speed Bin A-B'!J1083,'Speed Bin A-B'!J1187,'Speed Bin A-B'!J1291,'Speed Bin A-B'!J1395)</f>
        <v>0</v>
      </c>
      <c r="K140" s="252">
        <f>SUM('Speed Bin A-B'!K43,'Speed Bin A-B'!K147,'Speed Bin A-B'!K251,'Speed Bin A-B'!K355,'Speed Bin A-B'!K459,'Speed Bin A-B'!K563,'Speed Bin A-B'!K667,'Speed Bin A-B'!K771,'Speed Bin A-B'!K875,'Speed Bin A-B'!K979,'Speed Bin A-B'!K1083,'Speed Bin A-B'!K1187,'Speed Bin A-B'!K1291,'Speed Bin A-B'!K1395)</f>
        <v>0</v>
      </c>
      <c r="L140" s="252">
        <f>SUM('Speed Bin A-B'!L43,'Speed Bin A-B'!L147,'Speed Bin A-B'!L251,'Speed Bin A-B'!L355,'Speed Bin A-B'!L459,'Speed Bin A-B'!L563,'Speed Bin A-B'!L667,'Speed Bin A-B'!L771,'Speed Bin A-B'!L875,'Speed Bin A-B'!L979,'Speed Bin A-B'!L1083,'Speed Bin A-B'!L1187,'Speed Bin A-B'!L1291,'Speed Bin A-B'!L1395)</f>
        <v>0</v>
      </c>
      <c r="M140" s="252">
        <f>SUM('Speed Bin A-B'!M43,'Speed Bin A-B'!M147,'Speed Bin A-B'!M251,'Speed Bin A-B'!M355,'Speed Bin A-B'!M459,'Speed Bin A-B'!M563,'Speed Bin A-B'!M667,'Speed Bin A-B'!M771,'Speed Bin A-B'!M875,'Speed Bin A-B'!M979,'Speed Bin A-B'!M1083,'Speed Bin A-B'!M1187,'Speed Bin A-B'!M1291,'Speed Bin A-B'!M1395)</f>
        <v>0</v>
      </c>
      <c r="N140" s="252">
        <f>SUM('Speed Bin A-B'!N43,'Speed Bin A-B'!N147,'Speed Bin A-B'!N251,'Speed Bin A-B'!N355,'Speed Bin A-B'!N459,'Speed Bin A-B'!N563,'Speed Bin A-B'!N667,'Speed Bin A-B'!N771,'Speed Bin A-B'!N875,'Speed Bin A-B'!N979,'Speed Bin A-B'!N1083,'Speed Bin A-B'!N1187,'Speed Bin A-B'!N1291,'Speed Bin A-B'!N1395)</f>
        <v>0</v>
      </c>
      <c r="O140" s="252">
        <f>SUM('Speed Bin A-B'!O43,'Speed Bin A-B'!O147,'Speed Bin A-B'!O251,'Speed Bin A-B'!O355,'Speed Bin A-B'!O459,'Speed Bin A-B'!O563,'Speed Bin A-B'!O667,'Speed Bin A-B'!O771,'Speed Bin A-B'!O875,'Speed Bin A-B'!O979,'Speed Bin A-B'!O1083,'Speed Bin A-B'!O1187,'Speed Bin A-B'!O1291,'Speed Bin A-B'!O1395)</f>
        <v>0</v>
      </c>
      <c r="P140" s="252">
        <f>SUM('Speed Bin A-B'!P43,'Speed Bin A-B'!P147,'Speed Bin A-B'!P251,'Speed Bin A-B'!P355,'Speed Bin A-B'!P459,'Speed Bin A-B'!P563,'Speed Bin A-B'!P667,'Speed Bin A-B'!P771,'Speed Bin A-B'!P875,'Speed Bin A-B'!P979,'Speed Bin A-B'!P1083,'Speed Bin A-B'!P1187,'Speed Bin A-B'!P1291,'Speed Bin A-B'!P1395)</f>
        <v>0</v>
      </c>
      <c r="Q140" s="252">
        <f>SUM('Speed Bin A-B'!Q43,'Speed Bin A-B'!Q147,'Speed Bin A-B'!Q251,'Speed Bin A-B'!Q355,'Speed Bin A-B'!Q459,'Speed Bin A-B'!Q563,'Speed Bin A-B'!Q667,'Speed Bin A-B'!Q771,'Speed Bin A-B'!Q875,'Speed Bin A-B'!Q979,'Speed Bin A-B'!Q1083,'Speed Bin A-B'!Q1187,'Speed Bin A-B'!Q1291,'Speed Bin A-B'!Q1395)</f>
        <v>0</v>
      </c>
      <c r="R140" s="252">
        <f>SUM('Speed Bin A-B'!R43,'Speed Bin A-B'!R147,'Speed Bin A-B'!R251,'Speed Bin A-B'!R355,'Speed Bin A-B'!R459,'Speed Bin A-B'!R563,'Speed Bin A-B'!R667,'Speed Bin A-B'!R771,'Speed Bin A-B'!R875,'Speed Bin A-B'!R979,'Speed Bin A-B'!R1083,'Speed Bin A-B'!R1187,'Speed Bin A-B'!R1291,'Speed Bin A-B'!R1395)</f>
        <v>0</v>
      </c>
      <c r="S140" s="252">
        <f>SUM('Speed Bin A-B'!S43,'Speed Bin A-B'!S147,'Speed Bin A-B'!S251,'Speed Bin A-B'!S355,'Speed Bin A-B'!S459,'Speed Bin A-B'!S563,'Speed Bin A-B'!S667,'Speed Bin A-B'!S771,'Speed Bin A-B'!S875,'Speed Bin A-B'!S979,'Speed Bin A-B'!S1083,'Speed Bin A-B'!S1187,'Speed Bin A-B'!S1291,'Speed Bin A-B'!S1395)</f>
        <v>0</v>
      </c>
      <c r="T140" s="252">
        <f>SUM('Speed Bin A-B'!T43,'Speed Bin A-B'!T147,'Speed Bin A-B'!T251,'Speed Bin A-B'!T355,'Speed Bin A-B'!T459,'Speed Bin A-B'!T563,'Speed Bin A-B'!T667,'Speed Bin A-B'!T771,'Speed Bin A-B'!T875,'Speed Bin A-B'!T979,'Speed Bin A-B'!T1083,'Speed Bin A-B'!T1187,'Speed Bin A-B'!T1291,'Speed Bin A-B'!T1395)</f>
        <v>0</v>
      </c>
      <c r="U140" s="252">
        <f>SUM('Speed Bin A-B'!U43,'Speed Bin A-B'!U147,'Speed Bin A-B'!U251,'Speed Bin A-B'!U355,'Speed Bin A-B'!U459,'Speed Bin A-B'!U563,'Speed Bin A-B'!U667,'Speed Bin A-B'!U771,'Speed Bin A-B'!U875,'Speed Bin A-B'!U979,'Speed Bin A-B'!U1083,'Speed Bin A-B'!U1187,'Speed Bin A-B'!U1291,'Speed Bin A-B'!U1395)</f>
        <v>0</v>
      </c>
      <c r="V140" s="253">
        <f>IFERROR(AVERAGE('Speed Bin A-B'!V43,'Speed Bin A-B'!V147,'Speed Bin A-B'!V251,'Speed Bin A-B'!V355,'Speed Bin A-B'!V459,'Speed Bin A-B'!V563,'Speed Bin A-B'!V667,'Speed Bin A-B'!V771,'Speed Bin A-B'!V875,'Speed Bin A-B'!V979,'Speed Bin A-B'!V1083,'Speed Bin A-B'!V1187,'Speed Bin A-B'!V1291,'Speed Bin A-B'!V1395),"-")</f>
        <v>28.022222222222226</v>
      </c>
      <c r="W140" s="253">
        <f>IFERROR(AVERAGE('Speed Bin A-B'!W43,'Speed Bin A-B'!W147,'Speed Bin A-B'!W251,'Speed Bin A-B'!W355,'Speed Bin A-B'!W459,'Speed Bin A-B'!W563,'Speed Bin A-B'!W667,'Speed Bin A-B'!W771,'Speed Bin A-B'!W875,'Speed Bin A-B'!W979,'Speed Bin A-B'!W1083,'Speed Bin A-B'!W1187,'Speed Bin A-B'!W1291,'Speed Bin A-B'!W1395),"-")</f>
        <v>31.985714285714288</v>
      </c>
      <c r="X140" s="246"/>
      <c r="Y140" s="246"/>
    </row>
    <row r="141" spans="1:47" x14ac:dyDescent="0.2">
      <c r="A141" s="251">
        <v>0.34375</v>
      </c>
      <c r="B141" s="252">
        <f>SUM('Speed Bin A-B'!B44,'Speed Bin A-B'!B148,'Speed Bin A-B'!B252,'Speed Bin A-B'!B356,'Speed Bin A-B'!B460,'Speed Bin A-B'!B564,'Speed Bin A-B'!B668,'Speed Bin A-B'!B772,'Speed Bin A-B'!B876,'Speed Bin A-B'!B980,'Speed Bin A-B'!B1084,'Speed Bin A-B'!B1188,'Speed Bin A-B'!B1292,'Speed Bin A-B'!B1396)</f>
        <v>266</v>
      </c>
      <c r="C141" s="252">
        <f>SUM('Speed Bin A-B'!C44,'Speed Bin A-B'!C148,'Speed Bin A-B'!C252,'Speed Bin A-B'!C356,'Speed Bin A-B'!C460,'Speed Bin A-B'!C564,'Speed Bin A-B'!C668,'Speed Bin A-B'!C772,'Speed Bin A-B'!C876,'Speed Bin A-B'!C980,'Speed Bin A-B'!C1084,'Speed Bin A-B'!C1188,'Speed Bin A-B'!C1292,'Speed Bin A-B'!C1396)</f>
        <v>0</v>
      </c>
      <c r="D141" s="252">
        <f>SUM('Speed Bin A-B'!D44,'Speed Bin A-B'!D148,'Speed Bin A-B'!D252,'Speed Bin A-B'!D356,'Speed Bin A-B'!D460,'Speed Bin A-B'!D564,'Speed Bin A-B'!D668,'Speed Bin A-B'!D772,'Speed Bin A-B'!D876,'Speed Bin A-B'!D980,'Speed Bin A-B'!D1084,'Speed Bin A-B'!D1188,'Speed Bin A-B'!D1292,'Speed Bin A-B'!D1396)</f>
        <v>1</v>
      </c>
      <c r="E141" s="252">
        <f>SUM('Speed Bin A-B'!E44,'Speed Bin A-B'!E148,'Speed Bin A-B'!E252,'Speed Bin A-B'!E356,'Speed Bin A-B'!E460,'Speed Bin A-B'!E564,'Speed Bin A-B'!E668,'Speed Bin A-B'!E772,'Speed Bin A-B'!E876,'Speed Bin A-B'!E980,'Speed Bin A-B'!E1084,'Speed Bin A-B'!E1188,'Speed Bin A-B'!E1292,'Speed Bin A-B'!E1396)</f>
        <v>2</v>
      </c>
      <c r="F141" s="252">
        <f>SUM('Speed Bin A-B'!F44,'Speed Bin A-B'!F148,'Speed Bin A-B'!F252,'Speed Bin A-B'!F356,'Speed Bin A-B'!F460,'Speed Bin A-B'!F564,'Speed Bin A-B'!F668,'Speed Bin A-B'!F772,'Speed Bin A-B'!F876,'Speed Bin A-B'!F980,'Speed Bin A-B'!F1084,'Speed Bin A-B'!F1188,'Speed Bin A-B'!F1292,'Speed Bin A-B'!F1396)</f>
        <v>40</v>
      </c>
      <c r="G141" s="252">
        <f>SUM('Speed Bin A-B'!G44,'Speed Bin A-B'!G148,'Speed Bin A-B'!G252,'Speed Bin A-B'!G356,'Speed Bin A-B'!G460,'Speed Bin A-B'!G564,'Speed Bin A-B'!G668,'Speed Bin A-B'!G772,'Speed Bin A-B'!G876,'Speed Bin A-B'!G980,'Speed Bin A-B'!G1084,'Speed Bin A-B'!G1188,'Speed Bin A-B'!G1292,'Speed Bin A-B'!G1396)</f>
        <v>167</v>
      </c>
      <c r="H141" s="252">
        <f>SUM('Speed Bin A-B'!H44,'Speed Bin A-B'!H148,'Speed Bin A-B'!H252,'Speed Bin A-B'!H356,'Speed Bin A-B'!H460,'Speed Bin A-B'!H564,'Speed Bin A-B'!H668,'Speed Bin A-B'!H772,'Speed Bin A-B'!H876,'Speed Bin A-B'!H980,'Speed Bin A-B'!H1084,'Speed Bin A-B'!H1188,'Speed Bin A-B'!H1292,'Speed Bin A-B'!H1396)</f>
        <v>45</v>
      </c>
      <c r="I141" s="252">
        <f>SUM('Speed Bin A-B'!I44,'Speed Bin A-B'!I148,'Speed Bin A-B'!I252,'Speed Bin A-B'!I356,'Speed Bin A-B'!I460,'Speed Bin A-B'!I564,'Speed Bin A-B'!I668,'Speed Bin A-B'!I772,'Speed Bin A-B'!I876,'Speed Bin A-B'!I980,'Speed Bin A-B'!I1084,'Speed Bin A-B'!I1188,'Speed Bin A-B'!I1292,'Speed Bin A-B'!I1396)</f>
        <v>10</v>
      </c>
      <c r="J141" s="252">
        <f>SUM('Speed Bin A-B'!J44,'Speed Bin A-B'!J148,'Speed Bin A-B'!J252,'Speed Bin A-B'!J356,'Speed Bin A-B'!J460,'Speed Bin A-B'!J564,'Speed Bin A-B'!J668,'Speed Bin A-B'!J772,'Speed Bin A-B'!J876,'Speed Bin A-B'!J980,'Speed Bin A-B'!J1084,'Speed Bin A-B'!J1188,'Speed Bin A-B'!J1292,'Speed Bin A-B'!J1396)</f>
        <v>1</v>
      </c>
      <c r="K141" s="252">
        <f>SUM('Speed Bin A-B'!K44,'Speed Bin A-B'!K148,'Speed Bin A-B'!K252,'Speed Bin A-B'!K356,'Speed Bin A-B'!K460,'Speed Bin A-B'!K564,'Speed Bin A-B'!K668,'Speed Bin A-B'!K772,'Speed Bin A-B'!K876,'Speed Bin A-B'!K980,'Speed Bin A-B'!K1084,'Speed Bin A-B'!K1188,'Speed Bin A-B'!K1292,'Speed Bin A-B'!K1396)</f>
        <v>0</v>
      </c>
      <c r="L141" s="252">
        <f>SUM('Speed Bin A-B'!L44,'Speed Bin A-B'!L148,'Speed Bin A-B'!L252,'Speed Bin A-B'!L356,'Speed Bin A-B'!L460,'Speed Bin A-B'!L564,'Speed Bin A-B'!L668,'Speed Bin A-B'!L772,'Speed Bin A-B'!L876,'Speed Bin A-B'!L980,'Speed Bin A-B'!L1084,'Speed Bin A-B'!L1188,'Speed Bin A-B'!L1292,'Speed Bin A-B'!L1396)</f>
        <v>0</v>
      </c>
      <c r="M141" s="252">
        <f>SUM('Speed Bin A-B'!M44,'Speed Bin A-B'!M148,'Speed Bin A-B'!M252,'Speed Bin A-B'!M356,'Speed Bin A-B'!M460,'Speed Bin A-B'!M564,'Speed Bin A-B'!M668,'Speed Bin A-B'!M772,'Speed Bin A-B'!M876,'Speed Bin A-B'!M980,'Speed Bin A-B'!M1084,'Speed Bin A-B'!M1188,'Speed Bin A-B'!M1292,'Speed Bin A-B'!M1396)</f>
        <v>0</v>
      </c>
      <c r="N141" s="252">
        <f>SUM('Speed Bin A-B'!N44,'Speed Bin A-B'!N148,'Speed Bin A-B'!N252,'Speed Bin A-B'!N356,'Speed Bin A-B'!N460,'Speed Bin A-B'!N564,'Speed Bin A-B'!N668,'Speed Bin A-B'!N772,'Speed Bin A-B'!N876,'Speed Bin A-B'!N980,'Speed Bin A-B'!N1084,'Speed Bin A-B'!N1188,'Speed Bin A-B'!N1292,'Speed Bin A-B'!N1396)</f>
        <v>0</v>
      </c>
      <c r="O141" s="252">
        <f>SUM('Speed Bin A-B'!O44,'Speed Bin A-B'!O148,'Speed Bin A-B'!O252,'Speed Bin A-B'!O356,'Speed Bin A-B'!O460,'Speed Bin A-B'!O564,'Speed Bin A-B'!O668,'Speed Bin A-B'!O772,'Speed Bin A-B'!O876,'Speed Bin A-B'!O980,'Speed Bin A-B'!O1084,'Speed Bin A-B'!O1188,'Speed Bin A-B'!O1292,'Speed Bin A-B'!O1396)</f>
        <v>0</v>
      </c>
      <c r="P141" s="252">
        <f>SUM('Speed Bin A-B'!P44,'Speed Bin A-B'!P148,'Speed Bin A-B'!P252,'Speed Bin A-B'!P356,'Speed Bin A-B'!P460,'Speed Bin A-B'!P564,'Speed Bin A-B'!P668,'Speed Bin A-B'!P772,'Speed Bin A-B'!P876,'Speed Bin A-B'!P980,'Speed Bin A-B'!P1084,'Speed Bin A-B'!P1188,'Speed Bin A-B'!P1292,'Speed Bin A-B'!P1396)</f>
        <v>0</v>
      </c>
      <c r="Q141" s="252">
        <f>SUM('Speed Bin A-B'!Q44,'Speed Bin A-B'!Q148,'Speed Bin A-B'!Q252,'Speed Bin A-B'!Q356,'Speed Bin A-B'!Q460,'Speed Bin A-B'!Q564,'Speed Bin A-B'!Q668,'Speed Bin A-B'!Q772,'Speed Bin A-B'!Q876,'Speed Bin A-B'!Q980,'Speed Bin A-B'!Q1084,'Speed Bin A-B'!Q1188,'Speed Bin A-B'!Q1292,'Speed Bin A-B'!Q1396)</f>
        <v>0</v>
      </c>
      <c r="R141" s="252">
        <f>SUM('Speed Bin A-B'!R44,'Speed Bin A-B'!R148,'Speed Bin A-B'!R252,'Speed Bin A-B'!R356,'Speed Bin A-B'!R460,'Speed Bin A-B'!R564,'Speed Bin A-B'!R668,'Speed Bin A-B'!R772,'Speed Bin A-B'!R876,'Speed Bin A-B'!R980,'Speed Bin A-B'!R1084,'Speed Bin A-B'!R1188,'Speed Bin A-B'!R1292,'Speed Bin A-B'!R1396)</f>
        <v>0</v>
      </c>
      <c r="S141" s="252">
        <f>SUM('Speed Bin A-B'!S44,'Speed Bin A-B'!S148,'Speed Bin A-B'!S252,'Speed Bin A-B'!S356,'Speed Bin A-B'!S460,'Speed Bin A-B'!S564,'Speed Bin A-B'!S668,'Speed Bin A-B'!S772,'Speed Bin A-B'!S876,'Speed Bin A-B'!S980,'Speed Bin A-B'!S1084,'Speed Bin A-B'!S1188,'Speed Bin A-B'!S1292,'Speed Bin A-B'!S1396)</f>
        <v>0</v>
      </c>
      <c r="T141" s="252">
        <f>SUM('Speed Bin A-B'!T44,'Speed Bin A-B'!T148,'Speed Bin A-B'!T252,'Speed Bin A-B'!T356,'Speed Bin A-B'!T460,'Speed Bin A-B'!T564,'Speed Bin A-B'!T668,'Speed Bin A-B'!T772,'Speed Bin A-B'!T876,'Speed Bin A-B'!T980,'Speed Bin A-B'!T1084,'Speed Bin A-B'!T1188,'Speed Bin A-B'!T1292,'Speed Bin A-B'!T1396)</f>
        <v>0</v>
      </c>
      <c r="U141" s="252">
        <f>SUM('Speed Bin A-B'!U44,'Speed Bin A-B'!U148,'Speed Bin A-B'!U252,'Speed Bin A-B'!U356,'Speed Bin A-B'!U460,'Speed Bin A-B'!U564,'Speed Bin A-B'!U668,'Speed Bin A-B'!U772,'Speed Bin A-B'!U876,'Speed Bin A-B'!U980,'Speed Bin A-B'!U1084,'Speed Bin A-B'!U1188,'Speed Bin A-B'!U1292,'Speed Bin A-B'!U1396)</f>
        <v>0</v>
      </c>
      <c r="V141" s="253">
        <f>IFERROR(AVERAGE('Speed Bin A-B'!V44,'Speed Bin A-B'!V148,'Speed Bin A-B'!V252,'Speed Bin A-B'!V356,'Speed Bin A-B'!V460,'Speed Bin A-B'!V564,'Speed Bin A-B'!V668,'Speed Bin A-B'!V772,'Speed Bin A-B'!V876,'Speed Bin A-B'!V980,'Speed Bin A-B'!V1084,'Speed Bin A-B'!V1188,'Speed Bin A-B'!V1292,'Speed Bin A-B'!V1396),"-")</f>
        <v>27.755555555555556</v>
      </c>
      <c r="W141" s="253">
        <f>IFERROR(AVERAGE('Speed Bin A-B'!W44,'Speed Bin A-B'!W148,'Speed Bin A-B'!W252,'Speed Bin A-B'!W356,'Speed Bin A-B'!W460,'Speed Bin A-B'!W564,'Speed Bin A-B'!W668,'Speed Bin A-B'!W772,'Speed Bin A-B'!W876,'Speed Bin A-B'!W980,'Speed Bin A-B'!W1084,'Speed Bin A-B'!W1188,'Speed Bin A-B'!W1292,'Speed Bin A-B'!W1396),"-")</f>
        <v>31.074999999999999</v>
      </c>
      <c r="X141" s="246"/>
      <c r="Y141" s="246"/>
    </row>
    <row r="142" spans="1:47" x14ac:dyDescent="0.2">
      <c r="A142" s="251">
        <v>0.35416666666666702</v>
      </c>
      <c r="B142" s="252">
        <f>SUM('Speed Bin A-B'!B45,'Speed Bin A-B'!B149,'Speed Bin A-B'!B253,'Speed Bin A-B'!B357,'Speed Bin A-B'!B461,'Speed Bin A-B'!B565,'Speed Bin A-B'!B669,'Speed Bin A-B'!B773,'Speed Bin A-B'!B877,'Speed Bin A-B'!B981,'Speed Bin A-B'!B1085,'Speed Bin A-B'!B1189,'Speed Bin A-B'!B1293,'Speed Bin A-B'!B1397)</f>
        <v>280</v>
      </c>
      <c r="C142" s="252">
        <f>SUM('Speed Bin A-B'!C45,'Speed Bin A-B'!C149,'Speed Bin A-B'!C253,'Speed Bin A-B'!C357,'Speed Bin A-B'!C461,'Speed Bin A-B'!C565,'Speed Bin A-B'!C669,'Speed Bin A-B'!C773,'Speed Bin A-B'!C877,'Speed Bin A-B'!C981,'Speed Bin A-B'!C1085,'Speed Bin A-B'!C1189,'Speed Bin A-B'!C1293,'Speed Bin A-B'!C1397)</f>
        <v>1</v>
      </c>
      <c r="D142" s="252">
        <f>SUM('Speed Bin A-B'!D45,'Speed Bin A-B'!D149,'Speed Bin A-B'!D253,'Speed Bin A-B'!D357,'Speed Bin A-B'!D461,'Speed Bin A-B'!D565,'Speed Bin A-B'!D669,'Speed Bin A-B'!D773,'Speed Bin A-B'!D877,'Speed Bin A-B'!D981,'Speed Bin A-B'!D1085,'Speed Bin A-B'!D1189,'Speed Bin A-B'!D1293,'Speed Bin A-B'!D1397)</f>
        <v>0</v>
      </c>
      <c r="E142" s="252">
        <f>SUM('Speed Bin A-B'!E45,'Speed Bin A-B'!E149,'Speed Bin A-B'!E253,'Speed Bin A-B'!E357,'Speed Bin A-B'!E461,'Speed Bin A-B'!E565,'Speed Bin A-B'!E669,'Speed Bin A-B'!E773,'Speed Bin A-B'!E877,'Speed Bin A-B'!E981,'Speed Bin A-B'!E1085,'Speed Bin A-B'!E1189,'Speed Bin A-B'!E1293,'Speed Bin A-B'!E1397)</f>
        <v>14</v>
      </c>
      <c r="F142" s="252">
        <f>SUM('Speed Bin A-B'!F45,'Speed Bin A-B'!F149,'Speed Bin A-B'!F253,'Speed Bin A-B'!F357,'Speed Bin A-B'!F461,'Speed Bin A-B'!F565,'Speed Bin A-B'!F669,'Speed Bin A-B'!F773,'Speed Bin A-B'!F877,'Speed Bin A-B'!F981,'Speed Bin A-B'!F1085,'Speed Bin A-B'!F1189,'Speed Bin A-B'!F1293,'Speed Bin A-B'!F1397)</f>
        <v>49</v>
      </c>
      <c r="G142" s="252">
        <f>SUM('Speed Bin A-B'!G45,'Speed Bin A-B'!G149,'Speed Bin A-B'!G253,'Speed Bin A-B'!G357,'Speed Bin A-B'!G461,'Speed Bin A-B'!G565,'Speed Bin A-B'!G669,'Speed Bin A-B'!G773,'Speed Bin A-B'!G877,'Speed Bin A-B'!G981,'Speed Bin A-B'!G1085,'Speed Bin A-B'!G1189,'Speed Bin A-B'!G1293,'Speed Bin A-B'!G1397)</f>
        <v>137</v>
      </c>
      <c r="H142" s="252">
        <f>SUM('Speed Bin A-B'!H45,'Speed Bin A-B'!H149,'Speed Bin A-B'!H253,'Speed Bin A-B'!H357,'Speed Bin A-B'!H461,'Speed Bin A-B'!H565,'Speed Bin A-B'!H669,'Speed Bin A-B'!H773,'Speed Bin A-B'!H877,'Speed Bin A-B'!H981,'Speed Bin A-B'!H1085,'Speed Bin A-B'!H1189,'Speed Bin A-B'!H1293,'Speed Bin A-B'!H1397)</f>
        <v>70</v>
      </c>
      <c r="I142" s="252">
        <f>SUM('Speed Bin A-B'!I45,'Speed Bin A-B'!I149,'Speed Bin A-B'!I253,'Speed Bin A-B'!I357,'Speed Bin A-B'!I461,'Speed Bin A-B'!I565,'Speed Bin A-B'!I669,'Speed Bin A-B'!I773,'Speed Bin A-B'!I877,'Speed Bin A-B'!I981,'Speed Bin A-B'!I1085,'Speed Bin A-B'!I1189,'Speed Bin A-B'!I1293,'Speed Bin A-B'!I1397)</f>
        <v>7</v>
      </c>
      <c r="J142" s="252">
        <f>SUM('Speed Bin A-B'!J45,'Speed Bin A-B'!J149,'Speed Bin A-B'!J253,'Speed Bin A-B'!J357,'Speed Bin A-B'!J461,'Speed Bin A-B'!J565,'Speed Bin A-B'!J669,'Speed Bin A-B'!J773,'Speed Bin A-B'!J877,'Speed Bin A-B'!J981,'Speed Bin A-B'!J1085,'Speed Bin A-B'!J1189,'Speed Bin A-B'!J1293,'Speed Bin A-B'!J1397)</f>
        <v>2</v>
      </c>
      <c r="K142" s="252">
        <f>SUM('Speed Bin A-B'!K45,'Speed Bin A-B'!K149,'Speed Bin A-B'!K253,'Speed Bin A-B'!K357,'Speed Bin A-B'!K461,'Speed Bin A-B'!K565,'Speed Bin A-B'!K669,'Speed Bin A-B'!K773,'Speed Bin A-B'!K877,'Speed Bin A-B'!K981,'Speed Bin A-B'!K1085,'Speed Bin A-B'!K1189,'Speed Bin A-B'!K1293,'Speed Bin A-B'!K1397)</f>
        <v>0</v>
      </c>
      <c r="L142" s="252">
        <f>SUM('Speed Bin A-B'!L45,'Speed Bin A-B'!L149,'Speed Bin A-B'!L253,'Speed Bin A-B'!L357,'Speed Bin A-B'!L461,'Speed Bin A-B'!L565,'Speed Bin A-B'!L669,'Speed Bin A-B'!L773,'Speed Bin A-B'!L877,'Speed Bin A-B'!L981,'Speed Bin A-B'!L1085,'Speed Bin A-B'!L1189,'Speed Bin A-B'!L1293,'Speed Bin A-B'!L1397)</f>
        <v>0</v>
      </c>
      <c r="M142" s="252">
        <f>SUM('Speed Bin A-B'!M45,'Speed Bin A-B'!M149,'Speed Bin A-B'!M253,'Speed Bin A-B'!M357,'Speed Bin A-B'!M461,'Speed Bin A-B'!M565,'Speed Bin A-B'!M669,'Speed Bin A-B'!M773,'Speed Bin A-B'!M877,'Speed Bin A-B'!M981,'Speed Bin A-B'!M1085,'Speed Bin A-B'!M1189,'Speed Bin A-B'!M1293,'Speed Bin A-B'!M1397)</f>
        <v>0</v>
      </c>
      <c r="N142" s="252">
        <f>SUM('Speed Bin A-B'!N45,'Speed Bin A-B'!N149,'Speed Bin A-B'!N253,'Speed Bin A-B'!N357,'Speed Bin A-B'!N461,'Speed Bin A-B'!N565,'Speed Bin A-B'!N669,'Speed Bin A-B'!N773,'Speed Bin A-B'!N877,'Speed Bin A-B'!N981,'Speed Bin A-B'!N1085,'Speed Bin A-B'!N1189,'Speed Bin A-B'!N1293,'Speed Bin A-B'!N1397)</f>
        <v>0</v>
      </c>
      <c r="O142" s="252">
        <f>SUM('Speed Bin A-B'!O45,'Speed Bin A-B'!O149,'Speed Bin A-B'!O253,'Speed Bin A-B'!O357,'Speed Bin A-B'!O461,'Speed Bin A-B'!O565,'Speed Bin A-B'!O669,'Speed Bin A-B'!O773,'Speed Bin A-B'!O877,'Speed Bin A-B'!O981,'Speed Bin A-B'!O1085,'Speed Bin A-B'!O1189,'Speed Bin A-B'!O1293,'Speed Bin A-B'!O1397)</f>
        <v>0</v>
      </c>
      <c r="P142" s="252">
        <f>SUM('Speed Bin A-B'!P45,'Speed Bin A-B'!P149,'Speed Bin A-B'!P253,'Speed Bin A-B'!P357,'Speed Bin A-B'!P461,'Speed Bin A-B'!P565,'Speed Bin A-B'!P669,'Speed Bin A-B'!P773,'Speed Bin A-B'!P877,'Speed Bin A-B'!P981,'Speed Bin A-B'!P1085,'Speed Bin A-B'!P1189,'Speed Bin A-B'!P1293,'Speed Bin A-B'!P1397)</f>
        <v>0</v>
      </c>
      <c r="Q142" s="252">
        <f>SUM('Speed Bin A-B'!Q45,'Speed Bin A-B'!Q149,'Speed Bin A-B'!Q253,'Speed Bin A-B'!Q357,'Speed Bin A-B'!Q461,'Speed Bin A-B'!Q565,'Speed Bin A-B'!Q669,'Speed Bin A-B'!Q773,'Speed Bin A-B'!Q877,'Speed Bin A-B'!Q981,'Speed Bin A-B'!Q1085,'Speed Bin A-B'!Q1189,'Speed Bin A-B'!Q1293,'Speed Bin A-B'!Q1397)</f>
        <v>0</v>
      </c>
      <c r="R142" s="252">
        <f>SUM('Speed Bin A-B'!R45,'Speed Bin A-B'!R149,'Speed Bin A-B'!R253,'Speed Bin A-B'!R357,'Speed Bin A-B'!R461,'Speed Bin A-B'!R565,'Speed Bin A-B'!R669,'Speed Bin A-B'!R773,'Speed Bin A-B'!R877,'Speed Bin A-B'!R981,'Speed Bin A-B'!R1085,'Speed Bin A-B'!R1189,'Speed Bin A-B'!R1293,'Speed Bin A-B'!R1397)</f>
        <v>0</v>
      </c>
      <c r="S142" s="252">
        <f>SUM('Speed Bin A-B'!S45,'Speed Bin A-B'!S149,'Speed Bin A-B'!S253,'Speed Bin A-B'!S357,'Speed Bin A-B'!S461,'Speed Bin A-B'!S565,'Speed Bin A-B'!S669,'Speed Bin A-B'!S773,'Speed Bin A-B'!S877,'Speed Bin A-B'!S981,'Speed Bin A-B'!S1085,'Speed Bin A-B'!S1189,'Speed Bin A-B'!S1293,'Speed Bin A-B'!S1397)</f>
        <v>0</v>
      </c>
      <c r="T142" s="252">
        <f>SUM('Speed Bin A-B'!T45,'Speed Bin A-B'!T149,'Speed Bin A-B'!T253,'Speed Bin A-B'!T357,'Speed Bin A-B'!T461,'Speed Bin A-B'!T565,'Speed Bin A-B'!T669,'Speed Bin A-B'!T773,'Speed Bin A-B'!T877,'Speed Bin A-B'!T981,'Speed Bin A-B'!T1085,'Speed Bin A-B'!T1189,'Speed Bin A-B'!T1293,'Speed Bin A-B'!T1397)</f>
        <v>0</v>
      </c>
      <c r="U142" s="252">
        <f>SUM('Speed Bin A-B'!U45,'Speed Bin A-B'!U149,'Speed Bin A-B'!U253,'Speed Bin A-B'!U357,'Speed Bin A-B'!U461,'Speed Bin A-B'!U565,'Speed Bin A-B'!U669,'Speed Bin A-B'!U773,'Speed Bin A-B'!U877,'Speed Bin A-B'!U981,'Speed Bin A-B'!U1085,'Speed Bin A-B'!U1189,'Speed Bin A-B'!U1293,'Speed Bin A-B'!U1397)</f>
        <v>0</v>
      </c>
      <c r="V142" s="253">
        <f>IFERROR(AVERAGE('Speed Bin A-B'!V45,'Speed Bin A-B'!V149,'Speed Bin A-B'!V253,'Speed Bin A-B'!V357,'Speed Bin A-B'!V461,'Speed Bin A-B'!V565,'Speed Bin A-B'!V669,'Speed Bin A-B'!V773,'Speed Bin A-B'!V877,'Speed Bin A-B'!V981,'Speed Bin A-B'!V1085,'Speed Bin A-B'!V1189,'Speed Bin A-B'!V1293,'Speed Bin A-B'!V1397),"-")</f>
        <v>27.233333333333334</v>
      </c>
      <c r="W142" s="253">
        <f>IFERROR(AVERAGE('Speed Bin A-B'!W45,'Speed Bin A-B'!W149,'Speed Bin A-B'!W253,'Speed Bin A-B'!W357,'Speed Bin A-B'!W461,'Speed Bin A-B'!W565,'Speed Bin A-B'!W669,'Speed Bin A-B'!W773,'Speed Bin A-B'!W877,'Speed Bin A-B'!W981,'Speed Bin A-B'!W1085,'Speed Bin A-B'!W1189,'Speed Bin A-B'!W1293,'Speed Bin A-B'!W1397),"-")</f>
        <v>32.228571428571435</v>
      </c>
      <c r="X142" s="246"/>
      <c r="Y142" s="246"/>
    </row>
    <row r="143" spans="1:47" x14ac:dyDescent="0.2">
      <c r="A143" s="251">
        <v>0.36458333333333298</v>
      </c>
      <c r="B143" s="252">
        <f>SUM('Speed Bin A-B'!B46,'Speed Bin A-B'!B150,'Speed Bin A-B'!B254,'Speed Bin A-B'!B358,'Speed Bin A-B'!B462,'Speed Bin A-B'!B566,'Speed Bin A-B'!B670,'Speed Bin A-B'!B774,'Speed Bin A-B'!B878,'Speed Bin A-B'!B982,'Speed Bin A-B'!B1086,'Speed Bin A-B'!B1190,'Speed Bin A-B'!B1294,'Speed Bin A-B'!B1398)</f>
        <v>202</v>
      </c>
      <c r="C143" s="252">
        <f>SUM('Speed Bin A-B'!C46,'Speed Bin A-B'!C150,'Speed Bin A-B'!C254,'Speed Bin A-B'!C358,'Speed Bin A-B'!C462,'Speed Bin A-B'!C566,'Speed Bin A-B'!C670,'Speed Bin A-B'!C774,'Speed Bin A-B'!C878,'Speed Bin A-B'!C982,'Speed Bin A-B'!C1086,'Speed Bin A-B'!C1190,'Speed Bin A-B'!C1294,'Speed Bin A-B'!C1398)</f>
        <v>0</v>
      </c>
      <c r="D143" s="252">
        <f>SUM('Speed Bin A-B'!D46,'Speed Bin A-B'!D150,'Speed Bin A-B'!D254,'Speed Bin A-B'!D358,'Speed Bin A-B'!D462,'Speed Bin A-B'!D566,'Speed Bin A-B'!D670,'Speed Bin A-B'!D774,'Speed Bin A-B'!D878,'Speed Bin A-B'!D982,'Speed Bin A-B'!D1086,'Speed Bin A-B'!D1190,'Speed Bin A-B'!D1294,'Speed Bin A-B'!D1398)</f>
        <v>1</v>
      </c>
      <c r="E143" s="252">
        <f>SUM('Speed Bin A-B'!E46,'Speed Bin A-B'!E150,'Speed Bin A-B'!E254,'Speed Bin A-B'!E358,'Speed Bin A-B'!E462,'Speed Bin A-B'!E566,'Speed Bin A-B'!E670,'Speed Bin A-B'!E774,'Speed Bin A-B'!E878,'Speed Bin A-B'!E982,'Speed Bin A-B'!E1086,'Speed Bin A-B'!E1190,'Speed Bin A-B'!E1294,'Speed Bin A-B'!E1398)</f>
        <v>2</v>
      </c>
      <c r="F143" s="252">
        <f>SUM('Speed Bin A-B'!F46,'Speed Bin A-B'!F150,'Speed Bin A-B'!F254,'Speed Bin A-B'!F358,'Speed Bin A-B'!F462,'Speed Bin A-B'!F566,'Speed Bin A-B'!F670,'Speed Bin A-B'!F774,'Speed Bin A-B'!F878,'Speed Bin A-B'!F982,'Speed Bin A-B'!F1086,'Speed Bin A-B'!F1190,'Speed Bin A-B'!F1294,'Speed Bin A-B'!F1398)</f>
        <v>45</v>
      </c>
      <c r="G143" s="252">
        <f>SUM('Speed Bin A-B'!G46,'Speed Bin A-B'!G150,'Speed Bin A-B'!G254,'Speed Bin A-B'!G358,'Speed Bin A-B'!G462,'Speed Bin A-B'!G566,'Speed Bin A-B'!G670,'Speed Bin A-B'!G774,'Speed Bin A-B'!G878,'Speed Bin A-B'!G982,'Speed Bin A-B'!G1086,'Speed Bin A-B'!G1190,'Speed Bin A-B'!G1294,'Speed Bin A-B'!G1398)</f>
        <v>99</v>
      </c>
      <c r="H143" s="252">
        <f>SUM('Speed Bin A-B'!H46,'Speed Bin A-B'!H150,'Speed Bin A-B'!H254,'Speed Bin A-B'!H358,'Speed Bin A-B'!H462,'Speed Bin A-B'!H566,'Speed Bin A-B'!H670,'Speed Bin A-B'!H774,'Speed Bin A-B'!H878,'Speed Bin A-B'!H982,'Speed Bin A-B'!H1086,'Speed Bin A-B'!H1190,'Speed Bin A-B'!H1294,'Speed Bin A-B'!H1398)</f>
        <v>48</v>
      </c>
      <c r="I143" s="252">
        <f>SUM('Speed Bin A-B'!I46,'Speed Bin A-B'!I150,'Speed Bin A-B'!I254,'Speed Bin A-B'!I358,'Speed Bin A-B'!I462,'Speed Bin A-B'!I566,'Speed Bin A-B'!I670,'Speed Bin A-B'!I774,'Speed Bin A-B'!I878,'Speed Bin A-B'!I982,'Speed Bin A-B'!I1086,'Speed Bin A-B'!I1190,'Speed Bin A-B'!I1294,'Speed Bin A-B'!I1398)</f>
        <v>7</v>
      </c>
      <c r="J143" s="252">
        <f>SUM('Speed Bin A-B'!J46,'Speed Bin A-B'!J150,'Speed Bin A-B'!J254,'Speed Bin A-B'!J358,'Speed Bin A-B'!J462,'Speed Bin A-B'!J566,'Speed Bin A-B'!J670,'Speed Bin A-B'!J774,'Speed Bin A-B'!J878,'Speed Bin A-B'!J982,'Speed Bin A-B'!J1086,'Speed Bin A-B'!J1190,'Speed Bin A-B'!J1294,'Speed Bin A-B'!J1398)</f>
        <v>0</v>
      </c>
      <c r="K143" s="252">
        <f>SUM('Speed Bin A-B'!K46,'Speed Bin A-B'!K150,'Speed Bin A-B'!K254,'Speed Bin A-B'!K358,'Speed Bin A-B'!K462,'Speed Bin A-B'!K566,'Speed Bin A-B'!K670,'Speed Bin A-B'!K774,'Speed Bin A-B'!K878,'Speed Bin A-B'!K982,'Speed Bin A-B'!K1086,'Speed Bin A-B'!K1190,'Speed Bin A-B'!K1294,'Speed Bin A-B'!K1398)</f>
        <v>0</v>
      </c>
      <c r="L143" s="252">
        <f>SUM('Speed Bin A-B'!L46,'Speed Bin A-B'!L150,'Speed Bin A-B'!L254,'Speed Bin A-B'!L358,'Speed Bin A-B'!L462,'Speed Bin A-B'!L566,'Speed Bin A-B'!L670,'Speed Bin A-B'!L774,'Speed Bin A-B'!L878,'Speed Bin A-B'!L982,'Speed Bin A-B'!L1086,'Speed Bin A-B'!L1190,'Speed Bin A-B'!L1294,'Speed Bin A-B'!L1398)</f>
        <v>0</v>
      </c>
      <c r="M143" s="252">
        <f>SUM('Speed Bin A-B'!M46,'Speed Bin A-B'!M150,'Speed Bin A-B'!M254,'Speed Bin A-B'!M358,'Speed Bin A-B'!M462,'Speed Bin A-B'!M566,'Speed Bin A-B'!M670,'Speed Bin A-B'!M774,'Speed Bin A-B'!M878,'Speed Bin A-B'!M982,'Speed Bin A-B'!M1086,'Speed Bin A-B'!M1190,'Speed Bin A-B'!M1294,'Speed Bin A-B'!M1398)</f>
        <v>0</v>
      </c>
      <c r="N143" s="252">
        <f>SUM('Speed Bin A-B'!N46,'Speed Bin A-B'!N150,'Speed Bin A-B'!N254,'Speed Bin A-B'!N358,'Speed Bin A-B'!N462,'Speed Bin A-B'!N566,'Speed Bin A-B'!N670,'Speed Bin A-B'!N774,'Speed Bin A-B'!N878,'Speed Bin A-B'!N982,'Speed Bin A-B'!N1086,'Speed Bin A-B'!N1190,'Speed Bin A-B'!N1294,'Speed Bin A-B'!N1398)</f>
        <v>0</v>
      </c>
      <c r="O143" s="252">
        <f>SUM('Speed Bin A-B'!O46,'Speed Bin A-B'!O150,'Speed Bin A-B'!O254,'Speed Bin A-B'!O358,'Speed Bin A-B'!O462,'Speed Bin A-B'!O566,'Speed Bin A-B'!O670,'Speed Bin A-B'!O774,'Speed Bin A-B'!O878,'Speed Bin A-B'!O982,'Speed Bin A-B'!O1086,'Speed Bin A-B'!O1190,'Speed Bin A-B'!O1294,'Speed Bin A-B'!O1398)</f>
        <v>0</v>
      </c>
      <c r="P143" s="252">
        <f>SUM('Speed Bin A-B'!P46,'Speed Bin A-B'!P150,'Speed Bin A-B'!P254,'Speed Bin A-B'!P358,'Speed Bin A-B'!P462,'Speed Bin A-B'!P566,'Speed Bin A-B'!P670,'Speed Bin A-B'!P774,'Speed Bin A-B'!P878,'Speed Bin A-B'!P982,'Speed Bin A-B'!P1086,'Speed Bin A-B'!P1190,'Speed Bin A-B'!P1294,'Speed Bin A-B'!P1398)</f>
        <v>0</v>
      </c>
      <c r="Q143" s="252">
        <f>SUM('Speed Bin A-B'!Q46,'Speed Bin A-B'!Q150,'Speed Bin A-B'!Q254,'Speed Bin A-B'!Q358,'Speed Bin A-B'!Q462,'Speed Bin A-B'!Q566,'Speed Bin A-B'!Q670,'Speed Bin A-B'!Q774,'Speed Bin A-B'!Q878,'Speed Bin A-B'!Q982,'Speed Bin A-B'!Q1086,'Speed Bin A-B'!Q1190,'Speed Bin A-B'!Q1294,'Speed Bin A-B'!Q1398)</f>
        <v>0</v>
      </c>
      <c r="R143" s="252">
        <f>SUM('Speed Bin A-B'!R46,'Speed Bin A-B'!R150,'Speed Bin A-B'!R254,'Speed Bin A-B'!R358,'Speed Bin A-B'!R462,'Speed Bin A-B'!R566,'Speed Bin A-B'!R670,'Speed Bin A-B'!R774,'Speed Bin A-B'!R878,'Speed Bin A-B'!R982,'Speed Bin A-B'!R1086,'Speed Bin A-B'!R1190,'Speed Bin A-B'!R1294,'Speed Bin A-B'!R1398)</f>
        <v>0</v>
      </c>
      <c r="S143" s="252">
        <f>SUM('Speed Bin A-B'!S46,'Speed Bin A-B'!S150,'Speed Bin A-B'!S254,'Speed Bin A-B'!S358,'Speed Bin A-B'!S462,'Speed Bin A-B'!S566,'Speed Bin A-B'!S670,'Speed Bin A-B'!S774,'Speed Bin A-B'!S878,'Speed Bin A-B'!S982,'Speed Bin A-B'!S1086,'Speed Bin A-B'!S1190,'Speed Bin A-B'!S1294,'Speed Bin A-B'!S1398)</f>
        <v>0</v>
      </c>
      <c r="T143" s="252">
        <f>SUM('Speed Bin A-B'!T46,'Speed Bin A-B'!T150,'Speed Bin A-B'!T254,'Speed Bin A-B'!T358,'Speed Bin A-B'!T462,'Speed Bin A-B'!T566,'Speed Bin A-B'!T670,'Speed Bin A-B'!T774,'Speed Bin A-B'!T878,'Speed Bin A-B'!T982,'Speed Bin A-B'!T1086,'Speed Bin A-B'!T1190,'Speed Bin A-B'!T1294,'Speed Bin A-B'!T1398)</f>
        <v>0</v>
      </c>
      <c r="U143" s="252">
        <f>SUM('Speed Bin A-B'!U46,'Speed Bin A-B'!U150,'Speed Bin A-B'!U254,'Speed Bin A-B'!U358,'Speed Bin A-B'!U462,'Speed Bin A-B'!U566,'Speed Bin A-B'!U670,'Speed Bin A-B'!U774,'Speed Bin A-B'!U878,'Speed Bin A-B'!U982,'Speed Bin A-B'!U1086,'Speed Bin A-B'!U1190,'Speed Bin A-B'!U1294,'Speed Bin A-B'!U1398)</f>
        <v>0</v>
      </c>
      <c r="V143" s="253">
        <f>IFERROR(AVERAGE('Speed Bin A-B'!V46,'Speed Bin A-B'!V150,'Speed Bin A-B'!V254,'Speed Bin A-B'!V358,'Speed Bin A-B'!V462,'Speed Bin A-B'!V566,'Speed Bin A-B'!V670,'Speed Bin A-B'!V774,'Speed Bin A-B'!V878,'Speed Bin A-B'!V982,'Speed Bin A-B'!V1086,'Speed Bin A-B'!V1190,'Speed Bin A-B'!V1294,'Speed Bin A-B'!V1398),"-")</f>
        <v>27.788888888888884</v>
      </c>
      <c r="W143" s="253">
        <f>IFERROR(AVERAGE('Speed Bin A-B'!W46,'Speed Bin A-B'!W150,'Speed Bin A-B'!W254,'Speed Bin A-B'!W358,'Speed Bin A-B'!W462,'Speed Bin A-B'!W566,'Speed Bin A-B'!W670,'Speed Bin A-B'!W774,'Speed Bin A-B'!W878,'Speed Bin A-B'!W982,'Speed Bin A-B'!W1086,'Speed Bin A-B'!W1190,'Speed Bin A-B'!W1294,'Speed Bin A-B'!W1398),"-")</f>
        <v>31.5</v>
      </c>
      <c r="X143" s="246"/>
      <c r="Y143" s="246"/>
    </row>
    <row r="144" spans="1:47" x14ac:dyDescent="0.2">
      <c r="A144" s="251">
        <v>0.375</v>
      </c>
      <c r="B144" s="252">
        <f>SUM('Speed Bin A-B'!B47,'Speed Bin A-B'!B151,'Speed Bin A-B'!B255,'Speed Bin A-B'!B359,'Speed Bin A-B'!B463,'Speed Bin A-B'!B567,'Speed Bin A-B'!B671,'Speed Bin A-B'!B775,'Speed Bin A-B'!B879,'Speed Bin A-B'!B983,'Speed Bin A-B'!B1087,'Speed Bin A-B'!B1191,'Speed Bin A-B'!B1295,'Speed Bin A-B'!B1399)</f>
        <v>182</v>
      </c>
      <c r="C144" s="252">
        <f>SUM('Speed Bin A-B'!C47,'Speed Bin A-B'!C151,'Speed Bin A-B'!C255,'Speed Bin A-B'!C359,'Speed Bin A-B'!C463,'Speed Bin A-B'!C567,'Speed Bin A-B'!C671,'Speed Bin A-B'!C775,'Speed Bin A-B'!C879,'Speed Bin A-B'!C983,'Speed Bin A-B'!C1087,'Speed Bin A-B'!C1191,'Speed Bin A-B'!C1295,'Speed Bin A-B'!C1399)</f>
        <v>0</v>
      </c>
      <c r="D144" s="252">
        <f>SUM('Speed Bin A-B'!D47,'Speed Bin A-B'!D151,'Speed Bin A-B'!D255,'Speed Bin A-B'!D359,'Speed Bin A-B'!D463,'Speed Bin A-B'!D567,'Speed Bin A-B'!D671,'Speed Bin A-B'!D775,'Speed Bin A-B'!D879,'Speed Bin A-B'!D983,'Speed Bin A-B'!D1087,'Speed Bin A-B'!D1191,'Speed Bin A-B'!D1295,'Speed Bin A-B'!D1399)</f>
        <v>2</v>
      </c>
      <c r="E144" s="252">
        <f>SUM('Speed Bin A-B'!E47,'Speed Bin A-B'!E151,'Speed Bin A-B'!E255,'Speed Bin A-B'!E359,'Speed Bin A-B'!E463,'Speed Bin A-B'!E567,'Speed Bin A-B'!E671,'Speed Bin A-B'!E775,'Speed Bin A-B'!E879,'Speed Bin A-B'!E983,'Speed Bin A-B'!E1087,'Speed Bin A-B'!E1191,'Speed Bin A-B'!E1295,'Speed Bin A-B'!E1399)</f>
        <v>6</v>
      </c>
      <c r="F144" s="252">
        <f>SUM('Speed Bin A-B'!F47,'Speed Bin A-B'!F151,'Speed Bin A-B'!F255,'Speed Bin A-B'!F359,'Speed Bin A-B'!F463,'Speed Bin A-B'!F567,'Speed Bin A-B'!F671,'Speed Bin A-B'!F775,'Speed Bin A-B'!F879,'Speed Bin A-B'!F983,'Speed Bin A-B'!F1087,'Speed Bin A-B'!F1191,'Speed Bin A-B'!F1295,'Speed Bin A-B'!F1399)</f>
        <v>35</v>
      </c>
      <c r="G144" s="252">
        <f>SUM('Speed Bin A-B'!G47,'Speed Bin A-B'!G151,'Speed Bin A-B'!G255,'Speed Bin A-B'!G359,'Speed Bin A-B'!G463,'Speed Bin A-B'!G567,'Speed Bin A-B'!G671,'Speed Bin A-B'!G775,'Speed Bin A-B'!G879,'Speed Bin A-B'!G983,'Speed Bin A-B'!G1087,'Speed Bin A-B'!G1191,'Speed Bin A-B'!G1295,'Speed Bin A-B'!G1399)</f>
        <v>85</v>
      </c>
      <c r="H144" s="252">
        <f>SUM('Speed Bin A-B'!H47,'Speed Bin A-B'!H151,'Speed Bin A-B'!H255,'Speed Bin A-B'!H359,'Speed Bin A-B'!H463,'Speed Bin A-B'!H567,'Speed Bin A-B'!H671,'Speed Bin A-B'!H775,'Speed Bin A-B'!H879,'Speed Bin A-B'!H983,'Speed Bin A-B'!H1087,'Speed Bin A-B'!H1191,'Speed Bin A-B'!H1295,'Speed Bin A-B'!H1399)</f>
        <v>49</v>
      </c>
      <c r="I144" s="252">
        <f>SUM('Speed Bin A-B'!I47,'Speed Bin A-B'!I151,'Speed Bin A-B'!I255,'Speed Bin A-B'!I359,'Speed Bin A-B'!I463,'Speed Bin A-B'!I567,'Speed Bin A-B'!I671,'Speed Bin A-B'!I775,'Speed Bin A-B'!I879,'Speed Bin A-B'!I983,'Speed Bin A-B'!I1087,'Speed Bin A-B'!I1191,'Speed Bin A-B'!I1295,'Speed Bin A-B'!I1399)</f>
        <v>5</v>
      </c>
      <c r="J144" s="252">
        <f>SUM('Speed Bin A-B'!J47,'Speed Bin A-B'!J151,'Speed Bin A-B'!J255,'Speed Bin A-B'!J359,'Speed Bin A-B'!J463,'Speed Bin A-B'!J567,'Speed Bin A-B'!J671,'Speed Bin A-B'!J775,'Speed Bin A-B'!J879,'Speed Bin A-B'!J983,'Speed Bin A-B'!J1087,'Speed Bin A-B'!J1191,'Speed Bin A-B'!J1295,'Speed Bin A-B'!J1399)</f>
        <v>0</v>
      </c>
      <c r="K144" s="252">
        <f>SUM('Speed Bin A-B'!K47,'Speed Bin A-B'!K151,'Speed Bin A-B'!K255,'Speed Bin A-B'!K359,'Speed Bin A-B'!K463,'Speed Bin A-B'!K567,'Speed Bin A-B'!K671,'Speed Bin A-B'!K775,'Speed Bin A-B'!K879,'Speed Bin A-B'!K983,'Speed Bin A-B'!K1087,'Speed Bin A-B'!K1191,'Speed Bin A-B'!K1295,'Speed Bin A-B'!K1399)</f>
        <v>0</v>
      </c>
      <c r="L144" s="252">
        <f>SUM('Speed Bin A-B'!L47,'Speed Bin A-B'!L151,'Speed Bin A-B'!L255,'Speed Bin A-B'!L359,'Speed Bin A-B'!L463,'Speed Bin A-B'!L567,'Speed Bin A-B'!L671,'Speed Bin A-B'!L775,'Speed Bin A-B'!L879,'Speed Bin A-B'!L983,'Speed Bin A-B'!L1087,'Speed Bin A-B'!L1191,'Speed Bin A-B'!L1295,'Speed Bin A-B'!L1399)</f>
        <v>0</v>
      </c>
      <c r="M144" s="252">
        <f>SUM('Speed Bin A-B'!M47,'Speed Bin A-B'!M151,'Speed Bin A-B'!M255,'Speed Bin A-B'!M359,'Speed Bin A-B'!M463,'Speed Bin A-B'!M567,'Speed Bin A-B'!M671,'Speed Bin A-B'!M775,'Speed Bin A-B'!M879,'Speed Bin A-B'!M983,'Speed Bin A-B'!M1087,'Speed Bin A-B'!M1191,'Speed Bin A-B'!M1295,'Speed Bin A-B'!M1399)</f>
        <v>0</v>
      </c>
      <c r="N144" s="252">
        <f>SUM('Speed Bin A-B'!N47,'Speed Bin A-B'!N151,'Speed Bin A-B'!N255,'Speed Bin A-B'!N359,'Speed Bin A-B'!N463,'Speed Bin A-B'!N567,'Speed Bin A-B'!N671,'Speed Bin A-B'!N775,'Speed Bin A-B'!N879,'Speed Bin A-B'!N983,'Speed Bin A-B'!N1087,'Speed Bin A-B'!N1191,'Speed Bin A-B'!N1295,'Speed Bin A-B'!N1399)</f>
        <v>0</v>
      </c>
      <c r="O144" s="252">
        <f>SUM('Speed Bin A-B'!O47,'Speed Bin A-B'!O151,'Speed Bin A-B'!O255,'Speed Bin A-B'!O359,'Speed Bin A-B'!O463,'Speed Bin A-B'!O567,'Speed Bin A-B'!O671,'Speed Bin A-B'!O775,'Speed Bin A-B'!O879,'Speed Bin A-B'!O983,'Speed Bin A-B'!O1087,'Speed Bin A-B'!O1191,'Speed Bin A-B'!O1295,'Speed Bin A-B'!O1399)</f>
        <v>0</v>
      </c>
      <c r="P144" s="252">
        <f>SUM('Speed Bin A-B'!P47,'Speed Bin A-B'!P151,'Speed Bin A-B'!P255,'Speed Bin A-B'!P359,'Speed Bin A-B'!P463,'Speed Bin A-B'!P567,'Speed Bin A-B'!P671,'Speed Bin A-B'!P775,'Speed Bin A-B'!P879,'Speed Bin A-B'!P983,'Speed Bin A-B'!P1087,'Speed Bin A-B'!P1191,'Speed Bin A-B'!P1295,'Speed Bin A-B'!P1399)</f>
        <v>0</v>
      </c>
      <c r="Q144" s="252">
        <f>SUM('Speed Bin A-B'!Q47,'Speed Bin A-B'!Q151,'Speed Bin A-B'!Q255,'Speed Bin A-B'!Q359,'Speed Bin A-B'!Q463,'Speed Bin A-B'!Q567,'Speed Bin A-B'!Q671,'Speed Bin A-B'!Q775,'Speed Bin A-B'!Q879,'Speed Bin A-B'!Q983,'Speed Bin A-B'!Q1087,'Speed Bin A-B'!Q1191,'Speed Bin A-B'!Q1295,'Speed Bin A-B'!Q1399)</f>
        <v>0</v>
      </c>
      <c r="R144" s="252">
        <f>SUM('Speed Bin A-B'!R47,'Speed Bin A-B'!R151,'Speed Bin A-B'!R255,'Speed Bin A-B'!R359,'Speed Bin A-B'!R463,'Speed Bin A-B'!R567,'Speed Bin A-B'!R671,'Speed Bin A-B'!R775,'Speed Bin A-B'!R879,'Speed Bin A-B'!R983,'Speed Bin A-B'!R1087,'Speed Bin A-B'!R1191,'Speed Bin A-B'!R1295,'Speed Bin A-B'!R1399)</f>
        <v>0</v>
      </c>
      <c r="S144" s="252">
        <f>SUM('Speed Bin A-B'!S47,'Speed Bin A-B'!S151,'Speed Bin A-B'!S255,'Speed Bin A-B'!S359,'Speed Bin A-B'!S463,'Speed Bin A-B'!S567,'Speed Bin A-B'!S671,'Speed Bin A-B'!S775,'Speed Bin A-B'!S879,'Speed Bin A-B'!S983,'Speed Bin A-B'!S1087,'Speed Bin A-B'!S1191,'Speed Bin A-B'!S1295,'Speed Bin A-B'!S1399)</f>
        <v>0</v>
      </c>
      <c r="T144" s="252">
        <f>SUM('Speed Bin A-B'!T47,'Speed Bin A-B'!T151,'Speed Bin A-B'!T255,'Speed Bin A-B'!T359,'Speed Bin A-B'!T463,'Speed Bin A-B'!T567,'Speed Bin A-B'!T671,'Speed Bin A-B'!T775,'Speed Bin A-B'!T879,'Speed Bin A-B'!T983,'Speed Bin A-B'!T1087,'Speed Bin A-B'!T1191,'Speed Bin A-B'!T1295,'Speed Bin A-B'!T1399)</f>
        <v>0</v>
      </c>
      <c r="U144" s="252">
        <f>SUM('Speed Bin A-B'!U47,'Speed Bin A-B'!U151,'Speed Bin A-B'!U255,'Speed Bin A-B'!U359,'Speed Bin A-B'!U463,'Speed Bin A-B'!U567,'Speed Bin A-B'!U671,'Speed Bin A-B'!U775,'Speed Bin A-B'!U879,'Speed Bin A-B'!U983,'Speed Bin A-B'!U1087,'Speed Bin A-B'!U1191,'Speed Bin A-B'!U1295,'Speed Bin A-B'!U1399)</f>
        <v>0</v>
      </c>
      <c r="V144" s="253">
        <f>IFERROR(AVERAGE('Speed Bin A-B'!V47,'Speed Bin A-B'!V151,'Speed Bin A-B'!V255,'Speed Bin A-B'!V359,'Speed Bin A-B'!V463,'Speed Bin A-B'!V567,'Speed Bin A-B'!V671,'Speed Bin A-B'!V775,'Speed Bin A-B'!V879,'Speed Bin A-B'!V983,'Speed Bin A-B'!V1087,'Speed Bin A-B'!V1191,'Speed Bin A-B'!V1295,'Speed Bin A-B'!V1399),"-")</f>
        <v>27.922222222222224</v>
      </c>
      <c r="W144" s="253">
        <f>IFERROR(AVERAGE('Speed Bin A-B'!W47,'Speed Bin A-B'!W151,'Speed Bin A-B'!W255,'Speed Bin A-B'!W359,'Speed Bin A-B'!W463,'Speed Bin A-B'!W567,'Speed Bin A-B'!W671,'Speed Bin A-B'!W775,'Speed Bin A-B'!W879,'Speed Bin A-B'!W983,'Speed Bin A-B'!W1087,'Speed Bin A-B'!W1191,'Speed Bin A-B'!W1295,'Speed Bin A-B'!W1399),"-")</f>
        <v>32.533333333333331</v>
      </c>
      <c r="X144" s="246"/>
      <c r="Y144" s="246"/>
    </row>
    <row r="145" spans="1:25" x14ac:dyDescent="0.2">
      <c r="A145" s="251">
        <v>0.38541666666666702</v>
      </c>
      <c r="B145" s="252">
        <f>SUM('Speed Bin A-B'!B48,'Speed Bin A-B'!B152,'Speed Bin A-B'!B256,'Speed Bin A-B'!B360,'Speed Bin A-B'!B464,'Speed Bin A-B'!B568,'Speed Bin A-B'!B672,'Speed Bin A-B'!B776,'Speed Bin A-B'!B880,'Speed Bin A-B'!B984,'Speed Bin A-B'!B1088,'Speed Bin A-B'!B1192,'Speed Bin A-B'!B1296,'Speed Bin A-B'!B1400)</f>
        <v>158</v>
      </c>
      <c r="C145" s="252">
        <f>SUM('Speed Bin A-B'!C48,'Speed Bin A-B'!C152,'Speed Bin A-B'!C256,'Speed Bin A-B'!C360,'Speed Bin A-B'!C464,'Speed Bin A-B'!C568,'Speed Bin A-B'!C672,'Speed Bin A-B'!C776,'Speed Bin A-B'!C880,'Speed Bin A-B'!C984,'Speed Bin A-B'!C1088,'Speed Bin A-B'!C1192,'Speed Bin A-B'!C1296,'Speed Bin A-B'!C1400)</f>
        <v>1</v>
      </c>
      <c r="D145" s="252">
        <f>SUM('Speed Bin A-B'!D48,'Speed Bin A-B'!D152,'Speed Bin A-B'!D256,'Speed Bin A-B'!D360,'Speed Bin A-B'!D464,'Speed Bin A-B'!D568,'Speed Bin A-B'!D672,'Speed Bin A-B'!D776,'Speed Bin A-B'!D880,'Speed Bin A-B'!D984,'Speed Bin A-B'!D1088,'Speed Bin A-B'!D1192,'Speed Bin A-B'!D1296,'Speed Bin A-B'!D1400)</f>
        <v>1</v>
      </c>
      <c r="E145" s="252">
        <f>SUM('Speed Bin A-B'!E48,'Speed Bin A-B'!E152,'Speed Bin A-B'!E256,'Speed Bin A-B'!E360,'Speed Bin A-B'!E464,'Speed Bin A-B'!E568,'Speed Bin A-B'!E672,'Speed Bin A-B'!E776,'Speed Bin A-B'!E880,'Speed Bin A-B'!E984,'Speed Bin A-B'!E1088,'Speed Bin A-B'!E1192,'Speed Bin A-B'!E1296,'Speed Bin A-B'!E1400)</f>
        <v>12</v>
      </c>
      <c r="F145" s="252">
        <f>SUM('Speed Bin A-B'!F48,'Speed Bin A-B'!F152,'Speed Bin A-B'!F256,'Speed Bin A-B'!F360,'Speed Bin A-B'!F464,'Speed Bin A-B'!F568,'Speed Bin A-B'!F672,'Speed Bin A-B'!F776,'Speed Bin A-B'!F880,'Speed Bin A-B'!F984,'Speed Bin A-B'!F1088,'Speed Bin A-B'!F1192,'Speed Bin A-B'!F1296,'Speed Bin A-B'!F1400)</f>
        <v>33</v>
      </c>
      <c r="G145" s="252">
        <f>SUM('Speed Bin A-B'!G48,'Speed Bin A-B'!G152,'Speed Bin A-B'!G256,'Speed Bin A-B'!G360,'Speed Bin A-B'!G464,'Speed Bin A-B'!G568,'Speed Bin A-B'!G672,'Speed Bin A-B'!G776,'Speed Bin A-B'!G880,'Speed Bin A-B'!G984,'Speed Bin A-B'!G1088,'Speed Bin A-B'!G1192,'Speed Bin A-B'!G1296,'Speed Bin A-B'!G1400)</f>
        <v>89</v>
      </c>
      <c r="H145" s="252">
        <f>SUM('Speed Bin A-B'!H48,'Speed Bin A-B'!H152,'Speed Bin A-B'!H256,'Speed Bin A-B'!H360,'Speed Bin A-B'!H464,'Speed Bin A-B'!H568,'Speed Bin A-B'!H672,'Speed Bin A-B'!H776,'Speed Bin A-B'!H880,'Speed Bin A-B'!H984,'Speed Bin A-B'!H1088,'Speed Bin A-B'!H1192,'Speed Bin A-B'!H1296,'Speed Bin A-B'!H1400)</f>
        <v>17</v>
      </c>
      <c r="I145" s="252">
        <f>SUM('Speed Bin A-B'!I48,'Speed Bin A-B'!I152,'Speed Bin A-B'!I256,'Speed Bin A-B'!I360,'Speed Bin A-B'!I464,'Speed Bin A-B'!I568,'Speed Bin A-B'!I672,'Speed Bin A-B'!I776,'Speed Bin A-B'!I880,'Speed Bin A-B'!I984,'Speed Bin A-B'!I1088,'Speed Bin A-B'!I1192,'Speed Bin A-B'!I1296,'Speed Bin A-B'!I1400)</f>
        <v>5</v>
      </c>
      <c r="J145" s="252">
        <f>SUM('Speed Bin A-B'!J48,'Speed Bin A-B'!J152,'Speed Bin A-B'!J256,'Speed Bin A-B'!J360,'Speed Bin A-B'!J464,'Speed Bin A-B'!J568,'Speed Bin A-B'!J672,'Speed Bin A-B'!J776,'Speed Bin A-B'!J880,'Speed Bin A-B'!J984,'Speed Bin A-B'!J1088,'Speed Bin A-B'!J1192,'Speed Bin A-B'!J1296,'Speed Bin A-B'!J1400)</f>
        <v>0</v>
      </c>
      <c r="K145" s="252">
        <f>SUM('Speed Bin A-B'!K48,'Speed Bin A-B'!K152,'Speed Bin A-B'!K256,'Speed Bin A-B'!K360,'Speed Bin A-B'!K464,'Speed Bin A-B'!K568,'Speed Bin A-B'!K672,'Speed Bin A-B'!K776,'Speed Bin A-B'!K880,'Speed Bin A-B'!K984,'Speed Bin A-B'!K1088,'Speed Bin A-B'!K1192,'Speed Bin A-B'!K1296,'Speed Bin A-B'!K1400)</f>
        <v>0</v>
      </c>
      <c r="L145" s="252">
        <f>SUM('Speed Bin A-B'!L48,'Speed Bin A-B'!L152,'Speed Bin A-B'!L256,'Speed Bin A-B'!L360,'Speed Bin A-B'!L464,'Speed Bin A-B'!L568,'Speed Bin A-B'!L672,'Speed Bin A-B'!L776,'Speed Bin A-B'!L880,'Speed Bin A-B'!L984,'Speed Bin A-B'!L1088,'Speed Bin A-B'!L1192,'Speed Bin A-B'!L1296,'Speed Bin A-B'!L1400)</f>
        <v>0</v>
      </c>
      <c r="M145" s="252">
        <f>SUM('Speed Bin A-B'!M48,'Speed Bin A-B'!M152,'Speed Bin A-B'!M256,'Speed Bin A-B'!M360,'Speed Bin A-B'!M464,'Speed Bin A-B'!M568,'Speed Bin A-B'!M672,'Speed Bin A-B'!M776,'Speed Bin A-B'!M880,'Speed Bin A-B'!M984,'Speed Bin A-B'!M1088,'Speed Bin A-B'!M1192,'Speed Bin A-B'!M1296,'Speed Bin A-B'!M1400)</f>
        <v>0</v>
      </c>
      <c r="N145" s="252">
        <f>SUM('Speed Bin A-B'!N48,'Speed Bin A-B'!N152,'Speed Bin A-B'!N256,'Speed Bin A-B'!N360,'Speed Bin A-B'!N464,'Speed Bin A-B'!N568,'Speed Bin A-B'!N672,'Speed Bin A-B'!N776,'Speed Bin A-B'!N880,'Speed Bin A-B'!N984,'Speed Bin A-B'!N1088,'Speed Bin A-B'!N1192,'Speed Bin A-B'!N1296,'Speed Bin A-B'!N1400)</f>
        <v>0</v>
      </c>
      <c r="O145" s="252">
        <f>SUM('Speed Bin A-B'!O48,'Speed Bin A-B'!O152,'Speed Bin A-B'!O256,'Speed Bin A-B'!O360,'Speed Bin A-B'!O464,'Speed Bin A-B'!O568,'Speed Bin A-B'!O672,'Speed Bin A-B'!O776,'Speed Bin A-B'!O880,'Speed Bin A-B'!O984,'Speed Bin A-B'!O1088,'Speed Bin A-B'!O1192,'Speed Bin A-B'!O1296,'Speed Bin A-B'!O1400)</f>
        <v>0</v>
      </c>
      <c r="P145" s="252">
        <f>SUM('Speed Bin A-B'!P48,'Speed Bin A-B'!P152,'Speed Bin A-B'!P256,'Speed Bin A-B'!P360,'Speed Bin A-B'!P464,'Speed Bin A-B'!P568,'Speed Bin A-B'!P672,'Speed Bin A-B'!P776,'Speed Bin A-B'!P880,'Speed Bin A-B'!P984,'Speed Bin A-B'!P1088,'Speed Bin A-B'!P1192,'Speed Bin A-B'!P1296,'Speed Bin A-B'!P1400)</f>
        <v>0</v>
      </c>
      <c r="Q145" s="252">
        <f>SUM('Speed Bin A-B'!Q48,'Speed Bin A-B'!Q152,'Speed Bin A-B'!Q256,'Speed Bin A-B'!Q360,'Speed Bin A-B'!Q464,'Speed Bin A-B'!Q568,'Speed Bin A-B'!Q672,'Speed Bin A-B'!Q776,'Speed Bin A-B'!Q880,'Speed Bin A-B'!Q984,'Speed Bin A-B'!Q1088,'Speed Bin A-B'!Q1192,'Speed Bin A-B'!Q1296,'Speed Bin A-B'!Q1400)</f>
        <v>0</v>
      </c>
      <c r="R145" s="252">
        <f>SUM('Speed Bin A-B'!R48,'Speed Bin A-B'!R152,'Speed Bin A-B'!R256,'Speed Bin A-B'!R360,'Speed Bin A-B'!R464,'Speed Bin A-B'!R568,'Speed Bin A-B'!R672,'Speed Bin A-B'!R776,'Speed Bin A-B'!R880,'Speed Bin A-B'!R984,'Speed Bin A-B'!R1088,'Speed Bin A-B'!R1192,'Speed Bin A-B'!R1296,'Speed Bin A-B'!R1400)</f>
        <v>0</v>
      </c>
      <c r="S145" s="252">
        <f>SUM('Speed Bin A-B'!S48,'Speed Bin A-B'!S152,'Speed Bin A-B'!S256,'Speed Bin A-B'!S360,'Speed Bin A-B'!S464,'Speed Bin A-B'!S568,'Speed Bin A-B'!S672,'Speed Bin A-B'!S776,'Speed Bin A-B'!S880,'Speed Bin A-B'!S984,'Speed Bin A-B'!S1088,'Speed Bin A-B'!S1192,'Speed Bin A-B'!S1296,'Speed Bin A-B'!S1400)</f>
        <v>0</v>
      </c>
      <c r="T145" s="252">
        <f>SUM('Speed Bin A-B'!T48,'Speed Bin A-B'!T152,'Speed Bin A-B'!T256,'Speed Bin A-B'!T360,'Speed Bin A-B'!T464,'Speed Bin A-B'!T568,'Speed Bin A-B'!T672,'Speed Bin A-B'!T776,'Speed Bin A-B'!T880,'Speed Bin A-B'!T984,'Speed Bin A-B'!T1088,'Speed Bin A-B'!T1192,'Speed Bin A-B'!T1296,'Speed Bin A-B'!T1400)</f>
        <v>0</v>
      </c>
      <c r="U145" s="252">
        <f>SUM('Speed Bin A-B'!U48,'Speed Bin A-B'!U152,'Speed Bin A-B'!U256,'Speed Bin A-B'!U360,'Speed Bin A-B'!U464,'Speed Bin A-B'!U568,'Speed Bin A-B'!U672,'Speed Bin A-B'!U776,'Speed Bin A-B'!U880,'Speed Bin A-B'!U984,'Speed Bin A-B'!U1088,'Speed Bin A-B'!U1192,'Speed Bin A-B'!U1296,'Speed Bin A-B'!U1400)</f>
        <v>0</v>
      </c>
      <c r="V145" s="253">
        <f>IFERROR(AVERAGE('Speed Bin A-B'!V48,'Speed Bin A-B'!V152,'Speed Bin A-B'!V256,'Speed Bin A-B'!V360,'Speed Bin A-B'!V464,'Speed Bin A-B'!V568,'Speed Bin A-B'!V672,'Speed Bin A-B'!V776,'Speed Bin A-B'!V880,'Speed Bin A-B'!V984,'Speed Bin A-B'!V1088,'Speed Bin A-B'!V1192,'Speed Bin A-B'!V1296,'Speed Bin A-B'!V1400),"-")</f>
        <v>26.366666666666667</v>
      </c>
      <c r="W145" s="253">
        <f>IFERROR(AVERAGE('Speed Bin A-B'!W48,'Speed Bin A-B'!W152,'Speed Bin A-B'!W256,'Speed Bin A-B'!W360,'Speed Bin A-B'!W464,'Speed Bin A-B'!W568,'Speed Bin A-B'!W672,'Speed Bin A-B'!W776,'Speed Bin A-B'!W880,'Speed Bin A-B'!W984,'Speed Bin A-B'!W1088,'Speed Bin A-B'!W1192,'Speed Bin A-B'!W1296,'Speed Bin A-B'!W1400),"-")</f>
        <v>30.462500000000002</v>
      </c>
      <c r="X145" s="246"/>
      <c r="Y145" s="246"/>
    </row>
    <row r="146" spans="1:25" x14ac:dyDescent="0.2">
      <c r="A146" s="251">
        <v>0.39583333333333298</v>
      </c>
      <c r="B146" s="252">
        <f>SUM('Speed Bin A-B'!B49,'Speed Bin A-B'!B153,'Speed Bin A-B'!B257,'Speed Bin A-B'!B361,'Speed Bin A-B'!B465,'Speed Bin A-B'!B569,'Speed Bin A-B'!B673,'Speed Bin A-B'!B777,'Speed Bin A-B'!B881,'Speed Bin A-B'!B985,'Speed Bin A-B'!B1089,'Speed Bin A-B'!B1193,'Speed Bin A-B'!B1297,'Speed Bin A-B'!B1401)</f>
        <v>188</v>
      </c>
      <c r="C146" s="252">
        <f>SUM('Speed Bin A-B'!C49,'Speed Bin A-B'!C153,'Speed Bin A-B'!C257,'Speed Bin A-B'!C361,'Speed Bin A-B'!C465,'Speed Bin A-B'!C569,'Speed Bin A-B'!C673,'Speed Bin A-B'!C777,'Speed Bin A-B'!C881,'Speed Bin A-B'!C985,'Speed Bin A-B'!C1089,'Speed Bin A-B'!C1193,'Speed Bin A-B'!C1297,'Speed Bin A-B'!C1401)</f>
        <v>0</v>
      </c>
      <c r="D146" s="252">
        <f>SUM('Speed Bin A-B'!D49,'Speed Bin A-B'!D153,'Speed Bin A-B'!D257,'Speed Bin A-B'!D361,'Speed Bin A-B'!D465,'Speed Bin A-B'!D569,'Speed Bin A-B'!D673,'Speed Bin A-B'!D777,'Speed Bin A-B'!D881,'Speed Bin A-B'!D985,'Speed Bin A-B'!D1089,'Speed Bin A-B'!D1193,'Speed Bin A-B'!D1297,'Speed Bin A-B'!D1401)</f>
        <v>3</v>
      </c>
      <c r="E146" s="252">
        <f>SUM('Speed Bin A-B'!E49,'Speed Bin A-B'!E153,'Speed Bin A-B'!E257,'Speed Bin A-B'!E361,'Speed Bin A-B'!E465,'Speed Bin A-B'!E569,'Speed Bin A-B'!E673,'Speed Bin A-B'!E777,'Speed Bin A-B'!E881,'Speed Bin A-B'!E985,'Speed Bin A-B'!E1089,'Speed Bin A-B'!E1193,'Speed Bin A-B'!E1297,'Speed Bin A-B'!E1401)</f>
        <v>8</v>
      </c>
      <c r="F146" s="252">
        <f>SUM('Speed Bin A-B'!F49,'Speed Bin A-B'!F153,'Speed Bin A-B'!F257,'Speed Bin A-B'!F361,'Speed Bin A-B'!F465,'Speed Bin A-B'!F569,'Speed Bin A-B'!F673,'Speed Bin A-B'!F777,'Speed Bin A-B'!F881,'Speed Bin A-B'!F985,'Speed Bin A-B'!F1089,'Speed Bin A-B'!F1193,'Speed Bin A-B'!F1297,'Speed Bin A-B'!F1401)</f>
        <v>58</v>
      </c>
      <c r="G146" s="252">
        <f>SUM('Speed Bin A-B'!G49,'Speed Bin A-B'!G153,'Speed Bin A-B'!G257,'Speed Bin A-B'!G361,'Speed Bin A-B'!G465,'Speed Bin A-B'!G569,'Speed Bin A-B'!G673,'Speed Bin A-B'!G777,'Speed Bin A-B'!G881,'Speed Bin A-B'!G985,'Speed Bin A-B'!G1089,'Speed Bin A-B'!G1193,'Speed Bin A-B'!G1297,'Speed Bin A-B'!G1401)</f>
        <v>88</v>
      </c>
      <c r="H146" s="252">
        <f>SUM('Speed Bin A-B'!H49,'Speed Bin A-B'!H153,'Speed Bin A-B'!H257,'Speed Bin A-B'!H361,'Speed Bin A-B'!H465,'Speed Bin A-B'!H569,'Speed Bin A-B'!H673,'Speed Bin A-B'!H777,'Speed Bin A-B'!H881,'Speed Bin A-B'!H985,'Speed Bin A-B'!H1089,'Speed Bin A-B'!H1193,'Speed Bin A-B'!H1297,'Speed Bin A-B'!H1401)</f>
        <v>25</v>
      </c>
      <c r="I146" s="252">
        <f>SUM('Speed Bin A-B'!I49,'Speed Bin A-B'!I153,'Speed Bin A-B'!I257,'Speed Bin A-B'!I361,'Speed Bin A-B'!I465,'Speed Bin A-B'!I569,'Speed Bin A-B'!I673,'Speed Bin A-B'!I777,'Speed Bin A-B'!I881,'Speed Bin A-B'!I985,'Speed Bin A-B'!I1089,'Speed Bin A-B'!I1193,'Speed Bin A-B'!I1297,'Speed Bin A-B'!I1401)</f>
        <v>6</v>
      </c>
      <c r="J146" s="252">
        <f>SUM('Speed Bin A-B'!J49,'Speed Bin A-B'!J153,'Speed Bin A-B'!J257,'Speed Bin A-B'!J361,'Speed Bin A-B'!J465,'Speed Bin A-B'!J569,'Speed Bin A-B'!J673,'Speed Bin A-B'!J777,'Speed Bin A-B'!J881,'Speed Bin A-B'!J985,'Speed Bin A-B'!J1089,'Speed Bin A-B'!J1193,'Speed Bin A-B'!J1297,'Speed Bin A-B'!J1401)</f>
        <v>0</v>
      </c>
      <c r="K146" s="252">
        <f>SUM('Speed Bin A-B'!K49,'Speed Bin A-B'!K153,'Speed Bin A-B'!K257,'Speed Bin A-B'!K361,'Speed Bin A-B'!K465,'Speed Bin A-B'!K569,'Speed Bin A-B'!K673,'Speed Bin A-B'!K777,'Speed Bin A-B'!K881,'Speed Bin A-B'!K985,'Speed Bin A-B'!K1089,'Speed Bin A-B'!K1193,'Speed Bin A-B'!K1297,'Speed Bin A-B'!K1401)</f>
        <v>0</v>
      </c>
      <c r="L146" s="252">
        <f>SUM('Speed Bin A-B'!L49,'Speed Bin A-B'!L153,'Speed Bin A-B'!L257,'Speed Bin A-B'!L361,'Speed Bin A-B'!L465,'Speed Bin A-B'!L569,'Speed Bin A-B'!L673,'Speed Bin A-B'!L777,'Speed Bin A-B'!L881,'Speed Bin A-B'!L985,'Speed Bin A-B'!L1089,'Speed Bin A-B'!L1193,'Speed Bin A-B'!L1297,'Speed Bin A-B'!L1401)</f>
        <v>0</v>
      </c>
      <c r="M146" s="252">
        <f>SUM('Speed Bin A-B'!M49,'Speed Bin A-B'!M153,'Speed Bin A-B'!M257,'Speed Bin A-B'!M361,'Speed Bin A-B'!M465,'Speed Bin A-B'!M569,'Speed Bin A-B'!M673,'Speed Bin A-B'!M777,'Speed Bin A-B'!M881,'Speed Bin A-B'!M985,'Speed Bin A-B'!M1089,'Speed Bin A-B'!M1193,'Speed Bin A-B'!M1297,'Speed Bin A-B'!M1401)</f>
        <v>0</v>
      </c>
      <c r="N146" s="252">
        <f>SUM('Speed Bin A-B'!N49,'Speed Bin A-B'!N153,'Speed Bin A-B'!N257,'Speed Bin A-B'!N361,'Speed Bin A-B'!N465,'Speed Bin A-B'!N569,'Speed Bin A-B'!N673,'Speed Bin A-B'!N777,'Speed Bin A-B'!N881,'Speed Bin A-B'!N985,'Speed Bin A-B'!N1089,'Speed Bin A-B'!N1193,'Speed Bin A-B'!N1297,'Speed Bin A-B'!N1401)</f>
        <v>0</v>
      </c>
      <c r="O146" s="252">
        <f>SUM('Speed Bin A-B'!O49,'Speed Bin A-B'!O153,'Speed Bin A-B'!O257,'Speed Bin A-B'!O361,'Speed Bin A-B'!O465,'Speed Bin A-B'!O569,'Speed Bin A-B'!O673,'Speed Bin A-B'!O777,'Speed Bin A-B'!O881,'Speed Bin A-B'!O985,'Speed Bin A-B'!O1089,'Speed Bin A-B'!O1193,'Speed Bin A-B'!O1297,'Speed Bin A-B'!O1401)</f>
        <v>0</v>
      </c>
      <c r="P146" s="252">
        <f>SUM('Speed Bin A-B'!P49,'Speed Bin A-B'!P153,'Speed Bin A-B'!P257,'Speed Bin A-B'!P361,'Speed Bin A-B'!P465,'Speed Bin A-B'!P569,'Speed Bin A-B'!P673,'Speed Bin A-B'!P777,'Speed Bin A-B'!P881,'Speed Bin A-B'!P985,'Speed Bin A-B'!P1089,'Speed Bin A-B'!P1193,'Speed Bin A-B'!P1297,'Speed Bin A-B'!P1401)</f>
        <v>0</v>
      </c>
      <c r="Q146" s="252">
        <f>SUM('Speed Bin A-B'!Q49,'Speed Bin A-B'!Q153,'Speed Bin A-B'!Q257,'Speed Bin A-B'!Q361,'Speed Bin A-B'!Q465,'Speed Bin A-B'!Q569,'Speed Bin A-B'!Q673,'Speed Bin A-B'!Q777,'Speed Bin A-B'!Q881,'Speed Bin A-B'!Q985,'Speed Bin A-B'!Q1089,'Speed Bin A-B'!Q1193,'Speed Bin A-B'!Q1297,'Speed Bin A-B'!Q1401)</f>
        <v>0</v>
      </c>
      <c r="R146" s="252">
        <f>SUM('Speed Bin A-B'!R49,'Speed Bin A-B'!R153,'Speed Bin A-B'!R257,'Speed Bin A-B'!R361,'Speed Bin A-B'!R465,'Speed Bin A-B'!R569,'Speed Bin A-B'!R673,'Speed Bin A-B'!R777,'Speed Bin A-B'!R881,'Speed Bin A-B'!R985,'Speed Bin A-B'!R1089,'Speed Bin A-B'!R1193,'Speed Bin A-B'!R1297,'Speed Bin A-B'!R1401)</f>
        <v>0</v>
      </c>
      <c r="S146" s="252">
        <f>SUM('Speed Bin A-B'!S49,'Speed Bin A-B'!S153,'Speed Bin A-B'!S257,'Speed Bin A-B'!S361,'Speed Bin A-B'!S465,'Speed Bin A-B'!S569,'Speed Bin A-B'!S673,'Speed Bin A-B'!S777,'Speed Bin A-B'!S881,'Speed Bin A-B'!S985,'Speed Bin A-B'!S1089,'Speed Bin A-B'!S1193,'Speed Bin A-B'!S1297,'Speed Bin A-B'!S1401)</f>
        <v>0</v>
      </c>
      <c r="T146" s="252">
        <f>SUM('Speed Bin A-B'!T49,'Speed Bin A-B'!T153,'Speed Bin A-B'!T257,'Speed Bin A-B'!T361,'Speed Bin A-B'!T465,'Speed Bin A-B'!T569,'Speed Bin A-B'!T673,'Speed Bin A-B'!T777,'Speed Bin A-B'!T881,'Speed Bin A-B'!T985,'Speed Bin A-B'!T1089,'Speed Bin A-B'!T1193,'Speed Bin A-B'!T1297,'Speed Bin A-B'!T1401)</f>
        <v>0</v>
      </c>
      <c r="U146" s="252">
        <f>SUM('Speed Bin A-B'!U49,'Speed Bin A-B'!U153,'Speed Bin A-B'!U257,'Speed Bin A-B'!U361,'Speed Bin A-B'!U465,'Speed Bin A-B'!U569,'Speed Bin A-B'!U673,'Speed Bin A-B'!U777,'Speed Bin A-B'!U881,'Speed Bin A-B'!U985,'Speed Bin A-B'!U1089,'Speed Bin A-B'!U1193,'Speed Bin A-B'!U1297,'Speed Bin A-B'!U1401)</f>
        <v>0</v>
      </c>
      <c r="V146" s="253">
        <f>IFERROR(AVERAGE('Speed Bin A-B'!V49,'Speed Bin A-B'!V153,'Speed Bin A-B'!V257,'Speed Bin A-B'!V361,'Speed Bin A-B'!V465,'Speed Bin A-B'!V569,'Speed Bin A-B'!V673,'Speed Bin A-B'!V777,'Speed Bin A-B'!V881,'Speed Bin A-B'!V985,'Speed Bin A-B'!V1089,'Speed Bin A-B'!V1193,'Speed Bin A-B'!V1297,'Speed Bin A-B'!V1401),"-")</f>
        <v>26.411111111111111</v>
      </c>
      <c r="W146" s="253">
        <f>IFERROR(AVERAGE('Speed Bin A-B'!W49,'Speed Bin A-B'!W153,'Speed Bin A-B'!W257,'Speed Bin A-B'!W361,'Speed Bin A-B'!W465,'Speed Bin A-B'!W569,'Speed Bin A-B'!W673,'Speed Bin A-B'!W777,'Speed Bin A-B'!W881,'Speed Bin A-B'!W985,'Speed Bin A-B'!W1089,'Speed Bin A-B'!W1193,'Speed Bin A-B'!W1297,'Speed Bin A-B'!W1401),"-")</f>
        <v>30.344444444444449</v>
      </c>
      <c r="X146" s="246"/>
      <c r="Y146" s="246"/>
    </row>
    <row r="147" spans="1:25" x14ac:dyDescent="0.2">
      <c r="A147" s="251">
        <v>0.40625</v>
      </c>
      <c r="B147" s="252">
        <f>SUM('Speed Bin A-B'!B50,'Speed Bin A-B'!B154,'Speed Bin A-B'!B258,'Speed Bin A-B'!B362,'Speed Bin A-B'!B466,'Speed Bin A-B'!B570,'Speed Bin A-B'!B674,'Speed Bin A-B'!B778,'Speed Bin A-B'!B882,'Speed Bin A-B'!B986,'Speed Bin A-B'!B1090,'Speed Bin A-B'!B1194,'Speed Bin A-B'!B1298,'Speed Bin A-B'!B1402)</f>
        <v>173</v>
      </c>
      <c r="C147" s="252">
        <f>SUM('Speed Bin A-B'!C50,'Speed Bin A-B'!C154,'Speed Bin A-B'!C258,'Speed Bin A-B'!C362,'Speed Bin A-B'!C466,'Speed Bin A-B'!C570,'Speed Bin A-B'!C674,'Speed Bin A-B'!C778,'Speed Bin A-B'!C882,'Speed Bin A-B'!C986,'Speed Bin A-B'!C1090,'Speed Bin A-B'!C1194,'Speed Bin A-B'!C1298,'Speed Bin A-B'!C1402)</f>
        <v>0</v>
      </c>
      <c r="D147" s="252">
        <f>SUM('Speed Bin A-B'!D50,'Speed Bin A-B'!D154,'Speed Bin A-B'!D258,'Speed Bin A-B'!D362,'Speed Bin A-B'!D466,'Speed Bin A-B'!D570,'Speed Bin A-B'!D674,'Speed Bin A-B'!D778,'Speed Bin A-B'!D882,'Speed Bin A-B'!D986,'Speed Bin A-B'!D1090,'Speed Bin A-B'!D1194,'Speed Bin A-B'!D1298,'Speed Bin A-B'!D1402)</f>
        <v>2</v>
      </c>
      <c r="E147" s="252">
        <f>SUM('Speed Bin A-B'!E50,'Speed Bin A-B'!E154,'Speed Bin A-B'!E258,'Speed Bin A-B'!E362,'Speed Bin A-B'!E466,'Speed Bin A-B'!E570,'Speed Bin A-B'!E674,'Speed Bin A-B'!E778,'Speed Bin A-B'!E882,'Speed Bin A-B'!E986,'Speed Bin A-B'!E1090,'Speed Bin A-B'!E1194,'Speed Bin A-B'!E1298,'Speed Bin A-B'!E1402)</f>
        <v>6</v>
      </c>
      <c r="F147" s="252">
        <f>SUM('Speed Bin A-B'!F50,'Speed Bin A-B'!F154,'Speed Bin A-B'!F258,'Speed Bin A-B'!F362,'Speed Bin A-B'!F466,'Speed Bin A-B'!F570,'Speed Bin A-B'!F674,'Speed Bin A-B'!F778,'Speed Bin A-B'!F882,'Speed Bin A-B'!F986,'Speed Bin A-B'!F1090,'Speed Bin A-B'!F1194,'Speed Bin A-B'!F1298,'Speed Bin A-B'!F1402)</f>
        <v>49</v>
      </c>
      <c r="G147" s="252">
        <f>SUM('Speed Bin A-B'!G50,'Speed Bin A-B'!G154,'Speed Bin A-B'!G258,'Speed Bin A-B'!G362,'Speed Bin A-B'!G466,'Speed Bin A-B'!G570,'Speed Bin A-B'!G674,'Speed Bin A-B'!G778,'Speed Bin A-B'!G882,'Speed Bin A-B'!G986,'Speed Bin A-B'!G1090,'Speed Bin A-B'!G1194,'Speed Bin A-B'!G1298,'Speed Bin A-B'!G1402)</f>
        <v>86</v>
      </c>
      <c r="H147" s="252">
        <f>SUM('Speed Bin A-B'!H50,'Speed Bin A-B'!H154,'Speed Bin A-B'!H258,'Speed Bin A-B'!H362,'Speed Bin A-B'!H466,'Speed Bin A-B'!H570,'Speed Bin A-B'!H674,'Speed Bin A-B'!H778,'Speed Bin A-B'!H882,'Speed Bin A-B'!H986,'Speed Bin A-B'!H1090,'Speed Bin A-B'!H1194,'Speed Bin A-B'!H1298,'Speed Bin A-B'!H1402)</f>
        <v>27</v>
      </c>
      <c r="I147" s="252">
        <f>SUM('Speed Bin A-B'!I50,'Speed Bin A-B'!I154,'Speed Bin A-B'!I258,'Speed Bin A-B'!I362,'Speed Bin A-B'!I466,'Speed Bin A-B'!I570,'Speed Bin A-B'!I674,'Speed Bin A-B'!I778,'Speed Bin A-B'!I882,'Speed Bin A-B'!I986,'Speed Bin A-B'!I1090,'Speed Bin A-B'!I1194,'Speed Bin A-B'!I1298,'Speed Bin A-B'!I1402)</f>
        <v>3</v>
      </c>
      <c r="J147" s="252">
        <f>SUM('Speed Bin A-B'!J50,'Speed Bin A-B'!J154,'Speed Bin A-B'!J258,'Speed Bin A-B'!J362,'Speed Bin A-B'!J466,'Speed Bin A-B'!J570,'Speed Bin A-B'!J674,'Speed Bin A-B'!J778,'Speed Bin A-B'!J882,'Speed Bin A-B'!J986,'Speed Bin A-B'!J1090,'Speed Bin A-B'!J1194,'Speed Bin A-B'!J1298,'Speed Bin A-B'!J1402)</f>
        <v>0</v>
      </c>
      <c r="K147" s="252">
        <f>SUM('Speed Bin A-B'!K50,'Speed Bin A-B'!K154,'Speed Bin A-B'!K258,'Speed Bin A-B'!K362,'Speed Bin A-B'!K466,'Speed Bin A-B'!K570,'Speed Bin A-B'!K674,'Speed Bin A-B'!K778,'Speed Bin A-B'!K882,'Speed Bin A-B'!K986,'Speed Bin A-B'!K1090,'Speed Bin A-B'!K1194,'Speed Bin A-B'!K1298,'Speed Bin A-B'!K1402)</f>
        <v>0</v>
      </c>
      <c r="L147" s="252">
        <f>SUM('Speed Bin A-B'!L50,'Speed Bin A-B'!L154,'Speed Bin A-B'!L258,'Speed Bin A-B'!L362,'Speed Bin A-B'!L466,'Speed Bin A-B'!L570,'Speed Bin A-B'!L674,'Speed Bin A-B'!L778,'Speed Bin A-B'!L882,'Speed Bin A-B'!L986,'Speed Bin A-B'!L1090,'Speed Bin A-B'!L1194,'Speed Bin A-B'!L1298,'Speed Bin A-B'!L1402)</f>
        <v>0</v>
      </c>
      <c r="M147" s="252">
        <f>SUM('Speed Bin A-B'!M50,'Speed Bin A-B'!M154,'Speed Bin A-B'!M258,'Speed Bin A-B'!M362,'Speed Bin A-B'!M466,'Speed Bin A-B'!M570,'Speed Bin A-B'!M674,'Speed Bin A-B'!M778,'Speed Bin A-B'!M882,'Speed Bin A-B'!M986,'Speed Bin A-B'!M1090,'Speed Bin A-B'!M1194,'Speed Bin A-B'!M1298,'Speed Bin A-B'!M1402)</f>
        <v>0</v>
      </c>
      <c r="N147" s="252">
        <f>SUM('Speed Bin A-B'!N50,'Speed Bin A-B'!N154,'Speed Bin A-B'!N258,'Speed Bin A-B'!N362,'Speed Bin A-B'!N466,'Speed Bin A-B'!N570,'Speed Bin A-B'!N674,'Speed Bin A-B'!N778,'Speed Bin A-B'!N882,'Speed Bin A-B'!N986,'Speed Bin A-B'!N1090,'Speed Bin A-B'!N1194,'Speed Bin A-B'!N1298,'Speed Bin A-B'!N1402)</f>
        <v>0</v>
      </c>
      <c r="O147" s="252">
        <f>SUM('Speed Bin A-B'!O50,'Speed Bin A-B'!O154,'Speed Bin A-B'!O258,'Speed Bin A-B'!O362,'Speed Bin A-B'!O466,'Speed Bin A-B'!O570,'Speed Bin A-B'!O674,'Speed Bin A-B'!O778,'Speed Bin A-B'!O882,'Speed Bin A-B'!O986,'Speed Bin A-B'!O1090,'Speed Bin A-B'!O1194,'Speed Bin A-B'!O1298,'Speed Bin A-B'!O1402)</f>
        <v>0</v>
      </c>
      <c r="P147" s="252">
        <f>SUM('Speed Bin A-B'!P50,'Speed Bin A-B'!P154,'Speed Bin A-B'!P258,'Speed Bin A-B'!P362,'Speed Bin A-B'!P466,'Speed Bin A-B'!P570,'Speed Bin A-B'!P674,'Speed Bin A-B'!P778,'Speed Bin A-B'!P882,'Speed Bin A-B'!P986,'Speed Bin A-B'!P1090,'Speed Bin A-B'!P1194,'Speed Bin A-B'!P1298,'Speed Bin A-B'!P1402)</f>
        <v>0</v>
      </c>
      <c r="Q147" s="252">
        <f>SUM('Speed Bin A-B'!Q50,'Speed Bin A-B'!Q154,'Speed Bin A-B'!Q258,'Speed Bin A-B'!Q362,'Speed Bin A-B'!Q466,'Speed Bin A-B'!Q570,'Speed Bin A-B'!Q674,'Speed Bin A-B'!Q778,'Speed Bin A-B'!Q882,'Speed Bin A-B'!Q986,'Speed Bin A-B'!Q1090,'Speed Bin A-B'!Q1194,'Speed Bin A-B'!Q1298,'Speed Bin A-B'!Q1402)</f>
        <v>0</v>
      </c>
      <c r="R147" s="252">
        <f>SUM('Speed Bin A-B'!R50,'Speed Bin A-B'!R154,'Speed Bin A-B'!R258,'Speed Bin A-B'!R362,'Speed Bin A-B'!R466,'Speed Bin A-B'!R570,'Speed Bin A-B'!R674,'Speed Bin A-B'!R778,'Speed Bin A-B'!R882,'Speed Bin A-B'!R986,'Speed Bin A-B'!R1090,'Speed Bin A-B'!R1194,'Speed Bin A-B'!R1298,'Speed Bin A-B'!R1402)</f>
        <v>0</v>
      </c>
      <c r="S147" s="252">
        <f>SUM('Speed Bin A-B'!S50,'Speed Bin A-B'!S154,'Speed Bin A-B'!S258,'Speed Bin A-B'!S362,'Speed Bin A-B'!S466,'Speed Bin A-B'!S570,'Speed Bin A-B'!S674,'Speed Bin A-B'!S778,'Speed Bin A-B'!S882,'Speed Bin A-B'!S986,'Speed Bin A-B'!S1090,'Speed Bin A-B'!S1194,'Speed Bin A-B'!S1298,'Speed Bin A-B'!S1402)</f>
        <v>0</v>
      </c>
      <c r="T147" s="252">
        <f>SUM('Speed Bin A-B'!T50,'Speed Bin A-B'!T154,'Speed Bin A-B'!T258,'Speed Bin A-B'!T362,'Speed Bin A-B'!T466,'Speed Bin A-B'!T570,'Speed Bin A-B'!T674,'Speed Bin A-B'!T778,'Speed Bin A-B'!T882,'Speed Bin A-B'!T986,'Speed Bin A-B'!T1090,'Speed Bin A-B'!T1194,'Speed Bin A-B'!T1298,'Speed Bin A-B'!T1402)</f>
        <v>0</v>
      </c>
      <c r="U147" s="252">
        <f>SUM('Speed Bin A-B'!U50,'Speed Bin A-B'!U154,'Speed Bin A-B'!U258,'Speed Bin A-B'!U362,'Speed Bin A-B'!U466,'Speed Bin A-B'!U570,'Speed Bin A-B'!U674,'Speed Bin A-B'!U778,'Speed Bin A-B'!U882,'Speed Bin A-B'!U986,'Speed Bin A-B'!U1090,'Speed Bin A-B'!U1194,'Speed Bin A-B'!U1298,'Speed Bin A-B'!U1402)</f>
        <v>0</v>
      </c>
      <c r="V147" s="253">
        <f>IFERROR(AVERAGE('Speed Bin A-B'!V50,'Speed Bin A-B'!V154,'Speed Bin A-B'!V258,'Speed Bin A-B'!V362,'Speed Bin A-B'!V466,'Speed Bin A-B'!V570,'Speed Bin A-B'!V674,'Speed Bin A-B'!V778,'Speed Bin A-B'!V882,'Speed Bin A-B'!V986,'Speed Bin A-B'!V1090,'Speed Bin A-B'!V1194,'Speed Bin A-B'!V1298,'Speed Bin A-B'!V1402),"-")</f>
        <v>26.477777777777778</v>
      </c>
      <c r="W147" s="253">
        <f>IFERROR(AVERAGE('Speed Bin A-B'!W50,'Speed Bin A-B'!W154,'Speed Bin A-B'!W258,'Speed Bin A-B'!W362,'Speed Bin A-B'!W466,'Speed Bin A-B'!W570,'Speed Bin A-B'!W674,'Speed Bin A-B'!W778,'Speed Bin A-B'!W882,'Speed Bin A-B'!W986,'Speed Bin A-B'!W1090,'Speed Bin A-B'!W1194,'Speed Bin A-B'!W1298,'Speed Bin A-B'!W1402),"-")</f>
        <v>30.625</v>
      </c>
      <c r="X147" s="246"/>
      <c r="Y147" s="246"/>
    </row>
    <row r="148" spans="1:25" x14ac:dyDescent="0.2">
      <c r="A148" s="251">
        <v>0.41666666666666702</v>
      </c>
      <c r="B148" s="252">
        <f>SUM('Speed Bin A-B'!B51,'Speed Bin A-B'!B155,'Speed Bin A-B'!B259,'Speed Bin A-B'!B363,'Speed Bin A-B'!B467,'Speed Bin A-B'!B571,'Speed Bin A-B'!B675,'Speed Bin A-B'!B779,'Speed Bin A-B'!B883,'Speed Bin A-B'!B987,'Speed Bin A-B'!B1091,'Speed Bin A-B'!B1195,'Speed Bin A-B'!B1299,'Speed Bin A-B'!B1403)</f>
        <v>212</v>
      </c>
      <c r="C148" s="252">
        <f>SUM('Speed Bin A-B'!C51,'Speed Bin A-B'!C155,'Speed Bin A-B'!C259,'Speed Bin A-B'!C363,'Speed Bin A-B'!C467,'Speed Bin A-B'!C571,'Speed Bin A-B'!C675,'Speed Bin A-B'!C779,'Speed Bin A-B'!C883,'Speed Bin A-B'!C987,'Speed Bin A-B'!C1091,'Speed Bin A-B'!C1195,'Speed Bin A-B'!C1299,'Speed Bin A-B'!C1403)</f>
        <v>1</v>
      </c>
      <c r="D148" s="252">
        <f>SUM('Speed Bin A-B'!D51,'Speed Bin A-B'!D155,'Speed Bin A-B'!D259,'Speed Bin A-B'!D363,'Speed Bin A-B'!D467,'Speed Bin A-B'!D571,'Speed Bin A-B'!D675,'Speed Bin A-B'!D779,'Speed Bin A-B'!D883,'Speed Bin A-B'!D987,'Speed Bin A-B'!D1091,'Speed Bin A-B'!D1195,'Speed Bin A-B'!D1299,'Speed Bin A-B'!D1403)</f>
        <v>4</v>
      </c>
      <c r="E148" s="252">
        <f>SUM('Speed Bin A-B'!E51,'Speed Bin A-B'!E155,'Speed Bin A-B'!E259,'Speed Bin A-B'!E363,'Speed Bin A-B'!E467,'Speed Bin A-B'!E571,'Speed Bin A-B'!E675,'Speed Bin A-B'!E779,'Speed Bin A-B'!E883,'Speed Bin A-B'!E987,'Speed Bin A-B'!E1091,'Speed Bin A-B'!E1195,'Speed Bin A-B'!E1299,'Speed Bin A-B'!E1403)</f>
        <v>17</v>
      </c>
      <c r="F148" s="252">
        <f>SUM('Speed Bin A-B'!F51,'Speed Bin A-B'!F155,'Speed Bin A-B'!F259,'Speed Bin A-B'!F363,'Speed Bin A-B'!F467,'Speed Bin A-B'!F571,'Speed Bin A-B'!F675,'Speed Bin A-B'!F779,'Speed Bin A-B'!F883,'Speed Bin A-B'!F987,'Speed Bin A-B'!F1091,'Speed Bin A-B'!F1195,'Speed Bin A-B'!F1299,'Speed Bin A-B'!F1403)</f>
        <v>65</v>
      </c>
      <c r="G148" s="252">
        <f>SUM('Speed Bin A-B'!G51,'Speed Bin A-B'!G155,'Speed Bin A-B'!G259,'Speed Bin A-B'!G363,'Speed Bin A-B'!G467,'Speed Bin A-B'!G571,'Speed Bin A-B'!G675,'Speed Bin A-B'!G779,'Speed Bin A-B'!G883,'Speed Bin A-B'!G987,'Speed Bin A-B'!G1091,'Speed Bin A-B'!G1195,'Speed Bin A-B'!G1299,'Speed Bin A-B'!G1403)</f>
        <v>101</v>
      </c>
      <c r="H148" s="252">
        <f>SUM('Speed Bin A-B'!H51,'Speed Bin A-B'!H155,'Speed Bin A-B'!H259,'Speed Bin A-B'!H363,'Speed Bin A-B'!H467,'Speed Bin A-B'!H571,'Speed Bin A-B'!H675,'Speed Bin A-B'!H779,'Speed Bin A-B'!H883,'Speed Bin A-B'!H987,'Speed Bin A-B'!H1091,'Speed Bin A-B'!H1195,'Speed Bin A-B'!H1299,'Speed Bin A-B'!H1403)</f>
        <v>20</v>
      </c>
      <c r="I148" s="252">
        <f>SUM('Speed Bin A-B'!I51,'Speed Bin A-B'!I155,'Speed Bin A-B'!I259,'Speed Bin A-B'!I363,'Speed Bin A-B'!I467,'Speed Bin A-B'!I571,'Speed Bin A-B'!I675,'Speed Bin A-B'!I779,'Speed Bin A-B'!I883,'Speed Bin A-B'!I987,'Speed Bin A-B'!I1091,'Speed Bin A-B'!I1195,'Speed Bin A-B'!I1299,'Speed Bin A-B'!I1403)</f>
        <v>3</v>
      </c>
      <c r="J148" s="252">
        <f>SUM('Speed Bin A-B'!J51,'Speed Bin A-B'!J155,'Speed Bin A-B'!J259,'Speed Bin A-B'!J363,'Speed Bin A-B'!J467,'Speed Bin A-B'!J571,'Speed Bin A-B'!J675,'Speed Bin A-B'!J779,'Speed Bin A-B'!J883,'Speed Bin A-B'!J987,'Speed Bin A-B'!J1091,'Speed Bin A-B'!J1195,'Speed Bin A-B'!J1299,'Speed Bin A-B'!J1403)</f>
        <v>1</v>
      </c>
      <c r="K148" s="252">
        <f>SUM('Speed Bin A-B'!K51,'Speed Bin A-B'!K155,'Speed Bin A-B'!K259,'Speed Bin A-B'!K363,'Speed Bin A-B'!K467,'Speed Bin A-B'!K571,'Speed Bin A-B'!K675,'Speed Bin A-B'!K779,'Speed Bin A-B'!K883,'Speed Bin A-B'!K987,'Speed Bin A-B'!K1091,'Speed Bin A-B'!K1195,'Speed Bin A-B'!K1299,'Speed Bin A-B'!K1403)</f>
        <v>0</v>
      </c>
      <c r="L148" s="252">
        <f>SUM('Speed Bin A-B'!L51,'Speed Bin A-B'!L155,'Speed Bin A-B'!L259,'Speed Bin A-B'!L363,'Speed Bin A-B'!L467,'Speed Bin A-B'!L571,'Speed Bin A-B'!L675,'Speed Bin A-B'!L779,'Speed Bin A-B'!L883,'Speed Bin A-B'!L987,'Speed Bin A-B'!L1091,'Speed Bin A-B'!L1195,'Speed Bin A-B'!L1299,'Speed Bin A-B'!L1403)</f>
        <v>0</v>
      </c>
      <c r="M148" s="252">
        <f>SUM('Speed Bin A-B'!M51,'Speed Bin A-B'!M155,'Speed Bin A-B'!M259,'Speed Bin A-B'!M363,'Speed Bin A-B'!M467,'Speed Bin A-B'!M571,'Speed Bin A-B'!M675,'Speed Bin A-B'!M779,'Speed Bin A-B'!M883,'Speed Bin A-B'!M987,'Speed Bin A-B'!M1091,'Speed Bin A-B'!M1195,'Speed Bin A-B'!M1299,'Speed Bin A-B'!M1403)</f>
        <v>0</v>
      </c>
      <c r="N148" s="252">
        <f>SUM('Speed Bin A-B'!N51,'Speed Bin A-B'!N155,'Speed Bin A-B'!N259,'Speed Bin A-B'!N363,'Speed Bin A-B'!N467,'Speed Bin A-B'!N571,'Speed Bin A-B'!N675,'Speed Bin A-B'!N779,'Speed Bin A-B'!N883,'Speed Bin A-B'!N987,'Speed Bin A-B'!N1091,'Speed Bin A-B'!N1195,'Speed Bin A-B'!N1299,'Speed Bin A-B'!N1403)</f>
        <v>0</v>
      </c>
      <c r="O148" s="252">
        <f>SUM('Speed Bin A-B'!O51,'Speed Bin A-B'!O155,'Speed Bin A-B'!O259,'Speed Bin A-B'!O363,'Speed Bin A-B'!O467,'Speed Bin A-B'!O571,'Speed Bin A-B'!O675,'Speed Bin A-B'!O779,'Speed Bin A-B'!O883,'Speed Bin A-B'!O987,'Speed Bin A-B'!O1091,'Speed Bin A-B'!O1195,'Speed Bin A-B'!O1299,'Speed Bin A-B'!O1403)</f>
        <v>0</v>
      </c>
      <c r="P148" s="252">
        <f>SUM('Speed Bin A-B'!P51,'Speed Bin A-B'!P155,'Speed Bin A-B'!P259,'Speed Bin A-B'!P363,'Speed Bin A-B'!P467,'Speed Bin A-B'!P571,'Speed Bin A-B'!P675,'Speed Bin A-B'!P779,'Speed Bin A-B'!P883,'Speed Bin A-B'!P987,'Speed Bin A-B'!P1091,'Speed Bin A-B'!P1195,'Speed Bin A-B'!P1299,'Speed Bin A-B'!P1403)</f>
        <v>0</v>
      </c>
      <c r="Q148" s="252">
        <f>SUM('Speed Bin A-B'!Q51,'Speed Bin A-B'!Q155,'Speed Bin A-B'!Q259,'Speed Bin A-B'!Q363,'Speed Bin A-B'!Q467,'Speed Bin A-B'!Q571,'Speed Bin A-B'!Q675,'Speed Bin A-B'!Q779,'Speed Bin A-B'!Q883,'Speed Bin A-B'!Q987,'Speed Bin A-B'!Q1091,'Speed Bin A-B'!Q1195,'Speed Bin A-B'!Q1299,'Speed Bin A-B'!Q1403)</f>
        <v>0</v>
      </c>
      <c r="R148" s="252">
        <f>SUM('Speed Bin A-B'!R51,'Speed Bin A-B'!R155,'Speed Bin A-B'!R259,'Speed Bin A-B'!R363,'Speed Bin A-B'!R467,'Speed Bin A-B'!R571,'Speed Bin A-B'!R675,'Speed Bin A-B'!R779,'Speed Bin A-B'!R883,'Speed Bin A-B'!R987,'Speed Bin A-B'!R1091,'Speed Bin A-B'!R1195,'Speed Bin A-B'!R1299,'Speed Bin A-B'!R1403)</f>
        <v>0</v>
      </c>
      <c r="S148" s="252">
        <f>SUM('Speed Bin A-B'!S51,'Speed Bin A-B'!S155,'Speed Bin A-B'!S259,'Speed Bin A-B'!S363,'Speed Bin A-B'!S467,'Speed Bin A-B'!S571,'Speed Bin A-B'!S675,'Speed Bin A-B'!S779,'Speed Bin A-B'!S883,'Speed Bin A-B'!S987,'Speed Bin A-B'!S1091,'Speed Bin A-B'!S1195,'Speed Bin A-B'!S1299,'Speed Bin A-B'!S1403)</f>
        <v>0</v>
      </c>
      <c r="T148" s="252">
        <f>SUM('Speed Bin A-B'!T51,'Speed Bin A-B'!T155,'Speed Bin A-B'!T259,'Speed Bin A-B'!T363,'Speed Bin A-B'!T467,'Speed Bin A-B'!T571,'Speed Bin A-B'!T675,'Speed Bin A-B'!T779,'Speed Bin A-B'!T883,'Speed Bin A-B'!T987,'Speed Bin A-B'!T1091,'Speed Bin A-B'!T1195,'Speed Bin A-B'!T1299,'Speed Bin A-B'!T1403)</f>
        <v>0</v>
      </c>
      <c r="U148" s="252">
        <f>SUM('Speed Bin A-B'!U51,'Speed Bin A-B'!U155,'Speed Bin A-B'!U259,'Speed Bin A-B'!U363,'Speed Bin A-B'!U467,'Speed Bin A-B'!U571,'Speed Bin A-B'!U675,'Speed Bin A-B'!U779,'Speed Bin A-B'!U883,'Speed Bin A-B'!U987,'Speed Bin A-B'!U1091,'Speed Bin A-B'!U1195,'Speed Bin A-B'!U1299,'Speed Bin A-B'!U1403)</f>
        <v>0</v>
      </c>
      <c r="V148" s="253">
        <f>IFERROR(AVERAGE('Speed Bin A-B'!V51,'Speed Bin A-B'!V155,'Speed Bin A-B'!V259,'Speed Bin A-B'!V363,'Speed Bin A-B'!V467,'Speed Bin A-B'!V571,'Speed Bin A-B'!V675,'Speed Bin A-B'!V779,'Speed Bin A-B'!V883,'Speed Bin A-B'!V987,'Speed Bin A-B'!V1091,'Speed Bin A-B'!V1195,'Speed Bin A-B'!V1299,'Speed Bin A-B'!V1403),"-")</f>
        <v>25.588888888888889</v>
      </c>
      <c r="W148" s="253">
        <f>IFERROR(AVERAGE('Speed Bin A-B'!W51,'Speed Bin A-B'!W155,'Speed Bin A-B'!W259,'Speed Bin A-B'!W363,'Speed Bin A-B'!W467,'Speed Bin A-B'!W571,'Speed Bin A-B'!W675,'Speed Bin A-B'!W779,'Speed Bin A-B'!W883,'Speed Bin A-B'!W987,'Speed Bin A-B'!W1091,'Speed Bin A-B'!W1195,'Speed Bin A-B'!W1299,'Speed Bin A-B'!W1403),"-")</f>
        <v>29.922222222222224</v>
      </c>
      <c r="X148" s="246"/>
      <c r="Y148" s="246"/>
    </row>
    <row r="149" spans="1:25" x14ac:dyDescent="0.2">
      <c r="A149" s="251">
        <v>0.42708333333333298</v>
      </c>
      <c r="B149" s="252">
        <f>SUM('Speed Bin A-B'!B52,'Speed Bin A-B'!B156,'Speed Bin A-B'!B260,'Speed Bin A-B'!B364,'Speed Bin A-B'!B468,'Speed Bin A-B'!B572,'Speed Bin A-B'!B676,'Speed Bin A-B'!B780,'Speed Bin A-B'!B884,'Speed Bin A-B'!B988,'Speed Bin A-B'!B1092,'Speed Bin A-B'!B1196,'Speed Bin A-B'!B1300,'Speed Bin A-B'!B1404)</f>
        <v>199</v>
      </c>
      <c r="C149" s="252">
        <f>SUM('Speed Bin A-B'!C52,'Speed Bin A-B'!C156,'Speed Bin A-B'!C260,'Speed Bin A-B'!C364,'Speed Bin A-B'!C468,'Speed Bin A-B'!C572,'Speed Bin A-B'!C676,'Speed Bin A-B'!C780,'Speed Bin A-B'!C884,'Speed Bin A-B'!C988,'Speed Bin A-B'!C1092,'Speed Bin A-B'!C1196,'Speed Bin A-B'!C1300,'Speed Bin A-B'!C1404)</f>
        <v>0</v>
      </c>
      <c r="D149" s="252">
        <f>SUM('Speed Bin A-B'!D52,'Speed Bin A-B'!D156,'Speed Bin A-B'!D260,'Speed Bin A-B'!D364,'Speed Bin A-B'!D468,'Speed Bin A-B'!D572,'Speed Bin A-B'!D676,'Speed Bin A-B'!D780,'Speed Bin A-B'!D884,'Speed Bin A-B'!D988,'Speed Bin A-B'!D1092,'Speed Bin A-B'!D1196,'Speed Bin A-B'!D1300,'Speed Bin A-B'!D1404)</f>
        <v>1</v>
      </c>
      <c r="E149" s="252">
        <f>SUM('Speed Bin A-B'!E52,'Speed Bin A-B'!E156,'Speed Bin A-B'!E260,'Speed Bin A-B'!E364,'Speed Bin A-B'!E468,'Speed Bin A-B'!E572,'Speed Bin A-B'!E676,'Speed Bin A-B'!E780,'Speed Bin A-B'!E884,'Speed Bin A-B'!E988,'Speed Bin A-B'!E1092,'Speed Bin A-B'!E1196,'Speed Bin A-B'!E1300,'Speed Bin A-B'!E1404)</f>
        <v>7</v>
      </c>
      <c r="F149" s="252">
        <f>SUM('Speed Bin A-B'!F52,'Speed Bin A-B'!F156,'Speed Bin A-B'!F260,'Speed Bin A-B'!F364,'Speed Bin A-B'!F468,'Speed Bin A-B'!F572,'Speed Bin A-B'!F676,'Speed Bin A-B'!F780,'Speed Bin A-B'!F884,'Speed Bin A-B'!F988,'Speed Bin A-B'!F1092,'Speed Bin A-B'!F1196,'Speed Bin A-B'!F1300,'Speed Bin A-B'!F1404)</f>
        <v>46</v>
      </c>
      <c r="G149" s="252">
        <f>SUM('Speed Bin A-B'!G52,'Speed Bin A-B'!G156,'Speed Bin A-B'!G260,'Speed Bin A-B'!G364,'Speed Bin A-B'!G468,'Speed Bin A-B'!G572,'Speed Bin A-B'!G676,'Speed Bin A-B'!G780,'Speed Bin A-B'!G884,'Speed Bin A-B'!G988,'Speed Bin A-B'!G1092,'Speed Bin A-B'!G1196,'Speed Bin A-B'!G1300,'Speed Bin A-B'!G1404)</f>
        <v>104</v>
      </c>
      <c r="H149" s="252">
        <f>SUM('Speed Bin A-B'!H52,'Speed Bin A-B'!H156,'Speed Bin A-B'!H260,'Speed Bin A-B'!H364,'Speed Bin A-B'!H468,'Speed Bin A-B'!H572,'Speed Bin A-B'!H676,'Speed Bin A-B'!H780,'Speed Bin A-B'!H884,'Speed Bin A-B'!H988,'Speed Bin A-B'!H1092,'Speed Bin A-B'!H1196,'Speed Bin A-B'!H1300,'Speed Bin A-B'!H1404)</f>
        <v>32</v>
      </c>
      <c r="I149" s="252">
        <f>SUM('Speed Bin A-B'!I52,'Speed Bin A-B'!I156,'Speed Bin A-B'!I260,'Speed Bin A-B'!I364,'Speed Bin A-B'!I468,'Speed Bin A-B'!I572,'Speed Bin A-B'!I676,'Speed Bin A-B'!I780,'Speed Bin A-B'!I884,'Speed Bin A-B'!I988,'Speed Bin A-B'!I1092,'Speed Bin A-B'!I1196,'Speed Bin A-B'!I1300,'Speed Bin A-B'!I1404)</f>
        <v>8</v>
      </c>
      <c r="J149" s="252">
        <f>SUM('Speed Bin A-B'!J52,'Speed Bin A-B'!J156,'Speed Bin A-B'!J260,'Speed Bin A-B'!J364,'Speed Bin A-B'!J468,'Speed Bin A-B'!J572,'Speed Bin A-B'!J676,'Speed Bin A-B'!J780,'Speed Bin A-B'!J884,'Speed Bin A-B'!J988,'Speed Bin A-B'!J1092,'Speed Bin A-B'!J1196,'Speed Bin A-B'!J1300,'Speed Bin A-B'!J1404)</f>
        <v>1</v>
      </c>
      <c r="K149" s="252">
        <f>SUM('Speed Bin A-B'!K52,'Speed Bin A-B'!K156,'Speed Bin A-B'!K260,'Speed Bin A-B'!K364,'Speed Bin A-B'!K468,'Speed Bin A-B'!K572,'Speed Bin A-B'!K676,'Speed Bin A-B'!K780,'Speed Bin A-B'!K884,'Speed Bin A-B'!K988,'Speed Bin A-B'!K1092,'Speed Bin A-B'!K1196,'Speed Bin A-B'!K1300,'Speed Bin A-B'!K1404)</f>
        <v>0</v>
      </c>
      <c r="L149" s="252">
        <f>SUM('Speed Bin A-B'!L52,'Speed Bin A-B'!L156,'Speed Bin A-B'!L260,'Speed Bin A-B'!L364,'Speed Bin A-B'!L468,'Speed Bin A-B'!L572,'Speed Bin A-B'!L676,'Speed Bin A-B'!L780,'Speed Bin A-B'!L884,'Speed Bin A-B'!L988,'Speed Bin A-B'!L1092,'Speed Bin A-B'!L1196,'Speed Bin A-B'!L1300,'Speed Bin A-B'!L1404)</f>
        <v>0</v>
      </c>
      <c r="M149" s="252">
        <f>SUM('Speed Bin A-B'!M52,'Speed Bin A-B'!M156,'Speed Bin A-B'!M260,'Speed Bin A-B'!M364,'Speed Bin A-B'!M468,'Speed Bin A-B'!M572,'Speed Bin A-B'!M676,'Speed Bin A-B'!M780,'Speed Bin A-B'!M884,'Speed Bin A-B'!M988,'Speed Bin A-B'!M1092,'Speed Bin A-B'!M1196,'Speed Bin A-B'!M1300,'Speed Bin A-B'!M1404)</f>
        <v>0</v>
      </c>
      <c r="N149" s="252">
        <f>SUM('Speed Bin A-B'!N52,'Speed Bin A-B'!N156,'Speed Bin A-B'!N260,'Speed Bin A-B'!N364,'Speed Bin A-B'!N468,'Speed Bin A-B'!N572,'Speed Bin A-B'!N676,'Speed Bin A-B'!N780,'Speed Bin A-B'!N884,'Speed Bin A-B'!N988,'Speed Bin A-B'!N1092,'Speed Bin A-B'!N1196,'Speed Bin A-B'!N1300,'Speed Bin A-B'!N1404)</f>
        <v>0</v>
      </c>
      <c r="O149" s="252">
        <f>SUM('Speed Bin A-B'!O52,'Speed Bin A-B'!O156,'Speed Bin A-B'!O260,'Speed Bin A-B'!O364,'Speed Bin A-B'!O468,'Speed Bin A-B'!O572,'Speed Bin A-B'!O676,'Speed Bin A-B'!O780,'Speed Bin A-B'!O884,'Speed Bin A-B'!O988,'Speed Bin A-B'!O1092,'Speed Bin A-B'!O1196,'Speed Bin A-B'!O1300,'Speed Bin A-B'!O1404)</f>
        <v>0</v>
      </c>
      <c r="P149" s="252">
        <f>SUM('Speed Bin A-B'!P52,'Speed Bin A-B'!P156,'Speed Bin A-B'!P260,'Speed Bin A-B'!P364,'Speed Bin A-B'!P468,'Speed Bin A-B'!P572,'Speed Bin A-B'!P676,'Speed Bin A-B'!P780,'Speed Bin A-B'!P884,'Speed Bin A-B'!P988,'Speed Bin A-B'!P1092,'Speed Bin A-B'!P1196,'Speed Bin A-B'!P1300,'Speed Bin A-B'!P1404)</f>
        <v>0</v>
      </c>
      <c r="Q149" s="252">
        <f>SUM('Speed Bin A-B'!Q52,'Speed Bin A-B'!Q156,'Speed Bin A-B'!Q260,'Speed Bin A-B'!Q364,'Speed Bin A-B'!Q468,'Speed Bin A-B'!Q572,'Speed Bin A-B'!Q676,'Speed Bin A-B'!Q780,'Speed Bin A-B'!Q884,'Speed Bin A-B'!Q988,'Speed Bin A-B'!Q1092,'Speed Bin A-B'!Q1196,'Speed Bin A-B'!Q1300,'Speed Bin A-B'!Q1404)</f>
        <v>0</v>
      </c>
      <c r="R149" s="252">
        <f>SUM('Speed Bin A-B'!R52,'Speed Bin A-B'!R156,'Speed Bin A-B'!R260,'Speed Bin A-B'!R364,'Speed Bin A-B'!R468,'Speed Bin A-B'!R572,'Speed Bin A-B'!R676,'Speed Bin A-B'!R780,'Speed Bin A-B'!R884,'Speed Bin A-B'!R988,'Speed Bin A-B'!R1092,'Speed Bin A-B'!R1196,'Speed Bin A-B'!R1300,'Speed Bin A-B'!R1404)</f>
        <v>0</v>
      </c>
      <c r="S149" s="252">
        <f>SUM('Speed Bin A-B'!S52,'Speed Bin A-B'!S156,'Speed Bin A-B'!S260,'Speed Bin A-B'!S364,'Speed Bin A-B'!S468,'Speed Bin A-B'!S572,'Speed Bin A-B'!S676,'Speed Bin A-B'!S780,'Speed Bin A-B'!S884,'Speed Bin A-B'!S988,'Speed Bin A-B'!S1092,'Speed Bin A-B'!S1196,'Speed Bin A-B'!S1300,'Speed Bin A-B'!S1404)</f>
        <v>0</v>
      </c>
      <c r="T149" s="252">
        <f>SUM('Speed Bin A-B'!T52,'Speed Bin A-B'!T156,'Speed Bin A-B'!T260,'Speed Bin A-B'!T364,'Speed Bin A-B'!T468,'Speed Bin A-B'!T572,'Speed Bin A-B'!T676,'Speed Bin A-B'!T780,'Speed Bin A-B'!T884,'Speed Bin A-B'!T988,'Speed Bin A-B'!T1092,'Speed Bin A-B'!T1196,'Speed Bin A-B'!T1300,'Speed Bin A-B'!T1404)</f>
        <v>0</v>
      </c>
      <c r="U149" s="252">
        <f>SUM('Speed Bin A-B'!U52,'Speed Bin A-B'!U156,'Speed Bin A-B'!U260,'Speed Bin A-B'!U364,'Speed Bin A-B'!U468,'Speed Bin A-B'!U572,'Speed Bin A-B'!U676,'Speed Bin A-B'!U780,'Speed Bin A-B'!U884,'Speed Bin A-B'!U988,'Speed Bin A-B'!U1092,'Speed Bin A-B'!U1196,'Speed Bin A-B'!U1300,'Speed Bin A-B'!U1404)</f>
        <v>0</v>
      </c>
      <c r="V149" s="253">
        <f>IFERROR(AVERAGE('Speed Bin A-B'!V52,'Speed Bin A-B'!V156,'Speed Bin A-B'!V260,'Speed Bin A-B'!V364,'Speed Bin A-B'!V468,'Speed Bin A-B'!V572,'Speed Bin A-B'!V676,'Speed Bin A-B'!V780,'Speed Bin A-B'!V884,'Speed Bin A-B'!V988,'Speed Bin A-B'!V1092,'Speed Bin A-B'!V1196,'Speed Bin A-B'!V1300,'Speed Bin A-B'!V1404),"-")</f>
        <v>27.333333333333332</v>
      </c>
      <c r="W149" s="253">
        <f>IFERROR(AVERAGE('Speed Bin A-B'!W52,'Speed Bin A-B'!W156,'Speed Bin A-B'!W260,'Speed Bin A-B'!W364,'Speed Bin A-B'!W468,'Speed Bin A-B'!W572,'Speed Bin A-B'!W676,'Speed Bin A-B'!W780,'Speed Bin A-B'!W884,'Speed Bin A-B'!W988,'Speed Bin A-B'!W1092,'Speed Bin A-B'!W1196,'Speed Bin A-B'!W1300,'Speed Bin A-B'!W1404),"-")</f>
        <v>31.011111111111113</v>
      </c>
      <c r="X149" s="246"/>
      <c r="Y149" s="246"/>
    </row>
    <row r="150" spans="1:25" x14ac:dyDescent="0.2">
      <c r="A150" s="251">
        <v>0.4375</v>
      </c>
      <c r="B150" s="252">
        <f>SUM('Speed Bin A-B'!B53,'Speed Bin A-B'!B157,'Speed Bin A-B'!B261,'Speed Bin A-B'!B365,'Speed Bin A-B'!B469,'Speed Bin A-B'!B573,'Speed Bin A-B'!B677,'Speed Bin A-B'!B781,'Speed Bin A-B'!B885,'Speed Bin A-B'!B989,'Speed Bin A-B'!B1093,'Speed Bin A-B'!B1197,'Speed Bin A-B'!B1301,'Speed Bin A-B'!B1405)</f>
        <v>212</v>
      </c>
      <c r="C150" s="252">
        <f>SUM('Speed Bin A-B'!C53,'Speed Bin A-B'!C157,'Speed Bin A-B'!C261,'Speed Bin A-B'!C365,'Speed Bin A-B'!C469,'Speed Bin A-B'!C573,'Speed Bin A-B'!C677,'Speed Bin A-B'!C781,'Speed Bin A-B'!C885,'Speed Bin A-B'!C989,'Speed Bin A-B'!C1093,'Speed Bin A-B'!C1197,'Speed Bin A-B'!C1301,'Speed Bin A-B'!C1405)</f>
        <v>0</v>
      </c>
      <c r="D150" s="252">
        <f>SUM('Speed Bin A-B'!D53,'Speed Bin A-B'!D157,'Speed Bin A-B'!D261,'Speed Bin A-B'!D365,'Speed Bin A-B'!D469,'Speed Bin A-B'!D573,'Speed Bin A-B'!D677,'Speed Bin A-B'!D781,'Speed Bin A-B'!D885,'Speed Bin A-B'!D989,'Speed Bin A-B'!D1093,'Speed Bin A-B'!D1197,'Speed Bin A-B'!D1301,'Speed Bin A-B'!D1405)</f>
        <v>0</v>
      </c>
      <c r="E150" s="252">
        <f>SUM('Speed Bin A-B'!E53,'Speed Bin A-B'!E157,'Speed Bin A-B'!E261,'Speed Bin A-B'!E365,'Speed Bin A-B'!E469,'Speed Bin A-B'!E573,'Speed Bin A-B'!E677,'Speed Bin A-B'!E781,'Speed Bin A-B'!E885,'Speed Bin A-B'!E989,'Speed Bin A-B'!E1093,'Speed Bin A-B'!E1197,'Speed Bin A-B'!E1301,'Speed Bin A-B'!E1405)</f>
        <v>8</v>
      </c>
      <c r="F150" s="252">
        <f>SUM('Speed Bin A-B'!F53,'Speed Bin A-B'!F157,'Speed Bin A-B'!F261,'Speed Bin A-B'!F365,'Speed Bin A-B'!F469,'Speed Bin A-B'!F573,'Speed Bin A-B'!F677,'Speed Bin A-B'!F781,'Speed Bin A-B'!F885,'Speed Bin A-B'!F989,'Speed Bin A-B'!F1093,'Speed Bin A-B'!F1197,'Speed Bin A-B'!F1301,'Speed Bin A-B'!F1405)</f>
        <v>52</v>
      </c>
      <c r="G150" s="252">
        <f>SUM('Speed Bin A-B'!G53,'Speed Bin A-B'!G157,'Speed Bin A-B'!G261,'Speed Bin A-B'!G365,'Speed Bin A-B'!G469,'Speed Bin A-B'!G573,'Speed Bin A-B'!G677,'Speed Bin A-B'!G781,'Speed Bin A-B'!G885,'Speed Bin A-B'!G989,'Speed Bin A-B'!G1093,'Speed Bin A-B'!G1197,'Speed Bin A-B'!G1301,'Speed Bin A-B'!G1405)</f>
        <v>112</v>
      </c>
      <c r="H150" s="252">
        <f>SUM('Speed Bin A-B'!H53,'Speed Bin A-B'!H157,'Speed Bin A-B'!H261,'Speed Bin A-B'!H365,'Speed Bin A-B'!H469,'Speed Bin A-B'!H573,'Speed Bin A-B'!H677,'Speed Bin A-B'!H781,'Speed Bin A-B'!H885,'Speed Bin A-B'!H989,'Speed Bin A-B'!H1093,'Speed Bin A-B'!H1197,'Speed Bin A-B'!H1301,'Speed Bin A-B'!H1405)</f>
        <v>35</v>
      </c>
      <c r="I150" s="252">
        <f>SUM('Speed Bin A-B'!I53,'Speed Bin A-B'!I157,'Speed Bin A-B'!I261,'Speed Bin A-B'!I365,'Speed Bin A-B'!I469,'Speed Bin A-B'!I573,'Speed Bin A-B'!I677,'Speed Bin A-B'!I781,'Speed Bin A-B'!I885,'Speed Bin A-B'!I989,'Speed Bin A-B'!I1093,'Speed Bin A-B'!I1197,'Speed Bin A-B'!I1301,'Speed Bin A-B'!I1405)</f>
        <v>5</v>
      </c>
      <c r="J150" s="252">
        <f>SUM('Speed Bin A-B'!J53,'Speed Bin A-B'!J157,'Speed Bin A-B'!J261,'Speed Bin A-B'!J365,'Speed Bin A-B'!J469,'Speed Bin A-B'!J573,'Speed Bin A-B'!J677,'Speed Bin A-B'!J781,'Speed Bin A-B'!J885,'Speed Bin A-B'!J989,'Speed Bin A-B'!J1093,'Speed Bin A-B'!J1197,'Speed Bin A-B'!J1301,'Speed Bin A-B'!J1405)</f>
        <v>0</v>
      </c>
      <c r="K150" s="252">
        <f>SUM('Speed Bin A-B'!K53,'Speed Bin A-B'!K157,'Speed Bin A-B'!K261,'Speed Bin A-B'!K365,'Speed Bin A-B'!K469,'Speed Bin A-B'!K573,'Speed Bin A-B'!K677,'Speed Bin A-B'!K781,'Speed Bin A-B'!K885,'Speed Bin A-B'!K989,'Speed Bin A-B'!K1093,'Speed Bin A-B'!K1197,'Speed Bin A-B'!K1301,'Speed Bin A-B'!K1405)</f>
        <v>0</v>
      </c>
      <c r="L150" s="252">
        <f>SUM('Speed Bin A-B'!L53,'Speed Bin A-B'!L157,'Speed Bin A-B'!L261,'Speed Bin A-B'!L365,'Speed Bin A-B'!L469,'Speed Bin A-B'!L573,'Speed Bin A-B'!L677,'Speed Bin A-B'!L781,'Speed Bin A-B'!L885,'Speed Bin A-B'!L989,'Speed Bin A-B'!L1093,'Speed Bin A-B'!L1197,'Speed Bin A-B'!L1301,'Speed Bin A-B'!L1405)</f>
        <v>0</v>
      </c>
      <c r="M150" s="252">
        <f>SUM('Speed Bin A-B'!M53,'Speed Bin A-B'!M157,'Speed Bin A-B'!M261,'Speed Bin A-B'!M365,'Speed Bin A-B'!M469,'Speed Bin A-B'!M573,'Speed Bin A-B'!M677,'Speed Bin A-B'!M781,'Speed Bin A-B'!M885,'Speed Bin A-B'!M989,'Speed Bin A-B'!M1093,'Speed Bin A-B'!M1197,'Speed Bin A-B'!M1301,'Speed Bin A-B'!M1405)</f>
        <v>0</v>
      </c>
      <c r="N150" s="252">
        <f>SUM('Speed Bin A-B'!N53,'Speed Bin A-B'!N157,'Speed Bin A-B'!N261,'Speed Bin A-B'!N365,'Speed Bin A-B'!N469,'Speed Bin A-B'!N573,'Speed Bin A-B'!N677,'Speed Bin A-B'!N781,'Speed Bin A-B'!N885,'Speed Bin A-B'!N989,'Speed Bin A-B'!N1093,'Speed Bin A-B'!N1197,'Speed Bin A-B'!N1301,'Speed Bin A-B'!N1405)</f>
        <v>0</v>
      </c>
      <c r="O150" s="252">
        <f>SUM('Speed Bin A-B'!O53,'Speed Bin A-B'!O157,'Speed Bin A-B'!O261,'Speed Bin A-B'!O365,'Speed Bin A-B'!O469,'Speed Bin A-B'!O573,'Speed Bin A-B'!O677,'Speed Bin A-B'!O781,'Speed Bin A-B'!O885,'Speed Bin A-B'!O989,'Speed Bin A-B'!O1093,'Speed Bin A-B'!O1197,'Speed Bin A-B'!O1301,'Speed Bin A-B'!O1405)</f>
        <v>0</v>
      </c>
      <c r="P150" s="252">
        <f>SUM('Speed Bin A-B'!P53,'Speed Bin A-B'!P157,'Speed Bin A-B'!P261,'Speed Bin A-B'!P365,'Speed Bin A-B'!P469,'Speed Bin A-B'!P573,'Speed Bin A-B'!P677,'Speed Bin A-B'!P781,'Speed Bin A-B'!P885,'Speed Bin A-B'!P989,'Speed Bin A-B'!P1093,'Speed Bin A-B'!P1197,'Speed Bin A-B'!P1301,'Speed Bin A-B'!P1405)</f>
        <v>0</v>
      </c>
      <c r="Q150" s="252">
        <f>SUM('Speed Bin A-B'!Q53,'Speed Bin A-B'!Q157,'Speed Bin A-B'!Q261,'Speed Bin A-B'!Q365,'Speed Bin A-B'!Q469,'Speed Bin A-B'!Q573,'Speed Bin A-B'!Q677,'Speed Bin A-B'!Q781,'Speed Bin A-B'!Q885,'Speed Bin A-B'!Q989,'Speed Bin A-B'!Q1093,'Speed Bin A-B'!Q1197,'Speed Bin A-B'!Q1301,'Speed Bin A-B'!Q1405)</f>
        <v>0</v>
      </c>
      <c r="R150" s="252">
        <f>SUM('Speed Bin A-B'!R53,'Speed Bin A-B'!R157,'Speed Bin A-B'!R261,'Speed Bin A-B'!R365,'Speed Bin A-B'!R469,'Speed Bin A-B'!R573,'Speed Bin A-B'!R677,'Speed Bin A-B'!R781,'Speed Bin A-B'!R885,'Speed Bin A-B'!R989,'Speed Bin A-B'!R1093,'Speed Bin A-B'!R1197,'Speed Bin A-B'!R1301,'Speed Bin A-B'!R1405)</f>
        <v>0</v>
      </c>
      <c r="S150" s="252">
        <f>SUM('Speed Bin A-B'!S53,'Speed Bin A-B'!S157,'Speed Bin A-B'!S261,'Speed Bin A-B'!S365,'Speed Bin A-B'!S469,'Speed Bin A-B'!S573,'Speed Bin A-B'!S677,'Speed Bin A-B'!S781,'Speed Bin A-B'!S885,'Speed Bin A-B'!S989,'Speed Bin A-B'!S1093,'Speed Bin A-B'!S1197,'Speed Bin A-B'!S1301,'Speed Bin A-B'!S1405)</f>
        <v>0</v>
      </c>
      <c r="T150" s="252">
        <f>SUM('Speed Bin A-B'!T53,'Speed Bin A-B'!T157,'Speed Bin A-B'!T261,'Speed Bin A-B'!T365,'Speed Bin A-B'!T469,'Speed Bin A-B'!T573,'Speed Bin A-B'!T677,'Speed Bin A-B'!T781,'Speed Bin A-B'!T885,'Speed Bin A-B'!T989,'Speed Bin A-B'!T1093,'Speed Bin A-B'!T1197,'Speed Bin A-B'!T1301,'Speed Bin A-B'!T1405)</f>
        <v>0</v>
      </c>
      <c r="U150" s="252">
        <f>SUM('Speed Bin A-B'!U53,'Speed Bin A-B'!U157,'Speed Bin A-B'!U261,'Speed Bin A-B'!U365,'Speed Bin A-B'!U469,'Speed Bin A-B'!U573,'Speed Bin A-B'!U677,'Speed Bin A-B'!U781,'Speed Bin A-B'!U885,'Speed Bin A-B'!U989,'Speed Bin A-B'!U1093,'Speed Bin A-B'!U1197,'Speed Bin A-B'!U1301,'Speed Bin A-B'!U1405)</f>
        <v>0</v>
      </c>
      <c r="V150" s="253">
        <f>IFERROR(AVERAGE('Speed Bin A-B'!V53,'Speed Bin A-B'!V157,'Speed Bin A-B'!V261,'Speed Bin A-B'!V365,'Speed Bin A-B'!V469,'Speed Bin A-B'!V573,'Speed Bin A-B'!V677,'Speed Bin A-B'!V781,'Speed Bin A-B'!V885,'Speed Bin A-B'!V989,'Speed Bin A-B'!V1093,'Speed Bin A-B'!V1197,'Speed Bin A-B'!V1301,'Speed Bin A-B'!V1405),"-")</f>
        <v>27.244444444444444</v>
      </c>
      <c r="W150" s="253">
        <f>IFERROR(AVERAGE('Speed Bin A-B'!W53,'Speed Bin A-B'!W157,'Speed Bin A-B'!W261,'Speed Bin A-B'!W365,'Speed Bin A-B'!W469,'Speed Bin A-B'!W573,'Speed Bin A-B'!W677,'Speed Bin A-B'!W781,'Speed Bin A-B'!W885,'Speed Bin A-B'!W989,'Speed Bin A-B'!W1093,'Speed Bin A-B'!W1197,'Speed Bin A-B'!W1301,'Speed Bin A-B'!W1405),"-")</f>
        <v>31.311111111111114</v>
      </c>
      <c r="X150" s="246"/>
      <c r="Y150" s="246"/>
    </row>
    <row r="151" spans="1:25" x14ac:dyDescent="0.2">
      <c r="A151" s="251">
        <v>0.44791666666666702</v>
      </c>
      <c r="B151" s="252">
        <f>SUM('Speed Bin A-B'!B54,'Speed Bin A-B'!B158,'Speed Bin A-B'!B262,'Speed Bin A-B'!B366,'Speed Bin A-B'!B470,'Speed Bin A-B'!B574,'Speed Bin A-B'!B678,'Speed Bin A-B'!B782,'Speed Bin A-B'!B886,'Speed Bin A-B'!B990,'Speed Bin A-B'!B1094,'Speed Bin A-B'!B1198,'Speed Bin A-B'!B1302,'Speed Bin A-B'!B1406)</f>
        <v>196</v>
      </c>
      <c r="C151" s="252">
        <f>SUM('Speed Bin A-B'!C54,'Speed Bin A-B'!C158,'Speed Bin A-B'!C262,'Speed Bin A-B'!C366,'Speed Bin A-B'!C470,'Speed Bin A-B'!C574,'Speed Bin A-B'!C678,'Speed Bin A-B'!C782,'Speed Bin A-B'!C886,'Speed Bin A-B'!C990,'Speed Bin A-B'!C1094,'Speed Bin A-B'!C1198,'Speed Bin A-B'!C1302,'Speed Bin A-B'!C1406)</f>
        <v>0</v>
      </c>
      <c r="D151" s="252">
        <f>SUM('Speed Bin A-B'!D54,'Speed Bin A-B'!D158,'Speed Bin A-B'!D262,'Speed Bin A-B'!D366,'Speed Bin A-B'!D470,'Speed Bin A-B'!D574,'Speed Bin A-B'!D678,'Speed Bin A-B'!D782,'Speed Bin A-B'!D886,'Speed Bin A-B'!D990,'Speed Bin A-B'!D1094,'Speed Bin A-B'!D1198,'Speed Bin A-B'!D1302,'Speed Bin A-B'!D1406)</f>
        <v>7</v>
      </c>
      <c r="E151" s="252">
        <f>SUM('Speed Bin A-B'!E54,'Speed Bin A-B'!E158,'Speed Bin A-B'!E262,'Speed Bin A-B'!E366,'Speed Bin A-B'!E470,'Speed Bin A-B'!E574,'Speed Bin A-B'!E678,'Speed Bin A-B'!E782,'Speed Bin A-B'!E886,'Speed Bin A-B'!E990,'Speed Bin A-B'!E1094,'Speed Bin A-B'!E1198,'Speed Bin A-B'!E1302,'Speed Bin A-B'!E1406)</f>
        <v>13</v>
      </c>
      <c r="F151" s="252">
        <f>SUM('Speed Bin A-B'!F54,'Speed Bin A-B'!F158,'Speed Bin A-B'!F262,'Speed Bin A-B'!F366,'Speed Bin A-B'!F470,'Speed Bin A-B'!F574,'Speed Bin A-B'!F678,'Speed Bin A-B'!F782,'Speed Bin A-B'!F886,'Speed Bin A-B'!F990,'Speed Bin A-B'!F1094,'Speed Bin A-B'!F1198,'Speed Bin A-B'!F1302,'Speed Bin A-B'!F1406)</f>
        <v>48</v>
      </c>
      <c r="G151" s="252">
        <f>SUM('Speed Bin A-B'!G54,'Speed Bin A-B'!G158,'Speed Bin A-B'!G262,'Speed Bin A-B'!G366,'Speed Bin A-B'!G470,'Speed Bin A-B'!G574,'Speed Bin A-B'!G678,'Speed Bin A-B'!G782,'Speed Bin A-B'!G886,'Speed Bin A-B'!G990,'Speed Bin A-B'!G1094,'Speed Bin A-B'!G1198,'Speed Bin A-B'!G1302,'Speed Bin A-B'!G1406)</f>
        <v>99</v>
      </c>
      <c r="H151" s="252">
        <f>SUM('Speed Bin A-B'!H54,'Speed Bin A-B'!H158,'Speed Bin A-B'!H262,'Speed Bin A-B'!H366,'Speed Bin A-B'!H470,'Speed Bin A-B'!H574,'Speed Bin A-B'!H678,'Speed Bin A-B'!H782,'Speed Bin A-B'!H886,'Speed Bin A-B'!H990,'Speed Bin A-B'!H1094,'Speed Bin A-B'!H1198,'Speed Bin A-B'!H1302,'Speed Bin A-B'!H1406)</f>
        <v>26</v>
      </c>
      <c r="I151" s="252">
        <f>SUM('Speed Bin A-B'!I54,'Speed Bin A-B'!I158,'Speed Bin A-B'!I262,'Speed Bin A-B'!I366,'Speed Bin A-B'!I470,'Speed Bin A-B'!I574,'Speed Bin A-B'!I678,'Speed Bin A-B'!I782,'Speed Bin A-B'!I886,'Speed Bin A-B'!I990,'Speed Bin A-B'!I1094,'Speed Bin A-B'!I1198,'Speed Bin A-B'!I1302,'Speed Bin A-B'!I1406)</f>
        <v>3</v>
      </c>
      <c r="J151" s="252">
        <f>SUM('Speed Bin A-B'!J54,'Speed Bin A-B'!J158,'Speed Bin A-B'!J262,'Speed Bin A-B'!J366,'Speed Bin A-B'!J470,'Speed Bin A-B'!J574,'Speed Bin A-B'!J678,'Speed Bin A-B'!J782,'Speed Bin A-B'!J886,'Speed Bin A-B'!J990,'Speed Bin A-B'!J1094,'Speed Bin A-B'!J1198,'Speed Bin A-B'!J1302,'Speed Bin A-B'!J1406)</f>
        <v>0</v>
      </c>
      <c r="K151" s="252">
        <f>SUM('Speed Bin A-B'!K54,'Speed Bin A-B'!K158,'Speed Bin A-B'!K262,'Speed Bin A-B'!K366,'Speed Bin A-B'!K470,'Speed Bin A-B'!K574,'Speed Bin A-B'!K678,'Speed Bin A-B'!K782,'Speed Bin A-B'!K886,'Speed Bin A-B'!K990,'Speed Bin A-B'!K1094,'Speed Bin A-B'!K1198,'Speed Bin A-B'!K1302,'Speed Bin A-B'!K1406)</f>
        <v>0</v>
      </c>
      <c r="L151" s="252">
        <f>SUM('Speed Bin A-B'!L54,'Speed Bin A-B'!L158,'Speed Bin A-B'!L262,'Speed Bin A-B'!L366,'Speed Bin A-B'!L470,'Speed Bin A-B'!L574,'Speed Bin A-B'!L678,'Speed Bin A-B'!L782,'Speed Bin A-B'!L886,'Speed Bin A-B'!L990,'Speed Bin A-B'!L1094,'Speed Bin A-B'!L1198,'Speed Bin A-B'!L1302,'Speed Bin A-B'!L1406)</f>
        <v>0</v>
      </c>
      <c r="M151" s="252">
        <f>SUM('Speed Bin A-B'!M54,'Speed Bin A-B'!M158,'Speed Bin A-B'!M262,'Speed Bin A-B'!M366,'Speed Bin A-B'!M470,'Speed Bin A-B'!M574,'Speed Bin A-B'!M678,'Speed Bin A-B'!M782,'Speed Bin A-B'!M886,'Speed Bin A-B'!M990,'Speed Bin A-B'!M1094,'Speed Bin A-B'!M1198,'Speed Bin A-B'!M1302,'Speed Bin A-B'!M1406)</f>
        <v>0</v>
      </c>
      <c r="N151" s="252">
        <f>SUM('Speed Bin A-B'!N54,'Speed Bin A-B'!N158,'Speed Bin A-B'!N262,'Speed Bin A-B'!N366,'Speed Bin A-B'!N470,'Speed Bin A-B'!N574,'Speed Bin A-B'!N678,'Speed Bin A-B'!N782,'Speed Bin A-B'!N886,'Speed Bin A-B'!N990,'Speed Bin A-B'!N1094,'Speed Bin A-B'!N1198,'Speed Bin A-B'!N1302,'Speed Bin A-B'!N1406)</f>
        <v>0</v>
      </c>
      <c r="O151" s="252">
        <f>SUM('Speed Bin A-B'!O54,'Speed Bin A-B'!O158,'Speed Bin A-B'!O262,'Speed Bin A-B'!O366,'Speed Bin A-B'!O470,'Speed Bin A-B'!O574,'Speed Bin A-B'!O678,'Speed Bin A-B'!O782,'Speed Bin A-B'!O886,'Speed Bin A-B'!O990,'Speed Bin A-B'!O1094,'Speed Bin A-B'!O1198,'Speed Bin A-B'!O1302,'Speed Bin A-B'!O1406)</f>
        <v>0</v>
      </c>
      <c r="P151" s="252">
        <f>SUM('Speed Bin A-B'!P54,'Speed Bin A-B'!P158,'Speed Bin A-B'!P262,'Speed Bin A-B'!P366,'Speed Bin A-B'!P470,'Speed Bin A-B'!P574,'Speed Bin A-B'!P678,'Speed Bin A-B'!P782,'Speed Bin A-B'!P886,'Speed Bin A-B'!P990,'Speed Bin A-B'!P1094,'Speed Bin A-B'!P1198,'Speed Bin A-B'!P1302,'Speed Bin A-B'!P1406)</f>
        <v>0</v>
      </c>
      <c r="Q151" s="252">
        <f>SUM('Speed Bin A-B'!Q54,'Speed Bin A-B'!Q158,'Speed Bin A-B'!Q262,'Speed Bin A-B'!Q366,'Speed Bin A-B'!Q470,'Speed Bin A-B'!Q574,'Speed Bin A-B'!Q678,'Speed Bin A-B'!Q782,'Speed Bin A-B'!Q886,'Speed Bin A-B'!Q990,'Speed Bin A-B'!Q1094,'Speed Bin A-B'!Q1198,'Speed Bin A-B'!Q1302,'Speed Bin A-B'!Q1406)</f>
        <v>0</v>
      </c>
      <c r="R151" s="252">
        <f>SUM('Speed Bin A-B'!R54,'Speed Bin A-B'!R158,'Speed Bin A-B'!R262,'Speed Bin A-B'!R366,'Speed Bin A-B'!R470,'Speed Bin A-B'!R574,'Speed Bin A-B'!R678,'Speed Bin A-B'!R782,'Speed Bin A-B'!R886,'Speed Bin A-B'!R990,'Speed Bin A-B'!R1094,'Speed Bin A-B'!R1198,'Speed Bin A-B'!R1302,'Speed Bin A-B'!R1406)</f>
        <v>0</v>
      </c>
      <c r="S151" s="252">
        <f>SUM('Speed Bin A-B'!S54,'Speed Bin A-B'!S158,'Speed Bin A-B'!S262,'Speed Bin A-B'!S366,'Speed Bin A-B'!S470,'Speed Bin A-B'!S574,'Speed Bin A-B'!S678,'Speed Bin A-B'!S782,'Speed Bin A-B'!S886,'Speed Bin A-B'!S990,'Speed Bin A-B'!S1094,'Speed Bin A-B'!S1198,'Speed Bin A-B'!S1302,'Speed Bin A-B'!S1406)</f>
        <v>0</v>
      </c>
      <c r="T151" s="252">
        <f>SUM('Speed Bin A-B'!T54,'Speed Bin A-B'!T158,'Speed Bin A-B'!T262,'Speed Bin A-B'!T366,'Speed Bin A-B'!T470,'Speed Bin A-B'!T574,'Speed Bin A-B'!T678,'Speed Bin A-B'!T782,'Speed Bin A-B'!T886,'Speed Bin A-B'!T990,'Speed Bin A-B'!T1094,'Speed Bin A-B'!T1198,'Speed Bin A-B'!T1302,'Speed Bin A-B'!T1406)</f>
        <v>0</v>
      </c>
      <c r="U151" s="252">
        <f>SUM('Speed Bin A-B'!U54,'Speed Bin A-B'!U158,'Speed Bin A-B'!U262,'Speed Bin A-B'!U366,'Speed Bin A-B'!U470,'Speed Bin A-B'!U574,'Speed Bin A-B'!U678,'Speed Bin A-B'!U782,'Speed Bin A-B'!U886,'Speed Bin A-B'!U990,'Speed Bin A-B'!U1094,'Speed Bin A-B'!U1198,'Speed Bin A-B'!U1302,'Speed Bin A-B'!U1406)</f>
        <v>0</v>
      </c>
      <c r="V151" s="253">
        <f>IFERROR(AVERAGE('Speed Bin A-B'!V54,'Speed Bin A-B'!V158,'Speed Bin A-B'!V262,'Speed Bin A-B'!V366,'Speed Bin A-B'!V470,'Speed Bin A-B'!V574,'Speed Bin A-B'!V678,'Speed Bin A-B'!V782,'Speed Bin A-B'!V886,'Speed Bin A-B'!V990,'Speed Bin A-B'!V1094,'Speed Bin A-B'!V1198,'Speed Bin A-B'!V1302,'Speed Bin A-B'!V1406),"-")</f>
        <v>25.866666666666664</v>
      </c>
      <c r="W151" s="253">
        <f>IFERROR(AVERAGE('Speed Bin A-B'!W54,'Speed Bin A-B'!W158,'Speed Bin A-B'!W262,'Speed Bin A-B'!W366,'Speed Bin A-B'!W470,'Speed Bin A-B'!W574,'Speed Bin A-B'!W678,'Speed Bin A-B'!W782,'Speed Bin A-B'!W886,'Speed Bin A-B'!W990,'Speed Bin A-B'!W1094,'Speed Bin A-B'!W1198,'Speed Bin A-B'!W1302,'Speed Bin A-B'!W1406),"-")</f>
        <v>30.288888888888891</v>
      </c>
      <c r="X151" s="246"/>
      <c r="Y151" s="246"/>
    </row>
    <row r="152" spans="1:25" x14ac:dyDescent="0.2">
      <c r="A152" s="251">
        <v>0.45833333333333298</v>
      </c>
      <c r="B152" s="252">
        <f>SUM('Speed Bin A-B'!B55,'Speed Bin A-B'!B159,'Speed Bin A-B'!B263,'Speed Bin A-B'!B367,'Speed Bin A-B'!B471,'Speed Bin A-B'!B575,'Speed Bin A-B'!B679,'Speed Bin A-B'!B783,'Speed Bin A-B'!B887,'Speed Bin A-B'!B991,'Speed Bin A-B'!B1095,'Speed Bin A-B'!B1199,'Speed Bin A-B'!B1303,'Speed Bin A-B'!B1407)</f>
        <v>216</v>
      </c>
      <c r="C152" s="252">
        <f>SUM('Speed Bin A-B'!C55,'Speed Bin A-B'!C159,'Speed Bin A-B'!C263,'Speed Bin A-B'!C367,'Speed Bin A-B'!C471,'Speed Bin A-B'!C575,'Speed Bin A-B'!C679,'Speed Bin A-B'!C783,'Speed Bin A-B'!C887,'Speed Bin A-B'!C991,'Speed Bin A-B'!C1095,'Speed Bin A-B'!C1199,'Speed Bin A-B'!C1303,'Speed Bin A-B'!C1407)</f>
        <v>2</v>
      </c>
      <c r="D152" s="252">
        <f>SUM('Speed Bin A-B'!D55,'Speed Bin A-B'!D159,'Speed Bin A-B'!D263,'Speed Bin A-B'!D367,'Speed Bin A-B'!D471,'Speed Bin A-B'!D575,'Speed Bin A-B'!D679,'Speed Bin A-B'!D783,'Speed Bin A-B'!D887,'Speed Bin A-B'!D991,'Speed Bin A-B'!D1095,'Speed Bin A-B'!D1199,'Speed Bin A-B'!D1303,'Speed Bin A-B'!D1407)</f>
        <v>3</v>
      </c>
      <c r="E152" s="252">
        <f>SUM('Speed Bin A-B'!E55,'Speed Bin A-B'!E159,'Speed Bin A-B'!E263,'Speed Bin A-B'!E367,'Speed Bin A-B'!E471,'Speed Bin A-B'!E575,'Speed Bin A-B'!E679,'Speed Bin A-B'!E783,'Speed Bin A-B'!E887,'Speed Bin A-B'!E991,'Speed Bin A-B'!E1095,'Speed Bin A-B'!E1199,'Speed Bin A-B'!E1303,'Speed Bin A-B'!E1407)</f>
        <v>7</v>
      </c>
      <c r="F152" s="252">
        <f>SUM('Speed Bin A-B'!F55,'Speed Bin A-B'!F159,'Speed Bin A-B'!F263,'Speed Bin A-B'!F367,'Speed Bin A-B'!F471,'Speed Bin A-B'!F575,'Speed Bin A-B'!F679,'Speed Bin A-B'!F783,'Speed Bin A-B'!F887,'Speed Bin A-B'!F991,'Speed Bin A-B'!F1095,'Speed Bin A-B'!F1199,'Speed Bin A-B'!F1303,'Speed Bin A-B'!F1407)</f>
        <v>54</v>
      </c>
      <c r="G152" s="252">
        <f>SUM('Speed Bin A-B'!G55,'Speed Bin A-B'!G159,'Speed Bin A-B'!G263,'Speed Bin A-B'!G367,'Speed Bin A-B'!G471,'Speed Bin A-B'!G575,'Speed Bin A-B'!G679,'Speed Bin A-B'!G783,'Speed Bin A-B'!G887,'Speed Bin A-B'!G991,'Speed Bin A-B'!G1095,'Speed Bin A-B'!G1199,'Speed Bin A-B'!G1303,'Speed Bin A-B'!G1407)</f>
        <v>113</v>
      </c>
      <c r="H152" s="252">
        <f>SUM('Speed Bin A-B'!H55,'Speed Bin A-B'!H159,'Speed Bin A-B'!H263,'Speed Bin A-B'!H367,'Speed Bin A-B'!H471,'Speed Bin A-B'!H575,'Speed Bin A-B'!H679,'Speed Bin A-B'!H783,'Speed Bin A-B'!H887,'Speed Bin A-B'!H991,'Speed Bin A-B'!H1095,'Speed Bin A-B'!H1199,'Speed Bin A-B'!H1303,'Speed Bin A-B'!H1407)</f>
        <v>33</v>
      </c>
      <c r="I152" s="252">
        <f>SUM('Speed Bin A-B'!I55,'Speed Bin A-B'!I159,'Speed Bin A-B'!I263,'Speed Bin A-B'!I367,'Speed Bin A-B'!I471,'Speed Bin A-B'!I575,'Speed Bin A-B'!I679,'Speed Bin A-B'!I783,'Speed Bin A-B'!I887,'Speed Bin A-B'!I991,'Speed Bin A-B'!I1095,'Speed Bin A-B'!I1199,'Speed Bin A-B'!I1303,'Speed Bin A-B'!I1407)</f>
        <v>3</v>
      </c>
      <c r="J152" s="252">
        <f>SUM('Speed Bin A-B'!J55,'Speed Bin A-B'!J159,'Speed Bin A-B'!J263,'Speed Bin A-B'!J367,'Speed Bin A-B'!J471,'Speed Bin A-B'!J575,'Speed Bin A-B'!J679,'Speed Bin A-B'!J783,'Speed Bin A-B'!J887,'Speed Bin A-B'!J991,'Speed Bin A-B'!J1095,'Speed Bin A-B'!J1199,'Speed Bin A-B'!J1303,'Speed Bin A-B'!J1407)</f>
        <v>1</v>
      </c>
      <c r="K152" s="252">
        <f>SUM('Speed Bin A-B'!K55,'Speed Bin A-B'!K159,'Speed Bin A-B'!K263,'Speed Bin A-B'!K367,'Speed Bin A-B'!K471,'Speed Bin A-B'!K575,'Speed Bin A-B'!K679,'Speed Bin A-B'!K783,'Speed Bin A-B'!K887,'Speed Bin A-B'!K991,'Speed Bin A-B'!K1095,'Speed Bin A-B'!K1199,'Speed Bin A-B'!K1303,'Speed Bin A-B'!K1407)</f>
        <v>0</v>
      </c>
      <c r="L152" s="252">
        <f>SUM('Speed Bin A-B'!L55,'Speed Bin A-B'!L159,'Speed Bin A-B'!L263,'Speed Bin A-B'!L367,'Speed Bin A-B'!L471,'Speed Bin A-B'!L575,'Speed Bin A-B'!L679,'Speed Bin A-B'!L783,'Speed Bin A-B'!L887,'Speed Bin A-B'!L991,'Speed Bin A-B'!L1095,'Speed Bin A-B'!L1199,'Speed Bin A-B'!L1303,'Speed Bin A-B'!L1407)</f>
        <v>0</v>
      </c>
      <c r="M152" s="252">
        <f>SUM('Speed Bin A-B'!M55,'Speed Bin A-B'!M159,'Speed Bin A-B'!M263,'Speed Bin A-B'!M367,'Speed Bin A-B'!M471,'Speed Bin A-B'!M575,'Speed Bin A-B'!M679,'Speed Bin A-B'!M783,'Speed Bin A-B'!M887,'Speed Bin A-B'!M991,'Speed Bin A-B'!M1095,'Speed Bin A-B'!M1199,'Speed Bin A-B'!M1303,'Speed Bin A-B'!M1407)</f>
        <v>0</v>
      </c>
      <c r="N152" s="252">
        <f>SUM('Speed Bin A-B'!N55,'Speed Bin A-B'!N159,'Speed Bin A-B'!N263,'Speed Bin A-B'!N367,'Speed Bin A-B'!N471,'Speed Bin A-B'!N575,'Speed Bin A-B'!N679,'Speed Bin A-B'!N783,'Speed Bin A-B'!N887,'Speed Bin A-B'!N991,'Speed Bin A-B'!N1095,'Speed Bin A-B'!N1199,'Speed Bin A-B'!N1303,'Speed Bin A-B'!N1407)</f>
        <v>0</v>
      </c>
      <c r="O152" s="252">
        <f>SUM('Speed Bin A-B'!O55,'Speed Bin A-B'!O159,'Speed Bin A-B'!O263,'Speed Bin A-B'!O367,'Speed Bin A-B'!O471,'Speed Bin A-B'!O575,'Speed Bin A-B'!O679,'Speed Bin A-B'!O783,'Speed Bin A-B'!O887,'Speed Bin A-B'!O991,'Speed Bin A-B'!O1095,'Speed Bin A-B'!O1199,'Speed Bin A-B'!O1303,'Speed Bin A-B'!O1407)</f>
        <v>0</v>
      </c>
      <c r="P152" s="252">
        <f>SUM('Speed Bin A-B'!P55,'Speed Bin A-B'!P159,'Speed Bin A-B'!P263,'Speed Bin A-B'!P367,'Speed Bin A-B'!P471,'Speed Bin A-B'!P575,'Speed Bin A-B'!P679,'Speed Bin A-B'!P783,'Speed Bin A-B'!P887,'Speed Bin A-B'!P991,'Speed Bin A-B'!P1095,'Speed Bin A-B'!P1199,'Speed Bin A-B'!P1303,'Speed Bin A-B'!P1407)</f>
        <v>0</v>
      </c>
      <c r="Q152" s="252">
        <f>SUM('Speed Bin A-B'!Q55,'Speed Bin A-B'!Q159,'Speed Bin A-B'!Q263,'Speed Bin A-B'!Q367,'Speed Bin A-B'!Q471,'Speed Bin A-B'!Q575,'Speed Bin A-B'!Q679,'Speed Bin A-B'!Q783,'Speed Bin A-B'!Q887,'Speed Bin A-B'!Q991,'Speed Bin A-B'!Q1095,'Speed Bin A-B'!Q1199,'Speed Bin A-B'!Q1303,'Speed Bin A-B'!Q1407)</f>
        <v>0</v>
      </c>
      <c r="R152" s="252">
        <f>SUM('Speed Bin A-B'!R55,'Speed Bin A-B'!R159,'Speed Bin A-B'!R263,'Speed Bin A-B'!R367,'Speed Bin A-B'!R471,'Speed Bin A-B'!R575,'Speed Bin A-B'!R679,'Speed Bin A-B'!R783,'Speed Bin A-B'!R887,'Speed Bin A-B'!R991,'Speed Bin A-B'!R1095,'Speed Bin A-B'!R1199,'Speed Bin A-B'!R1303,'Speed Bin A-B'!R1407)</f>
        <v>0</v>
      </c>
      <c r="S152" s="252">
        <f>SUM('Speed Bin A-B'!S55,'Speed Bin A-B'!S159,'Speed Bin A-B'!S263,'Speed Bin A-B'!S367,'Speed Bin A-B'!S471,'Speed Bin A-B'!S575,'Speed Bin A-B'!S679,'Speed Bin A-B'!S783,'Speed Bin A-B'!S887,'Speed Bin A-B'!S991,'Speed Bin A-B'!S1095,'Speed Bin A-B'!S1199,'Speed Bin A-B'!S1303,'Speed Bin A-B'!S1407)</f>
        <v>0</v>
      </c>
      <c r="T152" s="252">
        <f>SUM('Speed Bin A-B'!T55,'Speed Bin A-B'!T159,'Speed Bin A-B'!T263,'Speed Bin A-B'!T367,'Speed Bin A-B'!T471,'Speed Bin A-B'!T575,'Speed Bin A-B'!T679,'Speed Bin A-B'!T783,'Speed Bin A-B'!T887,'Speed Bin A-B'!T991,'Speed Bin A-B'!T1095,'Speed Bin A-B'!T1199,'Speed Bin A-B'!T1303,'Speed Bin A-B'!T1407)</f>
        <v>0</v>
      </c>
      <c r="U152" s="252">
        <f>SUM('Speed Bin A-B'!U55,'Speed Bin A-B'!U159,'Speed Bin A-B'!U263,'Speed Bin A-B'!U367,'Speed Bin A-B'!U471,'Speed Bin A-B'!U575,'Speed Bin A-B'!U679,'Speed Bin A-B'!U783,'Speed Bin A-B'!U887,'Speed Bin A-B'!U991,'Speed Bin A-B'!U1095,'Speed Bin A-B'!U1199,'Speed Bin A-B'!U1303,'Speed Bin A-B'!U1407)</f>
        <v>0</v>
      </c>
      <c r="V152" s="253">
        <f>IFERROR(AVERAGE('Speed Bin A-B'!V55,'Speed Bin A-B'!V159,'Speed Bin A-B'!V263,'Speed Bin A-B'!V367,'Speed Bin A-B'!V471,'Speed Bin A-B'!V575,'Speed Bin A-B'!V679,'Speed Bin A-B'!V783,'Speed Bin A-B'!V887,'Speed Bin A-B'!V991,'Speed Bin A-B'!V1095,'Speed Bin A-B'!V1199,'Speed Bin A-B'!V1303,'Speed Bin A-B'!V1407),"-")</f>
        <v>26.2</v>
      </c>
      <c r="W152" s="253">
        <f>IFERROR(AVERAGE('Speed Bin A-B'!W55,'Speed Bin A-B'!W159,'Speed Bin A-B'!W263,'Speed Bin A-B'!W367,'Speed Bin A-B'!W471,'Speed Bin A-B'!W575,'Speed Bin A-B'!W679,'Speed Bin A-B'!W783,'Speed Bin A-B'!W887,'Speed Bin A-B'!W991,'Speed Bin A-B'!W1095,'Speed Bin A-B'!W1199,'Speed Bin A-B'!W1303,'Speed Bin A-B'!W1407),"-")</f>
        <v>30.22</v>
      </c>
      <c r="X152" s="246"/>
      <c r="Y152" s="246"/>
    </row>
    <row r="153" spans="1:25" x14ac:dyDescent="0.2">
      <c r="A153" s="251">
        <v>0.46875</v>
      </c>
      <c r="B153" s="252">
        <f>SUM('Speed Bin A-B'!B56,'Speed Bin A-B'!B160,'Speed Bin A-B'!B264,'Speed Bin A-B'!B368,'Speed Bin A-B'!B472,'Speed Bin A-B'!B576,'Speed Bin A-B'!B680,'Speed Bin A-B'!B784,'Speed Bin A-B'!B888,'Speed Bin A-B'!B992,'Speed Bin A-B'!B1096,'Speed Bin A-B'!B1200,'Speed Bin A-B'!B1304,'Speed Bin A-B'!B1408)</f>
        <v>201</v>
      </c>
      <c r="C153" s="252">
        <f>SUM('Speed Bin A-B'!C56,'Speed Bin A-B'!C160,'Speed Bin A-B'!C264,'Speed Bin A-B'!C368,'Speed Bin A-B'!C472,'Speed Bin A-B'!C576,'Speed Bin A-B'!C680,'Speed Bin A-B'!C784,'Speed Bin A-B'!C888,'Speed Bin A-B'!C992,'Speed Bin A-B'!C1096,'Speed Bin A-B'!C1200,'Speed Bin A-B'!C1304,'Speed Bin A-B'!C1408)</f>
        <v>0</v>
      </c>
      <c r="D153" s="252">
        <f>SUM('Speed Bin A-B'!D56,'Speed Bin A-B'!D160,'Speed Bin A-B'!D264,'Speed Bin A-B'!D368,'Speed Bin A-B'!D472,'Speed Bin A-B'!D576,'Speed Bin A-B'!D680,'Speed Bin A-B'!D784,'Speed Bin A-B'!D888,'Speed Bin A-B'!D992,'Speed Bin A-B'!D1096,'Speed Bin A-B'!D1200,'Speed Bin A-B'!D1304,'Speed Bin A-B'!D1408)</f>
        <v>5</v>
      </c>
      <c r="E153" s="252">
        <f>SUM('Speed Bin A-B'!E56,'Speed Bin A-B'!E160,'Speed Bin A-B'!E264,'Speed Bin A-B'!E368,'Speed Bin A-B'!E472,'Speed Bin A-B'!E576,'Speed Bin A-B'!E680,'Speed Bin A-B'!E784,'Speed Bin A-B'!E888,'Speed Bin A-B'!E992,'Speed Bin A-B'!E1096,'Speed Bin A-B'!E1200,'Speed Bin A-B'!E1304,'Speed Bin A-B'!E1408)</f>
        <v>6</v>
      </c>
      <c r="F153" s="252">
        <f>SUM('Speed Bin A-B'!F56,'Speed Bin A-B'!F160,'Speed Bin A-B'!F264,'Speed Bin A-B'!F368,'Speed Bin A-B'!F472,'Speed Bin A-B'!F576,'Speed Bin A-B'!F680,'Speed Bin A-B'!F784,'Speed Bin A-B'!F888,'Speed Bin A-B'!F992,'Speed Bin A-B'!F1096,'Speed Bin A-B'!F1200,'Speed Bin A-B'!F1304,'Speed Bin A-B'!F1408)</f>
        <v>70</v>
      </c>
      <c r="G153" s="252">
        <f>SUM('Speed Bin A-B'!G56,'Speed Bin A-B'!G160,'Speed Bin A-B'!G264,'Speed Bin A-B'!G368,'Speed Bin A-B'!G472,'Speed Bin A-B'!G576,'Speed Bin A-B'!G680,'Speed Bin A-B'!G784,'Speed Bin A-B'!G888,'Speed Bin A-B'!G992,'Speed Bin A-B'!G1096,'Speed Bin A-B'!G1200,'Speed Bin A-B'!G1304,'Speed Bin A-B'!G1408)</f>
        <v>89</v>
      </c>
      <c r="H153" s="252">
        <f>SUM('Speed Bin A-B'!H56,'Speed Bin A-B'!H160,'Speed Bin A-B'!H264,'Speed Bin A-B'!H368,'Speed Bin A-B'!H472,'Speed Bin A-B'!H576,'Speed Bin A-B'!H680,'Speed Bin A-B'!H784,'Speed Bin A-B'!H888,'Speed Bin A-B'!H992,'Speed Bin A-B'!H1096,'Speed Bin A-B'!H1200,'Speed Bin A-B'!H1304,'Speed Bin A-B'!H1408)</f>
        <v>27</v>
      </c>
      <c r="I153" s="252">
        <f>SUM('Speed Bin A-B'!I56,'Speed Bin A-B'!I160,'Speed Bin A-B'!I264,'Speed Bin A-B'!I368,'Speed Bin A-B'!I472,'Speed Bin A-B'!I576,'Speed Bin A-B'!I680,'Speed Bin A-B'!I784,'Speed Bin A-B'!I888,'Speed Bin A-B'!I992,'Speed Bin A-B'!I1096,'Speed Bin A-B'!I1200,'Speed Bin A-B'!I1304,'Speed Bin A-B'!I1408)</f>
        <v>4</v>
      </c>
      <c r="J153" s="252">
        <f>SUM('Speed Bin A-B'!J56,'Speed Bin A-B'!J160,'Speed Bin A-B'!J264,'Speed Bin A-B'!J368,'Speed Bin A-B'!J472,'Speed Bin A-B'!J576,'Speed Bin A-B'!J680,'Speed Bin A-B'!J784,'Speed Bin A-B'!J888,'Speed Bin A-B'!J992,'Speed Bin A-B'!J1096,'Speed Bin A-B'!J1200,'Speed Bin A-B'!J1304,'Speed Bin A-B'!J1408)</f>
        <v>0</v>
      </c>
      <c r="K153" s="252">
        <f>SUM('Speed Bin A-B'!K56,'Speed Bin A-B'!K160,'Speed Bin A-B'!K264,'Speed Bin A-B'!K368,'Speed Bin A-B'!K472,'Speed Bin A-B'!K576,'Speed Bin A-B'!K680,'Speed Bin A-B'!K784,'Speed Bin A-B'!K888,'Speed Bin A-B'!K992,'Speed Bin A-B'!K1096,'Speed Bin A-B'!K1200,'Speed Bin A-B'!K1304,'Speed Bin A-B'!K1408)</f>
        <v>0</v>
      </c>
      <c r="L153" s="252">
        <f>SUM('Speed Bin A-B'!L56,'Speed Bin A-B'!L160,'Speed Bin A-B'!L264,'Speed Bin A-B'!L368,'Speed Bin A-B'!L472,'Speed Bin A-B'!L576,'Speed Bin A-B'!L680,'Speed Bin A-B'!L784,'Speed Bin A-B'!L888,'Speed Bin A-B'!L992,'Speed Bin A-B'!L1096,'Speed Bin A-B'!L1200,'Speed Bin A-B'!L1304,'Speed Bin A-B'!L1408)</f>
        <v>0</v>
      </c>
      <c r="M153" s="252">
        <f>SUM('Speed Bin A-B'!M56,'Speed Bin A-B'!M160,'Speed Bin A-B'!M264,'Speed Bin A-B'!M368,'Speed Bin A-B'!M472,'Speed Bin A-B'!M576,'Speed Bin A-B'!M680,'Speed Bin A-B'!M784,'Speed Bin A-B'!M888,'Speed Bin A-B'!M992,'Speed Bin A-B'!M1096,'Speed Bin A-B'!M1200,'Speed Bin A-B'!M1304,'Speed Bin A-B'!M1408)</f>
        <v>0</v>
      </c>
      <c r="N153" s="252">
        <f>SUM('Speed Bin A-B'!N56,'Speed Bin A-B'!N160,'Speed Bin A-B'!N264,'Speed Bin A-B'!N368,'Speed Bin A-B'!N472,'Speed Bin A-B'!N576,'Speed Bin A-B'!N680,'Speed Bin A-B'!N784,'Speed Bin A-B'!N888,'Speed Bin A-B'!N992,'Speed Bin A-B'!N1096,'Speed Bin A-B'!N1200,'Speed Bin A-B'!N1304,'Speed Bin A-B'!N1408)</f>
        <v>0</v>
      </c>
      <c r="O153" s="252">
        <f>SUM('Speed Bin A-B'!O56,'Speed Bin A-B'!O160,'Speed Bin A-B'!O264,'Speed Bin A-B'!O368,'Speed Bin A-B'!O472,'Speed Bin A-B'!O576,'Speed Bin A-B'!O680,'Speed Bin A-B'!O784,'Speed Bin A-B'!O888,'Speed Bin A-B'!O992,'Speed Bin A-B'!O1096,'Speed Bin A-B'!O1200,'Speed Bin A-B'!O1304,'Speed Bin A-B'!O1408)</f>
        <v>0</v>
      </c>
      <c r="P153" s="252">
        <f>SUM('Speed Bin A-B'!P56,'Speed Bin A-B'!P160,'Speed Bin A-B'!P264,'Speed Bin A-B'!P368,'Speed Bin A-B'!P472,'Speed Bin A-B'!P576,'Speed Bin A-B'!P680,'Speed Bin A-B'!P784,'Speed Bin A-B'!P888,'Speed Bin A-B'!P992,'Speed Bin A-B'!P1096,'Speed Bin A-B'!P1200,'Speed Bin A-B'!P1304,'Speed Bin A-B'!P1408)</f>
        <v>0</v>
      </c>
      <c r="Q153" s="252">
        <f>SUM('Speed Bin A-B'!Q56,'Speed Bin A-B'!Q160,'Speed Bin A-B'!Q264,'Speed Bin A-B'!Q368,'Speed Bin A-B'!Q472,'Speed Bin A-B'!Q576,'Speed Bin A-B'!Q680,'Speed Bin A-B'!Q784,'Speed Bin A-B'!Q888,'Speed Bin A-B'!Q992,'Speed Bin A-B'!Q1096,'Speed Bin A-B'!Q1200,'Speed Bin A-B'!Q1304,'Speed Bin A-B'!Q1408)</f>
        <v>0</v>
      </c>
      <c r="R153" s="252">
        <f>SUM('Speed Bin A-B'!R56,'Speed Bin A-B'!R160,'Speed Bin A-B'!R264,'Speed Bin A-B'!R368,'Speed Bin A-B'!R472,'Speed Bin A-B'!R576,'Speed Bin A-B'!R680,'Speed Bin A-B'!R784,'Speed Bin A-B'!R888,'Speed Bin A-B'!R992,'Speed Bin A-B'!R1096,'Speed Bin A-B'!R1200,'Speed Bin A-B'!R1304,'Speed Bin A-B'!R1408)</f>
        <v>0</v>
      </c>
      <c r="S153" s="252">
        <f>SUM('Speed Bin A-B'!S56,'Speed Bin A-B'!S160,'Speed Bin A-B'!S264,'Speed Bin A-B'!S368,'Speed Bin A-B'!S472,'Speed Bin A-B'!S576,'Speed Bin A-B'!S680,'Speed Bin A-B'!S784,'Speed Bin A-B'!S888,'Speed Bin A-B'!S992,'Speed Bin A-B'!S1096,'Speed Bin A-B'!S1200,'Speed Bin A-B'!S1304,'Speed Bin A-B'!S1408)</f>
        <v>0</v>
      </c>
      <c r="T153" s="252">
        <f>SUM('Speed Bin A-B'!T56,'Speed Bin A-B'!T160,'Speed Bin A-B'!T264,'Speed Bin A-B'!T368,'Speed Bin A-B'!T472,'Speed Bin A-B'!T576,'Speed Bin A-B'!T680,'Speed Bin A-B'!T784,'Speed Bin A-B'!T888,'Speed Bin A-B'!T992,'Speed Bin A-B'!T1096,'Speed Bin A-B'!T1200,'Speed Bin A-B'!T1304,'Speed Bin A-B'!T1408)</f>
        <v>0</v>
      </c>
      <c r="U153" s="252">
        <f>SUM('Speed Bin A-B'!U56,'Speed Bin A-B'!U160,'Speed Bin A-B'!U264,'Speed Bin A-B'!U368,'Speed Bin A-B'!U472,'Speed Bin A-B'!U576,'Speed Bin A-B'!U680,'Speed Bin A-B'!U784,'Speed Bin A-B'!U888,'Speed Bin A-B'!U992,'Speed Bin A-B'!U1096,'Speed Bin A-B'!U1200,'Speed Bin A-B'!U1304,'Speed Bin A-B'!U1408)</f>
        <v>0</v>
      </c>
      <c r="V153" s="253">
        <f>IFERROR(AVERAGE('Speed Bin A-B'!V56,'Speed Bin A-B'!V160,'Speed Bin A-B'!V264,'Speed Bin A-B'!V368,'Speed Bin A-B'!V472,'Speed Bin A-B'!V576,'Speed Bin A-B'!V680,'Speed Bin A-B'!V784,'Speed Bin A-B'!V888,'Speed Bin A-B'!V992,'Speed Bin A-B'!V1096,'Speed Bin A-B'!V1200,'Speed Bin A-B'!V1304,'Speed Bin A-B'!V1408),"-")</f>
        <v>26.160000000000004</v>
      </c>
      <c r="W153" s="253">
        <f>IFERROR(AVERAGE('Speed Bin A-B'!W56,'Speed Bin A-B'!W160,'Speed Bin A-B'!W264,'Speed Bin A-B'!W368,'Speed Bin A-B'!W472,'Speed Bin A-B'!W576,'Speed Bin A-B'!W680,'Speed Bin A-B'!W784,'Speed Bin A-B'!W888,'Speed Bin A-B'!W992,'Speed Bin A-B'!W1096,'Speed Bin A-B'!W1200,'Speed Bin A-B'!W1304,'Speed Bin A-B'!W1408),"-")</f>
        <v>30.65</v>
      </c>
      <c r="X153" s="246"/>
      <c r="Y153" s="246"/>
    </row>
    <row r="154" spans="1:25" x14ac:dyDescent="0.2">
      <c r="A154" s="251">
        <v>0.47916666666666702</v>
      </c>
      <c r="B154" s="252">
        <f>SUM('Speed Bin A-B'!B57,'Speed Bin A-B'!B161,'Speed Bin A-B'!B265,'Speed Bin A-B'!B369,'Speed Bin A-B'!B473,'Speed Bin A-B'!B577,'Speed Bin A-B'!B681,'Speed Bin A-B'!B785,'Speed Bin A-B'!B889,'Speed Bin A-B'!B993,'Speed Bin A-B'!B1097,'Speed Bin A-B'!B1201,'Speed Bin A-B'!B1305,'Speed Bin A-B'!B1409)</f>
        <v>240</v>
      </c>
      <c r="C154" s="252">
        <f>SUM('Speed Bin A-B'!C57,'Speed Bin A-B'!C161,'Speed Bin A-B'!C265,'Speed Bin A-B'!C369,'Speed Bin A-B'!C473,'Speed Bin A-B'!C577,'Speed Bin A-B'!C681,'Speed Bin A-B'!C785,'Speed Bin A-B'!C889,'Speed Bin A-B'!C993,'Speed Bin A-B'!C1097,'Speed Bin A-B'!C1201,'Speed Bin A-B'!C1305,'Speed Bin A-B'!C1409)</f>
        <v>0</v>
      </c>
      <c r="D154" s="252">
        <f>SUM('Speed Bin A-B'!D57,'Speed Bin A-B'!D161,'Speed Bin A-B'!D265,'Speed Bin A-B'!D369,'Speed Bin A-B'!D473,'Speed Bin A-B'!D577,'Speed Bin A-B'!D681,'Speed Bin A-B'!D785,'Speed Bin A-B'!D889,'Speed Bin A-B'!D993,'Speed Bin A-B'!D1097,'Speed Bin A-B'!D1201,'Speed Bin A-B'!D1305,'Speed Bin A-B'!D1409)</f>
        <v>5</v>
      </c>
      <c r="E154" s="252">
        <f>SUM('Speed Bin A-B'!E57,'Speed Bin A-B'!E161,'Speed Bin A-B'!E265,'Speed Bin A-B'!E369,'Speed Bin A-B'!E473,'Speed Bin A-B'!E577,'Speed Bin A-B'!E681,'Speed Bin A-B'!E785,'Speed Bin A-B'!E889,'Speed Bin A-B'!E993,'Speed Bin A-B'!E1097,'Speed Bin A-B'!E1201,'Speed Bin A-B'!E1305,'Speed Bin A-B'!E1409)</f>
        <v>12</v>
      </c>
      <c r="F154" s="252">
        <f>SUM('Speed Bin A-B'!F57,'Speed Bin A-B'!F161,'Speed Bin A-B'!F265,'Speed Bin A-B'!F369,'Speed Bin A-B'!F473,'Speed Bin A-B'!F577,'Speed Bin A-B'!F681,'Speed Bin A-B'!F785,'Speed Bin A-B'!F889,'Speed Bin A-B'!F993,'Speed Bin A-B'!F1097,'Speed Bin A-B'!F1201,'Speed Bin A-B'!F1305,'Speed Bin A-B'!F1409)</f>
        <v>62</v>
      </c>
      <c r="G154" s="252">
        <f>SUM('Speed Bin A-B'!G57,'Speed Bin A-B'!G161,'Speed Bin A-B'!G265,'Speed Bin A-B'!G369,'Speed Bin A-B'!G473,'Speed Bin A-B'!G577,'Speed Bin A-B'!G681,'Speed Bin A-B'!G785,'Speed Bin A-B'!G889,'Speed Bin A-B'!G993,'Speed Bin A-B'!G1097,'Speed Bin A-B'!G1201,'Speed Bin A-B'!G1305,'Speed Bin A-B'!G1409)</f>
        <v>126</v>
      </c>
      <c r="H154" s="252">
        <f>SUM('Speed Bin A-B'!H57,'Speed Bin A-B'!H161,'Speed Bin A-B'!H265,'Speed Bin A-B'!H369,'Speed Bin A-B'!H473,'Speed Bin A-B'!H577,'Speed Bin A-B'!H681,'Speed Bin A-B'!H785,'Speed Bin A-B'!H889,'Speed Bin A-B'!H993,'Speed Bin A-B'!H1097,'Speed Bin A-B'!H1201,'Speed Bin A-B'!H1305,'Speed Bin A-B'!H1409)</f>
        <v>30</v>
      </c>
      <c r="I154" s="252">
        <f>SUM('Speed Bin A-B'!I57,'Speed Bin A-B'!I161,'Speed Bin A-B'!I265,'Speed Bin A-B'!I369,'Speed Bin A-B'!I473,'Speed Bin A-B'!I577,'Speed Bin A-B'!I681,'Speed Bin A-B'!I785,'Speed Bin A-B'!I889,'Speed Bin A-B'!I993,'Speed Bin A-B'!I1097,'Speed Bin A-B'!I1201,'Speed Bin A-B'!I1305,'Speed Bin A-B'!I1409)</f>
        <v>5</v>
      </c>
      <c r="J154" s="252">
        <f>SUM('Speed Bin A-B'!J57,'Speed Bin A-B'!J161,'Speed Bin A-B'!J265,'Speed Bin A-B'!J369,'Speed Bin A-B'!J473,'Speed Bin A-B'!J577,'Speed Bin A-B'!J681,'Speed Bin A-B'!J785,'Speed Bin A-B'!J889,'Speed Bin A-B'!J993,'Speed Bin A-B'!J1097,'Speed Bin A-B'!J1201,'Speed Bin A-B'!J1305,'Speed Bin A-B'!J1409)</f>
        <v>0</v>
      </c>
      <c r="K154" s="252">
        <f>SUM('Speed Bin A-B'!K57,'Speed Bin A-B'!K161,'Speed Bin A-B'!K265,'Speed Bin A-B'!K369,'Speed Bin A-B'!K473,'Speed Bin A-B'!K577,'Speed Bin A-B'!K681,'Speed Bin A-B'!K785,'Speed Bin A-B'!K889,'Speed Bin A-B'!K993,'Speed Bin A-B'!K1097,'Speed Bin A-B'!K1201,'Speed Bin A-B'!K1305,'Speed Bin A-B'!K1409)</f>
        <v>0</v>
      </c>
      <c r="L154" s="252">
        <f>SUM('Speed Bin A-B'!L57,'Speed Bin A-B'!L161,'Speed Bin A-B'!L265,'Speed Bin A-B'!L369,'Speed Bin A-B'!L473,'Speed Bin A-B'!L577,'Speed Bin A-B'!L681,'Speed Bin A-B'!L785,'Speed Bin A-B'!L889,'Speed Bin A-B'!L993,'Speed Bin A-B'!L1097,'Speed Bin A-B'!L1201,'Speed Bin A-B'!L1305,'Speed Bin A-B'!L1409)</f>
        <v>0</v>
      </c>
      <c r="M154" s="252">
        <f>SUM('Speed Bin A-B'!M57,'Speed Bin A-B'!M161,'Speed Bin A-B'!M265,'Speed Bin A-B'!M369,'Speed Bin A-B'!M473,'Speed Bin A-B'!M577,'Speed Bin A-B'!M681,'Speed Bin A-B'!M785,'Speed Bin A-B'!M889,'Speed Bin A-B'!M993,'Speed Bin A-B'!M1097,'Speed Bin A-B'!M1201,'Speed Bin A-B'!M1305,'Speed Bin A-B'!M1409)</f>
        <v>0</v>
      </c>
      <c r="N154" s="252">
        <f>SUM('Speed Bin A-B'!N57,'Speed Bin A-B'!N161,'Speed Bin A-B'!N265,'Speed Bin A-B'!N369,'Speed Bin A-B'!N473,'Speed Bin A-B'!N577,'Speed Bin A-B'!N681,'Speed Bin A-B'!N785,'Speed Bin A-B'!N889,'Speed Bin A-B'!N993,'Speed Bin A-B'!N1097,'Speed Bin A-B'!N1201,'Speed Bin A-B'!N1305,'Speed Bin A-B'!N1409)</f>
        <v>0</v>
      </c>
      <c r="O154" s="252">
        <f>SUM('Speed Bin A-B'!O57,'Speed Bin A-B'!O161,'Speed Bin A-B'!O265,'Speed Bin A-B'!O369,'Speed Bin A-B'!O473,'Speed Bin A-B'!O577,'Speed Bin A-B'!O681,'Speed Bin A-B'!O785,'Speed Bin A-B'!O889,'Speed Bin A-B'!O993,'Speed Bin A-B'!O1097,'Speed Bin A-B'!O1201,'Speed Bin A-B'!O1305,'Speed Bin A-B'!O1409)</f>
        <v>0</v>
      </c>
      <c r="P154" s="252">
        <f>SUM('Speed Bin A-B'!P57,'Speed Bin A-B'!P161,'Speed Bin A-B'!P265,'Speed Bin A-B'!P369,'Speed Bin A-B'!P473,'Speed Bin A-B'!P577,'Speed Bin A-B'!P681,'Speed Bin A-B'!P785,'Speed Bin A-B'!P889,'Speed Bin A-B'!P993,'Speed Bin A-B'!P1097,'Speed Bin A-B'!P1201,'Speed Bin A-B'!P1305,'Speed Bin A-B'!P1409)</f>
        <v>0</v>
      </c>
      <c r="Q154" s="252">
        <f>SUM('Speed Bin A-B'!Q57,'Speed Bin A-B'!Q161,'Speed Bin A-B'!Q265,'Speed Bin A-B'!Q369,'Speed Bin A-B'!Q473,'Speed Bin A-B'!Q577,'Speed Bin A-B'!Q681,'Speed Bin A-B'!Q785,'Speed Bin A-B'!Q889,'Speed Bin A-B'!Q993,'Speed Bin A-B'!Q1097,'Speed Bin A-B'!Q1201,'Speed Bin A-B'!Q1305,'Speed Bin A-B'!Q1409)</f>
        <v>0</v>
      </c>
      <c r="R154" s="252">
        <f>SUM('Speed Bin A-B'!R57,'Speed Bin A-B'!R161,'Speed Bin A-B'!R265,'Speed Bin A-B'!R369,'Speed Bin A-B'!R473,'Speed Bin A-B'!R577,'Speed Bin A-B'!R681,'Speed Bin A-B'!R785,'Speed Bin A-B'!R889,'Speed Bin A-B'!R993,'Speed Bin A-B'!R1097,'Speed Bin A-B'!R1201,'Speed Bin A-B'!R1305,'Speed Bin A-B'!R1409)</f>
        <v>0</v>
      </c>
      <c r="S154" s="252">
        <f>SUM('Speed Bin A-B'!S57,'Speed Bin A-B'!S161,'Speed Bin A-B'!S265,'Speed Bin A-B'!S369,'Speed Bin A-B'!S473,'Speed Bin A-B'!S577,'Speed Bin A-B'!S681,'Speed Bin A-B'!S785,'Speed Bin A-B'!S889,'Speed Bin A-B'!S993,'Speed Bin A-B'!S1097,'Speed Bin A-B'!S1201,'Speed Bin A-B'!S1305,'Speed Bin A-B'!S1409)</f>
        <v>0</v>
      </c>
      <c r="T154" s="252">
        <f>SUM('Speed Bin A-B'!T57,'Speed Bin A-B'!T161,'Speed Bin A-B'!T265,'Speed Bin A-B'!T369,'Speed Bin A-B'!T473,'Speed Bin A-B'!T577,'Speed Bin A-B'!T681,'Speed Bin A-B'!T785,'Speed Bin A-B'!T889,'Speed Bin A-B'!T993,'Speed Bin A-B'!T1097,'Speed Bin A-B'!T1201,'Speed Bin A-B'!T1305,'Speed Bin A-B'!T1409)</f>
        <v>0</v>
      </c>
      <c r="U154" s="252">
        <f>SUM('Speed Bin A-B'!U57,'Speed Bin A-B'!U161,'Speed Bin A-B'!U265,'Speed Bin A-B'!U369,'Speed Bin A-B'!U473,'Speed Bin A-B'!U577,'Speed Bin A-B'!U681,'Speed Bin A-B'!U785,'Speed Bin A-B'!U889,'Speed Bin A-B'!U993,'Speed Bin A-B'!U1097,'Speed Bin A-B'!U1201,'Speed Bin A-B'!U1305,'Speed Bin A-B'!U1409)</f>
        <v>0</v>
      </c>
      <c r="V154" s="253">
        <f>IFERROR(AVERAGE('Speed Bin A-B'!V57,'Speed Bin A-B'!V161,'Speed Bin A-B'!V265,'Speed Bin A-B'!V369,'Speed Bin A-B'!V473,'Speed Bin A-B'!V577,'Speed Bin A-B'!V681,'Speed Bin A-B'!V785,'Speed Bin A-B'!V889,'Speed Bin A-B'!V993,'Speed Bin A-B'!V1097,'Speed Bin A-B'!V1201,'Speed Bin A-B'!V1305,'Speed Bin A-B'!V1409),"-")</f>
        <v>26.419999999999998</v>
      </c>
      <c r="W154" s="253">
        <f>IFERROR(AVERAGE('Speed Bin A-B'!W57,'Speed Bin A-B'!W161,'Speed Bin A-B'!W265,'Speed Bin A-B'!W369,'Speed Bin A-B'!W473,'Speed Bin A-B'!W577,'Speed Bin A-B'!W681,'Speed Bin A-B'!W785,'Speed Bin A-B'!W889,'Speed Bin A-B'!W993,'Speed Bin A-B'!W1097,'Speed Bin A-B'!W1201,'Speed Bin A-B'!W1305,'Speed Bin A-B'!W1409),"-")</f>
        <v>29.959999999999997</v>
      </c>
      <c r="X154" s="246"/>
      <c r="Y154" s="246"/>
    </row>
    <row r="155" spans="1:25" x14ac:dyDescent="0.2">
      <c r="A155" s="251">
        <v>0.48958333333333298</v>
      </c>
      <c r="B155" s="252">
        <f>SUM('Speed Bin A-B'!B58,'Speed Bin A-B'!B162,'Speed Bin A-B'!B266,'Speed Bin A-B'!B370,'Speed Bin A-B'!B474,'Speed Bin A-B'!B578,'Speed Bin A-B'!B682,'Speed Bin A-B'!B786,'Speed Bin A-B'!B890,'Speed Bin A-B'!B994,'Speed Bin A-B'!B1098,'Speed Bin A-B'!B1202,'Speed Bin A-B'!B1306,'Speed Bin A-B'!B1410)</f>
        <v>225</v>
      </c>
      <c r="C155" s="252">
        <f>SUM('Speed Bin A-B'!C58,'Speed Bin A-B'!C162,'Speed Bin A-B'!C266,'Speed Bin A-B'!C370,'Speed Bin A-B'!C474,'Speed Bin A-B'!C578,'Speed Bin A-B'!C682,'Speed Bin A-B'!C786,'Speed Bin A-B'!C890,'Speed Bin A-B'!C994,'Speed Bin A-B'!C1098,'Speed Bin A-B'!C1202,'Speed Bin A-B'!C1306,'Speed Bin A-B'!C1410)</f>
        <v>1</v>
      </c>
      <c r="D155" s="252">
        <f>SUM('Speed Bin A-B'!D58,'Speed Bin A-B'!D162,'Speed Bin A-B'!D266,'Speed Bin A-B'!D370,'Speed Bin A-B'!D474,'Speed Bin A-B'!D578,'Speed Bin A-B'!D682,'Speed Bin A-B'!D786,'Speed Bin A-B'!D890,'Speed Bin A-B'!D994,'Speed Bin A-B'!D1098,'Speed Bin A-B'!D1202,'Speed Bin A-B'!D1306,'Speed Bin A-B'!D1410)</f>
        <v>5</v>
      </c>
      <c r="E155" s="252">
        <f>SUM('Speed Bin A-B'!E58,'Speed Bin A-B'!E162,'Speed Bin A-B'!E266,'Speed Bin A-B'!E370,'Speed Bin A-B'!E474,'Speed Bin A-B'!E578,'Speed Bin A-B'!E682,'Speed Bin A-B'!E786,'Speed Bin A-B'!E890,'Speed Bin A-B'!E994,'Speed Bin A-B'!E1098,'Speed Bin A-B'!E1202,'Speed Bin A-B'!E1306,'Speed Bin A-B'!E1410)</f>
        <v>22</v>
      </c>
      <c r="F155" s="252">
        <f>SUM('Speed Bin A-B'!F58,'Speed Bin A-B'!F162,'Speed Bin A-B'!F266,'Speed Bin A-B'!F370,'Speed Bin A-B'!F474,'Speed Bin A-B'!F578,'Speed Bin A-B'!F682,'Speed Bin A-B'!F786,'Speed Bin A-B'!F890,'Speed Bin A-B'!F994,'Speed Bin A-B'!F1098,'Speed Bin A-B'!F1202,'Speed Bin A-B'!F1306,'Speed Bin A-B'!F1410)</f>
        <v>66</v>
      </c>
      <c r="G155" s="252">
        <f>SUM('Speed Bin A-B'!G58,'Speed Bin A-B'!G162,'Speed Bin A-B'!G266,'Speed Bin A-B'!G370,'Speed Bin A-B'!G474,'Speed Bin A-B'!G578,'Speed Bin A-B'!G682,'Speed Bin A-B'!G786,'Speed Bin A-B'!G890,'Speed Bin A-B'!G994,'Speed Bin A-B'!G1098,'Speed Bin A-B'!G1202,'Speed Bin A-B'!G1306,'Speed Bin A-B'!G1410)</f>
        <v>96</v>
      </c>
      <c r="H155" s="252">
        <f>SUM('Speed Bin A-B'!H58,'Speed Bin A-B'!H162,'Speed Bin A-B'!H266,'Speed Bin A-B'!H370,'Speed Bin A-B'!H474,'Speed Bin A-B'!H578,'Speed Bin A-B'!H682,'Speed Bin A-B'!H786,'Speed Bin A-B'!H890,'Speed Bin A-B'!H994,'Speed Bin A-B'!H1098,'Speed Bin A-B'!H1202,'Speed Bin A-B'!H1306,'Speed Bin A-B'!H1410)</f>
        <v>31</v>
      </c>
      <c r="I155" s="252">
        <f>SUM('Speed Bin A-B'!I58,'Speed Bin A-B'!I162,'Speed Bin A-B'!I266,'Speed Bin A-B'!I370,'Speed Bin A-B'!I474,'Speed Bin A-B'!I578,'Speed Bin A-B'!I682,'Speed Bin A-B'!I786,'Speed Bin A-B'!I890,'Speed Bin A-B'!I994,'Speed Bin A-B'!I1098,'Speed Bin A-B'!I1202,'Speed Bin A-B'!I1306,'Speed Bin A-B'!I1410)</f>
        <v>4</v>
      </c>
      <c r="J155" s="252">
        <f>SUM('Speed Bin A-B'!J58,'Speed Bin A-B'!J162,'Speed Bin A-B'!J266,'Speed Bin A-B'!J370,'Speed Bin A-B'!J474,'Speed Bin A-B'!J578,'Speed Bin A-B'!J682,'Speed Bin A-B'!J786,'Speed Bin A-B'!J890,'Speed Bin A-B'!J994,'Speed Bin A-B'!J1098,'Speed Bin A-B'!J1202,'Speed Bin A-B'!J1306,'Speed Bin A-B'!J1410)</f>
        <v>0</v>
      </c>
      <c r="K155" s="252">
        <f>SUM('Speed Bin A-B'!K58,'Speed Bin A-B'!K162,'Speed Bin A-B'!K266,'Speed Bin A-B'!K370,'Speed Bin A-B'!K474,'Speed Bin A-B'!K578,'Speed Bin A-B'!K682,'Speed Bin A-B'!K786,'Speed Bin A-B'!K890,'Speed Bin A-B'!K994,'Speed Bin A-B'!K1098,'Speed Bin A-B'!K1202,'Speed Bin A-B'!K1306,'Speed Bin A-B'!K1410)</f>
        <v>0</v>
      </c>
      <c r="L155" s="252">
        <f>SUM('Speed Bin A-B'!L58,'Speed Bin A-B'!L162,'Speed Bin A-B'!L266,'Speed Bin A-B'!L370,'Speed Bin A-B'!L474,'Speed Bin A-B'!L578,'Speed Bin A-B'!L682,'Speed Bin A-B'!L786,'Speed Bin A-B'!L890,'Speed Bin A-B'!L994,'Speed Bin A-B'!L1098,'Speed Bin A-B'!L1202,'Speed Bin A-B'!L1306,'Speed Bin A-B'!L1410)</f>
        <v>0</v>
      </c>
      <c r="M155" s="252">
        <f>SUM('Speed Bin A-B'!M58,'Speed Bin A-B'!M162,'Speed Bin A-B'!M266,'Speed Bin A-B'!M370,'Speed Bin A-B'!M474,'Speed Bin A-B'!M578,'Speed Bin A-B'!M682,'Speed Bin A-B'!M786,'Speed Bin A-B'!M890,'Speed Bin A-B'!M994,'Speed Bin A-B'!M1098,'Speed Bin A-B'!M1202,'Speed Bin A-B'!M1306,'Speed Bin A-B'!M1410)</f>
        <v>0</v>
      </c>
      <c r="N155" s="252">
        <f>SUM('Speed Bin A-B'!N58,'Speed Bin A-B'!N162,'Speed Bin A-B'!N266,'Speed Bin A-B'!N370,'Speed Bin A-B'!N474,'Speed Bin A-B'!N578,'Speed Bin A-B'!N682,'Speed Bin A-B'!N786,'Speed Bin A-B'!N890,'Speed Bin A-B'!N994,'Speed Bin A-B'!N1098,'Speed Bin A-B'!N1202,'Speed Bin A-B'!N1306,'Speed Bin A-B'!N1410)</f>
        <v>0</v>
      </c>
      <c r="O155" s="252">
        <f>SUM('Speed Bin A-B'!O58,'Speed Bin A-B'!O162,'Speed Bin A-B'!O266,'Speed Bin A-B'!O370,'Speed Bin A-B'!O474,'Speed Bin A-B'!O578,'Speed Bin A-B'!O682,'Speed Bin A-B'!O786,'Speed Bin A-B'!O890,'Speed Bin A-B'!O994,'Speed Bin A-B'!O1098,'Speed Bin A-B'!O1202,'Speed Bin A-B'!O1306,'Speed Bin A-B'!O1410)</f>
        <v>0</v>
      </c>
      <c r="P155" s="252">
        <f>SUM('Speed Bin A-B'!P58,'Speed Bin A-B'!P162,'Speed Bin A-B'!P266,'Speed Bin A-B'!P370,'Speed Bin A-B'!P474,'Speed Bin A-B'!P578,'Speed Bin A-B'!P682,'Speed Bin A-B'!P786,'Speed Bin A-B'!P890,'Speed Bin A-B'!P994,'Speed Bin A-B'!P1098,'Speed Bin A-B'!P1202,'Speed Bin A-B'!P1306,'Speed Bin A-B'!P1410)</f>
        <v>0</v>
      </c>
      <c r="Q155" s="252">
        <f>SUM('Speed Bin A-B'!Q58,'Speed Bin A-B'!Q162,'Speed Bin A-B'!Q266,'Speed Bin A-B'!Q370,'Speed Bin A-B'!Q474,'Speed Bin A-B'!Q578,'Speed Bin A-B'!Q682,'Speed Bin A-B'!Q786,'Speed Bin A-B'!Q890,'Speed Bin A-B'!Q994,'Speed Bin A-B'!Q1098,'Speed Bin A-B'!Q1202,'Speed Bin A-B'!Q1306,'Speed Bin A-B'!Q1410)</f>
        <v>0</v>
      </c>
      <c r="R155" s="252">
        <f>SUM('Speed Bin A-B'!R58,'Speed Bin A-B'!R162,'Speed Bin A-B'!R266,'Speed Bin A-B'!R370,'Speed Bin A-B'!R474,'Speed Bin A-B'!R578,'Speed Bin A-B'!R682,'Speed Bin A-B'!R786,'Speed Bin A-B'!R890,'Speed Bin A-B'!R994,'Speed Bin A-B'!R1098,'Speed Bin A-B'!R1202,'Speed Bin A-B'!R1306,'Speed Bin A-B'!R1410)</f>
        <v>0</v>
      </c>
      <c r="S155" s="252">
        <f>SUM('Speed Bin A-B'!S58,'Speed Bin A-B'!S162,'Speed Bin A-B'!S266,'Speed Bin A-B'!S370,'Speed Bin A-B'!S474,'Speed Bin A-B'!S578,'Speed Bin A-B'!S682,'Speed Bin A-B'!S786,'Speed Bin A-B'!S890,'Speed Bin A-B'!S994,'Speed Bin A-B'!S1098,'Speed Bin A-B'!S1202,'Speed Bin A-B'!S1306,'Speed Bin A-B'!S1410)</f>
        <v>0</v>
      </c>
      <c r="T155" s="252">
        <f>SUM('Speed Bin A-B'!T58,'Speed Bin A-B'!T162,'Speed Bin A-B'!T266,'Speed Bin A-B'!T370,'Speed Bin A-B'!T474,'Speed Bin A-B'!T578,'Speed Bin A-B'!T682,'Speed Bin A-B'!T786,'Speed Bin A-B'!T890,'Speed Bin A-B'!T994,'Speed Bin A-B'!T1098,'Speed Bin A-B'!T1202,'Speed Bin A-B'!T1306,'Speed Bin A-B'!T1410)</f>
        <v>0</v>
      </c>
      <c r="U155" s="252">
        <f>SUM('Speed Bin A-B'!U58,'Speed Bin A-B'!U162,'Speed Bin A-B'!U266,'Speed Bin A-B'!U370,'Speed Bin A-B'!U474,'Speed Bin A-B'!U578,'Speed Bin A-B'!U682,'Speed Bin A-B'!U786,'Speed Bin A-B'!U890,'Speed Bin A-B'!U994,'Speed Bin A-B'!U1098,'Speed Bin A-B'!U1202,'Speed Bin A-B'!U1306,'Speed Bin A-B'!U1410)</f>
        <v>0</v>
      </c>
      <c r="V155" s="253">
        <f>IFERROR(AVERAGE('Speed Bin A-B'!V58,'Speed Bin A-B'!V162,'Speed Bin A-B'!V266,'Speed Bin A-B'!V370,'Speed Bin A-B'!V474,'Speed Bin A-B'!V578,'Speed Bin A-B'!V682,'Speed Bin A-B'!V786,'Speed Bin A-B'!V890,'Speed Bin A-B'!V994,'Speed Bin A-B'!V1098,'Speed Bin A-B'!V1202,'Speed Bin A-B'!V1306,'Speed Bin A-B'!V1410),"-")</f>
        <v>25.42</v>
      </c>
      <c r="W155" s="253">
        <f>IFERROR(AVERAGE('Speed Bin A-B'!W58,'Speed Bin A-B'!W162,'Speed Bin A-B'!W266,'Speed Bin A-B'!W370,'Speed Bin A-B'!W474,'Speed Bin A-B'!W578,'Speed Bin A-B'!W682,'Speed Bin A-B'!W786,'Speed Bin A-B'!W890,'Speed Bin A-B'!W994,'Speed Bin A-B'!W1098,'Speed Bin A-B'!W1202,'Speed Bin A-B'!W1306,'Speed Bin A-B'!W1410),"-")</f>
        <v>29.46</v>
      </c>
      <c r="X155" s="246"/>
      <c r="Y155" s="246"/>
    </row>
    <row r="156" spans="1:25" x14ac:dyDescent="0.2">
      <c r="A156" s="251">
        <v>0.5</v>
      </c>
      <c r="B156" s="252">
        <f>SUM('Speed Bin A-B'!B59,'Speed Bin A-B'!B163,'Speed Bin A-B'!B267,'Speed Bin A-B'!B371,'Speed Bin A-B'!B475,'Speed Bin A-B'!B579,'Speed Bin A-B'!B683,'Speed Bin A-B'!B787,'Speed Bin A-B'!B891,'Speed Bin A-B'!B995,'Speed Bin A-B'!B1099,'Speed Bin A-B'!B1203,'Speed Bin A-B'!B1307,'Speed Bin A-B'!B1411)</f>
        <v>218</v>
      </c>
      <c r="C156" s="252">
        <f>SUM('Speed Bin A-B'!C59,'Speed Bin A-B'!C163,'Speed Bin A-B'!C267,'Speed Bin A-B'!C371,'Speed Bin A-B'!C475,'Speed Bin A-B'!C579,'Speed Bin A-B'!C683,'Speed Bin A-B'!C787,'Speed Bin A-B'!C891,'Speed Bin A-B'!C995,'Speed Bin A-B'!C1099,'Speed Bin A-B'!C1203,'Speed Bin A-B'!C1307,'Speed Bin A-B'!C1411)</f>
        <v>1</v>
      </c>
      <c r="D156" s="252">
        <f>SUM('Speed Bin A-B'!D59,'Speed Bin A-B'!D163,'Speed Bin A-B'!D267,'Speed Bin A-B'!D371,'Speed Bin A-B'!D475,'Speed Bin A-B'!D579,'Speed Bin A-B'!D683,'Speed Bin A-B'!D787,'Speed Bin A-B'!D891,'Speed Bin A-B'!D995,'Speed Bin A-B'!D1099,'Speed Bin A-B'!D1203,'Speed Bin A-B'!D1307,'Speed Bin A-B'!D1411)</f>
        <v>10</v>
      </c>
      <c r="E156" s="252">
        <f>SUM('Speed Bin A-B'!E59,'Speed Bin A-B'!E163,'Speed Bin A-B'!E267,'Speed Bin A-B'!E371,'Speed Bin A-B'!E475,'Speed Bin A-B'!E579,'Speed Bin A-B'!E683,'Speed Bin A-B'!E787,'Speed Bin A-B'!E891,'Speed Bin A-B'!E995,'Speed Bin A-B'!E1099,'Speed Bin A-B'!E1203,'Speed Bin A-B'!E1307,'Speed Bin A-B'!E1411)</f>
        <v>21</v>
      </c>
      <c r="F156" s="252">
        <f>SUM('Speed Bin A-B'!F59,'Speed Bin A-B'!F163,'Speed Bin A-B'!F267,'Speed Bin A-B'!F371,'Speed Bin A-B'!F475,'Speed Bin A-B'!F579,'Speed Bin A-B'!F683,'Speed Bin A-B'!F787,'Speed Bin A-B'!F891,'Speed Bin A-B'!F995,'Speed Bin A-B'!F1099,'Speed Bin A-B'!F1203,'Speed Bin A-B'!F1307,'Speed Bin A-B'!F1411)</f>
        <v>68</v>
      </c>
      <c r="G156" s="252">
        <f>SUM('Speed Bin A-B'!G59,'Speed Bin A-B'!G163,'Speed Bin A-B'!G267,'Speed Bin A-B'!G371,'Speed Bin A-B'!G475,'Speed Bin A-B'!G579,'Speed Bin A-B'!G683,'Speed Bin A-B'!G787,'Speed Bin A-B'!G891,'Speed Bin A-B'!G995,'Speed Bin A-B'!G1099,'Speed Bin A-B'!G1203,'Speed Bin A-B'!G1307,'Speed Bin A-B'!G1411)</f>
        <v>87</v>
      </c>
      <c r="H156" s="252">
        <f>SUM('Speed Bin A-B'!H59,'Speed Bin A-B'!H163,'Speed Bin A-B'!H267,'Speed Bin A-B'!H371,'Speed Bin A-B'!H475,'Speed Bin A-B'!H579,'Speed Bin A-B'!H683,'Speed Bin A-B'!H787,'Speed Bin A-B'!H891,'Speed Bin A-B'!H995,'Speed Bin A-B'!H1099,'Speed Bin A-B'!H1203,'Speed Bin A-B'!H1307,'Speed Bin A-B'!H1411)</f>
        <v>22</v>
      </c>
      <c r="I156" s="252">
        <f>SUM('Speed Bin A-B'!I59,'Speed Bin A-B'!I163,'Speed Bin A-B'!I267,'Speed Bin A-B'!I371,'Speed Bin A-B'!I475,'Speed Bin A-B'!I579,'Speed Bin A-B'!I683,'Speed Bin A-B'!I787,'Speed Bin A-B'!I891,'Speed Bin A-B'!I995,'Speed Bin A-B'!I1099,'Speed Bin A-B'!I1203,'Speed Bin A-B'!I1307,'Speed Bin A-B'!I1411)</f>
        <v>8</v>
      </c>
      <c r="J156" s="252">
        <f>SUM('Speed Bin A-B'!J59,'Speed Bin A-B'!J163,'Speed Bin A-B'!J267,'Speed Bin A-B'!J371,'Speed Bin A-B'!J475,'Speed Bin A-B'!J579,'Speed Bin A-B'!J683,'Speed Bin A-B'!J787,'Speed Bin A-B'!J891,'Speed Bin A-B'!J995,'Speed Bin A-B'!J1099,'Speed Bin A-B'!J1203,'Speed Bin A-B'!J1307,'Speed Bin A-B'!J1411)</f>
        <v>1</v>
      </c>
      <c r="K156" s="252">
        <f>SUM('Speed Bin A-B'!K59,'Speed Bin A-B'!K163,'Speed Bin A-B'!K267,'Speed Bin A-B'!K371,'Speed Bin A-B'!K475,'Speed Bin A-B'!K579,'Speed Bin A-B'!K683,'Speed Bin A-B'!K787,'Speed Bin A-B'!K891,'Speed Bin A-B'!K995,'Speed Bin A-B'!K1099,'Speed Bin A-B'!K1203,'Speed Bin A-B'!K1307,'Speed Bin A-B'!K1411)</f>
        <v>0</v>
      </c>
      <c r="L156" s="252">
        <f>SUM('Speed Bin A-B'!L59,'Speed Bin A-B'!L163,'Speed Bin A-B'!L267,'Speed Bin A-B'!L371,'Speed Bin A-B'!L475,'Speed Bin A-B'!L579,'Speed Bin A-B'!L683,'Speed Bin A-B'!L787,'Speed Bin A-B'!L891,'Speed Bin A-B'!L995,'Speed Bin A-B'!L1099,'Speed Bin A-B'!L1203,'Speed Bin A-B'!L1307,'Speed Bin A-B'!L1411)</f>
        <v>0</v>
      </c>
      <c r="M156" s="252">
        <f>SUM('Speed Bin A-B'!M59,'Speed Bin A-B'!M163,'Speed Bin A-B'!M267,'Speed Bin A-B'!M371,'Speed Bin A-B'!M475,'Speed Bin A-B'!M579,'Speed Bin A-B'!M683,'Speed Bin A-B'!M787,'Speed Bin A-B'!M891,'Speed Bin A-B'!M995,'Speed Bin A-B'!M1099,'Speed Bin A-B'!M1203,'Speed Bin A-B'!M1307,'Speed Bin A-B'!M1411)</f>
        <v>0</v>
      </c>
      <c r="N156" s="252">
        <f>SUM('Speed Bin A-B'!N59,'Speed Bin A-B'!N163,'Speed Bin A-B'!N267,'Speed Bin A-B'!N371,'Speed Bin A-B'!N475,'Speed Bin A-B'!N579,'Speed Bin A-B'!N683,'Speed Bin A-B'!N787,'Speed Bin A-B'!N891,'Speed Bin A-B'!N995,'Speed Bin A-B'!N1099,'Speed Bin A-B'!N1203,'Speed Bin A-B'!N1307,'Speed Bin A-B'!N1411)</f>
        <v>0</v>
      </c>
      <c r="O156" s="252">
        <f>SUM('Speed Bin A-B'!O59,'Speed Bin A-B'!O163,'Speed Bin A-B'!O267,'Speed Bin A-B'!O371,'Speed Bin A-B'!O475,'Speed Bin A-B'!O579,'Speed Bin A-B'!O683,'Speed Bin A-B'!O787,'Speed Bin A-B'!O891,'Speed Bin A-B'!O995,'Speed Bin A-B'!O1099,'Speed Bin A-B'!O1203,'Speed Bin A-B'!O1307,'Speed Bin A-B'!O1411)</f>
        <v>0</v>
      </c>
      <c r="P156" s="252">
        <f>SUM('Speed Bin A-B'!P59,'Speed Bin A-B'!P163,'Speed Bin A-B'!P267,'Speed Bin A-B'!P371,'Speed Bin A-B'!P475,'Speed Bin A-B'!P579,'Speed Bin A-B'!P683,'Speed Bin A-B'!P787,'Speed Bin A-B'!P891,'Speed Bin A-B'!P995,'Speed Bin A-B'!P1099,'Speed Bin A-B'!P1203,'Speed Bin A-B'!P1307,'Speed Bin A-B'!P1411)</f>
        <v>0</v>
      </c>
      <c r="Q156" s="252">
        <f>SUM('Speed Bin A-B'!Q59,'Speed Bin A-B'!Q163,'Speed Bin A-B'!Q267,'Speed Bin A-B'!Q371,'Speed Bin A-B'!Q475,'Speed Bin A-B'!Q579,'Speed Bin A-B'!Q683,'Speed Bin A-B'!Q787,'Speed Bin A-B'!Q891,'Speed Bin A-B'!Q995,'Speed Bin A-B'!Q1099,'Speed Bin A-B'!Q1203,'Speed Bin A-B'!Q1307,'Speed Bin A-B'!Q1411)</f>
        <v>0</v>
      </c>
      <c r="R156" s="252">
        <f>SUM('Speed Bin A-B'!R59,'Speed Bin A-B'!R163,'Speed Bin A-B'!R267,'Speed Bin A-B'!R371,'Speed Bin A-B'!R475,'Speed Bin A-B'!R579,'Speed Bin A-B'!R683,'Speed Bin A-B'!R787,'Speed Bin A-B'!R891,'Speed Bin A-B'!R995,'Speed Bin A-B'!R1099,'Speed Bin A-B'!R1203,'Speed Bin A-B'!R1307,'Speed Bin A-B'!R1411)</f>
        <v>0</v>
      </c>
      <c r="S156" s="252">
        <f>SUM('Speed Bin A-B'!S59,'Speed Bin A-B'!S163,'Speed Bin A-B'!S267,'Speed Bin A-B'!S371,'Speed Bin A-B'!S475,'Speed Bin A-B'!S579,'Speed Bin A-B'!S683,'Speed Bin A-B'!S787,'Speed Bin A-B'!S891,'Speed Bin A-B'!S995,'Speed Bin A-B'!S1099,'Speed Bin A-B'!S1203,'Speed Bin A-B'!S1307,'Speed Bin A-B'!S1411)</f>
        <v>0</v>
      </c>
      <c r="T156" s="252">
        <f>SUM('Speed Bin A-B'!T59,'Speed Bin A-B'!T163,'Speed Bin A-B'!T267,'Speed Bin A-B'!T371,'Speed Bin A-B'!T475,'Speed Bin A-B'!T579,'Speed Bin A-B'!T683,'Speed Bin A-B'!T787,'Speed Bin A-B'!T891,'Speed Bin A-B'!T995,'Speed Bin A-B'!T1099,'Speed Bin A-B'!T1203,'Speed Bin A-B'!T1307,'Speed Bin A-B'!T1411)</f>
        <v>0</v>
      </c>
      <c r="U156" s="252">
        <f>SUM('Speed Bin A-B'!U59,'Speed Bin A-B'!U163,'Speed Bin A-B'!U267,'Speed Bin A-B'!U371,'Speed Bin A-B'!U475,'Speed Bin A-B'!U579,'Speed Bin A-B'!U683,'Speed Bin A-B'!U787,'Speed Bin A-B'!U891,'Speed Bin A-B'!U995,'Speed Bin A-B'!U1099,'Speed Bin A-B'!U1203,'Speed Bin A-B'!U1307,'Speed Bin A-B'!U1411)</f>
        <v>0</v>
      </c>
      <c r="V156" s="253">
        <f>IFERROR(AVERAGE('Speed Bin A-B'!V59,'Speed Bin A-B'!V163,'Speed Bin A-B'!V267,'Speed Bin A-B'!V371,'Speed Bin A-B'!V475,'Speed Bin A-B'!V579,'Speed Bin A-B'!V683,'Speed Bin A-B'!V787,'Speed Bin A-B'!V891,'Speed Bin A-B'!V995,'Speed Bin A-B'!V1099,'Speed Bin A-B'!V1203,'Speed Bin A-B'!V1307,'Speed Bin A-B'!V1411),"-")</f>
        <v>25.130000000000003</v>
      </c>
      <c r="W156" s="253">
        <f>IFERROR(AVERAGE('Speed Bin A-B'!W59,'Speed Bin A-B'!W163,'Speed Bin A-B'!W267,'Speed Bin A-B'!W371,'Speed Bin A-B'!W475,'Speed Bin A-B'!W579,'Speed Bin A-B'!W683,'Speed Bin A-B'!W787,'Speed Bin A-B'!W891,'Speed Bin A-B'!W995,'Speed Bin A-B'!W1099,'Speed Bin A-B'!W1203,'Speed Bin A-B'!W1307,'Speed Bin A-B'!W1411),"-")</f>
        <v>29.089999999999996</v>
      </c>
      <c r="X156" s="246"/>
      <c r="Y156" s="246"/>
    </row>
    <row r="157" spans="1:25" x14ac:dyDescent="0.2">
      <c r="A157" s="251">
        <v>0.51041666666666696</v>
      </c>
      <c r="B157" s="252">
        <f>SUM('Speed Bin A-B'!B60,'Speed Bin A-B'!B164,'Speed Bin A-B'!B268,'Speed Bin A-B'!B372,'Speed Bin A-B'!B476,'Speed Bin A-B'!B580,'Speed Bin A-B'!B684,'Speed Bin A-B'!B788,'Speed Bin A-B'!B892,'Speed Bin A-B'!B996,'Speed Bin A-B'!B1100,'Speed Bin A-B'!B1204,'Speed Bin A-B'!B1308,'Speed Bin A-B'!B1412)</f>
        <v>214</v>
      </c>
      <c r="C157" s="252">
        <f>SUM('Speed Bin A-B'!C60,'Speed Bin A-B'!C164,'Speed Bin A-B'!C268,'Speed Bin A-B'!C372,'Speed Bin A-B'!C476,'Speed Bin A-B'!C580,'Speed Bin A-B'!C684,'Speed Bin A-B'!C788,'Speed Bin A-B'!C892,'Speed Bin A-B'!C996,'Speed Bin A-B'!C1100,'Speed Bin A-B'!C1204,'Speed Bin A-B'!C1308,'Speed Bin A-B'!C1412)</f>
        <v>1</v>
      </c>
      <c r="D157" s="252">
        <f>SUM('Speed Bin A-B'!D60,'Speed Bin A-B'!D164,'Speed Bin A-B'!D268,'Speed Bin A-B'!D372,'Speed Bin A-B'!D476,'Speed Bin A-B'!D580,'Speed Bin A-B'!D684,'Speed Bin A-B'!D788,'Speed Bin A-B'!D892,'Speed Bin A-B'!D996,'Speed Bin A-B'!D1100,'Speed Bin A-B'!D1204,'Speed Bin A-B'!D1308,'Speed Bin A-B'!D1412)</f>
        <v>5</v>
      </c>
      <c r="E157" s="252">
        <f>SUM('Speed Bin A-B'!E60,'Speed Bin A-B'!E164,'Speed Bin A-B'!E268,'Speed Bin A-B'!E372,'Speed Bin A-B'!E476,'Speed Bin A-B'!E580,'Speed Bin A-B'!E684,'Speed Bin A-B'!E788,'Speed Bin A-B'!E892,'Speed Bin A-B'!E996,'Speed Bin A-B'!E1100,'Speed Bin A-B'!E1204,'Speed Bin A-B'!E1308,'Speed Bin A-B'!E1412)</f>
        <v>13</v>
      </c>
      <c r="F157" s="252">
        <f>SUM('Speed Bin A-B'!F60,'Speed Bin A-B'!F164,'Speed Bin A-B'!F268,'Speed Bin A-B'!F372,'Speed Bin A-B'!F476,'Speed Bin A-B'!F580,'Speed Bin A-B'!F684,'Speed Bin A-B'!F788,'Speed Bin A-B'!F892,'Speed Bin A-B'!F996,'Speed Bin A-B'!F1100,'Speed Bin A-B'!F1204,'Speed Bin A-B'!F1308,'Speed Bin A-B'!F1412)</f>
        <v>59</v>
      </c>
      <c r="G157" s="252">
        <f>SUM('Speed Bin A-B'!G60,'Speed Bin A-B'!G164,'Speed Bin A-B'!G268,'Speed Bin A-B'!G372,'Speed Bin A-B'!G476,'Speed Bin A-B'!G580,'Speed Bin A-B'!G684,'Speed Bin A-B'!G788,'Speed Bin A-B'!G892,'Speed Bin A-B'!G996,'Speed Bin A-B'!G1100,'Speed Bin A-B'!G1204,'Speed Bin A-B'!G1308,'Speed Bin A-B'!G1412)</f>
        <v>86</v>
      </c>
      <c r="H157" s="252">
        <f>SUM('Speed Bin A-B'!H60,'Speed Bin A-B'!H164,'Speed Bin A-B'!H268,'Speed Bin A-B'!H372,'Speed Bin A-B'!H476,'Speed Bin A-B'!H580,'Speed Bin A-B'!H684,'Speed Bin A-B'!H788,'Speed Bin A-B'!H892,'Speed Bin A-B'!H996,'Speed Bin A-B'!H1100,'Speed Bin A-B'!H1204,'Speed Bin A-B'!H1308,'Speed Bin A-B'!H1412)</f>
        <v>43</v>
      </c>
      <c r="I157" s="252">
        <f>SUM('Speed Bin A-B'!I60,'Speed Bin A-B'!I164,'Speed Bin A-B'!I268,'Speed Bin A-B'!I372,'Speed Bin A-B'!I476,'Speed Bin A-B'!I580,'Speed Bin A-B'!I684,'Speed Bin A-B'!I788,'Speed Bin A-B'!I892,'Speed Bin A-B'!I996,'Speed Bin A-B'!I1100,'Speed Bin A-B'!I1204,'Speed Bin A-B'!I1308,'Speed Bin A-B'!I1412)</f>
        <v>7</v>
      </c>
      <c r="J157" s="252">
        <f>SUM('Speed Bin A-B'!J60,'Speed Bin A-B'!J164,'Speed Bin A-B'!J268,'Speed Bin A-B'!J372,'Speed Bin A-B'!J476,'Speed Bin A-B'!J580,'Speed Bin A-B'!J684,'Speed Bin A-B'!J788,'Speed Bin A-B'!J892,'Speed Bin A-B'!J996,'Speed Bin A-B'!J1100,'Speed Bin A-B'!J1204,'Speed Bin A-B'!J1308,'Speed Bin A-B'!J1412)</f>
        <v>0</v>
      </c>
      <c r="K157" s="252">
        <f>SUM('Speed Bin A-B'!K60,'Speed Bin A-B'!K164,'Speed Bin A-B'!K268,'Speed Bin A-B'!K372,'Speed Bin A-B'!K476,'Speed Bin A-B'!K580,'Speed Bin A-B'!K684,'Speed Bin A-B'!K788,'Speed Bin A-B'!K892,'Speed Bin A-B'!K996,'Speed Bin A-B'!K1100,'Speed Bin A-B'!K1204,'Speed Bin A-B'!K1308,'Speed Bin A-B'!K1412)</f>
        <v>0</v>
      </c>
      <c r="L157" s="252">
        <f>SUM('Speed Bin A-B'!L60,'Speed Bin A-B'!L164,'Speed Bin A-B'!L268,'Speed Bin A-B'!L372,'Speed Bin A-B'!L476,'Speed Bin A-B'!L580,'Speed Bin A-B'!L684,'Speed Bin A-B'!L788,'Speed Bin A-B'!L892,'Speed Bin A-B'!L996,'Speed Bin A-B'!L1100,'Speed Bin A-B'!L1204,'Speed Bin A-B'!L1308,'Speed Bin A-B'!L1412)</f>
        <v>0</v>
      </c>
      <c r="M157" s="252">
        <f>SUM('Speed Bin A-B'!M60,'Speed Bin A-B'!M164,'Speed Bin A-B'!M268,'Speed Bin A-B'!M372,'Speed Bin A-B'!M476,'Speed Bin A-B'!M580,'Speed Bin A-B'!M684,'Speed Bin A-B'!M788,'Speed Bin A-B'!M892,'Speed Bin A-B'!M996,'Speed Bin A-B'!M1100,'Speed Bin A-B'!M1204,'Speed Bin A-B'!M1308,'Speed Bin A-B'!M1412)</f>
        <v>0</v>
      </c>
      <c r="N157" s="252">
        <f>SUM('Speed Bin A-B'!N60,'Speed Bin A-B'!N164,'Speed Bin A-B'!N268,'Speed Bin A-B'!N372,'Speed Bin A-B'!N476,'Speed Bin A-B'!N580,'Speed Bin A-B'!N684,'Speed Bin A-B'!N788,'Speed Bin A-B'!N892,'Speed Bin A-B'!N996,'Speed Bin A-B'!N1100,'Speed Bin A-B'!N1204,'Speed Bin A-B'!N1308,'Speed Bin A-B'!N1412)</f>
        <v>0</v>
      </c>
      <c r="O157" s="252">
        <f>SUM('Speed Bin A-B'!O60,'Speed Bin A-B'!O164,'Speed Bin A-B'!O268,'Speed Bin A-B'!O372,'Speed Bin A-B'!O476,'Speed Bin A-B'!O580,'Speed Bin A-B'!O684,'Speed Bin A-B'!O788,'Speed Bin A-B'!O892,'Speed Bin A-B'!O996,'Speed Bin A-B'!O1100,'Speed Bin A-B'!O1204,'Speed Bin A-B'!O1308,'Speed Bin A-B'!O1412)</f>
        <v>0</v>
      </c>
      <c r="P157" s="252">
        <f>SUM('Speed Bin A-B'!P60,'Speed Bin A-B'!P164,'Speed Bin A-B'!P268,'Speed Bin A-B'!P372,'Speed Bin A-B'!P476,'Speed Bin A-B'!P580,'Speed Bin A-B'!P684,'Speed Bin A-B'!P788,'Speed Bin A-B'!P892,'Speed Bin A-B'!P996,'Speed Bin A-B'!P1100,'Speed Bin A-B'!P1204,'Speed Bin A-B'!P1308,'Speed Bin A-B'!P1412)</f>
        <v>0</v>
      </c>
      <c r="Q157" s="252">
        <f>SUM('Speed Bin A-B'!Q60,'Speed Bin A-B'!Q164,'Speed Bin A-B'!Q268,'Speed Bin A-B'!Q372,'Speed Bin A-B'!Q476,'Speed Bin A-B'!Q580,'Speed Bin A-B'!Q684,'Speed Bin A-B'!Q788,'Speed Bin A-B'!Q892,'Speed Bin A-B'!Q996,'Speed Bin A-B'!Q1100,'Speed Bin A-B'!Q1204,'Speed Bin A-B'!Q1308,'Speed Bin A-B'!Q1412)</f>
        <v>0</v>
      </c>
      <c r="R157" s="252">
        <f>SUM('Speed Bin A-B'!R60,'Speed Bin A-B'!R164,'Speed Bin A-B'!R268,'Speed Bin A-B'!R372,'Speed Bin A-B'!R476,'Speed Bin A-B'!R580,'Speed Bin A-B'!R684,'Speed Bin A-B'!R788,'Speed Bin A-B'!R892,'Speed Bin A-B'!R996,'Speed Bin A-B'!R1100,'Speed Bin A-B'!R1204,'Speed Bin A-B'!R1308,'Speed Bin A-B'!R1412)</f>
        <v>0</v>
      </c>
      <c r="S157" s="252">
        <f>SUM('Speed Bin A-B'!S60,'Speed Bin A-B'!S164,'Speed Bin A-B'!S268,'Speed Bin A-B'!S372,'Speed Bin A-B'!S476,'Speed Bin A-B'!S580,'Speed Bin A-B'!S684,'Speed Bin A-B'!S788,'Speed Bin A-B'!S892,'Speed Bin A-B'!S996,'Speed Bin A-B'!S1100,'Speed Bin A-B'!S1204,'Speed Bin A-B'!S1308,'Speed Bin A-B'!S1412)</f>
        <v>0</v>
      </c>
      <c r="T157" s="252">
        <f>SUM('Speed Bin A-B'!T60,'Speed Bin A-B'!T164,'Speed Bin A-B'!T268,'Speed Bin A-B'!T372,'Speed Bin A-B'!T476,'Speed Bin A-B'!T580,'Speed Bin A-B'!T684,'Speed Bin A-B'!T788,'Speed Bin A-B'!T892,'Speed Bin A-B'!T996,'Speed Bin A-B'!T1100,'Speed Bin A-B'!T1204,'Speed Bin A-B'!T1308,'Speed Bin A-B'!T1412)</f>
        <v>0</v>
      </c>
      <c r="U157" s="252">
        <f>SUM('Speed Bin A-B'!U60,'Speed Bin A-B'!U164,'Speed Bin A-B'!U268,'Speed Bin A-B'!U372,'Speed Bin A-B'!U476,'Speed Bin A-B'!U580,'Speed Bin A-B'!U684,'Speed Bin A-B'!U788,'Speed Bin A-B'!U892,'Speed Bin A-B'!U996,'Speed Bin A-B'!U1100,'Speed Bin A-B'!U1204,'Speed Bin A-B'!U1308,'Speed Bin A-B'!U1412)</f>
        <v>0</v>
      </c>
      <c r="V157" s="253">
        <f>IFERROR(AVERAGE('Speed Bin A-B'!V60,'Speed Bin A-B'!V164,'Speed Bin A-B'!V268,'Speed Bin A-B'!V372,'Speed Bin A-B'!V476,'Speed Bin A-B'!V580,'Speed Bin A-B'!V684,'Speed Bin A-B'!V788,'Speed Bin A-B'!V892,'Speed Bin A-B'!V996,'Speed Bin A-B'!V1100,'Speed Bin A-B'!V1204,'Speed Bin A-B'!V1308,'Speed Bin A-B'!V1412),"-")</f>
        <v>26.189999999999998</v>
      </c>
      <c r="W157" s="253">
        <f>IFERROR(AVERAGE('Speed Bin A-B'!W60,'Speed Bin A-B'!W164,'Speed Bin A-B'!W268,'Speed Bin A-B'!W372,'Speed Bin A-B'!W476,'Speed Bin A-B'!W580,'Speed Bin A-B'!W684,'Speed Bin A-B'!W788,'Speed Bin A-B'!W892,'Speed Bin A-B'!W996,'Speed Bin A-B'!W1100,'Speed Bin A-B'!W1204,'Speed Bin A-B'!W1308,'Speed Bin A-B'!W1412),"-")</f>
        <v>30.880000000000006</v>
      </c>
      <c r="X157" s="246"/>
      <c r="Y157" s="246"/>
    </row>
    <row r="158" spans="1:25" x14ac:dyDescent="0.2">
      <c r="A158" s="251">
        <v>0.52083333333333304</v>
      </c>
      <c r="B158" s="252">
        <f>SUM('Speed Bin A-B'!B61,'Speed Bin A-B'!B165,'Speed Bin A-B'!B269,'Speed Bin A-B'!B373,'Speed Bin A-B'!B477,'Speed Bin A-B'!B581,'Speed Bin A-B'!B685,'Speed Bin A-B'!B789,'Speed Bin A-B'!B893,'Speed Bin A-B'!B997,'Speed Bin A-B'!B1101,'Speed Bin A-B'!B1205,'Speed Bin A-B'!B1309,'Speed Bin A-B'!B1413)</f>
        <v>209</v>
      </c>
      <c r="C158" s="252">
        <f>SUM('Speed Bin A-B'!C61,'Speed Bin A-B'!C165,'Speed Bin A-B'!C269,'Speed Bin A-B'!C373,'Speed Bin A-B'!C477,'Speed Bin A-B'!C581,'Speed Bin A-B'!C685,'Speed Bin A-B'!C789,'Speed Bin A-B'!C893,'Speed Bin A-B'!C997,'Speed Bin A-B'!C1101,'Speed Bin A-B'!C1205,'Speed Bin A-B'!C1309,'Speed Bin A-B'!C1413)</f>
        <v>2</v>
      </c>
      <c r="D158" s="252">
        <f>SUM('Speed Bin A-B'!D61,'Speed Bin A-B'!D165,'Speed Bin A-B'!D269,'Speed Bin A-B'!D373,'Speed Bin A-B'!D477,'Speed Bin A-B'!D581,'Speed Bin A-B'!D685,'Speed Bin A-B'!D789,'Speed Bin A-B'!D893,'Speed Bin A-B'!D997,'Speed Bin A-B'!D1101,'Speed Bin A-B'!D1205,'Speed Bin A-B'!D1309,'Speed Bin A-B'!D1413)</f>
        <v>1</v>
      </c>
      <c r="E158" s="252">
        <f>SUM('Speed Bin A-B'!E61,'Speed Bin A-B'!E165,'Speed Bin A-B'!E269,'Speed Bin A-B'!E373,'Speed Bin A-B'!E477,'Speed Bin A-B'!E581,'Speed Bin A-B'!E685,'Speed Bin A-B'!E789,'Speed Bin A-B'!E893,'Speed Bin A-B'!E997,'Speed Bin A-B'!E1101,'Speed Bin A-B'!E1205,'Speed Bin A-B'!E1309,'Speed Bin A-B'!E1413)</f>
        <v>14</v>
      </c>
      <c r="F158" s="252">
        <f>SUM('Speed Bin A-B'!F61,'Speed Bin A-B'!F165,'Speed Bin A-B'!F269,'Speed Bin A-B'!F373,'Speed Bin A-B'!F477,'Speed Bin A-B'!F581,'Speed Bin A-B'!F685,'Speed Bin A-B'!F789,'Speed Bin A-B'!F893,'Speed Bin A-B'!F997,'Speed Bin A-B'!F1101,'Speed Bin A-B'!F1205,'Speed Bin A-B'!F1309,'Speed Bin A-B'!F1413)</f>
        <v>70</v>
      </c>
      <c r="G158" s="252">
        <f>SUM('Speed Bin A-B'!G61,'Speed Bin A-B'!G165,'Speed Bin A-B'!G269,'Speed Bin A-B'!G373,'Speed Bin A-B'!G477,'Speed Bin A-B'!G581,'Speed Bin A-B'!G685,'Speed Bin A-B'!G789,'Speed Bin A-B'!G893,'Speed Bin A-B'!G997,'Speed Bin A-B'!G1101,'Speed Bin A-B'!G1205,'Speed Bin A-B'!G1309,'Speed Bin A-B'!G1413)</f>
        <v>81</v>
      </c>
      <c r="H158" s="252">
        <f>SUM('Speed Bin A-B'!H61,'Speed Bin A-B'!H165,'Speed Bin A-B'!H269,'Speed Bin A-B'!H373,'Speed Bin A-B'!H477,'Speed Bin A-B'!H581,'Speed Bin A-B'!H685,'Speed Bin A-B'!H789,'Speed Bin A-B'!H893,'Speed Bin A-B'!H997,'Speed Bin A-B'!H1101,'Speed Bin A-B'!H1205,'Speed Bin A-B'!H1309,'Speed Bin A-B'!H1413)</f>
        <v>35</v>
      </c>
      <c r="I158" s="252">
        <f>SUM('Speed Bin A-B'!I61,'Speed Bin A-B'!I165,'Speed Bin A-B'!I269,'Speed Bin A-B'!I373,'Speed Bin A-B'!I477,'Speed Bin A-B'!I581,'Speed Bin A-B'!I685,'Speed Bin A-B'!I789,'Speed Bin A-B'!I893,'Speed Bin A-B'!I997,'Speed Bin A-B'!I1101,'Speed Bin A-B'!I1205,'Speed Bin A-B'!I1309,'Speed Bin A-B'!I1413)</f>
        <v>4</v>
      </c>
      <c r="J158" s="252">
        <f>SUM('Speed Bin A-B'!J61,'Speed Bin A-B'!J165,'Speed Bin A-B'!J269,'Speed Bin A-B'!J373,'Speed Bin A-B'!J477,'Speed Bin A-B'!J581,'Speed Bin A-B'!J685,'Speed Bin A-B'!J789,'Speed Bin A-B'!J893,'Speed Bin A-B'!J997,'Speed Bin A-B'!J1101,'Speed Bin A-B'!J1205,'Speed Bin A-B'!J1309,'Speed Bin A-B'!J1413)</f>
        <v>2</v>
      </c>
      <c r="K158" s="252">
        <f>SUM('Speed Bin A-B'!K61,'Speed Bin A-B'!K165,'Speed Bin A-B'!K269,'Speed Bin A-B'!K373,'Speed Bin A-B'!K477,'Speed Bin A-B'!K581,'Speed Bin A-B'!K685,'Speed Bin A-B'!K789,'Speed Bin A-B'!K893,'Speed Bin A-B'!K997,'Speed Bin A-B'!K1101,'Speed Bin A-B'!K1205,'Speed Bin A-B'!K1309,'Speed Bin A-B'!K1413)</f>
        <v>0</v>
      </c>
      <c r="L158" s="252">
        <f>SUM('Speed Bin A-B'!L61,'Speed Bin A-B'!L165,'Speed Bin A-B'!L269,'Speed Bin A-B'!L373,'Speed Bin A-B'!L477,'Speed Bin A-B'!L581,'Speed Bin A-B'!L685,'Speed Bin A-B'!L789,'Speed Bin A-B'!L893,'Speed Bin A-B'!L997,'Speed Bin A-B'!L1101,'Speed Bin A-B'!L1205,'Speed Bin A-B'!L1309,'Speed Bin A-B'!L1413)</f>
        <v>0</v>
      </c>
      <c r="M158" s="252">
        <f>SUM('Speed Bin A-B'!M61,'Speed Bin A-B'!M165,'Speed Bin A-B'!M269,'Speed Bin A-B'!M373,'Speed Bin A-B'!M477,'Speed Bin A-B'!M581,'Speed Bin A-B'!M685,'Speed Bin A-B'!M789,'Speed Bin A-B'!M893,'Speed Bin A-B'!M997,'Speed Bin A-B'!M1101,'Speed Bin A-B'!M1205,'Speed Bin A-B'!M1309,'Speed Bin A-B'!M1413)</f>
        <v>0</v>
      </c>
      <c r="N158" s="252">
        <f>SUM('Speed Bin A-B'!N61,'Speed Bin A-B'!N165,'Speed Bin A-B'!N269,'Speed Bin A-B'!N373,'Speed Bin A-B'!N477,'Speed Bin A-B'!N581,'Speed Bin A-B'!N685,'Speed Bin A-B'!N789,'Speed Bin A-B'!N893,'Speed Bin A-B'!N997,'Speed Bin A-B'!N1101,'Speed Bin A-B'!N1205,'Speed Bin A-B'!N1309,'Speed Bin A-B'!N1413)</f>
        <v>0</v>
      </c>
      <c r="O158" s="252">
        <f>SUM('Speed Bin A-B'!O61,'Speed Bin A-B'!O165,'Speed Bin A-B'!O269,'Speed Bin A-B'!O373,'Speed Bin A-B'!O477,'Speed Bin A-B'!O581,'Speed Bin A-B'!O685,'Speed Bin A-B'!O789,'Speed Bin A-B'!O893,'Speed Bin A-B'!O997,'Speed Bin A-B'!O1101,'Speed Bin A-B'!O1205,'Speed Bin A-B'!O1309,'Speed Bin A-B'!O1413)</f>
        <v>0</v>
      </c>
      <c r="P158" s="252">
        <f>SUM('Speed Bin A-B'!P61,'Speed Bin A-B'!P165,'Speed Bin A-B'!P269,'Speed Bin A-B'!P373,'Speed Bin A-B'!P477,'Speed Bin A-B'!P581,'Speed Bin A-B'!P685,'Speed Bin A-B'!P789,'Speed Bin A-B'!P893,'Speed Bin A-B'!P997,'Speed Bin A-B'!P1101,'Speed Bin A-B'!P1205,'Speed Bin A-B'!P1309,'Speed Bin A-B'!P1413)</f>
        <v>0</v>
      </c>
      <c r="Q158" s="252">
        <f>SUM('Speed Bin A-B'!Q61,'Speed Bin A-B'!Q165,'Speed Bin A-B'!Q269,'Speed Bin A-B'!Q373,'Speed Bin A-B'!Q477,'Speed Bin A-B'!Q581,'Speed Bin A-B'!Q685,'Speed Bin A-B'!Q789,'Speed Bin A-B'!Q893,'Speed Bin A-B'!Q997,'Speed Bin A-B'!Q1101,'Speed Bin A-B'!Q1205,'Speed Bin A-B'!Q1309,'Speed Bin A-B'!Q1413)</f>
        <v>0</v>
      </c>
      <c r="R158" s="252">
        <f>SUM('Speed Bin A-B'!R61,'Speed Bin A-B'!R165,'Speed Bin A-B'!R269,'Speed Bin A-B'!R373,'Speed Bin A-B'!R477,'Speed Bin A-B'!R581,'Speed Bin A-B'!R685,'Speed Bin A-B'!R789,'Speed Bin A-B'!R893,'Speed Bin A-B'!R997,'Speed Bin A-B'!R1101,'Speed Bin A-B'!R1205,'Speed Bin A-B'!R1309,'Speed Bin A-B'!R1413)</f>
        <v>0</v>
      </c>
      <c r="S158" s="252">
        <f>SUM('Speed Bin A-B'!S61,'Speed Bin A-B'!S165,'Speed Bin A-B'!S269,'Speed Bin A-B'!S373,'Speed Bin A-B'!S477,'Speed Bin A-B'!S581,'Speed Bin A-B'!S685,'Speed Bin A-B'!S789,'Speed Bin A-B'!S893,'Speed Bin A-B'!S997,'Speed Bin A-B'!S1101,'Speed Bin A-B'!S1205,'Speed Bin A-B'!S1309,'Speed Bin A-B'!S1413)</f>
        <v>0</v>
      </c>
      <c r="T158" s="252">
        <f>SUM('Speed Bin A-B'!T61,'Speed Bin A-B'!T165,'Speed Bin A-B'!T269,'Speed Bin A-B'!T373,'Speed Bin A-B'!T477,'Speed Bin A-B'!T581,'Speed Bin A-B'!T685,'Speed Bin A-B'!T789,'Speed Bin A-B'!T893,'Speed Bin A-B'!T997,'Speed Bin A-B'!T1101,'Speed Bin A-B'!T1205,'Speed Bin A-B'!T1309,'Speed Bin A-B'!T1413)</f>
        <v>0</v>
      </c>
      <c r="U158" s="252">
        <f>SUM('Speed Bin A-B'!U61,'Speed Bin A-B'!U165,'Speed Bin A-B'!U269,'Speed Bin A-B'!U373,'Speed Bin A-B'!U477,'Speed Bin A-B'!U581,'Speed Bin A-B'!U685,'Speed Bin A-B'!U789,'Speed Bin A-B'!U893,'Speed Bin A-B'!U997,'Speed Bin A-B'!U1101,'Speed Bin A-B'!U1205,'Speed Bin A-B'!U1309,'Speed Bin A-B'!U1413)</f>
        <v>0</v>
      </c>
      <c r="V158" s="253">
        <f>IFERROR(AVERAGE('Speed Bin A-B'!V61,'Speed Bin A-B'!V165,'Speed Bin A-B'!V269,'Speed Bin A-B'!V373,'Speed Bin A-B'!V477,'Speed Bin A-B'!V581,'Speed Bin A-B'!V685,'Speed Bin A-B'!V789,'Speed Bin A-B'!V893,'Speed Bin A-B'!V997,'Speed Bin A-B'!V1101,'Speed Bin A-B'!V1205,'Speed Bin A-B'!V1309,'Speed Bin A-B'!V1413),"-")</f>
        <v>25.93</v>
      </c>
      <c r="W158" s="253">
        <f>IFERROR(AVERAGE('Speed Bin A-B'!W61,'Speed Bin A-B'!W165,'Speed Bin A-B'!W269,'Speed Bin A-B'!W373,'Speed Bin A-B'!W477,'Speed Bin A-B'!W581,'Speed Bin A-B'!W685,'Speed Bin A-B'!W789,'Speed Bin A-B'!W893,'Speed Bin A-B'!W997,'Speed Bin A-B'!W1101,'Speed Bin A-B'!W1205,'Speed Bin A-B'!W1309,'Speed Bin A-B'!W1413),"-")</f>
        <v>30.459999999999997</v>
      </c>
      <c r="X158" s="246"/>
      <c r="Y158" s="246"/>
    </row>
    <row r="159" spans="1:25" x14ac:dyDescent="0.2">
      <c r="A159" s="251">
        <v>0.53125</v>
      </c>
      <c r="B159" s="252">
        <f>SUM('Speed Bin A-B'!B62,'Speed Bin A-B'!B166,'Speed Bin A-B'!B270,'Speed Bin A-B'!B374,'Speed Bin A-B'!B478,'Speed Bin A-B'!B582,'Speed Bin A-B'!B686,'Speed Bin A-B'!B790,'Speed Bin A-B'!B894,'Speed Bin A-B'!B998,'Speed Bin A-B'!B1102,'Speed Bin A-B'!B1206,'Speed Bin A-B'!B1310,'Speed Bin A-B'!B1414)</f>
        <v>243</v>
      </c>
      <c r="C159" s="252">
        <f>SUM('Speed Bin A-B'!C62,'Speed Bin A-B'!C166,'Speed Bin A-B'!C270,'Speed Bin A-B'!C374,'Speed Bin A-B'!C478,'Speed Bin A-B'!C582,'Speed Bin A-B'!C686,'Speed Bin A-B'!C790,'Speed Bin A-B'!C894,'Speed Bin A-B'!C998,'Speed Bin A-B'!C1102,'Speed Bin A-B'!C1206,'Speed Bin A-B'!C1310,'Speed Bin A-B'!C1414)</f>
        <v>1</v>
      </c>
      <c r="D159" s="252">
        <f>SUM('Speed Bin A-B'!D62,'Speed Bin A-B'!D166,'Speed Bin A-B'!D270,'Speed Bin A-B'!D374,'Speed Bin A-B'!D478,'Speed Bin A-B'!D582,'Speed Bin A-B'!D686,'Speed Bin A-B'!D790,'Speed Bin A-B'!D894,'Speed Bin A-B'!D998,'Speed Bin A-B'!D1102,'Speed Bin A-B'!D1206,'Speed Bin A-B'!D1310,'Speed Bin A-B'!D1414)</f>
        <v>3</v>
      </c>
      <c r="E159" s="252">
        <f>SUM('Speed Bin A-B'!E62,'Speed Bin A-B'!E166,'Speed Bin A-B'!E270,'Speed Bin A-B'!E374,'Speed Bin A-B'!E478,'Speed Bin A-B'!E582,'Speed Bin A-B'!E686,'Speed Bin A-B'!E790,'Speed Bin A-B'!E894,'Speed Bin A-B'!E998,'Speed Bin A-B'!E1102,'Speed Bin A-B'!E1206,'Speed Bin A-B'!E1310,'Speed Bin A-B'!E1414)</f>
        <v>18</v>
      </c>
      <c r="F159" s="252">
        <f>SUM('Speed Bin A-B'!F62,'Speed Bin A-B'!F166,'Speed Bin A-B'!F270,'Speed Bin A-B'!F374,'Speed Bin A-B'!F478,'Speed Bin A-B'!F582,'Speed Bin A-B'!F686,'Speed Bin A-B'!F790,'Speed Bin A-B'!F894,'Speed Bin A-B'!F998,'Speed Bin A-B'!F1102,'Speed Bin A-B'!F1206,'Speed Bin A-B'!F1310,'Speed Bin A-B'!F1414)</f>
        <v>49</v>
      </c>
      <c r="G159" s="252">
        <f>SUM('Speed Bin A-B'!G62,'Speed Bin A-B'!G166,'Speed Bin A-B'!G270,'Speed Bin A-B'!G374,'Speed Bin A-B'!G478,'Speed Bin A-B'!G582,'Speed Bin A-B'!G686,'Speed Bin A-B'!G790,'Speed Bin A-B'!G894,'Speed Bin A-B'!G998,'Speed Bin A-B'!G1102,'Speed Bin A-B'!G1206,'Speed Bin A-B'!G1310,'Speed Bin A-B'!G1414)</f>
        <v>112</v>
      </c>
      <c r="H159" s="252">
        <f>SUM('Speed Bin A-B'!H62,'Speed Bin A-B'!H166,'Speed Bin A-B'!H270,'Speed Bin A-B'!H374,'Speed Bin A-B'!H478,'Speed Bin A-B'!H582,'Speed Bin A-B'!H686,'Speed Bin A-B'!H790,'Speed Bin A-B'!H894,'Speed Bin A-B'!H998,'Speed Bin A-B'!H1102,'Speed Bin A-B'!H1206,'Speed Bin A-B'!H1310,'Speed Bin A-B'!H1414)</f>
        <v>51</v>
      </c>
      <c r="I159" s="252">
        <f>SUM('Speed Bin A-B'!I62,'Speed Bin A-B'!I166,'Speed Bin A-B'!I270,'Speed Bin A-B'!I374,'Speed Bin A-B'!I478,'Speed Bin A-B'!I582,'Speed Bin A-B'!I686,'Speed Bin A-B'!I790,'Speed Bin A-B'!I894,'Speed Bin A-B'!I998,'Speed Bin A-B'!I1102,'Speed Bin A-B'!I1206,'Speed Bin A-B'!I1310,'Speed Bin A-B'!I1414)</f>
        <v>6</v>
      </c>
      <c r="J159" s="252">
        <f>SUM('Speed Bin A-B'!J62,'Speed Bin A-B'!J166,'Speed Bin A-B'!J270,'Speed Bin A-B'!J374,'Speed Bin A-B'!J478,'Speed Bin A-B'!J582,'Speed Bin A-B'!J686,'Speed Bin A-B'!J790,'Speed Bin A-B'!J894,'Speed Bin A-B'!J998,'Speed Bin A-B'!J1102,'Speed Bin A-B'!J1206,'Speed Bin A-B'!J1310,'Speed Bin A-B'!J1414)</f>
        <v>3</v>
      </c>
      <c r="K159" s="252">
        <f>SUM('Speed Bin A-B'!K62,'Speed Bin A-B'!K166,'Speed Bin A-B'!K270,'Speed Bin A-B'!K374,'Speed Bin A-B'!K478,'Speed Bin A-B'!K582,'Speed Bin A-B'!K686,'Speed Bin A-B'!K790,'Speed Bin A-B'!K894,'Speed Bin A-B'!K998,'Speed Bin A-B'!K1102,'Speed Bin A-B'!K1206,'Speed Bin A-B'!K1310,'Speed Bin A-B'!K1414)</f>
        <v>0</v>
      </c>
      <c r="L159" s="252">
        <f>SUM('Speed Bin A-B'!L62,'Speed Bin A-B'!L166,'Speed Bin A-B'!L270,'Speed Bin A-B'!L374,'Speed Bin A-B'!L478,'Speed Bin A-B'!L582,'Speed Bin A-B'!L686,'Speed Bin A-B'!L790,'Speed Bin A-B'!L894,'Speed Bin A-B'!L998,'Speed Bin A-B'!L1102,'Speed Bin A-B'!L1206,'Speed Bin A-B'!L1310,'Speed Bin A-B'!L1414)</f>
        <v>0</v>
      </c>
      <c r="M159" s="252">
        <f>SUM('Speed Bin A-B'!M62,'Speed Bin A-B'!M166,'Speed Bin A-B'!M270,'Speed Bin A-B'!M374,'Speed Bin A-B'!M478,'Speed Bin A-B'!M582,'Speed Bin A-B'!M686,'Speed Bin A-B'!M790,'Speed Bin A-B'!M894,'Speed Bin A-B'!M998,'Speed Bin A-B'!M1102,'Speed Bin A-B'!M1206,'Speed Bin A-B'!M1310,'Speed Bin A-B'!M1414)</f>
        <v>0</v>
      </c>
      <c r="N159" s="252">
        <f>SUM('Speed Bin A-B'!N62,'Speed Bin A-B'!N166,'Speed Bin A-B'!N270,'Speed Bin A-B'!N374,'Speed Bin A-B'!N478,'Speed Bin A-B'!N582,'Speed Bin A-B'!N686,'Speed Bin A-B'!N790,'Speed Bin A-B'!N894,'Speed Bin A-B'!N998,'Speed Bin A-B'!N1102,'Speed Bin A-B'!N1206,'Speed Bin A-B'!N1310,'Speed Bin A-B'!N1414)</f>
        <v>0</v>
      </c>
      <c r="O159" s="252">
        <f>SUM('Speed Bin A-B'!O62,'Speed Bin A-B'!O166,'Speed Bin A-B'!O270,'Speed Bin A-B'!O374,'Speed Bin A-B'!O478,'Speed Bin A-B'!O582,'Speed Bin A-B'!O686,'Speed Bin A-B'!O790,'Speed Bin A-B'!O894,'Speed Bin A-B'!O998,'Speed Bin A-B'!O1102,'Speed Bin A-B'!O1206,'Speed Bin A-B'!O1310,'Speed Bin A-B'!O1414)</f>
        <v>0</v>
      </c>
      <c r="P159" s="252">
        <f>SUM('Speed Bin A-B'!P62,'Speed Bin A-B'!P166,'Speed Bin A-B'!P270,'Speed Bin A-B'!P374,'Speed Bin A-B'!P478,'Speed Bin A-B'!P582,'Speed Bin A-B'!P686,'Speed Bin A-B'!P790,'Speed Bin A-B'!P894,'Speed Bin A-B'!P998,'Speed Bin A-B'!P1102,'Speed Bin A-B'!P1206,'Speed Bin A-B'!P1310,'Speed Bin A-B'!P1414)</f>
        <v>0</v>
      </c>
      <c r="Q159" s="252">
        <f>SUM('Speed Bin A-B'!Q62,'Speed Bin A-B'!Q166,'Speed Bin A-B'!Q270,'Speed Bin A-B'!Q374,'Speed Bin A-B'!Q478,'Speed Bin A-B'!Q582,'Speed Bin A-B'!Q686,'Speed Bin A-B'!Q790,'Speed Bin A-B'!Q894,'Speed Bin A-B'!Q998,'Speed Bin A-B'!Q1102,'Speed Bin A-B'!Q1206,'Speed Bin A-B'!Q1310,'Speed Bin A-B'!Q1414)</f>
        <v>0</v>
      </c>
      <c r="R159" s="252">
        <f>SUM('Speed Bin A-B'!R62,'Speed Bin A-B'!R166,'Speed Bin A-B'!R270,'Speed Bin A-B'!R374,'Speed Bin A-B'!R478,'Speed Bin A-B'!R582,'Speed Bin A-B'!R686,'Speed Bin A-B'!R790,'Speed Bin A-B'!R894,'Speed Bin A-B'!R998,'Speed Bin A-B'!R1102,'Speed Bin A-B'!R1206,'Speed Bin A-B'!R1310,'Speed Bin A-B'!R1414)</f>
        <v>0</v>
      </c>
      <c r="S159" s="252">
        <f>SUM('Speed Bin A-B'!S62,'Speed Bin A-B'!S166,'Speed Bin A-B'!S270,'Speed Bin A-B'!S374,'Speed Bin A-B'!S478,'Speed Bin A-B'!S582,'Speed Bin A-B'!S686,'Speed Bin A-B'!S790,'Speed Bin A-B'!S894,'Speed Bin A-B'!S998,'Speed Bin A-B'!S1102,'Speed Bin A-B'!S1206,'Speed Bin A-B'!S1310,'Speed Bin A-B'!S1414)</f>
        <v>0</v>
      </c>
      <c r="T159" s="252">
        <f>SUM('Speed Bin A-B'!T62,'Speed Bin A-B'!T166,'Speed Bin A-B'!T270,'Speed Bin A-B'!T374,'Speed Bin A-B'!T478,'Speed Bin A-B'!T582,'Speed Bin A-B'!T686,'Speed Bin A-B'!T790,'Speed Bin A-B'!T894,'Speed Bin A-B'!T998,'Speed Bin A-B'!T1102,'Speed Bin A-B'!T1206,'Speed Bin A-B'!T1310,'Speed Bin A-B'!T1414)</f>
        <v>0</v>
      </c>
      <c r="U159" s="252">
        <f>SUM('Speed Bin A-B'!U62,'Speed Bin A-B'!U166,'Speed Bin A-B'!U270,'Speed Bin A-B'!U374,'Speed Bin A-B'!U478,'Speed Bin A-B'!U582,'Speed Bin A-B'!U686,'Speed Bin A-B'!U790,'Speed Bin A-B'!U894,'Speed Bin A-B'!U998,'Speed Bin A-B'!U1102,'Speed Bin A-B'!U1206,'Speed Bin A-B'!U1310,'Speed Bin A-B'!U1414)</f>
        <v>0</v>
      </c>
      <c r="V159" s="253">
        <f>IFERROR(AVERAGE('Speed Bin A-B'!V62,'Speed Bin A-B'!V166,'Speed Bin A-B'!V270,'Speed Bin A-B'!V374,'Speed Bin A-B'!V478,'Speed Bin A-B'!V582,'Speed Bin A-B'!V686,'Speed Bin A-B'!V790,'Speed Bin A-B'!V894,'Speed Bin A-B'!V998,'Speed Bin A-B'!V1102,'Speed Bin A-B'!V1206,'Speed Bin A-B'!V1310,'Speed Bin A-B'!V1414),"-")</f>
        <v>26.639999999999997</v>
      </c>
      <c r="W159" s="253">
        <f>IFERROR(AVERAGE('Speed Bin A-B'!W62,'Speed Bin A-B'!W166,'Speed Bin A-B'!W270,'Speed Bin A-B'!W374,'Speed Bin A-B'!W478,'Speed Bin A-B'!W582,'Speed Bin A-B'!W686,'Speed Bin A-B'!W790,'Speed Bin A-B'!W894,'Speed Bin A-B'!W998,'Speed Bin A-B'!W1102,'Speed Bin A-B'!W1206,'Speed Bin A-B'!W1310,'Speed Bin A-B'!W1414),"-")</f>
        <v>31.410000000000007</v>
      </c>
      <c r="X159" s="246"/>
      <c r="Y159" s="246"/>
    </row>
    <row r="160" spans="1:25" x14ac:dyDescent="0.2">
      <c r="A160" s="251">
        <v>0.54166666666666696</v>
      </c>
      <c r="B160" s="252">
        <f>SUM('Speed Bin A-B'!B63,'Speed Bin A-B'!B167,'Speed Bin A-B'!B271,'Speed Bin A-B'!B375,'Speed Bin A-B'!B479,'Speed Bin A-B'!B583,'Speed Bin A-B'!B687,'Speed Bin A-B'!B791,'Speed Bin A-B'!B895,'Speed Bin A-B'!B999,'Speed Bin A-B'!B1103,'Speed Bin A-B'!B1207,'Speed Bin A-B'!B1311,'Speed Bin A-B'!B1415)</f>
        <v>193</v>
      </c>
      <c r="C160" s="252">
        <f>SUM('Speed Bin A-B'!C63,'Speed Bin A-B'!C167,'Speed Bin A-B'!C271,'Speed Bin A-B'!C375,'Speed Bin A-B'!C479,'Speed Bin A-B'!C583,'Speed Bin A-B'!C687,'Speed Bin A-B'!C791,'Speed Bin A-B'!C895,'Speed Bin A-B'!C999,'Speed Bin A-B'!C1103,'Speed Bin A-B'!C1207,'Speed Bin A-B'!C1311,'Speed Bin A-B'!C1415)</f>
        <v>0</v>
      </c>
      <c r="D160" s="252">
        <f>SUM('Speed Bin A-B'!D63,'Speed Bin A-B'!D167,'Speed Bin A-B'!D271,'Speed Bin A-B'!D375,'Speed Bin A-B'!D479,'Speed Bin A-B'!D583,'Speed Bin A-B'!D687,'Speed Bin A-B'!D791,'Speed Bin A-B'!D895,'Speed Bin A-B'!D999,'Speed Bin A-B'!D1103,'Speed Bin A-B'!D1207,'Speed Bin A-B'!D1311,'Speed Bin A-B'!D1415)</f>
        <v>3</v>
      </c>
      <c r="E160" s="252">
        <f>SUM('Speed Bin A-B'!E63,'Speed Bin A-B'!E167,'Speed Bin A-B'!E271,'Speed Bin A-B'!E375,'Speed Bin A-B'!E479,'Speed Bin A-B'!E583,'Speed Bin A-B'!E687,'Speed Bin A-B'!E791,'Speed Bin A-B'!E895,'Speed Bin A-B'!E999,'Speed Bin A-B'!E1103,'Speed Bin A-B'!E1207,'Speed Bin A-B'!E1311,'Speed Bin A-B'!E1415)</f>
        <v>7</v>
      </c>
      <c r="F160" s="252">
        <f>SUM('Speed Bin A-B'!F63,'Speed Bin A-B'!F167,'Speed Bin A-B'!F271,'Speed Bin A-B'!F375,'Speed Bin A-B'!F479,'Speed Bin A-B'!F583,'Speed Bin A-B'!F687,'Speed Bin A-B'!F791,'Speed Bin A-B'!F895,'Speed Bin A-B'!F999,'Speed Bin A-B'!F1103,'Speed Bin A-B'!F1207,'Speed Bin A-B'!F1311,'Speed Bin A-B'!F1415)</f>
        <v>59</v>
      </c>
      <c r="G160" s="252">
        <f>SUM('Speed Bin A-B'!G63,'Speed Bin A-B'!G167,'Speed Bin A-B'!G271,'Speed Bin A-B'!G375,'Speed Bin A-B'!G479,'Speed Bin A-B'!G583,'Speed Bin A-B'!G687,'Speed Bin A-B'!G791,'Speed Bin A-B'!G895,'Speed Bin A-B'!G999,'Speed Bin A-B'!G1103,'Speed Bin A-B'!G1207,'Speed Bin A-B'!G1311,'Speed Bin A-B'!G1415)</f>
        <v>87</v>
      </c>
      <c r="H160" s="252">
        <f>SUM('Speed Bin A-B'!H63,'Speed Bin A-B'!H167,'Speed Bin A-B'!H271,'Speed Bin A-B'!H375,'Speed Bin A-B'!H479,'Speed Bin A-B'!H583,'Speed Bin A-B'!H687,'Speed Bin A-B'!H791,'Speed Bin A-B'!H895,'Speed Bin A-B'!H999,'Speed Bin A-B'!H1103,'Speed Bin A-B'!H1207,'Speed Bin A-B'!H1311,'Speed Bin A-B'!H1415)</f>
        <v>33</v>
      </c>
      <c r="I160" s="252">
        <f>SUM('Speed Bin A-B'!I63,'Speed Bin A-B'!I167,'Speed Bin A-B'!I271,'Speed Bin A-B'!I375,'Speed Bin A-B'!I479,'Speed Bin A-B'!I583,'Speed Bin A-B'!I687,'Speed Bin A-B'!I791,'Speed Bin A-B'!I895,'Speed Bin A-B'!I999,'Speed Bin A-B'!I1103,'Speed Bin A-B'!I1207,'Speed Bin A-B'!I1311,'Speed Bin A-B'!I1415)</f>
        <v>4</v>
      </c>
      <c r="J160" s="252">
        <f>SUM('Speed Bin A-B'!J63,'Speed Bin A-B'!J167,'Speed Bin A-B'!J271,'Speed Bin A-B'!J375,'Speed Bin A-B'!J479,'Speed Bin A-B'!J583,'Speed Bin A-B'!J687,'Speed Bin A-B'!J791,'Speed Bin A-B'!J895,'Speed Bin A-B'!J999,'Speed Bin A-B'!J1103,'Speed Bin A-B'!J1207,'Speed Bin A-B'!J1311,'Speed Bin A-B'!J1415)</f>
        <v>0</v>
      </c>
      <c r="K160" s="252">
        <f>SUM('Speed Bin A-B'!K63,'Speed Bin A-B'!K167,'Speed Bin A-B'!K271,'Speed Bin A-B'!K375,'Speed Bin A-B'!K479,'Speed Bin A-B'!K583,'Speed Bin A-B'!K687,'Speed Bin A-B'!K791,'Speed Bin A-B'!K895,'Speed Bin A-B'!K999,'Speed Bin A-B'!K1103,'Speed Bin A-B'!K1207,'Speed Bin A-B'!K1311,'Speed Bin A-B'!K1415)</f>
        <v>0</v>
      </c>
      <c r="L160" s="252">
        <f>SUM('Speed Bin A-B'!L63,'Speed Bin A-B'!L167,'Speed Bin A-B'!L271,'Speed Bin A-B'!L375,'Speed Bin A-B'!L479,'Speed Bin A-B'!L583,'Speed Bin A-B'!L687,'Speed Bin A-B'!L791,'Speed Bin A-B'!L895,'Speed Bin A-B'!L999,'Speed Bin A-B'!L1103,'Speed Bin A-B'!L1207,'Speed Bin A-B'!L1311,'Speed Bin A-B'!L1415)</f>
        <v>0</v>
      </c>
      <c r="M160" s="252">
        <f>SUM('Speed Bin A-B'!M63,'Speed Bin A-B'!M167,'Speed Bin A-B'!M271,'Speed Bin A-B'!M375,'Speed Bin A-B'!M479,'Speed Bin A-B'!M583,'Speed Bin A-B'!M687,'Speed Bin A-B'!M791,'Speed Bin A-B'!M895,'Speed Bin A-B'!M999,'Speed Bin A-B'!M1103,'Speed Bin A-B'!M1207,'Speed Bin A-B'!M1311,'Speed Bin A-B'!M1415)</f>
        <v>0</v>
      </c>
      <c r="N160" s="252">
        <f>SUM('Speed Bin A-B'!N63,'Speed Bin A-B'!N167,'Speed Bin A-B'!N271,'Speed Bin A-B'!N375,'Speed Bin A-B'!N479,'Speed Bin A-B'!N583,'Speed Bin A-B'!N687,'Speed Bin A-B'!N791,'Speed Bin A-B'!N895,'Speed Bin A-B'!N999,'Speed Bin A-B'!N1103,'Speed Bin A-B'!N1207,'Speed Bin A-B'!N1311,'Speed Bin A-B'!N1415)</f>
        <v>0</v>
      </c>
      <c r="O160" s="252">
        <f>SUM('Speed Bin A-B'!O63,'Speed Bin A-B'!O167,'Speed Bin A-B'!O271,'Speed Bin A-B'!O375,'Speed Bin A-B'!O479,'Speed Bin A-B'!O583,'Speed Bin A-B'!O687,'Speed Bin A-B'!O791,'Speed Bin A-B'!O895,'Speed Bin A-B'!O999,'Speed Bin A-B'!O1103,'Speed Bin A-B'!O1207,'Speed Bin A-B'!O1311,'Speed Bin A-B'!O1415)</f>
        <v>0</v>
      </c>
      <c r="P160" s="252">
        <f>SUM('Speed Bin A-B'!P63,'Speed Bin A-B'!P167,'Speed Bin A-B'!P271,'Speed Bin A-B'!P375,'Speed Bin A-B'!P479,'Speed Bin A-B'!P583,'Speed Bin A-B'!P687,'Speed Bin A-B'!P791,'Speed Bin A-B'!P895,'Speed Bin A-B'!P999,'Speed Bin A-B'!P1103,'Speed Bin A-B'!P1207,'Speed Bin A-B'!P1311,'Speed Bin A-B'!P1415)</f>
        <v>0</v>
      </c>
      <c r="Q160" s="252">
        <f>SUM('Speed Bin A-B'!Q63,'Speed Bin A-B'!Q167,'Speed Bin A-B'!Q271,'Speed Bin A-B'!Q375,'Speed Bin A-B'!Q479,'Speed Bin A-B'!Q583,'Speed Bin A-B'!Q687,'Speed Bin A-B'!Q791,'Speed Bin A-B'!Q895,'Speed Bin A-B'!Q999,'Speed Bin A-B'!Q1103,'Speed Bin A-B'!Q1207,'Speed Bin A-B'!Q1311,'Speed Bin A-B'!Q1415)</f>
        <v>0</v>
      </c>
      <c r="R160" s="252">
        <f>SUM('Speed Bin A-B'!R63,'Speed Bin A-B'!R167,'Speed Bin A-B'!R271,'Speed Bin A-B'!R375,'Speed Bin A-B'!R479,'Speed Bin A-B'!R583,'Speed Bin A-B'!R687,'Speed Bin A-B'!R791,'Speed Bin A-B'!R895,'Speed Bin A-B'!R999,'Speed Bin A-B'!R1103,'Speed Bin A-B'!R1207,'Speed Bin A-B'!R1311,'Speed Bin A-B'!R1415)</f>
        <v>0</v>
      </c>
      <c r="S160" s="252">
        <f>SUM('Speed Bin A-B'!S63,'Speed Bin A-B'!S167,'Speed Bin A-B'!S271,'Speed Bin A-B'!S375,'Speed Bin A-B'!S479,'Speed Bin A-B'!S583,'Speed Bin A-B'!S687,'Speed Bin A-B'!S791,'Speed Bin A-B'!S895,'Speed Bin A-B'!S999,'Speed Bin A-B'!S1103,'Speed Bin A-B'!S1207,'Speed Bin A-B'!S1311,'Speed Bin A-B'!S1415)</f>
        <v>0</v>
      </c>
      <c r="T160" s="252">
        <f>SUM('Speed Bin A-B'!T63,'Speed Bin A-B'!T167,'Speed Bin A-B'!T271,'Speed Bin A-B'!T375,'Speed Bin A-B'!T479,'Speed Bin A-B'!T583,'Speed Bin A-B'!T687,'Speed Bin A-B'!T791,'Speed Bin A-B'!T895,'Speed Bin A-B'!T999,'Speed Bin A-B'!T1103,'Speed Bin A-B'!T1207,'Speed Bin A-B'!T1311,'Speed Bin A-B'!T1415)</f>
        <v>0</v>
      </c>
      <c r="U160" s="252">
        <f>SUM('Speed Bin A-B'!U63,'Speed Bin A-B'!U167,'Speed Bin A-B'!U271,'Speed Bin A-B'!U375,'Speed Bin A-B'!U479,'Speed Bin A-B'!U583,'Speed Bin A-B'!U687,'Speed Bin A-B'!U791,'Speed Bin A-B'!U895,'Speed Bin A-B'!U999,'Speed Bin A-B'!U1103,'Speed Bin A-B'!U1207,'Speed Bin A-B'!U1311,'Speed Bin A-B'!U1415)</f>
        <v>0</v>
      </c>
      <c r="V160" s="253">
        <f>IFERROR(AVERAGE('Speed Bin A-B'!V63,'Speed Bin A-B'!V167,'Speed Bin A-B'!V271,'Speed Bin A-B'!V375,'Speed Bin A-B'!V479,'Speed Bin A-B'!V583,'Speed Bin A-B'!V687,'Speed Bin A-B'!V791,'Speed Bin A-B'!V895,'Speed Bin A-B'!V999,'Speed Bin A-B'!V1103,'Speed Bin A-B'!V1207,'Speed Bin A-B'!V1311,'Speed Bin A-B'!V1415),"-")</f>
        <v>26.43</v>
      </c>
      <c r="W160" s="253">
        <f>IFERROR(AVERAGE('Speed Bin A-B'!W63,'Speed Bin A-B'!W167,'Speed Bin A-B'!W271,'Speed Bin A-B'!W375,'Speed Bin A-B'!W479,'Speed Bin A-B'!W583,'Speed Bin A-B'!W687,'Speed Bin A-B'!W791,'Speed Bin A-B'!W895,'Speed Bin A-B'!W999,'Speed Bin A-B'!W1103,'Speed Bin A-B'!W1207,'Speed Bin A-B'!W1311,'Speed Bin A-B'!W1415),"-")</f>
        <v>30.130000000000003</v>
      </c>
      <c r="X160" s="246"/>
      <c r="Y160" s="246"/>
    </row>
    <row r="161" spans="1:25" x14ac:dyDescent="0.2">
      <c r="A161" s="251">
        <v>0.55208333333333304</v>
      </c>
      <c r="B161" s="252">
        <f>SUM('Speed Bin A-B'!B64,'Speed Bin A-B'!B168,'Speed Bin A-B'!B272,'Speed Bin A-B'!B376,'Speed Bin A-B'!B480,'Speed Bin A-B'!B584,'Speed Bin A-B'!B688,'Speed Bin A-B'!B792,'Speed Bin A-B'!B896,'Speed Bin A-B'!B1000,'Speed Bin A-B'!B1104,'Speed Bin A-B'!B1208,'Speed Bin A-B'!B1312,'Speed Bin A-B'!B1416)</f>
        <v>224</v>
      </c>
      <c r="C161" s="252">
        <f>SUM('Speed Bin A-B'!C64,'Speed Bin A-B'!C168,'Speed Bin A-B'!C272,'Speed Bin A-B'!C376,'Speed Bin A-B'!C480,'Speed Bin A-B'!C584,'Speed Bin A-B'!C688,'Speed Bin A-B'!C792,'Speed Bin A-B'!C896,'Speed Bin A-B'!C1000,'Speed Bin A-B'!C1104,'Speed Bin A-B'!C1208,'Speed Bin A-B'!C1312,'Speed Bin A-B'!C1416)</f>
        <v>0</v>
      </c>
      <c r="D161" s="252">
        <f>SUM('Speed Bin A-B'!D64,'Speed Bin A-B'!D168,'Speed Bin A-B'!D272,'Speed Bin A-B'!D376,'Speed Bin A-B'!D480,'Speed Bin A-B'!D584,'Speed Bin A-B'!D688,'Speed Bin A-B'!D792,'Speed Bin A-B'!D896,'Speed Bin A-B'!D1000,'Speed Bin A-B'!D1104,'Speed Bin A-B'!D1208,'Speed Bin A-B'!D1312,'Speed Bin A-B'!D1416)</f>
        <v>0</v>
      </c>
      <c r="E161" s="252">
        <f>SUM('Speed Bin A-B'!E64,'Speed Bin A-B'!E168,'Speed Bin A-B'!E272,'Speed Bin A-B'!E376,'Speed Bin A-B'!E480,'Speed Bin A-B'!E584,'Speed Bin A-B'!E688,'Speed Bin A-B'!E792,'Speed Bin A-B'!E896,'Speed Bin A-B'!E1000,'Speed Bin A-B'!E1104,'Speed Bin A-B'!E1208,'Speed Bin A-B'!E1312,'Speed Bin A-B'!E1416)</f>
        <v>16</v>
      </c>
      <c r="F161" s="252">
        <f>SUM('Speed Bin A-B'!F64,'Speed Bin A-B'!F168,'Speed Bin A-B'!F272,'Speed Bin A-B'!F376,'Speed Bin A-B'!F480,'Speed Bin A-B'!F584,'Speed Bin A-B'!F688,'Speed Bin A-B'!F792,'Speed Bin A-B'!F896,'Speed Bin A-B'!F1000,'Speed Bin A-B'!F1104,'Speed Bin A-B'!F1208,'Speed Bin A-B'!F1312,'Speed Bin A-B'!F1416)</f>
        <v>65</v>
      </c>
      <c r="G161" s="252">
        <f>SUM('Speed Bin A-B'!G64,'Speed Bin A-B'!G168,'Speed Bin A-B'!G272,'Speed Bin A-B'!G376,'Speed Bin A-B'!G480,'Speed Bin A-B'!G584,'Speed Bin A-B'!G688,'Speed Bin A-B'!G792,'Speed Bin A-B'!G896,'Speed Bin A-B'!G1000,'Speed Bin A-B'!G1104,'Speed Bin A-B'!G1208,'Speed Bin A-B'!G1312,'Speed Bin A-B'!G1416)</f>
        <v>101</v>
      </c>
      <c r="H161" s="252">
        <f>SUM('Speed Bin A-B'!H64,'Speed Bin A-B'!H168,'Speed Bin A-B'!H272,'Speed Bin A-B'!H376,'Speed Bin A-B'!H480,'Speed Bin A-B'!H584,'Speed Bin A-B'!H688,'Speed Bin A-B'!H792,'Speed Bin A-B'!H896,'Speed Bin A-B'!H1000,'Speed Bin A-B'!H1104,'Speed Bin A-B'!H1208,'Speed Bin A-B'!H1312,'Speed Bin A-B'!H1416)</f>
        <v>36</v>
      </c>
      <c r="I161" s="252">
        <f>SUM('Speed Bin A-B'!I64,'Speed Bin A-B'!I168,'Speed Bin A-B'!I272,'Speed Bin A-B'!I376,'Speed Bin A-B'!I480,'Speed Bin A-B'!I584,'Speed Bin A-B'!I688,'Speed Bin A-B'!I792,'Speed Bin A-B'!I896,'Speed Bin A-B'!I1000,'Speed Bin A-B'!I1104,'Speed Bin A-B'!I1208,'Speed Bin A-B'!I1312,'Speed Bin A-B'!I1416)</f>
        <v>6</v>
      </c>
      <c r="J161" s="252">
        <f>SUM('Speed Bin A-B'!J64,'Speed Bin A-B'!J168,'Speed Bin A-B'!J272,'Speed Bin A-B'!J376,'Speed Bin A-B'!J480,'Speed Bin A-B'!J584,'Speed Bin A-B'!J688,'Speed Bin A-B'!J792,'Speed Bin A-B'!J896,'Speed Bin A-B'!J1000,'Speed Bin A-B'!J1104,'Speed Bin A-B'!J1208,'Speed Bin A-B'!J1312,'Speed Bin A-B'!J1416)</f>
        <v>0</v>
      </c>
      <c r="K161" s="252">
        <f>SUM('Speed Bin A-B'!K64,'Speed Bin A-B'!K168,'Speed Bin A-B'!K272,'Speed Bin A-B'!K376,'Speed Bin A-B'!K480,'Speed Bin A-B'!K584,'Speed Bin A-B'!K688,'Speed Bin A-B'!K792,'Speed Bin A-B'!K896,'Speed Bin A-B'!K1000,'Speed Bin A-B'!K1104,'Speed Bin A-B'!K1208,'Speed Bin A-B'!K1312,'Speed Bin A-B'!K1416)</f>
        <v>0</v>
      </c>
      <c r="L161" s="252">
        <f>SUM('Speed Bin A-B'!L64,'Speed Bin A-B'!L168,'Speed Bin A-B'!L272,'Speed Bin A-B'!L376,'Speed Bin A-B'!L480,'Speed Bin A-B'!L584,'Speed Bin A-B'!L688,'Speed Bin A-B'!L792,'Speed Bin A-B'!L896,'Speed Bin A-B'!L1000,'Speed Bin A-B'!L1104,'Speed Bin A-B'!L1208,'Speed Bin A-B'!L1312,'Speed Bin A-B'!L1416)</f>
        <v>0</v>
      </c>
      <c r="M161" s="252">
        <f>SUM('Speed Bin A-B'!M64,'Speed Bin A-B'!M168,'Speed Bin A-B'!M272,'Speed Bin A-B'!M376,'Speed Bin A-B'!M480,'Speed Bin A-B'!M584,'Speed Bin A-B'!M688,'Speed Bin A-B'!M792,'Speed Bin A-B'!M896,'Speed Bin A-B'!M1000,'Speed Bin A-B'!M1104,'Speed Bin A-B'!M1208,'Speed Bin A-B'!M1312,'Speed Bin A-B'!M1416)</f>
        <v>0</v>
      </c>
      <c r="N161" s="252">
        <f>SUM('Speed Bin A-B'!N64,'Speed Bin A-B'!N168,'Speed Bin A-B'!N272,'Speed Bin A-B'!N376,'Speed Bin A-B'!N480,'Speed Bin A-B'!N584,'Speed Bin A-B'!N688,'Speed Bin A-B'!N792,'Speed Bin A-B'!N896,'Speed Bin A-B'!N1000,'Speed Bin A-B'!N1104,'Speed Bin A-B'!N1208,'Speed Bin A-B'!N1312,'Speed Bin A-B'!N1416)</f>
        <v>0</v>
      </c>
      <c r="O161" s="252">
        <f>SUM('Speed Bin A-B'!O64,'Speed Bin A-B'!O168,'Speed Bin A-B'!O272,'Speed Bin A-B'!O376,'Speed Bin A-B'!O480,'Speed Bin A-B'!O584,'Speed Bin A-B'!O688,'Speed Bin A-B'!O792,'Speed Bin A-B'!O896,'Speed Bin A-B'!O1000,'Speed Bin A-B'!O1104,'Speed Bin A-B'!O1208,'Speed Bin A-B'!O1312,'Speed Bin A-B'!O1416)</f>
        <v>0</v>
      </c>
      <c r="P161" s="252">
        <f>SUM('Speed Bin A-B'!P64,'Speed Bin A-B'!P168,'Speed Bin A-B'!P272,'Speed Bin A-B'!P376,'Speed Bin A-B'!P480,'Speed Bin A-B'!P584,'Speed Bin A-B'!P688,'Speed Bin A-B'!P792,'Speed Bin A-B'!P896,'Speed Bin A-B'!P1000,'Speed Bin A-B'!P1104,'Speed Bin A-B'!P1208,'Speed Bin A-B'!P1312,'Speed Bin A-B'!P1416)</f>
        <v>0</v>
      </c>
      <c r="Q161" s="252">
        <f>SUM('Speed Bin A-B'!Q64,'Speed Bin A-B'!Q168,'Speed Bin A-B'!Q272,'Speed Bin A-B'!Q376,'Speed Bin A-B'!Q480,'Speed Bin A-B'!Q584,'Speed Bin A-B'!Q688,'Speed Bin A-B'!Q792,'Speed Bin A-B'!Q896,'Speed Bin A-B'!Q1000,'Speed Bin A-B'!Q1104,'Speed Bin A-B'!Q1208,'Speed Bin A-B'!Q1312,'Speed Bin A-B'!Q1416)</f>
        <v>0</v>
      </c>
      <c r="R161" s="252">
        <f>SUM('Speed Bin A-B'!R64,'Speed Bin A-B'!R168,'Speed Bin A-B'!R272,'Speed Bin A-B'!R376,'Speed Bin A-B'!R480,'Speed Bin A-B'!R584,'Speed Bin A-B'!R688,'Speed Bin A-B'!R792,'Speed Bin A-B'!R896,'Speed Bin A-B'!R1000,'Speed Bin A-B'!R1104,'Speed Bin A-B'!R1208,'Speed Bin A-B'!R1312,'Speed Bin A-B'!R1416)</f>
        <v>0</v>
      </c>
      <c r="S161" s="252">
        <f>SUM('Speed Bin A-B'!S64,'Speed Bin A-B'!S168,'Speed Bin A-B'!S272,'Speed Bin A-B'!S376,'Speed Bin A-B'!S480,'Speed Bin A-B'!S584,'Speed Bin A-B'!S688,'Speed Bin A-B'!S792,'Speed Bin A-B'!S896,'Speed Bin A-B'!S1000,'Speed Bin A-B'!S1104,'Speed Bin A-B'!S1208,'Speed Bin A-B'!S1312,'Speed Bin A-B'!S1416)</f>
        <v>0</v>
      </c>
      <c r="T161" s="252">
        <f>SUM('Speed Bin A-B'!T64,'Speed Bin A-B'!T168,'Speed Bin A-B'!T272,'Speed Bin A-B'!T376,'Speed Bin A-B'!T480,'Speed Bin A-B'!T584,'Speed Bin A-B'!T688,'Speed Bin A-B'!T792,'Speed Bin A-B'!T896,'Speed Bin A-B'!T1000,'Speed Bin A-B'!T1104,'Speed Bin A-B'!T1208,'Speed Bin A-B'!T1312,'Speed Bin A-B'!T1416)</f>
        <v>0</v>
      </c>
      <c r="U161" s="252">
        <f>SUM('Speed Bin A-B'!U64,'Speed Bin A-B'!U168,'Speed Bin A-B'!U272,'Speed Bin A-B'!U376,'Speed Bin A-B'!U480,'Speed Bin A-B'!U584,'Speed Bin A-B'!U688,'Speed Bin A-B'!U792,'Speed Bin A-B'!U896,'Speed Bin A-B'!U1000,'Speed Bin A-B'!U1104,'Speed Bin A-B'!U1208,'Speed Bin A-B'!U1312,'Speed Bin A-B'!U1416)</f>
        <v>0</v>
      </c>
      <c r="V161" s="253">
        <f>IFERROR(AVERAGE('Speed Bin A-B'!V64,'Speed Bin A-B'!V168,'Speed Bin A-B'!V272,'Speed Bin A-B'!V376,'Speed Bin A-B'!V480,'Speed Bin A-B'!V584,'Speed Bin A-B'!V688,'Speed Bin A-B'!V792,'Speed Bin A-B'!V896,'Speed Bin A-B'!V1000,'Speed Bin A-B'!V1104,'Speed Bin A-B'!V1208,'Speed Bin A-B'!V1312,'Speed Bin A-B'!V1416),"-")</f>
        <v>26.47</v>
      </c>
      <c r="W161" s="253">
        <f>IFERROR(AVERAGE('Speed Bin A-B'!W64,'Speed Bin A-B'!W168,'Speed Bin A-B'!W272,'Speed Bin A-B'!W376,'Speed Bin A-B'!W480,'Speed Bin A-B'!W584,'Speed Bin A-B'!W688,'Speed Bin A-B'!W792,'Speed Bin A-B'!W896,'Speed Bin A-B'!W1000,'Speed Bin A-B'!W1104,'Speed Bin A-B'!W1208,'Speed Bin A-B'!W1312,'Speed Bin A-B'!W1416),"-")</f>
        <v>30.479999999999997</v>
      </c>
      <c r="X161" s="246"/>
      <c r="Y161" s="246"/>
    </row>
    <row r="162" spans="1:25" x14ac:dyDescent="0.2">
      <c r="A162" s="251">
        <v>0.5625</v>
      </c>
      <c r="B162" s="252">
        <f>SUM('Speed Bin A-B'!B65,'Speed Bin A-B'!B169,'Speed Bin A-B'!B273,'Speed Bin A-B'!B377,'Speed Bin A-B'!B481,'Speed Bin A-B'!B585,'Speed Bin A-B'!B689,'Speed Bin A-B'!B793,'Speed Bin A-B'!B897,'Speed Bin A-B'!B1001,'Speed Bin A-B'!B1105,'Speed Bin A-B'!B1209,'Speed Bin A-B'!B1313,'Speed Bin A-B'!B1417)</f>
        <v>231</v>
      </c>
      <c r="C162" s="252">
        <f>SUM('Speed Bin A-B'!C65,'Speed Bin A-B'!C169,'Speed Bin A-B'!C273,'Speed Bin A-B'!C377,'Speed Bin A-B'!C481,'Speed Bin A-B'!C585,'Speed Bin A-B'!C689,'Speed Bin A-B'!C793,'Speed Bin A-B'!C897,'Speed Bin A-B'!C1001,'Speed Bin A-B'!C1105,'Speed Bin A-B'!C1209,'Speed Bin A-B'!C1313,'Speed Bin A-B'!C1417)</f>
        <v>0</v>
      </c>
      <c r="D162" s="252">
        <f>SUM('Speed Bin A-B'!D65,'Speed Bin A-B'!D169,'Speed Bin A-B'!D273,'Speed Bin A-B'!D377,'Speed Bin A-B'!D481,'Speed Bin A-B'!D585,'Speed Bin A-B'!D689,'Speed Bin A-B'!D793,'Speed Bin A-B'!D897,'Speed Bin A-B'!D1001,'Speed Bin A-B'!D1105,'Speed Bin A-B'!D1209,'Speed Bin A-B'!D1313,'Speed Bin A-B'!D1417)</f>
        <v>3</v>
      </c>
      <c r="E162" s="252">
        <f>SUM('Speed Bin A-B'!E65,'Speed Bin A-B'!E169,'Speed Bin A-B'!E273,'Speed Bin A-B'!E377,'Speed Bin A-B'!E481,'Speed Bin A-B'!E585,'Speed Bin A-B'!E689,'Speed Bin A-B'!E793,'Speed Bin A-B'!E897,'Speed Bin A-B'!E1001,'Speed Bin A-B'!E1105,'Speed Bin A-B'!E1209,'Speed Bin A-B'!E1313,'Speed Bin A-B'!E1417)</f>
        <v>16</v>
      </c>
      <c r="F162" s="252">
        <f>SUM('Speed Bin A-B'!F65,'Speed Bin A-B'!F169,'Speed Bin A-B'!F273,'Speed Bin A-B'!F377,'Speed Bin A-B'!F481,'Speed Bin A-B'!F585,'Speed Bin A-B'!F689,'Speed Bin A-B'!F793,'Speed Bin A-B'!F897,'Speed Bin A-B'!F1001,'Speed Bin A-B'!F1105,'Speed Bin A-B'!F1209,'Speed Bin A-B'!F1313,'Speed Bin A-B'!F1417)</f>
        <v>65</v>
      </c>
      <c r="G162" s="252">
        <f>SUM('Speed Bin A-B'!G65,'Speed Bin A-B'!G169,'Speed Bin A-B'!G273,'Speed Bin A-B'!G377,'Speed Bin A-B'!G481,'Speed Bin A-B'!G585,'Speed Bin A-B'!G689,'Speed Bin A-B'!G793,'Speed Bin A-B'!G897,'Speed Bin A-B'!G1001,'Speed Bin A-B'!G1105,'Speed Bin A-B'!G1209,'Speed Bin A-B'!G1313,'Speed Bin A-B'!G1417)</f>
        <v>111</v>
      </c>
      <c r="H162" s="252">
        <f>SUM('Speed Bin A-B'!H65,'Speed Bin A-B'!H169,'Speed Bin A-B'!H273,'Speed Bin A-B'!H377,'Speed Bin A-B'!H481,'Speed Bin A-B'!H585,'Speed Bin A-B'!H689,'Speed Bin A-B'!H793,'Speed Bin A-B'!H897,'Speed Bin A-B'!H1001,'Speed Bin A-B'!H1105,'Speed Bin A-B'!H1209,'Speed Bin A-B'!H1313,'Speed Bin A-B'!H1417)</f>
        <v>29</v>
      </c>
      <c r="I162" s="252">
        <f>SUM('Speed Bin A-B'!I65,'Speed Bin A-B'!I169,'Speed Bin A-B'!I273,'Speed Bin A-B'!I377,'Speed Bin A-B'!I481,'Speed Bin A-B'!I585,'Speed Bin A-B'!I689,'Speed Bin A-B'!I793,'Speed Bin A-B'!I897,'Speed Bin A-B'!I1001,'Speed Bin A-B'!I1105,'Speed Bin A-B'!I1209,'Speed Bin A-B'!I1313,'Speed Bin A-B'!I1417)</f>
        <v>7</v>
      </c>
      <c r="J162" s="252">
        <f>SUM('Speed Bin A-B'!J65,'Speed Bin A-B'!J169,'Speed Bin A-B'!J273,'Speed Bin A-B'!J377,'Speed Bin A-B'!J481,'Speed Bin A-B'!J585,'Speed Bin A-B'!J689,'Speed Bin A-B'!J793,'Speed Bin A-B'!J897,'Speed Bin A-B'!J1001,'Speed Bin A-B'!J1105,'Speed Bin A-B'!J1209,'Speed Bin A-B'!J1313,'Speed Bin A-B'!J1417)</f>
        <v>0</v>
      </c>
      <c r="K162" s="252">
        <f>SUM('Speed Bin A-B'!K65,'Speed Bin A-B'!K169,'Speed Bin A-B'!K273,'Speed Bin A-B'!K377,'Speed Bin A-B'!K481,'Speed Bin A-B'!K585,'Speed Bin A-B'!K689,'Speed Bin A-B'!K793,'Speed Bin A-B'!K897,'Speed Bin A-B'!K1001,'Speed Bin A-B'!K1105,'Speed Bin A-B'!K1209,'Speed Bin A-B'!K1313,'Speed Bin A-B'!K1417)</f>
        <v>0</v>
      </c>
      <c r="L162" s="252">
        <f>SUM('Speed Bin A-B'!L65,'Speed Bin A-B'!L169,'Speed Bin A-B'!L273,'Speed Bin A-B'!L377,'Speed Bin A-B'!L481,'Speed Bin A-B'!L585,'Speed Bin A-B'!L689,'Speed Bin A-B'!L793,'Speed Bin A-B'!L897,'Speed Bin A-B'!L1001,'Speed Bin A-B'!L1105,'Speed Bin A-B'!L1209,'Speed Bin A-B'!L1313,'Speed Bin A-B'!L1417)</f>
        <v>0</v>
      </c>
      <c r="M162" s="252">
        <f>SUM('Speed Bin A-B'!M65,'Speed Bin A-B'!M169,'Speed Bin A-B'!M273,'Speed Bin A-B'!M377,'Speed Bin A-B'!M481,'Speed Bin A-B'!M585,'Speed Bin A-B'!M689,'Speed Bin A-B'!M793,'Speed Bin A-B'!M897,'Speed Bin A-B'!M1001,'Speed Bin A-B'!M1105,'Speed Bin A-B'!M1209,'Speed Bin A-B'!M1313,'Speed Bin A-B'!M1417)</f>
        <v>0</v>
      </c>
      <c r="N162" s="252">
        <f>SUM('Speed Bin A-B'!N65,'Speed Bin A-B'!N169,'Speed Bin A-B'!N273,'Speed Bin A-B'!N377,'Speed Bin A-B'!N481,'Speed Bin A-B'!N585,'Speed Bin A-B'!N689,'Speed Bin A-B'!N793,'Speed Bin A-B'!N897,'Speed Bin A-B'!N1001,'Speed Bin A-B'!N1105,'Speed Bin A-B'!N1209,'Speed Bin A-B'!N1313,'Speed Bin A-B'!N1417)</f>
        <v>0</v>
      </c>
      <c r="O162" s="252">
        <f>SUM('Speed Bin A-B'!O65,'Speed Bin A-B'!O169,'Speed Bin A-B'!O273,'Speed Bin A-B'!O377,'Speed Bin A-B'!O481,'Speed Bin A-B'!O585,'Speed Bin A-B'!O689,'Speed Bin A-B'!O793,'Speed Bin A-B'!O897,'Speed Bin A-B'!O1001,'Speed Bin A-B'!O1105,'Speed Bin A-B'!O1209,'Speed Bin A-B'!O1313,'Speed Bin A-B'!O1417)</f>
        <v>0</v>
      </c>
      <c r="P162" s="252">
        <f>SUM('Speed Bin A-B'!P65,'Speed Bin A-B'!P169,'Speed Bin A-B'!P273,'Speed Bin A-B'!P377,'Speed Bin A-B'!P481,'Speed Bin A-B'!P585,'Speed Bin A-B'!P689,'Speed Bin A-B'!P793,'Speed Bin A-B'!P897,'Speed Bin A-B'!P1001,'Speed Bin A-B'!P1105,'Speed Bin A-B'!P1209,'Speed Bin A-B'!P1313,'Speed Bin A-B'!P1417)</f>
        <v>0</v>
      </c>
      <c r="Q162" s="252">
        <f>SUM('Speed Bin A-B'!Q65,'Speed Bin A-B'!Q169,'Speed Bin A-B'!Q273,'Speed Bin A-B'!Q377,'Speed Bin A-B'!Q481,'Speed Bin A-B'!Q585,'Speed Bin A-B'!Q689,'Speed Bin A-B'!Q793,'Speed Bin A-B'!Q897,'Speed Bin A-B'!Q1001,'Speed Bin A-B'!Q1105,'Speed Bin A-B'!Q1209,'Speed Bin A-B'!Q1313,'Speed Bin A-B'!Q1417)</f>
        <v>0</v>
      </c>
      <c r="R162" s="252">
        <f>SUM('Speed Bin A-B'!R65,'Speed Bin A-B'!R169,'Speed Bin A-B'!R273,'Speed Bin A-B'!R377,'Speed Bin A-B'!R481,'Speed Bin A-B'!R585,'Speed Bin A-B'!R689,'Speed Bin A-B'!R793,'Speed Bin A-B'!R897,'Speed Bin A-B'!R1001,'Speed Bin A-B'!R1105,'Speed Bin A-B'!R1209,'Speed Bin A-B'!R1313,'Speed Bin A-B'!R1417)</f>
        <v>0</v>
      </c>
      <c r="S162" s="252">
        <f>SUM('Speed Bin A-B'!S65,'Speed Bin A-B'!S169,'Speed Bin A-B'!S273,'Speed Bin A-B'!S377,'Speed Bin A-B'!S481,'Speed Bin A-B'!S585,'Speed Bin A-B'!S689,'Speed Bin A-B'!S793,'Speed Bin A-B'!S897,'Speed Bin A-B'!S1001,'Speed Bin A-B'!S1105,'Speed Bin A-B'!S1209,'Speed Bin A-B'!S1313,'Speed Bin A-B'!S1417)</f>
        <v>0</v>
      </c>
      <c r="T162" s="252">
        <f>SUM('Speed Bin A-B'!T65,'Speed Bin A-B'!T169,'Speed Bin A-B'!T273,'Speed Bin A-B'!T377,'Speed Bin A-B'!T481,'Speed Bin A-B'!T585,'Speed Bin A-B'!T689,'Speed Bin A-B'!T793,'Speed Bin A-B'!T897,'Speed Bin A-B'!T1001,'Speed Bin A-B'!T1105,'Speed Bin A-B'!T1209,'Speed Bin A-B'!T1313,'Speed Bin A-B'!T1417)</f>
        <v>0</v>
      </c>
      <c r="U162" s="252">
        <f>SUM('Speed Bin A-B'!U65,'Speed Bin A-B'!U169,'Speed Bin A-B'!U273,'Speed Bin A-B'!U377,'Speed Bin A-B'!U481,'Speed Bin A-B'!U585,'Speed Bin A-B'!U689,'Speed Bin A-B'!U793,'Speed Bin A-B'!U897,'Speed Bin A-B'!U1001,'Speed Bin A-B'!U1105,'Speed Bin A-B'!U1209,'Speed Bin A-B'!U1313,'Speed Bin A-B'!U1417)</f>
        <v>0</v>
      </c>
      <c r="V162" s="253">
        <f>IFERROR(AVERAGE('Speed Bin A-B'!V65,'Speed Bin A-B'!V169,'Speed Bin A-B'!V273,'Speed Bin A-B'!V377,'Speed Bin A-B'!V481,'Speed Bin A-B'!V585,'Speed Bin A-B'!V689,'Speed Bin A-B'!V793,'Speed Bin A-B'!V897,'Speed Bin A-B'!V1001,'Speed Bin A-B'!V1105,'Speed Bin A-B'!V1209,'Speed Bin A-B'!V1313,'Speed Bin A-B'!V1417),"-")</f>
        <v>26.1</v>
      </c>
      <c r="W162" s="253">
        <f>IFERROR(AVERAGE('Speed Bin A-B'!W65,'Speed Bin A-B'!W169,'Speed Bin A-B'!W273,'Speed Bin A-B'!W377,'Speed Bin A-B'!W481,'Speed Bin A-B'!W585,'Speed Bin A-B'!W689,'Speed Bin A-B'!W793,'Speed Bin A-B'!W897,'Speed Bin A-B'!W1001,'Speed Bin A-B'!W1105,'Speed Bin A-B'!W1209,'Speed Bin A-B'!W1313,'Speed Bin A-B'!W1417),"-")</f>
        <v>29.949999999999996</v>
      </c>
      <c r="X162" s="246"/>
      <c r="Y162" s="246"/>
    </row>
    <row r="163" spans="1:25" x14ac:dyDescent="0.2">
      <c r="A163" s="251">
        <v>0.57291666666666696</v>
      </c>
      <c r="B163" s="252">
        <f>SUM('Speed Bin A-B'!B66,'Speed Bin A-B'!B170,'Speed Bin A-B'!B274,'Speed Bin A-B'!B378,'Speed Bin A-B'!B482,'Speed Bin A-B'!B586,'Speed Bin A-B'!B690,'Speed Bin A-B'!B794,'Speed Bin A-B'!B898,'Speed Bin A-B'!B1002,'Speed Bin A-B'!B1106,'Speed Bin A-B'!B1210,'Speed Bin A-B'!B1314,'Speed Bin A-B'!B1418)</f>
        <v>242</v>
      </c>
      <c r="C163" s="252">
        <f>SUM('Speed Bin A-B'!C66,'Speed Bin A-B'!C170,'Speed Bin A-B'!C274,'Speed Bin A-B'!C378,'Speed Bin A-B'!C482,'Speed Bin A-B'!C586,'Speed Bin A-B'!C690,'Speed Bin A-B'!C794,'Speed Bin A-B'!C898,'Speed Bin A-B'!C1002,'Speed Bin A-B'!C1106,'Speed Bin A-B'!C1210,'Speed Bin A-B'!C1314,'Speed Bin A-B'!C1418)</f>
        <v>0</v>
      </c>
      <c r="D163" s="252">
        <f>SUM('Speed Bin A-B'!D66,'Speed Bin A-B'!D170,'Speed Bin A-B'!D274,'Speed Bin A-B'!D378,'Speed Bin A-B'!D482,'Speed Bin A-B'!D586,'Speed Bin A-B'!D690,'Speed Bin A-B'!D794,'Speed Bin A-B'!D898,'Speed Bin A-B'!D1002,'Speed Bin A-B'!D1106,'Speed Bin A-B'!D1210,'Speed Bin A-B'!D1314,'Speed Bin A-B'!D1418)</f>
        <v>1</v>
      </c>
      <c r="E163" s="252">
        <f>SUM('Speed Bin A-B'!E66,'Speed Bin A-B'!E170,'Speed Bin A-B'!E274,'Speed Bin A-B'!E378,'Speed Bin A-B'!E482,'Speed Bin A-B'!E586,'Speed Bin A-B'!E690,'Speed Bin A-B'!E794,'Speed Bin A-B'!E898,'Speed Bin A-B'!E1002,'Speed Bin A-B'!E1106,'Speed Bin A-B'!E1210,'Speed Bin A-B'!E1314,'Speed Bin A-B'!E1418)</f>
        <v>15</v>
      </c>
      <c r="F163" s="252">
        <f>SUM('Speed Bin A-B'!F66,'Speed Bin A-B'!F170,'Speed Bin A-B'!F274,'Speed Bin A-B'!F378,'Speed Bin A-B'!F482,'Speed Bin A-B'!F586,'Speed Bin A-B'!F690,'Speed Bin A-B'!F794,'Speed Bin A-B'!F898,'Speed Bin A-B'!F1002,'Speed Bin A-B'!F1106,'Speed Bin A-B'!F1210,'Speed Bin A-B'!F1314,'Speed Bin A-B'!F1418)</f>
        <v>61</v>
      </c>
      <c r="G163" s="252">
        <f>SUM('Speed Bin A-B'!G66,'Speed Bin A-B'!G170,'Speed Bin A-B'!G274,'Speed Bin A-B'!G378,'Speed Bin A-B'!G482,'Speed Bin A-B'!G586,'Speed Bin A-B'!G690,'Speed Bin A-B'!G794,'Speed Bin A-B'!G898,'Speed Bin A-B'!G1002,'Speed Bin A-B'!G1106,'Speed Bin A-B'!G1210,'Speed Bin A-B'!G1314,'Speed Bin A-B'!G1418)</f>
        <v>125</v>
      </c>
      <c r="H163" s="252">
        <f>SUM('Speed Bin A-B'!H66,'Speed Bin A-B'!H170,'Speed Bin A-B'!H274,'Speed Bin A-B'!H378,'Speed Bin A-B'!H482,'Speed Bin A-B'!H586,'Speed Bin A-B'!H690,'Speed Bin A-B'!H794,'Speed Bin A-B'!H898,'Speed Bin A-B'!H1002,'Speed Bin A-B'!H1106,'Speed Bin A-B'!H1210,'Speed Bin A-B'!H1314,'Speed Bin A-B'!H1418)</f>
        <v>39</v>
      </c>
      <c r="I163" s="252">
        <f>SUM('Speed Bin A-B'!I66,'Speed Bin A-B'!I170,'Speed Bin A-B'!I274,'Speed Bin A-B'!I378,'Speed Bin A-B'!I482,'Speed Bin A-B'!I586,'Speed Bin A-B'!I690,'Speed Bin A-B'!I794,'Speed Bin A-B'!I898,'Speed Bin A-B'!I1002,'Speed Bin A-B'!I1106,'Speed Bin A-B'!I1210,'Speed Bin A-B'!I1314,'Speed Bin A-B'!I1418)</f>
        <v>1</v>
      </c>
      <c r="J163" s="252">
        <f>SUM('Speed Bin A-B'!J66,'Speed Bin A-B'!J170,'Speed Bin A-B'!J274,'Speed Bin A-B'!J378,'Speed Bin A-B'!J482,'Speed Bin A-B'!J586,'Speed Bin A-B'!J690,'Speed Bin A-B'!J794,'Speed Bin A-B'!J898,'Speed Bin A-B'!J1002,'Speed Bin A-B'!J1106,'Speed Bin A-B'!J1210,'Speed Bin A-B'!J1314,'Speed Bin A-B'!J1418)</f>
        <v>0</v>
      </c>
      <c r="K163" s="252">
        <f>SUM('Speed Bin A-B'!K66,'Speed Bin A-B'!K170,'Speed Bin A-B'!K274,'Speed Bin A-B'!K378,'Speed Bin A-B'!K482,'Speed Bin A-B'!K586,'Speed Bin A-B'!K690,'Speed Bin A-B'!K794,'Speed Bin A-B'!K898,'Speed Bin A-B'!K1002,'Speed Bin A-B'!K1106,'Speed Bin A-B'!K1210,'Speed Bin A-B'!K1314,'Speed Bin A-B'!K1418)</f>
        <v>0</v>
      </c>
      <c r="L163" s="252">
        <f>SUM('Speed Bin A-B'!L66,'Speed Bin A-B'!L170,'Speed Bin A-B'!L274,'Speed Bin A-B'!L378,'Speed Bin A-B'!L482,'Speed Bin A-B'!L586,'Speed Bin A-B'!L690,'Speed Bin A-B'!L794,'Speed Bin A-B'!L898,'Speed Bin A-B'!L1002,'Speed Bin A-B'!L1106,'Speed Bin A-B'!L1210,'Speed Bin A-B'!L1314,'Speed Bin A-B'!L1418)</f>
        <v>0</v>
      </c>
      <c r="M163" s="252">
        <f>SUM('Speed Bin A-B'!M66,'Speed Bin A-B'!M170,'Speed Bin A-B'!M274,'Speed Bin A-B'!M378,'Speed Bin A-B'!M482,'Speed Bin A-B'!M586,'Speed Bin A-B'!M690,'Speed Bin A-B'!M794,'Speed Bin A-B'!M898,'Speed Bin A-B'!M1002,'Speed Bin A-B'!M1106,'Speed Bin A-B'!M1210,'Speed Bin A-B'!M1314,'Speed Bin A-B'!M1418)</f>
        <v>0</v>
      </c>
      <c r="N163" s="252">
        <f>SUM('Speed Bin A-B'!N66,'Speed Bin A-B'!N170,'Speed Bin A-B'!N274,'Speed Bin A-B'!N378,'Speed Bin A-B'!N482,'Speed Bin A-B'!N586,'Speed Bin A-B'!N690,'Speed Bin A-B'!N794,'Speed Bin A-B'!N898,'Speed Bin A-B'!N1002,'Speed Bin A-B'!N1106,'Speed Bin A-B'!N1210,'Speed Bin A-B'!N1314,'Speed Bin A-B'!N1418)</f>
        <v>0</v>
      </c>
      <c r="O163" s="252">
        <f>SUM('Speed Bin A-B'!O66,'Speed Bin A-B'!O170,'Speed Bin A-B'!O274,'Speed Bin A-B'!O378,'Speed Bin A-B'!O482,'Speed Bin A-B'!O586,'Speed Bin A-B'!O690,'Speed Bin A-B'!O794,'Speed Bin A-B'!O898,'Speed Bin A-B'!O1002,'Speed Bin A-B'!O1106,'Speed Bin A-B'!O1210,'Speed Bin A-B'!O1314,'Speed Bin A-B'!O1418)</f>
        <v>0</v>
      </c>
      <c r="P163" s="252">
        <f>SUM('Speed Bin A-B'!P66,'Speed Bin A-B'!P170,'Speed Bin A-B'!P274,'Speed Bin A-B'!P378,'Speed Bin A-B'!P482,'Speed Bin A-B'!P586,'Speed Bin A-B'!P690,'Speed Bin A-B'!P794,'Speed Bin A-B'!P898,'Speed Bin A-B'!P1002,'Speed Bin A-B'!P1106,'Speed Bin A-B'!P1210,'Speed Bin A-B'!P1314,'Speed Bin A-B'!P1418)</f>
        <v>0</v>
      </c>
      <c r="Q163" s="252">
        <f>SUM('Speed Bin A-B'!Q66,'Speed Bin A-B'!Q170,'Speed Bin A-B'!Q274,'Speed Bin A-B'!Q378,'Speed Bin A-B'!Q482,'Speed Bin A-B'!Q586,'Speed Bin A-B'!Q690,'Speed Bin A-B'!Q794,'Speed Bin A-B'!Q898,'Speed Bin A-B'!Q1002,'Speed Bin A-B'!Q1106,'Speed Bin A-B'!Q1210,'Speed Bin A-B'!Q1314,'Speed Bin A-B'!Q1418)</f>
        <v>0</v>
      </c>
      <c r="R163" s="252">
        <f>SUM('Speed Bin A-B'!R66,'Speed Bin A-B'!R170,'Speed Bin A-B'!R274,'Speed Bin A-B'!R378,'Speed Bin A-B'!R482,'Speed Bin A-B'!R586,'Speed Bin A-B'!R690,'Speed Bin A-B'!R794,'Speed Bin A-B'!R898,'Speed Bin A-B'!R1002,'Speed Bin A-B'!R1106,'Speed Bin A-B'!R1210,'Speed Bin A-B'!R1314,'Speed Bin A-B'!R1418)</f>
        <v>0</v>
      </c>
      <c r="S163" s="252">
        <f>SUM('Speed Bin A-B'!S66,'Speed Bin A-B'!S170,'Speed Bin A-B'!S274,'Speed Bin A-B'!S378,'Speed Bin A-B'!S482,'Speed Bin A-B'!S586,'Speed Bin A-B'!S690,'Speed Bin A-B'!S794,'Speed Bin A-B'!S898,'Speed Bin A-B'!S1002,'Speed Bin A-B'!S1106,'Speed Bin A-B'!S1210,'Speed Bin A-B'!S1314,'Speed Bin A-B'!S1418)</f>
        <v>0</v>
      </c>
      <c r="T163" s="252">
        <f>SUM('Speed Bin A-B'!T66,'Speed Bin A-B'!T170,'Speed Bin A-B'!T274,'Speed Bin A-B'!T378,'Speed Bin A-B'!T482,'Speed Bin A-B'!T586,'Speed Bin A-B'!T690,'Speed Bin A-B'!T794,'Speed Bin A-B'!T898,'Speed Bin A-B'!T1002,'Speed Bin A-B'!T1106,'Speed Bin A-B'!T1210,'Speed Bin A-B'!T1314,'Speed Bin A-B'!T1418)</f>
        <v>0</v>
      </c>
      <c r="U163" s="252">
        <f>SUM('Speed Bin A-B'!U66,'Speed Bin A-B'!U170,'Speed Bin A-B'!U274,'Speed Bin A-B'!U378,'Speed Bin A-B'!U482,'Speed Bin A-B'!U586,'Speed Bin A-B'!U690,'Speed Bin A-B'!U794,'Speed Bin A-B'!U898,'Speed Bin A-B'!U1002,'Speed Bin A-B'!U1106,'Speed Bin A-B'!U1210,'Speed Bin A-B'!U1314,'Speed Bin A-B'!U1418)</f>
        <v>0</v>
      </c>
      <c r="V163" s="253">
        <f>IFERROR(AVERAGE('Speed Bin A-B'!V66,'Speed Bin A-B'!V170,'Speed Bin A-B'!V274,'Speed Bin A-B'!V378,'Speed Bin A-B'!V482,'Speed Bin A-B'!V586,'Speed Bin A-B'!V690,'Speed Bin A-B'!V794,'Speed Bin A-B'!V898,'Speed Bin A-B'!V1002,'Speed Bin A-B'!V1106,'Speed Bin A-B'!V1210,'Speed Bin A-B'!V1314,'Speed Bin A-B'!V1418),"-")</f>
        <v>26.27</v>
      </c>
      <c r="W163" s="253">
        <f>IFERROR(AVERAGE('Speed Bin A-B'!W66,'Speed Bin A-B'!W170,'Speed Bin A-B'!W274,'Speed Bin A-B'!W378,'Speed Bin A-B'!W482,'Speed Bin A-B'!W586,'Speed Bin A-B'!W690,'Speed Bin A-B'!W794,'Speed Bin A-B'!W898,'Speed Bin A-B'!W1002,'Speed Bin A-B'!W1106,'Speed Bin A-B'!W1210,'Speed Bin A-B'!W1314,'Speed Bin A-B'!W1418),"-")</f>
        <v>30.05</v>
      </c>
      <c r="X163" s="246"/>
      <c r="Y163" s="246"/>
    </row>
    <row r="164" spans="1:25" x14ac:dyDescent="0.2">
      <c r="A164" s="251">
        <v>0.58333333333333304</v>
      </c>
      <c r="B164" s="252">
        <f>SUM('Speed Bin A-B'!B67,'Speed Bin A-B'!B171,'Speed Bin A-B'!B275,'Speed Bin A-B'!B379,'Speed Bin A-B'!B483,'Speed Bin A-B'!B587,'Speed Bin A-B'!B691,'Speed Bin A-B'!B795,'Speed Bin A-B'!B899,'Speed Bin A-B'!B1003,'Speed Bin A-B'!B1107,'Speed Bin A-B'!B1211,'Speed Bin A-B'!B1315,'Speed Bin A-B'!B1419)</f>
        <v>232</v>
      </c>
      <c r="C164" s="252">
        <f>SUM('Speed Bin A-B'!C67,'Speed Bin A-B'!C171,'Speed Bin A-B'!C275,'Speed Bin A-B'!C379,'Speed Bin A-B'!C483,'Speed Bin A-B'!C587,'Speed Bin A-B'!C691,'Speed Bin A-B'!C795,'Speed Bin A-B'!C899,'Speed Bin A-B'!C1003,'Speed Bin A-B'!C1107,'Speed Bin A-B'!C1211,'Speed Bin A-B'!C1315,'Speed Bin A-B'!C1419)</f>
        <v>0</v>
      </c>
      <c r="D164" s="252">
        <f>SUM('Speed Bin A-B'!D67,'Speed Bin A-B'!D171,'Speed Bin A-B'!D275,'Speed Bin A-B'!D379,'Speed Bin A-B'!D483,'Speed Bin A-B'!D587,'Speed Bin A-B'!D691,'Speed Bin A-B'!D795,'Speed Bin A-B'!D899,'Speed Bin A-B'!D1003,'Speed Bin A-B'!D1107,'Speed Bin A-B'!D1211,'Speed Bin A-B'!D1315,'Speed Bin A-B'!D1419)</f>
        <v>6</v>
      </c>
      <c r="E164" s="252">
        <f>SUM('Speed Bin A-B'!E67,'Speed Bin A-B'!E171,'Speed Bin A-B'!E275,'Speed Bin A-B'!E379,'Speed Bin A-B'!E483,'Speed Bin A-B'!E587,'Speed Bin A-B'!E691,'Speed Bin A-B'!E795,'Speed Bin A-B'!E899,'Speed Bin A-B'!E1003,'Speed Bin A-B'!E1107,'Speed Bin A-B'!E1211,'Speed Bin A-B'!E1315,'Speed Bin A-B'!E1419)</f>
        <v>19</v>
      </c>
      <c r="F164" s="252">
        <f>SUM('Speed Bin A-B'!F67,'Speed Bin A-B'!F171,'Speed Bin A-B'!F275,'Speed Bin A-B'!F379,'Speed Bin A-B'!F483,'Speed Bin A-B'!F587,'Speed Bin A-B'!F691,'Speed Bin A-B'!F795,'Speed Bin A-B'!F899,'Speed Bin A-B'!F1003,'Speed Bin A-B'!F1107,'Speed Bin A-B'!F1211,'Speed Bin A-B'!F1315,'Speed Bin A-B'!F1419)</f>
        <v>63</v>
      </c>
      <c r="G164" s="252">
        <f>SUM('Speed Bin A-B'!G67,'Speed Bin A-B'!G171,'Speed Bin A-B'!G275,'Speed Bin A-B'!G379,'Speed Bin A-B'!G483,'Speed Bin A-B'!G587,'Speed Bin A-B'!G691,'Speed Bin A-B'!G795,'Speed Bin A-B'!G899,'Speed Bin A-B'!G1003,'Speed Bin A-B'!G1107,'Speed Bin A-B'!G1211,'Speed Bin A-B'!G1315,'Speed Bin A-B'!G1419)</f>
        <v>112</v>
      </c>
      <c r="H164" s="252">
        <f>SUM('Speed Bin A-B'!H67,'Speed Bin A-B'!H171,'Speed Bin A-B'!H275,'Speed Bin A-B'!H379,'Speed Bin A-B'!H483,'Speed Bin A-B'!H587,'Speed Bin A-B'!H691,'Speed Bin A-B'!H795,'Speed Bin A-B'!H899,'Speed Bin A-B'!H1003,'Speed Bin A-B'!H1107,'Speed Bin A-B'!H1211,'Speed Bin A-B'!H1315,'Speed Bin A-B'!H1419)</f>
        <v>27</v>
      </c>
      <c r="I164" s="252">
        <f>SUM('Speed Bin A-B'!I67,'Speed Bin A-B'!I171,'Speed Bin A-B'!I275,'Speed Bin A-B'!I379,'Speed Bin A-B'!I483,'Speed Bin A-B'!I587,'Speed Bin A-B'!I691,'Speed Bin A-B'!I795,'Speed Bin A-B'!I899,'Speed Bin A-B'!I1003,'Speed Bin A-B'!I1107,'Speed Bin A-B'!I1211,'Speed Bin A-B'!I1315,'Speed Bin A-B'!I1419)</f>
        <v>4</v>
      </c>
      <c r="J164" s="252">
        <f>SUM('Speed Bin A-B'!J67,'Speed Bin A-B'!J171,'Speed Bin A-B'!J275,'Speed Bin A-B'!J379,'Speed Bin A-B'!J483,'Speed Bin A-B'!J587,'Speed Bin A-B'!J691,'Speed Bin A-B'!J795,'Speed Bin A-B'!J899,'Speed Bin A-B'!J1003,'Speed Bin A-B'!J1107,'Speed Bin A-B'!J1211,'Speed Bin A-B'!J1315,'Speed Bin A-B'!J1419)</f>
        <v>1</v>
      </c>
      <c r="K164" s="252">
        <f>SUM('Speed Bin A-B'!K67,'Speed Bin A-B'!K171,'Speed Bin A-B'!K275,'Speed Bin A-B'!K379,'Speed Bin A-B'!K483,'Speed Bin A-B'!K587,'Speed Bin A-B'!K691,'Speed Bin A-B'!K795,'Speed Bin A-B'!K899,'Speed Bin A-B'!K1003,'Speed Bin A-B'!K1107,'Speed Bin A-B'!K1211,'Speed Bin A-B'!K1315,'Speed Bin A-B'!K1419)</f>
        <v>0</v>
      </c>
      <c r="L164" s="252">
        <f>SUM('Speed Bin A-B'!L67,'Speed Bin A-B'!L171,'Speed Bin A-B'!L275,'Speed Bin A-B'!L379,'Speed Bin A-B'!L483,'Speed Bin A-B'!L587,'Speed Bin A-B'!L691,'Speed Bin A-B'!L795,'Speed Bin A-B'!L899,'Speed Bin A-B'!L1003,'Speed Bin A-B'!L1107,'Speed Bin A-B'!L1211,'Speed Bin A-B'!L1315,'Speed Bin A-B'!L1419)</f>
        <v>0</v>
      </c>
      <c r="M164" s="252">
        <f>SUM('Speed Bin A-B'!M67,'Speed Bin A-B'!M171,'Speed Bin A-B'!M275,'Speed Bin A-B'!M379,'Speed Bin A-B'!M483,'Speed Bin A-B'!M587,'Speed Bin A-B'!M691,'Speed Bin A-B'!M795,'Speed Bin A-B'!M899,'Speed Bin A-B'!M1003,'Speed Bin A-B'!M1107,'Speed Bin A-B'!M1211,'Speed Bin A-B'!M1315,'Speed Bin A-B'!M1419)</f>
        <v>0</v>
      </c>
      <c r="N164" s="252">
        <f>SUM('Speed Bin A-B'!N67,'Speed Bin A-B'!N171,'Speed Bin A-B'!N275,'Speed Bin A-B'!N379,'Speed Bin A-B'!N483,'Speed Bin A-B'!N587,'Speed Bin A-B'!N691,'Speed Bin A-B'!N795,'Speed Bin A-B'!N899,'Speed Bin A-B'!N1003,'Speed Bin A-B'!N1107,'Speed Bin A-B'!N1211,'Speed Bin A-B'!N1315,'Speed Bin A-B'!N1419)</f>
        <v>0</v>
      </c>
      <c r="O164" s="252">
        <f>SUM('Speed Bin A-B'!O67,'Speed Bin A-B'!O171,'Speed Bin A-B'!O275,'Speed Bin A-B'!O379,'Speed Bin A-B'!O483,'Speed Bin A-B'!O587,'Speed Bin A-B'!O691,'Speed Bin A-B'!O795,'Speed Bin A-B'!O899,'Speed Bin A-B'!O1003,'Speed Bin A-B'!O1107,'Speed Bin A-B'!O1211,'Speed Bin A-B'!O1315,'Speed Bin A-B'!O1419)</f>
        <v>0</v>
      </c>
      <c r="P164" s="252">
        <f>SUM('Speed Bin A-B'!P67,'Speed Bin A-B'!P171,'Speed Bin A-B'!P275,'Speed Bin A-B'!P379,'Speed Bin A-B'!P483,'Speed Bin A-B'!P587,'Speed Bin A-B'!P691,'Speed Bin A-B'!P795,'Speed Bin A-B'!P899,'Speed Bin A-B'!P1003,'Speed Bin A-B'!P1107,'Speed Bin A-B'!P1211,'Speed Bin A-B'!P1315,'Speed Bin A-B'!P1419)</f>
        <v>0</v>
      </c>
      <c r="Q164" s="252">
        <f>SUM('Speed Bin A-B'!Q67,'Speed Bin A-B'!Q171,'Speed Bin A-B'!Q275,'Speed Bin A-B'!Q379,'Speed Bin A-B'!Q483,'Speed Bin A-B'!Q587,'Speed Bin A-B'!Q691,'Speed Bin A-B'!Q795,'Speed Bin A-B'!Q899,'Speed Bin A-B'!Q1003,'Speed Bin A-B'!Q1107,'Speed Bin A-B'!Q1211,'Speed Bin A-B'!Q1315,'Speed Bin A-B'!Q1419)</f>
        <v>0</v>
      </c>
      <c r="R164" s="252">
        <f>SUM('Speed Bin A-B'!R67,'Speed Bin A-B'!R171,'Speed Bin A-B'!R275,'Speed Bin A-B'!R379,'Speed Bin A-B'!R483,'Speed Bin A-B'!R587,'Speed Bin A-B'!R691,'Speed Bin A-B'!R795,'Speed Bin A-B'!R899,'Speed Bin A-B'!R1003,'Speed Bin A-B'!R1107,'Speed Bin A-B'!R1211,'Speed Bin A-B'!R1315,'Speed Bin A-B'!R1419)</f>
        <v>0</v>
      </c>
      <c r="S164" s="252">
        <f>SUM('Speed Bin A-B'!S67,'Speed Bin A-B'!S171,'Speed Bin A-B'!S275,'Speed Bin A-B'!S379,'Speed Bin A-B'!S483,'Speed Bin A-B'!S587,'Speed Bin A-B'!S691,'Speed Bin A-B'!S795,'Speed Bin A-B'!S899,'Speed Bin A-B'!S1003,'Speed Bin A-B'!S1107,'Speed Bin A-B'!S1211,'Speed Bin A-B'!S1315,'Speed Bin A-B'!S1419)</f>
        <v>0</v>
      </c>
      <c r="T164" s="252">
        <f>SUM('Speed Bin A-B'!T67,'Speed Bin A-B'!T171,'Speed Bin A-B'!T275,'Speed Bin A-B'!T379,'Speed Bin A-B'!T483,'Speed Bin A-B'!T587,'Speed Bin A-B'!T691,'Speed Bin A-B'!T795,'Speed Bin A-B'!T899,'Speed Bin A-B'!T1003,'Speed Bin A-B'!T1107,'Speed Bin A-B'!T1211,'Speed Bin A-B'!T1315,'Speed Bin A-B'!T1419)</f>
        <v>0</v>
      </c>
      <c r="U164" s="252">
        <f>SUM('Speed Bin A-B'!U67,'Speed Bin A-B'!U171,'Speed Bin A-B'!U275,'Speed Bin A-B'!U379,'Speed Bin A-B'!U483,'Speed Bin A-B'!U587,'Speed Bin A-B'!U691,'Speed Bin A-B'!U795,'Speed Bin A-B'!U899,'Speed Bin A-B'!U1003,'Speed Bin A-B'!U1107,'Speed Bin A-B'!U1211,'Speed Bin A-B'!U1315,'Speed Bin A-B'!U1419)</f>
        <v>0</v>
      </c>
      <c r="V164" s="253">
        <f>IFERROR(AVERAGE('Speed Bin A-B'!V67,'Speed Bin A-B'!V171,'Speed Bin A-B'!V275,'Speed Bin A-B'!V379,'Speed Bin A-B'!V483,'Speed Bin A-B'!V587,'Speed Bin A-B'!V691,'Speed Bin A-B'!V795,'Speed Bin A-B'!V899,'Speed Bin A-B'!V1003,'Speed Bin A-B'!V1107,'Speed Bin A-B'!V1211,'Speed Bin A-B'!V1315,'Speed Bin A-B'!V1419),"-")</f>
        <v>25.777777777777779</v>
      </c>
      <c r="W164" s="253">
        <f>IFERROR(AVERAGE('Speed Bin A-B'!W67,'Speed Bin A-B'!W171,'Speed Bin A-B'!W275,'Speed Bin A-B'!W379,'Speed Bin A-B'!W483,'Speed Bin A-B'!W587,'Speed Bin A-B'!W691,'Speed Bin A-B'!W795,'Speed Bin A-B'!W899,'Speed Bin A-B'!W1003,'Speed Bin A-B'!W1107,'Speed Bin A-B'!W1211,'Speed Bin A-B'!W1315,'Speed Bin A-B'!W1419),"-")</f>
        <v>30.255555555555556</v>
      </c>
      <c r="X164" s="246"/>
      <c r="Y164" s="246"/>
    </row>
    <row r="165" spans="1:25" x14ac:dyDescent="0.2">
      <c r="A165" s="251">
        <v>0.59375</v>
      </c>
      <c r="B165" s="252">
        <f>SUM('Speed Bin A-B'!B68,'Speed Bin A-B'!B172,'Speed Bin A-B'!B276,'Speed Bin A-B'!B380,'Speed Bin A-B'!B484,'Speed Bin A-B'!B588,'Speed Bin A-B'!B692,'Speed Bin A-B'!B796,'Speed Bin A-B'!B900,'Speed Bin A-B'!B1004,'Speed Bin A-B'!B1108,'Speed Bin A-B'!B1212,'Speed Bin A-B'!B1316,'Speed Bin A-B'!B1420)</f>
        <v>207</v>
      </c>
      <c r="C165" s="252">
        <f>SUM('Speed Bin A-B'!C68,'Speed Bin A-B'!C172,'Speed Bin A-B'!C276,'Speed Bin A-B'!C380,'Speed Bin A-B'!C484,'Speed Bin A-B'!C588,'Speed Bin A-B'!C692,'Speed Bin A-B'!C796,'Speed Bin A-B'!C900,'Speed Bin A-B'!C1004,'Speed Bin A-B'!C1108,'Speed Bin A-B'!C1212,'Speed Bin A-B'!C1316,'Speed Bin A-B'!C1420)</f>
        <v>0</v>
      </c>
      <c r="D165" s="252">
        <f>SUM('Speed Bin A-B'!D68,'Speed Bin A-B'!D172,'Speed Bin A-B'!D276,'Speed Bin A-B'!D380,'Speed Bin A-B'!D484,'Speed Bin A-B'!D588,'Speed Bin A-B'!D692,'Speed Bin A-B'!D796,'Speed Bin A-B'!D900,'Speed Bin A-B'!D1004,'Speed Bin A-B'!D1108,'Speed Bin A-B'!D1212,'Speed Bin A-B'!D1316,'Speed Bin A-B'!D1420)</f>
        <v>3</v>
      </c>
      <c r="E165" s="252">
        <f>SUM('Speed Bin A-B'!E68,'Speed Bin A-B'!E172,'Speed Bin A-B'!E276,'Speed Bin A-B'!E380,'Speed Bin A-B'!E484,'Speed Bin A-B'!E588,'Speed Bin A-B'!E692,'Speed Bin A-B'!E796,'Speed Bin A-B'!E900,'Speed Bin A-B'!E1004,'Speed Bin A-B'!E1108,'Speed Bin A-B'!E1212,'Speed Bin A-B'!E1316,'Speed Bin A-B'!E1420)</f>
        <v>10</v>
      </c>
      <c r="F165" s="252">
        <f>SUM('Speed Bin A-B'!F68,'Speed Bin A-B'!F172,'Speed Bin A-B'!F276,'Speed Bin A-B'!F380,'Speed Bin A-B'!F484,'Speed Bin A-B'!F588,'Speed Bin A-B'!F692,'Speed Bin A-B'!F796,'Speed Bin A-B'!F900,'Speed Bin A-B'!F1004,'Speed Bin A-B'!F1108,'Speed Bin A-B'!F1212,'Speed Bin A-B'!F1316,'Speed Bin A-B'!F1420)</f>
        <v>49</v>
      </c>
      <c r="G165" s="252">
        <f>SUM('Speed Bin A-B'!G68,'Speed Bin A-B'!G172,'Speed Bin A-B'!G276,'Speed Bin A-B'!G380,'Speed Bin A-B'!G484,'Speed Bin A-B'!G588,'Speed Bin A-B'!G692,'Speed Bin A-B'!G796,'Speed Bin A-B'!G900,'Speed Bin A-B'!G1004,'Speed Bin A-B'!G1108,'Speed Bin A-B'!G1212,'Speed Bin A-B'!G1316,'Speed Bin A-B'!G1420)</f>
        <v>101</v>
      </c>
      <c r="H165" s="252">
        <f>SUM('Speed Bin A-B'!H68,'Speed Bin A-B'!H172,'Speed Bin A-B'!H276,'Speed Bin A-B'!H380,'Speed Bin A-B'!H484,'Speed Bin A-B'!H588,'Speed Bin A-B'!H692,'Speed Bin A-B'!H796,'Speed Bin A-B'!H900,'Speed Bin A-B'!H1004,'Speed Bin A-B'!H1108,'Speed Bin A-B'!H1212,'Speed Bin A-B'!H1316,'Speed Bin A-B'!H1420)</f>
        <v>40</v>
      </c>
      <c r="I165" s="252">
        <f>SUM('Speed Bin A-B'!I68,'Speed Bin A-B'!I172,'Speed Bin A-B'!I276,'Speed Bin A-B'!I380,'Speed Bin A-B'!I484,'Speed Bin A-B'!I588,'Speed Bin A-B'!I692,'Speed Bin A-B'!I796,'Speed Bin A-B'!I900,'Speed Bin A-B'!I1004,'Speed Bin A-B'!I1108,'Speed Bin A-B'!I1212,'Speed Bin A-B'!I1316,'Speed Bin A-B'!I1420)</f>
        <v>4</v>
      </c>
      <c r="J165" s="252">
        <f>SUM('Speed Bin A-B'!J68,'Speed Bin A-B'!J172,'Speed Bin A-B'!J276,'Speed Bin A-B'!J380,'Speed Bin A-B'!J484,'Speed Bin A-B'!J588,'Speed Bin A-B'!J692,'Speed Bin A-B'!J796,'Speed Bin A-B'!J900,'Speed Bin A-B'!J1004,'Speed Bin A-B'!J1108,'Speed Bin A-B'!J1212,'Speed Bin A-B'!J1316,'Speed Bin A-B'!J1420)</f>
        <v>0</v>
      </c>
      <c r="K165" s="252">
        <f>SUM('Speed Bin A-B'!K68,'Speed Bin A-B'!K172,'Speed Bin A-B'!K276,'Speed Bin A-B'!K380,'Speed Bin A-B'!K484,'Speed Bin A-B'!K588,'Speed Bin A-B'!K692,'Speed Bin A-B'!K796,'Speed Bin A-B'!K900,'Speed Bin A-B'!K1004,'Speed Bin A-B'!K1108,'Speed Bin A-B'!K1212,'Speed Bin A-B'!K1316,'Speed Bin A-B'!K1420)</f>
        <v>0</v>
      </c>
      <c r="L165" s="252">
        <f>SUM('Speed Bin A-B'!L68,'Speed Bin A-B'!L172,'Speed Bin A-B'!L276,'Speed Bin A-B'!L380,'Speed Bin A-B'!L484,'Speed Bin A-B'!L588,'Speed Bin A-B'!L692,'Speed Bin A-B'!L796,'Speed Bin A-B'!L900,'Speed Bin A-B'!L1004,'Speed Bin A-B'!L1108,'Speed Bin A-B'!L1212,'Speed Bin A-B'!L1316,'Speed Bin A-B'!L1420)</f>
        <v>0</v>
      </c>
      <c r="M165" s="252">
        <f>SUM('Speed Bin A-B'!M68,'Speed Bin A-B'!M172,'Speed Bin A-B'!M276,'Speed Bin A-B'!M380,'Speed Bin A-B'!M484,'Speed Bin A-B'!M588,'Speed Bin A-B'!M692,'Speed Bin A-B'!M796,'Speed Bin A-B'!M900,'Speed Bin A-B'!M1004,'Speed Bin A-B'!M1108,'Speed Bin A-B'!M1212,'Speed Bin A-B'!M1316,'Speed Bin A-B'!M1420)</f>
        <v>0</v>
      </c>
      <c r="N165" s="252">
        <f>SUM('Speed Bin A-B'!N68,'Speed Bin A-B'!N172,'Speed Bin A-B'!N276,'Speed Bin A-B'!N380,'Speed Bin A-B'!N484,'Speed Bin A-B'!N588,'Speed Bin A-B'!N692,'Speed Bin A-B'!N796,'Speed Bin A-B'!N900,'Speed Bin A-B'!N1004,'Speed Bin A-B'!N1108,'Speed Bin A-B'!N1212,'Speed Bin A-B'!N1316,'Speed Bin A-B'!N1420)</f>
        <v>0</v>
      </c>
      <c r="O165" s="252">
        <f>SUM('Speed Bin A-B'!O68,'Speed Bin A-B'!O172,'Speed Bin A-B'!O276,'Speed Bin A-B'!O380,'Speed Bin A-B'!O484,'Speed Bin A-B'!O588,'Speed Bin A-B'!O692,'Speed Bin A-B'!O796,'Speed Bin A-B'!O900,'Speed Bin A-B'!O1004,'Speed Bin A-B'!O1108,'Speed Bin A-B'!O1212,'Speed Bin A-B'!O1316,'Speed Bin A-B'!O1420)</f>
        <v>0</v>
      </c>
      <c r="P165" s="252">
        <f>SUM('Speed Bin A-B'!P68,'Speed Bin A-B'!P172,'Speed Bin A-B'!P276,'Speed Bin A-B'!P380,'Speed Bin A-B'!P484,'Speed Bin A-B'!P588,'Speed Bin A-B'!P692,'Speed Bin A-B'!P796,'Speed Bin A-B'!P900,'Speed Bin A-B'!P1004,'Speed Bin A-B'!P1108,'Speed Bin A-B'!P1212,'Speed Bin A-B'!P1316,'Speed Bin A-B'!P1420)</f>
        <v>0</v>
      </c>
      <c r="Q165" s="252">
        <f>SUM('Speed Bin A-B'!Q68,'Speed Bin A-B'!Q172,'Speed Bin A-B'!Q276,'Speed Bin A-B'!Q380,'Speed Bin A-B'!Q484,'Speed Bin A-B'!Q588,'Speed Bin A-B'!Q692,'Speed Bin A-B'!Q796,'Speed Bin A-B'!Q900,'Speed Bin A-B'!Q1004,'Speed Bin A-B'!Q1108,'Speed Bin A-B'!Q1212,'Speed Bin A-B'!Q1316,'Speed Bin A-B'!Q1420)</f>
        <v>0</v>
      </c>
      <c r="R165" s="252">
        <f>SUM('Speed Bin A-B'!R68,'Speed Bin A-B'!R172,'Speed Bin A-B'!R276,'Speed Bin A-B'!R380,'Speed Bin A-B'!R484,'Speed Bin A-B'!R588,'Speed Bin A-B'!R692,'Speed Bin A-B'!R796,'Speed Bin A-B'!R900,'Speed Bin A-B'!R1004,'Speed Bin A-B'!R1108,'Speed Bin A-B'!R1212,'Speed Bin A-B'!R1316,'Speed Bin A-B'!R1420)</f>
        <v>0</v>
      </c>
      <c r="S165" s="252">
        <f>SUM('Speed Bin A-B'!S68,'Speed Bin A-B'!S172,'Speed Bin A-B'!S276,'Speed Bin A-B'!S380,'Speed Bin A-B'!S484,'Speed Bin A-B'!S588,'Speed Bin A-B'!S692,'Speed Bin A-B'!S796,'Speed Bin A-B'!S900,'Speed Bin A-B'!S1004,'Speed Bin A-B'!S1108,'Speed Bin A-B'!S1212,'Speed Bin A-B'!S1316,'Speed Bin A-B'!S1420)</f>
        <v>0</v>
      </c>
      <c r="T165" s="252">
        <f>SUM('Speed Bin A-B'!T68,'Speed Bin A-B'!T172,'Speed Bin A-B'!T276,'Speed Bin A-B'!T380,'Speed Bin A-B'!T484,'Speed Bin A-B'!T588,'Speed Bin A-B'!T692,'Speed Bin A-B'!T796,'Speed Bin A-B'!T900,'Speed Bin A-B'!T1004,'Speed Bin A-B'!T1108,'Speed Bin A-B'!T1212,'Speed Bin A-B'!T1316,'Speed Bin A-B'!T1420)</f>
        <v>0</v>
      </c>
      <c r="U165" s="252">
        <f>SUM('Speed Bin A-B'!U68,'Speed Bin A-B'!U172,'Speed Bin A-B'!U276,'Speed Bin A-B'!U380,'Speed Bin A-B'!U484,'Speed Bin A-B'!U588,'Speed Bin A-B'!U692,'Speed Bin A-B'!U796,'Speed Bin A-B'!U900,'Speed Bin A-B'!U1004,'Speed Bin A-B'!U1108,'Speed Bin A-B'!U1212,'Speed Bin A-B'!U1316,'Speed Bin A-B'!U1420)</f>
        <v>0</v>
      </c>
      <c r="V165" s="253">
        <f>IFERROR(AVERAGE('Speed Bin A-B'!V68,'Speed Bin A-B'!V172,'Speed Bin A-B'!V276,'Speed Bin A-B'!V380,'Speed Bin A-B'!V484,'Speed Bin A-B'!V588,'Speed Bin A-B'!V692,'Speed Bin A-B'!V796,'Speed Bin A-B'!V900,'Speed Bin A-B'!V1004,'Speed Bin A-B'!V1108,'Speed Bin A-B'!V1212,'Speed Bin A-B'!V1316,'Speed Bin A-B'!V1420),"-")</f>
        <v>26.87777777777778</v>
      </c>
      <c r="W165" s="253">
        <f>IFERROR(AVERAGE('Speed Bin A-B'!W68,'Speed Bin A-B'!W172,'Speed Bin A-B'!W276,'Speed Bin A-B'!W380,'Speed Bin A-B'!W484,'Speed Bin A-B'!W588,'Speed Bin A-B'!W692,'Speed Bin A-B'!W796,'Speed Bin A-B'!W900,'Speed Bin A-B'!W1004,'Speed Bin A-B'!W1108,'Speed Bin A-B'!W1212,'Speed Bin A-B'!W1316,'Speed Bin A-B'!W1420),"-")</f>
        <v>31.522222222222226</v>
      </c>
      <c r="X165" s="246"/>
      <c r="Y165" s="246"/>
    </row>
    <row r="166" spans="1:25" x14ac:dyDescent="0.2">
      <c r="A166" s="251">
        <v>0.60416666666666696</v>
      </c>
      <c r="B166" s="252">
        <f>SUM('Speed Bin A-B'!B69,'Speed Bin A-B'!B173,'Speed Bin A-B'!B277,'Speed Bin A-B'!B381,'Speed Bin A-B'!B485,'Speed Bin A-B'!B589,'Speed Bin A-B'!B693,'Speed Bin A-B'!B797,'Speed Bin A-B'!B901,'Speed Bin A-B'!B1005,'Speed Bin A-B'!B1109,'Speed Bin A-B'!B1213,'Speed Bin A-B'!B1317,'Speed Bin A-B'!B1421)</f>
        <v>198</v>
      </c>
      <c r="C166" s="252">
        <f>SUM('Speed Bin A-B'!C69,'Speed Bin A-B'!C173,'Speed Bin A-B'!C277,'Speed Bin A-B'!C381,'Speed Bin A-B'!C485,'Speed Bin A-B'!C589,'Speed Bin A-B'!C693,'Speed Bin A-B'!C797,'Speed Bin A-B'!C901,'Speed Bin A-B'!C1005,'Speed Bin A-B'!C1109,'Speed Bin A-B'!C1213,'Speed Bin A-B'!C1317,'Speed Bin A-B'!C1421)</f>
        <v>0</v>
      </c>
      <c r="D166" s="252">
        <f>SUM('Speed Bin A-B'!D69,'Speed Bin A-B'!D173,'Speed Bin A-B'!D277,'Speed Bin A-B'!D381,'Speed Bin A-B'!D485,'Speed Bin A-B'!D589,'Speed Bin A-B'!D693,'Speed Bin A-B'!D797,'Speed Bin A-B'!D901,'Speed Bin A-B'!D1005,'Speed Bin A-B'!D1109,'Speed Bin A-B'!D1213,'Speed Bin A-B'!D1317,'Speed Bin A-B'!D1421)</f>
        <v>1</v>
      </c>
      <c r="E166" s="252">
        <f>SUM('Speed Bin A-B'!E69,'Speed Bin A-B'!E173,'Speed Bin A-B'!E277,'Speed Bin A-B'!E381,'Speed Bin A-B'!E485,'Speed Bin A-B'!E589,'Speed Bin A-B'!E693,'Speed Bin A-B'!E797,'Speed Bin A-B'!E901,'Speed Bin A-B'!E1005,'Speed Bin A-B'!E1109,'Speed Bin A-B'!E1213,'Speed Bin A-B'!E1317,'Speed Bin A-B'!E1421)</f>
        <v>6</v>
      </c>
      <c r="F166" s="252">
        <f>SUM('Speed Bin A-B'!F69,'Speed Bin A-B'!F173,'Speed Bin A-B'!F277,'Speed Bin A-B'!F381,'Speed Bin A-B'!F485,'Speed Bin A-B'!F589,'Speed Bin A-B'!F693,'Speed Bin A-B'!F797,'Speed Bin A-B'!F901,'Speed Bin A-B'!F1005,'Speed Bin A-B'!F1109,'Speed Bin A-B'!F1213,'Speed Bin A-B'!F1317,'Speed Bin A-B'!F1421)</f>
        <v>46</v>
      </c>
      <c r="G166" s="252">
        <f>SUM('Speed Bin A-B'!G69,'Speed Bin A-B'!G173,'Speed Bin A-B'!G277,'Speed Bin A-B'!G381,'Speed Bin A-B'!G485,'Speed Bin A-B'!G589,'Speed Bin A-B'!G693,'Speed Bin A-B'!G797,'Speed Bin A-B'!G901,'Speed Bin A-B'!G1005,'Speed Bin A-B'!G1109,'Speed Bin A-B'!G1213,'Speed Bin A-B'!G1317,'Speed Bin A-B'!G1421)</f>
        <v>112</v>
      </c>
      <c r="H166" s="252">
        <f>SUM('Speed Bin A-B'!H69,'Speed Bin A-B'!H173,'Speed Bin A-B'!H277,'Speed Bin A-B'!H381,'Speed Bin A-B'!H485,'Speed Bin A-B'!H589,'Speed Bin A-B'!H693,'Speed Bin A-B'!H797,'Speed Bin A-B'!H901,'Speed Bin A-B'!H1005,'Speed Bin A-B'!H1109,'Speed Bin A-B'!H1213,'Speed Bin A-B'!H1317,'Speed Bin A-B'!H1421)</f>
        <v>26</v>
      </c>
      <c r="I166" s="252">
        <f>SUM('Speed Bin A-B'!I69,'Speed Bin A-B'!I173,'Speed Bin A-B'!I277,'Speed Bin A-B'!I381,'Speed Bin A-B'!I485,'Speed Bin A-B'!I589,'Speed Bin A-B'!I693,'Speed Bin A-B'!I797,'Speed Bin A-B'!I901,'Speed Bin A-B'!I1005,'Speed Bin A-B'!I1109,'Speed Bin A-B'!I1213,'Speed Bin A-B'!I1317,'Speed Bin A-B'!I1421)</f>
        <v>7</v>
      </c>
      <c r="J166" s="252">
        <f>SUM('Speed Bin A-B'!J69,'Speed Bin A-B'!J173,'Speed Bin A-B'!J277,'Speed Bin A-B'!J381,'Speed Bin A-B'!J485,'Speed Bin A-B'!J589,'Speed Bin A-B'!J693,'Speed Bin A-B'!J797,'Speed Bin A-B'!J901,'Speed Bin A-B'!J1005,'Speed Bin A-B'!J1109,'Speed Bin A-B'!J1213,'Speed Bin A-B'!J1317,'Speed Bin A-B'!J1421)</f>
        <v>0</v>
      </c>
      <c r="K166" s="252">
        <f>SUM('Speed Bin A-B'!K69,'Speed Bin A-B'!K173,'Speed Bin A-B'!K277,'Speed Bin A-B'!K381,'Speed Bin A-B'!K485,'Speed Bin A-B'!K589,'Speed Bin A-B'!K693,'Speed Bin A-B'!K797,'Speed Bin A-B'!K901,'Speed Bin A-B'!K1005,'Speed Bin A-B'!K1109,'Speed Bin A-B'!K1213,'Speed Bin A-B'!K1317,'Speed Bin A-B'!K1421)</f>
        <v>0</v>
      </c>
      <c r="L166" s="252">
        <f>SUM('Speed Bin A-B'!L69,'Speed Bin A-B'!L173,'Speed Bin A-B'!L277,'Speed Bin A-B'!L381,'Speed Bin A-B'!L485,'Speed Bin A-B'!L589,'Speed Bin A-B'!L693,'Speed Bin A-B'!L797,'Speed Bin A-B'!L901,'Speed Bin A-B'!L1005,'Speed Bin A-B'!L1109,'Speed Bin A-B'!L1213,'Speed Bin A-B'!L1317,'Speed Bin A-B'!L1421)</f>
        <v>0</v>
      </c>
      <c r="M166" s="252">
        <f>SUM('Speed Bin A-B'!M69,'Speed Bin A-B'!M173,'Speed Bin A-B'!M277,'Speed Bin A-B'!M381,'Speed Bin A-B'!M485,'Speed Bin A-B'!M589,'Speed Bin A-B'!M693,'Speed Bin A-B'!M797,'Speed Bin A-B'!M901,'Speed Bin A-B'!M1005,'Speed Bin A-B'!M1109,'Speed Bin A-B'!M1213,'Speed Bin A-B'!M1317,'Speed Bin A-B'!M1421)</f>
        <v>0</v>
      </c>
      <c r="N166" s="252">
        <f>SUM('Speed Bin A-B'!N69,'Speed Bin A-B'!N173,'Speed Bin A-B'!N277,'Speed Bin A-B'!N381,'Speed Bin A-B'!N485,'Speed Bin A-B'!N589,'Speed Bin A-B'!N693,'Speed Bin A-B'!N797,'Speed Bin A-B'!N901,'Speed Bin A-B'!N1005,'Speed Bin A-B'!N1109,'Speed Bin A-B'!N1213,'Speed Bin A-B'!N1317,'Speed Bin A-B'!N1421)</f>
        <v>0</v>
      </c>
      <c r="O166" s="252">
        <f>SUM('Speed Bin A-B'!O69,'Speed Bin A-B'!O173,'Speed Bin A-B'!O277,'Speed Bin A-B'!O381,'Speed Bin A-B'!O485,'Speed Bin A-B'!O589,'Speed Bin A-B'!O693,'Speed Bin A-B'!O797,'Speed Bin A-B'!O901,'Speed Bin A-B'!O1005,'Speed Bin A-B'!O1109,'Speed Bin A-B'!O1213,'Speed Bin A-B'!O1317,'Speed Bin A-B'!O1421)</f>
        <v>0</v>
      </c>
      <c r="P166" s="252">
        <f>SUM('Speed Bin A-B'!P69,'Speed Bin A-B'!P173,'Speed Bin A-B'!P277,'Speed Bin A-B'!P381,'Speed Bin A-B'!P485,'Speed Bin A-B'!P589,'Speed Bin A-B'!P693,'Speed Bin A-B'!P797,'Speed Bin A-B'!P901,'Speed Bin A-B'!P1005,'Speed Bin A-B'!P1109,'Speed Bin A-B'!P1213,'Speed Bin A-B'!P1317,'Speed Bin A-B'!P1421)</f>
        <v>0</v>
      </c>
      <c r="Q166" s="252">
        <f>SUM('Speed Bin A-B'!Q69,'Speed Bin A-B'!Q173,'Speed Bin A-B'!Q277,'Speed Bin A-B'!Q381,'Speed Bin A-B'!Q485,'Speed Bin A-B'!Q589,'Speed Bin A-B'!Q693,'Speed Bin A-B'!Q797,'Speed Bin A-B'!Q901,'Speed Bin A-B'!Q1005,'Speed Bin A-B'!Q1109,'Speed Bin A-B'!Q1213,'Speed Bin A-B'!Q1317,'Speed Bin A-B'!Q1421)</f>
        <v>0</v>
      </c>
      <c r="R166" s="252">
        <f>SUM('Speed Bin A-B'!R69,'Speed Bin A-B'!R173,'Speed Bin A-B'!R277,'Speed Bin A-B'!R381,'Speed Bin A-B'!R485,'Speed Bin A-B'!R589,'Speed Bin A-B'!R693,'Speed Bin A-B'!R797,'Speed Bin A-B'!R901,'Speed Bin A-B'!R1005,'Speed Bin A-B'!R1109,'Speed Bin A-B'!R1213,'Speed Bin A-B'!R1317,'Speed Bin A-B'!R1421)</f>
        <v>0</v>
      </c>
      <c r="S166" s="252">
        <f>SUM('Speed Bin A-B'!S69,'Speed Bin A-B'!S173,'Speed Bin A-B'!S277,'Speed Bin A-B'!S381,'Speed Bin A-B'!S485,'Speed Bin A-B'!S589,'Speed Bin A-B'!S693,'Speed Bin A-B'!S797,'Speed Bin A-B'!S901,'Speed Bin A-B'!S1005,'Speed Bin A-B'!S1109,'Speed Bin A-B'!S1213,'Speed Bin A-B'!S1317,'Speed Bin A-B'!S1421)</f>
        <v>0</v>
      </c>
      <c r="T166" s="252">
        <f>SUM('Speed Bin A-B'!T69,'Speed Bin A-B'!T173,'Speed Bin A-B'!T277,'Speed Bin A-B'!T381,'Speed Bin A-B'!T485,'Speed Bin A-B'!T589,'Speed Bin A-B'!T693,'Speed Bin A-B'!T797,'Speed Bin A-B'!T901,'Speed Bin A-B'!T1005,'Speed Bin A-B'!T1109,'Speed Bin A-B'!T1213,'Speed Bin A-B'!T1317,'Speed Bin A-B'!T1421)</f>
        <v>0</v>
      </c>
      <c r="U166" s="252">
        <f>SUM('Speed Bin A-B'!U69,'Speed Bin A-B'!U173,'Speed Bin A-B'!U277,'Speed Bin A-B'!U381,'Speed Bin A-B'!U485,'Speed Bin A-B'!U589,'Speed Bin A-B'!U693,'Speed Bin A-B'!U797,'Speed Bin A-B'!U901,'Speed Bin A-B'!U1005,'Speed Bin A-B'!U1109,'Speed Bin A-B'!U1213,'Speed Bin A-B'!U1317,'Speed Bin A-B'!U1421)</f>
        <v>0</v>
      </c>
      <c r="V166" s="253">
        <f>IFERROR(AVERAGE('Speed Bin A-B'!V69,'Speed Bin A-B'!V173,'Speed Bin A-B'!V277,'Speed Bin A-B'!V381,'Speed Bin A-B'!V485,'Speed Bin A-B'!V589,'Speed Bin A-B'!V693,'Speed Bin A-B'!V797,'Speed Bin A-B'!V901,'Speed Bin A-B'!V1005,'Speed Bin A-B'!V1109,'Speed Bin A-B'!V1213,'Speed Bin A-B'!V1317,'Speed Bin A-B'!V1421),"-")</f>
        <v>26.777777777777775</v>
      </c>
      <c r="W166" s="253">
        <f>IFERROR(AVERAGE('Speed Bin A-B'!W69,'Speed Bin A-B'!W173,'Speed Bin A-B'!W277,'Speed Bin A-B'!W381,'Speed Bin A-B'!W485,'Speed Bin A-B'!W589,'Speed Bin A-B'!W693,'Speed Bin A-B'!W797,'Speed Bin A-B'!W901,'Speed Bin A-B'!W1005,'Speed Bin A-B'!W1109,'Speed Bin A-B'!W1213,'Speed Bin A-B'!W1317,'Speed Bin A-B'!W1421),"-")</f>
        <v>30.666666666666668</v>
      </c>
      <c r="X166" s="246"/>
      <c r="Y166" s="246"/>
    </row>
    <row r="167" spans="1:25" x14ac:dyDescent="0.2">
      <c r="A167" s="251">
        <v>0.61458333333333304</v>
      </c>
      <c r="B167" s="252">
        <f>SUM('Speed Bin A-B'!B70,'Speed Bin A-B'!B174,'Speed Bin A-B'!B278,'Speed Bin A-B'!B382,'Speed Bin A-B'!B486,'Speed Bin A-B'!B590,'Speed Bin A-B'!B694,'Speed Bin A-B'!B798,'Speed Bin A-B'!B902,'Speed Bin A-B'!B1006,'Speed Bin A-B'!B1110,'Speed Bin A-B'!B1214,'Speed Bin A-B'!B1318,'Speed Bin A-B'!B1422)</f>
        <v>225</v>
      </c>
      <c r="C167" s="252">
        <f>SUM('Speed Bin A-B'!C70,'Speed Bin A-B'!C174,'Speed Bin A-B'!C278,'Speed Bin A-B'!C382,'Speed Bin A-B'!C486,'Speed Bin A-B'!C590,'Speed Bin A-B'!C694,'Speed Bin A-B'!C798,'Speed Bin A-B'!C902,'Speed Bin A-B'!C1006,'Speed Bin A-B'!C1110,'Speed Bin A-B'!C1214,'Speed Bin A-B'!C1318,'Speed Bin A-B'!C1422)</f>
        <v>0</v>
      </c>
      <c r="D167" s="252">
        <f>SUM('Speed Bin A-B'!D70,'Speed Bin A-B'!D174,'Speed Bin A-B'!D278,'Speed Bin A-B'!D382,'Speed Bin A-B'!D486,'Speed Bin A-B'!D590,'Speed Bin A-B'!D694,'Speed Bin A-B'!D798,'Speed Bin A-B'!D902,'Speed Bin A-B'!D1006,'Speed Bin A-B'!D1110,'Speed Bin A-B'!D1214,'Speed Bin A-B'!D1318,'Speed Bin A-B'!D1422)</f>
        <v>3</v>
      </c>
      <c r="E167" s="252">
        <f>SUM('Speed Bin A-B'!E70,'Speed Bin A-B'!E174,'Speed Bin A-B'!E278,'Speed Bin A-B'!E382,'Speed Bin A-B'!E486,'Speed Bin A-B'!E590,'Speed Bin A-B'!E694,'Speed Bin A-B'!E798,'Speed Bin A-B'!E902,'Speed Bin A-B'!E1006,'Speed Bin A-B'!E1110,'Speed Bin A-B'!E1214,'Speed Bin A-B'!E1318,'Speed Bin A-B'!E1422)</f>
        <v>7</v>
      </c>
      <c r="F167" s="252">
        <f>SUM('Speed Bin A-B'!F70,'Speed Bin A-B'!F174,'Speed Bin A-B'!F278,'Speed Bin A-B'!F382,'Speed Bin A-B'!F486,'Speed Bin A-B'!F590,'Speed Bin A-B'!F694,'Speed Bin A-B'!F798,'Speed Bin A-B'!F902,'Speed Bin A-B'!F1006,'Speed Bin A-B'!F1110,'Speed Bin A-B'!F1214,'Speed Bin A-B'!F1318,'Speed Bin A-B'!F1422)</f>
        <v>62</v>
      </c>
      <c r="G167" s="252">
        <f>SUM('Speed Bin A-B'!G70,'Speed Bin A-B'!G174,'Speed Bin A-B'!G278,'Speed Bin A-B'!G382,'Speed Bin A-B'!G486,'Speed Bin A-B'!G590,'Speed Bin A-B'!G694,'Speed Bin A-B'!G798,'Speed Bin A-B'!G902,'Speed Bin A-B'!G1006,'Speed Bin A-B'!G1110,'Speed Bin A-B'!G1214,'Speed Bin A-B'!G1318,'Speed Bin A-B'!G1422)</f>
        <v>114</v>
      </c>
      <c r="H167" s="252">
        <f>SUM('Speed Bin A-B'!H70,'Speed Bin A-B'!H174,'Speed Bin A-B'!H278,'Speed Bin A-B'!H382,'Speed Bin A-B'!H486,'Speed Bin A-B'!H590,'Speed Bin A-B'!H694,'Speed Bin A-B'!H798,'Speed Bin A-B'!H902,'Speed Bin A-B'!H1006,'Speed Bin A-B'!H1110,'Speed Bin A-B'!H1214,'Speed Bin A-B'!H1318,'Speed Bin A-B'!H1422)</f>
        <v>36</v>
      </c>
      <c r="I167" s="252">
        <f>SUM('Speed Bin A-B'!I70,'Speed Bin A-B'!I174,'Speed Bin A-B'!I278,'Speed Bin A-B'!I382,'Speed Bin A-B'!I486,'Speed Bin A-B'!I590,'Speed Bin A-B'!I694,'Speed Bin A-B'!I798,'Speed Bin A-B'!I902,'Speed Bin A-B'!I1006,'Speed Bin A-B'!I1110,'Speed Bin A-B'!I1214,'Speed Bin A-B'!I1318,'Speed Bin A-B'!I1422)</f>
        <v>2</v>
      </c>
      <c r="J167" s="252">
        <f>SUM('Speed Bin A-B'!J70,'Speed Bin A-B'!J174,'Speed Bin A-B'!J278,'Speed Bin A-B'!J382,'Speed Bin A-B'!J486,'Speed Bin A-B'!J590,'Speed Bin A-B'!J694,'Speed Bin A-B'!J798,'Speed Bin A-B'!J902,'Speed Bin A-B'!J1006,'Speed Bin A-B'!J1110,'Speed Bin A-B'!J1214,'Speed Bin A-B'!J1318,'Speed Bin A-B'!J1422)</f>
        <v>1</v>
      </c>
      <c r="K167" s="252">
        <f>SUM('Speed Bin A-B'!K70,'Speed Bin A-B'!K174,'Speed Bin A-B'!K278,'Speed Bin A-B'!K382,'Speed Bin A-B'!K486,'Speed Bin A-B'!K590,'Speed Bin A-B'!K694,'Speed Bin A-B'!K798,'Speed Bin A-B'!K902,'Speed Bin A-B'!K1006,'Speed Bin A-B'!K1110,'Speed Bin A-B'!K1214,'Speed Bin A-B'!K1318,'Speed Bin A-B'!K1422)</f>
        <v>0</v>
      </c>
      <c r="L167" s="252">
        <f>SUM('Speed Bin A-B'!L70,'Speed Bin A-B'!L174,'Speed Bin A-B'!L278,'Speed Bin A-B'!L382,'Speed Bin A-B'!L486,'Speed Bin A-B'!L590,'Speed Bin A-B'!L694,'Speed Bin A-B'!L798,'Speed Bin A-B'!L902,'Speed Bin A-B'!L1006,'Speed Bin A-B'!L1110,'Speed Bin A-B'!L1214,'Speed Bin A-B'!L1318,'Speed Bin A-B'!L1422)</f>
        <v>0</v>
      </c>
      <c r="M167" s="252">
        <f>SUM('Speed Bin A-B'!M70,'Speed Bin A-B'!M174,'Speed Bin A-B'!M278,'Speed Bin A-B'!M382,'Speed Bin A-B'!M486,'Speed Bin A-B'!M590,'Speed Bin A-B'!M694,'Speed Bin A-B'!M798,'Speed Bin A-B'!M902,'Speed Bin A-B'!M1006,'Speed Bin A-B'!M1110,'Speed Bin A-B'!M1214,'Speed Bin A-B'!M1318,'Speed Bin A-B'!M1422)</f>
        <v>0</v>
      </c>
      <c r="N167" s="252">
        <f>SUM('Speed Bin A-B'!N70,'Speed Bin A-B'!N174,'Speed Bin A-B'!N278,'Speed Bin A-B'!N382,'Speed Bin A-B'!N486,'Speed Bin A-B'!N590,'Speed Bin A-B'!N694,'Speed Bin A-B'!N798,'Speed Bin A-B'!N902,'Speed Bin A-B'!N1006,'Speed Bin A-B'!N1110,'Speed Bin A-B'!N1214,'Speed Bin A-B'!N1318,'Speed Bin A-B'!N1422)</f>
        <v>0</v>
      </c>
      <c r="O167" s="252">
        <f>SUM('Speed Bin A-B'!O70,'Speed Bin A-B'!O174,'Speed Bin A-B'!O278,'Speed Bin A-B'!O382,'Speed Bin A-B'!O486,'Speed Bin A-B'!O590,'Speed Bin A-B'!O694,'Speed Bin A-B'!O798,'Speed Bin A-B'!O902,'Speed Bin A-B'!O1006,'Speed Bin A-B'!O1110,'Speed Bin A-B'!O1214,'Speed Bin A-B'!O1318,'Speed Bin A-B'!O1422)</f>
        <v>0</v>
      </c>
      <c r="P167" s="252">
        <f>SUM('Speed Bin A-B'!P70,'Speed Bin A-B'!P174,'Speed Bin A-B'!P278,'Speed Bin A-B'!P382,'Speed Bin A-B'!P486,'Speed Bin A-B'!P590,'Speed Bin A-B'!P694,'Speed Bin A-B'!P798,'Speed Bin A-B'!P902,'Speed Bin A-B'!P1006,'Speed Bin A-B'!P1110,'Speed Bin A-B'!P1214,'Speed Bin A-B'!P1318,'Speed Bin A-B'!P1422)</f>
        <v>0</v>
      </c>
      <c r="Q167" s="252">
        <f>SUM('Speed Bin A-B'!Q70,'Speed Bin A-B'!Q174,'Speed Bin A-B'!Q278,'Speed Bin A-B'!Q382,'Speed Bin A-B'!Q486,'Speed Bin A-B'!Q590,'Speed Bin A-B'!Q694,'Speed Bin A-B'!Q798,'Speed Bin A-B'!Q902,'Speed Bin A-B'!Q1006,'Speed Bin A-B'!Q1110,'Speed Bin A-B'!Q1214,'Speed Bin A-B'!Q1318,'Speed Bin A-B'!Q1422)</f>
        <v>0</v>
      </c>
      <c r="R167" s="252">
        <f>SUM('Speed Bin A-B'!R70,'Speed Bin A-B'!R174,'Speed Bin A-B'!R278,'Speed Bin A-B'!R382,'Speed Bin A-B'!R486,'Speed Bin A-B'!R590,'Speed Bin A-B'!R694,'Speed Bin A-B'!R798,'Speed Bin A-B'!R902,'Speed Bin A-B'!R1006,'Speed Bin A-B'!R1110,'Speed Bin A-B'!R1214,'Speed Bin A-B'!R1318,'Speed Bin A-B'!R1422)</f>
        <v>0</v>
      </c>
      <c r="S167" s="252">
        <f>SUM('Speed Bin A-B'!S70,'Speed Bin A-B'!S174,'Speed Bin A-B'!S278,'Speed Bin A-B'!S382,'Speed Bin A-B'!S486,'Speed Bin A-B'!S590,'Speed Bin A-B'!S694,'Speed Bin A-B'!S798,'Speed Bin A-B'!S902,'Speed Bin A-B'!S1006,'Speed Bin A-B'!S1110,'Speed Bin A-B'!S1214,'Speed Bin A-B'!S1318,'Speed Bin A-B'!S1422)</f>
        <v>0</v>
      </c>
      <c r="T167" s="252">
        <f>SUM('Speed Bin A-B'!T70,'Speed Bin A-B'!T174,'Speed Bin A-B'!T278,'Speed Bin A-B'!T382,'Speed Bin A-B'!T486,'Speed Bin A-B'!T590,'Speed Bin A-B'!T694,'Speed Bin A-B'!T798,'Speed Bin A-B'!T902,'Speed Bin A-B'!T1006,'Speed Bin A-B'!T1110,'Speed Bin A-B'!T1214,'Speed Bin A-B'!T1318,'Speed Bin A-B'!T1422)</f>
        <v>0</v>
      </c>
      <c r="U167" s="252">
        <f>SUM('Speed Bin A-B'!U70,'Speed Bin A-B'!U174,'Speed Bin A-B'!U278,'Speed Bin A-B'!U382,'Speed Bin A-B'!U486,'Speed Bin A-B'!U590,'Speed Bin A-B'!U694,'Speed Bin A-B'!U798,'Speed Bin A-B'!U902,'Speed Bin A-B'!U1006,'Speed Bin A-B'!U1110,'Speed Bin A-B'!U1214,'Speed Bin A-B'!U1318,'Speed Bin A-B'!U1422)</f>
        <v>0</v>
      </c>
      <c r="V167" s="253">
        <f>IFERROR(AVERAGE('Speed Bin A-B'!V70,'Speed Bin A-B'!V174,'Speed Bin A-B'!V278,'Speed Bin A-B'!V382,'Speed Bin A-B'!V486,'Speed Bin A-B'!V590,'Speed Bin A-B'!V694,'Speed Bin A-B'!V798,'Speed Bin A-B'!V902,'Speed Bin A-B'!V1006,'Speed Bin A-B'!V1110,'Speed Bin A-B'!V1214,'Speed Bin A-B'!V1318,'Speed Bin A-B'!V1422),"-")</f>
        <v>26.588888888888889</v>
      </c>
      <c r="W167" s="253">
        <f>IFERROR(AVERAGE('Speed Bin A-B'!W70,'Speed Bin A-B'!W174,'Speed Bin A-B'!W278,'Speed Bin A-B'!W382,'Speed Bin A-B'!W486,'Speed Bin A-B'!W590,'Speed Bin A-B'!W694,'Speed Bin A-B'!W798,'Speed Bin A-B'!W902,'Speed Bin A-B'!W1006,'Speed Bin A-B'!W1110,'Speed Bin A-B'!W1214,'Speed Bin A-B'!W1318,'Speed Bin A-B'!W1422),"-")</f>
        <v>30.644444444444446</v>
      </c>
      <c r="X167" s="246"/>
      <c r="Y167" s="246"/>
    </row>
    <row r="168" spans="1:25" x14ac:dyDescent="0.2">
      <c r="A168" s="251">
        <v>0.625</v>
      </c>
      <c r="B168" s="252">
        <f>SUM('Speed Bin A-B'!B71,'Speed Bin A-B'!B175,'Speed Bin A-B'!B279,'Speed Bin A-B'!B383,'Speed Bin A-B'!B487,'Speed Bin A-B'!B591,'Speed Bin A-B'!B695,'Speed Bin A-B'!B799,'Speed Bin A-B'!B903,'Speed Bin A-B'!B1007,'Speed Bin A-B'!B1111,'Speed Bin A-B'!B1215,'Speed Bin A-B'!B1319,'Speed Bin A-B'!B1423)</f>
        <v>276</v>
      </c>
      <c r="C168" s="252">
        <f>SUM('Speed Bin A-B'!C71,'Speed Bin A-B'!C175,'Speed Bin A-B'!C279,'Speed Bin A-B'!C383,'Speed Bin A-B'!C487,'Speed Bin A-B'!C591,'Speed Bin A-B'!C695,'Speed Bin A-B'!C799,'Speed Bin A-B'!C903,'Speed Bin A-B'!C1007,'Speed Bin A-B'!C1111,'Speed Bin A-B'!C1215,'Speed Bin A-B'!C1319,'Speed Bin A-B'!C1423)</f>
        <v>0</v>
      </c>
      <c r="D168" s="252">
        <f>SUM('Speed Bin A-B'!D71,'Speed Bin A-B'!D175,'Speed Bin A-B'!D279,'Speed Bin A-B'!D383,'Speed Bin A-B'!D487,'Speed Bin A-B'!D591,'Speed Bin A-B'!D695,'Speed Bin A-B'!D799,'Speed Bin A-B'!D903,'Speed Bin A-B'!D1007,'Speed Bin A-B'!D1111,'Speed Bin A-B'!D1215,'Speed Bin A-B'!D1319,'Speed Bin A-B'!D1423)</f>
        <v>3</v>
      </c>
      <c r="E168" s="252">
        <f>SUM('Speed Bin A-B'!E71,'Speed Bin A-B'!E175,'Speed Bin A-B'!E279,'Speed Bin A-B'!E383,'Speed Bin A-B'!E487,'Speed Bin A-B'!E591,'Speed Bin A-B'!E695,'Speed Bin A-B'!E799,'Speed Bin A-B'!E903,'Speed Bin A-B'!E1007,'Speed Bin A-B'!E1111,'Speed Bin A-B'!E1215,'Speed Bin A-B'!E1319,'Speed Bin A-B'!E1423)</f>
        <v>9</v>
      </c>
      <c r="F168" s="252">
        <f>SUM('Speed Bin A-B'!F71,'Speed Bin A-B'!F175,'Speed Bin A-B'!F279,'Speed Bin A-B'!F383,'Speed Bin A-B'!F487,'Speed Bin A-B'!F591,'Speed Bin A-B'!F695,'Speed Bin A-B'!F799,'Speed Bin A-B'!F903,'Speed Bin A-B'!F1007,'Speed Bin A-B'!F1111,'Speed Bin A-B'!F1215,'Speed Bin A-B'!F1319,'Speed Bin A-B'!F1423)</f>
        <v>70</v>
      </c>
      <c r="G168" s="252">
        <f>SUM('Speed Bin A-B'!G71,'Speed Bin A-B'!G175,'Speed Bin A-B'!G279,'Speed Bin A-B'!G383,'Speed Bin A-B'!G487,'Speed Bin A-B'!G591,'Speed Bin A-B'!G695,'Speed Bin A-B'!G799,'Speed Bin A-B'!G903,'Speed Bin A-B'!G1007,'Speed Bin A-B'!G1111,'Speed Bin A-B'!G1215,'Speed Bin A-B'!G1319,'Speed Bin A-B'!G1423)</f>
        <v>137</v>
      </c>
      <c r="H168" s="252">
        <f>SUM('Speed Bin A-B'!H71,'Speed Bin A-B'!H175,'Speed Bin A-B'!H279,'Speed Bin A-B'!H383,'Speed Bin A-B'!H487,'Speed Bin A-B'!H591,'Speed Bin A-B'!H695,'Speed Bin A-B'!H799,'Speed Bin A-B'!H903,'Speed Bin A-B'!H1007,'Speed Bin A-B'!H1111,'Speed Bin A-B'!H1215,'Speed Bin A-B'!H1319,'Speed Bin A-B'!H1423)</f>
        <v>50</v>
      </c>
      <c r="I168" s="252">
        <f>SUM('Speed Bin A-B'!I71,'Speed Bin A-B'!I175,'Speed Bin A-B'!I279,'Speed Bin A-B'!I383,'Speed Bin A-B'!I487,'Speed Bin A-B'!I591,'Speed Bin A-B'!I695,'Speed Bin A-B'!I799,'Speed Bin A-B'!I903,'Speed Bin A-B'!I1007,'Speed Bin A-B'!I1111,'Speed Bin A-B'!I1215,'Speed Bin A-B'!I1319,'Speed Bin A-B'!I1423)</f>
        <v>7</v>
      </c>
      <c r="J168" s="252">
        <f>SUM('Speed Bin A-B'!J71,'Speed Bin A-B'!J175,'Speed Bin A-B'!J279,'Speed Bin A-B'!J383,'Speed Bin A-B'!J487,'Speed Bin A-B'!J591,'Speed Bin A-B'!J695,'Speed Bin A-B'!J799,'Speed Bin A-B'!J903,'Speed Bin A-B'!J1007,'Speed Bin A-B'!J1111,'Speed Bin A-B'!J1215,'Speed Bin A-B'!J1319,'Speed Bin A-B'!J1423)</f>
        <v>0</v>
      </c>
      <c r="K168" s="252">
        <f>SUM('Speed Bin A-B'!K71,'Speed Bin A-B'!K175,'Speed Bin A-B'!K279,'Speed Bin A-B'!K383,'Speed Bin A-B'!K487,'Speed Bin A-B'!K591,'Speed Bin A-B'!K695,'Speed Bin A-B'!K799,'Speed Bin A-B'!K903,'Speed Bin A-B'!K1007,'Speed Bin A-B'!K1111,'Speed Bin A-B'!K1215,'Speed Bin A-B'!K1319,'Speed Bin A-B'!K1423)</f>
        <v>0</v>
      </c>
      <c r="L168" s="252">
        <f>SUM('Speed Bin A-B'!L71,'Speed Bin A-B'!L175,'Speed Bin A-B'!L279,'Speed Bin A-B'!L383,'Speed Bin A-B'!L487,'Speed Bin A-B'!L591,'Speed Bin A-B'!L695,'Speed Bin A-B'!L799,'Speed Bin A-B'!L903,'Speed Bin A-B'!L1007,'Speed Bin A-B'!L1111,'Speed Bin A-B'!L1215,'Speed Bin A-B'!L1319,'Speed Bin A-B'!L1423)</f>
        <v>0</v>
      </c>
      <c r="M168" s="252">
        <f>SUM('Speed Bin A-B'!M71,'Speed Bin A-B'!M175,'Speed Bin A-B'!M279,'Speed Bin A-B'!M383,'Speed Bin A-B'!M487,'Speed Bin A-B'!M591,'Speed Bin A-B'!M695,'Speed Bin A-B'!M799,'Speed Bin A-B'!M903,'Speed Bin A-B'!M1007,'Speed Bin A-B'!M1111,'Speed Bin A-B'!M1215,'Speed Bin A-B'!M1319,'Speed Bin A-B'!M1423)</f>
        <v>0</v>
      </c>
      <c r="N168" s="252">
        <f>SUM('Speed Bin A-B'!N71,'Speed Bin A-B'!N175,'Speed Bin A-B'!N279,'Speed Bin A-B'!N383,'Speed Bin A-B'!N487,'Speed Bin A-B'!N591,'Speed Bin A-B'!N695,'Speed Bin A-B'!N799,'Speed Bin A-B'!N903,'Speed Bin A-B'!N1007,'Speed Bin A-B'!N1111,'Speed Bin A-B'!N1215,'Speed Bin A-B'!N1319,'Speed Bin A-B'!N1423)</f>
        <v>0</v>
      </c>
      <c r="O168" s="252">
        <f>SUM('Speed Bin A-B'!O71,'Speed Bin A-B'!O175,'Speed Bin A-B'!O279,'Speed Bin A-B'!O383,'Speed Bin A-B'!O487,'Speed Bin A-B'!O591,'Speed Bin A-B'!O695,'Speed Bin A-B'!O799,'Speed Bin A-B'!O903,'Speed Bin A-B'!O1007,'Speed Bin A-B'!O1111,'Speed Bin A-B'!O1215,'Speed Bin A-B'!O1319,'Speed Bin A-B'!O1423)</f>
        <v>0</v>
      </c>
      <c r="P168" s="252">
        <f>SUM('Speed Bin A-B'!P71,'Speed Bin A-B'!P175,'Speed Bin A-B'!P279,'Speed Bin A-B'!P383,'Speed Bin A-B'!P487,'Speed Bin A-B'!P591,'Speed Bin A-B'!P695,'Speed Bin A-B'!P799,'Speed Bin A-B'!P903,'Speed Bin A-B'!P1007,'Speed Bin A-B'!P1111,'Speed Bin A-B'!P1215,'Speed Bin A-B'!P1319,'Speed Bin A-B'!P1423)</f>
        <v>0</v>
      </c>
      <c r="Q168" s="252">
        <f>SUM('Speed Bin A-B'!Q71,'Speed Bin A-B'!Q175,'Speed Bin A-B'!Q279,'Speed Bin A-B'!Q383,'Speed Bin A-B'!Q487,'Speed Bin A-B'!Q591,'Speed Bin A-B'!Q695,'Speed Bin A-B'!Q799,'Speed Bin A-B'!Q903,'Speed Bin A-B'!Q1007,'Speed Bin A-B'!Q1111,'Speed Bin A-B'!Q1215,'Speed Bin A-B'!Q1319,'Speed Bin A-B'!Q1423)</f>
        <v>0</v>
      </c>
      <c r="R168" s="252">
        <f>SUM('Speed Bin A-B'!R71,'Speed Bin A-B'!R175,'Speed Bin A-B'!R279,'Speed Bin A-B'!R383,'Speed Bin A-B'!R487,'Speed Bin A-B'!R591,'Speed Bin A-B'!R695,'Speed Bin A-B'!R799,'Speed Bin A-B'!R903,'Speed Bin A-B'!R1007,'Speed Bin A-B'!R1111,'Speed Bin A-B'!R1215,'Speed Bin A-B'!R1319,'Speed Bin A-B'!R1423)</f>
        <v>0</v>
      </c>
      <c r="S168" s="252">
        <f>SUM('Speed Bin A-B'!S71,'Speed Bin A-B'!S175,'Speed Bin A-B'!S279,'Speed Bin A-B'!S383,'Speed Bin A-B'!S487,'Speed Bin A-B'!S591,'Speed Bin A-B'!S695,'Speed Bin A-B'!S799,'Speed Bin A-B'!S903,'Speed Bin A-B'!S1007,'Speed Bin A-B'!S1111,'Speed Bin A-B'!S1215,'Speed Bin A-B'!S1319,'Speed Bin A-B'!S1423)</f>
        <v>0</v>
      </c>
      <c r="T168" s="252">
        <f>SUM('Speed Bin A-B'!T71,'Speed Bin A-B'!T175,'Speed Bin A-B'!T279,'Speed Bin A-B'!T383,'Speed Bin A-B'!T487,'Speed Bin A-B'!T591,'Speed Bin A-B'!T695,'Speed Bin A-B'!T799,'Speed Bin A-B'!T903,'Speed Bin A-B'!T1007,'Speed Bin A-B'!T1111,'Speed Bin A-B'!T1215,'Speed Bin A-B'!T1319,'Speed Bin A-B'!T1423)</f>
        <v>0</v>
      </c>
      <c r="U168" s="252">
        <f>SUM('Speed Bin A-B'!U71,'Speed Bin A-B'!U175,'Speed Bin A-B'!U279,'Speed Bin A-B'!U383,'Speed Bin A-B'!U487,'Speed Bin A-B'!U591,'Speed Bin A-B'!U695,'Speed Bin A-B'!U799,'Speed Bin A-B'!U903,'Speed Bin A-B'!U1007,'Speed Bin A-B'!U1111,'Speed Bin A-B'!U1215,'Speed Bin A-B'!U1319,'Speed Bin A-B'!U1423)</f>
        <v>0</v>
      </c>
      <c r="V168" s="253">
        <f>IFERROR(AVERAGE('Speed Bin A-B'!V71,'Speed Bin A-B'!V175,'Speed Bin A-B'!V279,'Speed Bin A-B'!V383,'Speed Bin A-B'!V487,'Speed Bin A-B'!V591,'Speed Bin A-B'!V695,'Speed Bin A-B'!V799,'Speed Bin A-B'!V903,'Speed Bin A-B'!V1007,'Speed Bin A-B'!V1111,'Speed Bin A-B'!V1215,'Speed Bin A-B'!V1319,'Speed Bin A-B'!V1423),"-")</f>
        <v>27.022222222222226</v>
      </c>
      <c r="W168" s="253">
        <f>IFERROR(AVERAGE('Speed Bin A-B'!W71,'Speed Bin A-B'!W175,'Speed Bin A-B'!W279,'Speed Bin A-B'!W383,'Speed Bin A-B'!W487,'Speed Bin A-B'!W591,'Speed Bin A-B'!W695,'Speed Bin A-B'!W799,'Speed Bin A-B'!W903,'Speed Bin A-B'!W1007,'Speed Bin A-B'!W1111,'Speed Bin A-B'!W1215,'Speed Bin A-B'!W1319,'Speed Bin A-B'!W1423),"-")</f>
        <v>31.122222222222224</v>
      </c>
      <c r="X168" s="246"/>
      <c r="Y168" s="246"/>
    </row>
    <row r="169" spans="1:25" x14ac:dyDescent="0.2">
      <c r="A169" s="251">
        <v>0.63541666666666696</v>
      </c>
      <c r="B169" s="252">
        <f>SUM('Speed Bin A-B'!B72,'Speed Bin A-B'!B176,'Speed Bin A-B'!B280,'Speed Bin A-B'!B384,'Speed Bin A-B'!B488,'Speed Bin A-B'!B592,'Speed Bin A-B'!B696,'Speed Bin A-B'!B800,'Speed Bin A-B'!B904,'Speed Bin A-B'!B1008,'Speed Bin A-B'!B1112,'Speed Bin A-B'!B1216,'Speed Bin A-B'!B1320,'Speed Bin A-B'!B1424)</f>
        <v>245</v>
      </c>
      <c r="C169" s="252">
        <f>SUM('Speed Bin A-B'!C72,'Speed Bin A-B'!C176,'Speed Bin A-B'!C280,'Speed Bin A-B'!C384,'Speed Bin A-B'!C488,'Speed Bin A-B'!C592,'Speed Bin A-B'!C696,'Speed Bin A-B'!C800,'Speed Bin A-B'!C904,'Speed Bin A-B'!C1008,'Speed Bin A-B'!C1112,'Speed Bin A-B'!C1216,'Speed Bin A-B'!C1320,'Speed Bin A-B'!C1424)</f>
        <v>0</v>
      </c>
      <c r="D169" s="252">
        <f>SUM('Speed Bin A-B'!D72,'Speed Bin A-B'!D176,'Speed Bin A-B'!D280,'Speed Bin A-B'!D384,'Speed Bin A-B'!D488,'Speed Bin A-B'!D592,'Speed Bin A-B'!D696,'Speed Bin A-B'!D800,'Speed Bin A-B'!D904,'Speed Bin A-B'!D1008,'Speed Bin A-B'!D1112,'Speed Bin A-B'!D1216,'Speed Bin A-B'!D1320,'Speed Bin A-B'!D1424)</f>
        <v>3</v>
      </c>
      <c r="E169" s="252">
        <f>SUM('Speed Bin A-B'!E72,'Speed Bin A-B'!E176,'Speed Bin A-B'!E280,'Speed Bin A-B'!E384,'Speed Bin A-B'!E488,'Speed Bin A-B'!E592,'Speed Bin A-B'!E696,'Speed Bin A-B'!E800,'Speed Bin A-B'!E904,'Speed Bin A-B'!E1008,'Speed Bin A-B'!E1112,'Speed Bin A-B'!E1216,'Speed Bin A-B'!E1320,'Speed Bin A-B'!E1424)</f>
        <v>13</v>
      </c>
      <c r="F169" s="252">
        <f>SUM('Speed Bin A-B'!F72,'Speed Bin A-B'!F176,'Speed Bin A-B'!F280,'Speed Bin A-B'!F384,'Speed Bin A-B'!F488,'Speed Bin A-B'!F592,'Speed Bin A-B'!F696,'Speed Bin A-B'!F800,'Speed Bin A-B'!F904,'Speed Bin A-B'!F1008,'Speed Bin A-B'!F1112,'Speed Bin A-B'!F1216,'Speed Bin A-B'!F1320,'Speed Bin A-B'!F1424)</f>
        <v>65</v>
      </c>
      <c r="G169" s="252">
        <f>SUM('Speed Bin A-B'!G72,'Speed Bin A-B'!G176,'Speed Bin A-B'!G280,'Speed Bin A-B'!G384,'Speed Bin A-B'!G488,'Speed Bin A-B'!G592,'Speed Bin A-B'!G696,'Speed Bin A-B'!G800,'Speed Bin A-B'!G904,'Speed Bin A-B'!G1008,'Speed Bin A-B'!G1112,'Speed Bin A-B'!G1216,'Speed Bin A-B'!G1320,'Speed Bin A-B'!G1424)</f>
        <v>117</v>
      </c>
      <c r="H169" s="252">
        <f>SUM('Speed Bin A-B'!H72,'Speed Bin A-B'!H176,'Speed Bin A-B'!H280,'Speed Bin A-B'!H384,'Speed Bin A-B'!H488,'Speed Bin A-B'!H592,'Speed Bin A-B'!H696,'Speed Bin A-B'!H800,'Speed Bin A-B'!H904,'Speed Bin A-B'!H1008,'Speed Bin A-B'!H1112,'Speed Bin A-B'!H1216,'Speed Bin A-B'!H1320,'Speed Bin A-B'!H1424)</f>
        <v>38</v>
      </c>
      <c r="I169" s="252">
        <f>SUM('Speed Bin A-B'!I72,'Speed Bin A-B'!I176,'Speed Bin A-B'!I280,'Speed Bin A-B'!I384,'Speed Bin A-B'!I488,'Speed Bin A-B'!I592,'Speed Bin A-B'!I696,'Speed Bin A-B'!I800,'Speed Bin A-B'!I904,'Speed Bin A-B'!I1008,'Speed Bin A-B'!I1112,'Speed Bin A-B'!I1216,'Speed Bin A-B'!I1320,'Speed Bin A-B'!I1424)</f>
        <v>8</v>
      </c>
      <c r="J169" s="252">
        <f>SUM('Speed Bin A-B'!J72,'Speed Bin A-B'!J176,'Speed Bin A-B'!J280,'Speed Bin A-B'!J384,'Speed Bin A-B'!J488,'Speed Bin A-B'!J592,'Speed Bin A-B'!J696,'Speed Bin A-B'!J800,'Speed Bin A-B'!J904,'Speed Bin A-B'!J1008,'Speed Bin A-B'!J1112,'Speed Bin A-B'!J1216,'Speed Bin A-B'!J1320,'Speed Bin A-B'!J1424)</f>
        <v>1</v>
      </c>
      <c r="K169" s="252">
        <f>SUM('Speed Bin A-B'!K72,'Speed Bin A-B'!K176,'Speed Bin A-B'!K280,'Speed Bin A-B'!K384,'Speed Bin A-B'!K488,'Speed Bin A-B'!K592,'Speed Bin A-B'!K696,'Speed Bin A-B'!K800,'Speed Bin A-B'!K904,'Speed Bin A-B'!K1008,'Speed Bin A-B'!K1112,'Speed Bin A-B'!K1216,'Speed Bin A-B'!K1320,'Speed Bin A-B'!K1424)</f>
        <v>0</v>
      </c>
      <c r="L169" s="252">
        <f>SUM('Speed Bin A-B'!L72,'Speed Bin A-B'!L176,'Speed Bin A-B'!L280,'Speed Bin A-B'!L384,'Speed Bin A-B'!L488,'Speed Bin A-B'!L592,'Speed Bin A-B'!L696,'Speed Bin A-B'!L800,'Speed Bin A-B'!L904,'Speed Bin A-B'!L1008,'Speed Bin A-B'!L1112,'Speed Bin A-B'!L1216,'Speed Bin A-B'!L1320,'Speed Bin A-B'!L1424)</f>
        <v>0</v>
      </c>
      <c r="M169" s="252">
        <f>SUM('Speed Bin A-B'!M72,'Speed Bin A-B'!M176,'Speed Bin A-B'!M280,'Speed Bin A-B'!M384,'Speed Bin A-B'!M488,'Speed Bin A-B'!M592,'Speed Bin A-B'!M696,'Speed Bin A-B'!M800,'Speed Bin A-B'!M904,'Speed Bin A-B'!M1008,'Speed Bin A-B'!M1112,'Speed Bin A-B'!M1216,'Speed Bin A-B'!M1320,'Speed Bin A-B'!M1424)</f>
        <v>0</v>
      </c>
      <c r="N169" s="252">
        <f>SUM('Speed Bin A-B'!N72,'Speed Bin A-B'!N176,'Speed Bin A-B'!N280,'Speed Bin A-B'!N384,'Speed Bin A-B'!N488,'Speed Bin A-B'!N592,'Speed Bin A-B'!N696,'Speed Bin A-B'!N800,'Speed Bin A-B'!N904,'Speed Bin A-B'!N1008,'Speed Bin A-B'!N1112,'Speed Bin A-B'!N1216,'Speed Bin A-B'!N1320,'Speed Bin A-B'!N1424)</f>
        <v>0</v>
      </c>
      <c r="O169" s="252">
        <f>SUM('Speed Bin A-B'!O72,'Speed Bin A-B'!O176,'Speed Bin A-B'!O280,'Speed Bin A-B'!O384,'Speed Bin A-B'!O488,'Speed Bin A-B'!O592,'Speed Bin A-B'!O696,'Speed Bin A-B'!O800,'Speed Bin A-B'!O904,'Speed Bin A-B'!O1008,'Speed Bin A-B'!O1112,'Speed Bin A-B'!O1216,'Speed Bin A-B'!O1320,'Speed Bin A-B'!O1424)</f>
        <v>0</v>
      </c>
      <c r="P169" s="252">
        <f>SUM('Speed Bin A-B'!P72,'Speed Bin A-B'!P176,'Speed Bin A-B'!P280,'Speed Bin A-B'!P384,'Speed Bin A-B'!P488,'Speed Bin A-B'!P592,'Speed Bin A-B'!P696,'Speed Bin A-B'!P800,'Speed Bin A-B'!P904,'Speed Bin A-B'!P1008,'Speed Bin A-B'!P1112,'Speed Bin A-B'!P1216,'Speed Bin A-B'!P1320,'Speed Bin A-B'!P1424)</f>
        <v>0</v>
      </c>
      <c r="Q169" s="252">
        <f>SUM('Speed Bin A-B'!Q72,'Speed Bin A-B'!Q176,'Speed Bin A-B'!Q280,'Speed Bin A-B'!Q384,'Speed Bin A-B'!Q488,'Speed Bin A-B'!Q592,'Speed Bin A-B'!Q696,'Speed Bin A-B'!Q800,'Speed Bin A-B'!Q904,'Speed Bin A-B'!Q1008,'Speed Bin A-B'!Q1112,'Speed Bin A-B'!Q1216,'Speed Bin A-B'!Q1320,'Speed Bin A-B'!Q1424)</f>
        <v>0</v>
      </c>
      <c r="R169" s="252">
        <f>SUM('Speed Bin A-B'!R72,'Speed Bin A-B'!R176,'Speed Bin A-B'!R280,'Speed Bin A-B'!R384,'Speed Bin A-B'!R488,'Speed Bin A-B'!R592,'Speed Bin A-B'!R696,'Speed Bin A-B'!R800,'Speed Bin A-B'!R904,'Speed Bin A-B'!R1008,'Speed Bin A-B'!R1112,'Speed Bin A-B'!R1216,'Speed Bin A-B'!R1320,'Speed Bin A-B'!R1424)</f>
        <v>0</v>
      </c>
      <c r="S169" s="252">
        <f>SUM('Speed Bin A-B'!S72,'Speed Bin A-B'!S176,'Speed Bin A-B'!S280,'Speed Bin A-B'!S384,'Speed Bin A-B'!S488,'Speed Bin A-B'!S592,'Speed Bin A-B'!S696,'Speed Bin A-B'!S800,'Speed Bin A-B'!S904,'Speed Bin A-B'!S1008,'Speed Bin A-B'!S1112,'Speed Bin A-B'!S1216,'Speed Bin A-B'!S1320,'Speed Bin A-B'!S1424)</f>
        <v>0</v>
      </c>
      <c r="T169" s="252">
        <f>SUM('Speed Bin A-B'!T72,'Speed Bin A-B'!T176,'Speed Bin A-B'!T280,'Speed Bin A-B'!T384,'Speed Bin A-B'!T488,'Speed Bin A-B'!T592,'Speed Bin A-B'!T696,'Speed Bin A-B'!T800,'Speed Bin A-B'!T904,'Speed Bin A-B'!T1008,'Speed Bin A-B'!T1112,'Speed Bin A-B'!T1216,'Speed Bin A-B'!T1320,'Speed Bin A-B'!T1424)</f>
        <v>0</v>
      </c>
      <c r="U169" s="252">
        <f>SUM('Speed Bin A-B'!U72,'Speed Bin A-B'!U176,'Speed Bin A-B'!U280,'Speed Bin A-B'!U384,'Speed Bin A-B'!U488,'Speed Bin A-B'!U592,'Speed Bin A-B'!U696,'Speed Bin A-B'!U800,'Speed Bin A-B'!U904,'Speed Bin A-B'!U1008,'Speed Bin A-B'!U1112,'Speed Bin A-B'!U1216,'Speed Bin A-B'!U1320,'Speed Bin A-B'!U1424)</f>
        <v>0</v>
      </c>
      <c r="V169" s="253">
        <f>IFERROR(AVERAGE('Speed Bin A-B'!V72,'Speed Bin A-B'!V176,'Speed Bin A-B'!V280,'Speed Bin A-B'!V384,'Speed Bin A-B'!V488,'Speed Bin A-B'!V592,'Speed Bin A-B'!V696,'Speed Bin A-B'!V800,'Speed Bin A-B'!V904,'Speed Bin A-B'!V1008,'Speed Bin A-B'!V1112,'Speed Bin A-B'!V1216,'Speed Bin A-B'!V1320,'Speed Bin A-B'!V1424),"-")</f>
        <v>26.666666666666668</v>
      </c>
      <c r="W169" s="253">
        <f>IFERROR(AVERAGE('Speed Bin A-B'!W72,'Speed Bin A-B'!W176,'Speed Bin A-B'!W280,'Speed Bin A-B'!W384,'Speed Bin A-B'!W488,'Speed Bin A-B'!W592,'Speed Bin A-B'!W696,'Speed Bin A-B'!W800,'Speed Bin A-B'!W904,'Speed Bin A-B'!W1008,'Speed Bin A-B'!W1112,'Speed Bin A-B'!W1216,'Speed Bin A-B'!W1320,'Speed Bin A-B'!W1424),"-")</f>
        <v>30.711111111111116</v>
      </c>
      <c r="X169" s="246"/>
      <c r="Y169" s="246"/>
    </row>
    <row r="170" spans="1:25" x14ac:dyDescent="0.2">
      <c r="A170" s="251">
        <v>0.64583333333333304</v>
      </c>
      <c r="B170" s="252">
        <f>SUM('Speed Bin A-B'!B73,'Speed Bin A-B'!B177,'Speed Bin A-B'!B281,'Speed Bin A-B'!B385,'Speed Bin A-B'!B489,'Speed Bin A-B'!B593,'Speed Bin A-B'!B697,'Speed Bin A-B'!B801,'Speed Bin A-B'!B905,'Speed Bin A-B'!B1009,'Speed Bin A-B'!B1113,'Speed Bin A-B'!B1217,'Speed Bin A-B'!B1321,'Speed Bin A-B'!B1425)</f>
        <v>223</v>
      </c>
      <c r="C170" s="252">
        <f>SUM('Speed Bin A-B'!C73,'Speed Bin A-B'!C177,'Speed Bin A-B'!C281,'Speed Bin A-B'!C385,'Speed Bin A-B'!C489,'Speed Bin A-B'!C593,'Speed Bin A-B'!C697,'Speed Bin A-B'!C801,'Speed Bin A-B'!C905,'Speed Bin A-B'!C1009,'Speed Bin A-B'!C1113,'Speed Bin A-B'!C1217,'Speed Bin A-B'!C1321,'Speed Bin A-B'!C1425)</f>
        <v>0</v>
      </c>
      <c r="D170" s="252">
        <f>SUM('Speed Bin A-B'!D73,'Speed Bin A-B'!D177,'Speed Bin A-B'!D281,'Speed Bin A-B'!D385,'Speed Bin A-B'!D489,'Speed Bin A-B'!D593,'Speed Bin A-B'!D697,'Speed Bin A-B'!D801,'Speed Bin A-B'!D905,'Speed Bin A-B'!D1009,'Speed Bin A-B'!D1113,'Speed Bin A-B'!D1217,'Speed Bin A-B'!D1321,'Speed Bin A-B'!D1425)</f>
        <v>0</v>
      </c>
      <c r="E170" s="252">
        <f>SUM('Speed Bin A-B'!E73,'Speed Bin A-B'!E177,'Speed Bin A-B'!E281,'Speed Bin A-B'!E385,'Speed Bin A-B'!E489,'Speed Bin A-B'!E593,'Speed Bin A-B'!E697,'Speed Bin A-B'!E801,'Speed Bin A-B'!E905,'Speed Bin A-B'!E1009,'Speed Bin A-B'!E1113,'Speed Bin A-B'!E1217,'Speed Bin A-B'!E1321,'Speed Bin A-B'!E1425)</f>
        <v>10</v>
      </c>
      <c r="F170" s="252">
        <f>SUM('Speed Bin A-B'!F73,'Speed Bin A-B'!F177,'Speed Bin A-B'!F281,'Speed Bin A-B'!F385,'Speed Bin A-B'!F489,'Speed Bin A-B'!F593,'Speed Bin A-B'!F697,'Speed Bin A-B'!F801,'Speed Bin A-B'!F905,'Speed Bin A-B'!F1009,'Speed Bin A-B'!F1113,'Speed Bin A-B'!F1217,'Speed Bin A-B'!F1321,'Speed Bin A-B'!F1425)</f>
        <v>57</v>
      </c>
      <c r="G170" s="252">
        <f>SUM('Speed Bin A-B'!G73,'Speed Bin A-B'!G177,'Speed Bin A-B'!G281,'Speed Bin A-B'!G385,'Speed Bin A-B'!G489,'Speed Bin A-B'!G593,'Speed Bin A-B'!G697,'Speed Bin A-B'!G801,'Speed Bin A-B'!G905,'Speed Bin A-B'!G1009,'Speed Bin A-B'!G1113,'Speed Bin A-B'!G1217,'Speed Bin A-B'!G1321,'Speed Bin A-B'!G1425)</f>
        <v>107</v>
      </c>
      <c r="H170" s="252">
        <f>SUM('Speed Bin A-B'!H73,'Speed Bin A-B'!H177,'Speed Bin A-B'!H281,'Speed Bin A-B'!H385,'Speed Bin A-B'!H489,'Speed Bin A-B'!H593,'Speed Bin A-B'!H697,'Speed Bin A-B'!H801,'Speed Bin A-B'!H905,'Speed Bin A-B'!H1009,'Speed Bin A-B'!H1113,'Speed Bin A-B'!H1217,'Speed Bin A-B'!H1321,'Speed Bin A-B'!H1425)</f>
        <v>44</v>
      </c>
      <c r="I170" s="252">
        <f>SUM('Speed Bin A-B'!I73,'Speed Bin A-B'!I177,'Speed Bin A-B'!I281,'Speed Bin A-B'!I385,'Speed Bin A-B'!I489,'Speed Bin A-B'!I593,'Speed Bin A-B'!I697,'Speed Bin A-B'!I801,'Speed Bin A-B'!I905,'Speed Bin A-B'!I1009,'Speed Bin A-B'!I1113,'Speed Bin A-B'!I1217,'Speed Bin A-B'!I1321,'Speed Bin A-B'!I1425)</f>
        <v>4</v>
      </c>
      <c r="J170" s="252">
        <f>SUM('Speed Bin A-B'!J73,'Speed Bin A-B'!J177,'Speed Bin A-B'!J281,'Speed Bin A-B'!J385,'Speed Bin A-B'!J489,'Speed Bin A-B'!J593,'Speed Bin A-B'!J697,'Speed Bin A-B'!J801,'Speed Bin A-B'!J905,'Speed Bin A-B'!J1009,'Speed Bin A-B'!J1113,'Speed Bin A-B'!J1217,'Speed Bin A-B'!J1321,'Speed Bin A-B'!J1425)</f>
        <v>1</v>
      </c>
      <c r="K170" s="252">
        <f>SUM('Speed Bin A-B'!K73,'Speed Bin A-B'!K177,'Speed Bin A-B'!K281,'Speed Bin A-B'!K385,'Speed Bin A-B'!K489,'Speed Bin A-B'!K593,'Speed Bin A-B'!K697,'Speed Bin A-B'!K801,'Speed Bin A-B'!K905,'Speed Bin A-B'!K1009,'Speed Bin A-B'!K1113,'Speed Bin A-B'!K1217,'Speed Bin A-B'!K1321,'Speed Bin A-B'!K1425)</f>
        <v>0</v>
      </c>
      <c r="L170" s="252">
        <f>SUM('Speed Bin A-B'!L73,'Speed Bin A-B'!L177,'Speed Bin A-B'!L281,'Speed Bin A-B'!L385,'Speed Bin A-B'!L489,'Speed Bin A-B'!L593,'Speed Bin A-B'!L697,'Speed Bin A-B'!L801,'Speed Bin A-B'!L905,'Speed Bin A-B'!L1009,'Speed Bin A-B'!L1113,'Speed Bin A-B'!L1217,'Speed Bin A-B'!L1321,'Speed Bin A-B'!L1425)</f>
        <v>0</v>
      </c>
      <c r="M170" s="252">
        <f>SUM('Speed Bin A-B'!M73,'Speed Bin A-B'!M177,'Speed Bin A-B'!M281,'Speed Bin A-B'!M385,'Speed Bin A-B'!M489,'Speed Bin A-B'!M593,'Speed Bin A-B'!M697,'Speed Bin A-B'!M801,'Speed Bin A-B'!M905,'Speed Bin A-B'!M1009,'Speed Bin A-B'!M1113,'Speed Bin A-B'!M1217,'Speed Bin A-B'!M1321,'Speed Bin A-B'!M1425)</f>
        <v>0</v>
      </c>
      <c r="N170" s="252">
        <f>SUM('Speed Bin A-B'!N73,'Speed Bin A-B'!N177,'Speed Bin A-B'!N281,'Speed Bin A-B'!N385,'Speed Bin A-B'!N489,'Speed Bin A-B'!N593,'Speed Bin A-B'!N697,'Speed Bin A-B'!N801,'Speed Bin A-B'!N905,'Speed Bin A-B'!N1009,'Speed Bin A-B'!N1113,'Speed Bin A-B'!N1217,'Speed Bin A-B'!N1321,'Speed Bin A-B'!N1425)</f>
        <v>0</v>
      </c>
      <c r="O170" s="252">
        <f>SUM('Speed Bin A-B'!O73,'Speed Bin A-B'!O177,'Speed Bin A-B'!O281,'Speed Bin A-B'!O385,'Speed Bin A-B'!O489,'Speed Bin A-B'!O593,'Speed Bin A-B'!O697,'Speed Bin A-B'!O801,'Speed Bin A-B'!O905,'Speed Bin A-B'!O1009,'Speed Bin A-B'!O1113,'Speed Bin A-B'!O1217,'Speed Bin A-B'!O1321,'Speed Bin A-B'!O1425)</f>
        <v>0</v>
      </c>
      <c r="P170" s="252">
        <f>SUM('Speed Bin A-B'!P73,'Speed Bin A-B'!P177,'Speed Bin A-B'!P281,'Speed Bin A-B'!P385,'Speed Bin A-B'!P489,'Speed Bin A-B'!P593,'Speed Bin A-B'!P697,'Speed Bin A-B'!P801,'Speed Bin A-B'!P905,'Speed Bin A-B'!P1009,'Speed Bin A-B'!P1113,'Speed Bin A-B'!P1217,'Speed Bin A-B'!P1321,'Speed Bin A-B'!P1425)</f>
        <v>0</v>
      </c>
      <c r="Q170" s="252">
        <f>SUM('Speed Bin A-B'!Q73,'Speed Bin A-B'!Q177,'Speed Bin A-B'!Q281,'Speed Bin A-B'!Q385,'Speed Bin A-B'!Q489,'Speed Bin A-B'!Q593,'Speed Bin A-B'!Q697,'Speed Bin A-B'!Q801,'Speed Bin A-B'!Q905,'Speed Bin A-B'!Q1009,'Speed Bin A-B'!Q1113,'Speed Bin A-B'!Q1217,'Speed Bin A-B'!Q1321,'Speed Bin A-B'!Q1425)</f>
        <v>0</v>
      </c>
      <c r="R170" s="252">
        <f>SUM('Speed Bin A-B'!R73,'Speed Bin A-B'!R177,'Speed Bin A-B'!R281,'Speed Bin A-B'!R385,'Speed Bin A-B'!R489,'Speed Bin A-B'!R593,'Speed Bin A-B'!R697,'Speed Bin A-B'!R801,'Speed Bin A-B'!R905,'Speed Bin A-B'!R1009,'Speed Bin A-B'!R1113,'Speed Bin A-B'!R1217,'Speed Bin A-B'!R1321,'Speed Bin A-B'!R1425)</f>
        <v>0</v>
      </c>
      <c r="S170" s="252">
        <f>SUM('Speed Bin A-B'!S73,'Speed Bin A-B'!S177,'Speed Bin A-B'!S281,'Speed Bin A-B'!S385,'Speed Bin A-B'!S489,'Speed Bin A-B'!S593,'Speed Bin A-B'!S697,'Speed Bin A-B'!S801,'Speed Bin A-B'!S905,'Speed Bin A-B'!S1009,'Speed Bin A-B'!S1113,'Speed Bin A-B'!S1217,'Speed Bin A-B'!S1321,'Speed Bin A-B'!S1425)</f>
        <v>0</v>
      </c>
      <c r="T170" s="252">
        <f>SUM('Speed Bin A-B'!T73,'Speed Bin A-B'!T177,'Speed Bin A-B'!T281,'Speed Bin A-B'!T385,'Speed Bin A-B'!T489,'Speed Bin A-B'!T593,'Speed Bin A-B'!T697,'Speed Bin A-B'!T801,'Speed Bin A-B'!T905,'Speed Bin A-B'!T1009,'Speed Bin A-B'!T1113,'Speed Bin A-B'!T1217,'Speed Bin A-B'!T1321,'Speed Bin A-B'!T1425)</f>
        <v>0</v>
      </c>
      <c r="U170" s="252">
        <f>SUM('Speed Bin A-B'!U73,'Speed Bin A-B'!U177,'Speed Bin A-B'!U281,'Speed Bin A-B'!U385,'Speed Bin A-B'!U489,'Speed Bin A-B'!U593,'Speed Bin A-B'!U697,'Speed Bin A-B'!U801,'Speed Bin A-B'!U905,'Speed Bin A-B'!U1009,'Speed Bin A-B'!U1113,'Speed Bin A-B'!U1217,'Speed Bin A-B'!U1321,'Speed Bin A-B'!U1425)</f>
        <v>0</v>
      </c>
      <c r="V170" s="253">
        <f>IFERROR(AVERAGE('Speed Bin A-B'!V73,'Speed Bin A-B'!V177,'Speed Bin A-B'!V281,'Speed Bin A-B'!V385,'Speed Bin A-B'!V489,'Speed Bin A-B'!V593,'Speed Bin A-B'!V697,'Speed Bin A-B'!V801,'Speed Bin A-B'!V905,'Speed Bin A-B'!V1009,'Speed Bin A-B'!V1113,'Speed Bin A-B'!V1217,'Speed Bin A-B'!V1321,'Speed Bin A-B'!V1425),"-")</f>
        <v>26.877777777777776</v>
      </c>
      <c r="W170" s="253">
        <f>IFERROR(AVERAGE('Speed Bin A-B'!W73,'Speed Bin A-B'!W177,'Speed Bin A-B'!W281,'Speed Bin A-B'!W385,'Speed Bin A-B'!W489,'Speed Bin A-B'!W593,'Speed Bin A-B'!W697,'Speed Bin A-B'!W801,'Speed Bin A-B'!W905,'Speed Bin A-B'!W1009,'Speed Bin A-B'!W1113,'Speed Bin A-B'!W1217,'Speed Bin A-B'!W1321,'Speed Bin A-B'!W1425),"-")</f>
        <v>31.011111111111106</v>
      </c>
      <c r="X170" s="246"/>
      <c r="Y170" s="246"/>
    </row>
    <row r="171" spans="1:25" x14ac:dyDescent="0.2">
      <c r="A171" s="251">
        <v>0.65625</v>
      </c>
      <c r="B171" s="252">
        <f>SUM('Speed Bin A-B'!B74,'Speed Bin A-B'!B178,'Speed Bin A-B'!B282,'Speed Bin A-B'!B386,'Speed Bin A-B'!B490,'Speed Bin A-B'!B594,'Speed Bin A-B'!B698,'Speed Bin A-B'!B802,'Speed Bin A-B'!B906,'Speed Bin A-B'!B1010,'Speed Bin A-B'!B1114,'Speed Bin A-B'!B1218,'Speed Bin A-B'!B1322,'Speed Bin A-B'!B1426)</f>
        <v>253</v>
      </c>
      <c r="C171" s="252">
        <f>SUM('Speed Bin A-B'!C74,'Speed Bin A-B'!C178,'Speed Bin A-B'!C282,'Speed Bin A-B'!C386,'Speed Bin A-B'!C490,'Speed Bin A-B'!C594,'Speed Bin A-B'!C698,'Speed Bin A-B'!C802,'Speed Bin A-B'!C906,'Speed Bin A-B'!C1010,'Speed Bin A-B'!C1114,'Speed Bin A-B'!C1218,'Speed Bin A-B'!C1322,'Speed Bin A-B'!C1426)</f>
        <v>1</v>
      </c>
      <c r="D171" s="252">
        <f>SUM('Speed Bin A-B'!D74,'Speed Bin A-B'!D178,'Speed Bin A-B'!D282,'Speed Bin A-B'!D386,'Speed Bin A-B'!D490,'Speed Bin A-B'!D594,'Speed Bin A-B'!D698,'Speed Bin A-B'!D802,'Speed Bin A-B'!D906,'Speed Bin A-B'!D1010,'Speed Bin A-B'!D1114,'Speed Bin A-B'!D1218,'Speed Bin A-B'!D1322,'Speed Bin A-B'!D1426)</f>
        <v>0</v>
      </c>
      <c r="E171" s="252">
        <f>SUM('Speed Bin A-B'!E74,'Speed Bin A-B'!E178,'Speed Bin A-B'!E282,'Speed Bin A-B'!E386,'Speed Bin A-B'!E490,'Speed Bin A-B'!E594,'Speed Bin A-B'!E698,'Speed Bin A-B'!E802,'Speed Bin A-B'!E906,'Speed Bin A-B'!E1010,'Speed Bin A-B'!E1114,'Speed Bin A-B'!E1218,'Speed Bin A-B'!E1322,'Speed Bin A-B'!E1426)</f>
        <v>11</v>
      </c>
      <c r="F171" s="252">
        <f>SUM('Speed Bin A-B'!F74,'Speed Bin A-B'!F178,'Speed Bin A-B'!F282,'Speed Bin A-B'!F386,'Speed Bin A-B'!F490,'Speed Bin A-B'!F594,'Speed Bin A-B'!F698,'Speed Bin A-B'!F802,'Speed Bin A-B'!F906,'Speed Bin A-B'!F1010,'Speed Bin A-B'!F1114,'Speed Bin A-B'!F1218,'Speed Bin A-B'!F1322,'Speed Bin A-B'!F1426)</f>
        <v>69</v>
      </c>
      <c r="G171" s="252">
        <f>SUM('Speed Bin A-B'!G74,'Speed Bin A-B'!G178,'Speed Bin A-B'!G282,'Speed Bin A-B'!G386,'Speed Bin A-B'!G490,'Speed Bin A-B'!G594,'Speed Bin A-B'!G698,'Speed Bin A-B'!G802,'Speed Bin A-B'!G906,'Speed Bin A-B'!G1010,'Speed Bin A-B'!G1114,'Speed Bin A-B'!G1218,'Speed Bin A-B'!G1322,'Speed Bin A-B'!G1426)</f>
        <v>122</v>
      </c>
      <c r="H171" s="252">
        <f>SUM('Speed Bin A-B'!H74,'Speed Bin A-B'!H178,'Speed Bin A-B'!H282,'Speed Bin A-B'!H386,'Speed Bin A-B'!H490,'Speed Bin A-B'!H594,'Speed Bin A-B'!H698,'Speed Bin A-B'!H802,'Speed Bin A-B'!H906,'Speed Bin A-B'!H1010,'Speed Bin A-B'!H1114,'Speed Bin A-B'!H1218,'Speed Bin A-B'!H1322,'Speed Bin A-B'!H1426)</f>
        <v>42</v>
      </c>
      <c r="I171" s="252">
        <f>SUM('Speed Bin A-B'!I74,'Speed Bin A-B'!I178,'Speed Bin A-B'!I282,'Speed Bin A-B'!I386,'Speed Bin A-B'!I490,'Speed Bin A-B'!I594,'Speed Bin A-B'!I698,'Speed Bin A-B'!I802,'Speed Bin A-B'!I906,'Speed Bin A-B'!I1010,'Speed Bin A-B'!I1114,'Speed Bin A-B'!I1218,'Speed Bin A-B'!I1322,'Speed Bin A-B'!I1426)</f>
        <v>7</v>
      </c>
      <c r="J171" s="252">
        <f>SUM('Speed Bin A-B'!J74,'Speed Bin A-B'!J178,'Speed Bin A-B'!J282,'Speed Bin A-B'!J386,'Speed Bin A-B'!J490,'Speed Bin A-B'!J594,'Speed Bin A-B'!J698,'Speed Bin A-B'!J802,'Speed Bin A-B'!J906,'Speed Bin A-B'!J1010,'Speed Bin A-B'!J1114,'Speed Bin A-B'!J1218,'Speed Bin A-B'!J1322,'Speed Bin A-B'!J1426)</f>
        <v>1</v>
      </c>
      <c r="K171" s="252">
        <f>SUM('Speed Bin A-B'!K74,'Speed Bin A-B'!K178,'Speed Bin A-B'!K282,'Speed Bin A-B'!K386,'Speed Bin A-B'!K490,'Speed Bin A-B'!K594,'Speed Bin A-B'!K698,'Speed Bin A-B'!K802,'Speed Bin A-B'!K906,'Speed Bin A-B'!K1010,'Speed Bin A-B'!K1114,'Speed Bin A-B'!K1218,'Speed Bin A-B'!K1322,'Speed Bin A-B'!K1426)</f>
        <v>0</v>
      </c>
      <c r="L171" s="252">
        <f>SUM('Speed Bin A-B'!L74,'Speed Bin A-B'!L178,'Speed Bin A-B'!L282,'Speed Bin A-B'!L386,'Speed Bin A-B'!L490,'Speed Bin A-B'!L594,'Speed Bin A-B'!L698,'Speed Bin A-B'!L802,'Speed Bin A-B'!L906,'Speed Bin A-B'!L1010,'Speed Bin A-B'!L1114,'Speed Bin A-B'!L1218,'Speed Bin A-B'!L1322,'Speed Bin A-B'!L1426)</f>
        <v>0</v>
      </c>
      <c r="M171" s="252">
        <f>SUM('Speed Bin A-B'!M74,'Speed Bin A-B'!M178,'Speed Bin A-B'!M282,'Speed Bin A-B'!M386,'Speed Bin A-B'!M490,'Speed Bin A-B'!M594,'Speed Bin A-B'!M698,'Speed Bin A-B'!M802,'Speed Bin A-B'!M906,'Speed Bin A-B'!M1010,'Speed Bin A-B'!M1114,'Speed Bin A-B'!M1218,'Speed Bin A-B'!M1322,'Speed Bin A-B'!M1426)</f>
        <v>0</v>
      </c>
      <c r="N171" s="252">
        <f>SUM('Speed Bin A-B'!N74,'Speed Bin A-B'!N178,'Speed Bin A-B'!N282,'Speed Bin A-B'!N386,'Speed Bin A-B'!N490,'Speed Bin A-B'!N594,'Speed Bin A-B'!N698,'Speed Bin A-B'!N802,'Speed Bin A-B'!N906,'Speed Bin A-B'!N1010,'Speed Bin A-B'!N1114,'Speed Bin A-B'!N1218,'Speed Bin A-B'!N1322,'Speed Bin A-B'!N1426)</f>
        <v>0</v>
      </c>
      <c r="O171" s="252">
        <f>SUM('Speed Bin A-B'!O74,'Speed Bin A-B'!O178,'Speed Bin A-B'!O282,'Speed Bin A-B'!O386,'Speed Bin A-B'!O490,'Speed Bin A-B'!O594,'Speed Bin A-B'!O698,'Speed Bin A-B'!O802,'Speed Bin A-B'!O906,'Speed Bin A-B'!O1010,'Speed Bin A-B'!O1114,'Speed Bin A-B'!O1218,'Speed Bin A-B'!O1322,'Speed Bin A-B'!O1426)</f>
        <v>0</v>
      </c>
      <c r="P171" s="252">
        <f>SUM('Speed Bin A-B'!P74,'Speed Bin A-B'!P178,'Speed Bin A-B'!P282,'Speed Bin A-B'!P386,'Speed Bin A-B'!P490,'Speed Bin A-B'!P594,'Speed Bin A-B'!P698,'Speed Bin A-B'!P802,'Speed Bin A-B'!P906,'Speed Bin A-B'!P1010,'Speed Bin A-B'!P1114,'Speed Bin A-B'!P1218,'Speed Bin A-B'!P1322,'Speed Bin A-B'!P1426)</f>
        <v>0</v>
      </c>
      <c r="Q171" s="252">
        <f>SUM('Speed Bin A-B'!Q74,'Speed Bin A-B'!Q178,'Speed Bin A-B'!Q282,'Speed Bin A-B'!Q386,'Speed Bin A-B'!Q490,'Speed Bin A-B'!Q594,'Speed Bin A-B'!Q698,'Speed Bin A-B'!Q802,'Speed Bin A-B'!Q906,'Speed Bin A-B'!Q1010,'Speed Bin A-B'!Q1114,'Speed Bin A-B'!Q1218,'Speed Bin A-B'!Q1322,'Speed Bin A-B'!Q1426)</f>
        <v>0</v>
      </c>
      <c r="R171" s="252">
        <f>SUM('Speed Bin A-B'!R74,'Speed Bin A-B'!R178,'Speed Bin A-B'!R282,'Speed Bin A-B'!R386,'Speed Bin A-B'!R490,'Speed Bin A-B'!R594,'Speed Bin A-B'!R698,'Speed Bin A-B'!R802,'Speed Bin A-B'!R906,'Speed Bin A-B'!R1010,'Speed Bin A-B'!R1114,'Speed Bin A-B'!R1218,'Speed Bin A-B'!R1322,'Speed Bin A-B'!R1426)</f>
        <v>0</v>
      </c>
      <c r="S171" s="252">
        <f>SUM('Speed Bin A-B'!S74,'Speed Bin A-B'!S178,'Speed Bin A-B'!S282,'Speed Bin A-B'!S386,'Speed Bin A-B'!S490,'Speed Bin A-B'!S594,'Speed Bin A-B'!S698,'Speed Bin A-B'!S802,'Speed Bin A-B'!S906,'Speed Bin A-B'!S1010,'Speed Bin A-B'!S1114,'Speed Bin A-B'!S1218,'Speed Bin A-B'!S1322,'Speed Bin A-B'!S1426)</f>
        <v>0</v>
      </c>
      <c r="T171" s="252">
        <f>SUM('Speed Bin A-B'!T74,'Speed Bin A-B'!T178,'Speed Bin A-B'!T282,'Speed Bin A-B'!T386,'Speed Bin A-B'!T490,'Speed Bin A-B'!T594,'Speed Bin A-B'!T698,'Speed Bin A-B'!T802,'Speed Bin A-B'!T906,'Speed Bin A-B'!T1010,'Speed Bin A-B'!T1114,'Speed Bin A-B'!T1218,'Speed Bin A-B'!T1322,'Speed Bin A-B'!T1426)</f>
        <v>0</v>
      </c>
      <c r="U171" s="252">
        <f>SUM('Speed Bin A-B'!U74,'Speed Bin A-B'!U178,'Speed Bin A-B'!U282,'Speed Bin A-B'!U386,'Speed Bin A-B'!U490,'Speed Bin A-B'!U594,'Speed Bin A-B'!U698,'Speed Bin A-B'!U802,'Speed Bin A-B'!U906,'Speed Bin A-B'!U1010,'Speed Bin A-B'!U1114,'Speed Bin A-B'!U1218,'Speed Bin A-B'!U1322,'Speed Bin A-B'!U1426)</f>
        <v>0</v>
      </c>
      <c r="V171" s="253">
        <f>IFERROR(AVERAGE('Speed Bin A-B'!V74,'Speed Bin A-B'!V178,'Speed Bin A-B'!V282,'Speed Bin A-B'!V386,'Speed Bin A-B'!V490,'Speed Bin A-B'!V594,'Speed Bin A-B'!V698,'Speed Bin A-B'!V802,'Speed Bin A-B'!V906,'Speed Bin A-B'!V1010,'Speed Bin A-B'!V1114,'Speed Bin A-B'!V1218,'Speed Bin A-B'!V1322,'Speed Bin A-B'!V1426),"-")</f>
        <v>26.911111111111111</v>
      </c>
      <c r="W171" s="253">
        <f>IFERROR(AVERAGE('Speed Bin A-B'!W74,'Speed Bin A-B'!W178,'Speed Bin A-B'!W282,'Speed Bin A-B'!W386,'Speed Bin A-B'!W490,'Speed Bin A-B'!W594,'Speed Bin A-B'!W698,'Speed Bin A-B'!W802,'Speed Bin A-B'!W906,'Speed Bin A-B'!W1010,'Speed Bin A-B'!W1114,'Speed Bin A-B'!W1218,'Speed Bin A-B'!W1322,'Speed Bin A-B'!W1426),"-")</f>
        <v>31.488888888888894</v>
      </c>
      <c r="X171" s="246"/>
      <c r="Y171" s="246"/>
    </row>
    <row r="172" spans="1:25" x14ac:dyDescent="0.2">
      <c r="A172" s="251">
        <v>0.66666666666666696</v>
      </c>
      <c r="B172" s="252">
        <f>SUM('Speed Bin A-B'!B75,'Speed Bin A-B'!B179,'Speed Bin A-B'!B283,'Speed Bin A-B'!B387,'Speed Bin A-B'!B491,'Speed Bin A-B'!B595,'Speed Bin A-B'!B699,'Speed Bin A-B'!B803,'Speed Bin A-B'!B907,'Speed Bin A-B'!B1011,'Speed Bin A-B'!B1115,'Speed Bin A-B'!B1219,'Speed Bin A-B'!B1323,'Speed Bin A-B'!B1427)</f>
        <v>321</v>
      </c>
      <c r="C172" s="252">
        <f>SUM('Speed Bin A-B'!C75,'Speed Bin A-B'!C179,'Speed Bin A-B'!C283,'Speed Bin A-B'!C387,'Speed Bin A-B'!C491,'Speed Bin A-B'!C595,'Speed Bin A-B'!C699,'Speed Bin A-B'!C803,'Speed Bin A-B'!C907,'Speed Bin A-B'!C1011,'Speed Bin A-B'!C1115,'Speed Bin A-B'!C1219,'Speed Bin A-B'!C1323,'Speed Bin A-B'!C1427)</f>
        <v>0</v>
      </c>
      <c r="D172" s="252">
        <f>SUM('Speed Bin A-B'!D75,'Speed Bin A-B'!D179,'Speed Bin A-B'!D283,'Speed Bin A-B'!D387,'Speed Bin A-B'!D491,'Speed Bin A-B'!D595,'Speed Bin A-B'!D699,'Speed Bin A-B'!D803,'Speed Bin A-B'!D907,'Speed Bin A-B'!D1011,'Speed Bin A-B'!D1115,'Speed Bin A-B'!D1219,'Speed Bin A-B'!D1323,'Speed Bin A-B'!D1427)</f>
        <v>0</v>
      </c>
      <c r="E172" s="252">
        <f>SUM('Speed Bin A-B'!E75,'Speed Bin A-B'!E179,'Speed Bin A-B'!E283,'Speed Bin A-B'!E387,'Speed Bin A-B'!E491,'Speed Bin A-B'!E595,'Speed Bin A-B'!E699,'Speed Bin A-B'!E803,'Speed Bin A-B'!E907,'Speed Bin A-B'!E1011,'Speed Bin A-B'!E1115,'Speed Bin A-B'!E1219,'Speed Bin A-B'!E1323,'Speed Bin A-B'!E1427)</f>
        <v>9</v>
      </c>
      <c r="F172" s="252">
        <f>SUM('Speed Bin A-B'!F75,'Speed Bin A-B'!F179,'Speed Bin A-B'!F283,'Speed Bin A-B'!F387,'Speed Bin A-B'!F491,'Speed Bin A-B'!F595,'Speed Bin A-B'!F699,'Speed Bin A-B'!F803,'Speed Bin A-B'!F907,'Speed Bin A-B'!F1011,'Speed Bin A-B'!F1115,'Speed Bin A-B'!F1219,'Speed Bin A-B'!F1323,'Speed Bin A-B'!F1427)</f>
        <v>62</v>
      </c>
      <c r="G172" s="252">
        <f>SUM('Speed Bin A-B'!G75,'Speed Bin A-B'!G179,'Speed Bin A-B'!G283,'Speed Bin A-B'!G387,'Speed Bin A-B'!G491,'Speed Bin A-B'!G595,'Speed Bin A-B'!G699,'Speed Bin A-B'!G803,'Speed Bin A-B'!G907,'Speed Bin A-B'!G1011,'Speed Bin A-B'!G1115,'Speed Bin A-B'!G1219,'Speed Bin A-B'!G1323,'Speed Bin A-B'!G1427)</f>
        <v>179</v>
      </c>
      <c r="H172" s="252">
        <f>SUM('Speed Bin A-B'!H75,'Speed Bin A-B'!H179,'Speed Bin A-B'!H283,'Speed Bin A-B'!H387,'Speed Bin A-B'!H491,'Speed Bin A-B'!H595,'Speed Bin A-B'!H699,'Speed Bin A-B'!H803,'Speed Bin A-B'!H907,'Speed Bin A-B'!H1011,'Speed Bin A-B'!H1115,'Speed Bin A-B'!H1219,'Speed Bin A-B'!H1323,'Speed Bin A-B'!H1427)</f>
        <v>60</v>
      </c>
      <c r="I172" s="252">
        <f>SUM('Speed Bin A-B'!I75,'Speed Bin A-B'!I179,'Speed Bin A-B'!I283,'Speed Bin A-B'!I387,'Speed Bin A-B'!I491,'Speed Bin A-B'!I595,'Speed Bin A-B'!I699,'Speed Bin A-B'!I803,'Speed Bin A-B'!I907,'Speed Bin A-B'!I1011,'Speed Bin A-B'!I1115,'Speed Bin A-B'!I1219,'Speed Bin A-B'!I1323,'Speed Bin A-B'!I1427)</f>
        <v>10</v>
      </c>
      <c r="J172" s="252">
        <f>SUM('Speed Bin A-B'!J75,'Speed Bin A-B'!J179,'Speed Bin A-B'!J283,'Speed Bin A-B'!J387,'Speed Bin A-B'!J491,'Speed Bin A-B'!J595,'Speed Bin A-B'!J699,'Speed Bin A-B'!J803,'Speed Bin A-B'!J907,'Speed Bin A-B'!J1011,'Speed Bin A-B'!J1115,'Speed Bin A-B'!J1219,'Speed Bin A-B'!J1323,'Speed Bin A-B'!J1427)</f>
        <v>1</v>
      </c>
      <c r="K172" s="252">
        <f>SUM('Speed Bin A-B'!K75,'Speed Bin A-B'!K179,'Speed Bin A-B'!K283,'Speed Bin A-B'!K387,'Speed Bin A-B'!K491,'Speed Bin A-B'!K595,'Speed Bin A-B'!K699,'Speed Bin A-B'!K803,'Speed Bin A-B'!K907,'Speed Bin A-B'!K1011,'Speed Bin A-B'!K1115,'Speed Bin A-B'!K1219,'Speed Bin A-B'!K1323,'Speed Bin A-B'!K1427)</f>
        <v>0</v>
      </c>
      <c r="L172" s="252">
        <f>SUM('Speed Bin A-B'!L75,'Speed Bin A-B'!L179,'Speed Bin A-B'!L283,'Speed Bin A-B'!L387,'Speed Bin A-B'!L491,'Speed Bin A-B'!L595,'Speed Bin A-B'!L699,'Speed Bin A-B'!L803,'Speed Bin A-B'!L907,'Speed Bin A-B'!L1011,'Speed Bin A-B'!L1115,'Speed Bin A-B'!L1219,'Speed Bin A-B'!L1323,'Speed Bin A-B'!L1427)</f>
        <v>0</v>
      </c>
      <c r="M172" s="252">
        <f>SUM('Speed Bin A-B'!M75,'Speed Bin A-B'!M179,'Speed Bin A-B'!M283,'Speed Bin A-B'!M387,'Speed Bin A-B'!M491,'Speed Bin A-B'!M595,'Speed Bin A-B'!M699,'Speed Bin A-B'!M803,'Speed Bin A-B'!M907,'Speed Bin A-B'!M1011,'Speed Bin A-B'!M1115,'Speed Bin A-B'!M1219,'Speed Bin A-B'!M1323,'Speed Bin A-B'!M1427)</f>
        <v>0</v>
      </c>
      <c r="N172" s="252">
        <f>SUM('Speed Bin A-B'!N75,'Speed Bin A-B'!N179,'Speed Bin A-B'!N283,'Speed Bin A-B'!N387,'Speed Bin A-B'!N491,'Speed Bin A-B'!N595,'Speed Bin A-B'!N699,'Speed Bin A-B'!N803,'Speed Bin A-B'!N907,'Speed Bin A-B'!N1011,'Speed Bin A-B'!N1115,'Speed Bin A-B'!N1219,'Speed Bin A-B'!N1323,'Speed Bin A-B'!N1427)</f>
        <v>0</v>
      </c>
      <c r="O172" s="252">
        <f>SUM('Speed Bin A-B'!O75,'Speed Bin A-B'!O179,'Speed Bin A-B'!O283,'Speed Bin A-B'!O387,'Speed Bin A-B'!O491,'Speed Bin A-B'!O595,'Speed Bin A-B'!O699,'Speed Bin A-B'!O803,'Speed Bin A-B'!O907,'Speed Bin A-B'!O1011,'Speed Bin A-B'!O1115,'Speed Bin A-B'!O1219,'Speed Bin A-B'!O1323,'Speed Bin A-B'!O1427)</f>
        <v>0</v>
      </c>
      <c r="P172" s="252">
        <f>SUM('Speed Bin A-B'!P75,'Speed Bin A-B'!P179,'Speed Bin A-B'!P283,'Speed Bin A-B'!P387,'Speed Bin A-B'!P491,'Speed Bin A-B'!P595,'Speed Bin A-B'!P699,'Speed Bin A-B'!P803,'Speed Bin A-B'!P907,'Speed Bin A-B'!P1011,'Speed Bin A-B'!P1115,'Speed Bin A-B'!P1219,'Speed Bin A-B'!P1323,'Speed Bin A-B'!P1427)</f>
        <v>0</v>
      </c>
      <c r="Q172" s="252">
        <f>SUM('Speed Bin A-B'!Q75,'Speed Bin A-B'!Q179,'Speed Bin A-B'!Q283,'Speed Bin A-B'!Q387,'Speed Bin A-B'!Q491,'Speed Bin A-B'!Q595,'Speed Bin A-B'!Q699,'Speed Bin A-B'!Q803,'Speed Bin A-B'!Q907,'Speed Bin A-B'!Q1011,'Speed Bin A-B'!Q1115,'Speed Bin A-B'!Q1219,'Speed Bin A-B'!Q1323,'Speed Bin A-B'!Q1427)</f>
        <v>0</v>
      </c>
      <c r="R172" s="252">
        <f>SUM('Speed Bin A-B'!R75,'Speed Bin A-B'!R179,'Speed Bin A-B'!R283,'Speed Bin A-B'!R387,'Speed Bin A-B'!R491,'Speed Bin A-B'!R595,'Speed Bin A-B'!R699,'Speed Bin A-B'!R803,'Speed Bin A-B'!R907,'Speed Bin A-B'!R1011,'Speed Bin A-B'!R1115,'Speed Bin A-B'!R1219,'Speed Bin A-B'!R1323,'Speed Bin A-B'!R1427)</f>
        <v>0</v>
      </c>
      <c r="S172" s="252">
        <f>SUM('Speed Bin A-B'!S75,'Speed Bin A-B'!S179,'Speed Bin A-B'!S283,'Speed Bin A-B'!S387,'Speed Bin A-B'!S491,'Speed Bin A-B'!S595,'Speed Bin A-B'!S699,'Speed Bin A-B'!S803,'Speed Bin A-B'!S907,'Speed Bin A-B'!S1011,'Speed Bin A-B'!S1115,'Speed Bin A-B'!S1219,'Speed Bin A-B'!S1323,'Speed Bin A-B'!S1427)</f>
        <v>0</v>
      </c>
      <c r="T172" s="252">
        <f>SUM('Speed Bin A-B'!T75,'Speed Bin A-B'!T179,'Speed Bin A-B'!T283,'Speed Bin A-B'!T387,'Speed Bin A-B'!T491,'Speed Bin A-B'!T595,'Speed Bin A-B'!T699,'Speed Bin A-B'!T803,'Speed Bin A-B'!T907,'Speed Bin A-B'!T1011,'Speed Bin A-B'!T1115,'Speed Bin A-B'!T1219,'Speed Bin A-B'!T1323,'Speed Bin A-B'!T1427)</f>
        <v>0</v>
      </c>
      <c r="U172" s="252">
        <f>SUM('Speed Bin A-B'!U75,'Speed Bin A-B'!U179,'Speed Bin A-B'!U283,'Speed Bin A-B'!U387,'Speed Bin A-B'!U491,'Speed Bin A-B'!U595,'Speed Bin A-B'!U699,'Speed Bin A-B'!U803,'Speed Bin A-B'!U907,'Speed Bin A-B'!U1011,'Speed Bin A-B'!U1115,'Speed Bin A-B'!U1219,'Speed Bin A-B'!U1323,'Speed Bin A-B'!U1427)</f>
        <v>0</v>
      </c>
      <c r="V172" s="253">
        <f>IFERROR(AVERAGE('Speed Bin A-B'!V75,'Speed Bin A-B'!V179,'Speed Bin A-B'!V283,'Speed Bin A-B'!V387,'Speed Bin A-B'!V491,'Speed Bin A-B'!V595,'Speed Bin A-B'!V699,'Speed Bin A-B'!V803,'Speed Bin A-B'!V907,'Speed Bin A-B'!V1011,'Speed Bin A-B'!V1115,'Speed Bin A-B'!V1219,'Speed Bin A-B'!V1323,'Speed Bin A-B'!V1427),"-")</f>
        <v>27.666666666666668</v>
      </c>
      <c r="W172" s="253">
        <f>IFERROR(AVERAGE('Speed Bin A-B'!W75,'Speed Bin A-B'!W179,'Speed Bin A-B'!W283,'Speed Bin A-B'!W387,'Speed Bin A-B'!W491,'Speed Bin A-B'!W595,'Speed Bin A-B'!W699,'Speed Bin A-B'!W803,'Speed Bin A-B'!W907,'Speed Bin A-B'!W1011,'Speed Bin A-B'!W1115,'Speed Bin A-B'!W1219,'Speed Bin A-B'!W1323,'Speed Bin A-B'!W1427),"-")</f>
        <v>31.444444444444443</v>
      </c>
      <c r="X172" s="246"/>
      <c r="Y172" s="246"/>
    </row>
    <row r="173" spans="1:25" x14ac:dyDescent="0.2">
      <c r="A173" s="251">
        <v>0.67708333333333304</v>
      </c>
      <c r="B173" s="252">
        <f>SUM('Speed Bin A-B'!B76,'Speed Bin A-B'!B180,'Speed Bin A-B'!B284,'Speed Bin A-B'!B388,'Speed Bin A-B'!B492,'Speed Bin A-B'!B596,'Speed Bin A-B'!B700,'Speed Bin A-B'!B804,'Speed Bin A-B'!B908,'Speed Bin A-B'!B1012,'Speed Bin A-B'!B1116,'Speed Bin A-B'!B1220,'Speed Bin A-B'!B1324,'Speed Bin A-B'!B1428)</f>
        <v>269</v>
      </c>
      <c r="C173" s="252">
        <f>SUM('Speed Bin A-B'!C76,'Speed Bin A-B'!C180,'Speed Bin A-B'!C284,'Speed Bin A-B'!C388,'Speed Bin A-B'!C492,'Speed Bin A-B'!C596,'Speed Bin A-B'!C700,'Speed Bin A-B'!C804,'Speed Bin A-B'!C908,'Speed Bin A-B'!C1012,'Speed Bin A-B'!C1116,'Speed Bin A-B'!C1220,'Speed Bin A-B'!C1324,'Speed Bin A-B'!C1428)</f>
        <v>0</v>
      </c>
      <c r="D173" s="252">
        <f>SUM('Speed Bin A-B'!D76,'Speed Bin A-B'!D180,'Speed Bin A-B'!D284,'Speed Bin A-B'!D388,'Speed Bin A-B'!D492,'Speed Bin A-B'!D596,'Speed Bin A-B'!D700,'Speed Bin A-B'!D804,'Speed Bin A-B'!D908,'Speed Bin A-B'!D1012,'Speed Bin A-B'!D1116,'Speed Bin A-B'!D1220,'Speed Bin A-B'!D1324,'Speed Bin A-B'!D1428)</f>
        <v>5</v>
      </c>
      <c r="E173" s="252">
        <f>SUM('Speed Bin A-B'!E76,'Speed Bin A-B'!E180,'Speed Bin A-B'!E284,'Speed Bin A-B'!E388,'Speed Bin A-B'!E492,'Speed Bin A-B'!E596,'Speed Bin A-B'!E700,'Speed Bin A-B'!E804,'Speed Bin A-B'!E908,'Speed Bin A-B'!E1012,'Speed Bin A-B'!E1116,'Speed Bin A-B'!E1220,'Speed Bin A-B'!E1324,'Speed Bin A-B'!E1428)</f>
        <v>8</v>
      </c>
      <c r="F173" s="252">
        <f>SUM('Speed Bin A-B'!F76,'Speed Bin A-B'!F180,'Speed Bin A-B'!F284,'Speed Bin A-B'!F388,'Speed Bin A-B'!F492,'Speed Bin A-B'!F596,'Speed Bin A-B'!F700,'Speed Bin A-B'!F804,'Speed Bin A-B'!F908,'Speed Bin A-B'!F1012,'Speed Bin A-B'!F1116,'Speed Bin A-B'!F1220,'Speed Bin A-B'!F1324,'Speed Bin A-B'!F1428)</f>
        <v>60</v>
      </c>
      <c r="G173" s="252">
        <f>SUM('Speed Bin A-B'!G76,'Speed Bin A-B'!G180,'Speed Bin A-B'!G284,'Speed Bin A-B'!G388,'Speed Bin A-B'!G492,'Speed Bin A-B'!G596,'Speed Bin A-B'!G700,'Speed Bin A-B'!G804,'Speed Bin A-B'!G908,'Speed Bin A-B'!G1012,'Speed Bin A-B'!G1116,'Speed Bin A-B'!G1220,'Speed Bin A-B'!G1324,'Speed Bin A-B'!G1428)</f>
        <v>145</v>
      </c>
      <c r="H173" s="252">
        <f>SUM('Speed Bin A-B'!H76,'Speed Bin A-B'!H180,'Speed Bin A-B'!H284,'Speed Bin A-B'!H388,'Speed Bin A-B'!H492,'Speed Bin A-B'!H596,'Speed Bin A-B'!H700,'Speed Bin A-B'!H804,'Speed Bin A-B'!H908,'Speed Bin A-B'!H1012,'Speed Bin A-B'!H1116,'Speed Bin A-B'!H1220,'Speed Bin A-B'!H1324,'Speed Bin A-B'!H1428)</f>
        <v>42</v>
      </c>
      <c r="I173" s="252">
        <f>SUM('Speed Bin A-B'!I76,'Speed Bin A-B'!I180,'Speed Bin A-B'!I284,'Speed Bin A-B'!I388,'Speed Bin A-B'!I492,'Speed Bin A-B'!I596,'Speed Bin A-B'!I700,'Speed Bin A-B'!I804,'Speed Bin A-B'!I908,'Speed Bin A-B'!I1012,'Speed Bin A-B'!I1116,'Speed Bin A-B'!I1220,'Speed Bin A-B'!I1324,'Speed Bin A-B'!I1428)</f>
        <v>9</v>
      </c>
      <c r="J173" s="252">
        <f>SUM('Speed Bin A-B'!J76,'Speed Bin A-B'!J180,'Speed Bin A-B'!J284,'Speed Bin A-B'!J388,'Speed Bin A-B'!J492,'Speed Bin A-B'!J596,'Speed Bin A-B'!J700,'Speed Bin A-B'!J804,'Speed Bin A-B'!J908,'Speed Bin A-B'!J1012,'Speed Bin A-B'!J1116,'Speed Bin A-B'!J1220,'Speed Bin A-B'!J1324,'Speed Bin A-B'!J1428)</f>
        <v>0</v>
      </c>
      <c r="K173" s="252">
        <f>SUM('Speed Bin A-B'!K76,'Speed Bin A-B'!K180,'Speed Bin A-B'!K284,'Speed Bin A-B'!K388,'Speed Bin A-B'!K492,'Speed Bin A-B'!K596,'Speed Bin A-B'!K700,'Speed Bin A-B'!K804,'Speed Bin A-B'!K908,'Speed Bin A-B'!K1012,'Speed Bin A-B'!K1116,'Speed Bin A-B'!K1220,'Speed Bin A-B'!K1324,'Speed Bin A-B'!K1428)</f>
        <v>0</v>
      </c>
      <c r="L173" s="252">
        <f>SUM('Speed Bin A-B'!L76,'Speed Bin A-B'!L180,'Speed Bin A-B'!L284,'Speed Bin A-B'!L388,'Speed Bin A-B'!L492,'Speed Bin A-B'!L596,'Speed Bin A-B'!L700,'Speed Bin A-B'!L804,'Speed Bin A-B'!L908,'Speed Bin A-B'!L1012,'Speed Bin A-B'!L1116,'Speed Bin A-B'!L1220,'Speed Bin A-B'!L1324,'Speed Bin A-B'!L1428)</f>
        <v>0</v>
      </c>
      <c r="M173" s="252">
        <f>SUM('Speed Bin A-B'!M76,'Speed Bin A-B'!M180,'Speed Bin A-B'!M284,'Speed Bin A-B'!M388,'Speed Bin A-B'!M492,'Speed Bin A-B'!M596,'Speed Bin A-B'!M700,'Speed Bin A-B'!M804,'Speed Bin A-B'!M908,'Speed Bin A-B'!M1012,'Speed Bin A-B'!M1116,'Speed Bin A-B'!M1220,'Speed Bin A-B'!M1324,'Speed Bin A-B'!M1428)</f>
        <v>0</v>
      </c>
      <c r="N173" s="252">
        <f>SUM('Speed Bin A-B'!N76,'Speed Bin A-B'!N180,'Speed Bin A-B'!N284,'Speed Bin A-B'!N388,'Speed Bin A-B'!N492,'Speed Bin A-B'!N596,'Speed Bin A-B'!N700,'Speed Bin A-B'!N804,'Speed Bin A-B'!N908,'Speed Bin A-B'!N1012,'Speed Bin A-B'!N1116,'Speed Bin A-B'!N1220,'Speed Bin A-B'!N1324,'Speed Bin A-B'!N1428)</f>
        <v>0</v>
      </c>
      <c r="O173" s="252">
        <f>SUM('Speed Bin A-B'!O76,'Speed Bin A-B'!O180,'Speed Bin A-B'!O284,'Speed Bin A-B'!O388,'Speed Bin A-B'!O492,'Speed Bin A-B'!O596,'Speed Bin A-B'!O700,'Speed Bin A-B'!O804,'Speed Bin A-B'!O908,'Speed Bin A-B'!O1012,'Speed Bin A-B'!O1116,'Speed Bin A-B'!O1220,'Speed Bin A-B'!O1324,'Speed Bin A-B'!O1428)</f>
        <v>0</v>
      </c>
      <c r="P173" s="252">
        <f>SUM('Speed Bin A-B'!P76,'Speed Bin A-B'!P180,'Speed Bin A-B'!P284,'Speed Bin A-B'!P388,'Speed Bin A-B'!P492,'Speed Bin A-B'!P596,'Speed Bin A-B'!P700,'Speed Bin A-B'!P804,'Speed Bin A-B'!P908,'Speed Bin A-B'!P1012,'Speed Bin A-B'!P1116,'Speed Bin A-B'!P1220,'Speed Bin A-B'!P1324,'Speed Bin A-B'!P1428)</f>
        <v>0</v>
      </c>
      <c r="Q173" s="252">
        <f>SUM('Speed Bin A-B'!Q76,'Speed Bin A-B'!Q180,'Speed Bin A-B'!Q284,'Speed Bin A-B'!Q388,'Speed Bin A-B'!Q492,'Speed Bin A-B'!Q596,'Speed Bin A-B'!Q700,'Speed Bin A-B'!Q804,'Speed Bin A-B'!Q908,'Speed Bin A-B'!Q1012,'Speed Bin A-B'!Q1116,'Speed Bin A-B'!Q1220,'Speed Bin A-B'!Q1324,'Speed Bin A-B'!Q1428)</f>
        <v>0</v>
      </c>
      <c r="R173" s="252">
        <f>SUM('Speed Bin A-B'!R76,'Speed Bin A-B'!R180,'Speed Bin A-B'!R284,'Speed Bin A-B'!R388,'Speed Bin A-B'!R492,'Speed Bin A-B'!R596,'Speed Bin A-B'!R700,'Speed Bin A-B'!R804,'Speed Bin A-B'!R908,'Speed Bin A-B'!R1012,'Speed Bin A-B'!R1116,'Speed Bin A-B'!R1220,'Speed Bin A-B'!R1324,'Speed Bin A-B'!R1428)</f>
        <v>0</v>
      </c>
      <c r="S173" s="252">
        <f>SUM('Speed Bin A-B'!S76,'Speed Bin A-B'!S180,'Speed Bin A-B'!S284,'Speed Bin A-B'!S388,'Speed Bin A-B'!S492,'Speed Bin A-B'!S596,'Speed Bin A-B'!S700,'Speed Bin A-B'!S804,'Speed Bin A-B'!S908,'Speed Bin A-B'!S1012,'Speed Bin A-B'!S1116,'Speed Bin A-B'!S1220,'Speed Bin A-B'!S1324,'Speed Bin A-B'!S1428)</f>
        <v>0</v>
      </c>
      <c r="T173" s="252">
        <f>SUM('Speed Bin A-B'!T76,'Speed Bin A-B'!T180,'Speed Bin A-B'!T284,'Speed Bin A-B'!T388,'Speed Bin A-B'!T492,'Speed Bin A-B'!T596,'Speed Bin A-B'!T700,'Speed Bin A-B'!T804,'Speed Bin A-B'!T908,'Speed Bin A-B'!T1012,'Speed Bin A-B'!T1116,'Speed Bin A-B'!T1220,'Speed Bin A-B'!T1324,'Speed Bin A-B'!T1428)</f>
        <v>0</v>
      </c>
      <c r="U173" s="252">
        <f>SUM('Speed Bin A-B'!U76,'Speed Bin A-B'!U180,'Speed Bin A-B'!U284,'Speed Bin A-B'!U388,'Speed Bin A-B'!U492,'Speed Bin A-B'!U596,'Speed Bin A-B'!U700,'Speed Bin A-B'!U804,'Speed Bin A-B'!U908,'Speed Bin A-B'!U1012,'Speed Bin A-B'!U1116,'Speed Bin A-B'!U1220,'Speed Bin A-B'!U1324,'Speed Bin A-B'!U1428)</f>
        <v>0</v>
      </c>
      <c r="V173" s="253">
        <f>IFERROR(AVERAGE('Speed Bin A-B'!V76,'Speed Bin A-B'!V180,'Speed Bin A-B'!V284,'Speed Bin A-B'!V388,'Speed Bin A-B'!V492,'Speed Bin A-B'!V596,'Speed Bin A-B'!V700,'Speed Bin A-B'!V804,'Speed Bin A-B'!V908,'Speed Bin A-B'!V1012,'Speed Bin A-B'!V1116,'Speed Bin A-B'!V1220,'Speed Bin A-B'!V1324,'Speed Bin A-B'!V1428),"-")</f>
        <v>27.177777777777781</v>
      </c>
      <c r="W173" s="253">
        <f>IFERROR(AVERAGE('Speed Bin A-B'!W76,'Speed Bin A-B'!W180,'Speed Bin A-B'!W284,'Speed Bin A-B'!W388,'Speed Bin A-B'!W492,'Speed Bin A-B'!W596,'Speed Bin A-B'!W700,'Speed Bin A-B'!W804,'Speed Bin A-B'!W908,'Speed Bin A-B'!W1012,'Speed Bin A-B'!W1116,'Speed Bin A-B'!W1220,'Speed Bin A-B'!W1324,'Speed Bin A-B'!W1428),"-")</f>
        <v>31.511111111111113</v>
      </c>
      <c r="X173" s="246"/>
      <c r="Y173" s="246"/>
    </row>
    <row r="174" spans="1:25" x14ac:dyDescent="0.2">
      <c r="A174" s="251">
        <v>0.6875</v>
      </c>
      <c r="B174" s="252">
        <f>SUM('Speed Bin A-B'!B77,'Speed Bin A-B'!B181,'Speed Bin A-B'!B285,'Speed Bin A-B'!B389,'Speed Bin A-B'!B493,'Speed Bin A-B'!B597,'Speed Bin A-B'!B701,'Speed Bin A-B'!B805,'Speed Bin A-B'!B909,'Speed Bin A-B'!B1013,'Speed Bin A-B'!B1117,'Speed Bin A-B'!B1221,'Speed Bin A-B'!B1325,'Speed Bin A-B'!B1429)</f>
        <v>294</v>
      </c>
      <c r="C174" s="252">
        <f>SUM('Speed Bin A-B'!C77,'Speed Bin A-B'!C181,'Speed Bin A-B'!C285,'Speed Bin A-B'!C389,'Speed Bin A-B'!C493,'Speed Bin A-B'!C597,'Speed Bin A-B'!C701,'Speed Bin A-B'!C805,'Speed Bin A-B'!C909,'Speed Bin A-B'!C1013,'Speed Bin A-B'!C1117,'Speed Bin A-B'!C1221,'Speed Bin A-B'!C1325,'Speed Bin A-B'!C1429)</f>
        <v>1</v>
      </c>
      <c r="D174" s="252">
        <f>SUM('Speed Bin A-B'!D77,'Speed Bin A-B'!D181,'Speed Bin A-B'!D285,'Speed Bin A-B'!D389,'Speed Bin A-B'!D493,'Speed Bin A-B'!D597,'Speed Bin A-B'!D701,'Speed Bin A-B'!D805,'Speed Bin A-B'!D909,'Speed Bin A-B'!D1013,'Speed Bin A-B'!D1117,'Speed Bin A-B'!D1221,'Speed Bin A-B'!D1325,'Speed Bin A-B'!D1429)</f>
        <v>2</v>
      </c>
      <c r="E174" s="252">
        <f>SUM('Speed Bin A-B'!E77,'Speed Bin A-B'!E181,'Speed Bin A-B'!E285,'Speed Bin A-B'!E389,'Speed Bin A-B'!E493,'Speed Bin A-B'!E597,'Speed Bin A-B'!E701,'Speed Bin A-B'!E805,'Speed Bin A-B'!E909,'Speed Bin A-B'!E1013,'Speed Bin A-B'!E1117,'Speed Bin A-B'!E1221,'Speed Bin A-B'!E1325,'Speed Bin A-B'!E1429)</f>
        <v>12</v>
      </c>
      <c r="F174" s="252">
        <f>SUM('Speed Bin A-B'!F77,'Speed Bin A-B'!F181,'Speed Bin A-B'!F285,'Speed Bin A-B'!F389,'Speed Bin A-B'!F493,'Speed Bin A-B'!F597,'Speed Bin A-B'!F701,'Speed Bin A-B'!F805,'Speed Bin A-B'!F909,'Speed Bin A-B'!F1013,'Speed Bin A-B'!F1117,'Speed Bin A-B'!F1221,'Speed Bin A-B'!F1325,'Speed Bin A-B'!F1429)</f>
        <v>72</v>
      </c>
      <c r="G174" s="252">
        <f>SUM('Speed Bin A-B'!G77,'Speed Bin A-B'!G181,'Speed Bin A-B'!G285,'Speed Bin A-B'!G389,'Speed Bin A-B'!G493,'Speed Bin A-B'!G597,'Speed Bin A-B'!G701,'Speed Bin A-B'!G805,'Speed Bin A-B'!G909,'Speed Bin A-B'!G1013,'Speed Bin A-B'!G1117,'Speed Bin A-B'!G1221,'Speed Bin A-B'!G1325,'Speed Bin A-B'!G1429)</f>
        <v>155</v>
      </c>
      <c r="H174" s="252">
        <f>SUM('Speed Bin A-B'!H77,'Speed Bin A-B'!H181,'Speed Bin A-B'!H285,'Speed Bin A-B'!H389,'Speed Bin A-B'!H493,'Speed Bin A-B'!H597,'Speed Bin A-B'!H701,'Speed Bin A-B'!H805,'Speed Bin A-B'!H909,'Speed Bin A-B'!H1013,'Speed Bin A-B'!H1117,'Speed Bin A-B'!H1221,'Speed Bin A-B'!H1325,'Speed Bin A-B'!H1429)</f>
        <v>47</v>
      </c>
      <c r="I174" s="252">
        <f>SUM('Speed Bin A-B'!I77,'Speed Bin A-B'!I181,'Speed Bin A-B'!I285,'Speed Bin A-B'!I389,'Speed Bin A-B'!I493,'Speed Bin A-B'!I597,'Speed Bin A-B'!I701,'Speed Bin A-B'!I805,'Speed Bin A-B'!I909,'Speed Bin A-B'!I1013,'Speed Bin A-B'!I1117,'Speed Bin A-B'!I1221,'Speed Bin A-B'!I1325,'Speed Bin A-B'!I1429)</f>
        <v>2</v>
      </c>
      <c r="J174" s="252">
        <f>SUM('Speed Bin A-B'!J77,'Speed Bin A-B'!J181,'Speed Bin A-B'!J285,'Speed Bin A-B'!J389,'Speed Bin A-B'!J493,'Speed Bin A-B'!J597,'Speed Bin A-B'!J701,'Speed Bin A-B'!J805,'Speed Bin A-B'!J909,'Speed Bin A-B'!J1013,'Speed Bin A-B'!J1117,'Speed Bin A-B'!J1221,'Speed Bin A-B'!J1325,'Speed Bin A-B'!J1429)</f>
        <v>3</v>
      </c>
      <c r="K174" s="252">
        <f>SUM('Speed Bin A-B'!K77,'Speed Bin A-B'!K181,'Speed Bin A-B'!K285,'Speed Bin A-B'!K389,'Speed Bin A-B'!K493,'Speed Bin A-B'!K597,'Speed Bin A-B'!K701,'Speed Bin A-B'!K805,'Speed Bin A-B'!K909,'Speed Bin A-B'!K1013,'Speed Bin A-B'!K1117,'Speed Bin A-B'!K1221,'Speed Bin A-B'!K1325,'Speed Bin A-B'!K1429)</f>
        <v>0</v>
      </c>
      <c r="L174" s="252">
        <f>SUM('Speed Bin A-B'!L77,'Speed Bin A-B'!L181,'Speed Bin A-B'!L285,'Speed Bin A-B'!L389,'Speed Bin A-B'!L493,'Speed Bin A-B'!L597,'Speed Bin A-B'!L701,'Speed Bin A-B'!L805,'Speed Bin A-B'!L909,'Speed Bin A-B'!L1013,'Speed Bin A-B'!L1117,'Speed Bin A-B'!L1221,'Speed Bin A-B'!L1325,'Speed Bin A-B'!L1429)</f>
        <v>0</v>
      </c>
      <c r="M174" s="252">
        <f>SUM('Speed Bin A-B'!M77,'Speed Bin A-B'!M181,'Speed Bin A-B'!M285,'Speed Bin A-B'!M389,'Speed Bin A-B'!M493,'Speed Bin A-B'!M597,'Speed Bin A-B'!M701,'Speed Bin A-B'!M805,'Speed Bin A-B'!M909,'Speed Bin A-B'!M1013,'Speed Bin A-B'!M1117,'Speed Bin A-B'!M1221,'Speed Bin A-B'!M1325,'Speed Bin A-B'!M1429)</f>
        <v>0</v>
      </c>
      <c r="N174" s="252">
        <f>SUM('Speed Bin A-B'!N77,'Speed Bin A-B'!N181,'Speed Bin A-B'!N285,'Speed Bin A-B'!N389,'Speed Bin A-B'!N493,'Speed Bin A-B'!N597,'Speed Bin A-B'!N701,'Speed Bin A-B'!N805,'Speed Bin A-B'!N909,'Speed Bin A-B'!N1013,'Speed Bin A-B'!N1117,'Speed Bin A-B'!N1221,'Speed Bin A-B'!N1325,'Speed Bin A-B'!N1429)</f>
        <v>0</v>
      </c>
      <c r="O174" s="252">
        <f>SUM('Speed Bin A-B'!O77,'Speed Bin A-B'!O181,'Speed Bin A-B'!O285,'Speed Bin A-B'!O389,'Speed Bin A-B'!O493,'Speed Bin A-B'!O597,'Speed Bin A-B'!O701,'Speed Bin A-B'!O805,'Speed Bin A-B'!O909,'Speed Bin A-B'!O1013,'Speed Bin A-B'!O1117,'Speed Bin A-B'!O1221,'Speed Bin A-B'!O1325,'Speed Bin A-B'!O1429)</f>
        <v>0</v>
      </c>
      <c r="P174" s="252">
        <f>SUM('Speed Bin A-B'!P77,'Speed Bin A-B'!P181,'Speed Bin A-B'!P285,'Speed Bin A-B'!P389,'Speed Bin A-B'!P493,'Speed Bin A-B'!P597,'Speed Bin A-B'!P701,'Speed Bin A-B'!P805,'Speed Bin A-B'!P909,'Speed Bin A-B'!P1013,'Speed Bin A-B'!P1117,'Speed Bin A-B'!P1221,'Speed Bin A-B'!P1325,'Speed Bin A-B'!P1429)</f>
        <v>0</v>
      </c>
      <c r="Q174" s="252">
        <f>SUM('Speed Bin A-B'!Q77,'Speed Bin A-B'!Q181,'Speed Bin A-B'!Q285,'Speed Bin A-B'!Q389,'Speed Bin A-B'!Q493,'Speed Bin A-B'!Q597,'Speed Bin A-B'!Q701,'Speed Bin A-B'!Q805,'Speed Bin A-B'!Q909,'Speed Bin A-B'!Q1013,'Speed Bin A-B'!Q1117,'Speed Bin A-B'!Q1221,'Speed Bin A-B'!Q1325,'Speed Bin A-B'!Q1429)</f>
        <v>0</v>
      </c>
      <c r="R174" s="252">
        <f>SUM('Speed Bin A-B'!R77,'Speed Bin A-B'!R181,'Speed Bin A-B'!R285,'Speed Bin A-B'!R389,'Speed Bin A-B'!R493,'Speed Bin A-B'!R597,'Speed Bin A-B'!R701,'Speed Bin A-B'!R805,'Speed Bin A-B'!R909,'Speed Bin A-B'!R1013,'Speed Bin A-B'!R1117,'Speed Bin A-B'!R1221,'Speed Bin A-B'!R1325,'Speed Bin A-B'!R1429)</f>
        <v>0</v>
      </c>
      <c r="S174" s="252">
        <f>SUM('Speed Bin A-B'!S77,'Speed Bin A-B'!S181,'Speed Bin A-B'!S285,'Speed Bin A-B'!S389,'Speed Bin A-B'!S493,'Speed Bin A-B'!S597,'Speed Bin A-B'!S701,'Speed Bin A-B'!S805,'Speed Bin A-B'!S909,'Speed Bin A-B'!S1013,'Speed Bin A-B'!S1117,'Speed Bin A-B'!S1221,'Speed Bin A-B'!S1325,'Speed Bin A-B'!S1429)</f>
        <v>0</v>
      </c>
      <c r="T174" s="252">
        <f>SUM('Speed Bin A-B'!T77,'Speed Bin A-B'!T181,'Speed Bin A-B'!T285,'Speed Bin A-B'!T389,'Speed Bin A-B'!T493,'Speed Bin A-B'!T597,'Speed Bin A-B'!T701,'Speed Bin A-B'!T805,'Speed Bin A-B'!T909,'Speed Bin A-B'!T1013,'Speed Bin A-B'!T1117,'Speed Bin A-B'!T1221,'Speed Bin A-B'!T1325,'Speed Bin A-B'!T1429)</f>
        <v>0</v>
      </c>
      <c r="U174" s="252">
        <f>SUM('Speed Bin A-B'!U77,'Speed Bin A-B'!U181,'Speed Bin A-B'!U285,'Speed Bin A-B'!U389,'Speed Bin A-B'!U493,'Speed Bin A-B'!U597,'Speed Bin A-B'!U701,'Speed Bin A-B'!U805,'Speed Bin A-B'!U909,'Speed Bin A-B'!U1013,'Speed Bin A-B'!U1117,'Speed Bin A-B'!U1221,'Speed Bin A-B'!U1325,'Speed Bin A-B'!U1429)</f>
        <v>0</v>
      </c>
      <c r="V174" s="253">
        <f>IFERROR(AVERAGE('Speed Bin A-B'!V77,'Speed Bin A-B'!V181,'Speed Bin A-B'!V285,'Speed Bin A-B'!V389,'Speed Bin A-B'!V493,'Speed Bin A-B'!V597,'Speed Bin A-B'!V701,'Speed Bin A-B'!V805,'Speed Bin A-B'!V909,'Speed Bin A-B'!V1013,'Speed Bin A-B'!V1117,'Speed Bin A-B'!V1221,'Speed Bin A-B'!V1325,'Speed Bin A-B'!V1429),"-")</f>
        <v>26.911111111111111</v>
      </c>
      <c r="W174" s="253">
        <f>IFERROR(AVERAGE('Speed Bin A-B'!W77,'Speed Bin A-B'!W181,'Speed Bin A-B'!W285,'Speed Bin A-B'!W389,'Speed Bin A-B'!W493,'Speed Bin A-B'!W597,'Speed Bin A-B'!W701,'Speed Bin A-B'!W805,'Speed Bin A-B'!W909,'Speed Bin A-B'!W1013,'Speed Bin A-B'!W1117,'Speed Bin A-B'!W1221,'Speed Bin A-B'!W1325,'Speed Bin A-B'!W1429),"-")</f>
        <v>30.700000000000003</v>
      </c>
      <c r="X174" s="246"/>
      <c r="Y174" s="246"/>
    </row>
    <row r="175" spans="1:25" x14ac:dyDescent="0.2">
      <c r="A175" s="251">
        <v>0.69791666666666696</v>
      </c>
      <c r="B175" s="252">
        <f>SUM('Speed Bin A-B'!B78,'Speed Bin A-B'!B182,'Speed Bin A-B'!B286,'Speed Bin A-B'!B390,'Speed Bin A-B'!B494,'Speed Bin A-B'!B598,'Speed Bin A-B'!B702,'Speed Bin A-B'!B806,'Speed Bin A-B'!B910,'Speed Bin A-B'!B1014,'Speed Bin A-B'!B1118,'Speed Bin A-B'!B1222,'Speed Bin A-B'!B1326,'Speed Bin A-B'!B1430)</f>
        <v>263</v>
      </c>
      <c r="C175" s="252">
        <f>SUM('Speed Bin A-B'!C78,'Speed Bin A-B'!C182,'Speed Bin A-B'!C286,'Speed Bin A-B'!C390,'Speed Bin A-B'!C494,'Speed Bin A-B'!C598,'Speed Bin A-B'!C702,'Speed Bin A-B'!C806,'Speed Bin A-B'!C910,'Speed Bin A-B'!C1014,'Speed Bin A-B'!C1118,'Speed Bin A-B'!C1222,'Speed Bin A-B'!C1326,'Speed Bin A-B'!C1430)</f>
        <v>0</v>
      </c>
      <c r="D175" s="252">
        <f>SUM('Speed Bin A-B'!D78,'Speed Bin A-B'!D182,'Speed Bin A-B'!D286,'Speed Bin A-B'!D390,'Speed Bin A-B'!D494,'Speed Bin A-B'!D598,'Speed Bin A-B'!D702,'Speed Bin A-B'!D806,'Speed Bin A-B'!D910,'Speed Bin A-B'!D1014,'Speed Bin A-B'!D1118,'Speed Bin A-B'!D1222,'Speed Bin A-B'!D1326,'Speed Bin A-B'!D1430)</f>
        <v>1</v>
      </c>
      <c r="E175" s="252">
        <f>SUM('Speed Bin A-B'!E78,'Speed Bin A-B'!E182,'Speed Bin A-B'!E286,'Speed Bin A-B'!E390,'Speed Bin A-B'!E494,'Speed Bin A-B'!E598,'Speed Bin A-B'!E702,'Speed Bin A-B'!E806,'Speed Bin A-B'!E910,'Speed Bin A-B'!E1014,'Speed Bin A-B'!E1118,'Speed Bin A-B'!E1222,'Speed Bin A-B'!E1326,'Speed Bin A-B'!E1430)</f>
        <v>3</v>
      </c>
      <c r="F175" s="252">
        <f>SUM('Speed Bin A-B'!F78,'Speed Bin A-B'!F182,'Speed Bin A-B'!F286,'Speed Bin A-B'!F390,'Speed Bin A-B'!F494,'Speed Bin A-B'!F598,'Speed Bin A-B'!F702,'Speed Bin A-B'!F806,'Speed Bin A-B'!F910,'Speed Bin A-B'!F1014,'Speed Bin A-B'!F1118,'Speed Bin A-B'!F1222,'Speed Bin A-B'!F1326,'Speed Bin A-B'!F1430)</f>
        <v>37</v>
      </c>
      <c r="G175" s="252">
        <f>SUM('Speed Bin A-B'!G78,'Speed Bin A-B'!G182,'Speed Bin A-B'!G286,'Speed Bin A-B'!G390,'Speed Bin A-B'!G494,'Speed Bin A-B'!G598,'Speed Bin A-B'!G702,'Speed Bin A-B'!G806,'Speed Bin A-B'!G910,'Speed Bin A-B'!G1014,'Speed Bin A-B'!G1118,'Speed Bin A-B'!G1222,'Speed Bin A-B'!G1326,'Speed Bin A-B'!G1430)</f>
        <v>129</v>
      </c>
      <c r="H175" s="252">
        <f>SUM('Speed Bin A-B'!H78,'Speed Bin A-B'!H182,'Speed Bin A-B'!H286,'Speed Bin A-B'!H390,'Speed Bin A-B'!H494,'Speed Bin A-B'!H598,'Speed Bin A-B'!H702,'Speed Bin A-B'!H806,'Speed Bin A-B'!H910,'Speed Bin A-B'!H1014,'Speed Bin A-B'!H1118,'Speed Bin A-B'!H1222,'Speed Bin A-B'!H1326,'Speed Bin A-B'!H1430)</f>
        <v>84</v>
      </c>
      <c r="I175" s="252">
        <f>SUM('Speed Bin A-B'!I78,'Speed Bin A-B'!I182,'Speed Bin A-B'!I286,'Speed Bin A-B'!I390,'Speed Bin A-B'!I494,'Speed Bin A-B'!I598,'Speed Bin A-B'!I702,'Speed Bin A-B'!I806,'Speed Bin A-B'!I910,'Speed Bin A-B'!I1014,'Speed Bin A-B'!I1118,'Speed Bin A-B'!I1222,'Speed Bin A-B'!I1326,'Speed Bin A-B'!I1430)</f>
        <v>8</v>
      </c>
      <c r="J175" s="252">
        <f>SUM('Speed Bin A-B'!J78,'Speed Bin A-B'!J182,'Speed Bin A-B'!J286,'Speed Bin A-B'!J390,'Speed Bin A-B'!J494,'Speed Bin A-B'!J598,'Speed Bin A-B'!J702,'Speed Bin A-B'!J806,'Speed Bin A-B'!J910,'Speed Bin A-B'!J1014,'Speed Bin A-B'!J1118,'Speed Bin A-B'!J1222,'Speed Bin A-B'!J1326,'Speed Bin A-B'!J1430)</f>
        <v>1</v>
      </c>
      <c r="K175" s="252">
        <f>SUM('Speed Bin A-B'!K78,'Speed Bin A-B'!K182,'Speed Bin A-B'!K286,'Speed Bin A-B'!K390,'Speed Bin A-B'!K494,'Speed Bin A-B'!K598,'Speed Bin A-B'!K702,'Speed Bin A-B'!K806,'Speed Bin A-B'!K910,'Speed Bin A-B'!K1014,'Speed Bin A-B'!K1118,'Speed Bin A-B'!K1222,'Speed Bin A-B'!K1326,'Speed Bin A-B'!K1430)</f>
        <v>0</v>
      </c>
      <c r="L175" s="252">
        <f>SUM('Speed Bin A-B'!L78,'Speed Bin A-B'!L182,'Speed Bin A-B'!L286,'Speed Bin A-B'!L390,'Speed Bin A-B'!L494,'Speed Bin A-B'!L598,'Speed Bin A-B'!L702,'Speed Bin A-B'!L806,'Speed Bin A-B'!L910,'Speed Bin A-B'!L1014,'Speed Bin A-B'!L1118,'Speed Bin A-B'!L1222,'Speed Bin A-B'!L1326,'Speed Bin A-B'!L1430)</f>
        <v>0</v>
      </c>
      <c r="M175" s="252">
        <f>SUM('Speed Bin A-B'!M78,'Speed Bin A-B'!M182,'Speed Bin A-B'!M286,'Speed Bin A-B'!M390,'Speed Bin A-B'!M494,'Speed Bin A-B'!M598,'Speed Bin A-B'!M702,'Speed Bin A-B'!M806,'Speed Bin A-B'!M910,'Speed Bin A-B'!M1014,'Speed Bin A-B'!M1118,'Speed Bin A-B'!M1222,'Speed Bin A-B'!M1326,'Speed Bin A-B'!M1430)</f>
        <v>0</v>
      </c>
      <c r="N175" s="252">
        <f>SUM('Speed Bin A-B'!N78,'Speed Bin A-B'!N182,'Speed Bin A-B'!N286,'Speed Bin A-B'!N390,'Speed Bin A-B'!N494,'Speed Bin A-B'!N598,'Speed Bin A-B'!N702,'Speed Bin A-B'!N806,'Speed Bin A-B'!N910,'Speed Bin A-B'!N1014,'Speed Bin A-B'!N1118,'Speed Bin A-B'!N1222,'Speed Bin A-B'!N1326,'Speed Bin A-B'!N1430)</f>
        <v>0</v>
      </c>
      <c r="O175" s="252">
        <f>SUM('Speed Bin A-B'!O78,'Speed Bin A-B'!O182,'Speed Bin A-B'!O286,'Speed Bin A-B'!O390,'Speed Bin A-B'!O494,'Speed Bin A-B'!O598,'Speed Bin A-B'!O702,'Speed Bin A-B'!O806,'Speed Bin A-B'!O910,'Speed Bin A-B'!O1014,'Speed Bin A-B'!O1118,'Speed Bin A-B'!O1222,'Speed Bin A-B'!O1326,'Speed Bin A-B'!O1430)</f>
        <v>0</v>
      </c>
      <c r="P175" s="252">
        <f>SUM('Speed Bin A-B'!P78,'Speed Bin A-B'!P182,'Speed Bin A-B'!P286,'Speed Bin A-B'!P390,'Speed Bin A-B'!P494,'Speed Bin A-B'!P598,'Speed Bin A-B'!P702,'Speed Bin A-B'!P806,'Speed Bin A-B'!P910,'Speed Bin A-B'!P1014,'Speed Bin A-B'!P1118,'Speed Bin A-B'!P1222,'Speed Bin A-B'!P1326,'Speed Bin A-B'!P1430)</f>
        <v>0</v>
      </c>
      <c r="Q175" s="252">
        <f>SUM('Speed Bin A-B'!Q78,'Speed Bin A-B'!Q182,'Speed Bin A-B'!Q286,'Speed Bin A-B'!Q390,'Speed Bin A-B'!Q494,'Speed Bin A-B'!Q598,'Speed Bin A-B'!Q702,'Speed Bin A-B'!Q806,'Speed Bin A-B'!Q910,'Speed Bin A-B'!Q1014,'Speed Bin A-B'!Q1118,'Speed Bin A-B'!Q1222,'Speed Bin A-B'!Q1326,'Speed Bin A-B'!Q1430)</f>
        <v>0</v>
      </c>
      <c r="R175" s="252">
        <f>SUM('Speed Bin A-B'!R78,'Speed Bin A-B'!R182,'Speed Bin A-B'!R286,'Speed Bin A-B'!R390,'Speed Bin A-B'!R494,'Speed Bin A-B'!R598,'Speed Bin A-B'!R702,'Speed Bin A-B'!R806,'Speed Bin A-B'!R910,'Speed Bin A-B'!R1014,'Speed Bin A-B'!R1118,'Speed Bin A-B'!R1222,'Speed Bin A-B'!R1326,'Speed Bin A-B'!R1430)</f>
        <v>0</v>
      </c>
      <c r="S175" s="252">
        <f>SUM('Speed Bin A-B'!S78,'Speed Bin A-B'!S182,'Speed Bin A-B'!S286,'Speed Bin A-B'!S390,'Speed Bin A-B'!S494,'Speed Bin A-B'!S598,'Speed Bin A-B'!S702,'Speed Bin A-B'!S806,'Speed Bin A-B'!S910,'Speed Bin A-B'!S1014,'Speed Bin A-B'!S1118,'Speed Bin A-B'!S1222,'Speed Bin A-B'!S1326,'Speed Bin A-B'!S1430)</f>
        <v>0</v>
      </c>
      <c r="T175" s="252">
        <f>SUM('Speed Bin A-B'!T78,'Speed Bin A-B'!T182,'Speed Bin A-B'!T286,'Speed Bin A-B'!T390,'Speed Bin A-B'!T494,'Speed Bin A-B'!T598,'Speed Bin A-B'!T702,'Speed Bin A-B'!T806,'Speed Bin A-B'!T910,'Speed Bin A-B'!T1014,'Speed Bin A-B'!T1118,'Speed Bin A-B'!T1222,'Speed Bin A-B'!T1326,'Speed Bin A-B'!T1430)</f>
        <v>0</v>
      </c>
      <c r="U175" s="252">
        <f>SUM('Speed Bin A-B'!U78,'Speed Bin A-B'!U182,'Speed Bin A-B'!U286,'Speed Bin A-B'!U390,'Speed Bin A-B'!U494,'Speed Bin A-B'!U598,'Speed Bin A-B'!U702,'Speed Bin A-B'!U806,'Speed Bin A-B'!U910,'Speed Bin A-B'!U1014,'Speed Bin A-B'!U1118,'Speed Bin A-B'!U1222,'Speed Bin A-B'!U1326,'Speed Bin A-B'!U1430)</f>
        <v>0</v>
      </c>
      <c r="V175" s="253">
        <f>IFERROR(AVERAGE('Speed Bin A-B'!V78,'Speed Bin A-B'!V182,'Speed Bin A-B'!V286,'Speed Bin A-B'!V390,'Speed Bin A-B'!V494,'Speed Bin A-B'!V598,'Speed Bin A-B'!V702,'Speed Bin A-B'!V806,'Speed Bin A-B'!V910,'Speed Bin A-B'!V1014,'Speed Bin A-B'!V1118,'Speed Bin A-B'!V1222,'Speed Bin A-B'!V1326,'Speed Bin A-B'!V1430),"-")</f>
        <v>28.522222222222222</v>
      </c>
      <c r="W175" s="253">
        <f>IFERROR(AVERAGE('Speed Bin A-B'!W78,'Speed Bin A-B'!W182,'Speed Bin A-B'!W286,'Speed Bin A-B'!W390,'Speed Bin A-B'!W494,'Speed Bin A-B'!W598,'Speed Bin A-B'!W702,'Speed Bin A-B'!W806,'Speed Bin A-B'!W910,'Speed Bin A-B'!W1014,'Speed Bin A-B'!W1118,'Speed Bin A-B'!W1222,'Speed Bin A-B'!W1326,'Speed Bin A-B'!W1430),"-")</f>
        <v>31.922222222222224</v>
      </c>
      <c r="X175" s="246"/>
      <c r="Y175" s="246"/>
    </row>
    <row r="176" spans="1:25" x14ac:dyDescent="0.2">
      <c r="A176" s="251">
        <v>0.70833333333333304</v>
      </c>
      <c r="B176" s="252">
        <f>SUM('Speed Bin A-B'!B79,'Speed Bin A-B'!B183,'Speed Bin A-B'!B287,'Speed Bin A-B'!B391,'Speed Bin A-B'!B495,'Speed Bin A-B'!B599,'Speed Bin A-B'!B703,'Speed Bin A-B'!B807,'Speed Bin A-B'!B911,'Speed Bin A-B'!B1015,'Speed Bin A-B'!B1119,'Speed Bin A-B'!B1223,'Speed Bin A-B'!B1327,'Speed Bin A-B'!B1431)</f>
        <v>292</v>
      </c>
      <c r="C176" s="252">
        <f>SUM('Speed Bin A-B'!C79,'Speed Bin A-B'!C183,'Speed Bin A-B'!C287,'Speed Bin A-B'!C391,'Speed Bin A-B'!C495,'Speed Bin A-B'!C599,'Speed Bin A-B'!C703,'Speed Bin A-B'!C807,'Speed Bin A-B'!C911,'Speed Bin A-B'!C1015,'Speed Bin A-B'!C1119,'Speed Bin A-B'!C1223,'Speed Bin A-B'!C1327,'Speed Bin A-B'!C1431)</f>
        <v>0</v>
      </c>
      <c r="D176" s="252">
        <f>SUM('Speed Bin A-B'!D79,'Speed Bin A-B'!D183,'Speed Bin A-B'!D287,'Speed Bin A-B'!D391,'Speed Bin A-B'!D495,'Speed Bin A-B'!D599,'Speed Bin A-B'!D703,'Speed Bin A-B'!D807,'Speed Bin A-B'!D911,'Speed Bin A-B'!D1015,'Speed Bin A-B'!D1119,'Speed Bin A-B'!D1223,'Speed Bin A-B'!D1327,'Speed Bin A-B'!D1431)</f>
        <v>3</v>
      </c>
      <c r="E176" s="252">
        <f>SUM('Speed Bin A-B'!E79,'Speed Bin A-B'!E183,'Speed Bin A-B'!E287,'Speed Bin A-B'!E391,'Speed Bin A-B'!E495,'Speed Bin A-B'!E599,'Speed Bin A-B'!E703,'Speed Bin A-B'!E807,'Speed Bin A-B'!E911,'Speed Bin A-B'!E1015,'Speed Bin A-B'!E1119,'Speed Bin A-B'!E1223,'Speed Bin A-B'!E1327,'Speed Bin A-B'!E1431)</f>
        <v>8</v>
      </c>
      <c r="F176" s="252">
        <f>SUM('Speed Bin A-B'!F79,'Speed Bin A-B'!F183,'Speed Bin A-B'!F287,'Speed Bin A-B'!F391,'Speed Bin A-B'!F495,'Speed Bin A-B'!F599,'Speed Bin A-B'!F703,'Speed Bin A-B'!F807,'Speed Bin A-B'!F911,'Speed Bin A-B'!F1015,'Speed Bin A-B'!F1119,'Speed Bin A-B'!F1223,'Speed Bin A-B'!F1327,'Speed Bin A-B'!F1431)</f>
        <v>48</v>
      </c>
      <c r="G176" s="252">
        <f>SUM('Speed Bin A-B'!G79,'Speed Bin A-B'!G183,'Speed Bin A-B'!G287,'Speed Bin A-B'!G391,'Speed Bin A-B'!G495,'Speed Bin A-B'!G599,'Speed Bin A-B'!G703,'Speed Bin A-B'!G807,'Speed Bin A-B'!G911,'Speed Bin A-B'!G1015,'Speed Bin A-B'!G1119,'Speed Bin A-B'!G1223,'Speed Bin A-B'!G1327,'Speed Bin A-B'!G1431)</f>
        <v>139</v>
      </c>
      <c r="H176" s="252">
        <f>SUM('Speed Bin A-B'!H79,'Speed Bin A-B'!H183,'Speed Bin A-B'!H287,'Speed Bin A-B'!H391,'Speed Bin A-B'!H495,'Speed Bin A-B'!H599,'Speed Bin A-B'!H703,'Speed Bin A-B'!H807,'Speed Bin A-B'!H911,'Speed Bin A-B'!H1015,'Speed Bin A-B'!H1119,'Speed Bin A-B'!H1223,'Speed Bin A-B'!H1327,'Speed Bin A-B'!H1431)</f>
        <v>81</v>
      </c>
      <c r="I176" s="252">
        <f>SUM('Speed Bin A-B'!I79,'Speed Bin A-B'!I183,'Speed Bin A-B'!I287,'Speed Bin A-B'!I391,'Speed Bin A-B'!I495,'Speed Bin A-B'!I599,'Speed Bin A-B'!I703,'Speed Bin A-B'!I807,'Speed Bin A-B'!I911,'Speed Bin A-B'!I1015,'Speed Bin A-B'!I1119,'Speed Bin A-B'!I1223,'Speed Bin A-B'!I1327,'Speed Bin A-B'!I1431)</f>
        <v>12</v>
      </c>
      <c r="J176" s="252">
        <f>SUM('Speed Bin A-B'!J79,'Speed Bin A-B'!J183,'Speed Bin A-B'!J287,'Speed Bin A-B'!J391,'Speed Bin A-B'!J495,'Speed Bin A-B'!J599,'Speed Bin A-B'!J703,'Speed Bin A-B'!J807,'Speed Bin A-B'!J911,'Speed Bin A-B'!J1015,'Speed Bin A-B'!J1119,'Speed Bin A-B'!J1223,'Speed Bin A-B'!J1327,'Speed Bin A-B'!J1431)</f>
        <v>1</v>
      </c>
      <c r="K176" s="252">
        <f>SUM('Speed Bin A-B'!K79,'Speed Bin A-B'!K183,'Speed Bin A-B'!K287,'Speed Bin A-B'!K391,'Speed Bin A-B'!K495,'Speed Bin A-B'!K599,'Speed Bin A-B'!K703,'Speed Bin A-B'!K807,'Speed Bin A-B'!K911,'Speed Bin A-B'!K1015,'Speed Bin A-B'!K1119,'Speed Bin A-B'!K1223,'Speed Bin A-B'!K1327,'Speed Bin A-B'!K1431)</f>
        <v>0</v>
      </c>
      <c r="L176" s="252">
        <f>SUM('Speed Bin A-B'!L79,'Speed Bin A-B'!L183,'Speed Bin A-B'!L287,'Speed Bin A-B'!L391,'Speed Bin A-B'!L495,'Speed Bin A-B'!L599,'Speed Bin A-B'!L703,'Speed Bin A-B'!L807,'Speed Bin A-B'!L911,'Speed Bin A-B'!L1015,'Speed Bin A-B'!L1119,'Speed Bin A-B'!L1223,'Speed Bin A-B'!L1327,'Speed Bin A-B'!L1431)</f>
        <v>0</v>
      </c>
      <c r="M176" s="252">
        <f>SUM('Speed Bin A-B'!M79,'Speed Bin A-B'!M183,'Speed Bin A-B'!M287,'Speed Bin A-B'!M391,'Speed Bin A-B'!M495,'Speed Bin A-B'!M599,'Speed Bin A-B'!M703,'Speed Bin A-B'!M807,'Speed Bin A-B'!M911,'Speed Bin A-B'!M1015,'Speed Bin A-B'!M1119,'Speed Bin A-B'!M1223,'Speed Bin A-B'!M1327,'Speed Bin A-B'!M1431)</f>
        <v>0</v>
      </c>
      <c r="N176" s="252">
        <f>SUM('Speed Bin A-B'!N79,'Speed Bin A-B'!N183,'Speed Bin A-B'!N287,'Speed Bin A-B'!N391,'Speed Bin A-B'!N495,'Speed Bin A-B'!N599,'Speed Bin A-B'!N703,'Speed Bin A-B'!N807,'Speed Bin A-B'!N911,'Speed Bin A-B'!N1015,'Speed Bin A-B'!N1119,'Speed Bin A-B'!N1223,'Speed Bin A-B'!N1327,'Speed Bin A-B'!N1431)</f>
        <v>0</v>
      </c>
      <c r="O176" s="252">
        <f>SUM('Speed Bin A-B'!O79,'Speed Bin A-B'!O183,'Speed Bin A-B'!O287,'Speed Bin A-B'!O391,'Speed Bin A-B'!O495,'Speed Bin A-B'!O599,'Speed Bin A-B'!O703,'Speed Bin A-B'!O807,'Speed Bin A-B'!O911,'Speed Bin A-B'!O1015,'Speed Bin A-B'!O1119,'Speed Bin A-B'!O1223,'Speed Bin A-B'!O1327,'Speed Bin A-B'!O1431)</f>
        <v>0</v>
      </c>
      <c r="P176" s="252">
        <f>SUM('Speed Bin A-B'!P79,'Speed Bin A-B'!P183,'Speed Bin A-B'!P287,'Speed Bin A-B'!P391,'Speed Bin A-B'!P495,'Speed Bin A-B'!P599,'Speed Bin A-B'!P703,'Speed Bin A-B'!P807,'Speed Bin A-B'!P911,'Speed Bin A-B'!P1015,'Speed Bin A-B'!P1119,'Speed Bin A-B'!P1223,'Speed Bin A-B'!P1327,'Speed Bin A-B'!P1431)</f>
        <v>0</v>
      </c>
      <c r="Q176" s="252">
        <f>SUM('Speed Bin A-B'!Q79,'Speed Bin A-B'!Q183,'Speed Bin A-B'!Q287,'Speed Bin A-B'!Q391,'Speed Bin A-B'!Q495,'Speed Bin A-B'!Q599,'Speed Bin A-B'!Q703,'Speed Bin A-B'!Q807,'Speed Bin A-B'!Q911,'Speed Bin A-B'!Q1015,'Speed Bin A-B'!Q1119,'Speed Bin A-B'!Q1223,'Speed Bin A-B'!Q1327,'Speed Bin A-B'!Q1431)</f>
        <v>0</v>
      </c>
      <c r="R176" s="252">
        <f>SUM('Speed Bin A-B'!R79,'Speed Bin A-B'!R183,'Speed Bin A-B'!R287,'Speed Bin A-B'!R391,'Speed Bin A-B'!R495,'Speed Bin A-B'!R599,'Speed Bin A-B'!R703,'Speed Bin A-B'!R807,'Speed Bin A-B'!R911,'Speed Bin A-B'!R1015,'Speed Bin A-B'!R1119,'Speed Bin A-B'!R1223,'Speed Bin A-B'!R1327,'Speed Bin A-B'!R1431)</f>
        <v>0</v>
      </c>
      <c r="S176" s="252">
        <f>SUM('Speed Bin A-B'!S79,'Speed Bin A-B'!S183,'Speed Bin A-B'!S287,'Speed Bin A-B'!S391,'Speed Bin A-B'!S495,'Speed Bin A-B'!S599,'Speed Bin A-B'!S703,'Speed Bin A-B'!S807,'Speed Bin A-B'!S911,'Speed Bin A-B'!S1015,'Speed Bin A-B'!S1119,'Speed Bin A-B'!S1223,'Speed Bin A-B'!S1327,'Speed Bin A-B'!S1431)</f>
        <v>0</v>
      </c>
      <c r="T176" s="252">
        <f>SUM('Speed Bin A-B'!T79,'Speed Bin A-B'!T183,'Speed Bin A-B'!T287,'Speed Bin A-B'!T391,'Speed Bin A-B'!T495,'Speed Bin A-B'!T599,'Speed Bin A-B'!T703,'Speed Bin A-B'!T807,'Speed Bin A-B'!T911,'Speed Bin A-B'!T1015,'Speed Bin A-B'!T1119,'Speed Bin A-B'!T1223,'Speed Bin A-B'!T1327,'Speed Bin A-B'!T1431)</f>
        <v>0</v>
      </c>
      <c r="U176" s="252">
        <f>SUM('Speed Bin A-B'!U79,'Speed Bin A-B'!U183,'Speed Bin A-B'!U287,'Speed Bin A-B'!U391,'Speed Bin A-B'!U495,'Speed Bin A-B'!U599,'Speed Bin A-B'!U703,'Speed Bin A-B'!U807,'Speed Bin A-B'!U911,'Speed Bin A-B'!U1015,'Speed Bin A-B'!U1119,'Speed Bin A-B'!U1223,'Speed Bin A-B'!U1327,'Speed Bin A-B'!U1431)</f>
        <v>0</v>
      </c>
      <c r="V176" s="253">
        <f>IFERROR(AVERAGE('Speed Bin A-B'!V79,'Speed Bin A-B'!V183,'Speed Bin A-B'!V287,'Speed Bin A-B'!V391,'Speed Bin A-B'!V495,'Speed Bin A-B'!V599,'Speed Bin A-B'!V703,'Speed Bin A-B'!V807,'Speed Bin A-B'!V911,'Speed Bin A-B'!V1015,'Speed Bin A-B'!V1119,'Speed Bin A-B'!V1223,'Speed Bin A-B'!V1327,'Speed Bin A-B'!V1431),"-")</f>
        <v>28.055555555555557</v>
      </c>
      <c r="W176" s="253">
        <f>IFERROR(AVERAGE('Speed Bin A-B'!W79,'Speed Bin A-B'!W183,'Speed Bin A-B'!W287,'Speed Bin A-B'!W391,'Speed Bin A-B'!W495,'Speed Bin A-B'!W599,'Speed Bin A-B'!W703,'Speed Bin A-B'!W807,'Speed Bin A-B'!W911,'Speed Bin A-B'!W1015,'Speed Bin A-B'!W1119,'Speed Bin A-B'!W1223,'Speed Bin A-B'!W1327,'Speed Bin A-B'!W1431),"-")</f>
        <v>32.31111111111111</v>
      </c>
      <c r="X176" s="246"/>
      <c r="Y176" s="246"/>
    </row>
    <row r="177" spans="1:25" x14ac:dyDescent="0.2">
      <c r="A177" s="251">
        <v>0.71875</v>
      </c>
      <c r="B177" s="252">
        <f>SUM('Speed Bin A-B'!B80,'Speed Bin A-B'!B184,'Speed Bin A-B'!B288,'Speed Bin A-B'!B392,'Speed Bin A-B'!B496,'Speed Bin A-B'!B600,'Speed Bin A-B'!B704,'Speed Bin A-B'!B808,'Speed Bin A-B'!B912,'Speed Bin A-B'!B1016,'Speed Bin A-B'!B1120,'Speed Bin A-B'!B1224,'Speed Bin A-B'!B1328,'Speed Bin A-B'!B1432)</f>
        <v>257</v>
      </c>
      <c r="C177" s="252">
        <f>SUM('Speed Bin A-B'!C80,'Speed Bin A-B'!C184,'Speed Bin A-B'!C288,'Speed Bin A-B'!C392,'Speed Bin A-B'!C496,'Speed Bin A-B'!C600,'Speed Bin A-B'!C704,'Speed Bin A-B'!C808,'Speed Bin A-B'!C912,'Speed Bin A-B'!C1016,'Speed Bin A-B'!C1120,'Speed Bin A-B'!C1224,'Speed Bin A-B'!C1328,'Speed Bin A-B'!C1432)</f>
        <v>0</v>
      </c>
      <c r="D177" s="252">
        <f>SUM('Speed Bin A-B'!D80,'Speed Bin A-B'!D184,'Speed Bin A-B'!D288,'Speed Bin A-B'!D392,'Speed Bin A-B'!D496,'Speed Bin A-B'!D600,'Speed Bin A-B'!D704,'Speed Bin A-B'!D808,'Speed Bin A-B'!D912,'Speed Bin A-B'!D1016,'Speed Bin A-B'!D1120,'Speed Bin A-B'!D1224,'Speed Bin A-B'!D1328,'Speed Bin A-B'!D1432)</f>
        <v>1</v>
      </c>
      <c r="E177" s="252">
        <f>SUM('Speed Bin A-B'!E80,'Speed Bin A-B'!E184,'Speed Bin A-B'!E288,'Speed Bin A-B'!E392,'Speed Bin A-B'!E496,'Speed Bin A-B'!E600,'Speed Bin A-B'!E704,'Speed Bin A-B'!E808,'Speed Bin A-B'!E912,'Speed Bin A-B'!E1016,'Speed Bin A-B'!E1120,'Speed Bin A-B'!E1224,'Speed Bin A-B'!E1328,'Speed Bin A-B'!E1432)</f>
        <v>8</v>
      </c>
      <c r="F177" s="252">
        <f>SUM('Speed Bin A-B'!F80,'Speed Bin A-B'!F184,'Speed Bin A-B'!F288,'Speed Bin A-B'!F392,'Speed Bin A-B'!F496,'Speed Bin A-B'!F600,'Speed Bin A-B'!F704,'Speed Bin A-B'!F808,'Speed Bin A-B'!F912,'Speed Bin A-B'!F1016,'Speed Bin A-B'!F1120,'Speed Bin A-B'!F1224,'Speed Bin A-B'!F1328,'Speed Bin A-B'!F1432)</f>
        <v>40</v>
      </c>
      <c r="G177" s="252">
        <f>SUM('Speed Bin A-B'!G80,'Speed Bin A-B'!G184,'Speed Bin A-B'!G288,'Speed Bin A-B'!G392,'Speed Bin A-B'!G496,'Speed Bin A-B'!G600,'Speed Bin A-B'!G704,'Speed Bin A-B'!G808,'Speed Bin A-B'!G912,'Speed Bin A-B'!G1016,'Speed Bin A-B'!G1120,'Speed Bin A-B'!G1224,'Speed Bin A-B'!G1328,'Speed Bin A-B'!G1432)</f>
        <v>141</v>
      </c>
      <c r="H177" s="252">
        <f>SUM('Speed Bin A-B'!H80,'Speed Bin A-B'!H184,'Speed Bin A-B'!H288,'Speed Bin A-B'!H392,'Speed Bin A-B'!H496,'Speed Bin A-B'!H600,'Speed Bin A-B'!H704,'Speed Bin A-B'!H808,'Speed Bin A-B'!H912,'Speed Bin A-B'!H1016,'Speed Bin A-B'!H1120,'Speed Bin A-B'!H1224,'Speed Bin A-B'!H1328,'Speed Bin A-B'!H1432)</f>
        <v>58</v>
      </c>
      <c r="I177" s="252">
        <f>SUM('Speed Bin A-B'!I80,'Speed Bin A-B'!I184,'Speed Bin A-B'!I288,'Speed Bin A-B'!I392,'Speed Bin A-B'!I496,'Speed Bin A-B'!I600,'Speed Bin A-B'!I704,'Speed Bin A-B'!I808,'Speed Bin A-B'!I912,'Speed Bin A-B'!I1016,'Speed Bin A-B'!I1120,'Speed Bin A-B'!I1224,'Speed Bin A-B'!I1328,'Speed Bin A-B'!I1432)</f>
        <v>9</v>
      </c>
      <c r="J177" s="252">
        <f>SUM('Speed Bin A-B'!J80,'Speed Bin A-B'!J184,'Speed Bin A-B'!J288,'Speed Bin A-B'!J392,'Speed Bin A-B'!J496,'Speed Bin A-B'!J600,'Speed Bin A-B'!J704,'Speed Bin A-B'!J808,'Speed Bin A-B'!J912,'Speed Bin A-B'!J1016,'Speed Bin A-B'!J1120,'Speed Bin A-B'!J1224,'Speed Bin A-B'!J1328,'Speed Bin A-B'!J1432)</f>
        <v>0</v>
      </c>
      <c r="K177" s="252">
        <f>SUM('Speed Bin A-B'!K80,'Speed Bin A-B'!K184,'Speed Bin A-B'!K288,'Speed Bin A-B'!K392,'Speed Bin A-B'!K496,'Speed Bin A-B'!K600,'Speed Bin A-B'!K704,'Speed Bin A-B'!K808,'Speed Bin A-B'!K912,'Speed Bin A-B'!K1016,'Speed Bin A-B'!K1120,'Speed Bin A-B'!K1224,'Speed Bin A-B'!K1328,'Speed Bin A-B'!K1432)</f>
        <v>0</v>
      </c>
      <c r="L177" s="252">
        <f>SUM('Speed Bin A-B'!L80,'Speed Bin A-B'!L184,'Speed Bin A-B'!L288,'Speed Bin A-B'!L392,'Speed Bin A-B'!L496,'Speed Bin A-B'!L600,'Speed Bin A-B'!L704,'Speed Bin A-B'!L808,'Speed Bin A-B'!L912,'Speed Bin A-B'!L1016,'Speed Bin A-B'!L1120,'Speed Bin A-B'!L1224,'Speed Bin A-B'!L1328,'Speed Bin A-B'!L1432)</f>
        <v>0</v>
      </c>
      <c r="M177" s="252">
        <f>SUM('Speed Bin A-B'!M80,'Speed Bin A-B'!M184,'Speed Bin A-B'!M288,'Speed Bin A-B'!M392,'Speed Bin A-B'!M496,'Speed Bin A-B'!M600,'Speed Bin A-B'!M704,'Speed Bin A-B'!M808,'Speed Bin A-B'!M912,'Speed Bin A-B'!M1016,'Speed Bin A-B'!M1120,'Speed Bin A-B'!M1224,'Speed Bin A-B'!M1328,'Speed Bin A-B'!M1432)</f>
        <v>0</v>
      </c>
      <c r="N177" s="252">
        <f>SUM('Speed Bin A-B'!N80,'Speed Bin A-B'!N184,'Speed Bin A-B'!N288,'Speed Bin A-B'!N392,'Speed Bin A-B'!N496,'Speed Bin A-B'!N600,'Speed Bin A-B'!N704,'Speed Bin A-B'!N808,'Speed Bin A-B'!N912,'Speed Bin A-B'!N1016,'Speed Bin A-B'!N1120,'Speed Bin A-B'!N1224,'Speed Bin A-B'!N1328,'Speed Bin A-B'!N1432)</f>
        <v>0</v>
      </c>
      <c r="O177" s="252">
        <f>SUM('Speed Bin A-B'!O80,'Speed Bin A-B'!O184,'Speed Bin A-B'!O288,'Speed Bin A-B'!O392,'Speed Bin A-B'!O496,'Speed Bin A-B'!O600,'Speed Bin A-B'!O704,'Speed Bin A-B'!O808,'Speed Bin A-B'!O912,'Speed Bin A-B'!O1016,'Speed Bin A-B'!O1120,'Speed Bin A-B'!O1224,'Speed Bin A-B'!O1328,'Speed Bin A-B'!O1432)</f>
        <v>0</v>
      </c>
      <c r="P177" s="252">
        <f>SUM('Speed Bin A-B'!P80,'Speed Bin A-B'!P184,'Speed Bin A-B'!P288,'Speed Bin A-B'!P392,'Speed Bin A-B'!P496,'Speed Bin A-B'!P600,'Speed Bin A-B'!P704,'Speed Bin A-B'!P808,'Speed Bin A-B'!P912,'Speed Bin A-B'!P1016,'Speed Bin A-B'!P1120,'Speed Bin A-B'!P1224,'Speed Bin A-B'!P1328,'Speed Bin A-B'!P1432)</f>
        <v>0</v>
      </c>
      <c r="Q177" s="252">
        <f>SUM('Speed Bin A-B'!Q80,'Speed Bin A-B'!Q184,'Speed Bin A-B'!Q288,'Speed Bin A-B'!Q392,'Speed Bin A-B'!Q496,'Speed Bin A-B'!Q600,'Speed Bin A-B'!Q704,'Speed Bin A-B'!Q808,'Speed Bin A-B'!Q912,'Speed Bin A-B'!Q1016,'Speed Bin A-B'!Q1120,'Speed Bin A-B'!Q1224,'Speed Bin A-B'!Q1328,'Speed Bin A-B'!Q1432)</f>
        <v>0</v>
      </c>
      <c r="R177" s="252">
        <f>SUM('Speed Bin A-B'!R80,'Speed Bin A-B'!R184,'Speed Bin A-B'!R288,'Speed Bin A-B'!R392,'Speed Bin A-B'!R496,'Speed Bin A-B'!R600,'Speed Bin A-B'!R704,'Speed Bin A-B'!R808,'Speed Bin A-B'!R912,'Speed Bin A-B'!R1016,'Speed Bin A-B'!R1120,'Speed Bin A-B'!R1224,'Speed Bin A-B'!R1328,'Speed Bin A-B'!R1432)</f>
        <v>0</v>
      </c>
      <c r="S177" s="252">
        <f>SUM('Speed Bin A-B'!S80,'Speed Bin A-B'!S184,'Speed Bin A-B'!S288,'Speed Bin A-B'!S392,'Speed Bin A-B'!S496,'Speed Bin A-B'!S600,'Speed Bin A-B'!S704,'Speed Bin A-B'!S808,'Speed Bin A-B'!S912,'Speed Bin A-B'!S1016,'Speed Bin A-B'!S1120,'Speed Bin A-B'!S1224,'Speed Bin A-B'!S1328,'Speed Bin A-B'!S1432)</f>
        <v>0</v>
      </c>
      <c r="T177" s="252">
        <f>SUM('Speed Bin A-B'!T80,'Speed Bin A-B'!T184,'Speed Bin A-B'!T288,'Speed Bin A-B'!T392,'Speed Bin A-B'!T496,'Speed Bin A-B'!T600,'Speed Bin A-B'!T704,'Speed Bin A-B'!T808,'Speed Bin A-B'!T912,'Speed Bin A-B'!T1016,'Speed Bin A-B'!T1120,'Speed Bin A-B'!T1224,'Speed Bin A-B'!T1328,'Speed Bin A-B'!T1432)</f>
        <v>0</v>
      </c>
      <c r="U177" s="252">
        <f>SUM('Speed Bin A-B'!U80,'Speed Bin A-B'!U184,'Speed Bin A-B'!U288,'Speed Bin A-B'!U392,'Speed Bin A-B'!U496,'Speed Bin A-B'!U600,'Speed Bin A-B'!U704,'Speed Bin A-B'!U808,'Speed Bin A-B'!U912,'Speed Bin A-B'!U1016,'Speed Bin A-B'!U1120,'Speed Bin A-B'!U1224,'Speed Bin A-B'!U1328,'Speed Bin A-B'!U1432)</f>
        <v>0</v>
      </c>
      <c r="V177" s="253">
        <f>IFERROR(AVERAGE('Speed Bin A-B'!V80,'Speed Bin A-B'!V184,'Speed Bin A-B'!V288,'Speed Bin A-B'!V392,'Speed Bin A-B'!V496,'Speed Bin A-B'!V600,'Speed Bin A-B'!V704,'Speed Bin A-B'!V808,'Speed Bin A-B'!V912,'Speed Bin A-B'!V1016,'Speed Bin A-B'!V1120,'Speed Bin A-B'!V1224,'Speed Bin A-B'!V1328,'Speed Bin A-B'!V1432),"-")</f>
        <v>27.677777777777774</v>
      </c>
      <c r="W177" s="253">
        <f>IFERROR(AVERAGE('Speed Bin A-B'!W80,'Speed Bin A-B'!W184,'Speed Bin A-B'!W288,'Speed Bin A-B'!W392,'Speed Bin A-B'!W496,'Speed Bin A-B'!W600,'Speed Bin A-B'!W704,'Speed Bin A-B'!W808,'Speed Bin A-B'!W912,'Speed Bin A-B'!W1016,'Speed Bin A-B'!W1120,'Speed Bin A-B'!W1224,'Speed Bin A-B'!W1328,'Speed Bin A-B'!W1432),"-")</f>
        <v>31.5625</v>
      </c>
      <c r="X177" s="246"/>
      <c r="Y177" s="246"/>
    </row>
    <row r="178" spans="1:25" x14ac:dyDescent="0.2">
      <c r="A178" s="251">
        <v>0.72916666666666696</v>
      </c>
      <c r="B178" s="252">
        <f>SUM('Speed Bin A-B'!B81,'Speed Bin A-B'!B185,'Speed Bin A-B'!B289,'Speed Bin A-B'!B393,'Speed Bin A-B'!B497,'Speed Bin A-B'!B601,'Speed Bin A-B'!B705,'Speed Bin A-B'!B809,'Speed Bin A-B'!B913,'Speed Bin A-B'!B1017,'Speed Bin A-B'!B1121,'Speed Bin A-B'!B1225,'Speed Bin A-B'!B1329,'Speed Bin A-B'!B1433)</f>
        <v>312</v>
      </c>
      <c r="C178" s="252">
        <f>SUM('Speed Bin A-B'!C81,'Speed Bin A-B'!C185,'Speed Bin A-B'!C289,'Speed Bin A-B'!C393,'Speed Bin A-B'!C497,'Speed Bin A-B'!C601,'Speed Bin A-B'!C705,'Speed Bin A-B'!C809,'Speed Bin A-B'!C913,'Speed Bin A-B'!C1017,'Speed Bin A-B'!C1121,'Speed Bin A-B'!C1225,'Speed Bin A-B'!C1329,'Speed Bin A-B'!C1433)</f>
        <v>0</v>
      </c>
      <c r="D178" s="252">
        <f>SUM('Speed Bin A-B'!D81,'Speed Bin A-B'!D185,'Speed Bin A-B'!D289,'Speed Bin A-B'!D393,'Speed Bin A-B'!D497,'Speed Bin A-B'!D601,'Speed Bin A-B'!D705,'Speed Bin A-B'!D809,'Speed Bin A-B'!D913,'Speed Bin A-B'!D1017,'Speed Bin A-B'!D1121,'Speed Bin A-B'!D1225,'Speed Bin A-B'!D1329,'Speed Bin A-B'!D1433)</f>
        <v>0</v>
      </c>
      <c r="E178" s="252">
        <f>SUM('Speed Bin A-B'!E81,'Speed Bin A-B'!E185,'Speed Bin A-B'!E289,'Speed Bin A-B'!E393,'Speed Bin A-B'!E497,'Speed Bin A-B'!E601,'Speed Bin A-B'!E705,'Speed Bin A-B'!E809,'Speed Bin A-B'!E913,'Speed Bin A-B'!E1017,'Speed Bin A-B'!E1121,'Speed Bin A-B'!E1225,'Speed Bin A-B'!E1329,'Speed Bin A-B'!E1433)</f>
        <v>4</v>
      </c>
      <c r="F178" s="252">
        <f>SUM('Speed Bin A-B'!F81,'Speed Bin A-B'!F185,'Speed Bin A-B'!F289,'Speed Bin A-B'!F393,'Speed Bin A-B'!F497,'Speed Bin A-B'!F601,'Speed Bin A-B'!F705,'Speed Bin A-B'!F809,'Speed Bin A-B'!F913,'Speed Bin A-B'!F1017,'Speed Bin A-B'!F1121,'Speed Bin A-B'!F1225,'Speed Bin A-B'!F1329,'Speed Bin A-B'!F1433)</f>
        <v>41</v>
      </c>
      <c r="G178" s="252">
        <f>SUM('Speed Bin A-B'!G81,'Speed Bin A-B'!G185,'Speed Bin A-B'!G289,'Speed Bin A-B'!G393,'Speed Bin A-B'!G497,'Speed Bin A-B'!G601,'Speed Bin A-B'!G705,'Speed Bin A-B'!G809,'Speed Bin A-B'!G913,'Speed Bin A-B'!G1017,'Speed Bin A-B'!G1121,'Speed Bin A-B'!G1225,'Speed Bin A-B'!G1329,'Speed Bin A-B'!G1433)</f>
        <v>173</v>
      </c>
      <c r="H178" s="252">
        <f>SUM('Speed Bin A-B'!H81,'Speed Bin A-B'!H185,'Speed Bin A-B'!H289,'Speed Bin A-B'!H393,'Speed Bin A-B'!H497,'Speed Bin A-B'!H601,'Speed Bin A-B'!H705,'Speed Bin A-B'!H809,'Speed Bin A-B'!H913,'Speed Bin A-B'!H1017,'Speed Bin A-B'!H1121,'Speed Bin A-B'!H1225,'Speed Bin A-B'!H1329,'Speed Bin A-B'!H1433)</f>
        <v>73</v>
      </c>
      <c r="I178" s="252">
        <f>SUM('Speed Bin A-B'!I81,'Speed Bin A-B'!I185,'Speed Bin A-B'!I289,'Speed Bin A-B'!I393,'Speed Bin A-B'!I497,'Speed Bin A-B'!I601,'Speed Bin A-B'!I705,'Speed Bin A-B'!I809,'Speed Bin A-B'!I913,'Speed Bin A-B'!I1017,'Speed Bin A-B'!I1121,'Speed Bin A-B'!I1225,'Speed Bin A-B'!I1329,'Speed Bin A-B'!I1433)</f>
        <v>18</v>
      </c>
      <c r="J178" s="252">
        <f>SUM('Speed Bin A-B'!J81,'Speed Bin A-B'!J185,'Speed Bin A-B'!J289,'Speed Bin A-B'!J393,'Speed Bin A-B'!J497,'Speed Bin A-B'!J601,'Speed Bin A-B'!J705,'Speed Bin A-B'!J809,'Speed Bin A-B'!J913,'Speed Bin A-B'!J1017,'Speed Bin A-B'!J1121,'Speed Bin A-B'!J1225,'Speed Bin A-B'!J1329,'Speed Bin A-B'!J1433)</f>
        <v>3</v>
      </c>
      <c r="K178" s="252">
        <f>SUM('Speed Bin A-B'!K81,'Speed Bin A-B'!K185,'Speed Bin A-B'!K289,'Speed Bin A-B'!K393,'Speed Bin A-B'!K497,'Speed Bin A-B'!K601,'Speed Bin A-B'!K705,'Speed Bin A-B'!K809,'Speed Bin A-B'!K913,'Speed Bin A-B'!K1017,'Speed Bin A-B'!K1121,'Speed Bin A-B'!K1225,'Speed Bin A-B'!K1329,'Speed Bin A-B'!K1433)</f>
        <v>0</v>
      </c>
      <c r="L178" s="252">
        <f>SUM('Speed Bin A-B'!L81,'Speed Bin A-B'!L185,'Speed Bin A-B'!L289,'Speed Bin A-B'!L393,'Speed Bin A-B'!L497,'Speed Bin A-B'!L601,'Speed Bin A-B'!L705,'Speed Bin A-B'!L809,'Speed Bin A-B'!L913,'Speed Bin A-B'!L1017,'Speed Bin A-B'!L1121,'Speed Bin A-B'!L1225,'Speed Bin A-B'!L1329,'Speed Bin A-B'!L1433)</f>
        <v>0</v>
      </c>
      <c r="M178" s="252">
        <f>SUM('Speed Bin A-B'!M81,'Speed Bin A-B'!M185,'Speed Bin A-B'!M289,'Speed Bin A-B'!M393,'Speed Bin A-B'!M497,'Speed Bin A-B'!M601,'Speed Bin A-B'!M705,'Speed Bin A-B'!M809,'Speed Bin A-B'!M913,'Speed Bin A-B'!M1017,'Speed Bin A-B'!M1121,'Speed Bin A-B'!M1225,'Speed Bin A-B'!M1329,'Speed Bin A-B'!M1433)</f>
        <v>0</v>
      </c>
      <c r="N178" s="252">
        <f>SUM('Speed Bin A-B'!N81,'Speed Bin A-B'!N185,'Speed Bin A-B'!N289,'Speed Bin A-B'!N393,'Speed Bin A-B'!N497,'Speed Bin A-B'!N601,'Speed Bin A-B'!N705,'Speed Bin A-B'!N809,'Speed Bin A-B'!N913,'Speed Bin A-B'!N1017,'Speed Bin A-B'!N1121,'Speed Bin A-B'!N1225,'Speed Bin A-B'!N1329,'Speed Bin A-B'!N1433)</f>
        <v>0</v>
      </c>
      <c r="O178" s="252">
        <f>SUM('Speed Bin A-B'!O81,'Speed Bin A-B'!O185,'Speed Bin A-B'!O289,'Speed Bin A-B'!O393,'Speed Bin A-B'!O497,'Speed Bin A-B'!O601,'Speed Bin A-B'!O705,'Speed Bin A-B'!O809,'Speed Bin A-B'!O913,'Speed Bin A-B'!O1017,'Speed Bin A-B'!O1121,'Speed Bin A-B'!O1225,'Speed Bin A-B'!O1329,'Speed Bin A-B'!O1433)</f>
        <v>0</v>
      </c>
      <c r="P178" s="252">
        <f>SUM('Speed Bin A-B'!P81,'Speed Bin A-B'!P185,'Speed Bin A-B'!P289,'Speed Bin A-B'!P393,'Speed Bin A-B'!P497,'Speed Bin A-B'!P601,'Speed Bin A-B'!P705,'Speed Bin A-B'!P809,'Speed Bin A-B'!P913,'Speed Bin A-B'!P1017,'Speed Bin A-B'!P1121,'Speed Bin A-B'!P1225,'Speed Bin A-B'!P1329,'Speed Bin A-B'!P1433)</f>
        <v>0</v>
      </c>
      <c r="Q178" s="252">
        <f>SUM('Speed Bin A-B'!Q81,'Speed Bin A-B'!Q185,'Speed Bin A-B'!Q289,'Speed Bin A-B'!Q393,'Speed Bin A-B'!Q497,'Speed Bin A-B'!Q601,'Speed Bin A-B'!Q705,'Speed Bin A-B'!Q809,'Speed Bin A-B'!Q913,'Speed Bin A-B'!Q1017,'Speed Bin A-B'!Q1121,'Speed Bin A-B'!Q1225,'Speed Bin A-B'!Q1329,'Speed Bin A-B'!Q1433)</f>
        <v>0</v>
      </c>
      <c r="R178" s="252">
        <f>SUM('Speed Bin A-B'!R81,'Speed Bin A-B'!R185,'Speed Bin A-B'!R289,'Speed Bin A-B'!R393,'Speed Bin A-B'!R497,'Speed Bin A-B'!R601,'Speed Bin A-B'!R705,'Speed Bin A-B'!R809,'Speed Bin A-B'!R913,'Speed Bin A-B'!R1017,'Speed Bin A-B'!R1121,'Speed Bin A-B'!R1225,'Speed Bin A-B'!R1329,'Speed Bin A-B'!R1433)</f>
        <v>0</v>
      </c>
      <c r="S178" s="252">
        <f>SUM('Speed Bin A-B'!S81,'Speed Bin A-B'!S185,'Speed Bin A-B'!S289,'Speed Bin A-B'!S393,'Speed Bin A-B'!S497,'Speed Bin A-B'!S601,'Speed Bin A-B'!S705,'Speed Bin A-B'!S809,'Speed Bin A-B'!S913,'Speed Bin A-B'!S1017,'Speed Bin A-B'!S1121,'Speed Bin A-B'!S1225,'Speed Bin A-B'!S1329,'Speed Bin A-B'!S1433)</f>
        <v>0</v>
      </c>
      <c r="T178" s="252">
        <f>SUM('Speed Bin A-B'!T81,'Speed Bin A-B'!T185,'Speed Bin A-B'!T289,'Speed Bin A-B'!T393,'Speed Bin A-B'!T497,'Speed Bin A-B'!T601,'Speed Bin A-B'!T705,'Speed Bin A-B'!T809,'Speed Bin A-B'!T913,'Speed Bin A-B'!T1017,'Speed Bin A-B'!T1121,'Speed Bin A-B'!T1225,'Speed Bin A-B'!T1329,'Speed Bin A-B'!T1433)</f>
        <v>0</v>
      </c>
      <c r="U178" s="252">
        <f>SUM('Speed Bin A-B'!U81,'Speed Bin A-B'!U185,'Speed Bin A-B'!U289,'Speed Bin A-B'!U393,'Speed Bin A-B'!U497,'Speed Bin A-B'!U601,'Speed Bin A-B'!U705,'Speed Bin A-B'!U809,'Speed Bin A-B'!U913,'Speed Bin A-B'!U1017,'Speed Bin A-B'!U1121,'Speed Bin A-B'!U1225,'Speed Bin A-B'!U1329,'Speed Bin A-B'!U1433)</f>
        <v>0</v>
      </c>
      <c r="V178" s="253">
        <f>IFERROR(AVERAGE('Speed Bin A-B'!V81,'Speed Bin A-B'!V185,'Speed Bin A-B'!V289,'Speed Bin A-B'!V393,'Speed Bin A-B'!V497,'Speed Bin A-B'!V601,'Speed Bin A-B'!V705,'Speed Bin A-B'!V809,'Speed Bin A-B'!V913,'Speed Bin A-B'!V1017,'Speed Bin A-B'!V1121,'Speed Bin A-B'!V1225,'Speed Bin A-B'!V1329,'Speed Bin A-B'!V1433),"-")</f>
        <v>28.733333333333334</v>
      </c>
      <c r="W178" s="253">
        <f>IFERROR(AVERAGE('Speed Bin A-B'!W81,'Speed Bin A-B'!W185,'Speed Bin A-B'!W289,'Speed Bin A-B'!W393,'Speed Bin A-B'!W497,'Speed Bin A-B'!W601,'Speed Bin A-B'!W705,'Speed Bin A-B'!W809,'Speed Bin A-B'!W913,'Speed Bin A-B'!W1017,'Speed Bin A-B'!W1121,'Speed Bin A-B'!W1225,'Speed Bin A-B'!W1329,'Speed Bin A-B'!W1433),"-")</f>
        <v>32.412500000000001</v>
      </c>
      <c r="X178" s="246"/>
      <c r="Y178" s="246"/>
    </row>
    <row r="179" spans="1:25" x14ac:dyDescent="0.2">
      <c r="A179" s="251">
        <v>0.73958333333333304</v>
      </c>
      <c r="B179" s="252">
        <f>SUM('Speed Bin A-B'!B82,'Speed Bin A-B'!B186,'Speed Bin A-B'!B290,'Speed Bin A-B'!B394,'Speed Bin A-B'!B498,'Speed Bin A-B'!B602,'Speed Bin A-B'!B706,'Speed Bin A-B'!B810,'Speed Bin A-B'!B914,'Speed Bin A-B'!B1018,'Speed Bin A-B'!B1122,'Speed Bin A-B'!B1226,'Speed Bin A-B'!B1330,'Speed Bin A-B'!B1434)</f>
        <v>304</v>
      </c>
      <c r="C179" s="252">
        <f>SUM('Speed Bin A-B'!C82,'Speed Bin A-B'!C186,'Speed Bin A-B'!C290,'Speed Bin A-B'!C394,'Speed Bin A-B'!C498,'Speed Bin A-B'!C602,'Speed Bin A-B'!C706,'Speed Bin A-B'!C810,'Speed Bin A-B'!C914,'Speed Bin A-B'!C1018,'Speed Bin A-B'!C1122,'Speed Bin A-B'!C1226,'Speed Bin A-B'!C1330,'Speed Bin A-B'!C1434)</f>
        <v>0</v>
      </c>
      <c r="D179" s="252">
        <f>SUM('Speed Bin A-B'!D82,'Speed Bin A-B'!D186,'Speed Bin A-B'!D290,'Speed Bin A-B'!D394,'Speed Bin A-B'!D498,'Speed Bin A-B'!D602,'Speed Bin A-B'!D706,'Speed Bin A-B'!D810,'Speed Bin A-B'!D914,'Speed Bin A-B'!D1018,'Speed Bin A-B'!D1122,'Speed Bin A-B'!D1226,'Speed Bin A-B'!D1330,'Speed Bin A-B'!D1434)</f>
        <v>0</v>
      </c>
      <c r="E179" s="252">
        <f>SUM('Speed Bin A-B'!E82,'Speed Bin A-B'!E186,'Speed Bin A-B'!E290,'Speed Bin A-B'!E394,'Speed Bin A-B'!E498,'Speed Bin A-B'!E602,'Speed Bin A-B'!E706,'Speed Bin A-B'!E810,'Speed Bin A-B'!E914,'Speed Bin A-B'!E1018,'Speed Bin A-B'!E1122,'Speed Bin A-B'!E1226,'Speed Bin A-B'!E1330,'Speed Bin A-B'!E1434)</f>
        <v>11</v>
      </c>
      <c r="F179" s="252">
        <f>SUM('Speed Bin A-B'!F82,'Speed Bin A-B'!F186,'Speed Bin A-B'!F290,'Speed Bin A-B'!F394,'Speed Bin A-B'!F498,'Speed Bin A-B'!F602,'Speed Bin A-B'!F706,'Speed Bin A-B'!F810,'Speed Bin A-B'!F914,'Speed Bin A-B'!F1018,'Speed Bin A-B'!F1122,'Speed Bin A-B'!F1226,'Speed Bin A-B'!F1330,'Speed Bin A-B'!F1434)</f>
        <v>55</v>
      </c>
      <c r="G179" s="252">
        <f>SUM('Speed Bin A-B'!G82,'Speed Bin A-B'!G186,'Speed Bin A-B'!G290,'Speed Bin A-B'!G394,'Speed Bin A-B'!G498,'Speed Bin A-B'!G602,'Speed Bin A-B'!G706,'Speed Bin A-B'!G810,'Speed Bin A-B'!G914,'Speed Bin A-B'!G1018,'Speed Bin A-B'!G1122,'Speed Bin A-B'!G1226,'Speed Bin A-B'!G1330,'Speed Bin A-B'!G1434)</f>
        <v>175</v>
      </c>
      <c r="H179" s="252">
        <f>SUM('Speed Bin A-B'!H82,'Speed Bin A-B'!H186,'Speed Bin A-B'!H290,'Speed Bin A-B'!H394,'Speed Bin A-B'!H498,'Speed Bin A-B'!H602,'Speed Bin A-B'!H706,'Speed Bin A-B'!H810,'Speed Bin A-B'!H914,'Speed Bin A-B'!H1018,'Speed Bin A-B'!H1122,'Speed Bin A-B'!H1226,'Speed Bin A-B'!H1330,'Speed Bin A-B'!H1434)</f>
        <v>49</v>
      </c>
      <c r="I179" s="252">
        <f>SUM('Speed Bin A-B'!I82,'Speed Bin A-B'!I186,'Speed Bin A-B'!I290,'Speed Bin A-B'!I394,'Speed Bin A-B'!I498,'Speed Bin A-B'!I602,'Speed Bin A-B'!I706,'Speed Bin A-B'!I810,'Speed Bin A-B'!I914,'Speed Bin A-B'!I1018,'Speed Bin A-B'!I1122,'Speed Bin A-B'!I1226,'Speed Bin A-B'!I1330,'Speed Bin A-B'!I1434)</f>
        <v>12</v>
      </c>
      <c r="J179" s="252">
        <f>SUM('Speed Bin A-B'!J82,'Speed Bin A-B'!J186,'Speed Bin A-B'!J290,'Speed Bin A-B'!J394,'Speed Bin A-B'!J498,'Speed Bin A-B'!J602,'Speed Bin A-B'!J706,'Speed Bin A-B'!J810,'Speed Bin A-B'!J914,'Speed Bin A-B'!J1018,'Speed Bin A-B'!J1122,'Speed Bin A-B'!J1226,'Speed Bin A-B'!J1330,'Speed Bin A-B'!J1434)</f>
        <v>2</v>
      </c>
      <c r="K179" s="252">
        <f>SUM('Speed Bin A-B'!K82,'Speed Bin A-B'!K186,'Speed Bin A-B'!K290,'Speed Bin A-B'!K394,'Speed Bin A-B'!K498,'Speed Bin A-B'!K602,'Speed Bin A-B'!K706,'Speed Bin A-B'!K810,'Speed Bin A-B'!K914,'Speed Bin A-B'!K1018,'Speed Bin A-B'!K1122,'Speed Bin A-B'!K1226,'Speed Bin A-B'!K1330,'Speed Bin A-B'!K1434)</f>
        <v>0</v>
      </c>
      <c r="L179" s="252">
        <f>SUM('Speed Bin A-B'!L82,'Speed Bin A-B'!L186,'Speed Bin A-B'!L290,'Speed Bin A-B'!L394,'Speed Bin A-B'!L498,'Speed Bin A-B'!L602,'Speed Bin A-B'!L706,'Speed Bin A-B'!L810,'Speed Bin A-B'!L914,'Speed Bin A-B'!L1018,'Speed Bin A-B'!L1122,'Speed Bin A-B'!L1226,'Speed Bin A-B'!L1330,'Speed Bin A-B'!L1434)</f>
        <v>0</v>
      </c>
      <c r="M179" s="252">
        <f>SUM('Speed Bin A-B'!M82,'Speed Bin A-B'!M186,'Speed Bin A-B'!M290,'Speed Bin A-B'!M394,'Speed Bin A-B'!M498,'Speed Bin A-B'!M602,'Speed Bin A-B'!M706,'Speed Bin A-B'!M810,'Speed Bin A-B'!M914,'Speed Bin A-B'!M1018,'Speed Bin A-B'!M1122,'Speed Bin A-B'!M1226,'Speed Bin A-B'!M1330,'Speed Bin A-B'!M1434)</f>
        <v>0</v>
      </c>
      <c r="N179" s="252">
        <f>SUM('Speed Bin A-B'!N82,'Speed Bin A-B'!N186,'Speed Bin A-B'!N290,'Speed Bin A-B'!N394,'Speed Bin A-B'!N498,'Speed Bin A-B'!N602,'Speed Bin A-B'!N706,'Speed Bin A-B'!N810,'Speed Bin A-B'!N914,'Speed Bin A-B'!N1018,'Speed Bin A-B'!N1122,'Speed Bin A-B'!N1226,'Speed Bin A-B'!N1330,'Speed Bin A-B'!N1434)</f>
        <v>0</v>
      </c>
      <c r="O179" s="252">
        <f>SUM('Speed Bin A-B'!O82,'Speed Bin A-B'!O186,'Speed Bin A-B'!O290,'Speed Bin A-B'!O394,'Speed Bin A-B'!O498,'Speed Bin A-B'!O602,'Speed Bin A-B'!O706,'Speed Bin A-B'!O810,'Speed Bin A-B'!O914,'Speed Bin A-B'!O1018,'Speed Bin A-B'!O1122,'Speed Bin A-B'!O1226,'Speed Bin A-B'!O1330,'Speed Bin A-B'!O1434)</f>
        <v>0</v>
      </c>
      <c r="P179" s="252">
        <f>SUM('Speed Bin A-B'!P82,'Speed Bin A-B'!P186,'Speed Bin A-B'!P290,'Speed Bin A-B'!P394,'Speed Bin A-B'!P498,'Speed Bin A-B'!P602,'Speed Bin A-B'!P706,'Speed Bin A-B'!P810,'Speed Bin A-B'!P914,'Speed Bin A-B'!P1018,'Speed Bin A-B'!P1122,'Speed Bin A-B'!P1226,'Speed Bin A-B'!P1330,'Speed Bin A-B'!P1434)</f>
        <v>0</v>
      </c>
      <c r="Q179" s="252">
        <f>SUM('Speed Bin A-B'!Q82,'Speed Bin A-B'!Q186,'Speed Bin A-B'!Q290,'Speed Bin A-B'!Q394,'Speed Bin A-B'!Q498,'Speed Bin A-B'!Q602,'Speed Bin A-B'!Q706,'Speed Bin A-B'!Q810,'Speed Bin A-B'!Q914,'Speed Bin A-B'!Q1018,'Speed Bin A-B'!Q1122,'Speed Bin A-B'!Q1226,'Speed Bin A-B'!Q1330,'Speed Bin A-B'!Q1434)</f>
        <v>0</v>
      </c>
      <c r="R179" s="252">
        <f>SUM('Speed Bin A-B'!R82,'Speed Bin A-B'!R186,'Speed Bin A-B'!R290,'Speed Bin A-B'!R394,'Speed Bin A-B'!R498,'Speed Bin A-B'!R602,'Speed Bin A-B'!R706,'Speed Bin A-B'!R810,'Speed Bin A-B'!R914,'Speed Bin A-B'!R1018,'Speed Bin A-B'!R1122,'Speed Bin A-B'!R1226,'Speed Bin A-B'!R1330,'Speed Bin A-B'!R1434)</f>
        <v>0</v>
      </c>
      <c r="S179" s="252">
        <f>SUM('Speed Bin A-B'!S82,'Speed Bin A-B'!S186,'Speed Bin A-B'!S290,'Speed Bin A-B'!S394,'Speed Bin A-B'!S498,'Speed Bin A-B'!S602,'Speed Bin A-B'!S706,'Speed Bin A-B'!S810,'Speed Bin A-B'!S914,'Speed Bin A-B'!S1018,'Speed Bin A-B'!S1122,'Speed Bin A-B'!S1226,'Speed Bin A-B'!S1330,'Speed Bin A-B'!S1434)</f>
        <v>0</v>
      </c>
      <c r="T179" s="252">
        <f>SUM('Speed Bin A-B'!T82,'Speed Bin A-B'!T186,'Speed Bin A-B'!T290,'Speed Bin A-B'!T394,'Speed Bin A-B'!T498,'Speed Bin A-B'!T602,'Speed Bin A-B'!T706,'Speed Bin A-B'!T810,'Speed Bin A-B'!T914,'Speed Bin A-B'!T1018,'Speed Bin A-B'!T1122,'Speed Bin A-B'!T1226,'Speed Bin A-B'!T1330,'Speed Bin A-B'!T1434)</f>
        <v>0</v>
      </c>
      <c r="U179" s="252">
        <f>SUM('Speed Bin A-B'!U82,'Speed Bin A-B'!U186,'Speed Bin A-B'!U290,'Speed Bin A-B'!U394,'Speed Bin A-B'!U498,'Speed Bin A-B'!U602,'Speed Bin A-B'!U706,'Speed Bin A-B'!U810,'Speed Bin A-B'!U914,'Speed Bin A-B'!U1018,'Speed Bin A-B'!U1122,'Speed Bin A-B'!U1226,'Speed Bin A-B'!U1330,'Speed Bin A-B'!U1434)</f>
        <v>0</v>
      </c>
      <c r="V179" s="253">
        <f>IFERROR(AVERAGE('Speed Bin A-B'!V82,'Speed Bin A-B'!V186,'Speed Bin A-B'!V290,'Speed Bin A-B'!V394,'Speed Bin A-B'!V498,'Speed Bin A-B'!V602,'Speed Bin A-B'!V706,'Speed Bin A-B'!V810,'Speed Bin A-B'!V914,'Speed Bin A-B'!V1018,'Speed Bin A-B'!V1122,'Speed Bin A-B'!V1226,'Speed Bin A-B'!V1330,'Speed Bin A-B'!V1434),"-")</f>
        <v>27.544444444444444</v>
      </c>
      <c r="W179" s="253">
        <f>IFERROR(AVERAGE('Speed Bin A-B'!W82,'Speed Bin A-B'!W186,'Speed Bin A-B'!W290,'Speed Bin A-B'!W394,'Speed Bin A-B'!W498,'Speed Bin A-B'!W602,'Speed Bin A-B'!W706,'Speed Bin A-B'!W810,'Speed Bin A-B'!W914,'Speed Bin A-B'!W1018,'Speed Bin A-B'!W1122,'Speed Bin A-B'!W1226,'Speed Bin A-B'!W1330,'Speed Bin A-B'!W1434),"-")</f>
        <v>31.35</v>
      </c>
      <c r="X179" s="246"/>
      <c r="Y179" s="246"/>
    </row>
    <row r="180" spans="1:25" x14ac:dyDescent="0.2">
      <c r="A180" s="251">
        <v>0.75</v>
      </c>
      <c r="B180" s="252">
        <f>SUM('Speed Bin A-B'!B83,'Speed Bin A-B'!B187,'Speed Bin A-B'!B291,'Speed Bin A-B'!B395,'Speed Bin A-B'!B499,'Speed Bin A-B'!B603,'Speed Bin A-B'!B707,'Speed Bin A-B'!B811,'Speed Bin A-B'!B915,'Speed Bin A-B'!B1019,'Speed Bin A-B'!B1123,'Speed Bin A-B'!B1227,'Speed Bin A-B'!B1331,'Speed Bin A-B'!B1435)</f>
        <v>282</v>
      </c>
      <c r="C180" s="252">
        <f>SUM('Speed Bin A-B'!C83,'Speed Bin A-B'!C187,'Speed Bin A-B'!C291,'Speed Bin A-B'!C395,'Speed Bin A-B'!C499,'Speed Bin A-B'!C603,'Speed Bin A-B'!C707,'Speed Bin A-B'!C811,'Speed Bin A-B'!C915,'Speed Bin A-B'!C1019,'Speed Bin A-B'!C1123,'Speed Bin A-B'!C1227,'Speed Bin A-B'!C1331,'Speed Bin A-B'!C1435)</f>
        <v>0</v>
      </c>
      <c r="D180" s="252">
        <f>SUM('Speed Bin A-B'!D83,'Speed Bin A-B'!D187,'Speed Bin A-B'!D291,'Speed Bin A-B'!D395,'Speed Bin A-B'!D499,'Speed Bin A-B'!D603,'Speed Bin A-B'!D707,'Speed Bin A-B'!D811,'Speed Bin A-B'!D915,'Speed Bin A-B'!D1019,'Speed Bin A-B'!D1123,'Speed Bin A-B'!D1227,'Speed Bin A-B'!D1331,'Speed Bin A-B'!D1435)</f>
        <v>0</v>
      </c>
      <c r="E180" s="252">
        <f>SUM('Speed Bin A-B'!E83,'Speed Bin A-B'!E187,'Speed Bin A-B'!E291,'Speed Bin A-B'!E395,'Speed Bin A-B'!E499,'Speed Bin A-B'!E603,'Speed Bin A-B'!E707,'Speed Bin A-B'!E811,'Speed Bin A-B'!E915,'Speed Bin A-B'!E1019,'Speed Bin A-B'!E1123,'Speed Bin A-B'!E1227,'Speed Bin A-B'!E1331,'Speed Bin A-B'!E1435)</f>
        <v>6</v>
      </c>
      <c r="F180" s="252">
        <f>SUM('Speed Bin A-B'!F83,'Speed Bin A-B'!F187,'Speed Bin A-B'!F291,'Speed Bin A-B'!F395,'Speed Bin A-B'!F499,'Speed Bin A-B'!F603,'Speed Bin A-B'!F707,'Speed Bin A-B'!F811,'Speed Bin A-B'!F915,'Speed Bin A-B'!F1019,'Speed Bin A-B'!F1123,'Speed Bin A-B'!F1227,'Speed Bin A-B'!F1331,'Speed Bin A-B'!F1435)</f>
        <v>40</v>
      </c>
      <c r="G180" s="252">
        <f>SUM('Speed Bin A-B'!G83,'Speed Bin A-B'!G187,'Speed Bin A-B'!G291,'Speed Bin A-B'!G395,'Speed Bin A-B'!G499,'Speed Bin A-B'!G603,'Speed Bin A-B'!G707,'Speed Bin A-B'!G811,'Speed Bin A-B'!G915,'Speed Bin A-B'!G1019,'Speed Bin A-B'!G1123,'Speed Bin A-B'!G1227,'Speed Bin A-B'!G1331,'Speed Bin A-B'!G1435)</f>
        <v>143</v>
      </c>
      <c r="H180" s="252">
        <f>SUM('Speed Bin A-B'!H83,'Speed Bin A-B'!H187,'Speed Bin A-B'!H291,'Speed Bin A-B'!H395,'Speed Bin A-B'!H499,'Speed Bin A-B'!H603,'Speed Bin A-B'!H707,'Speed Bin A-B'!H811,'Speed Bin A-B'!H915,'Speed Bin A-B'!H1019,'Speed Bin A-B'!H1123,'Speed Bin A-B'!H1227,'Speed Bin A-B'!H1331,'Speed Bin A-B'!H1435)</f>
        <v>78</v>
      </c>
      <c r="I180" s="252">
        <f>SUM('Speed Bin A-B'!I83,'Speed Bin A-B'!I187,'Speed Bin A-B'!I291,'Speed Bin A-B'!I395,'Speed Bin A-B'!I499,'Speed Bin A-B'!I603,'Speed Bin A-B'!I707,'Speed Bin A-B'!I811,'Speed Bin A-B'!I915,'Speed Bin A-B'!I1019,'Speed Bin A-B'!I1123,'Speed Bin A-B'!I1227,'Speed Bin A-B'!I1331,'Speed Bin A-B'!I1435)</f>
        <v>13</v>
      </c>
      <c r="J180" s="252">
        <f>SUM('Speed Bin A-B'!J83,'Speed Bin A-B'!J187,'Speed Bin A-B'!J291,'Speed Bin A-B'!J395,'Speed Bin A-B'!J499,'Speed Bin A-B'!J603,'Speed Bin A-B'!J707,'Speed Bin A-B'!J811,'Speed Bin A-B'!J915,'Speed Bin A-B'!J1019,'Speed Bin A-B'!J1123,'Speed Bin A-B'!J1227,'Speed Bin A-B'!J1331,'Speed Bin A-B'!J1435)</f>
        <v>2</v>
      </c>
      <c r="K180" s="252">
        <f>SUM('Speed Bin A-B'!K83,'Speed Bin A-B'!K187,'Speed Bin A-B'!K291,'Speed Bin A-B'!K395,'Speed Bin A-B'!K499,'Speed Bin A-B'!K603,'Speed Bin A-B'!K707,'Speed Bin A-B'!K811,'Speed Bin A-B'!K915,'Speed Bin A-B'!K1019,'Speed Bin A-B'!K1123,'Speed Bin A-B'!K1227,'Speed Bin A-B'!K1331,'Speed Bin A-B'!K1435)</f>
        <v>0</v>
      </c>
      <c r="L180" s="252">
        <f>SUM('Speed Bin A-B'!L83,'Speed Bin A-B'!L187,'Speed Bin A-B'!L291,'Speed Bin A-B'!L395,'Speed Bin A-B'!L499,'Speed Bin A-B'!L603,'Speed Bin A-B'!L707,'Speed Bin A-B'!L811,'Speed Bin A-B'!L915,'Speed Bin A-B'!L1019,'Speed Bin A-B'!L1123,'Speed Bin A-B'!L1227,'Speed Bin A-B'!L1331,'Speed Bin A-B'!L1435)</f>
        <v>0</v>
      </c>
      <c r="M180" s="252">
        <f>SUM('Speed Bin A-B'!M83,'Speed Bin A-B'!M187,'Speed Bin A-B'!M291,'Speed Bin A-B'!M395,'Speed Bin A-B'!M499,'Speed Bin A-B'!M603,'Speed Bin A-B'!M707,'Speed Bin A-B'!M811,'Speed Bin A-B'!M915,'Speed Bin A-B'!M1019,'Speed Bin A-B'!M1123,'Speed Bin A-B'!M1227,'Speed Bin A-B'!M1331,'Speed Bin A-B'!M1435)</f>
        <v>0</v>
      </c>
      <c r="N180" s="252">
        <f>SUM('Speed Bin A-B'!N83,'Speed Bin A-B'!N187,'Speed Bin A-B'!N291,'Speed Bin A-B'!N395,'Speed Bin A-B'!N499,'Speed Bin A-B'!N603,'Speed Bin A-B'!N707,'Speed Bin A-B'!N811,'Speed Bin A-B'!N915,'Speed Bin A-B'!N1019,'Speed Bin A-B'!N1123,'Speed Bin A-B'!N1227,'Speed Bin A-B'!N1331,'Speed Bin A-B'!N1435)</f>
        <v>0</v>
      </c>
      <c r="O180" s="252">
        <f>SUM('Speed Bin A-B'!O83,'Speed Bin A-B'!O187,'Speed Bin A-B'!O291,'Speed Bin A-B'!O395,'Speed Bin A-B'!O499,'Speed Bin A-B'!O603,'Speed Bin A-B'!O707,'Speed Bin A-B'!O811,'Speed Bin A-B'!O915,'Speed Bin A-B'!O1019,'Speed Bin A-B'!O1123,'Speed Bin A-B'!O1227,'Speed Bin A-B'!O1331,'Speed Bin A-B'!O1435)</f>
        <v>0</v>
      </c>
      <c r="P180" s="252">
        <f>SUM('Speed Bin A-B'!P83,'Speed Bin A-B'!P187,'Speed Bin A-B'!P291,'Speed Bin A-B'!P395,'Speed Bin A-B'!P499,'Speed Bin A-B'!P603,'Speed Bin A-B'!P707,'Speed Bin A-B'!P811,'Speed Bin A-B'!P915,'Speed Bin A-B'!P1019,'Speed Bin A-B'!P1123,'Speed Bin A-B'!P1227,'Speed Bin A-B'!P1331,'Speed Bin A-B'!P1435)</f>
        <v>0</v>
      </c>
      <c r="Q180" s="252">
        <f>SUM('Speed Bin A-B'!Q83,'Speed Bin A-B'!Q187,'Speed Bin A-B'!Q291,'Speed Bin A-B'!Q395,'Speed Bin A-B'!Q499,'Speed Bin A-B'!Q603,'Speed Bin A-B'!Q707,'Speed Bin A-B'!Q811,'Speed Bin A-B'!Q915,'Speed Bin A-B'!Q1019,'Speed Bin A-B'!Q1123,'Speed Bin A-B'!Q1227,'Speed Bin A-B'!Q1331,'Speed Bin A-B'!Q1435)</f>
        <v>0</v>
      </c>
      <c r="R180" s="252">
        <f>SUM('Speed Bin A-B'!R83,'Speed Bin A-B'!R187,'Speed Bin A-B'!R291,'Speed Bin A-B'!R395,'Speed Bin A-B'!R499,'Speed Bin A-B'!R603,'Speed Bin A-B'!R707,'Speed Bin A-B'!R811,'Speed Bin A-B'!R915,'Speed Bin A-B'!R1019,'Speed Bin A-B'!R1123,'Speed Bin A-B'!R1227,'Speed Bin A-B'!R1331,'Speed Bin A-B'!R1435)</f>
        <v>0</v>
      </c>
      <c r="S180" s="252">
        <f>SUM('Speed Bin A-B'!S83,'Speed Bin A-B'!S187,'Speed Bin A-B'!S291,'Speed Bin A-B'!S395,'Speed Bin A-B'!S499,'Speed Bin A-B'!S603,'Speed Bin A-B'!S707,'Speed Bin A-B'!S811,'Speed Bin A-B'!S915,'Speed Bin A-B'!S1019,'Speed Bin A-B'!S1123,'Speed Bin A-B'!S1227,'Speed Bin A-B'!S1331,'Speed Bin A-B'!S1435)</f>
        <v>0</v>
      </c>
      <c r="T180" s="252">
        <f>SUM('Speed Bin A-B'!T83,'Speed Bin A-B'!T187,'Speed Bin A-B'!T291,'Speed Bin A-B'!T395,'Speed Bin A-B'!T499,'Speed Bin A-B'!T603,'Speed Bin A-B'!T707,'Speed Bin A-B'!T811,'Speed Bin A-B'!T915,'Speed Bin A-B'!T1019,'Speed Bin A-B'!T1123,'Speed Bin A-B'!T1227,'Speed Bin A-B'!T1331,'Speed Bin A-B'!T1435)</f>
        <v>0</v>
      </c>
      <c r="U180" s="252">
        <f>SUM('Speed Bin A-B'!U83,'Speed Bin A-B'!U187,'Speed Bin A-B'!U291,'Speed Bin A-B'!U395,'Speed Bin A-B'!U499,'Speed Bin A-B'!U603,'Speed Bin A-B'!U707,'Speed Bin A-B'!U811,'Speed Bin A-B'!U915,'Speed Bin A-B'!U1019,'Speed Bin A-B'!U1123,'Speed Bin A-B'!U1227,'Speed Bin A-B'!U1331,'Speed Bin A-B'!U1435)</f>
        <v>0</v>
      </c>
      <c r="V180" s="253">
        <f>IFERROR(AVERAGE('Speed Bin A-B'!V83,'Speed Bin A-B'!V187,'Speed Bin A-B'!V291,'Speed Bin A-B'!V395,'Speed Bin A-B'!V499,'Speed Bin A-B'!V603,'Speed Bin A-B'!V707,'Speed Bin A-B'!V811,'Speed Bin A-B'!V915,'Speed Bin A-B'!V1019,'Speed Bin A-B'!V1123,'Speed Bin A-B'!V1227,'Speed Bin A-B'!V1331,'Speed Bin A-B'!V1435),"-")</f>
        <v>28.233333333333334</v>
      </c>
      <c r="W180" s="253">
        <f>IFERROR(AVERAGE('Speed Bin A-B'!W83,'Speed Bin A-B'!W187,'Speed Bin A-B'!W291,'Speed Bin A-B'!W395,'Speed Bin A-B'!W499,'Speed Bin A-B'!W603,'Speed Bin A-B'!W707,'Speed Bin A-B'!W811,'Speed Bin A-B'!W915,'Speed Bin A-B'!W1019,'Speed Bin A-B'!W1123,'Speed Bin A-B'!W1227,'Speed Bin A-B'!W1331,'Speed Bin A-B'!W1435),"-")</f>
        <v>32.387500000000003</v>
      </c>
      <c r="X180" s="246"/>
      <c r="Y180" s="246"/>
    </row>
    <row r="181" spans="1:25" x14ac:dyDescent="0.2">
      <c r="A181" s="251">
        <v>0.76041666666666696</v>
      </c>
      <c r="B181" s="252">
        <f>SUM('Speed Bin A-B'!B84,'Speed Bin A-B'!B188,'Speed Bin A-B'!B292,'Speed Bin A-B'!B396,'Speed Bin A-B'!B500,'Speed Bin A-B'!B604,'Speed Bin A-B'!B708,'Speed Bin A-B'!B812,'Speed Bin A-B'!B916,'Speed Bin A-B'!B1020,'Speed Bin A-B'!B1124,'Speed Bin A-B'!B1228,'Speed Bin A-B'!B1332,'Speed Bin A-B'!B1436)</f>
        <v>187</v>
      </c>
      <c r="C181" s="252">
        <f>SUM('Speed Bin A-B'!C84,'Speed Bin A-B'!C188,'Speed Bin A-B'!C292,'Speed Bin A-B'!C396,'Speed Bin A-B'!C500,'Speed Bin A-B'!C604,'Speed Bin A-B'!C708,'Speed Bin A-B'!C812,'Speed Bin A-B'!C916,'Speed Bin A-B'!C1020,'Speed Bin A-B'!C1124,'Speed Bin A-B'!C1228,'Speed Bin A-B'!C1332,'Speed Bin A-B'!C1436)</f>
        <v>0</v>
      </c>
      <c r="D181" s="252">
        <f>SUM('Speed Bin A-B'!D84,'Speed Bin A-B'!D188,'Speed Bin A-B'!D292,'Speed Bin A-B'!D396,'Speed Bin A-B'!D500,'Speed Bin A-B'!D604,'Speed Bin A-B'!D708,'Speed Bin A-B'!D812,'Speed Bin A-B'!D916,'Speed Bin A-B'!D1020,'Speed Bin A-B'!D1124,'Speed Bin A-B'!D1228,'Speed Bin A-B'!D1332,'Speed Bin A-B'!D1436)</f>
        <v>1</v>
      </c>
      <c r="E181" s="252">
        <f>SUM('Speed Bin A-B'!E84,'Speed Bin A-B'!E188,'Speed Bin A-B'!E292,'Speed Bin A-B'!E396,'Speed Bin A-B'!E500,'Speed Bin A-B'!E604,'Speed Bin A-B'!E708,'Speed Bin A-B'!E812,'Speed Bin A-B'!E916,'Speed Bin A-B'!E1020,'Speed Bin A-B'!E1124,'Speed Bin A-B'!E1228,'Speed Bin A-B'!E1332,'Speed Bin A-B'!E1436)</f>
        <v>4</v>
      </c>
      <c r="F181" s="252">
        <f>SUM('Speed Bin A-B'!F84,'Speed Bin A-B'!F188,'Speed Bin A-B'!F292,'Speed Bin A-B'!F396,'Speed Bin A-B'!F500,'Speed Bin A-B'!F604,'Speed Bin A-B'!F708,'Speed Bin A-B'!F812,'Speed Bin A-B'!F916,'Speed Bin A-B'!F1020,'Speed Bin A-B'!F1124,'Speed Bin A-B'!F1228,'Speed Bin A-B'!F1332,'Speed Bin A-B'!F1436)</f>
        <v>30</v>
      </c>
      <c r="G181" s="252">
        <f>SUM('Speed Bin A-B'!G84,'Speed Bin A-B'!G188,'Speed Bin A-B'!G292,'Speed Bin A-B'!G396,'Speed Bin A-B'!G500,'Speed Bin A-B'!G604,'Speed Bin A-B'!G708,'Speed Bin A-B'!G812,'Speed Bin A-B'!G916,'Speed Bin A-B'!G1020,'Speed Bin A-B'!G1124,'Speed Bin A-B'!G1228,'Speed Bin A-B'!G1332,'Speed Bin A-B'!G1436)</f>
        <v>89</v>
      </c>
      <c r="H181" s="252">
        <f>SUM('Speed Bin A-B'!H84,'Speed Bin A-B'!H188,'Speed Bin A-B'!H292,'Speed Bin A-B'!H396,'Speed Bin A-B'!H500,'Speed Bin A-B'!H604,'Speed Bin A-B'!H708,'Speed Bin A-B'!H812,'Speed Bin A-B'!H916,'Speed Bin A-B'!H1020,'Speed Bin A-B'!H1124,'Speed Bin A-B'!H1228,'Speed Bin A-B'!H1332,'Speed Bin A-B'!H1436)</f>
        <v>55</v>
      </c>
      <c r="I181" s="252">
        <f>SUM('Speed Bin A-B'!I84,'Speed Bin A-B'!I188,'Speed Bin A-B'!I292,'Speed Bin A-B'!I396,'Speed Bin A-B'!I500,'Speed Bin A-B'!I604,'Speed Bin A-B'!I708,'Speed Bin A-B'!I812,'Speed Bin A-B'!I916,'Speed Bin A-B'!I1020,'Speed Bin A-B'!I1124,'Speed Bin A-B'!I1228,'Speed Bin A-B'!I1332,'Speed Bin A-B'!I1436)</f>
        <v>8</v>
      </c>
      <c r="J181" s="252">
        <f>SUM('Speed Bin A-B'!J84,'Speed Bin A-B'!J188,'Speed Bin A-B'!J292,'Speed Bin A-B'!J396,'Speed Bin A-B'!J500,'Speed Bin A-B'!J604,'Speed Bin A-B'!J708,'Speed Bin A-B'!J812,'Speed Bin A-B'!J916,'Speed Bin A-B'!J1020,'Speed Bin A-B'!J1124,'Speed Bin A-B'!J1228,'Speed Bin A-B'!J1332,'Speed Bin A-B'!J1436)</f>
        <v>0</v>
      </c>
      <c r="K181" s="252">
        <f>SUM('Speed Bin A-B'!K84,'Speed Bin A-B'!K188,'Speed Bin A-B'!K292,'Speed Bin A-B'!K396,'Speed Bin A-B'!K500,'Speed Bin A-B'!K604,'Speed Bin A-B'!K708,'Speed Bin A-B'!K812,'Speed Bin A-B'!K916,'Speed Bin A-B'!K1020,'Speed Bin A-B'!K1124,'Speed Bin A-B'!K1228,'Speed Bin A-B'!K1332,'Speed Bin A-B'!K1436)</f>
        <v>0</v>
      </c>
      <c r="L181" s="252">
        <f>SUM('Speed Bin A-B'!L84,'Speed Bin A-B'!L188,'Speed Bin A-B'!L292,'Speed Bin A-B'!L396,'Speed Bin A-B'!L500,'Speed Bin A-B'!L604,'Speed Bin A-B'!L708,'Speed Bin A-B'!L812,'Speed Bin A-B'!L916,'Speed Bin A-B'!L1020,'Speed Bin A-B'!L1124,'Speed Bin A-B'!L1228,'Speed Bin A-B'!L1332,'Speed Bin A-B'!L1436)</f>
        <v>0</v>
      </c>
      <c r="M181" s="252">
        <f>SUM('Speed Bin A-B'!M84,'Speed Bin A-B'!M188,'Speed Bin A-B'!M292,'Speed Bin A-B'!M396,'Speed Bin A-B'!M500,'Speed Bin A-B'!M604,'Speed Bin A-B'!M708,'Speed Bin A-B'!M812,'Speed Bin A-B'!M916,'Speed Bin A-B'!M1020,'Speed Bin A-B'!M1124,'Speed Bin A-B'!M1228,'Speed Bin A-B'!M1332,'Speed Bin A-B'!M1436)</f>
        <v>0</v>
      </c>
      <c r="N181" s="252">
        <f>SUM('Speed Bin A-B'!N84,'Speed Bin A-B'!N188,'Speed Bin A-B'!N292,'Speed Bin A-B'!N396,'Speed Bin A-B'!N500,'Speed Bin A-B'!N604,'Speed Bin A-B'!N708,'Speed Bin A-B'!N812,'Speed Bin A-B'!N916,'Speed Bin A-B'!N1020,'Speed Bin A-B'!N1124,'Speed Bin A-B'!N1228,'Speed Bin A-B'!N1332,'Speed Bin A-B'!N1436)</f>
        <v>0</v>
      </c>
      <c r="O181" s="252">
        <f>SUM('Speed Bin A-B'!O84,'Speed Bin A-B'!O188,'Speed Bin A-B'!O292,'Speed Bin A-B'!O396,'Speed Bin A-B'!O500,'Speed Bin A-B'!O604,'Speed Bin A-B'!O708,'Speed Bin A-B'!O812,'Speed Bin A-B'!O916,'Speed Bin A-B'!O1020,'Speed Bin A-B'!O1124,'Speed Bin A-B'!O1228,'Speed Bin A-B'!O1332,'Speed Bin A-B'!O1436)</f>
        <v>0</v>
      </c>
      <c r="P181" s="252">
        <f>SUM('Speed Bin A-B'!P84,'Speed Bin A-B'!P188,'Speed Bin A-B'!P292,'Speed Bin A-B'!P396,'Speed Bin A-B'!P500,'Speed Bin A-B'!P604,'Speed Bin A-B'!P708,'Speed Bin A-B'!P812,'Speed Bin A-B'!P916,'Speed Bin A-B'!P1020,'Speed Bin A-B'!P1124,'Speed Bin A-B'!P1228,'Speed Bin A-B'!P1332,'Speed Bin A-B'!P1436)</f>
        <v>0</v>
      </c>
      <c r="Q181" s="252">
        <f>SUM('Speed Bin A-B'!Q84,'Speed Bin A-B'!Q188,'Speed Bin A-B'!Q292,'Speed Bin A-B'!Q396,'Speed Bin A-B'!Q500,'Speed Bin A-B'!Q604,'Speed Bin A-B'!Q708,'Speed Bin A-B'!Q812,'Speed Bin A-B'!Q916,'Speed Bin A-B'!Q1020,'Speed Bin A-B'!Q1124,'Speed Bin A-B'!Q1228,'Speed Bin A-B'!Q1332,'Speed Bin A-B'!Q1436)</f>
        <v>0</v>
      </c>
      <c r="R181" s="252">
        <f>SUM('Speed Bin A-B'!R84,'Speed Bin A-B'!R188,'Speed Bin A-B'!R292,'Speed Bin A-B'!R396,'Speed Bin A-B'!R500,'Speed Bin A-B'!R604,'Speed Bin A-B'!R708,'Speed Bin A-B'!R812,'Speed Bin A-B'!R916,'Speed Bin A-B'!R1020,'Speed Bin A-B'!R1124,'Speed Bin A-B'!R1228,'Speed Bin A-B'!R1332,'Speed Bin A-B'!R1436)</f>
        <v>0</v>
      </c>
      <c r="S181" s="252">
        <f>SUM('Speed Bin A-B'!S84,'Speed Bin A-B'!S188,'Speed Bin A-B'!S292,'Speed Bin A-B'!S396,'Speed Bin A-B'!S500,'Speed Bin A-B'!S604,'Speed Bin A-B'!S708,'Speed Bin A-B'!S812,'Speed Bin A-B'!S916,'Speed Bin A-B'!S1020,'Speed Bin A-B'!S1124,'Speed Bin A-B'!S1228,'Speed Bin A-B'!S1332,'Speed Bin A-B'!S1436)</f>
        <v>0</v>
      </c>
      <c r="T181" s="252">
        <f>SUM('Speed Bin A-B'!T84,'Speed Bin A-B'!T188,'Speed Bin A-B'!T292,'Speed Bin A-B'!T396,'Speed Bin A-B'!T500,'Speed Bin A-B'!T604,'Speed Bin A-B'!T708,'Speed Bin A-B'!T812,'Speed Bin A-B'!T916,'Speed Bin A-B'!T1020,'Speed Bin A-B'!T1124,'Speed Bin A-B'!T1228,'Speed Bin A-B'!T1332,'Speed Bin A-B'!T1436)</f>
        <v>0</v>
      </c>
      <c r="U181" s="252">
        <f>SUM('Speed Bin A-B'!U84,'Speed Bin A-B'!U188,'Speed Bin A-B'!U292,'Speed Bin A-B'!U396,'Speed Bin A-B'!U500,'Speed Bin A-B'!U604,'Speed Bin A-B'!U708,'Speed Bin A-B'!U812,'Speed Bin A-B'!U916,'Speed Bin A-B'!U1020,'Speed Bin A-B'!U1124,'Speed Bin A-B'!U1228,'Speed Bin A-B'!U1332,'Speed Bin A-B'!U1436)</f>
        <v>0</v>
      </c>
      <c r="V181" s="253">
        <f>IFERROR(AVERAGE('Speed Bin A-B'!V84,'Speed Bin A-B'!V188,'Speed Bin A-B'!V292,'Speed Bin A-B'!V396,'Speed Bin A-B'!V500,'Speed Bin A-B'!V604,'Speed Bin A-B'!V708,'Speed Bin A-B'!V812,'Speed Bin A-B'!V916,'Speed Bin A-B'!V1020,'Speed Bin A-B'!V1124,'Speed Bin A-B'!V1228,'Speed Bin A-B'!V1332,'Speed Bin A-B'!V1436),"-")</f>
        <v>28.044444444444448</v>
      </c>
      <c r="W181" s="253">
        <f>IFERROR(AVERAGE('Speed Bin A-B'!W84,'Speed Bin A-B'!W188,'Speed Bin A-B'!W292,'Speed Bin A-B'!W396,'Speed Bin A-B'!W500,'Speed Bin A-B'!W604,'Speed Bin A-B'!W708,'Speed Bin A-B'!W812,'Speed Bin A-B'!W916,'Speed Bin A-B'!W1020,'Speed Bin A-B'!W1124,'Speed Bin A-B'!W1228,'Speed Bin A-B'!W1332,'Speed Bin A-B'!W1436),"-")</f>
        <v>32.671428571428571</v>
      </c>
      <c r="X181" s="246"/>
      <c r="Y181" s="246"/>
    </row>
    <row r="182" spans="1:25" x14ac:dyDescent="0.2">
      <c r="A182" s="251">
        <v>0.77083333333333304</v>
      </c>
      <c r="B182" s="252">
        <f>SUM('Speed Bin A-B'!B85,'Speed Bin A-B'!B189,'Speed Bin A-B'!B293,'Speed Bin A-B'!B397,'Speed Bin A-B'!B501,'Speed Bin A-B'!B605,'Speed Bin A-B'!B709,'Speed Bin A-B'!B813,'Speed Bin A-B'!B917,'Speed Bin A-B'!B1021,'Speed Bin A-B'!B1125,'Speed Bin A-B'!B1229,'Speed Bin A-B'!B1333,'Speed Bin A-B'!B1437)</f>
        <v>176</v>
      </c>
      <c r="C182" s="252">
        <f>SUM('Speed Bin A-B'!C85,'Speed Bin A-B'!C189,'Speed Bin A-B'!C293,'Speed Bin A-B'!C397,'Speed Bin A-B'!C501,'Speed Bin A-B'!C605,'Speed Bin A-B'!C709,'Speed Bin A-B'!C813,'Speed Bin A-B'!C917,'Speed Bin A-B'!C1021,'Speed Bin A-B'!C1125,'Speed Bin A-B'!C1229,'Speed Bin A-B'!C1333,'Speed Bin A-B'!C1437)</f>
        <v>0</v>
      </c>
      <c r="D182" s="252">
        <f>SUM('Speed Bin A-B'!D85,'Speed Bin A-B'!D189,'Speed Bin A-B'!D293,'Speed Bin A-B'!D397,'Speed Bin A-B'!D501,'Speed Bin A-B'!D605,'Speed Bin A-B'!D709,'Speed Bin A-B'!D813,'Speed Bin A-B'!D917,'Speed Bin A-B'!D1021,'Speed Bin A-B'!D1125,'Speed Bin A-B'!D1229,'Speed Bin A-B'!D1333,'Speed Bin A-B'!D1437)</f>
        <v>0</v>
      </c>
      <c r="E182" s="252">
        <f>SUM('Speed Bin A-B'!E85,'Speed Bin A-B'!E189,'Speed Bin A-B'!E293,'Speed Bin A-B'!E397,'Speed Bin A-B'!E501,'Speed Bin A-B'!E605,'Speed Bin A-B'!E709,'Speed Bin A-B'!E813,'Speed Bin A-B'!E917,'Speed Bin A-B'!E1021,'Speed Bin A-B'!E1125,'Speed Bin A-B'!E1229,'Speed Bin A-B'!E1333,'Speed Bin A-B'!E1437)</f>
        <v>4</v>
      </c>
      <c r="F182" s="252">
        <f>SUM('Speed Bin A-B'!F85,'Speed Bin A-B'!F189,'Speed Bin A-B'!F293,'Speed Bin A-B'!F397,'Speed Bin A-B'!F501,'Speed Bin A-B'!F605,'Speed Bin A-B'!F709,'Speed Bin A-B'!F813,'Speed Bin A-B'!F917,'Speed Bin A-B'!F1021,'Speed Bin A-B'!F1125,'Speed Bin A-B'!F1229,'Speed Bin A-B'!F1333,'Speed Bin A-B'!F1437)</f>
        <v>27</v>
      </c>
      <c r="G182" s="252">
        <f>SUM('Speed Bin A-B'!G85,'Speed Bin A-B'!G189,'Speed Bin A-B'!G293,'Speed Bin A-B'!G397,'Speed Bin A-B'!G501,'Speed Bin A-B'!G605,'Speed Bin A-B'!G709,'Speed Bin A-B'!G813,'Speed Bin A-B'!G917,'Speed Bin A-B'!G1021,'Speed Bin A-B'!G1125,'Speed Bin A-B'!G1229,'Speed Bin A-B'!G1333,'Speed Bin A-B'!G1437)</f>
        <v>79</v>
      </c>
      <c r="H182" s="252">
        <f>SUM('Speed Bin A-B'!H85,'Speed Bin A-B'!H189,'Speed Bin A-B'!H293,'Speed Bin A-B'!H397,'Speed Bin A-B'!H501,'Speed Bin A-B'!H605,'Speed Bin A-B'!H709,'Speed Bin A-B'!H813,'Speed Bin A-B'!H917,'Speed Bin A-B'!H1021,'Speed Bin A-B'!H1125,'Speed Bin A-B'!H1229,'Speed Bin A-B'!H1333,'Speed Bin A-B'!H1437)</f>
        <v>57</v>
      </c>
      <c r="I182" s="252">
        <f>SUM('Speed Bin A-B'!I85,'Speed Bin A-B'!I189,'Speed Bin A-B'!I293,'Speed Bin A-B'!I397,'Speed Bin A-B'!I501,'Speed Bin A-B'!I605,'Speed Bin A-B'!I709,'Speed Bin A-B'!I813,'Speed Bin A-B'!I917,'Speed Bin A-B'!I1021,'Speed Bin A-B'!I1125,'Speed Bin A-B'!I1229,'Speed Bin A-B'!I1333,'Speed Bin A-B'!I1437)</f>
        <v>8</v>
      </c>
      <c r="J182" s="252">
        <f>SUM('Speed Bin A-B'!J85,'Speed Bin A-B'!J189,'Speed Bin A-B'!J293,'Speed Bin A-B'!J397,'Speed Bin A-B'!J501,'Speed Bin A-B'!J605,'Speed Bin A-B'!J709,'Speed Bin A-B'!J813,'Speed Bin A-B'!J917,'Speed Bin A-B'!J1021,'Speed Bin A-B'!J1125,'Speed Bin A-B'!J1229,'Speed Bin A-B'!J1333,'Speed Bin A-B'!J1437)</f>
        <v>1</v>
      </c>
      <c r="K182" s="252">
        <f>SUM('Speed Bin A-B'!K85,'Speed Bin A-B'!K189,'Speed Bin A-B'!K293,'Speed Bin A-B'!K397,'Speed Bin A-B'!K501,'Speed Bin A-B'!K605,'Speed Bin A-B'!K709,'Speed Bin A-B'!K813,'Speed Bin A-B'!K917,'Speed Bin A-B'!K1021,'Speed Bin A-B'!K1125,'Speed Bin A-B'!K1229,'Speed Bin A-B'!K1333,'Speed Bin A-B'!K1437)</f>
        <v>0</v>
      </c>
      <c r="L182" s="252">
        <f>SUM('Speed Bin A-B'!L85,'Speed Bin A-B'!L189,'Speed Bin A-B'!L293,'Speed Bin A-B'!L397,'Speed Bin A-B'!L501,'Speed Bin A-B'!L605,'Speed Bin A-B'!L709,'Speed Bin A-B'!L813,'Speed Bin A-B'!L917,'Speed Bin A-B'!L1021,'Speed Bin A-B'!L1125,'Speed Bin A-B'!L1229,'Speed Bin A-B'!L1333,'Speed Bin A-B'!L1437)</f>
        <v>0</v>
      </c>
      <c r="M182" s="252">
        <f>SUM('Speed Bin A-B'!M85,'Speed Bin A-B'!M189,'Speed Bin A-B'!M293,'Speed Bin A-B'!M397,'Speed Bin A-B'!M501,'Speed Bin A-B'!M605,'Speed Bin A-B'!M709,'Speed Bin A-B'!M813,'Speed Bin A-B'!M917,'Speed Bin A-B'!M1021,'Speed Bin A-B'!M1125,'Speed Bin A-B'!M1229,'Speed Bin A-B'!M1333,'Speed Bin A-B'!M1437)</f>
        <v>0</v>
      </c>
      <c r="N182" s="252">
        <f>SUM('Speed Bin A-B'!N85,'Speed Bin A-B'!N189,'Speed Bin A-B'!N293,'Speed Bin A-B'!N397,'Speed Bin A-B'!N501,'Speed Bin A-B'!N605,'Speed Bin A-B'!N709,'Speed Bin A-B'!N813,'Speed Bin A-B'!N917,'Speed Bin A-B'!N1021,'Speed Bin A-B'!N1125,'Speed Bin A-B'!N1229,'Speed Bin A-B'!N1333,'Speed Bin A-B'!N1437)</f>
        <v>0</v>
      </c>
      <c r="O182" s="252">
        <f>SUM('Speed Bin A-B'!O85,'Speed Bin A-B'!O189,'Speed Bin A-B'!O293,'Speed Bin A-B'!O397,'Speed Bin A-B'!O501,'Speed Bin A-B'!O605,'Speed Bin A-B'!O709,'Speed Bin A-B'!O813,'Speed Bin A-B'!O917,'Speed Bin A-B'!O1021,'Speed Bin A-B'!O1125,'Speed Bin A-B'!O1229,'Speed Bin A-B'!O1333,'Speed Bin A-B'!O1437)</f>
        <v>0</v>
      </c>
      <c r="P182" s="252">
        <f>SUM('Speed Bin A-B'!P85,'Speed Bin A-B'!P189,'Speed Bin A-B'!P293,'Speed Bin A-B'!P397,'Speed Bin A-B'!P501,'Speed Bin A-B'!P605,'Speed Bin A-B'!P709,'Speed Bin A-B'!P813,'Speed Bin A-B'!P917,'Speed Bin A-B'!P1021,'Speed Bin A-B'!P1125,'Speed Bin A-B'!P1229,'Speed Bin A-B'!P1333,'Speed Bin A-B'!P1437)</f>
        <v>0</v>
      </c>
      <c r="Q182" s="252">
        <f>SUM('Speed Bin A-B'!Q85,'Speed Bin A-B'!Q189,'Speed Bin A-B'!Q293,'Speed Bin A-B'!Q397,'Speed Bin A-B'!Q501,'Speed Bin A-B'!Q605,'Speed Bin A-B'!Q709,'Speed Bin A-B'!Q813,'Speed Bin A-B'!Q917,'Speed Bin A-B'!Q1021,'Speed Bin A-B'!Q1125,'Speed Bin A-B'!Q1229,'Speed Bin A-B'!Q1333,'Speed Bin A-B'!Q1437)</f>
        <v>0</v>
      </c>
      <c r="R182" s="252">
        <f>SUM('Speed Bin A-B'!R85,'Speed Bin A-B'!R189,'Speed Bin A-B'!R293,'Speed Bin A-B'!R397,'Speed Bin A-B'!R501,'Speed Bin A-B'!R605,'Speed Bin A-B'!R709,'Speed Bin A-B'!R813,'Speed Bin A-B'!R917,'Speed Bin A-B'!R1021,'Speed Bin A-B'!R1125,'Speed Bin A-B'!R1229,'Speed Bin A-B'!R1333,'Speed Bin A-B'!R1437)</f>
        <v>0</v>
      </c>
      <c r="S182" s="252">
        <f>SUM('Speed Bin A-B'!S85,'Speed Bin A-B'!S189,'Speed Bin A-B'!S293,'Speed Bin A-B'!S397,'Speed Bin A-B'!S501,'Speed Bin A-B'!S605,'Speed Bin A-B'!S709,'Speed Bin A-B'!S813,'Speed Bin A-B'!S917,'Speed Bin A-B'!S1021,'Speed Bin A-B'!S1125,'Speed Bin A-B'!S1229,'Speed Bin A-B'!S1333,'Speed Bin A-B'!S1437)</f>
        <v>0</v>
      </c>
      <c r="T182" s="252">
        <f>SUM('Speed Bin A-B'!T85,'Speed Bin A-B'!T189,'Speed Bin A-B'!T293,'Speed Bin A-B'!T397,'Speed Bin A-B'!T501,'Speed Bin A-B'!T605,'Speed Bin A-B'!T709,'Speed Bin A-B'!T813,'Speed Bin A-B'!T917,'Speed Bin A-B'!T1021,'Speed Bin A-B'!T1125,'Speed Bin A-B'!T1229,'Speed Bin A-B'!T1333,'Speed Bin A-B'!T1437)</f>
        <v>0</v>
      </c>
      <c r="U182" s="252">
        <f>SUM('Speed Bin A-B'!U85,'Speed Bin A-B'!U189,'Speed Bin A-B'!U293,'Speed Bin A-B'!U397,'Speed Bin A-B'!U501,'Speed Bin A-B'!U605,'Speed Bin A-B'!U709,'Speed Bin A-B'!U813,'Speed Bin A-B'!U917,'Speed Bin A-B'!U1021,'Speed Bin A-B'!U1125,'Speed Bin A-B'!U1229,'Speed Bin A-B'!U1333,'Speed Bin A-B'!U1437)</f>
        <v>0</v>
      </c>
      <c r="V182" s="253">
        <f>IFERROR(AVERAGE('Speed Bin A-B'!V85,'Speed Bin A-B'!V189,'Speed Bin A-B'!V293,'Speed Bin A-B'!V397,'Speed Bin A-B'!V501,'Speed Bin A-B'!V605,'Speed Bin A-B'!V709,'Speed Bin A-B'!V813,'Speed Bin A-B'!V917,'Speed Bin A-B'!V1021,'Speed Bin A-B'!V1125,'Speed Bin A-B'!V1229,'Speed Bin A-B'!V1333,'Speed Bin A-B'!V1437),"-")</f>
        <v>28.677777777777781</v>
      </c>
      <c r="W182" s="253">
        <f>IFERROR(AVERAGE('Speed Bin A-B'!W85,'Speed Bin A-B'!W189,'Speed Bin A-B'!W293,'Speed Bin A-B'!W397,'Speed Bin A-B'!W501,'Speed Bin A-B'!W605,'Speed Bin A-B'!W709,'Speed Bin A-B'!W813,'Speed Bin A-B'!W917,'Speed Bin A-B'!W1021,'Speed Bin A-B'!W1125,'Speed Bin A-B'!W1229,'Speed Bin A-B'!W1333,'Speed Bin A-B'!W1437),"-")</f>
        <v>33.125</v>
      </c>
      <c r="X182" s="246"/>
      <c r="Y182" s="246"/>
    </row>
    <row r="183" spans="1:25" x14ac:dyDescent="0.2">
      <c r="A183" s="251">
        <v>0.78125</v>
      </c>
      <c r="B183" s="252">
        <f>SUM('Speed Bin A-B'!B86,'Speed Bin A-B'!B190,'Speed Bin A-B'!B294,'Speed Bin A-B'!B398,'Speed Bin A-B'!B502,'Speed Bin A-B'!B606,'Speed Bin A-B'!B710,'Speed Bin A-B'!B814,'Speed Bin A-B'!B918,'Speed Bin A-B'!B1022,'Speed Bin A-B'!B1126,'Speed Bin A-B'!B1230,'Speed Bin A-B'!B1334,'Speed Bin A-B'!B1438)</f>
        <v>157</v>
      </c>
      <c r="C183" s="252">
        <f>SUM('Speed Bin A-B'!C86,'Speed Bin A-B'!C190,'Speed Bin A-B'!C294,'Speed Bin A-B'!C398,'Speed Bin A-B'!C502,'Speed Bin A-B'!C606,'Speed Bin A-B'!C710,'Speed Bin A-B'!C814,'Speed Bin A-B'!C918,'Speed Bin A-B'!C1022,'Speed Bin A-B'!C1126,'Speed Bin A-B'!C1230,'Speed Bin A-B'!C1334,'Speed Bin A-B'!C1438)</f>
        <v>0</v>
      </c>
      <c r="D183" s="252">
        <f>SUM('Speed Bin A-B'!D86,'Speed Bin A-B'!D190,'Speed Bin A-B'!D294,'Speed Bin A-B'!D398,'Speed Bin A-B'!D502,'Speed Bin A-B'!D606,'Speed Bin A-B'!D710,'Speed Bin A-B'!D814,'Speed Bin A-B'!D918,'Speed Bin A-B'!D1022,'Speed Bin A-B'!D1126,'Speed Bin A-B'!D1230,'Speed Bin A-B'!D1334,'Speed Bin A-B'!D1438)</f>
        <v>0</v>
      </c>
      <c r="E183" s="252">
        <f>SUM('Speed Bin A-B'!E86,'Speed Bin A-B'!E190,'Speed Bin A-B'!E294,'Speed Bin A-B'!E398,'Speed Bin A-B'!E502,'Speed Bin A-B'!E606,'Speed Bin A-B'!E710,'Speed Bin A-B'!E814,'Speed Bin A-B'!E918,'Speed Bin A-B'!E1022,'Speed Bin A-B'!E1126,'Speed Bin A-B'!E1230,'Speed Bin A-B'!E1334,'Speed Bin A-B'!E1438)</f>
        <v>3</v>
      </c>
      <c r="F183" s="252">
        <f>SUM('Speed Bin A-B'!F86,'Speed Bin A-B'!F190,'Speed Bin A-B'!F294,'Speed Bin A-B'!F398,'Speed Bin A-B'!F502,'Speed Bin A-B'!F606,'Speed Bin A-B'!F710,'Speed Bin A-B'!F814,'Speed Bin A-B'!F918,'Speed Bin A-B'!F1022,'Speed Bin A-B'!F1126,'Speed Bin A-B'!F1230,'Speed Bin A-B'!F1334,'Speed Bin A-B'!F1438)</f>
        <v>35</v>
      </c>
      <c r="G183" s="252">
        <f>SUM('Speed Bin A-B'!G86,'Speed Bin A-B'!G190,'Speed Bin A-B'!G294,'Speed Bin A-B'!G398,'Speed Bin A-B'!G502,'Speed Bin A-B'!G606,'Speed Bin A-B'!G710,'Speed Bin A-B'!G814,'Speed Bin A-B'!G918,'Speed Bin A-B'!G1022,'Speed Bin A-B'!G1126,'Speed Bin A-B'!G1230,'Speed Bin A-B'!G1334,'Speed Bin A-B'!G1438)</f>
        <v>72</v>
      </c>
      <c r="H183" s="252">
        <f>SUM('Speed Bin A-B'!H86,'Speed Bin A-B'!H190,'Speed Bin A-B'!H294,'Speed Bin A-B'!H398,'Speed Bin A-B'!H502,'Speed Bin A-B'!H606,'Speed Bin A-B'!H710,'Speed Bin A-B'!H814,'Speed Bin A-B'!H918,'Speed Bin A-B'!H1022,'Speed Bin A-B'!H1126,'Speed Bin A-B'!H1230,'Speed Bin A-B'!H1334,'Speed Bin A-B'!H1438)</f>
        <v>34</v>
      </c>
      <c r="I183" s="252">
        <f>SUM('Speed Bin A-B'!I86,'Speed Bin A-B'!I190,'Speed Bin A-B'!I294,'Speed Bin A-B'!I398,'Speed Bin A-B'!I502,'Speed Bin A-B'!I606,'Speed Bin A-B'!I710,'Speed Bin A-B'!I814,'Speed Bin A-B'!I918,'Speed Bin A-B'!I1022,'Speed Bin A-B'!I1126,'Speed Bin A-B'!I1230,'Speed Bin A-B'!I1334,'Speed Bin A-B'!I1438)</f>
        <v>11</v>
      </c>
      <c r="J183" s="252">
        <f>SUM('Speed Bin A-B'!J86,'Speed Bin A-B'!J190,'Speed Bin A-B'!J294,'Speed Bin A-B'!J398,'Speed Bin A-B'!J502,'Speed Bin A-B'!J606,'Speed Bin A-B'!J710,'Speed Bin A-B'!J814,'Speed Bin A-B'!J918,'Speed Bin A-B'!J1022,'Speed Bin A-B'!J1126,'Speed Bin A-B'!J1230,'Speed Bin A-B'!J1334,'Speed Bin A-B'!J1438)</f>
        <v>2</v>
      </c>
      <c r="K183" s="252">
        <f>SUM('Speed Bin A-B'!K86,'Speed Bin A-B'!K190,'Speed Bin A-B'!K294,'Speed Bin A-B'!K398,'Speed Bin A-B'!K502,'Speed Bin A-B'!K606,'Speed Bin A-B'!K710,'Speed Bin A-B'!K814,'Speed Bin A-B'!K918,'Speed Bin A-B'!K1022,'Speed Bin A-B'!K1126,'Speed Bin A-B'!K1230,'Speed Bin A-B'!K1334,'Speed Bin A-B'!K1438)</f>
        <v>0</v>
      </c>
      <c r="L183" s="252">
        <f>SUM('Speed Bin A-B'!L86,'Speed Bin A-B'!L190,'Speed Bin A-B'!L294,'Speed Bin A-B'!L398,'Speed Bin A-B'!L502,'Speed Bin A-B'!L606,'Speed Bin A-B'!L710,'Speed Bin A-B'!L814,'Speed Bin A-B'!L918,'Speed Bin A-B'!L1022,'Speed Bin A-B'!L1126,'Speed Bin A-B'!L1230,'Speed Bin A-B'!L1334,'Speed Bin A-B'!L1438)</f>
        <v>0</v>
      </c>
      <c r="M183" s="252">
        <f>SUM('Speed Bin A-B'!M86,'Speed Bin A-B'!M190,'Speed Bin A-B'!M294,'Speed Bin A-B'!M398,'Speed Bin A-B'!M502,'Speed Bin A-B'!M606,'Speed Bin A-B'!M710,'Speed Bin A-B'!M814,'Speed Bin A-B'!M918,'Speed Bin A-B'!M1022,'Speed Bin A-B'!M1126,'Speed Bin A-B'!M1230,'Speed Bin A-B'!M1334,'Speed Bin A-B'!M1438)</f>
        <v>0</v>
      </c>
      <c r="N183" s="252">
        <f>SUM('Speed Bin A-B'!N86,'Speed Bin A-B'!N190,'Speed Bin A-B'!N294,'Speed Bin A-B'!N398,'Speed Bin A-B'!N502,'Speed Bin A-B'!N606,'Speed Bin A-B'!N710,'Speed Bin A-B'!N814,'Speed Bin A-B'!N918,'Speed Bin A-B'!N1022,'Speed Bin A-B'!N1126,'Speed Bin A-B'!N1230,'Speed Bin A-B'!N1334,'Speed Bin A-B'!N1438)</f>
        <v>0</v>
      </c>
      <c r="O183" s="252">
        <f>SUM('Speed Bin A-B'!O86,'Speed Bin A-B'!O190,'Speed Bin A-B'!O294,'Speed Bin A-B'!O398,'Speed Bin A-B'!O502,'Speed Bin A-B'!O606,'Speed Bin A-B'!O710,'Speed Bin A-B'!O814,'Speed Bin A-B'!O918,'Speed Bin A-B'!O1022,'Speed Bin A-B'!O1126,'Speed Bin A-B'!O1230,'Speed Bin A-B'!O1334,'Speed Bin A-B'!O1438)</f>
        <v>0</v>
      </c>
      <c r="P183" s="252">
        <f>SUM('Speed Bin A-B'!P86,'Speed Bin A-B'!P190,'Speed Bin A-B'!P294,'Speed Bin A-B'!P398,'Speed Bin A-B'!P502,'Speed Bin A-B'!P606,'Speed Bin A-B'!P710,'Speed Bin A-B'!P814,'Speed Bin A-B'!P918,'Speed Bin A-B'!P1022,'Speed Bin A-B'!P1126,'Speed Bin A-B'!P1230,'Speed Bin A-B'!P1334,'Speed Bin A-B'!P1438)</f>
        <v>0</v>
      </c>
      <c r="Q183" s="252">
        <f>SUM('Speed Bin A-B'!Q86,'Speed Bin A-B'!Q190,'Speed Bin A-B'!Q294,'Speed Bin A-B'!Q398,'Speed Bin A-B'!Q502,'Speed Bin A-B'!Q606,'Speed Bin A-B'!Q710,'Speed Bin A-B'!Q814,'Speed Bin A-B'!Q918,'Speed Bin A-B'!Q1022,'Speed Bin A-B'!Q1126,'Speed Bin A-B'!Q1230,'Speed Bin A-B'!Q1334,'Speed Bin A-B'!Q1438)</f>
        <v>0</v>
      </c>
      <c r="R183" s="252">
        <f>SUM('Speed Bin A-B'!R86,'Speed Bin A-B'!R190,'Speed Bin A-B'!R294,'Speed Bin A-B'!R398,'Speed Bin A-B'!R502,'Speed Bin A-B'!R606,'Speed Bin A-B'!R710,'Speed Bin A-B'!R814,'Speed Bin A-B'!R918,'Speed Bin A-B'!R1022,'Speed Bin A-B'!R1126,'Speed Bin A-B'!R1230,'Speed Bin A-B'!R1334,'Speed Bin A-B'!R1438)</f>
        <v>0</v>
      </c>
      <c r="S183" s="252">
        <f>SUM('Speed Bin A-B'!S86,'Speed Bin A-B'!S190,'Speed Bin A-B'!S294,'Speed Bin A-B'!S398,'Speed Bin A-B'!S502,'Speed Bin A-B'!S606,'Speed Bin A-B'!S710,'Speed Bin A-B'!S814,'Speed Bin A-B'!S918,'Speed Bin A-B'!S1022,'Speed Bin A-B'!S1126,'Speed Bin A-B'!S1230,'Speed Bin A-B'!S1334,'Speed Bin A-B'!S1438)</f>
        <v>0</v>
      </c>
      <c r="T183" s="252">
        <f>SUM('Speed Bin A-B'!T86,'Speed Bin A-B'!T190,'Speed Bin A-B'!T294,'Speed Bin A-B'!T398,'Speed Bin A-B'!T502,'Speed Bin A-B'!T606,'Speed Bin A-B'!T710,'Speed Bin A-B'!T814,'Speed Bin A-B'!T918,'Speed Bin A-B'!T1022,'Speed Bin A-B'!T1126,'Speed Bin A-B'!T1230,'Speed Bin A-B'!T1334,'Speed Bin A-B'!T1438)</f>
        <v>0</v>
      </c>
      <c r="U183" s="252">
        <f>SUM('Speed Bin A-B'!U86,'Speed Bin A-B'!U190,'Speed Bin A-B'!U294,'Speed Bin A-B'!U398,'Speed Bin A-B'!U502,'Speed Bin A-B'!U606,'Speed Bin A-B'!U710,'Speed Bin A-B'!U814,'Speed Bin A-B'!U918,'Speed Bin A-B'!U1022,'Speed Bin A-B'!U1126,'Speed Bin A-B'!U1230,'Speed Bin A-B'!U1334,'Speed Bin A-B'!U1438)</f>
        <v>0</v>
      </c>
      <c r="V183" s="253">
        <f>IFERROR(AVERAGE('Speed Bin A-B'!V86,'Speed Bin A-B'!V190,'Speed Bin A-B'!V294,'Speed Bin A-B'!V398,'Speed Bin A-B'!V502,'Speed Bin A-B'!V606,'Speed Bin A-B'!V710,'Speed Bin A-B'!V814,'Speed Bin A-B'!V918,'Speed Bin A-B'!V1022,'Speed Bin A-B'!V1126,'Speed Bin A-B'!V1230,'Speed Bin A-B'!V1334,'Speed Bin A-B'!V1438),"-")</f>
        <v>28.188888888888886</v>
      </c>
      <c r="W183" s="253">
        <f>IFERROR(AVERAGE('Speed Bin A-B'!W86,'Speed Bin A-B'!W190,'Speed Bin A-B'!W294,'Speed Bin A-B'!W398,'Speed Bin A-B'!W502,'Speed Bin A-B'!W606,'Speed Bin A-B'!W710,'Speed Bin A-B'!W814,'Speed Bin A-B'!W918,'Speed Bin A-B'!W1022,'Speed Bin A-B'!W1126,'Speed Bin A-B'!W1230,'Speed Bin A-B'!W1334,'Speed Bin A-B'!W1438),"-")</f>
        <v>33.237499999999997</v>
      </c>
      <c r="X183" s="246"/>
      <c r="Y183" s="246"/>
    </row>
    <row r="184" spans="1:25" x14ac:dyDescent="0.2">
      <c r="A184" s="251">
        <v>0.79166666666666696</v>
      </c>
      <c r="B184" s="252">
        <f>SUM('Speed Bin A-B'!B87,'Speed Bin A-B'!B191,'Speed Bin A-B'!B295,'Speed Bin A-B'!B399,'Speed Bin A-B'!B503,'Speed Bin A-B'!B607,'Speed Bin A-B'!B711,'Speed Bin A-B'!B815,'Speed Bin A-B'!B919,'Speed Bin A-B'!B1023,'Speed Bin A-B'!B1127,'Speed Bin A-B'!B1231,'Speed Bin A-B'!B1335,'Speed Bin A-B'!B1439)</f>
        <v>132</v>
      </c>
      <c r="C184" s="252">
        <f>SUM('Speed Bin A-B'!C87,'Speed Bin A-B'!C191,'Speed Bin A-B'!C295,'Speed Bin A-B'!C399,'Speed Bin A-B'!C503,'Speed Bin A-B'!C607,'Speed Bin A-B'!C711,'Speed Bin A-B'!C815,'Speed Bin A-B'!C919,'Speed Bin A-B'!C1023,'Speed Bin A-B'!C1127,'Speed Bin A-B'!C1231,'Speed Bin A-B'!C1335,'Speed Bin A-B'!C1439)</f>
        <v>0</v>
      </c>
      <c r="D184" s="252">
        <f>SUM('Speed Bin A-B'!D87,'Speed Bin A-B'!D191,'Speed Bin A-B'!D295,'Speed Bin A-B'!D399,'Speed Bin A-B'!D503,'Speed Bin A-B'!D607,'Speed Bin A-B'!D711,'Speed Bin A-B'!D815,'Speed Bin A-B'!D919,'Speed Bin A-B'!D1023,'Speed Bin A-B'!D1127,'Speed Bin A-B'!D1231,'Speed Bin A-B'!D1335,'Speed Bin A-B'!D1439)</f>
        <v>0</v>
      </c>
      <c r="E184" s="252">
        <f>SUM('Speed Bin A-B'!E87,'Speed Bin A-B'!E191,'Speed Bin A-B'!E295,'Speed Bin A-B'!E399,'Speed Bin A-B'!E503,'Speed Bin A-B'!E607,'Speed Bin A-B'!E711,'Speed Bin A-B'!E815,'Speed Bin A-B'!E919,'Speed Bin A-B'!E1023,'Speed Bin A-B'!E1127,'Speed Bin A-B'!E1231,'Speed Bin A-B'!E1335,'Speed Bin A-B'!E1439)</f>
        <v>7</v>
      </c>
      <c r="F184" s="252">
        <f>SUM('Speed Bin A-B'!F87,'Speed Bin A-B'!F191,'Speed Bin A-B'!F295,'Speed Bin A-B'!F399,'Speed Bin A-B'!F503,'Speed Bin A-B'!F607,'Speed Bin A-B'!F711,'Speed Bin A-B'!F815,'Speed Bin A-B'!F919,'Speed Bin A-B'!F1023,'Speed Bin A-B'!F1127,'Speed Bin A-B'!F1231,'Speed Bin A-B'!F1335,'Speed Bin A-B'!F1439)</f>
        <v>19</v>
      </c>
      <c r="G184" s="252">
        <f>SUM('Speed Bin A-B'!G87,'Speed Bin A-B'!G191,'Speed Bin A-B'!G295,'Speed Bin A-B'!G399,'Speed Bin A-B'!G503,'Speed Bin A-B'!G607,'Speed Bin A-B'!G711,'Speed Bin A-B'!G815,'Speed Bin A-B'!G919,'Speed Bin A-B'!G1023,'Speed Bin A-B'!G1127,'Speed Bin A-B'!G1231,'Speed Bin A-B'!G1335,'Speed Bin A-B'!G1439)</f>
        <v>59</v>
      </c>
      <c r="H184" s="252">
        <f>SUM('Speed Bin A-B'!H87,'Speed Bin A-B'!H191,'Speed Bin A-B'!H295,'Speed Bin A-B'!H399,'Speed Bin A-B'!H503,'Speed Bin A-B'!H607,'Speed Bin A-B'!H711,'Speed Bin A-B'!H815,'Speed Bin A-B'!H919,'Speed Bin A-B'!H1023,'Speed Bin A-B'!H1127,'Speed Bin A-B'!H1231,'Speed Bin A-B'!H1335,'Speed Bin A-B'!H1439)</f>
        <v>37</v>
      </c>
      <c r="I184" s="252">
        <f>SUM('Speed Bin A-B'!I87,'Speed Bin A-B'!I191,'Speed Bin A-B'!I295,'Speed Bin A-B'!I399,'Speed Bin A-B'!I503,'Speed Bin A-B'!I607,'Speed Bin A-B'!I711,'Speed Bin A-B'!I815,'Speed Bin A-B'!I919,'Speed Bin A-B'!I1023,'Speed Bin A-B'!I1127,'Speed Bin A-B'!I1231,'Speed Bin A-B'!I1335,'Speed Bin A-B'!I1439)</f>
        <v>10</v>
      </c>
      <c r="J184" s="252">
        <f>SUM('Speed Bin A-B'!J87,'Speed Bin A-B'!J191,'Speed Bin A-B'!J295,'Speed Bin A-B'!J399,'Speed Bin A-B'!J503,'Speed Bin A-B'!J607,'Speed Bin A-B'!J711,'Speed Bin A-B'!J815,'Speed Bin A-B'!J919,'Speed Bin A-B'!J1023,'Speed Bin A-B'!J1127,'Speed Bin A-B'!J1231,'Speed Bin A-B'!J1335,'Speed Bin A-B'!J1439)</f>
        <v>0</v>
      </c>
      <c r="K184" s="252">
        <f>SUM('Speed Bin A-B'!K87,'Speed Bin A-B'!K191,'Speed Bin A-B'!K295,'Speed Bin A-B'!K399,'Speed Bin A-B'!K503,'Speed Bin A-B'!K607,'Speed Bin A-B'!K711,'Speed Bin A-B'!K815,'Speed Bin A-B'!K919,'Speed Bin A-B'!K1023,'Speed Bin A-B'!K1127,'Speed Bin A-B'!K1231,'Speed Bin A-B'!K1335,'Speed Bin A-B'!K1439)</f>
        <v>0</v>
      </c>
      <c r="L184" s="252">
        <f>SUM('Speed Bin A-B'!L87,'Speed Bin A-B'!L191,'Speed Bin A-B'!L295,'Speed Bin A-B'!L399,'Speed Bin A-B'!L503,'Speed Bin A-B'!L607,'Speed Bin A-B'!L711,'Speed Bin A-B'!L815,'Speed Bin A-B'!L919,'Speed Bin A-B'!L1023,'Speed Bin A-B'!L1127,'Speed Bin A-B'!L1231,'Speed Bin A-B'!L1335,'Speed Bin A-B'!L1439)</f>
        <v>0</v>
      </c>
      <c r="M184" s="252">
        <f>SUM('Speed Bin A-B'!M87,'Speed Bin A-B'!M191,'Speed Bin A-B'!M295,'Speed Bin A-B'!M399,'Speed Bin A-B'!M503,'Speed Bin A-B'!M607,'Speed Bin A-B'!M711,'Speed Bin A-B'!M815,'Speed Bin A-B'!M919,'Speed Bin A-B'!M1023,'Speed Bin A-B'!M1127,'Speed Bin A-B'!M1231,'Speed Bin A-B'!M1335,'Speed Bin A-B'!M1439)</f>
        <v>0</v>
      </c>
      <c r="N184" s="252">
        <f>SUM('Speed Bin A-B'!N87,'Speed Bin A-B'!N191,'Speed Bin A-B'!N295,'Speed Bin A-B'!N399,'Speed Bin A-B'!N503,'Speed Bin A-B'!N607,'Speed Bin A-B'!N711,'Speed Bin A-B'!N815,'Speed Bin A-B'!N919,'Speed Bin A-B'!N1023,'Speed Bin A-B'!N1127,'Speed Bin A-B'!N1231,'Speed Bin A-B'!N1335,'Speed Bin A-B'!N1439)</f>
        <v>0</v>
      </c>
      <c r="O184" s="252">
        <f>SUM('Speed Bin A-B'!O87,'Speed Bin A-B'!O191,'Speed Bin A-B'!O295,'Speed Bin A-B'!O399,'Speed Bin A-B'!O503,'Speed Bin A-B'!O607,'Speed Bin A-B'!O711,'Speed Bin A-B'!O815,'Speed Bin A-B'!O919,'Speed Bin A-B'!O1023,'Speed Bin A-B'!O1127,'Speed Bin A-B'!O1231,'Speed Bin A-B'!O1335,'Speed Bin A-B'!O1439)</f>
        <v>0</v>
      </c>
      <c r="P184" s="252">
        <f>SUM('Speed Bin A-B'!P87,'Speed Bin A-B'!P191,'Speed Bin A-B'!P295,'Speed Bin A-B'!P399,'Speed Bin A-B'!P503,'Speed Bin A-B'!P607,'Speed Bin A-B'!P711,'Speed Bin A-B'!P815,'Speed Bin A-B'!P919,'Speed Bin A-B'!P1023,'Speed Bin A-B'!P1127,'Speed Bin A-B'!P1231,'Speed Bin A-B'!P1335,'Speed Bin A-B'!P1439)</f>
        <v>0</v>
      </c>
      <c r="Q184" s="252">
        <f>SUM('Speed Bin A-B'!Q87,'Speed Bin A-B'!Q191,'Speed Bin A-B'!Q295,'Speed Bin A-B'!Q399,'Speed Bin A-B'!Q503,'Speed Bin A-B'!Q607,'Speed Bin A-B'!Q711,'Speed Bin A-B'!Q815,'Speed Bin A-B'!Q919,'Speed Bin A-B'!Q1023,'Speed Bin A-B'!Q1127,'Speed Bin A-B'!Q1231,'Speed Bin A-B'!Q1335,'Speed Bin A-B'!Q1439)</f>
        <v>0</v>
      </c>
      <c r="R184" s="252">
        <f>SUM('Speed Bin A-B'!R87,'Speed Bin A-B'!R191,'Speed Bin A-B'!R295,'Speed Bin A-B'!R399,'Speed Bin A-B'!R503,'Speed Bin A-B'!R607,'Speed Bin A-B'!R711,'Speed Bin A-B'!R815,'Speed Bin A-B'!R919,'Speed Bin A-B'!R1023,'Speed Bin A-B'!R1127,'Speed Bin A-B'!R1231,'Speed Bin A-B'!R1335,'Speed Bin A-B'!R1439)</f>
        <v>0</v>
      </c>
      <c r="S184" s="252">
        <f>SUM('Speed Bin A-B'!S87,'Speed Bin A-B'!S191,'Speed Bin A-B'!S295,'Speed Bin A-B'!S399,'Speed Bin A-B'!S503,'Speed Bin A-B'!S607,'Speed Bin A-B'!S711,'Speed Bin A-B'!S815,'Speed Bin A-B'!S919,'Speed Bin A-B'!S1023,'Speed Bin A-B'!S1127,'Speed Bin A-B'!S1231,'Speed Bin A-B'!S1335,'Speed Bin A-B'!S1439)</f>
        <v>0</v>
      </c>
      <c r="T184" s="252">
        <f>SUM('Speed Bin A-B'!T87,'Speed Bin A-B'!T191,'Speed Bin A-B'!T295,'Speed Bin A-B'!T399,'Speed Bin A-B'!T503,'Speed Bin A-B'!T607,'Speed Bin A-B'!T711,'Speed Bin A-B'!T815,'Speed Bin A-B'!T919,'Speed Bin A-B'!T1023,'Speed Bin A-B'!T1127,'Speed Bin A-B'!T1231,'Speed Bin A-B'!T1335,'Speed Bin A-B'!T1439)</f>
        <v>0</v>
      </c>
      <c r="U184" s="252">
        <f>SUM('Speed Bin A-B'!U87,'Speed Bin A-B'!U191,'Speed Bin A-B'!U295,'Speed Bin A-B'!U399,'Speed Bin A-B'!U503,'Speed Bin A-B'!U607,'Speed Bin A-B'!U711,'Speed Bin A-B'!U815,'Speed Bin A-B'!U919,'Speed Bin A-B'!U1023,'Speed Bin A-B'!U1127,'Speed Bin A-B'!U1231,'Speed Bin A-B'!U1335,'Speed Bin A-B'!U1439)</f>
        <v>0</v>
      </c>
      <c r="V184" s="253">
        <f>IFERROR(AVERAGE('Speed Bin A-B'!V87,'Speed Bin A-B'!V191,'Speed Bin A-B'!V295,'Speed Bin A-B'!V399,'Speed Bin A-B'!V503,'Speed Bin A-B'!V607,'Speed Bin A-B'!V711,'Speed Bin A-B'!V815,'Speed Bin A-B'!V919,'Speed Bin A-B'!V1023,'Speed Bin A-B'!V1127,'Speed Bin A-B'!V1231,'Speed Bin A-B'!V1335,'Speed Bin A-B'!V1439),"-")</f>
        <v>28.533333333333328</v>
      </c>
      <c r="W184" s="253">
        <f>IFERROR(AVERAGE('Speed Bin A-B'!W87,'Speed Bin A-B'!W191,'Speed Bin A-B'!W295,'Speed Bin A-B'!W399,'Speed Bin A-B'!W503,'Speed Bin A-B'!W607,'Speed Bin A-B'!W711,'Speed Bin A-B'!W815,'Speed Bin A-B'!W919,'Speed Bin A-B'!W1023,'Speed Bin A-B'!W1127,'Speed Bin A-B'!W1231,'Speed Bin A-B'!W1335,'Speed Bin A-B'!W1439),"-")</f>
        <v>32.785714285714285</v>
      </c>
      <c r="X184" s="246"/>
      <c r="Y184" s="246"/>
    </row>
    <row r="185" spans="1:25" x14ac:dyDescent="0.2">
      <c r="A185" s="251">
        <v>0.80208333333333304</v>
      </c>
      <c r="B185" s="252">
        <f>SUM('Speed Bin A-B'!B88,'Speed Bin A-B'!B192,'Speed Bin A-B'!B296,'Speed Bin A-B'!B400,'Speed Bin A-B'!B504,'Speed Bin A-B'!B608,'Speed Bin A-B'!B712,'Speed Bin A-B'!B816,'Speed Bin A-B'!B920,'Speed Bin A-B'!B1024,'Speed Bin A-B'!B1128,'Speed Bin A-B'!B1232,'Speed Bin A-B'!B1336,'Speed Bin A-B'!B1440)</f>
        <v>107</v>
      </c>
      <c r="C185" s="252">
        <f>SUM('Speed Bin A-B'!C88,'Speed Bin A-B'!C192,'Speed Bin A-B'!C296,'Speed Bin A-B'!C400,'Speed Bin A-B'!C504,'Speed Bin A-B'!C608,'Speed Bin A-B'!C712,'Speed Bin A-B'!C816,'Speed Bin A-B'!C920,'Speed Bin A-B'!C1024,'Speed Bin A-B'!C1128,'Speed Bin A-B'!C1232,'Speed Bin A-B'!C1336,'Speed Bin A-B'!C1440)</f>
        <v>0</v>
      </c>
      <c r="D185" s="252">
        <f>SUM('Speed Bin A-B'!D88,'Speed Bin A-B'!D192,'Speed Bin A-B'!D296,'Speed Bin A-B'!D400,'Speed Bin A-B'!D504,'Speed Bin A-B'!D608,'Speed Bin A-B'!D712,'Speed Bin A-B'!D816,'Speed Bin A-B'!D920,'Speed Bin A-B'!D1024,'Speed Bin A-B'!D1128,'Speed Bin A-B'!D1232,'Speed Bin A-B'!D1336,'Speed Bin A-B'!D1440)</f>
        <v>3</v>
      </c>
      <c r="E185" s="252">
        <f>SUM('Speed Bin A-B'!E88,'Speed Bin A-B'!E192,'Speed Bin A-B'!E296,'Speed Bin A-B'!E400,'Speed Bin A-B'!E504,'Speed Bin A-B'!E608,'Speed Bin A-B'!E712,'Speed Bin A-B'!E816,'Speed Bin A-B'!E920,'Speed Bin A-B'!E1024,'Speed Bin A-B'!E1128,'Speed Bin A-B'!E1232,'Speed Bin A-B'!E1336,'Speed Bin A-B'!E1440)</f>
        <v>1</v>
      </c>
      <c r="F185" s="252">
        <f>SUM('Speed Bin A-B'!F88,'Speed Bin A-B'!F192,'Speed Bin A-B'!F296,'Speed Bin A-B'!F400,'Speed Bin A-B'!F504,'Speed Bin A-B'!F608,'Speed Bin A-B'!F712,'Speed Bin A-B'!F816,'Speed Bin A-B'!F920,'Speed Bin A-B'!F1024,'Speed Bin A-B'!F1128,'Speed Bin A-B'!F1232,'Speed Bin A-B'!F1336,'Speed Bin A-B'!F1440)</f>
        <v>15</v>
      </c>
      <c r="G185" s="252">
        <f>SUM('Speed Bin A-B'!G88,'Speed Bin A-B'!G192,'Speed Bin A-B'!G296,'Speed Bin A-B'!G400,'Speed Bin A-B'!G504,'Speed Bin A-B'!G608,'Speed Bin A-B'!G712,'Speed Bin A-B'!G816,'Speed Bin A-B'!G920,'Speed Bin A-B'!G1024,'Speed Bin A-B'!G1128,'Speed Bin A-B'!G1232,'Speed Bin A-B'!G1336,'Speed Bin A-B'!G1440)</f>
        <v>52</v>
      </c>
      <c r="H185" s="252">
        <f>SUM('Speed Bin A-B'!H88,'Speed Bin A-B'!H192,'Speed Bin A-B'!H296,'Speed Bin A-B'!H400,'Speed Bin A-B'!H504,'Speed Bin A-B'!H608,'Speed Bin A-B'!H712,'Speed Bin A-B'!H816,'Speed Bin A-B'!H920,'Speed Bin A-B'!H1024,'Speed Bin A-B'!H1128,'Speed Bin A-B'!H1232,'Speed Bin A-B'!H1336,'Speed Bin A-B'!H1440)</f>
        <v>27</v>
      </c>
      <c r="I185" s="252">
        <f>SUM('Speed Bin A-B'!I88,'Speed Bin A-B'!I192,'Speed Bin A-B'!I296,'Speed Bin A-B'!I400,'Speed Bin A-B'!I504,'Speed Bin A-B'!I608,'Speed Bin A-B'!I712,'Speed Bin A-B'!I816,'Speed Bin A-B'!I920,'Speed Bin A-B'!I1024,'Speed Bin A-B'!I1128,'Speed Bin A-B'!I1232,'Speed Bin A-B'!I1336,'Speed Bin A-B'!I1440)</f>
        <v>9</v>
      </c>
      <c r="J185" s="252">
        <f>SUM('Speed Bin A-B'!J88,'Speed Bin A-B'!J192,'Speed Bin A-B'!J296,'Speed Bin A-B'!J400,'Speed Bin A-B'!J504,'Speed Bin A-B'!J608,'Speed Bin A-B'!J712,'Speed Bin A-B'!J816,'Speed Bin A-B'!J920,'Speed Bin A-B'!J1024,'Speed Bin A-B'!J1128,'Speed Bin A-B'!J1232,'Speed Bin A-B'!J1336,'Speed Bin A-B'!J1440)</f>
        <v>0</v>
      </c>
      <c r="K185" s="252">
        <f>SUM('Speed Bin A-B'!K88,'Speed Bin A-B'!K192,'Speed Bin A-B'!K296,'Speed Bin A-B'!K400,'Speed Bin A-B'!K504,'Speed Bin A-B'!K608,'Speed Bin A-B'!K712,'Speed Bin A-B'!K816,'Speed Bin A-B'!K920,'Speed Bin A-B'!K1024,'Speed Bin A-B'!K1128,'Speed Bin A-B'!K1232,'Speed Bin A-B'!K1336,'Speed Bin A-B'!K1440)</f>
        <v>0</v>
      </c>
      <c r="L185" s="252">
        <f>SUM('Speed Bin A-B'!L88,'Speed Bin A-B'!L192,'Speed Bin A-B'!L296,'Speed Bin A-B'!L400,'Speed Bin A-B'!L504,'Speed Bin A-B'!L608,'Speed Bin A-B'!L712,'Speed Bin A-B'!L816,'Speed Bin A-B'!L920,'Speed Bin A-B'!L1024,'Speed Bin A-B'!L1128,'Speed Bin A-B'!L1232,'Speed Bin A-B'!L1336,'Speed Bin A-B'!L1440)</f>
        <v>0</v>
      </c>
      <c r="M185" s="252">
        <f>SUM('Speed Bin A-B'!M88,'Speed Bin A-B'!M192,'Speed Bin A-B'!M296,'Speed Bin A-B'!M400,'Speed Bin A-B'!M504,'Speed Bin A-B'!M608,'Speed Bin A-B'!M712,'Speed Bin A-B'!M816,'Speed Bin A-B'!M920,'Speed Bin A-B'!M1024,'Speed Bin A-B'!M1128,'Speed Bin A-B'!M1232,'Speed Bin A-B'!M1336,'Speed Bin A-B'!M1440)</f>
        <v>0</v>
      </c>
      <c r="N185" s="252">
        <f>SUM('Speed Bin A-B'!N88,'Speed Bin A-B'!N192,'Speed Bin A-B'!N296,'Speed Bin A-B'!N400,'Speed Bin A-B'!N504,'Speed Bin A-B'!N608,'Speed Bin A-B'!N712,'Speed Bin A-B'!N816,'Speed Bin A-B'!N920,'Speed Bin A-B'!N1024,'Speed Bin A-B'!N1128,'Speed Bin A-B'!N1232,'Speed Bin A-B'!N1336,'Speed Bin A-B'!N1440)</f>
        <v>0</v>
      </c>
      <c r="O185" s="252">
        <f>SUM('Speed Bin A-B'!O88,'Speed Bin A-B'!O192,'Speed Bin A-B'!O296,'Speed Bin A-B'!O400,'Speed Bin A-B'!O504,'Speed Bin A-B'!O608,'Speed Bin A-B'!O712,'Speed Bin A-B'!O816,'Speed Bin A-B'!O920,'Speed Bin A-B'!O1024,'Speed Bin A-B'!O1128,'Speed Bin A-B'!O1232,'Speed Bin A-B'!O1336,'Speed Bin A-B'!O1440)</f>
        <v>0</v>
      </c>
      <c r="P185" s="252">
        <f>SUM('Speed Bin A-B'!P88,'Speed Bin A-B'!P192,'Speed Bin A-B'!P296,'Speed Bin A-B'!P400,'Speed Bin A-B'!P504,'Speed Bin A-B'!P608,'Speed Bin A-B'!P712,'Speed Bin A-B'!P816,'Speed Bin A-B'!P920,'Speed Bin A-B'!P1024,'Speed Bin A-B'!P1128,'Speed Bin A-B'!P1232,'Speed Bin A-B'!P1336,'Speed Bin A-B'!P1440)</f>
        <v>0</v>
      </c>
      <c r="Q185" s="252">
        <f>SUM('Speed Bin A-B'!Q88,'Speed Bin A-B'!Q192,'Speed Bin A-B'!Q296,'Speed Bin A-B'!Q400,'Speed Bin A-B'!Q504,'Speed Bin A-B'!Q608,'Speed Bin A-B'!Q712,'Speed Bin A-B'!Q816,'Speed Bin A-B'!Q920,'Speed Bin A-B'!Q1024,'Speed Bin A-B'!Q1128,'Speed Bin A-B'!Q1232,'Speed Bin A-B'!Q1336,'Speed Bin A-B'!Q1440)</f>
        <v>0</v>
      </c>
      <c r="R185" s="252">
        <f>SUM('Speed Bin A-B'!R88,'Speed Bin A-B'!R192,'Speed Bin A-B'!R296,'Speed Bin A-B'!R400,'Speed Bin A-B'!R504,'Speed Bin A-B'!R608,'Speed Bin A-B'!R712,'Speed Bin A-B'!R816,'Speed Bin A-B'!R920,'Speed Bin A-B'!R1024,'Speed Bin A-B'!R1128,'Speed Bin A-B'!R1232,'Speed Bin A-B'!R1336,'Speed Bin A-B'!R1440)</f>
        <v>0</v>
      </c>
      <c r="S185" s="252">
        <f>SUM('Speed Bin A-B'!S88,'Speed Bin A-B'!S192,'Speed Bin A-B'!S296,'Speed Bin A-B'!S400,'Speed Bin A-B'!S504,'Speed Bin A-B'!S608,'Speed Bin A-B'!S712,'Speed Bin A-B'!S816,'Speed Bin A-B'!S920,'Speed Bin A-B'!S1024,'Speed Bin A-B'!S1128,'Speed Bin A-B'!S1232,'Speed Bin A-B'!S1336,'Speed Bin A-B'!S1440)</f>
        <v>0</v>
      </c>
      <c r="T185" s="252">
        <f>SUM('Speed Bin A-B'!T88,'Speed Bin A-B'!T192,'Speed Bin A-B'!T296,'Speed Bin A-B'!T400,'Speed Bin A-B'!T504,'Speed Bin A-B'!T608,'Speed Bin A-B'!T712,'Speed Bin A-B'!T816,'Speed Bin A-B'!T920,'Speed Bin A-B'!T1024,'Speed Bin A-B'!T1128,'Speed Bin A-B'!T1232,'Speed Bin A-B'!T1336,'Speed Bin A-B'!T1440)</f>
        <v>0</v>
      </c>
      <c r="U185" s="252">
        <f>SUM('Speed Bin A-B'!U88,'Speed Bin A-B'!U192,'Speed Bin A-B'!U296,'Speed Bin A-B'!U400,'Speed Bin A-B'!U504,'Speed Bin A-B'!U608,'Speed Bin A-B'!U712,'Speed Bin A-B'!U816,'Speed Bin A-B'!U920,'Speed Bin A-B'!U1024,'Speed Bin A-B'!U1128,'Speed Bin A-B'!U1232,'Speed Bin A-B'!U1336,'Speed Bin A-B'!U1440)</f>
        <v>0</v>
      </c>
      <c r="V185" s="253">
        <f>IFERROR(AVERAGE('Speed Bin A-B'!V88,'Speed Bin A-B'!V192,'Speed Bin A-B'!V296,'Speed Bin A-B'!V400,'Speed Bin A-B'!V504,'Speed Bin A-B'!V608,'Speed Bin A-B'!V712,'Speed Bin A-B'!V816,'Speed Bin A-B'!V920,'Speed Bin A-B'!V1024,'Speed Bin A-B'!V1128,'Speed Bin A-B'!V1232,'Speed Bin A-B'!V1336,'Speed Bin A-B'!V1440),"-")</f>
        <v>28.333333333333332</v>
      </c>
      <c r="W185" s="253">
        <f>IFERROR(AVERAGE('Speed Bin A-B'!W88,'Speed Bin A-B'!W192,'Speed Bin A-B'!W296,'Speed Bin A-B'!W400,'Speed Bin A-B'!W504,'Speed Bin A-B'!W608,'Speed Bin A-B'!W712,'Speed Bin A-B'!W816,'Speed Bin A-B'!W920,'Speed Bin A-B'!W1024,'Speed Bin A-B'!W1128,'Speed Bin A-B'!W1232,'Speed Bin A-B'!W1336,'Speed Bin A-B'!W1440),"-")</f>
        <v>33.200000000000003</v>
      </c>
      <c r="X185" s="246"/>
      <c r="Y185" s="246"/>
    </row>
    <row r="186" spans="1:25" x14ac:dyDescent="0.2">
      <c r="A186" s="251">
        <v>0.8125</v>
      </c>
      <c r="B186" s="252">
        <f>SUM('Speed Bin A-B'!B89,'Speed Bin A-B'!B193,'Speed Bin A-B'!B297,'Speed Bin A-B'!B401,'Speed Bin A-B'!B505,'Speed Bin A-B'!B609,'Speed Bin A-B'!B713,'Speed Bin A-B'!B817,'Speed Bin A-B'!B921,'Speed Bin A-B'!B1025,'Speed Bin A-B'!B1129,'Speed Bin A-B'!B1233,'Speed Bin A-B'!B1337,'Speed Bin A-B'!B1441)</f>
        <v>97</v>
      </c>
      <c r="C186" s="252">
        <f>SUM('Speed Bin A-B'!C89,'Speed Bin A-B'!C193,'Speed Bin A-B'!C297,'Speed Bin A-B'!C401,'Speed Bin A-B'!C505,'Speed Bin A-B'!C609,'Speed Bin A-B'!C713,'Speed Bin A-B'!C817,'Speed Bin A-B'!C921,'Speed Bin A-B'!C1025,'Speed Bin A-B'!C1129,'Speed Bin A-B'!C1233,'Speed Bin A-B'!C1337,'Speed Bin A-B'!C1441)</f>
        <v>0</v>
      </c>
      <c r="D186" s="252">
        <f>SUM('Speed Bin A-B'!D89,'Speed Bin A-B'!D193,'Speed Bin A-B'!D297,'Speed Bin A-B'!D401,'Speed Bin A-B'!D505,'Speed Bin A-B'!D609,'Speed Bin A-B'!D713,'Speed Bin A-B'!D817,'Speed Bin A-B'!D921,'Speed Bin A-B'!D1025,'Speed Bin A-B'!D1129,'Speed Bin A-B'!D1233,'Speed Bin A-B'!D1337,'Speed Bin A-B'!D1441)</f>
        <v>1</v>
      </c>
      <c r="E186" s="252">
        <f>SUM('Speed Bin A-B'!E89,'Speed Bin A-B'!E193,'Speed Bin A-B'!E297,'Speed Bin A-B'!E401,'Speed Bin A-B'!E505,'Speed Bin A-B'!E609,'Speed Bin A-B'!E713,'Speed Bin A-B'!E817,'Speed Bin A-B'!E921,'Speed Bin A-B'!E1025,'Speed Bin A-B'!E1129,'Speed Bin A-B'!E1233,'Speed Bin A-B'!E1337,'Speed Bin A-B'!E1441)</f>
        <v>4</v>
      </c>
      <c r="F186" s="252">
        <f>SUM('Speed Bin A-B'!F89,'Speed Bin A-B'!F193,'Speed Bin A-B'!F297,'Speed Bin A-B'!F401,'Speed Bin A-B'!F505,'Speed Bin A-B'!F609,'Speed Bin A-B'!F713,'Speed Bin A-B'!F817,'Speed Bin A-B'!F921,'Speed Bin A-B'!F1025,'Speed Bin A-B'!F1129,'Speed Bin A-B'!F1233,'Speed Bin A-B'!F1337,'Speed Bin A-B'!F1441)</f>
        <v>22</v>
      </c>
      <c r="G186" s="252">
        <f>SUM('Speed Bin A-B'!G89,'Speed Bin A-B'!G193,'Speed Bin A-B'!G297,'Speed Bin A-B'!G401,'Speed Bin A-B'!G505,'Speed Bin A-B'!G609,'Speed Bin A-B'!G713,'Speed Bin A-B'!G817,'Speed Bin A-B'!G921,'Speed Bin A-B'!G1025,'Speed Bin A-B'!G1129,'Speed Bin A-B'!G1233,'Speed Bin A-B'!G1337,'Speed Bin A-B'!G1441)</f>
        <v>52</v>
      </c>
      <c r="H186" s="252">
        <f>SUM('Speed Bin A-B'!H89,'Speed Bin A-B'!H193,'Speed Bin A-B'!H297,'Speed Bin A-B'!H401,'Speed Bin A-B'!H505,'Speed Bin A-B'!H609,'Speed Bin A-B'!H713,'Speed Bin A-B'!H817,'Speed Bin A-B'!H921,'Speed Bin A-B'!H1025,'Speed Bin A-B'!H1129,'Speed Bin A-B'!H1233,'Speed Bin A-B'!H1337,'Speed Bin A-B'!H1441)</f>
        <v>13</v>
      </c>
      <c r="I186" s="252">
        <f>SUM('Speed Bin A-B'!I89,'Speed Bin A-B'!I193,'Speed Bin A-B'!I297,'Speed Bin A-B'!I401,'Speed Bin A-B'!I505,'Speed Bin A-B'!I609,'Speed Bin A-B'!I713,'Speed Bin A-B'!I817,'Speed Bin A-B'!I921,'Speed Bin A-B'!I1025,'Speed Bin A-B'!I1129,'Speed Bin A-B'!I1233,'Speed Bin A-B'!I1337,'Speed Bin A-B'!I1441)</f>
        <v>5</v>
      </c>
      <c r="J186" s="252">
        <f>SUM('Speed Bin A-B'!J89,'Speed Bin A-B'!J193,'Speed Bin A-B'!J297,'Speed Bin A-B'!J401,'Speed Bin A-B'!J505,'Speed Bin A-B'!J609,'Speed Bin A-B'!J713,'Speed Bin A-B'!J817,'Speed Bin A-B'!J921,'Speed Bin A-B'!J1025,'Speed Bin A-B'!J1129,'Speed Bin A-B'!J1233,'Speed Bin A-B'!J1337,'Speed Bin A-B'!J1441)</f>
        <v>0</v>
      </c>
      <c r="K186" s="252">
        <f>SUM('Speed Bin A-B'!K89,'Speed Bin A-B'!K193,'Speed Bin A-B'!K297,'Speed Bin A-B'!K401,'Speed Bin A-B'!K505,'Speed Bin A-B'!K609,'Speed Bin A-B'!K713,'Speed Bin A-B'!K817,'Speed Bin A-B'!K921,'Speed Bin A-B'!K1025,'Speed Bin A-B'!K1129,'Speed Bin A-B'!K1233,'Speed Bin A-B'!K1337,'Speed Bin A-B'!K1441)</f>
        <v>0</v>
      </c>
      <c r="L186" s="252">
        <f>SUM('Speed Bin A-B'!L89,'Speed Bin A-B'!L193,'Speed Bin A-B'!L297,'Speed Bin A-B'!L401,'Speed Bin A-B'!L505,'Speed Bin A-B'!L609,'Speed Bin A-B'!L713,'Speed Bin A-B'!L817,'Speed Bin A-B'!L921,'Speed Bin A-B'!L1025,'Speed Bin A-B'!L1129,'Speed Bin A-B'!L1233,'Speed Bin A-B'!L1337,'Speed Bin A-B'!L1441)</f>
        <v>0</v>
      </c>
      <c r="M186" s="252">
        <f>SUM('Speed Bin A-B'!M89,'Speed Bin A-B'!M193,'Speed Bin A-B'!M297,'Speed Bin A-B'!M401,'Speed Bin A-B'!M505,'Speed Bin A-B'!M609,'Speed Bin A-B'!M713,'Speed Bin A-B'!M817,'Speed Bin A-B'!M921,'Speed Bin A-B'!M1025,'Speed Bin A-B'!M1129,'Speed Bin A-B'!M1233,'Speed Bin A-B'!M1337,'Speed Bin A-B'!M1441)</f>
        <v>0</v>
      </c>
      <c r="N186" s="252">
        <f>SUM('Speed Bin A-B'!N89,'Speed Bin A-B'!N193,'Speed Bin A-B'!N297,'Speed Bin A-B'!N401,'Speed Bin A-B'!N505,'Speed Bin A-B'!N609,'Speed Bin A-B'!N713,'Speed Bin A-B'!N817,'Speed Bin A-B'!N921,'Speed Bin A-B'!N1025,'Speed Bin A-B'!N1129,'Speed Bin A-B'!N1233,'Speed Bin A-B'!N1337,'Speed Bin A-B'!N1441)</f>
        <v>0</v>
      </c>
      <c r="O186" s="252">
        <f>SUM('Speed Bin A-B'!O89,'Speed Bin A-B'!O193,'Speed Bin A-B'!O297,'Speed Bin A-B'!O401,'Speed Bin A-B'!O505,'Speed Bin A-B'!O609,'Speed Bin A-B'!O713,'Speed Bin A-B'!O817,'Speed Bin A-B'!O921,'Speed Bin A-B'!O1025,'Speed Bin A-B'!O1129,'Speed Bin A-B'!O1233,'Speed Bin A-B'!O1337,'Speed Bin A-B'!O1441)</f>
        <v>0</v>
      </c>
      <c r="P186" s="252">
        <f>SUM('Speed Bin A-B'!P89,'Speed Bin A-B'!P193,'Speed Bin A-B'!P297,'Speed Bin A-B'!P401,'Speed Bin A-B'!P505,'Speed Bin A-B'!P609,'Speed Bin A-B'!P713,'Speed Bin A-B'!P817,'Speed Bin A-B'!P921,'Speed Bin A-B'!P1025,'Speed Bin A-B'!P1129,'Speed Bin A-B'!P1233,'Speed Bin A-B'!P1337,'Speed Bin A-B'!P1441)</f>
        <v>0</v>
      </c>
      <c r="Q186" s="252">
        <f>SUM('Speed Bin A-B'!Q89,'Speed Bin A-B'!Q193,'Speed Bin A-B'!Q297,'Speed Bin A-B'!Q401,'Speed Bin A-B'!Q505,'Speed Bin A-B'!Q609,'Speed Bin A-B'!Q713,'Speed Bin A-B'!Q817,'Speed Bin A-B'!Q921,'Speed Bin A-B'!Q1025,'Speed Bin A-B'!Q1129,'Speed Bin A-B'!Q1233,'Speed Bin A-B'!Q1337,'Speed Bin A-B'!Q1441)</f>
        <v>0</v>
      </c>
      <c r="R186" s="252">
        <f>SUM('Speed Bin A-B'!R89,'Speed Bin A-B'!R193,'Speed Bin A-B'!R297,'Speed Bin A-B'!R401,'Speed Bin A-B'!R505,'Speed Bin A-B'!R609,'Speed Bin A-B'!R713,'Speed Bin A-B'!R817,'Speed Bin A-B'!R921,'Speed Bin A-B'!R1025,'Speed Bin A-B'!R1129,'Speed Bin A-B'!R1233,'Speed Bin A-B'!R1337,'Speed Bin A-B'!R1441)</f>
        <v>0</v>
      </c>
      <c r="S186" s="252">
        <f>SUM('Speed Bin A-B'!S89,'Speed Bin A-B'!S193,'Speed Bin A-B'!S297,'Speed Bin A-B'!S401,'Speed Bin A-B'!S505,'Speed Bin A-B'!S609,'Speed Bin A-B'!S713,'Speed Bin A-B'!S817,'Speed Bin A-B'!S921,'Speed Bin A-B'!S1025,'Speed Bin A-B'!S1129,'Speed Bin A-B'!S1233,'Speed Bin A-B'!S1337,'Speed Bin A-B'!S1441)</f>
        <v>0</v>
      </c>
      <c r="T186" s="252">
        <f>SUM('Speed Bin A-B'!T89,'Speed Bin A-B'!T193,'Speed Bin A-B'!T297,'Speed Bin A-B'!T401,'Speed Bin A-B'!T505,'Speed Bin A-B'!T609,'Speed Bin A-B'!T713,'Speed Bin A-B'!T817,'Speed Bin A-B'!T921,'Speed Bin A-B'!T1025,'Speed Bin A-B'!T1129,'Speed Bin A-B'!T1233,'Speed Bin A-B'!T1337,'Speed Bin A-B'!T1441)</f>
        <v>0</v>
      </c>
      <c r="U186" s="252">
        <f>SUM('Speed Bin A-B'!U89,'Speed Bin A-B'!U193,'Speed Bin A-B'!U297,'Speed Bin A-B'!U401,'Speed Bin A-B'!U505,'Speed Bin A-B'!U609,'Speed Bin A-B'!U713,'Speed Bin A-B'!U817,'Speed Bin A-B'!U921,'Speed Bin A-B'!U1025,'Speed Bin A-B'!U1129,'Speed Bin A-B'!U1233,'Speed Bin A-B'!U1337,'Speed Bin A-B'!U1441)</f>
        <v>0</v>
      </c>
      <c r="V186" s="253">
        <f>IFERROR(AVERAGE('Speed Bin A-B'!V89,'Speed Bin A-B'!V193,'Speed Bin A-B'!V297,'Speed Bin A-B'!V401,'Speed Bin A-B'!V505,'Speed Bin A-B'!V609,'Speed Bin A-B'!V713,'Speed Bin A-B'!V817,'Speed Bin A-B'!V921,'Speed Bin A-B'!V1025,'Speed Bin A-B'!V1129,'Speed Bin A-B'!V1233,'Speed Bin A-B'!V1337,'Speed Bin A-B'!V1441),"-")</f>
        <v>27.799999999999997</v>
      </c>
      <c r="W186" s="253">
        <f>IFERROR(AVERAGE('Speed Bin A-B'!W89,'Speed Bin A-B'!W193,'Speed Bin A-B'!W297,'Speed Bin A-B'!W401,'Speed Bin A-B'!W505,'Speed Bin A-B'!W609,'Speed Bin A-B'!W713,'Speed Bin A-B'!W817,'Speed Bin A-B'!W921,'Speed Bin A-B'!W1025,'Speed Bin A-B'!W1129,'Speed Bin A-B'!W1233,'Speed Bin A-B'!W1337,'Speed Bin A-B'!W1441),"-")</f>
        <v>32.6</v>
      </c>
      <c r="X186" s="246"/>
      <c r="Y186" s="246"/>
    </row>
    <row r="187" spans="1:25" x14ac:dyDescent="0.2">
      <c r="A187" s="251">
        <v>0.82291666666666696</v>
      </c>
      <c r="B187" s="252">
        <f>SUM('Speed Bin A-B'!B90,'Speed Bin A-B'!B194,'Speed Bin A-B'!B298,'Speed Bin A-B'!B402,'Speed Bin A-B'!B506,'Speed Bin A-B'!B610,'Speed Bin A-B'!B714,'Speed Bin A-B'!B818,'Speed Bin A-B'!B922,'Speed Bin A-B'!B1026,'Speed Bin A-B'!B1130,'Speed Bin A-B'!B1234,'Speed Bin A-B'!B1338,'Speed Bin A-B'!B1442)</f>
        <v>94</v>
      </c>
      <c r="C187" s="252">
        <f>SUM('Speed Bin A-B'!C90,'Speed Bin A-B'!C194,'Speed Bin A-B'!C298,'Speed Bin A-B'!C402,'Speed Bin A-B'!C506,'Speed Bin A-B'!C610,'Speed Bin A-B'!C714,'Speed Bin A-B'!C818,'Speed Bin A-B'!C922,'Speed Bin A-B'!C1026,'Speed Bin A-B'!C1130,'Speed Bin A-B'!C1234,'Speed Bin A-B'!C1338,'Speed Bin A-B'!C1442)</f>
        <v>0</v>
      </c>
      <c r="D187" s="252">
        <f>SUM('Speed Bin A-B'!D90,'Speed Bin A-B'!D194,'Speed Bin A-B'!D298,'Speed Bin A-B'!D402,'Speed Bin A-B'!D506,'Speed Bin A-B'!D610,'Speed Bin A-B'!D714,'Speed Bin A-B'!D818,'Speed Bin A-B'!D922,'Speed Bin A-B'!D1026,'Speed Bin A-B'!D1130,'Speed Bin A-B'!D1234,'Speed Bin A-B'!D1338,'Speed Bin A-B'!D1442)</f>
        <v>1</v>
      </c>
      <c r="E187" s="252">
        <f>SUM('Speed Bin A-B'!E90,'Speed Bin A-B'!E194,'Speed Bin A-B'!E298,'Speed Bin A-B'!E402,'Speed Bin A-B'!E506,'Speed Bin A-B'!E610,'Speed Bin A-B'!E714,'Speed Bin A-B'!E818,'Speed Bin A-B'!E922,'Speed Bin A-B'!E1026,'Speed Bin A-B'!E1130,'Speed Bin A-B'!E1234,'Speed Bin A-B'!E1338,'Speed Bin A-B'!E1442)</f>
        <v>2</v>
      </c>
      <c r="F187" s="252">
        <f>SUM('Speed Bin A-B'!F90,'Speed Bin A-B'!F194,'Speed Bin A-B'!F298,'Speed Bin A-B'!F402,'Speed Bin A-B'!F506,'Speed Bin A-B'!F610,'Speed Bin A-B'!F714,'Speed Bin A-B'!F818,'Speed Bin A-B'!F922,'Speed Bin A-B'!F1026,'Speed Bin A-B'!F1130,'Speed Bin A-B'!F1234,'Speed Bin A-B'!F1338,'Speed Bin A-B'!F1442)</f>
        <v>16</v>
      </c>
      <c r="G187" s="252">
        <f>SUM('Speed Bin A-B'!G90,'Speed Bin A-B'!G194,'Speed Bin A-B'!G298,'Speed Bin A-B'!G402,'Speed Bin A-B'!G506,'Speed Bin A-B'!G610,'Speed Bin A-B'!G714,'Speed Bin A-B'!G818,'Speed Bin A-B'!G922,'Speed Bin A-B'!G1026,'Speed Bin A-B'!G1130,'Speed Bin A-B'!G1234,'Speed Bin A-B'!G1338,'Speed Bin A-B'!G1442)</f>
        <v>60</v>
      </c>
      <c r="H187" s="252">
        <f>SUM('Speed Bin A-B'!H90,'Speed Bin A-B'!H194,'Speed Bin A-B'!H298,'Speed Bin A-B'!H402,'Speed Bin A-B'!H506,'Speed Bin A-B'!H610,'Speed Bin A-B'!H714,'Speed Bin A-B'!H818,'Speed Bin A-B'!H922,'Speed Bin A-B'!H1026,'Speed Bin A-B'!H1130,'Speed Bin A-B'!H1234,'Speed Bin A-B'!H1338,'Speed Bin A-B'!H1442)</f>
        <v>11</v>
      </c>
      <c r="I187" s="252">
        <f>SUM('Speed Bin A-B'!I90,'Speed Bin A-B'!I194,'Speed Bin A-B'!I298,'Speed Bin A-B'!I402,'Speed Bin A-B'!I506,'Speed Bin A-B'!I610,'Speed Bin A-B'!I714,'Speed Bin A-B'!I818,'Speed Bin A-B'!I922,'Speed Bin A-B'!I1026,'Speed Bin A-B'!I1130,'Speed Bin A-B'!I1234,'Speed Bin A-B'!I1338,'Speed Bin A-B'!I1442)</f>
        <v>3</v>
      </c>
      <c r="J187" s="252">
        <f>SUM('Speed Bin A-B'!J90,'Speed Bin A-B'!J194,'Speed Bin A-B'!J298,'Speed Bin A-B'!J402,'Speed Bin A-B'!J506,'Speed Bin A-B'!J610,'Speed Bin A-B'!J714,'Speed Bin A-B'!J818,'Speed Bin A-B'!J922,'Speed Bin A-B'!J1026,'Speed Bin A-B'!J1130,'Speed Bin A-B'!J1234,'Speed Bin A-B'!J1338,'Speed Bin A-B'!J1442)</f>
        <v>1</v>
      </c>
      <c r="K187" s="252">
        <f>SUM('Speed Bin A-B'!K90,'Speed Bin A-B'!K194,'Speed Bin A-B'!K298,'Speed Bin A-B'!K402,'Speed Bin A-B'!K506,'Speed Bin A-B'!K610,'Speed Bin A-B'!K714,'Speed Bin A-B'!K818,'Speed Bin A-B'!K922,'Speed Bin A-B'!K1026,'Speed Bin A-B'!K1130,'Speed Bin A-B'!K1234,'Speed Bin A-B'!K1338,'Speed Bin A-B'!K1442)</f>
        <v>0</v>
      </c>
      <c r="L187" s="252">
        <f>SUM('Speed Bin A-B'!L90,'Speed Bin A-B'!L194,'Speed Bin A-B'!L298,'Speed Bin A-B'!L402,'Speed Bin A-B'!L506,'Speed Bin A-B'!L610,'Speed Bin A-B'!L714,'Speed Bin A-B'!L818,'Speed Bin A-B'!L922,'Speed Bin A-B'!L1026,'Speed Bin A-B'!L1130,'Speed Bin A-B'!L1234,'Speed Bin A-B'!L1338,'Speed Bin A-B'!L1442)</f>
        <v>0</v>
      </c>
      <c r="M187" s="252">
        <f>SUM('Speed Bin A-B'!M90,'Speed Bin A-B'!M194,'Speed Bin A-B'!M298,'Speed Bin A-B'!M402,'Speed Bin A-B'!M506,'Speed Bin A-B'!M610,'Speed Bin A-B'!M714,'Speed Bin A-B'!M818,'Speed Bin A-B'!M922,'Speed Bin A-B'!M1026,'Speed Bin A-B'!M1130,'Speed Bin A-B'!M1234,'Speed Bin A-B'!M1338,'Speed Bin A-B'!M1442)</f>
        <v>0</v>
      </c>
      <c r="N187" s="252">
        <f>SUM('Speed Bin A-B'!N90,'Speed Bin A-B'!N194,'Speed Bin A-B'!N298,'Speed Bin A-B'!N402,'Speed Bin A-B'!N506,'Speed Bin A-B'!N610,'Speed Bin A-B'!N714,'Speed Bin A-B'!N818,'Speed Bin A-B'!N922,'Speed Bin A-B'!N1026,'Speed Bin A-B'!N1130,'Speed Bin A-B'!N1234,'Speed Bin A-B'!N1338,'Speed Bin A-B'!N1442)</f>
        <v>0</v>
      </c>
      <c r="O187" s="252">
        <f>SUM('Speed Bin A-B'!O90,'Speed Bin A-B'!O194,'Speed Bin A-B'!O298,'Speed Bin A-B'!O402,'Speed Bin A-B'!O506,'Speed Bin A-B'!O610,'Speed Bin A-B'!O714,'Speed Bin A-B'!O818,'Speed Bin A-B'!O922,'Speed Bin A-B'!O1026,'Speed Bin A-B'!O1130,'Speed Bin A-B'!O1234,'Speed Bin A-B'!O1338,'Speed Bin A-B'!O1442)</f>
        <v>0</v>
      </c>
      <c r="P187" s="252">
        <f>SUM('Speed Bin A-B'!P90,'Speed Bin A-B'!P194,'Speed Bin A-B'!P298,'Speed Bin A-B'!P402,'Speed Bin A-B'!P506,'Speed Bin A-B'!P610,'Speed Bin A-B'!P714,'Speed Bin A-B'!P818,'Speed Bin A-B'!P922,'Speed Bin A-B'!P1026,'Speed Bin A-B'!P1130,'Speed Bin A-B'!P1234,'Speed Bin A-B'!P1338,'Speed Bin A-B'!P1442)</f>
        <v>0</v>
      </c>
      <c r="Q187" s="252">
        <f>SUM('Speed Bin A-B'!Q90,'Speed Bin A-B'!Q194,'Speed Bin A-B'!Q298,'Speed Bin A-B'!Q402,'Speed Bin A-B'!Q506,'Speed Bin A-B'!Q610,'Speed Bin A-B'!Q714,'Speed Bin A-B'!Q818,'Speed Bin A-B'!Q922,'Speed Bin A-B'!Q1026,'Speed Bin A-B'!Q1130,'Speed Bin A-B'!Q1234,'Speed Bin A-B'!Q1338,'Speed Bin A-B'!Q1442)</f>
        <v>0</v>
      </c>
      <c r="R187" s="252">
        <f>SUM('Speed Bin A-B'!R90,'Speed Bin A-B'!R194,'Speed Bin A-B'!R298,'Speed Bin A-B'!R402,'Speed Bin A-B'!R506,'Speed Bin A-B'!R610,'Speed Bin A-B'!R714,'Speed Bin A-B'!R818,'Speed Bin A-B'!R922,'Speed Bin A-B'!R1026,'Speed Bin A-B'!R1130,'Speed Bin A-B'!R1234,'Speed Bin A-B'!R1338,'Speed Bin A-B'!R1442)</f>
        <v>0</v>
      </c>
      <c r="S187" s="252">
        <f>SUM('Speed Bin A-B'!S90,'Speed Bin A-B'!S194,'Speed Bin A-B'!S298,'Speed Bin A-B'!S402,'Speed Bin A-B'!S506,'Speed Bin A-B'!S610,'Speed Bin A-B'!S714,'Speed Bin A-B'!S818,'Speed Bin A-B'!S922,'Speed Bin A-B'!S1026,'Speed Bin A-B'!S1130,'Speed Bin A-B'!S1234,'Speed Bin A-B'!S1338,'Speed Bin A-B'!S1442)</f>
        <v>0</v>
      </c>
      <c r="T187" s="252">
        <f>SUM('Speed Bin A-B'!T90,'Speed Bin A-B'!T194,'Speed Bin A-B'!T298,'Speed Bin A-B'!T402,'Speed Bin A-B'!T506,'Speed Bin A-B'!T610,'Speed Bin A-B'!T714,'Speed Bin A-B'!T818,'Speed Bin A-B'!T922,'Speed Bin A-B'!T1026,'Speed Bin A-B'!T1130,'Speed Bin A-B'!T1234,'Speed Bin A-B'!T1338,'Speed Bin A-B'!T1442)</f>
        <v>0</v>
      </c>
      <c r="U187" s="252">
        <f>SUM('Speed Bin A-B'!U90,'Speed Bin A-B'!U194,'Speed Bin A-B'!U298,'Speed Bin A-B'!U402,'Speed Bin A-B'!U506,'Speed Bin A-B'!U610,'Speed Bin A-B'!U714,'Speed Bin A-B'!U818,'Speed Bin A-B'!U922,'Speed Bin A-B'!U1026,'Speed Bin A-B'!U1130,'Speed Bin A-B'!U1234,'Speed Bin A-B'!U1338,'Speed Bin A-B'!U1442)</f>
        <v>0</v>
      </c>
      <c r="V187" s="253">
        <f>IFERROR(AVERAGE('Speed Bin A-B'!V90,'Speed Bin A-B'!V194,'Speed Bin A-B'!V298,'Speed Bin A-B'!V402,'Speed Bin A-B'!V506,'Speed Bin A-B'!V610,'Speed Bin A-B'!V714,'Speed Bin A-B'!V818,'Speed Bin A-B'!V922,'Speed Bin A-B'!V1026,'Speed Bin A-B'!V1130,'Speed Bin A-B'!V1234,'Speed Bin A-B'!V1338,'Speed Bin A-B'!V1442),"-")</f>
        <v>27.355555555555554</v>
      </c>
      <c r="W187" s="253">
        <f>IFERROR(AVERAGE('Speed Bin A-B'!W90,'Speed Bin A-B'!W194,'Speed Bin A-B'!W298,'Speed Bin A-B'!W402,'Speed Bin A-B'!W506,'Speed Bin A-B'!W610,'Speed Bin A-B'!W714,'Speed Bin A-B'!W818,'Speed Bin A-B'!W922,'Speed Bin A-B'!W1026,'Speed Bin A-B'!W1130,'Speed Bin A-B'!W1234,'Speed Bin A-B'!W1338,'Speed Bin A-B'!W1442),"-")</f>
        <v>31.660000000000004</v>
      </c>
      <c r="X187" s="246"/>
      <c r="Y187" s="246"/>
    </row>
    <row r="188" spans="1:25" x14ac:dyDescent="0.2">
      <c r="A188" s="251">
        <v>0.83333333333333304</v>
      </c>
      <c r="B188" s="252">
        <f>SUM('Speed Bin A-B'!B91,'Speed Bin A-B'!B195,'Speed Bin A-B'!B299,'Speed Bin A-B'!B403,'Speed Bin A-B'!B507,'Speed Bin A-B'!B611,'Speed Bin A-B'!B715,'Speed Bin A-B'!B819,'Speed Bin A-B'!B923,'Speed Bin A-B'!B1027,'Speed Bin A-B'!B1131,'Speed Bin A-B'!B1235,'Speed Bin A-B'!B1339,'Speed Bin A-B'!B1443)</f>
        <v>110</v>
      </c>
      <c r="C188" s="252">
        <f>SUM('Speed Bin A-B'!C91,'Speed Bin A-B'!C195,'Speed Bin A-B'!C299,'Speed Bin A-B'!C403,'Speed Bin A-B'!C507,'Speed Bin A-B'!C611,'Speed Bin A-B'!C715,'Speed Bin A-B'!C819,'Speed Bin A-B'!C923,'Speed Bin A-B'!C1027,'Speed Bin A-B'!C1131,'Speed Bin A-B'!C1235,'Speed Bin A-B'!C1339,'Speed Bin A-B'!C1443)</f>
        <v>0</v>
      </c>
      <c r="D188" s="252">
        <f>SUM('Speed Bin A-B'!D91,'Speed Bin A-B'!D195,'Speed Bin A-B'!D299,'Speed Bin A-B'!D403,'Speed Bin A-B'!D507,'Speed Bin A-B'!D611,'Speed Bin A-B'!D715,'Speed Bin A-B'!D819,'Speed Bin A-B'!D923,'Speed Bin A-B'!D1027,'Speed Bin A-B'!D1131,'Speed Bin A-B'!D1235,'Speed Bin A-B'!D1339,'Speed Bin A-B'!D1443)</f>
        <v>0</v>
      </c>
      <c r="E188" s="252">
        <f>SUM('Speed Bin A-B'!E91,'Speed Bin A-B'!E195,'Speed Bin A-B'!E299,'Speed Bin A-B'!E403,'Speed Bin A-B'!E507,'Speed Bin A-B'!E611,'Speed Bin A-B'!E715,'Speed Bin A-B'!E819,'Speed Bin A-B'!E923,'Speed Bin A-B'!E1027,'Speed Bin A-B'!E1131,'Speed Bin A-B'!E1235,'Speed Bin A-B'!E1339,'Speed Bin A-B'!E1443)</f>
        <v>1</v>
      </c>
      <c r="F188" s="252">
        <f>SUM('Speed Bin A-B'!F91,'Speed Bin A-B'!F195,'Speed Bin A-B'!F299,'Speed Bin A-B'!F403,'Speed Bin A-B'!F507,'Speed Bin A-B'!F611,'Speed Bin A-B'!F715,'Speed Bin A-B'!F819,'Speed Bin A-B'!F923,'Speed Bin A-B'!F1027,'Speed Bin A-B'!F1131,'Speed Bin A-B'!F1235,'Speed Bin A-B'!F1339,'Speed Bin A-B'!F1443)</f>
        <v>31</v>
      </c>
      <c r="G188" s="252">
        <f>SUM('Speed Bin A-B'!G91,'Speed Bin A-B'!G195,'Speed Bin A-B'!G299,'Speed Bin A-B'!G403,'Speed Bin A-B'!G507,'Speed Bin A-B'!G611,'Speed Bin A-B'!G715,'Speed Bin A-B'!G819,'Speed Bin A-B'!G923,'Speed Bin A-B'!G1027,'Speed Bin A-B'!G1131,'Speed Bin A-B'!G1235,'Speed Bin A-B'!G1339,'Speed Bin A-B'!G1443)</f>
        <v>48</v>
      </c>
      <c r="H188" s="252">
        <f>SUM('Speed Bin A-B'!H91,'Speed Bin A-B'!H195,'Speed Bin A-B'!H299,'Speed Bin A-B'!H403,'Speed Bin A-B'!H507,'Speed Bin A-B'!H611,'Speed Bin A-B'!H715,'Speed Bin A-B'!H819,'Speed Bin A-B'!H923,'Speed Bin A-B'!H1027,'Speed Bin A-B'!H1131,'Speed Bin A-B'!H1235,'Speed Bin A-B'!H1339,'Speed Bin A-B'!H1443)</f>
        <v>23</v>
      </c>
      <c r="I188" s="252">
        <f>SUM('Speed Bin A-B'!I91,'Speed Bin A-B'!I195,'Speed Bin A-B'!I299,'Speed Bin A-B'!I403,'Speed Bin A-B'!I507,'Speed Bin A-B'!I611,'Speed Bin A-B'!I715,'Speed Bin A-B'!I819,'Speed Bin A-B'!I923,'Speed Bin A-B'!I1027,'Speed Bin A-B'!I1131,'Speed Bin A-B'!I1235,'Speed Bin A-B'!I1339,'Speed Bin A-B'!I1443)</f>
        <v>5</v>
      </c>
      <c r="J188" s="252">
        <f>SUM('Speed Bin A-B'!J91,'Speed Bin A-B'!J195,'Speed Bin A-B'!J299,'Speed Bin A-B'!J403,'Speed Bin A-B'!J507,'Speed Bin A-B'!J611,'Speed Bin A-B'!J715,'Speed Bin A-B'!J819,'Speed Bin A-B'!J923,'Speed Bin A-B'!J1027,'Speed Bin A-B'!J1131,'Speed Bin A-B'!J1235,'Speed Bin A-B'!J1339,'Speed Bin A-B'!J1443)</f>
        <v>2</v>
      </c>
      <c r="K188" s="252">
        <f>SUM('Speed Bin A-B'!K91,'Speed Bin A-B'!K195,'Speed Bin A-B'!K299,'Speed Bin A-B'!K403,'Speed Bin A-B'!K507,'Speed Bin A-B'!K611,'Speed Bin A-B'!K715,'Speed Bin A-B'!K819,'Speed Bin A-B'!K923,'Speed Bin A-B'!K1027,'Speed Bin A-B'!K1131,'Speed Bin A-B'!K1235,'Speed Bin A-B'!K1339,'Speed Bin A-B'!K1443)</f>
        <v>0</v>
      </c>
      <c r="L188" s="252">
        <f>SUM('Speed Bin A-B'!L91,'Speed Bin A-B'!L195,'Speed Bin A-B'!L299,'Speed Bin A-B'!L403,'Speed Bin A-B'!L507,'Speed Bin A-B'!L611,'Speed Bin A-B'!L715,'Speed Bin A-B'!L819,'Speed Bin A-B'!L923,'Speed Bin A-B'!L1027,'Speed Bin A-B'!L1131,'Speed Bin A-B'!L1235,'Speed Bin A-B'!L1339,'Speed Bin A-B'!L1443)</f>
        <v>0</v>
      </c>
      <c r="M188" s="252">
        <f>SUM('Speed Bin A-B'!M91,'Speed Bin A-B'!M195,'Speed Bin A-B'!M299,'Speed Bin A-B'!M403,'Speed Bin A-B'!M507,'Speed Bin A-B'!M611,'Speed Bin A-B'!M715,'Speed Bin A-B'!M819,'Speed Bin A-B'!M923,'Speed Bin A-B'!M1027,'Speed Bin A-B'!M1131,'Speed Bin A-B'!M1235,'Speed Bin A-B'!M1339,'Speed Bin A-B'!M1443)</f>
        <v>0</v>
      </c>
      <c r="N188" s="252">
        <f>SUM('Speed Bin A-B'!N91,'Speed Bin A-B'!N195,'Speed Bin A-B'!N299,'Speed Bin A-B'!N403,'Speed Bin A-B'!N507,'Speed Bin A-B'!N611,'Speed Bin A-B'!N715,'Speed Bin A-B'!N819,'Speed Bin A-B'!N923,'Speed Bin A-B'!N1027,'Speed Bin A-B'!N1131,'Speed Bin A-B'!N1235,'Speed Bin A-B'!N1339,'Speed Bin A-B'!N1443)</f>
        <v>0</v>
      </c>
      <c r="O188" s="252">
        <f>SUM('Speed Bin A-B'!O91,'Speed Bin A-B'!O195,'Speed Bin A-B'!O299,'Speed Bin A-B'!O403,'Speed Bin A-B'!O507,'Speed Bin A-B'!O611,'Speed Bin A-B'!O715,'Speed Bin A-B'!O819,'Speed Bin A-B'!O923,'Speed Bin A-B'!O1027,'Speed Bin A-B'!O1131,'Speed Bin A-B'!O1235,'Speed Bin A-B'!O1339,'Speed Bin A-B'!O1443)</f>
        <v>0</v>
      </c>
      <c r="P188" s="252">
        <f>SUM('Speed Bin A-B'!P91,'Speed Bin A-B'!P195,'Speed Bin A-B'!P299,'Speed Bin A-B'!P403,'Speed Bin A-B'!P507,'Speed Bin A-B'!P611,'Speed Bin A-B'!P715,'Speed Bin A-B'!P819,'Speed Bin A-B'!P923,'Speed Bin A-B'!P1027,'Speed Bin A-B'!P1131,'Speed Bin A-B'!P1235,'Speed Bin A-B'!P1339,'Speed Bin A-B'!P1443)</f>
        <v>0</v>
      </c>
      <c r="Q188" s="252">
        <f>SUM('Speed Bin A-B'!Q91,'Speed Bin A-B'!Q195,'Speed Bin A-B'!Q299,'Speed Bin A-B'!Q403,'Speed Bin A-B'!Q507,'Speed Bin A-B'!Q611,'Speed Bin A-B'!Q715,'Speed Bin A-B'!Q819,'Speed Bin A-B'!Q923,'Speed Bin A-B'!Q1027,'Speed Bin A-B'!Q1131,'Speed Bin A-B'!Q1235,'Speed Bin A-B'!Q1339,'Speed Bin A-B'!Q1443)</f>
        <v>0</v>
      </c>
      <c r="R188" s="252">
        <f>SUM('Speed Bin A-B'!R91,'Speed Bin A-B'!R195,'Speed Bin A-B'!R299,'Speed Bin A-B'!R403,'Speed Bin A-B'!R507,'Speed Bin A-B'!R611,'Speed Bin A-B'!R715,'Speed Bin A-B'!R819,'Speed Bin A-B'!R923,'Speed Bin A-B'!R1027,'Speed Bin A-B'!R1131,'Speed Bin A-B'!R1235,'Speed Bin A-B'!R1339,'Speed Bin A-B'!R1443)</f>
        <v>0</v>
      </c>
      <c r="S188" s="252">
        <f>SUM('Speed Bin A-B'!S91,'Speed Bin A-B'!S195,'Speed Bin A-B'!S299,'Speed Bin A-B'!S403,'Speed Bin A-B'!S507,'Speed Bin A-B'!S611,'Speed Bin A-B'!S715,'Speed Bin A-B'!S819,'Speed Bin A-B'!S923,'Speed Bin A-B'!S1027,'Speed Bin A-B'!S1131,'Speed Bin A-B'!S1235,'Speed Bin A-B'!S1339,'Speed Bin A-B'!S1443)</f>
        <v>0</v>
      </c>
      <c r="T188" s="252">
        <f>SUM('Speed Bin A-B'!T91,'Speed Bin A-B'!T195,'Speed Bin A-B'!T299,'Speed Bin A-B'!T403,'Speed Bin A-B'!T507,'Speed Bin A-B'!T611,'Speed Bin A-B'!T715,'Speed Bin A-B'!T819,'Speed Bin A-B'!T923,'Speed Bin A-B'!T1027,'Speed Bin A-B'!T1131,'Speed Bin A-B'!T1235,'Speed Bin A-B'!T1339,'Speed Bin A-B'!T1443)</f>
        <v>0</v>
      </c>
      <c r="U188" s="252">
        <f>SUM('Speed Bin A-B'!U91,'Speed Bin A-B'!U195,'Speed Bin A-B'!U299,'Speed Bin A-B'!U403,'Speed Bin A-B'!U507,'Speed Bin A-B'!U611,'Speed Bin A-B'!U715,'Speed Bin A-B'!U819,'Speed Bin A-B'!U923,'Speed Bin A-B'!U1027,'Speed Bin A-B'!U1131,'Speed Bin A-B'!U1235,'Speed Bin A-B'!U1339,'Speed Bin A-B'!U1443)</f>
        <v>0</v>
      </c>
      <c r="V188" s="253">
        <f>IFERROR(AVERAGE('Speed Bin A-B'!V91,'Speed Bin A-B'!V195,'Speed Bin A-B'!V299,'Speed Bin A-B'!V403,'Speed Bin A-B'!V507,'Speed Bin A-B'!V611,'Speed Bin A-B'!V715,'Speed Bin A-B'!V819,'Speed Bin A-B'!V923,'Speed Bin A-B'!V1027,'Speed Bin A-B'!V1131,'Speed Bin A-B'!V1235,'Speed Bin A-B'!V1339,'Speed Bin A-B'!V1443),"-")</f>
        <v>27.488888888888891</v>
      </c>
      <c r="W188" s="253">
        <f>IFERROR(AVERAGE('Speed Bin A-B'!W91,'Speed Bin A-B'!W195,'Speed Bin A-B'!W299,'Speed Bin A-B'!W403,'Speed Bin A-B'!W507,'Speed Bin A-B'!W611,'Speed Bin A-B'!W715,'Speed Bin A-B'!W819,'Speed Bin A-B'!W923,'Speed Bin A-B'!W1027,'Speed Bin A-B'!W1131,'Speed Bin A-B'!W1235,'Speed Bin A-B'!W1339,'Speed Bin A-B'!W1443),"-")</f>
        <v>33.36</v>
      </c>
      <c r="X188" s="246"/>
      <c r="Y188" s="246"/>
    </row>
    <row r="189" spans="1:25" x14ac:dyDescent="0.2">
      <c r="A189" s="251">
        <v>0.84375</v>
      </c>
      <c r="B189" s="252">
        <f>SUM('Speed Bin A-B'!B92,'Speed Bin A-B'!B196,'Speed Bin A-B'!B300,'Speed Bin A-B'!B404,'Speed Bin A-B'!B508,'Speed Bin A-B'!B612,'Speed Bin A-B'!B716,'Speed Bin A-B'!B820,'Speed Bin A-B'!B924,'Speed Bin A-B'!B1028,'Speed Bin A-B'!B1132,'Speed Bin A-B'!B1236,'Speed Bin A-B'!B1340,'Speed Bin A-B'!B1444)</f>
        <v>76</v>
      </c>
      <c r="C189" s="252">
        <f>SUM('Speed Bin A-B'!C92,'Speed Bin A-B'!C196,'Speed Bin A-B'!C300,'Speed Bin A-B'!C404,'Speed Bin A-B'!C508,'Speed Bin A-B'!C612,'Speed Bin A-B'!C716,'Speed Bin A-B'!C820,'Speed Bin A-B'!C924,'Speed Bin A-B'!C1028,'Speed Bin A-B'!C1132,'Speed Bin A-B'!C1236,'Speed Bin A-B'!C1340,'Speed Bin A-B'!C1444)</f>
        <v>0</v>
      </c>
      <c r="D189" s="252">
        <f>SUM('Speed Bin A-B'!D92,'Speed Bin A-B'!D196,'Speed Bin A-B'!D300,'Speed Bin A-B'!D404,'Speed Bin A-B'!D508,'Speed Bin A-B'!D612,'Speed Bin A-B'!D716,'Speed Bin A-B'!D820,'Speed Bin A-B'!D924,'Speed Bin A-B'!D1028,'Speed Bin A-B'!D1132,'Speed Bin A-B'!D1236,'Speed Bin A-B'!D1340,'Speed Bin A-B'!D1444)</f>
        <v>0</v>
      </c>
      <c r="E189" s="252">
        <f>SUM('Speed Bin A-B'!E92,'Speed Bin A-B'!E196,'Speed Bin A-B'!E300,'Speed Bin A-B'!E404,'Speed Bin A-B'!E508,'Speed Bin A-B'!E612,'Speed Bin A-B'!E716,'Speed Bin A-B'!E820,'Speed Bin A-B'!E924,'Speed Bin A-B'!E1028,'Speed Bin A-B'!E1132,'Speed Bin A-B'!E1236,'Speed Bin A-B'!E1340,'Speed Bin A-B'!E1444)</f>
        <v>0</v>
      </c>
      <c r="F189" s="252">
        <f>SUM('Speed Bin A-B'!F92,'Speed Bin A-B'!F196,'Speed Bin A-B'!F300,'Speed Bin A-B'!F404,'Speed Bin A-B'!F508,'Speed Bin A-B'!F612,'Speed Bin A-B'!F716,'Speed Bin A-B'!F820,'Speed Bin A-B'!F924,'Speed Bin A-B'!F1028,'Speed Bin A-B'!F1132,'Speed Bin A-B'!F1236,'Speed Bin A-B'!F1340,'Speed Bin A-B'!F1444)</f>
        <v>14</v>
      </c>
      <c r="G189" s="252">
        <f>SUM('Speed Bin A-B'!G92,'Speed Bin A-B'!G196,'Speed Bin A-B'!G300,'Speed Bin A-B'!G404,'Speed Bin A-B'!G508,'Speed Bin A-B'!G612,'Speed Bin A-B'!G716,'Speed Bin A-B'!G820,'Speed Bin A-B'!G924,'Speed Bin A-B'!G1028,'Speed Bin A-B'!G1132,'Speed Bin A-B'!G1236,'Speed Bin A-B'!G1340,'Speed Bin A-B'!G1444)</f>
        <v>43</v>
      </c>
      <c r="H189" s="252">
        <f>SUM('Speed Bin A-B'!H92,'Speed Bin A-B'!H196,'Speed Bin A-B'!H300,'Speed Bin A-B'!H404,'Speed Bin A-B'!H508,'Speed Bin A-B'!H612,'Speed Bin A-B'!H716,'Speed Bin A-B'!H820,'Speed Bin A-B'!H924,'Speed Bin A-B'!H1028,'Speed Bin A-B'!H1132,'Speed Bin A-B'!H1236,'Speed Bin A-B'!H1340,'Speed Bin A-B'!H1444)</f>
        <v>14</v>
      </c>
      <c r="I189" s="252">
        <f>SUM('Speed Bin A-B'!I92,'Speed Bin A-B'!I196,'Speed Bin A-B'!I300,'Speed Bin A-B'!I404,'Speed Bin A-B'!I508,'Speed Bin A-B'!I612,'Speed Bin A-B'!I716,'Speed Bin A-B'!I820,'Speed Bin A-B'!I924,'Speed Bin A-B'!I1028,'Speed Bin A-B'!I1132,'Speed Bin A-B'!I1236,'Speed Bin A-B'!I1340,'Speed Bin A-B'!I1444)</f>
        <v>4</v>
      </c>
      <c r="J189" s="252">
        <f>SUM('Speed Bin A-B'!J92,'Speed Bin A-B'!J196,'Speed Bin A-B'!J300,'Speed Bin A-B'!J404,'Speed Bin A-B'!J508,'Speed Bin A-B'!J612,'Speed Bin A-B'!J716,'Speed Bin A-B'!J820,'Speed Bin A-B'!J924,'Speed Bin A-B'!J1028,'Speed Bin A-B'!J1132,'Speed Bin A-B'!J1236,'Speed Bin A-B'!J1340,'Speed Bin A-B'!J1444)</f>
        <v>0</v>
      </c>
      <c r="K189" s="252">
        <f>SUM('Speed Bin A-B'!K92,'Speed Bin A-B'!K196,'Speed Bin A-B'!K300,'Speed Bin A-B'!K404,'Speed Bin A-B'!K508,'Speed Bin A-B'!K612,'Speed Bin A-B'!K716,'Speed Bin A-B'!K820,'Speed Bin A-B'!K924,'Speed Bin A-B'!K1028,'Speed Bin A-B'!K1132,'Speed Bin A-B'!K1236,'Speed Bin A-B'!K1340,'Speed Bin A-B'!K1444)</f>
        <v>1</v>
      </c>
      <c r="L189" s="252">
        <f>SUM('Speed Bin A-B'!L92,'Speed Bin A-B'!L196,'Speed Bin A-B'!L300,'Speed Bin A-B'!L404,'Speed Bin A-B'!L508,'Speed Bin A-B'!L612,'Speed Bin A-B'!L716,'Speed Bin A-B'!L820,'Speed Bin A-B'!L924,'Speed Bin A-B'!L1028,'Speed Bin A-B'!L1132,'Speed Bin A-B'!L1236,'Speed Bin A-B'!L1340,'Speed Bin A-B'!L1444)</f>
        <v>0</v>
      </c>
      <c r="M189" s="252">
        <f>SUM('Speed Bin A-B'!M92,'Speed Bin A-B'!M196,'Speed Bin A-B'!M300,'Speed Bin A-B'!M404,'Speed Bin A-B'!M508,'Speed Bin A-B'!M612,'Speed Bin A-B'!M716,'Speed Bin A-B'!M820,'Speed Bin A-B'!M924,'Speed Bin A-B'!M1028,'Speed Bin A-B'!M1132,'Speed Bin A-B'!M1236,'Speed Bin A-B'!M1340,'Speed Bin A-B'!M1444)</f>
        <v>0</v>
      </c>
      <c r="N189" s="252">
        <f>SUM('Speed Bin A-B'!N92,'Speed Bin A-B'!N196,'Speed Bin A-B'!N300,'Speed Bin A-B'!N404,'Speed Bin A-B'!N508,'Speed Bin A-B'!N612,'Speed Bin A-B'!N716,'Speed Bin A-B'!N820,'Speed Bin A-B'!N924,'Speed Bin A-B'!N1028,'Speed Bin A-B'!N1132,'Speed Bin A-B'!N1236,'Speed Bin A-B'!N1340,'Speed Bin A-B'!N1444)</f>
        <v>0</v>
      </c>
      <c r="O189" s="252">
        <f>SUM('Speed Bin A-B'!O92,'Speed Bin A-B'!O196,'Speed Bin A-B'!O300,'Speed Bin A-B'!O404,'Speed Bin A-B'!O508,'Speed Bin A-B'!O612,'Speed Bin A-B'!O716,'Speed Bin A-B'!O820,'Speed Bin A-B'!O924,'Speed Bin A-B'!O1028,'Speed Bin A-B'!O1132,'Speed Bin A-B'!O1236,'Speed Bin A-B'!O1340,'Speed Bin A-B'!O1444)</f>
        <v>0</v>
      </c>
      <c r="P189" s="252">
        <f>SUM('Speed Bin A-B'!P92,'Speed Bin A-B'!P196,'Speed Bin A-B'!P300,'Speed Bin A-B'!P404,'Speed Bin A-B'!P508,'Speed Bin A-B'!P612,'Speed Bin A-B'!P716,'Speed Bin A-B'!P820,'Speed Bin A-B'!P924,'Speed Bin A-B'!P1028,'Speed Bin A-B'!P1132,'Speed Bin A-B'!P1236,'Speed Bin A-B'!P1340,'Speed Bin A-B'!P1444)</f>
        <v>0</v>
      </c>
      <c r="Q189" s="252">
        <f>SUM('Speed Bin A-B'!Q92,'Speed Bin A-B'!Q196,'Speed Bin A-B'!Q300,'Speed Bin A-B'!Q404,'Speed Bin A-B'!Q508,'Speed Bin A-B'!Q612,'Speed Bin A-B'!Q716,'Speed Bin A-B'!Q820,'Speed Bin A-B'!Q924,'Speed Bin A-B'!Q1028,'Speed Bin A-B'!Q1132,'Speed Bin A-B'!Q1236,'Speed Bin A-B'!Q1340,'Speed Bin A-B'!Q1444)</f>
        <v>0</v>
      </c>
      <c r="R189" s="252">
        <f>SUM('Speed Bin A-B'!R92,'Speed Bin A-B'!R196,'Speed Bin A-B'!R300,'Speed Bin A-B'!R404,'Speed Bin A-B'!R508,'Speed Bin A-B'!R612,'Speed Bin A-B'!R716,'Speed Bin A-B'!R820,'Speed Bin A-B'!R924,'Speed Bin A-B'!R1028,'Speed Bin A-B'!R1132,'Speed Bin A-B'!R1236,'Speed Bin A-B'!R1340,'Speed Bin A-B'!R1444)</f>
        <v>0</v>
      </c>
      <c r="S189" s="252">
        <f>SUM('Speed Bin A-B'!S92,'Speed Bin A-B'!S196,'Speed Bin A-B'!S300,'Speed Bin A-B'!S404,'Speed Bin A-B'!S508,'Speed Bin A-B'!S612,'Speed Bin A-B'!S716,'Speed Bin A-B'!S820,'Speed Bin A-B'!S924,'Speed Bin A-B'!S1028,'Speed Bin A-B'!S1132,'Speed Bin A-B'!S1236,'Speed Bin A-B'!S1340,'Speed Bin A-B'!S1444)</f>
        <v>0</v>
      </c>
      <c r="T189" s="252">
        <f>SUM('Speed Bin A-B'!T92,'Speed Bin A-B'!T196,'Speed Bin A-B'!T300,'Speed Bin A-B'!T404,'Speed Bin A-B'!T508,'Speed Bin A-B'!T612,'Speed Bin A-B'!T716,'Speed Bin A-B'!T820,'Speed Bin A-B'!T924,'Speed Bin A-B'!T1028,'Speed Bin A-B'!T1132,'Speed Bin A-B'!T1236,'Speed Bin A-B'!T1340,'Speed Bin A-B'!T1444)</f>
        <v>0</v>
      </c>
      <c r="U189" s="252">
        <f>SUM('Speed Bin A-B'!U92,'Speed Bin A-B'!U196,'Speed Bin A-B'!U300,'Speed Bin A-B'!U404,'Speed Bin A-B'!U508,'Speed Bin A-B'!U612,'Speed Bin A-B'!U716,'Speed Bin A-B'!U820,'Speed Bin A-B'!U924,'Speed Bin A-B'!U1028,'Speed Bin A-B'!U1132,'Speed Bin A-B'!U1236,'Speed Bin A-B'!U1340,'Speed Bin A-B'!U1444)</f>
        <v>0</v>
      </c>
      <c r="V189" s="253">
        <f>IFERROR(AVERAGE('Speed Bin A-B'!V92,'Speed Bin A-B'!V196,'Speed Bin A-B'!V300,'Speed Bin A-B'!V404,'Speed Bin A-B'!V508,'Speed Bin A-B'!V612,'Speed Bin A-B'!V716,'Speed Bin A-B'!V820,'Speed Bin A-B'!V924,'Speed Bin A-B'!V1028,'Speed Bin A-B'!V1132,'Speed Bin A-B'!V1236,'Speed Bin A-B'!V1340,'Speed Bin A-B'!V1444),"-")</f>
        <v>28.55555555555555</v>
      </c>
      <c r="W189" s="253">
        <f>IFERROR(AVERAGE('Speed Bin A-B'!W92,'Speed Bin A-B'!W196,'Speed Bin A-B'!W300,'Speed Bin A-B'!W404,'Speed Bin A-B'!W508,'Speed Bin A-B'!W612,'Speed Bin A-B'!W716,'Speed Bin A-B'!W820,'Speed Bin A-B'!W924,'Speed Bin A-B'!W1028,'Speed Bin A-B'!W1132,'Speed Bin A-B'!W1236,'Speed Bin A-B'!W1340,'Speed Bin A-B'!W1444),"-")</f>
        <v>32.400000000000006</v>
      </c>
      <c r="X189" s="246"/>
      <c r="Y189" s="246"/>
    </row>
    <row r="190" spans="1:25" x14ac:dyDescent="0.2">
      <c r="A190" s="251">
        <v>0.85416666666666696</v>
      </c>
      <c r="B190" s="252">
        <f>SUM('Speed Bin A-B'!B93,'Speed Bin A-B'!B197,'Speed Bin A-B'!B301,'Speed Bin A-B'!B405,'Speed Bin A-B'!B509,'Speed Bin A-B'!B613,'Speed Bin A-B'!B717,'Speed Bin A-B'!B821,'Speed Bin A-B'!B925,'Speed Bin A-B'!B1029,'Speed Bin A-B'!B1133,'Speed Bin A-B'!B1237,'Speed Bin A-B'!B1341,'Speed Bin A-B'!B1445)</f>
        <v>69</v>
      </c>
      <c r="C190" s="252">
        <f>SUM('Speed Bin A-B'!C93,'Speed Bin A-B'!C197,'Speed Bin A-B'!C301,'Speed Bin A-B'!C405,'Speed Bin A-B'!C509,'Speed Bin A-B'!C613,'Speed Bin A-B'!C717,'Speed Bin A-B'!C821,'Speed Bin A-B'!C925,'Speed Bin A-B'!C1029,'Speed Bin A-B'!C1133,'Speed Bin A-B'!C1237,'Speed Bin A-B'!C1341,'Speed Bin A-B'!C1445)</f>
        <v>0</v>
      </c>
      <c r="D190" s="252">
        <f>SUM('Speed Bin A-B'!D93,'Speed Bin A-B'!D197,'Speed Bin A-B'!D301,'Speed Bin A-B'!D405,'Speed Bin A-B'!D509,'Speed Bin A-B'!D613,'Speed Bin A-B'!D717,'Speed Bin A-B'!D821,'Speed Bin A-B'!D925,'Speed Bin A-B'!D1029,'Speed Bin A-B'!D1133,'Speed Bin A-B'!D1237,'Speed Bin A-B'!D1341,'Speed Bin A-B'!D1445)</f>
        <v>0</v>
      </c>
      <c r="E190" s="252">
        <f>SUM('Speed Bin A-B'!E93,'Speed Bin A-B'!E197,'Speed Bin A-B'!E301,'Speed Bin A-B'!E405,'Speed Bin A-B'!E509,'Speed Bin A-B'!E613,'Speed Bin A-B'!E717,'Speed Bin A-B'!E821,'Speed Bin A-B'!E925,'Speed Bin A-B'!E1029,'Speed Bin A-B'!E1133,'Speed Bin A-B'!E1237,'Speed Bin A-B'!E1341,'Speed Bin A-B'!E1445)</f>
        <v>1</v>
      </c>
      <c r="F190" s="252">
        <f>SUM('Speed Bin A-B'!F93,'Speed Bin A-B'!F197,'Speed Bin A-B'!F301,'Speed Bin A-B'!F405,'Speed Bin A-B'!F509,'Speed Bin A-B'!F613,'Speed Bin A-B'!F717,'Speed Bin A-B'!F821,'Speed Bin A-B'!F925,'Speed Bin A-B'!F1029,'Speed Bin A-B'!F1133,'Speed Bin A-B'!F1237,'Speed Bin A-B'!F1341,'Speed Bin A-B'!F1445)</f>
        <v>22</v>
      </c>
      <c r="G190" s="252">
        <f>SUM('Speed Bin A-B'!G93,'Speed Bin A-B'!G197,'Speed Bin A-B'!G301,'Speed Bin A-B'!G405,'Speed Bin A-B'!G509,'Speed Bin A-B'!G613,'Speed Bin A-B'!G717,'Speed Bin A-B'!G821,'Speed Bin A-B'!G925,'Speed Bin A-B'!G1029,'Speed Bin A-B'!G1133,'Speed Bin A-B'!G1237,'Speed Bin A-B'!G1341,'Speed Bin A-B'!G1445)</f>
        <v>30</v>
      </c>
      <c r="H190" s="252">
        <f>SUM('Speed Bin A-B'!H93,'Speed Bin A-B'!H197,'Speed Bin A-B'!H301,'Speed Bin A-B'!H405,'Speed Bin A-B'!H509,'Speed Bin A-B'!H613,'Speed Bin A-B'!H717,'Speed Bin A-B'!H821,'Speed Bin A-B'!H925,'Speed Bin A-B'!H1029,'Speed Bin A-B'!H1133,'Speed Bin A-B'!H1237,'Speed Bin A-B'!H1341,'Speed Bin A-B'!H1445)</f>
        <v>12</v>
      </c>
      <c r="I190" s="252">
        <f>SUM('Speed Bin A-B'!I93,'Speed Bin A-B'!I197,'Speed Bin A-B'!I301,'Speed Bin A-B'!I405,'Speed Bin A-B'!I509,'Speed Bin A-B'!I613,'Speed Bin A-B'!I717,'Speed Bin A-B'!I821,'Speed Bin A-B'!I925,'Speed Bin A-B'!I1029,'Speed Bin A-B'!I1133,'Speed Bin A-B'!I1237,'Speed Bin A-B'!I1341,'Speed Bin A-B'!I1445)</f>
        <v>4</v>
      </c>
      <c r="J190" s="252">
        <f>SUM('Speed Bin A-B'!J93,'Speed Bin A-B'!J197,'Speed Bin A-B'!J301,'Speed Bin A-B'!J405,'Speed Bin A-B'!J509,'Speed Bin A-B'!J613,'Speed Bin A-B'!J717,'Speed Bin A-B'!J821,'Speed Bin A-B'!J925,'Speed Bin A-B'!J1029,'Speed Bin A-B'!J1133,'Speed Bin A-B'!J1237,'Speed Bin A-B'!J1341,'Speed Bin A-B'!J1445)</f>
        <v>0</v>
      </c>
      <c r="K190" s="252">
        <f>SUM('Speed Bin A-B'!K93,'Speed Bin A-B'!K197,'Speed Bin A-B'!K301,'Speed Bin A-B'!K405,'Speed Bin A-B'!K509,'Speed Bin A-B'!K613,'Speed Bin A-B'!K717,'Speed Bin A-B'!K821,'Speed Bin A-B'!K925,'Speed Bin A-B'!K1029,'Speed Bin A-B'!K1133,'Speed Bin A-B'!K1237,'Speed Bin A-B'!K1341,'Speed Bin A-B'!K1445)</f>
        <v>0</v>
      </c>
      <c r="L190" s="252">
        <f>SUM('Speed Bin A-B'!L93,'Speed Bin A-B'!L197,'Speed Bin A-B'!L301,'Speed Bin A-B'!L405,'Speed Bin A-B'!L509,'Speed Bin A-B'!L613,'Speed Bin A-B'!L717,'Speed Bin A-B'!L821,'Speed Bin A-B'!L925,'Speed Bin A-B'!L1029,'Speed Bin A-B'!L1133,'Speed Bin A-B'!L1237,'Speed Bin A-B'!L1341,'Speed Bin A-B'!L1445)</f>
        <v>0</v>
      </c>
      <c r="M190" s="252">
        <f>SUM('Speed Bin A-B'!M93,'Speed Bin A-B'!M197,'Speed Bin A-B'!M301,'Speed Bin A-B'!M405,'Speed Bin A-B'!M509,'Speed Bin A-B'!M613,'Speed Bin A-B'!M717,'Speed Bin A-B'!M821,'Speed Bin A-B'!M925,'Speed Bin A-B'!M1029,'Speed Bin A-B'!M1133,'Speed Bin A-B'!M1237,'Speed Bin A-B'!M1341,'Speed Bin A-B'!M1445)</f>
        <v>0</v>
      </c>
      <c r="N190" s="252">
        <f>SUM('Speed Bin A-B'!N93,'Speed Bin A-B'!N197,'Speed Bin A-B'!N301,'Speed Bin A-B'!N405,'Speed Bin A-B'!N509,'Speed Bin A-B'!N613,'Speed Bin A-B'!N717,'Speed Bin A-B'!N821,'Speed Bin A-B'!N925,'Speed Bin A-B'!N1029,'Speed Bin A-B'!N1133,'Speed Bin A-B'!N1237,'Speed Bin A-B'!N1341,'Speed Bin A-B'!N1445)</f>
        <v>0</v>
      </c>
      <c r="O190" s="252">
        <f>SUM('Speed Bin A-B'!O93,'Speed Bin A-B'!O197,'Speed Bin A-B'!O301,'Speed Bin A-B'!O405,'Speed Bin A-B'!O509,'Speed Bin A-B'!O613,'Speed Bin A-B'!O717,'Speed Bin A-B'!O821,'Speed Bin A-B'!O925,'Speed Bin A-B'!O1029,'Speed Bin A-B'!O1133,'Speed Bin A-B'!O1237,'Speed Bin A-B'!O1341,'Speed Bin A-B'!O1445)</f>
        <v>0</v>
      </c>
      <c r="P190" s="252">
        <f>SUM('Speed Bin A-B'!P93,'Speed Bin A-B'!P197,'Speed Bin A-B'!P301,'Speed Bin A-B'!P405,'Speed Bin A-B'!P509,'Speed Bin A-B'!P613,'Speed Bin A-B'!P717,'Speed Bin A-B'!P821,'Speed Bin A-B'!P925,'Speed Bin A-B'!P1029,'Speed Bin A-B'!P1133,'Speed Bin A-B'!P1237,'Speed Bin A-B'!P1341,'Speed Bin A-B'!P1445)</f>
        <v>0</v>
      </c>
      <c r="Q190" s="252">
        <f>SUM('Speed Bin A-B'!Q93,'Speed Bin A-B'!Q197,'Speed Bin A-B'!Q301,'Speed Bin A-B'!Q405,'Speed Bin A-B'!Q509,'Speed Bin A-B'!Q613,'Speed Bin A-B'!Q717,'Speed Bin A-B'!Q821,'Speed Bin A-B'!Q925,'Speed Bin A-B'!Q1029,'Speed Bin A-B'!Q1133,'Speed Bin A-B'!Q1237,'Speed Bin A-B'!Q1341,'Speed Bin A-B'!Q1445)</f>
        <v>0</v>
      </c>
      <c r="R190" s="252">
        <f>SUM('Speed Bin A-B'!R93,'Speed Bin A-B'!R197,'Speed Bin A-B'!R301,'Speed Bin A-B'!R405,'Speed Bin A-B'!R509,'Speed Bin A-B'!R613,'Speed Bin A-B'!R717,'Speed Bin A-B'!R821,'Speed Bin A-B'!R925,'Speed Bin A-B'!R1029,'Speed Bin A-B'!R1133,'Speed Bin A-B'!R1237,'Speed Bin A-B'!R1341,'Speed Bin A-B'!R1445)</f>
        <v>0</v>
      </c>
      <c r="S190" s="252">
        <f>SUM('Speed Bin A-B'!S93,'Speed Bin A-B'!S197,'Speed Bin A-B'!S301,'Speed Bin A-B'!S405,'Speed Bin A-B'!S509,'Speed Bin A-B'!S613,'Speed Bin A-B'!S717,'Speed Bin A-B'!S821,'Speed Bin A-B'!S925,'Speed Bin A-B'!S1029,'Speed Bin A-B'!S1133,'Speed Bin A-B'!S1237,'Speed Bin A-B'!S1341,'Speed Bin A-B'!S1445)</f>
        <v>0</v>
      </c>
      <c r="T190" s="252">
        <f>SUM('Speed Bin A-B'!T93,'Speed Bin A-B'!T197,'Speed Bin A-B'!T301,'Speed Bin A-B'!T405,'Speed Bin A-B'!T509,'Speed Bin A-B'!T613,'Speed Bin A-B'!T717,'Speed Bin A-B'!T821,'Speed Bin A-B'!T925,'Speed Bin A-B'!T1029,'Speed Bin A-B'!T1133,'Speed Bin A-B'!T1237,'Speed Bin A-B'!T1341,'Speed Bin A-B'!T1445)</f>
        <v>0</v>
      </c>
      <c r="U190" s="252">
        <f>SUM('Speed Bin A-B'!U93,'Speed Bin A-B'!U197,'Speed Bin A-B'!U301,'Speed Bin A-B'!U405,'Speed Bin A-B'!U509,'Speed Bin A-B'!U613,'Speed Bin A-B'!U717,'Speed Bin A-B'!U821,'Speed Bin A-B'!U925,'Speed Bin A-B'!U1029,'Speed Bin A-B'!U1133,'Speed Bin A-B'!U1237,'Speed Bin A-B'!U1341,'Speed Bin A-B'!U1445)</f>
        <v>0</v>
      </c>
      <c r="V190" s="253">
        <f>IFERROR(AVERAGE('Speed Bin A-B'!V93,'Speed Bin A-B'!V197,'Speed Bin A-B'!V301,'Speed Bin A-B'!V405,'Speed Bin A-B'!V509,'Speed Bin A-B'!V613,'Speed Bin A-B'!V717,'Speed Bin A-B'!V821,'Speed Bin A-B'!V925,'Speed Bin A-B'!V1029,'Speed Bin A-B'!V1133,'Speed Bin A-B'!V1237,'Speed Bin A-B'!V1341,'Speed Bin A-B'!V1445),"-")</f>
        <v>26.977777777777774</v>
      </c>
      <c r="W190" s="253">
        <f>IFERROR(AVERAGE('Speed Bin A-B'!W93,'Speed Bin A-B'!W197,'Speed Bin A-B'!W301,'Speed Bin A-B'!W405,'Speed Bin A-B'!W509,'Speed Bin A-B'!W613,'Speed Bin A-B'!W717,'Speed Bin A-B'!W821,'Speed Bin A-B'!W925,'Speed Bin A-B'!W1029,'Speed Bin A-B'!W1133,'Speed Bin A-B'!W1237,'Speed Bin A-B'!W1341,'Speed Bin A-B'!W1445),"-")</f>
        <v>33.799999999999997</v>
      </c>
      <c r="X190" s="246"/>
      <c r="Y190" s="246"/>
    </row>
    <row r="191" spans="1:25" x14ac:dyDescent="0.2">
      <c r="A191" s="251">
        <v>0.86458333333333304</v>
      </c>
      <c r="B191" s="252">
        <f>SUM('Speed Bin A-B'!B94,'Speed Bin A-B'!B198,'Speed Bin A-B'!B302,'Speed Bin A-B'!B406,'Speed Bin A-B'!B510,'Speed Bin A-B'!B614,'Speed Bin A-B'!B718,'Speed Bin A-B'!B822,'Speed Bin A-B'!B926,'Speed Bin A-B'!B1030,'Speed Bin A-B'!B1134,'Speed Bin A-B'!B1238,'Speed Bin A-B'!B1342,'Speed Bin A-B'!B1446)</f>
        <v>68</v>
      </c>
      <c r="C191" s="252">
        <f>SUM('Speed Bin A-B'!C94,'Speed Bin A-B'!C198,'Speed Bin A-B'!C302,'Speed Bin A-B'!C406,'Speed Bin A-B'!C510,'Speed Bin A-B'!C614,'Speed Bin A-B'!C718,'Speed Bin A-B'!C822,'Speed Bin A-B'!C926,'Speed Bin A-B'!C1030,'Speed Bin A-B'!C1134,'Speed Bin A-B'!C1238,'Speed Bin A-B'!C1342,'Speed Bin A-B'!C1446)</f>
        <v>0</v>
      </c>
      <c r="D191" s="252">
        <f>SUM('Speed Bin A-B'!D94,'Speed Bin A-B'!D198,'Speed Bin A-B'!D302,'Speed Bin A-B'!D406,'Speed Bin A-B'!D510,'Speed Bin A-B'!D614,'Speed Bin A-B'!D718,'Speed Bin A-B'!D822,'Speed Bin A-B'!D926,'Speed Bin A-B'!D1030,'Speed Bin A-B'!D1134,'Speed Bin A-B'!D1238,'Speed Bin A-B'!D1342,'Speed Bin A-B'!D1446)</f>
        <v>0</v>
      </c>
      <c r="E191" s="252">
        <f>SUM('Speed Bin A-B'!E94,'Speed Bin A-B'!E198,'Speed Bin A-B'!E302,'Speed Bin A-B'!E406,'Speed Bin A-B'!E510,'Speed Bin A-B'!E614,'Speed Bin A-B'!E718,'Speed Bin A-B'!E822,'Speed Bin A-B'!E926,'Speed Bin A-B'!E1030,'Speed Bin A-B'!E1134,'Speed Bin A-B'!E1238,'Speed Bin A-B'!E1342,'Speed Bin A-B'!E1446)</f>
        <v>3</v>
      </c>
      <c r="F191" s="252">
        <f>SUM('Speed Bin A-B'!F94,'Speed Bin A-B'!F198,'Speed Bin A-B'!F302,'Speed Bin A-B'!F406,'Speed Bin A-B'!F510,'Speed Bin A-B'!F614,'Speed Bin A-B'!F718,'Speed Bin A-B'!F822,'Speed Bin A-B'!F926,'Speed Bin A-B'!F1030,'Speed Bin A-B'!F1134,'Speed Bin A-B'!F1238,'Speed Bin A-B'!F1342,'Speed Bin A-B'!F1446)</f>
        <v>16</v>
      </c>
      <c r="G191" s="252">
        <f>SUM('Speed Bin A-B'!G94,'Speed Bin A-B'!G198,'Speed Bin A-B'!G302,'Speed Bin A-B'!G406,'Speed Bin A-B'!G510,'Speed Bin A-B'!G614,'Speed Bin A-B'!G718,'Speed Bin A-B'!G822,'Speed Bin A-B'!G926,'Speed Bin A-B'!G1030,'Speed Bin A-B'!G1134,'Speed Bin A-B'!G1238,'Speed Bin A-B'!G1342,'Speed Bin A-B'!G1446)</f>
        <v>31</v>
      </c>
      <c r="H191" s="252">
        <f>SUM('Speed Bin A-B'!H94,'Speed Bin A-B'!H198,'Speed Bin A-B'!H302,'Speed Bin A-B'!H406,'Speed Bin A-B'!H510,'Speed Bin A-B'!H614,'Speed Bin A-B'!H718,'Speed Bin A-B'!H822,'Speed Bin A-B'!H926,'Speed Bin A-B'!H1030,'Speed Bin A-B'!H1134,'Speed Bin A-B'!H1238,'Speed Bin A-B'!H1342,'Speed Bin A-B'!H1446)</f>
        <v>13</v>
      </c>
      <c r="I191" s="252">
        <f>SUM('Speed Bin A-B'!I94,'Speed Bin A-B'!I198,'Speed Bin A-B'!I302,'Speed Bin A-B'!I406,'Speed Bin A-B'!I510,'Speed Bin A-B'!I614,'Speed Bin A-B'!I718,'Speed Bin A-B'!I822,'Speed Bin A-B'!I926,'Speed Bin A-B'!I1030,'Speed Bin A-B'!I1134,'Speed Bin A-B'!I1238,'Speed Bin A-B'!I1342,'Speed Bin A-B'!I1446)</f>
        <v>5</v>
      </c>
      <c r="J191" s="252">
        <f>SUM('Speed Bin A-B'!J94,'Speed Bin A-B'!J198,'Speed Bin A-B'!J302,'Speed Bin A-B'!J406,'Speed Bin A-B'!J510,'Speed Bin A-B'!J614,'Speed Bin A-B'!J718,'Speed Bin A-B'!J822,'Speed Bin A-B'!J926,'Speed Bin A-B'!J1030,'Speed Bin A-B'!J1134,'Speed Bin A-B'!J1238,'Speed Bin A-B'!J1342,'Speed Bin A-B'!J1446)</f>
        <v>0</v>
      </c>
      <c r="K191" s="252">
        <f>SUM('Speed Bin A-B'!K94,'Speed Bin A-B'!K198,'Speed Bin A-B'!K302,'Speed Bin A-B'!K406,'Speed Bin A-B'!K510,'Speed Bin A-B'!K614,'Speed Bin A-B'!K718,'Speed Bin A-B'!K822,'Speed Bin A-B'!K926,'Speed Bin A-B'!K1030,'Speed Bin A-B'!K1134,'Speed Bin A-B'!K1238,'Speed Bin A-B'!K1342,'Speed Bin A-B'!K1446)</f>
        <v>0</v>
      </c>
      <c r="L191" s="252">
        <f>SUM('Speed Bin A-B'!L94,'Speed Bin A-B'!L198,'Speed Bin A-B'!L302,'Speed Bin A-B'!L406,'Speed Bin A-B'!L510,'Speed Bin A-B'!L614,'Speed Bin A-B'!L718,'Speed Bin A-B'!L822,'Speed Bin A-B'!L926,'Speed Bin A-B'!L1030,'Speed Bin A-B'!L1134,'Speed Bin A-B'!L1238,'Speed Bin A-B'!L1342,'Speed Bin A-B'!L1446)</f>
        <v>0</v>
      </c>
      <c r="M191" s="252">
        <f>SUM('Speed Bin A-B'!M94,'Speed Bin A-B'!M198,'Speed Bin A-B'!M302,'Speed Bin A-B'!M406,'Speed Bin A-B'!M510,'Speed Bin A-B'!M614,'Speed Bin A-B'!M718,'Speed Bin A-B'!M822,'Speed Bin A-B'!M926,'Speed Bin A-B'!M1030,'Speed Bin A-B'!M1134,'Speed Bin A-B'!M1238,'Speed Bin A-B'!M1342,'Speed Bin A-B'!M1446)</f>
        <v>0</v>
      </c>
      <c r="N191" s="252">
        <f>SUM('Speed Bin A-B'!N94,'Speed Bin A-B'!N198,'Speed Bin A-B'!N302,'Speed Bin A-B'!N406,'Speed Bin A-B'!N510,'Speed Bin A-B'!N614,'Speed Bin A-B'!N718,'Speed Bin A-B'!N822,'Speed Bin A-B'!N926,'Speed Bin A-B'!N1030,'Speed Bin A-B'!N1134,'Speed Bin A-B'!N1238,'Speed Bin A-B'!N1342,'Speed Bin A-B'!N1446)</f>
        <v>0</v>
      </c>
      <c r="O191" s="252">
        <f>SUM('Speed Bin A-B'!O94,'Speed Bin A-B'!O198,'Speed Bin A-B'!O302,'Speed Bin A-B'!O406,'Speed Bin A-B'!O510,'Speed Bin A-B'!O614,'Speed Bin A-B'!O718,'Speed Bin A-B'!O822,'Speed Bin A-B'!O926,'Speed Bin A-B'!O1030,'Speed Bin A-B'!O1134,'Speed Bin A-B'!O1238,'Speed Bin A-B'!O1342,'Speed Bin A-B'!O1446)</f>
        <v>0</v>
      </c>
      <c r="P191" s="252">
        <f>SUM('Speed Bin A-B'!P94,'Speed Bin A-B'!P198,'Speed Bin A-B'!P302,'Speed Bin A-B'!P406,'Speed Bin A-B'!P510,'Speed Bin A-B'!P614,'Speed Bin A-B'!P718,'Speed Bin A-B'!P822,'Speed Bin A-B'!P926,'Speed Bin A-B'!P1030,'Speed Bin A-B'!P1134,'Speed Bin A-B'!P1238,'Speed Bin A-B'!P1342,'Speed Bin A-B'!P1446)</f>
        <v>0</v>
      </c>
      <c r="Q191" s="252">
        <f>SUM('Speed Bin A-B'!Q94,'Speed Bin A-B'!Q198,'Speed Bin A-B'!Q302,'Speed Bin A-B'!Q406,'Speed Bin A-B'!Q510,'Speed Bin A-B'!Q614,'Speed Bin A-B'!Q718,'Speed Bin A-B'!Q822,'Speed Bin A-B'!Q926,'Speed Bin A-B'!Q1030,'Speed Bin A-B'!Q1134,'Speed Bin A-B'!Q1238,'Speed Bin A-B'!Q1342,'Speed Bin A-B'!Q1446)</f>
        <v>0</v>
      </c>
      <c r="R191" s="252">
        <f>SUM('Speed Bin A-B'!R94,'Speed Bin A-B'!R198,'Speed Bin A-B'!R302,'Speed Bin A-B'!R406,'Speed Bin A-B'!R510,'Speed Bin A-B'!R614,'Speed Bin A-B'!R718,'Speed Bin A-B'!R822,'Speed Bin A-B'!R926,'Speed Bin A-B'!R1030,'Speed Bin A-B'!R1134,'Speed Bin A-B'!R1238,'Speed Bin A-B'!R1342,'Speed Bin A-B'!R1446)</f>
        <v>0</v>
      </c>
      <c r="S191" s="252">
        <f>SUM('Speed Bin A-B'!S94,'Speed Bin A-B'!S198,'Speed Bin A-B'!S302,'Speed Bin A-B'!S406,'Speed Bin A-B'!S510,'Speed Bin A-B'!S614,'Speed Bin A-B'!S718,'Speed Bin A-B'!S822,'Speed Bin A-B'!S926,'Speed Bin A-B'!S1030,'Speed Bin A-B'!S1134,'Speed Bin A-B'!S1238,'Speed Bin A-B'!S1342,'Speed Bin A-B'!S1446)</f>
        <v>0</v>
      </c>
      <c r="T191" s="252">
        <f>SUM('Speed Bin A-B'!T94,'Speed Bin A-B'!T198,'Speed Bin A-B'!T302,'Speed Bin A-B'!T406,'Speed Bin A-B'!T510,'Speed Bin A-B'!T614,'Speed Bin A-B'!T718,'Speed Bin A-B'!T822,'Speed Bin A-B'!T926,'Speed Bin A-B'!T1030,'Speed Bin A-B'!T1134,'Speed Bin A-B'!T1238,'Speed Bin A-B'!T1342,'Speed Bin A-B'!T1446)</f>
        <v>0</v>
      </c>
      <c r="U191" s="252">
        <f>SUM('Speed Bin A-B'!U94,'Speed Bin A-B'!U198,'Speed Bin A-B'!U302,'Speed Bin A-B'!U406,'Speed Bin A-B'!U510,'Speed Bin A-B'!U614,'Speed Bin A-B'!U718,'Speed Bin A-B'!U822,'Speed Bin A-B'!U926,'Speed Bin A-B'!U1030,'Speed Bin A-B'!U1134,'Speed Bin A-B'!U1238,'Speed Bin A-B'!U1342,'Speed Bin A-B'!U1446)</f>
        <v>0</v>
      </c>
      <c r="V191" s="253">
        <f>IFERROR(AVERAGE('Speed Bin A-B'!V94,'Speed Bin A-B'!V198,'Speed Bin A-B'!V302,'Speed Bin A-B'!V406,'Speed Bin A-B'!V510,'Speed Bin A-B'!V614,'Speed Bin A-B'!V718,'Speed Bin A-B'!V822,'Speed Bin A-B'!V926,'Speed Bin A-B'!V1030,'Speed Bin A-B'!V1134,'Speed Bin A-B'!V1238,'Speed Bin A-B'!V1342,'Speed Bin A-B'!V1446),"-")</f>
        <v>27.355555555555554</v>
      </c>
      <c r="W191" s="253" t="str">
        <f>IFERROR(AVERAGE('Speed Bin A-B'!W94,'Speed Bin A-B'!W198,'Speed Bin A-B'!W302,'Speed Bin A-B'!W406,'Speed Bin A-B'!W510,'Speed Bin A-B'!W614,'Speed Bin A-B'!W718,'Speed Bin A-B'!W822,'Speed Bin A-B'!W926,'Speed Bin A-B'!W1030,'Speed Bin A-B'!W1134,'Speed Bin A-B'!W1238,'Speed Bin A-B'!W1342,'Speed Bin A-B'!W1446),"-")</f>
        <v>-</v>
      </c>
      <c r="X191" s="246"/>
      <c r="Y191" s="246"/>
    </row>
    <row r="192" spans="1:25" x14ac:dyDescent="0.2">
      <c r="A192" s="251">
        <v>0.875</v>
      </c>
      <c r="B192" s="252">
        <f>SUM('Speed Bin A-B'!B95,'Speed Bin A-B'!B199,'Speed Bin A-B'!B303,'Speed Bin A-B'!B407,'Speed Bin A-B'!B511,'Speed Bin A-B'!B615,'Speed Bin A-B'!B719,'Speed Bin A-B'!B823,'Speed Bin A-B'!B927,'Speed Bin A-B'!B1031,'Speed Bin A-B'!B1135,'Speed Bin A-B'!B1239,'Speed Bin A-B'!B1343,'Speed Bin A-B'!B1447)</f>
        <v>46</v>
      </c>
      <c r="C192" s="252">
        <f>SUM('Speed Bin A-B'!C95,'Speed Bin A-B'!C199,'Speed Bin A-B'!C303,'Speed Bin A-B'!C407,'Speed Bin A-B'!C511,'Speed Bin A-B'!C615,'Speed Bin A-B'!C719,'Speed Bin A-B'!C823,'Speed Bin A-B'!C927,'Speed Bin A-B'!C1031,'Speed Bin A-B'!C1135,'Speed Bin A-B'!C1239,'Speed Bin A-B'!C1343,'Speed Bin A-B'!C1447)</f>
        <v>0</v>
      </c>
      <c r="D192" s="252">
        <f>SUM('Speed Bin A-B'!D95,'Speed Bin A-B'!D199,'Speed Bin A-B'!D303,'Speed Bin A-B'!D407,'Speed Bin A-B'!D511,'Speed Bin A-B'!D615,'Speed Bin A-B'!D719,'Speed Bin A-B'!D823,'Speed Bin A-B'!D927,'Speed Bin A-B'!D1031,'Speed Bin A-B'!D1135,'Speed Bin A-B'!D1239,'Speed Bin A-B'!D1343,'Speed Bin A-B'!D1447)</f>
        <v>0</v>
      </c>
      <c r="E192" s="252">
        <f>SUM('Speed Bin A-B'!E95,'Speed Bin A-B'!E199,'Speed Bin A-B'!E303,'Speed Bin A-B'!E407,'Speed Bin A-B'!E511,'Speed Bin A-B'!E615,'Speed Bin A-B'!E719,'Speed Bin A-B'!E823,'Speed Bin A-B'!E927,'Speed Bin A-B'!E1031,'Speed Bin A-B'!E1135,'Speed Bin A-B'!E1239,'Speed Bin A-B'!E1343,'Speed Bin A-B'!E1447)</f>
        <v>2</v>
      </c>
      <c r="F192" s="252">
        <f>SUM('Speed Bin A-B'!F95,'Speed Bin A-B'!F199,'Speed Bin A-B'!F303,'Speed Bin A-B'!F407,'Speed Bin A-B'!F511,'Speed Bin A-B'!F615,'Speed Bin A-B'!F719,'Speed Bin A-B'!F823,'Speed Bin A-B'!F927,'Speed Bin A-B'!F1031,'Speed Bin A-B'!F1135,'Speed Bin A-B'!F1239,'Speed Bin A-B'!F1343,'Speed Bin A-B'!F1447)</f>
        <v>8</v>
      </c>
      <c r="G192" s="252">
        <f>SUM('Speed Bin A-B'!G95,'Speed Bin A-B'!G199,'Speed Bin A-B'!G303,'Speed Bin A-B'!G407,'Speed Bin A-B'!G511,'Speed Bin A-B'!G615,'Speed Bin A-B'!G719,'Speed Bin A-B'!G823,'Speed Bin A-B'!G927,'Speed Bin A-B'!G1031,'Speed Bin A-B'!G1135,'Speed Bin A-B'!G1239,'Speed Bin A-B'!G1343,'Speed Bin A-B'!G1447)</f>
        <v>27</v>
      </c>
      <c r="H192" s="252">
        <f>SUM('Speed Bin A-B'!H95,'Speed Bin A-B'!H199,'Speed Bin A-B'!H303,'Speed Bin A-B'!H407,'Speed Bin A-B'!H511,'Speed Bin A-B'!H615,'Speed Bin A-B'!H719,'Speed Bin A-B'!H823,'Speed Bin A-B'!H927,'Speed Bin A-B'!H1031,'Speed Bin A-B'!H1135,'Speed Bin A-B'!H1239,'Speed Bin A-B'!H1343,'Speed Bin A-B'!H1447)</f>
        <v>6</v>
      </c>
      <c r="I192" s="252">
        <f>SUM('Speed Bin A-B'!I95,'Speed Bin A-B'!I199,'Speed Bin A-B'!I303,'Speed Bin A-B'!I407,'Speed Bin A-B'!I511,'Speed Bin A-B'!I615,'Speed Bin A-B'!I719,'Speed Bin A-B'!I823,'Speed Bin A-B'!I927,'Speed Bin A-B'!I1031,'Speed Bin A-B'!I1135,'Speed Bin A-B'!I1239,'Speed Bin A-B'!I1343,'Speed Bin A-B'!I1447)</f>
        <v>3</v>
      </c>
      <c r="J192" s="252">
        <f>SUM('Speed Bin A-B'!J95,'Speed Bin A-B'!J199,'Speed Bin A-B'!J303,'Speed Bin A-B'!J407,'Speed Bin A-B'!J511,'Speed Bin A-B'!J615,'Speed Bin A-B'!J719,'Speed Bin A-B'!J823,'Speed Bin A-B'!J927,'Speed Bin A-B'!J1031,'Speed Bin A-B'!J1135,'Speed Bin A-B'!J1239,'Speed Bin A-B'!J1343,'Speed Bin A-B'!J1447)</f>
        <v>0</v>
      </c>
      <c r="K192" s="252">
        <f>SUM('Speed Bin A-B'!K95,'Speed Bin A-B'!K199,'Speed Bin A-B'!K303,'Speed Bin A-B'!K407,'Speed Bin A-B'!K511,'Speed Bin A-B'!K615,'Speed Bin A-B'!K719,'Speed Bin A-B'!K823,'Speed Bin A-B'!K927,'Speed Bin A-B'!K1031,'Speed Bin A-B'!K1135,'Speed Bin A-B'!K1239,'Speed Bin A-B'!K1343,'Speed Bin A-B'!K1447)</f>
        <v>0</v>
      </c>
      <c r="L192" s="252">
        <f>SUM('Speed Bin A-B'!L95,'Speed Bin A-B'!L199,'Speed Bin A-B'!L303,'Speed Bin A-B'!L407,'Speed Bin A-B'!L511,'Speed Bin A-B'!L615,'Speed Bin A-B'!L719,'Speed Bin A-B'!L823,'Speed Bin A-B'!L927,'Speed Bin A-B'!L1031,'Speed Bin A-B'!L1135,'Speed Bin A-B'!L1239,'Speed Bin A-B'!L1343,'Speed Bin A-B'!L1447)</f>
        <v>0</v>
      </c>
      <c r="M192" s="252">
        <f>SUM('Speed Bin A-B'!M95,'Speed Bin A-B'!M199,'Speed Bin A-B'!M303,'Speed Bin A-B'!M407,'Speed Bin A-B'!M511,'Speed Bin A-B'!M615,'Speed Bin A-B'!M719,'Speed Bin A-B'!M823,'Speed Bin A-B'!M927,'Speed Bin A-B'!M1031,'Speed Bin A-B'!M1135,'Speed Bin A-B'!M1239,'Speed Bin A-B'!M1343,'Speed Bin A-B'!M1447)</f>
        <v>0</v>
      </c>
      <c r="N192" s="252">
        <f>SUM('Speed Bin A-B'!N95,'Speed Bin A-B'!N199,'Speed Bin A-B'!N303,'Speed Bin A-B'!N407,'Speed Bin A-B'!N511,'Speed Bin A-B'!N615,'Speed Bin A-B'!N719,'Speed Bin A-B'!N823,'Speed Bin A-B'!N927,'Speed Bin A-B'!N1031,'Speed Bin A-B'!N1135,'Speed Bin A-B'!N1239,'Speed Bin A-B'!N1343,'Speed Bin A-B'!N1447)</f>
        <v>0</v>
      </c>
      <c r="O192" s="252">
        <f>SUM('Speed Bin A-B'!O95,'Speed Bin A-B'!O199,'Speed Bin A-B'!O303,'Speed Bin A-B'!O407,'Speed Bin A-B'!O511,'Speed Bin A-B'!O615,'Speed Bin A-B'!O719,'Speed Bin A-B'!O823,'Speed Bin A-B'!O927,'Speed Bin A-B'!O1031,'Speed Bin A-B'!O1135,'Speed Bin A-B'!O1239,'Speed Bin A-B'!O1343,'Speed Bin A-B'!O1447)</f>
        <v>0</v>
      </c>
      <c r="P192" s="252">
        <f>SUM('Speed Bin A-B'!P95,'Speed Bin A-B'!P199,'Speed Bin A-B'!P303,'Speed Bin A-B'!P407,'Speed Bin A-B'!P511,'Speed Bin A-B'!P615,'Speed Bin A-B'!P719,'Speed Bin A-B'!P823,'Speed Bin A-B'!P927,'Speed Bin A-B'!P1031,'Speed Bin A-B'!P1135,'Speed Bin A-B'!P1239,'Speed Bin A-B'!P1343,'Speed Bin A-B'!P1447)</f>
        <v>0</v>
      </c>
      <c r="Q192" s="252">
        <f>SUM('Speed Bin A-B'!Q95,'Speed Bin A-B'!Q199,'Speed Bin A-B'!Q303,'Speed Bin A-B'!Q407,'Speed Bin A-B'!Q511,'Speed Bin A-B'!Q615,'Speed Bin A-B'!Q719,'Speed Bin A-B'!Q823,'Speed Bin A-B'!Q927,'Speed Bin A-B'!Q1031,'Speed Bin A-B'!Q1135,'Speed Bin A-B'!Q1239,'Speed Bin A-B'!Q1343,'Speed Bin A-B'!Q1447)</f>
        <v>0</v>
      </c>
      <c r="R192" s="252">
        <f>SUM('Speed Bin A-B'!R95,'Speed Bin A-B'!R199,'Speed Bin A-B'!R303,'Speed Bin A-B'!R407,'Speed Bin A-B'!R511,'Speed Bin A-B'!R615,'Speed Bin A-B'!R719,'Speed Bin A-B'!R823,'Speed Bin A-B'!R927,'Speed Bin A-B'!R1031,'Speed Bin A-B'!R1135,'Speed Bin A-B'!R1239,'Speed Bin A-B'!R1343,'Speed Bin A-B'!R1447)</f>
        <v>0</v>
      </c>
      <c r="S192" s="252">
        <f>SUM('Speed Bin A-B'!S95,'Speed Bin A-B'!S199,'Speed Bin A-B'!S303,'Speed Bin A-B'!S407,'Speed Bin A-B'!S511,'Speed Bin A-B'!S615,'Speed Bin A-B'!S719,'Speed Bin A-B'!S823,'Speed Bin A-B'!S927,'Speed Bin A-B'!S1031,'Speed Bin A-B'!S1135,'Speed Bin A-B'!S1239,'Speed Bin A-B'!S1343,'Speed Bin A-B'!S1447)</f>
        <v>0</v>
      </c>
      <c r="T192" s="252">
        <f>SUM('Speed Bin A-B'!T95,'Speed Bin A-B'!T199,'Speed Bin A-B'!T303,'Speed Bin A-B'!T407,'Speed Bin A-B'!T511,'Speed Bin A-B'!T615,'Speed Bin A-B'!T719,'Speed Bin A-B'!T823,'Speed Bin A-B'!T927,'Speed Bin A-B'!T1031,'Speed Bin A-B'!T1135,'Speed Bin A-B'!T1239,'Speed Bin A-B'!T1343,'Speed Bin A-B'!T1447)</f>
        <v>0</v>
      </c>
      <c r="U192" s="252">
        <f>SUM('Speed Bin A-B'!U95,'Speed Bin A-B'!U199,'Speed Bin A-B'!U303,'Speed Bin A-B'!U407,'Speed Bin A-B'!U511,'Speed Bin A-B'!U615,'Speed Bin A-B'!U719,'Speed Bin A-B'!U823,'Speed Bin A-B'!U927,'Speed Bin A-B'!U1031,'Speed Bin A-B'!U1135,'Speed Bin A-B'!U1239,'Speed Bin A-B'!U1343,'Speed Bin A-B'!U1447)</f>
        <v>0</v>
      </c>
      <c r="V192" s="253">
        <f>IFERROR(AVERAGE('Speed Bin A-B'!V95,'Speed Bin A-B'!V199,'Speed Bin A-B'!V303,'Speed Bin A-B'!V407,'Speed Bin A-B'!V511,'Speed Bin A-B'!V615,'Speed Bin A-B'!V719,'Speed Bin A-B'!V823,'Speed Bin A-B'!V927,'Speed Bin A-B'!V1031,'Speed Bin A-B'!V1135,'Speed Bin A-B'!V1239,'Speed Bin A-B'!V1343,'Speed Bin A-B'!V1447),"-")</f>
        <v>27.677777777777777</v>
      </c>
      <c r="W192" s="253" t="str">
        <f>IFERROR(AVERAGE('Speed Bin A-B'!W95,'Speed Bin A-B'!W199,'Speed Bin A-B'!W303,'Speed Bin A-B'!W407,'Speed Bin A-B'!W511,'Speed Bin A-B'!W615,'Speed Bin A-B'!W719,'Speed Bin A-B'!W823,'Speed Bin A-B'!W927,'Speed Bin A-B'!W1031,'Speed Bin A-B'!W1135,'Speed Bin A-B'!W1239,'Speed Bin A-B'!W1343,'Speed Bin A-B'!W1447),"-")</f>
        <v>-</v>
      </c>
      <c r="X192" s="246"/>
      <c r="Y192" s="246"/>
    </row>
    <row r="193" spans="1:25" x14ac:dyDescent="0.2">
      <c r="A193" s="251">
        <v>0.88541666666666696</v>
      </c>
      <c r="B193" s="252">
        <f>SUM('Speed Bin A-B'!B96,'Speed Bin A-B'!B200,'Speed Bin A-B'!B304,'Speed Bin A-B'!B408,'Speed Bin A-B'!B512,'Speed Bin A-B'!B616,'Speed Bin A-B'!B720,'Speed Bin A-B'!B824,'Speed Bin A-B'!B928,'Speed Bin A-B'!B1032,'Speed Bin A-B'!B1136,'Speed Bin A-B'!B1240,'Speed Bin A-B'!B1344,'Speed Bin A-B'!B1448)</f>
        <v>36</v>
      </c>
      <c r="C193" s="252">
        <f>SUM('Speed Bin A-B'!C96,'Speed Bin A-B'!C200,'Speed Bin A-B'!C304,'Speed Bin A-B'!C408,'Speed Bin A-B'!C512,'Speed Bin A-B'!C616,'Speed Bin A-B'!C720,'Speed Bin A-B'!C824,'Speed Bin A-B'!C928,'Speed Bin A-B'!C1032,'Speed Bin A-B'!C1136,'Speed Bin A-B'!C1240,'Speed Bin A-B'!C1344,'Speed Bin A-B'!C1448)</f>
        <v>0</v>
      </c>
      <c r="D193" s="252">
        <f>SUM('Speed Bin A-B'!D96,'Speed Bin A-B'!D200,'Speed Bin A-B'!D304,'Speed Bin A-B'!D408,'Speed Bin A-B'!D512,'Speed Bin A-B'!D616,'Speed Bin A-B'!D720,'Speed Bin A-B'!D824,'Speed Bin A-B'!D928,'Speed Bin A-B'!D1032,'Speed Bin A-B'!D1136,'Speed Bin A-B'!D1240,'Speed Bin A-B'!D1344,'Speed Bin A-B'!D1448)</f>
        <v>0</v>
      </c>
      <c r="E193" s="252">
        <f>SUM('Speed Bin A-B'!E96,'Speed Bin A-B'!E200,'Speed Bin A-B'!E304,'Speed Bin A-B'!E408,'Speed Bin A-B'!E512,'Speed Bin A-B'!E616,'Speed Bin A-B'!E720,'Speed Bin A-B'!E824,'Speed Bin A-B'!E928,'Speed Bin A-B'!E1032,'Speed Bin A-B'!E1136,'Speed Bin A-B'!E1240,'Speed Bin A-B'!E1344,'Speed Bin A-B'!E1448)</f>
        <v>0</v>
      </c>
      <c r="F193" s="252">
        <f>SUM('Speed Bin A-B'!F96,'Speed Bin A-B'!F200,'Speed Bin A-B'!F304,'Speed Bin A-B'!F408,'Speed Bin A-B'!F512,'Speed Bin A-B'!F616,'Speed Bin A-B'!F720,'Speed Bin A-B'!F824,'Speed Bin A-B'!F928,'Speed Bin A-B'!F1032,'Speed Bin A-B'!F1136,'Speed Bin A-B'!F1240,'Speed Bin A-B'!F1344,'Speed Bin A-B'!F1448)</f>
        <v>7</v>
      </c>
      <c r="G193" s="252">
        <f>SUM('Speed Bin A-B'!G96,'Speed Bin A-B'!G200,'Speed Bin A-B'!G304,'Speed Bin A-B'!G408,'Speed Bin A-B'!G512,'Speed Bin A-B'!G616,'Speed Bin A-B'!G720,'Speed Bin A-B'!G824,'Speed Bin A-B'!G928,'Speed Bin A-B'!G1032,'Speed Bin A-B'!G1136,'Speed Bin A-B'!G1240,'Speed Bin A-B'!G1344,'Speed Bin A-B'!G1448)</f>
        <v>17</v>
      </c>
      <c r="H193" s="252">
        <f>SUM('Speed Bin A-B'!H96,'Speed Bin A-B'!H200,'Speed Bin A-B'!H304,'Speed Bin A-B'!H408,'Speed Bin A-B'!H512,'Speed Bin A-B'!H616,'Speed Bin A-B'!H720,'Speed Bin A-B'!H824,'Speed Bin A-B'!H928,'Speed Bin A-B'!H1032,'Speed Bin A-B'!H1136,'Speed Bin A-B'!H1240,'Speed Bin A-B'!H1344,'Speed Bin A-B'!H1448)</f>
        <v>10</v>
      </c>
      <c r="I193" s="252">
        <f>SUM('Speed Bin A-B'!I96,'Speed Bin A-B'!I200,'Speed Bin A-B'!I304,'Speed Bin A-B'!I408,'Speed Bin A-B'!I512,'Speed Bin A-B'!I616,'Speed Bin A-B'!I720,'Speed Bin A-B'!I824,'Speed Bin A-B'!I928,'Speed Bin A-B'!I1032,'Speed Bin A-B'!I1136,'Speed Bin A-B'!I1240,'Speed Bin A-B'!I1344,'Speed Bin A-B'!I1448)</f>
        <v>1</v>
      </c>
      <c r="J193" s="252">
        <f>SUM('Speed Bin A-B'!J96,'Speed Bin A-B'!J200,'Speed Bin A-B'!J304,'Speed Bin A-B'!J408,'Speed Bin A-B'!J512,'Speed Bin A-B'!J616,'Speed Bin A-B'!J720,'Speed Bin A-B'!J824,'Speed Bin A-B'!J928,'Speed Bin A-B'!J1032,'Speed Bin A-B'!J1136,'Speed Bin A-B'!J1240,'Speed Bin A-B'!J1344,'Speed Bin A-B'!J1448)</f>
        <v>0</v>
      </c>
      <c r="K193" s="252">
        <f>SUM('Speed Bin A-B'!K96,'Speed Bin A-B'!K200,'Speed Bin A-B'!K304,'Speed Bin A-B'!K408,'Speed Bin A-B'!K512,'Speed Bin A-B'!K616,'Speed Bin A-B'!K720,'Speed Bin A-B'!K824,'Speed Bin A-B'!K928,'Speed Bin A-B'!K1032,'Speed Bin A-B'!K1136,'Speed Bin A-B'!K1240,'Speed Bin A-B'!K1344,'Speed Bin A-B'!K1448)</f>
        <v>0</v>
      </c>
      <c r="L193" s="252">
        <f>SUM('Speed Bin A-B'!L96,'Speed Bin A-B'!L200,'Speed Bin A-B'!L304,'Speed Bin A-B'!L408,'Speed Bin A-B'!L512,'Speed Bin A-B'!L616,'Speed Bin A-B'!L720,'Speed Bin A-B'!L824,'Speed Bin A-B'!L928,'Speed Bin A-B'!L1032,'Speed Bin A-B'!L1136,'Speed Bin A-B'!L1240,'Speed Bin A-B'!L1344,'Speed Bin A-B'!L1448)</f>
        <v>1</v>
      </c>
      <c r="M193" s="252">
        <f>SUM('Speed Bin A-B'!M96,'Speed Bin A-B'!M200,'Speed Bin A-B'!M304,'Speed Bin A-B'!M408,'Speed Bin A-B'!M512,'Speed Bin A-B'!M616,'Speed Bin A-B'!M720,'Speed Bin A-B'!M824,'Speed Bin A-B'!M928,'Speed Bin A-B'!M1032,'Speed Bin A-B'!M1136,'Speed Bin A-B'!M1240,'Speed Bin A-B'!M1344,'Speed Bin A-B'!M1448)</f>
        <v>0</v>
      </c>
      <c r="N193" s="252">
        <f>SUM('Speed Bin A-B'!N96,'Speed Bin A-B'!N200,'Speed Bin A-B'!N304,'Speed Bin A-B'!N408,'Speed Bin A-B'!N512,'Speed Bin A-B'!N616,'Speed Bin A-B'!N720,'Speed Bin A-B'!N824,'Speed Bin A-B'!N928,'Speed Bin A-B'!N1032,'Speed Bin A-B'!N1136,'Speed Bin A-B'!N1240,'Speed Bin A-B'!N1344,'Speed Bin A-B'!N1448)</f>
        <v>0</v>
      </c>
      <c r="O193" s="252">
        <f>SUM('Speed Bin A-B'!O96,'Speed Bin A-B'!O200,'Speed Bin A-B'!O304,'Speed Bin A-B'!O408,'Speed Bin A-B'!O512,'Speed Bin A-B'!O616,'Speed Bin A-B'!O720,'Speed Bin A-B'!O824,'Speed Bin A-B'!O928,'Speed Bin A-B'!O1032,'Speed Bin A-B'!O1136,'Speed Bin A-B'!O1240,'Speed Bin A-B'!O1344,'Speed Bin A-B'!O1448)</f>
        <v>0</v>
      </c>
      <c r="P193" s="252">
        <f>SUM('Speed Bin A-B'!P96,'Speed Bin A-B'!P200,'Speed Bin A-B'!P304,'Speed Bin A-B'!P408,'Speed Bin A-B'!P512,'Speed Bin A-B'!P616,'Speed Bin A-B'!P720,'Speed Bin A-B'!P824,'Speed Bin A-B'!P928,'Speed Bin A-B'!P1032,'Speed Bin A-B'!P1136,'Speed Bin A-B'!P1240,'Speed Bin A-B'!P1344,'Speed Bin A-B'!P1448)</f>
        <v>0</v>
      </c>
      <c r="Q193" s="252">
        <f>SUM('Speed Bin A-B'!Q96,'Speed Bin A-B'!Q200,'Speed Bin A-B'!Q304,'Speed Bin A-B'!Q408,'Speed Bin A-B'!Q512,'Speed Bin A-B'!Q616,'Speed Bin A-B'!Q720,'Speed Bin A-B'!Q824,'Speed Bin A-B'!Q928,'Speed Bin A-B'!Q1032,'Speed Bin A-B'!Q1136,'Speed Bin A-B'!Q1240,'Speed Bin A-B'!Q1344,'Speed Bin A-B'!Q1448)</f>
        <v>0</v>
      </c>
      <c r="R193" s="252">
        <f>SUM('Speed Bin A-B'!R96,'Speed Bin A-B'!R200,'Speed Bin A-B'!R304,'Speed Bin A-B'!R408,'Speed Bin A-B'!R512,'Speed Bin A-B'!R616,'Speed Bin A-B'!R720,'Speed Bin A-B'!R824,'Speed Bin A-B'!R928,'Speed Bin A-B'!R1032,'Speed Bin A-B'!R1136,'Speed Bin A-B'!R1240,'Speed Bin A-B'!R1344,'Speed Bin A-B'!R1448)</f>
        <v>0</v>
      </c>
      <c r="S193" s="252">
        <f>SUM('Speed Bin A-B'!S96,'Speed Bin A-B'!S200,'Speed Bin A-B'!S304,'Speed Bin A-B'!S408,'Speed Bin A-B'!S512,'Speed Bin A-B'!S616,'Speed Bin A-B'!S720,'Speed Bin A-B'!S824,'Speed Bin A-B'!S928,'Speed Bin A-B'!S1032,'Speed Bin A-B'!S1136,'Speed Bin A-B'!S1240,'Speed Bin A-B'!S1344,'Speed Bin A-B'!S1448)</f>
        <v>0</v>
      </c>
      <c r="T193" s="252">
        <f>SUM('Speed Bin A-B'!T96,'Speed Bin A-B'!T200,'Speed Bin A-B'!T304,'Speed Bin A-B'!T408,'Speed Bin A-B'!T512,'Speed Bin A-B'!T616,'Speed Bin A-B'!T720,'Speed Bin A-B'!T824,'Speed Bin A-B'!T928,'Speed Bin A-B'!T1032,'Speed Bin A-B'!T1136,'Speed Bin A-B'!T1240,'Speed Bin A-B'!T1344,'Speed Bin A-B'!T1448)</f>
        <v>0</v>
      </c>
      <c r="U193" s="252">
        <f>SUM('Speed Bin A-B'!U96,'Speed Bin A-B'!U200,'Speed Bin A-B'!U304,'Speed Bin A-B'!U408,'Speed Bin A-B'!U512,'Speed Bin A-B'!U616,'Speed Bin A-B'!U720,'Speed Bin A-B'!U824,'Speed Bin A-B'!U928,'Speed Bin A-B'!U1032,'Speed Bin A-B'!U1136,'Speed Bin A-B'!U1240,'Speed Bin A-B'!U1344,'Speed Bin A-B'!U1448)</f>
        <v>0</v>
      </c>
      <c r="V193" s="253">
        <f>IFERROR(AVERAGE('Speed Bin A-B'!V96,'Speed Bin A-B'!V200,'Speed Bin A-B'!V304,'Speed Bin A-B'!V408,'Speed Bin A-B'!V512,'Speed Bin A-B'!V616,'Speed Bin A-B'!V720,'Speed Bin A-B'!V824,'Speed Bin A-B'!V928,'Speed Bin A-B'!V1032,'Speed Bin A-B'!V1136,'Speed Bin A-B'!V1240,'Speed Bin A-B'!V1344,'Speed Bin A-B'!V1448),"-")</f>
        <v>29.375000000000004</v>
      </c>
      <c r="W193" s="253" t="str">
        <f>IFERROR(AVERAGE('Speed Bin A-B'!W96,'Speed Bin A-B'!W200,'Speed Bin A-B'!W304,'Speed Bin A-B'!W408,'Speed Bin A-B'!W512,'Speed Bin A-B'!W616,'Speed Bin A-B'!W720,'Speed Bin A-B'!W824,'Speed Bin A-B'!W928,'Speed Bin A-B'!W1032,'Speed Bin A-B'!W1136,'Speed Bin A-B'!W1240,'Speed Bin A-B'!W1344,'Speed Bin A-B'!W1448),"-")</f>
        <v>-</v>
      </c>
      <c r="X193" s="246"/>
      <c r="Y193" s="246"/>
    </row>
    <row r="194" spans="1:25" x14ac:dyDescent="0.2">
      <c r="A194" s="251">
        <v>0.89583333333333304</v>
      </c>
      <c r="B194" s="252">
        <f>SUM('Speed Bin A-B'!B97,'Speed Bin A-B'!B201,'Speed Bin A-B'!B305,'Speed Bin A-B'!B409,'Speed Bin A-B'!B513,'Speed Bin A-B'!B617,'Speed Bin A-B'!B721,'Speed Bin A-B'!B825,'Speed Bin A-B'!B929,'Speed Bin A-B'!B1033,'Speed Bin A-B'!B1137,'Speed Bin A-B'!B1241,'Speed Bin A-B'!B1345,'Speed Bin A-B'!B1449)</f>
        <v>50</v>
      </c>
      <c r="C194" s="252">
        <f>SUM('Speed Bin A-B'!C97,'Speed Bin A-B'!C201,'Speed Bin A-B'!C305,'Speed Bin A-B'!C409,'Speed Bin A-B'!C513,'Speed Bin A-B'!C617,'Speed Bin A-B'!C721,'Speed Bin A-B'!C825,'Speed Bin A-B'!C929,'Speed Bin A-B'!C1033,'Speed Bin A-B'!C1137,'Speed Bin A-B'!C1241,'Speed Bin A-B'!C1345,'Speed Bin A-B'!C1449)</f>
        <v>0</v>
      </c>
      <c r="D194" s="252">
        <f>SUM('Speed Bin A-B'!D97,'Speed Bin A-B'!D201,'Speed Bin A-B'!D305,'Speed Bin A-B'!D409,'Speed Bin A-B'!D513,'Speed Bin A-B'!D617,'Speed Bin A-B'!D721,'Speed Bin A-B'!D825,'Speed Bin A-B'!D929,'Speed Bin A-B'!D1033,'Speed Bin A-B'!D1137,'Speed Bin A-B'!D1241,'Speed Bin A-B'!D1345,'Speed Bin A-B'!D1449)</f>
        <v>0</v>
      </c>
      <c r="E194" s="252">
        <f>SUM('Speed Bin A-B'!E97,'Speed Bin A-B'!E201,'Speed Bin A-B'!E305,'Speed Bin A-B'!E409,'Speed Bin A-B'!E513,'Speed Bin A-B'!E617,'Speed Bin A-B'!E721,'Speed Bin A-B'!E825,'Speed Bin A-B'!E929,'Speed Bin A-B'!E1033,'Speed Bin A-B'!E1137,'Speed Bin A-B'!E1241,'Speed Bin A-B'!E1345,'Speed Bin A-B'!E1449)</f>
        <v>0</v>
      </c>
      <c r="F194" s="252">
        <f>SUM('Speed Bin A-B'!F97,'Speed Bin A-B'!F201,'Speed Bin A-B'!F305,'Speed Bin A-B'!F409,'Speed Bin A-B'!F513,'Speed Bin A-B'!F617,'Speed Bin A-B'!F721,'Speed Bin A-B'!F825,'Speed Bin A-B'!F929,'Speed Bin A-B'!F1033,'Speed Bin A-B'!F1137,'Speed Bin A-B'!F1241,'Speed Bin A-B'!F1345,'Speed Bin A-B'!F1449)</f>
        <v>7</v>
      </c>
      <c r="G194" s="252">
        <f>SUM('Speed Bin A-B'!G97,'Speed Bin A-B'!G201,'Speed Bin A-B'!G305,'Speed Bin A-B'!G409,'Speed Bin A-B'!G513,'Speed Bin A-B'!G617,'Speed Bin A-B'!G721,'Speed Bin A-B'!G825,'Speed Bin A-B'!G929,'Speed Bin A-B'!G1033,'Speed Bin A-B'!G1137,'Speed Bin A-B'!G1241,'Speed Bin A-B'!G1345,'Speed Bin A-B'!G1449)</f>
        <v>24</v>
      </c>
      <c r="H194" s="252">
        <f>SUM('Speed Bin A-B'!H97,'Speed Bin A-B'!H201,'Speed Bin A-B'!H305,'Speed Bin A-B'!H409,'Speed Bin A-B'!H513,'Speed Bin A-B'!H617,'Speed Bin A-B'!H721,'Speed Bin A-B'!H825,'Speed Bin A-B'!H929,'Speed Bin A-B'!H1033,'Speed Bin A-B'!H1137,'Speed Bin A-B'!H1241,'Speed Bin A-B'!H1345,'Speed Bin A-B'!H1449)</f>
        <v>14</v>
      </c>
      <c r="I194" s="252">
        <f>SUM('Speed Bin A-B'!I97,'Speed Bin A-B'!I201,'Speed Bin A-B'!I305,'Speed Bin A-B'!I409,'Speed Bin A-B'!I513,'Speed Bin A-B'!I617,'Speed Bin A-B'!I721,'Speed Bin A-B'!I825,'Speed Bin A-B'!I929,'Speed Bin A-B'!I1033,'Speed Bin A-B'!I1137,'Speed Bin A-B'!I1241,'Speed Bin A-B'!I1345,'Speed Bin A-B'!I1449)</f>
        <v>2</v>
      </c>
      <c r="J194" s="252">
        <f>SUM('Speed Bin A-B'!J97,'Speed Bin A-B'!J201,'Speed Bin A-B'!J305,'Speed Bin A-B'!J409,'Speed Bin A-B'!J513,'Speed Bin A-B'!J617,'Speed Bin A-B'!J721,'Speed Bin A-B'!J825,'Speed Bin A-B'!J929,'Speed Bin A-B'!J1033,'Speed Bin A-B'!J1137,'Speed Bin A-B'!J1241,'Speed Bin A-B'!J1345,'Speed Bin A-B'!J1449)</f>
        <v>3</v>
      </c>
      <c r="K194" s="252">
        <f>SUM('Speed Bin A-B'!K97,'Speed Bin A-B'!K201,'Speed Bin A-B'!K305,'Speed Bin A-B'!K409,'Speed Bin A-B'!K513,'Speed Bin A-B'!K617,'Speed Bin A-B'!K721,'Speed Bin A-B'!K825,'Speed Bin A-B'!K929,'Speed Bin A-B'!K1033,'Speed Bin A-B'!K1137,'Speed Bin A-B'!K1241,'Speed Bin A-B'!K1345,'Speed Bin A-B'!K1449)</f>
        <v>0</v>
      </c>
      <c r="L194" s="252">
        <f>SUM('Speed Bin A-B'!L97,'Speed Bin A-B'!L201,'Speed Bin A-B'!L305,'Speed Bin A-B'!L409,'Speed Bin A-B'!L513,'Speed Bin A-B'!L617,'Speed Bin A-B'!L721,'Speed Bin A-B'!L825,'Speed Bin A-B'!L929,'Speed Bin A-B'!L1033,'Speed Bin A-B'!L1137,'Speed Bin A-B'!L1241,'Speed Bin A-B'!L1345,'Speed Bin A-B'!L1449)</f>
        <v>0</v>
      </c>
      <c r="M194" s="252">
        <f>SUM('Speed Bin A-B'!M97,'Speed Bin A-B'!M201,'Speed Bin A-B'!M305,'Speed Bin A-B'!M409,'Speed Bin A-B'!M513,'Speed Bin A-B'!M617,'Speed Bin A-B'!M721,'Speed Bin A-B'!M825,'Speed Bin A-B'!M929,'Speed Bin A-B'!M1033,'Speed Bin A-B'!M1137,'Speed Bin A-B'!M1241,'Speed Bin A-B'!M1345,'Speed Bin A-B'!M1449)</f>
        <v>0</v>
      </c>
      <c r="N194" s="252">
        <f>SUM('Speed Bin A-B'!N97,'Speed Bin A-B'!N201,'Speed Bin A-B'!N305,'Speed Bin A-B'!N409,'Speed Bin A-B'!N513,'Speed Bin A-B'!N617,'Speed Bin A-B'!N721,'Speed Bin A-B'!N825,'Speed Bin A-B'!N929,'Speed Bin A-B'!N1033,'Speed Bin A-B'!N1137,'Speed Bin A-B'!N1241,'Speed Bin A-B'!N1345,'Speed Bin A-B'!N1449)</f>
        <v>0</v>
      </c>
      <c r="O194" s="252">
        <f>SUM('Speed Bin A-B'!O97,'Speed Bin A-B'!O201,'Speed Bin A-B'!O305,'Speed Bin A-B'!O409,'Speed Bin A-B'!O513,'Speed Bin A-B'!O617,'Speed Bin A-B'!O721,'Speed Bin A-B'!O825,'Speed Bin A-B'!O929,'Speed Bin A-B'!O1033,'Speed Bin A-B'!O1137,'Speed Bin A-B'!O1241,'Speed Bin A-B'!O1345,'Speed Bin A-B'!O1449)</f>
        <v>0</v>
      </c>
      <c r="P194" s="252">
        <f>SUM('Speed Bin A-B'!P97,'Speed Bin A-B'!P201,'Speed Bin A-B'!P305,'Speed Bin A-B'!P409,'Speed Bin A-B'!P513,'Speed Bin A-B'!P617,'Speed Bin A-B'!P721,'Speed Bin A-B'!P825,'Speed Bin A-B'!P929,'Speed Bin A-B'!P1033,'Speed Bin A-B'!P1137,'Speed Bin A-B'!P1241,'Speed Bin A-B'!P1345,'Speed Bin A-B'!P1449)</f>
        <v>0</v>
      </c>
      <c r="Q194" s="252">
        <f>SUM('Speed Bin A-B'!Q97,'Speed Bin A-B'!Q201,'Speed Bin A-B'!Q305,'Speed Bin A-B'!Q409,'Speed Bin A-B'!Q513,'Speed Bin A-B'!Q617,'Speed Bin A-B'!Q721,'Speed Bin A-B'!Q825,'Speed Bin A-B'!Q929,'Speed Bin A-B'!Q1033,'Speed Bin A-B'!Q1137,'Speed Bin A-B'!Q1241,'Speed Bin A-B'!Q1345,'Speed Bin A-B'!Q1449)</f>
        <v>0</v>
      </c>
      <c r="R194" s="252">
        <f>SUM('Speed Bin A-B'!R97,'Speed Bin A-B'!R201,'Speed Bin A-B'!R305,'Speed Bin A-B'!R409,'Speed Bin A-B'!R513,'Speed Bin A-B'!R617,'Speed Bin A-B'!R721,'Speed Bin A-B'!R825,'Speed Bin A-B'!R929,'Speed Bin A-B'!R1033,'Speed Bin A-B'!R1137,'Speed Bin A-B'!R1241,'Speed Bin A-B'!R1345,'Speed Bin A-B'!R1449)</f>
        <v>0</v>
      </c>
      <c r="S194" s="252">
        <f>SUM('Speed Bin A-B'!S97,'Speed Bin A-B'!S201,'Speed Bin A-B'!S305,'Speed Bin A-B'!S409,'Speed Bin A-B'!S513,'Speed Bin A-B'!S617,'Speed Bin A-B'!S721,'Speed Bin A-B'!S825,'Speed Bin A-B'!S929,'Speed Bin A-B'!S1033,'Speed Bin A-B'!S1137,'Speed Bin A-B'!S1241,'Speed Bin A-B'!S1345,'Speed Bin A-B'!S1449)</f>
        <v>0</v>
      </c>
      <c r="T194" s="252">
        <f>SUM('Speed Bin A-B'!T97,'Speed Bin A-B'!T201,'Speed Bin A-B'!T305,'Speed Bin A-B'!T409,'Speed Bin A-B'!T513,'Speed Bin A-B'!T617,'Speed Bin A-B'!T721,'Speed Bin A-B'!T825,'Speed Bin A-B'!T929,'Speed Bin A-B'!T1033,'Speed Bin A-B'!T1137,'Speed Bin A-B'!T1241,'Speed Bin A-B'!T1345,'Speed Bin A-B'!T1449)</f>
        <v>0</v>
      </c>
      <c r="U194" s="252">
        <f>SUM('Speed Bin A-B'!U97,'Speed Bin A-B'!U201,'Speed Bin A-B'!U305,'Speed Bin A-B'!U409,'Speed Bin A-B'!U513,'Speed Bin A-B'!U617,'Speed Bin A-B'!U721,'Speed Bin A-B'!U825,'Speed Bin A-B'!U929,'Speed Bin A-B'!U1033,'Speed Bin A-B'!U1137,'Speed Bin A-B'!U1241,'Speed Bin A-B'!U1345,'Speed Bin A-B'!U1449)</f>
        <v>0</v>
      </c>
      <c r="V194" s="253">
        <f>IFERROR(AVERAGE('Speed Bin A-B'!V97,'Speed Bin A-B'!V201,'Speed Bin A-B'!V305,'Speed Bin A-B'!V409,'Speed Bin A-B'!V513,'Speed Bin A-B'!V617,'Speed Bin A-B'!V721,'Speed Bin A-B'!V825,'Speed Bin A-B'!V929,'Speed Bin A-B'!V1033,'Speed Bin A-B'!V1137,'Speed Bin A-B'!V1241,'Speed Bin A-B'!V1345,'Speed Bin A-B'!V1449),"-")</f>
        <v>29.033333333333335</v>
      </c>
      <c r="W194" s="253" t="str">
        <f>IFERROR(AVERAGE('Speed Bin A-B'!W97,'Speed Bin A-B'!W201,'Speed Bin A-B'!W305,'Speed Bin A-B'!W409,'Speed Bin A-B'!W513,'Speed Bin A-B'!W617,'Speed Bin A-B'!W721,'Speed Bin A-B'!W825,'Speed Bin A-B'!W929,'Speed Bin A-B'!W1033,'Speed Bin A-B'!W1137,'Speed Bin A-B'!W1241,'Speed Bin A-B'!W1345,'Speed Bin A-B'!W1449),"-")</f>
        <v>-</v>
      </c>
      <c r="X194" s="246"/>
      <c r="Y194" s="246"/>
    </row>
    <row r="195" spans="1:25" x14ac:dyDescent="0.2">
      <c r="A195" s="251">
        <v>0.90625</v>
      </c>
      <c r="B195" s="252">
        <f>SUM('Speed Bin A-B'!B98,'Speed Bin A-B'!B202,'Speed Bin A-B'!B306,'Speed Bin A-B'!B410,'Speed Bin A-B'!B514,'Speed Bin A-B'!B618,'Speed Bin A-B'!B722,'Speed Bin A-B'!B826,'Speed Bin A-B'!B930,'Speed Bin A-B'!B1034,'Speed Bin A-B'!B1138,'Speed Bin A-B'!B1242,'Speed Bin A-B'!B1346,'Speed Bin A-B'!B1450)</f>
        <v>34</v>
      </c>
      <c r="C195" s="252">
        <f>SUM('Speed Bin A-B'!C98,'Speed Bin A-B'!C202,'Speed Bin A-B'!C306,'Speed Bin A-B'!C410,'Speed Bin A-B'!C514,'Speed Bin A-B'!C618,'Speed Bin A-B'!C722,'Speed Bin A-B'!C826,'Speed Bin A-B'!C930,'Speed Bin A-B'!C1034,'Speed Bin A-B'!C1138,'Speed Bin A-B'!C1242,'Speed Bin A-B'!C1346,'Speed Bin A-B'!C1450)</f>
        <v>0</v>
      </c>
      <c r="D195" s="252">
        <f>SUM('Speed Bin A-B'!D98,'Speed Bin A-B'!D202,'Speed Bin A-B'!D306,'Speed Bin A-B'!D410,'Speed Bin A-B'!D514,'Speed Bin A-B'!D618,'Speed Bin A-B'!D722,'Speed Bin A-B'!D826,'Speed Bin A-B'!D930,'Speed Bin A-B'!D1034,'Speed Bin A-B'!D1138,'Speed Bin A-B'!D1242,'Speed Bin A-B'!D1346,'Speed Bin A-B'!D1450)</f>
        <v>1</v>
      </c>
      <c r="E195" s="252">
        <f>SUM('Speed Bin A-B'!E98,'Speed Bin A-B'!E202,'Speed Bin A-B'!E306,'Speed Bin A-B'!E410,'Speed Bin A-B'!E514,'Speed Bin A-B'!E618,'Speed Bin A-B'!E722,'Speed Bin A-B'!E826,'Speed Bin A-B'!E930,'Speed Bin A-B'!E1034,'Speed Bin A-B'!E1138,'Speed Bin A-B'!E1242,'Speed Bin A-B'!E1346,'Speed Bin A-B'!E1450)</f>
        <v>0</v>
      </c>
      <c r="F195" s="252">
        <f>SUM('Speed Bin A-B'!F98,'Speed Bin A-B'!F202,'Speed Bin A-B'!F306,'Speed Bin A-B'!F410,'Speed Bin A-B'!F514,'Speed Bin A-B'!F618,'Speed Bin A-B'!F722,'Speed Bin A-B'!F826,'Speed Bin A-B'!F930,'Speed Bin A-B'!F1034,'Speed Bin A-B'!F1138,'Speed Bin A-B'!F1242,'Speed Bin A-B'!F1346,'Speed Bin A-B'!F1450)</f>
        <v>6</v>
      </c>
      <c r="G195" s="252">
        <f>SUM('Speed Bin A-B'!G98,'Speed Bin A-B'!G202,'Speed Bin A-B'!G306,'Speed Bin A-B'!G410,'Speed Bin A-B'!G514,'Speed Bin A-B'!G618,'Speed Bin A-B'!G722,'Speed Bin A-B'!G826,'Speed Bin A-B'!G930,'Speed Bin A-B'!G1034,'Speed Bin A-B'!G1138,'Speed Bin A-B'!G1242,'Speed Bin A-B'!G1346,'Speed Bin A-B'!G1450)</f>
        <v>16</v>
      </c>
      <c r="H195" s="252">
        <f>SUM('Speed Bin A-B'!H98,'Speed Bin A-B'!H202,'Speed Bin A-B'!H306,'Speed Bin A-B'!H410,'Speed Bin A-B'!H514,'Speed Bin A-B'!H618,'Speed Bin A-B'!H722,'Speed Bin A-B'!H826,'Speed Bin A-B'!H930,'Speed Bin A-B'!H1034,'Speed Bin A-B'!H1138,'Speed Bin A-B'!H1242,'Speed Bin A-B'!H1346,'Speed Bin A-B'!H1450)</f>
        <v>9</v>
      </c>
      <c r="I195" s="252">
        <f>SUM('Speed Bin A-B'!I98,'Speed Bin A-B'!I202,'Speed Bin A-B'!I306,'Speed Bin A-B'!I410,'Speed Bin A-B'!I514,'Speed Bin A-B'!I618,'Speed Bin A-B'!I722,'Speed Bin A-B'!I826,'Speed Bin A-B'!I930,'Speed Bin A-B'!I1034,'Speed Bin A-B'!I1138,'Speed Bin A-B'!I1242,'Speed Bin A-B'!I1346,'Speed Bin A-B'!I1450)</f>
        <v>0</v>
      </c>
      <c r="J195" s="252">
        <f>SUM('Speed Bin A-B'!J98,'Speed Bin A-B'!J202,'Speed Bin A-B'!J306,'Speed Bin A-B'!J410,'Speed Bin A-B'!J514,'Speed Bin A-B'!J618,'Speed Bin A-B'!J722,'Speed Bin A-B'!J826,'Speed Bin A-B'!J930,'Speed Bin A-B'!J1034,'Speed Bin A-B'!J1138,'Speed Bin A-B'!J1242,'Speed Bin A-B'!J1346,'Speed Bin A-B'!J1450)</f>
        <v>2</v>
      </c>
      <c r="K195" s="252">
        <f>SUM('Speed Bin A-B'!K98,'Speed Bin A-B'!K202,'Speed Bin A-B'!K306,'Speed Bin A-B'!K410,'Speed Bin A-B'!K514,'Speed Bin A-B'!K618,'Speed Bin A-B'!K722,'Speed Bin A-B'!K826,'Speed Bin A-B'!K930,'Speed Bin A-B'!K1034,'Speed Bin A-B'!K1138,'Speed Bin A-B'!K1242,'Speed Bin A-B'!K1346,'Speed Bin A-B'!K1450)</f>
        <v>0</v>
      </c>
      <c r="L195" s="252">
        <f>SUM('Speed Bin A-B'!L98,'Speed Bin A-B'!L202,'Speed Bin A-B'!L306,'Speed Bin A-B'!L410,'Speed Bin A-B'!L514,'Speed Bin A-B'!L618,'Speed Bin A-B'!L722,'Speed Bin A-B'!L826,'Speed Bin A-B'!L930,'Speed Bin A-B'!L1034,'Speed Bin A-B'!L1138,'Speed Bin A-B'!L1242,'Speed Bin A-B'!L1346,'Speed Bin A-B'!L1450)</f>
        <v>0</v>
      </c>
      <c r="M195" s="252">
        <f>SUM('Speed Bin A-B'!M98,'Speed Bin A-B'!M202,'Speed Bin A-B'!M306,'Speed Bin A-B'!M410,'Speed Bin A-B'!M514,'Speed Bin A-B'!M618,'Speed Bin A-B'!M722,'Speed Bin A-B'!M826,'Speed Bin A-B'!M930,'Speed Bin A-B'!M1034,'Speed Bin A-B'!M1138,'Speed Bin A-B'!M1242,'Speed Bin A-B'!M1346,'Speed Bin A-B'!M1450)</f>
        <v>0</v>
      </c>
      <c r="N195" s="252">
        <f>SUM('Speed Bin A-B'!N98,'Speed Bin A-B'!N202,'Speed Bin A-B'!N306,'Speed Bin A-B'!N410,'Speed Bin A-B'!N514,'Speed Bin A-B'!N618,'Speed Bin A-B'!N722,'Speed Bin A-B'!N826,'Speed Bin A-B'!N930,'Speed Bin A-B'!N1034,'Speed Bin A-B'!N1138,'Speed Bin A-B'!N1242,'Speed Bin A-B'!N1346,'Speed Bin A-B'!N1450)</f>
        <v>0</v>
      </c>
      <c r="O195" s="252">
        <f>SUM('Speed Bin A-B'!O98,'Speed Bin A-B'!O202,'Speed Bin A-B'!O306,'Speed Bin A-B'!O410,'Speed Bin A-B'!O514,'Speed Bin A-B'!O618,'Speed Bin A-B'!O722,'Speed Bin A-B'!O826,'Speed Bin A-B'!O930,'Speed Bin A-B'!O1034,'Speed Bin A-B'!O1138,'Speed Bin A-B'!O1242,'Speed Bin A-B'!O1346,'Speed Bin A-B'!O1450)</f>
        <v>0</v>
      </c>
      <c r="P195" s="252">
        <f>SUM('Speed Bin A-B'!P98,'Speed Bin A-B'!P202,'Speed Bin A-B'!P306,'Speed Bin A-B'!P410,'Speed Bin A-B'!P514,'Speed Bin A-B'!P618,'Speed Bin A-B'!P722,'Speed Bin A-B'!P826,'Speed Bin A-B'!P930,'Speed Bin A-B'!P1034,'Speed Bin A-B'!P1138,'Speed Bin A-B'!P1242,'Speed Bin A-B'!P1346,'Speed Bin A-B'!P1450)</f>
        <v>0</v>
      </c>
      <c r="Q195" s="252">
        <f>SUM('Speed Bin A-B'!Q98,'Speed Bin A-B'!Q202,'Speed Bin A-B'!Q306,'Speed Bin A-B'!Q410,'Speed Bin A-B'!Q514,'Speed Bin A-B'!Q618,'Speed Bin A-B'!Q722,'Speed Bin A-B'!Q826,'Speed Bin A-B'!Q930,'Speed Bin A-B'!Q1034,'Speed Bin A-B'!Q1138,'Speed Bin A-B'!Q1242,'Speed Bin A-B'!Q1346,'Speed Bin A-B'!Q1450)</f>
        <v>0</v>
      </c>
      <c r="R195" s="252">
        <f>SUM('Speed Bin A-B'!R98,'Speed Bin A-B'!R202,'Speed Bin A-B'!R306,'Speed Bin A-B'!R410,'Speed Bin A-B'!R514,'Speed Bin A-B'!R618,'Speed Bin A-B'!R722,'Speed Bin A-B'!R826,'Speed Bin A-B'!R930,'Speed Bin A-B'!R1034,'Speed Bin A-B'!R1138,'Speed Bin A-B'!R1242,'Speed Bin A-B'!R1346,'Speed Bin A-B'!R1450)</f>
        <v>0</v>
      </c>
      <c r="S195" s="252">
        <f>SUM('Speed Bin A-B'!S98,'Speed Bin A-B'!S202,'Speed Bin A-B'!S306,'Speed Bin A-B'!S410,'Speed Bin A-B'!S514,'Speed Bin A-B'!S618,'Speed Bin A-B'!S722,'Speed Bin A-B'!S826,'Speed Bin A-B'!S930,'Speed Bin A-B'!S1034,'Speed Bin A-B'!S1138,'Speed Bin A-B'!S1242,'Speed Bin A-B'!S1346,'Speed Bin A-B'!S1450)</f>
        <v>0</v>
      </c>
      <c r="T195" s="252">
        <f>SUM('Speed Bin A-B'!T98,'Speed Bin A-B'!T202,'Speed Bin A-B'!T306,'Speed Bin A-B'!T410,'Speed Bin A-B'!T514,'Speed Bin A-B'!T618,'Speed Bin A-B'!T722,'Speed Bin A-B'!T826,'Speed Bin A-B'!T930,'Speed Bin A-B'!T1034,'Speed Bin A-B'!T1138,'Speed Bin A-B'!T1242,'Speed Bin A-B'!T1346,'Speed Bin A-B'!T1450)</f>
        <v>0</v>
      </c>
      <c r="U195" s="252">
        <f>SUM('Speed Bin A-B'!U98,'Speed Bin A-B'!U202,'Speed Bin A-B'!U306,'Speed Bin A-B'!U410,'Speed Bin A-B'!U514,'Speed Bin A-B'!U618,'Speed Bin A-B'!U722,'Speed Bin A-B'!U826,'Speed Bin A-B'!U930,'Speed Bin A-B'!U1034,'Speed Bin A-B'!U1138,'Speed Bin A-B'!U1242,'Speed Bin A-B'!U1346,'Speed Bin A-B'!U1450)</f>
        <v>0</v>
      </c>
      <c r="V195" s="253">
        <f>IFERROR(AVERAGE('Speed Bin A-B'!V98,'Speed Bin A-B'!V202,'Speed Bin A-B'!V306,'Speed Bin A-B'!V410,'Speed Bin A-B'!V514,'Speed Bin A-B'!V618,'Speed Bin A-B'!V722,'Speed Bin A-B'!V826,'Speed Bin A-B'!V930,'Speed Bin A-B'!V1034,'Speed Bin A-B'!V1138,'Speed Bin A-B'!V1242,'Speed Bin A-B'!V1346,'Speed Bin A-B'!V1450),"-")</f>
        <v>28.762500000000003</v>
      </c>
      <c r="W195" s="253" t="str">
        <f>IFERROR(AVERAGE('Speed Bin A-B'!W98,'Speed Bin A-B'!W202,'Speed Bin A-B'!W306,'Speed Bin A-B'!W410,'Speed Bin A-B'!W514,'Speed Bin A-B'!W618,'Speed Bin A-B'!W722,'Speed Bin A-B'!W826,'Speed Bin A-B'!W930,'Speed Bin A-B'!W1034,'Speed Bin A-B'!W1138,'Speed Bin A-B'!W1242,'Speed Bin A-B'!W1346,'Speed Bin A-B'!W1450),"-")</f>
        <v>-</v>
      </c>
      <c r="X195" s="246"/>
      <c r="Y195" s="246"/>
    </row>
    <row r="196" spans="1:25" x14ac:dyDescent="0.2">
      <c r="A196" s="251">
        <v>0.91666666666666696</v>
      </c>
      <c r="B196" s="252">
        <f>SUM('Speed Bin A-B'!B99,'Speed Bin A-B'!B203,'Speed Bin A-B'!B307,'Speed Bin A-B'!B411,'Speed Bin A-B'!B515,'Speed Bin A-B'!B619,'Speed Bin A-B'!B723,'Speed Bin A-B'!B827,'Speed Bin A-B'!B931,'Speed Bin A-B'!B1035,'Speed Bin A-B'!B1139,'Speed Bin A-B'!B1243,'Speed Bin A-B'!B1347,'Speed Bin A-B'!B1451)</f>
        <v>41</v>
      </c>
      <c r="C196" s="252">
        <f>SUM('Speed Bin A-B'!C99,'Speed Bin A-B'!C203,'Speed Bin A-B'!C307,'Speed Bin A-B'!C411,'Speed Bin A-B'!C515,'Speed Bin A-B'!C619,'Speed Bin A-B'!C723,'Speed Bin A-B'!C827,'Speed Bin A-B'!C931,'Speed Bin A-B'!C1035,'Speed Bin A-B'!C1139,'Speed Bin A-B'!C1243,'Speed Bin A-B'!C1347,'Speed Bin A-B'!C1451)</f>
        <v>0</v>
      </c>
      <c r="D196" s="252">
        <f>SUM('Speed Bin A-B'!D99,'Speed Bin A-B'!D203,'Speed Bin A-B'!D307,'Speed Bin A-B'!D411,'Speed Bin A-B'!D515,'Speed Bin A-B'!D619,'Speed Bin A-B'!D723,'Speed Bin A-B'!D827,'Speed Bin A-B'!D931,'Speed Bin A-B'!D1035,'Speed Bin A-B'!D1139,'Speed Bin A-B'!D1243,'Speed Bin A-B'!D1347,'Speed Bin A-B'!D1451)</f>
        <v>4</v>
      </c>
      <c r="E196" s="252">
        <f>SUM('Speed Bin A-B'!E99,'Speed Bin A-B'!E203,'Speed Bin A-B'!E307,'Speed Bin A-B'!E411,'Speed Bin A-B'!E515,'Speed Bin A-B'!E619,'Speed Bin A-B'!E723,'Speed Bin A-B'!E827,'Speed Bin A-B'!E931,'Speed Bin A-B'!E1035,'Speed Bin A-B'!E1139,'Speed Bin A-B'!E1243,'Speed Bin A-B'!E1347,'Speed Bin A-B'!E1451)</f>
        <v>1</v>
      </c>
      <c r="F196" s="252">
        <f>SUM('Speed Bin A-B'!F99,'Speed Bin A-B'!F203,'Speed Bin A-B'!F307,'Speed Bin A-B'!F411,'Speed Bin A-B'!F515,'Speed Bin A-B'!F619,'Speed Bin A-B'!F723,'Speed Bin A-B'!F827,'Speed Bin A-B'!F931,'Speed Bin A-B'!F1035,'Speed Bin A-B'!F1139,'Speed Bin A-B'!F1243,'Speed Bin A-B'!F1347,'Speed Bin A-B'!F1451)</f>
        <v>10</v>
      </c>
      <c r="G196" s="252">
        <f>SUM('Speed Bin A-B'!G99,'Speed Bin A-B'!G203,'Speed Bin A-B'!G307,'Speed Bin A-B'!G411,'Speed Bin A-B'!G515,'Speed Bin A-B'!G619,'Speed Bin A-B'!G723,'Speed Bin A-B'!G827,'Speed Bin A-B'!G931,'Speed Bin A-B'!G1035,'Speed Bin A-B'!G1139,'Speed Bin A-B'!G1243,'Speed Bin A-B'!G1347,'Speed Bin A-B'!G1451)</f>
        <v>16</v>
      </c>
      <c r="H196" s="252">
        <f>SUM('Speed Bin A-B'!H99,'Speed Bin A-B'!H203,'Speed Bin A-B'!H307,'Speed Bin A-B'!H411,'Speed Bin A-B'!H515,'Speed Bin A-B'!H619,'Speed Bin A-B'!H723,'Speed Bin A-B'!H827,'Speed Bin A-B'!H931,'Speed Bin A-B'!H1035,'Speed Bin A-B'!H1139,'Speed Bin A-B'!H1243,'Speed Bin A-B'!H1347,'Speed Bin A-B'!H1451)</f>
        <v>7</v>
      </c>
      <c r="I196" s="252">
        <f>SUM('Speed Bin A-B'!I99,'Speed Bin A-B'!I203,'Speed Bin A-B'!I307,'Speed Bin A-B'!I411,'Speed Bin A-B'!I515,'Speed Bin A-B'!I619,'Speed Bin A-B'!I723,'Speed Bin A-B'!I827,'Speed Bin A-B'!I931,'Speed Bin A-B'!I1035,'Speed Bin A-B'!I1139,'Speed Bin A-B'!I1243,'Speed Bin A-B'!I1347,'Speed Bin A-B'!I1451)</f>
        <v>1</v>
      </c>
      <c r="J196" s="252">
        <f>SUM('Speed Bin A-B'!J99,'Speed Bin A-B'!J203,'Speed Bin A-B'!J307,'Speed Bin A-B'!J411,'Speed Bin A-B'!J515,'Speed Bin A-B'!J619,'Speed Bin A-B'!J723,'Speed Bin A-B'!J827,'Speed Bin A-B'!J931,'Speed Bin A-B'!J1035,'Speed Bin A-B'!J1139,'Speed Bin A-B'!J1243,'Speed Bin A-B'!J1347,'Speed Bin A-B'!J1451)</f>
        <v>1</v>
      </c>
      <c r="K196" s="252">
        <f>SUM('Speed Bin A-B'!K99,'Speed Bin A-B'!K203,'Speed Bin A-B'!K307,'Speed Bin A-B'!K411,'Speed Bin A-B'!K515,'Speed Bin A-B'!K619,'Speed Bin A-B'!K723,'Speed Bin A-B'!K827,'Speed Bin A-B'!K931,'Speed Bin A-B'!K1035,'Speed Bin A-B'!K1139,'Speed Bin A-B'!K1243,'Speed Bin A-B'!K1347,'Speed Bin A-B'!K1451)</f>
        <v>1</v>
      </c>
      <c r="L196" s="252">
        <f>SUM('Speed Bin A-B'!L99,'Speed Bin A-B'!L203,'Speed Bin A-B'!L307,'Speed Bin A-B'!L411,'Speed Bin A-B'!L515,'Speed Bin A-B'!L619,'Speed Bin A-B'!L723,'Speed Bin A-B'!L827,'Speed Bin A-B'!L931,'Speed Bin A-B'!L1035,'Speed Bin A-B'!L1139,'Speed Bin A-B'!L1243,'Speed Bin A-B'!L1347,'Speed Bin A-B'!L1451)</f>
        <v>0</v>
      </c>
      <c r="M196" s="252">
        <f>SUM('Speed Bin A-B'!M99,'Speed Bin A-B'!M203,'Speed Bin A-B'!M307,'Speed Bin A-B'!M411,'Speed Bin A-B'!M515,'Speed Bin A-B'!M619,'Speed Bin A-B'!M723,'Speed Bin A-B'!M827,'Speed Bin A-B'!M931,'Speed Bin A-B'!M1035,'Speed Bin A-B'!M1139,'Speed Bin A-B'!M1243,'Speed Bin A-B'!M1347,'Speed Bin A-B'!M1451)</f>
        <v>0</v>
      </c>
      <c r="N196" s="252">
        <f>SUM('Speed Bin A-B'!N99,'Speed Bin A-B'!N203,'Speed Bin A-B'!N307,'Speed Bin A-B'!N411,'Speed Bin A-B'!N515,'Speed Bin A-B'!N619,'Speed Bin A-B'!N723,'Speed Bin A-B'!N827,'Speed Bin A-B'!N931,'Speed Bin A-B'!N1035,'Speed Bin A-B'!N1139,'Speed Bin A-B'!N1243,'Speed Bin A-B'!N1347,'Speed Bin A-B'!N1451)</f>
        <v>0</v>
      </c>
      <c r="O196" s="252">
        <f>SUM('Speed Bin A-B'!O99,'Speed Bin A-B'!O203,'Speed Bin A-B'!O307,'Speed Bin A-B'!O411,'Speed Bin A-B'!O515,'Speed Bin A-B'!O619,'Speed Bin A-B'!O723,'Speed Bin A-B'!O827,'Speed Bin A-B'!O931,'Speed Bin A-B'!O1035,'Speed Bin A-B'!O1139,'Speed Bin A-B'!O1243,'Speed Bin A-B'!O1347,'Speed Bin A-B'!O1451)</f>
        <v>0</v>
      </c>
      <c r="P196" s="252">
        <f>SUM('Speed Bin A-B'!P99,'Speed Bin A-B'!P203,'Speed Bin A-B'!P307,'Speed Bin A-B'!P411,'Speed Bin A-B'!P515,'Speed Bin A-B'!P619,'Speed Bin A-B'!P723,'Speed Bin A-B'!P827,'Speed Bin A-B'!P931,'Speed Bin A-B'!P1035,'Speed Bin A-B'!P1139,'Speed Bin A-B'!P1243,'Speed Bin A-B'!P1347,'Speed Bin A-B'!P1451)</f>
        <v>0</v>
      </c>
      <c r="Q196" s="252">
        <f>SUM('Speed Bin A-B'!Q99,'Speed Bin A-B'!Q203,'Speed Bin A-B'!Q307,'Speed Bin A-B'!Q411,'Speed Bin A-B'!Q515,'Speed Bin A-B'!Q619,'Speed Bin A-B'!Q723,'Speed Bin A-B'!Q827,'Speed Bin A-B'!Q931,'Speed Bin A-B'!Q1035,'Speed Bin A-B'!Q1139,'Speed Bin A-B'!Q1243,'Speed Bin A-B'!Q1347,'Speed Bin A-B'!Q1451)</f>
        <v>0</v>
      </c>
      <c r="R196" s="252">
        <f>SUM('Speed Bin A-B'!R99,'Speed Bin A-B'!R203,'Speed Bin A-B'!R307,'Speed Bin A-B'!R411,'Speed Bin A-B'!R515,'Speed Bin A-B'!R619,'Speed Bin A-B'!R723,'Speed Bin A-B'!R827,'Speed Bin A-B'!R931,'Speed Bin A-B'!R1035,'Speed Bin A-B'!R1139,'Speed Bin A-B'!R1243,'Speed Bin A-B'!R1347,'Speed Bin A-B'!R1451)</f>
        <v>0</v>
      </c>
      <c r="S196" s="252">
        <f>SUM('Speed Bin A-B'!S99,'Speed Bin A-B'!S203,'Speed Bin A-B'!S307,'Speed Bin A-B'!S411,'Speed Bin A-B'!S515,'Speed Bin A-B'!S619,'Speed Bin A-B'!S723,'Speed Bin A-B'!S827,'Speed Bin A-B'!S931,'Speed Bin A-B'!S1035,'Speed Bin A-B'!S1139,'Speed Bin A-B'!S1243,'Speed Bin A-B'!S1347,'Speed Bin A-B'!S1451)</f>
        <v>0</v>
      </c>
      <c r="T196" s="252">
        <f>SUM('Speed Bin A-B'!T99,'Speed Bin A-B'!T203,'Speed Bin A-B'!T307,'Speed Bin A-B'!T411,'Speed Bin A-B'!T515,'Speed Bin A-B'!T619,'Speed Bin A-B'!T723,'Speed Bin A-B'!T827,'Speed Bin A-B'!T931,'Speed Bin A-B'!T1035,'Speed Bin A-B'!T1139,'Speed Bin A-B'!T1243,'Speed Bin A-B'!T1347,'Speed Bin A-B'!T1451)</f>
        <v>0</v>
      </c>
      <c r="U196" s="252">
        <f>SUM('Speed Bin A-B'!U99,'Speed Bin A-B'!U203,'Speed Bin A-B'!U307,'Speed Bin A-B'!U411,'Speed Bin A-B'!U515,'Speed Bin A-B'!U619,'Speed Bin A-B'!U723,'Speed Bin A-B'!U827,'Speed Bin A-B'!U931,'Speed Bin A-B'!U1035,'Speed Bin A-B'!U1139,'Speed Bin A-B'!U1243,'Speed Bin A-B'!U1347,'Speed Bin A-B'!U1451)</f>
        <v>0</v>
      </c>
      <c r="V196" s="253">
        <f>IFERROR(AVERAGE('Speed Bin A-B'!V99,'Speed Bin A-B'!V203,'Speed Bin A-B'!V307,'Speed Bin A-B'!V411,'Speed Bin A-B'!V515,'Speed Bin A-B'!V619,'Speed Bin A-B'!V723,'Speed Bin A-B'!V827,'Speed Bin A-B'!V931,'Speed Bin A-B'!V1035,'Speed Bin A-B'!V1139,'Speed Bin A-B'!V1243,'Speed Bin A-B'!V1347,'Speed Bin A-B'!V1451),"-")</f>
        <v>27.644444444444449</v>
      </c>
      <c r="W196" s="253" t="str">
        <f>IFERROR(AVERAGE('Speed Bin A-B'!W99,'Speed Bin A-B'!W203,'Speed Bin A-B'!W307,'Speed Bin A-B'!W411,'Speed Bin A-B'!W515,'Speed Bin A-B'!W619,'Speed Bin A-B'!W723,'Speed Bin A-B'!W827,'Speed Bin A-B'!W931,'Speed Bin A-B'!W1035,'Speed Bin A-B'!W1139,'Speed Bin A-B'!W1243,'Speed Bin A-B'!W1347,'Speed Bin A-B'!W1451),"-")</f>
        <v>-</v>
      </c>
      <c r="X196" s="246"/>
      <c r="Y196" s="246"/>
    </row>
    <row r="197" spans="1:25" x14ac:dyDescent="0.2">
      <c r="A197" s="251">
        <v>0.92708333333333304</v>
      </c>
      <c r="B197" s="252">
        <f>SUM('Speed Bin A-B'!B100,'Speed Bin A-B'!B204,'Speed Bin A-B'!B308,'Speed Bin A-B'!B412,'Speed Bin A-B'!B516,'Speed Bin A-B'!B620,'Speed Bin A-B'!B724,'Speed Bin A-B'!B828,'Speed Bin A-B'!B932,'Speed Bin A-B'!B1036,'Speed Bin A-B'!B1140,'Speed Bin A-B'!B1244,'Speed Bin A-B'!B1348,'Speed Bin A-B'!B1452)</f>
        <v>24</v>
      </c>
      <c r="C197" s="252">
        <f>SUM('Speed Bin A-B'!C100,'Speed Bin A-B'!C204,'Speed Bin A-B'!C308,'Speed Bin A-B'!C412,'Speed Bin A-B'!C516,'Speed Bin A-B'!C620,'Speed Bin A-B'!C724,'Speed Bin A-B'!C828,'Speed Bin A-B'!C932,'Speed Bin A-B'!C1036,'Speed Bin A-B'!C1140,'Speed Bin A-B'!C1244,'Speed Bin A-B'!C1348,'Speed Bin A-B'!C1452)</f>
        <v>0</v>
      </c>
      <c r="D197" s="252">
        <f>SUM('Speed Bin A-B'!D100,'Speed Bin A-B'!D204,'Speed Bin A-B'!D308,'Speed Bin A-B'!D412,'Speed Bin A-B'!D516,'Speed Bin A-B'!D620,'Speed Bin A-B'!D724,'Speed Bin A-B'!D828,'Speed Bin A-B'!D932,'Speed Bin A-B'!D1036,'Speed Bin A-B'!D1140,'Speed Bin A-B'!D1244,'Speed Bin A-B'!D1348,'Speed Bin A-B'!D1452)</f>
        <v>0</v>
      </c>
      <c r="E197" s="252">
        <f>SUM('Speed Bin A-B'!E100,'Speed Bin A-B'!E204,'Speed Bin A-B'!E308,'Speed Bin A-B'!E412,'Speed Bin A-B'!E516,'Speed Bin A-B'!E620,'Speed Bin A-B'!E724,'Speed Bin A-B'!E828,'Speed Bin A-B'!E932,'Speed Bin A-B'!E1036,'Speed Bin A-B'!E1140,'Speed Bin A-B'!E1244,'Speed Bin A-B'!E1348,'Speed Bin A-B'!E1452)</f>
        <v>1</v>
      </c>
      <c r="F197" s="252">
        <f>SUM('Speed Bin A-B'!F100,'Speed Bin A-B'!F204,'Speed Bin A-B'!F308,'Speed Bin A-B'!F412,'Speed Bin A-B'!F516,'Speed Bin A-B'!F620,'Speed Bin A-B'!F724,'Speed Bin A-B'!F828,'Speed Bin A-B'!F932,'Speed Bin A-B'!F1036,'Speed Bin A-B'!F1140,'Speed Bin A-B'!F1244,'Speed Bin A-B'!F1348,'Speed Bin A-B'!F1452)</f>
        <v>6</v>
      </c>
      <c r="G197" s="252">
        <f>SUM('Speed Bin A-B'!G100,'Speed Bin A-B'!G204,'Speed Bin A-B'!G308,'Speed Bin A-B'!G412,'Speed Bin A-B'!G516,'Speed Bin A-B'!G620,'Speed Bin A-B'!G724,'Speed Bin A-B'!G828,'Speed Bin A-B'!G932,'Speed Bin A-B'!G1036,'Speed Bin A-B'!G1140,'Speed Bin A-B'!G1244,'Speed Bin A-B'!G1348,'Speed Bin A-B'!G1452)</f>
        <v>8</v>
      </c>
      <c r="H197" s="252">
        <f>SUM('Speed Bin A-B'!H100,'Speed Bin A-B'!H204,'Speed Bin A-B'!H308,'Speed Bin A-B'!H412,'Speed Bin A-B'!H516,'Speed Bin A-B'!H620,'Speed Bin A-B'!H724,'Speed Bin A-B'!H828,'Speed Bin A-B'!H932,'Speed Bin A-B'!H1036,'Speed Bin A-B'!H1140,'Speed Bin A-B'!H1244,'Speed Bin A-B'!H1348,'Speed Bin A-B'!H1452)</f>
        <v>7</v>
      </c>
      <c r="I197" s="252">
        <f>SUM('Speed Bin A-B'!I100,'Speed Bin A-B'!I204,'Speed Bin A-B'!I308,'Speed Bin A-B'!I412,'Speed Bin A-B'!I516,'Speed Bin A-B'!I620,'Speed Bin A-B'!I724,'Speed Bin A-B'!I828,'Speed Bin A-B'!I932,'Speed Bin A-B'!I1036,'Speed Bin A-B'!I1140,'Speed Bin A-B'!I1244,'Speed Bin A-B'!I1348,'Speed Bin A-B'!I1452)</f>
        <v>2</v>
      </c>
      <c r="J197" s="252">
        <f>SUM('Speed Bin A-B'!J100,'Speed Bin A-B'!J204,'Speed Bin A-B'!J308,'Speed Bin A-B'!J412,'Speed Bin A-B'!J516,'Speed Bin A-B'!J620,'Speed Bin A-B'!J724,'Speed Bin A-B'!J828,'Speed Bin A-B'!J932,'Speed Bin A-B'!J1036,'Speed Bin A-B'!J1140,'Speed Bin A-B'!J1244,'Speed Bin A-B'!J1348,'Speed Bin A-B'!J1452)</f>
        <v>0</v>
      </c>
      <c r="K197" s="252">
        <f>SUM('Speed Bin A-B'!K100,'Speed Bin A-B'!K204,'Speed Bin A-B'!K308,'Speed Bin A-B'!K412,'Speed Bin A-B'!K516,'Speed Bin A-B'!K620,'Speed Bin A-B'!K724,'Speed Bin A-B'!K828,'Speed Bin A-B'!K932,'Speed Bin A-B'!K1036,'Speed Bin A-B'!K1140,'Speed Bin A-B'!K1244,'Speed Bin A-B'!K1348,'Speed Bin A-B'!K1452)</f>
        <v>0</v>
      </c>
      <c r="L197" s="252">
        <f>SUM('Speed Bin A-B'!L100,'Speed Bin A-B'!L204,'Speed Bin A-B'!L308,'Speed Bin A-B'!L412,'Speed Bin A-B'!L516,'Speed Bin A-B'!L620,'Speed Bin A-B'!L724,'Speed Bin A-B'!L828,'Speed Bin A-B'!L932,'Speed Bin A-B'!L1036,'Speed Bin A-B'!L1140,'Speed Bin A-B'!L1244,'Speed Bin A-B'!L1348,'Speed Bin A-B'!L1452)</f>
        <v>0</v>
      </c>
      <c r="M197" s="252">
        <f>SUM('Speed Bin A-B'!M100,'Speed Bin A-B'!M204,'Speed Bin A-B'!M308,'Speed Bin A-B'!M412,'Speed Bin A-B'!M516,'Speed Bin A-B'!M620,'Speed Bin A-B'!M724,'Speed Bin A-B'!M828,'Speed Bin A-B'!M932,'Speed Bin A-B'!M1036,'Speed Bin A-B'!M1140,'Speed Bin A-B'!M1244,'Speed Bin A-B'!M1348,'Speed Bin A-B'!M1452)</f>
        <v>0</v>
      </c>
      <c r="N197" s="252">
        <f>SUM('Speed Bin A-B'!N100,'Speed Bin A-B'!N204,'Speed Bin A-B'!N308,'Speed Bin A-B'!N412,'Speed Bin A-B'!N516,'Speed Bin A-B'!N620,'Speed Bin A-B'!N724,'Speed Bin A-B'!N828,'Speed Bin A-B'!N932,'Speed Bin A-B'!N1036,'Speed Bin A-B'!N1140,'Speed Bin A-B'!N1244,'Speed Bin A-B'!N1348,'Speed Bin A-B'!N1452)</f>
        <v>0</v>
      </c>
      <c r="O197" s="252">
        <f>SUM('Speed Bin A-B'!O100,'Speed Bin A-B'!O204,'Speed Bin A-B'!O308,'Speed Bin A-B'!O412,'Speed Bin A-B'!O516,'Speed Bin A-B'!O620,'Speed Bin A-B'!O724,'Speed Bin A-B'!O828,'Speed Bin A-B'!O932,'Speed Bin A-B'!O1036,'Speed Bin A-B'!O1140,'Speed Bin A-B'!O1244,'Speed Bin A-B'!O1348,'Speed Bin A-B'!O1452)</f>
        <v>0</v>
      </c>
      <c r="P197" s="252">
        <f>SUM('Speed Bin A-B'!P100,'Speed Bin A-B'!P204,'Speed Bin A-B'!P308,'Speed Bin A-B'!P412,'Speed Bin A-B'!P516,'Speed Bin A-B'!P620,'Speed Bin A-B'!P724,'Speed Bin A-B'!P828,'Speed Bin A-B'!P932,'Speed Bin A-B'!P1036,'Speed Bin A-B'!P1140,'Speed Bin A-B'!P1244,'Speed Bin A-B'!P1348,'Speed Bin A-B'!P1452)</f>
        <v>0</v>
      </c>
      <c r="Q197" s="252">
        <f>SUM('Speed Bin A-B'!Q100,'Speed Bin A-B'!Q204,'Speed Bin A-B'!Q308,'Speed Bin A-B'!Q412,'Speed Bin A-B'!Q516,'Speed Bin A-B'!Q620,'Speed Bin A-B'!Q724,'Speed Bin A-B'!Q828,'Speed Bin A-B'!Q932,'Speed Bin A-B'!Q1036,'Speed Bin A-B'!Q1140,'Speed Bin A-B'!Q1244,'Speed Bin A-B'!Q1348,'Speed Bin A-B'!Q1452)</f>
        <v>0</v>
      </c>
      <c r="R197" s="252">
        <f>SUM('Speed Bin A-B'!R100,'Speed Bin A-B'!R204,'Speed Bin A-B'!R308,'Speed Bin A-B'!R412,'Speed Bin A-B'!R516,'Speed Bin A-B'!R620,'Speed Bin A-B'!R724,'Speed Bin A-B'!R828,'Speed Bin A-B'!R932,'Speed Bin A-B'!R1036,'Speed Bin A-B'!R1140,'Speed Bin A-B'!R1244,'Speed Bin A-B'!R1348,'Speed Bin A-B'!R1452)</f>
        <v>0</v>
      </c>
      <c r="S197" s="252">
        <f>SUM('Speed Bin A-B'!S100,'Speed Bin A-B'!S204,'Speed Bin A-B'!S308,'Speed Bin A-B'!S412,'Speed Bin A-B'!S516,'Speed Bin A-B'!S620,'Speed Bin A-B'!S724,'Speed Bin A-B'!S828,'Speed Bin A-B'!S932,'Speed Bin A-B'!S1036,'Speed Bin A-B'!S1140,'Speed Bin A-B'!S1244,'Speed Bin A-B'!S1348,'Speed Bin A-B'!S1452)</f>
        <v>0</v>
      </c>
      <c r="T197" s="252">
        <f>SUM('Speed Bin A-B'!T100,'Speed Bin A-B'!T204,'Speed Bin A-B'!T308,'Speed Bin A-B'!T412,'Speed Bin A-B'!T516,'Speed Bin A-B'!T620,'Speed Bin A-B'!T724,'Speed Bin A-B'!T828,'Speed Bin A-B'!T932,'Speed Bin A-B'!T1036,'Speed Bin A-B'!T1140,'Speed Bin A-B'!T1244,'Speed Bin A-B'!T1348,'Speed Bin A-B'!T1452)</f>
        <v>0</v>
      </c>
      <c r="U197" s="252">
        <f>SUM('Speed Bin A-B'!U100,'Speed Bin A-B'!U204,'Speed Bin A-B'!U308,'Speed Bin A-B'!U412,'Speed Bin A-B'!U516,'Speed Bin A-B'!U620,'Speed Bin A-B'!U724,'Speed Bin A-B'!U828,'Speed Bin A-B'!U932,'Speed Bin A-B'!U1036,'Speed Bin A-B'!U1140,'Speed Bin A-B'!U1244,'Speed Bin A-B'!U1348,'Speed Bin A-B'!U1452)</f>
        <v>0</v>
      </c>
      <c r="V197" s="253">
        <f>IFERROR(AVERAGE('Speed Bin A-B'!V100,'Speed Bin A-B'!V204,'Speed Bin A-B'!V308,'Speed Bin A-B'!V412,'Speed Bin A-B'!V516,'Speed Bin A-B'!V620,'Speed Bin A-B'!V724,'Speed Bin A-B'!V828,'Speed Bin A-B'!V932,'Speed Bin A-B'!V1036,'Speed Bin A-B'!V1140,'Speed Bin A-B'!V1244,'Speed Bin A-B'!V1348,'Speed Bin A-B'!V1452),"-")</f>
        <v>27.725000000000001</v>
      </c>
      <c r="W197" s="253" t="str">
        <f>IFERROR(AVERAGE('Speed Bin A-B'!W100,'Speed Bin A-B'!W204,'Speed Bin A-B'!W308,'Speed Bin A-B'!W412,'Speed Bin A-B'!W516,'Speed Bin A-B'!W620,'Speed Bin A-B'!W724,'Speed Bin A-B'!W828,'Speed Bin A-B'!W932,'Speed Bin A-B'!W1036,'Speed Bin A-B'!W1140,'Speed Bin A-B'!W1244,'Speed Bin A-B'!W1348,'Speed Bin A-B'!W1452),"-")</f>
        <v>-</v>
      </c>
      <c r="X197" s="246"/>
      <c r="Y197" s="246"/>
    </row>
    <row r="198" spans="1:25" x14ac:dyDescent="0.2">
      <c r="A198" s="251">
        <v>0.9375</v>
      </c>
      <c r="B198" s="252">
        <f>SUM('Speed Bin A-B'!B101,'Speed Bin A-B'!B205,'Speed Bin A-B'!B309,'Speed Bin A-B'!B413,'Speed Bin A-B'!B517,'Speed Bin A-B'!B621,'Speed Bin A-B'!B725,'Speed Bin A-B'!B829,'Speed Bin A-B'!B933,'Speed Bin A-B'!B1037,'Speed Bin A-B'!B1141,'Speed Bin A-B'!B1245,'Speed Bin A-B'!B1349,'Speed Bin A-B'!B1453)</f>
        <v>24</v>
      </c>
      <c r="C198" s="252">
        <f>SUM('Speed Bin A-B'!C101,'Speed Bin A-B'!C205,'Speed Bin A-B'!C309,'Speed Bin A-B'!C413,'Speed Bin A-B'!C517,'Speed Bin A-B'!C621,'Speed Bin A-B'!C725,'Speed Bin A-B'!C829,'Speed Bin A-B'!C933,'Speed Bin A-B'!C1037,'Speed Bin A-B'!C1141,'Speed Bin A-B'!C1245,'Speed Bin A-B'!C1349,'Speed Bin A-B'!C1453)</f>
        <v>0</v>
      </c>
      <c r="D198" s="252">
        <f>SUM('Speed Bin A-B'!D101,'Speed Bin A-B'!D205,'Speed Bin A-B'!D309,'Speed Bin A-B'!D413,'Speed Bin A-B'!D517,'Speed Bin A-B'!D621,'Speed Bin A-B'!D725,'Speed Bin A-B'!D829,'Speed Bin A-B'!D933,'Speed Bin A-B'!D1037,'Speed Bin A-B'!D1141,'Speed Bin A-B'!D1245,'Speed Bin A-B'!D1349,'Speed Bin A-B'!D1453)</f>
        <v>0</v>
      </c>
      <c r="E198" s="252">
        <f>SUM('Speed Bin A-B'!E101,'Speed Bin A-B'!E205,'Speed Bin A-B'!E309,'Speed Bin A-B'!E413,'Speed Bin A-B'!E517,'Speed Bin A-B'!E621,'Speed Bin A-B'!E725,'Speed Bin A-B'!E829,'Speed Bin A-B'!E933,'Speed Bin A-B'!E1037,'Speed Bin A-B'!E1141,'Speed Bin A-B'!E1245,'Speed Bin A-B'!E1349,'Speed Bin A-B'!E1453)</f>
        <v>2</v>
      </c>
      <c r="F198" s="252">
        <f>SUM('Speed Bin A-B'!F101,'Speed Bin A-B'!F205,'Speed Bin A-B'!F309,'Speed Bin A-B'!F413,'Speed Bin A-B'!F517,'Speed Bin A-B'!F621,'Speed Bin A-B'!F725,'Speed Bin A-B'!F829,'Speed Bin A-B'!F933,'Speed Bin A-B'!F1037,'Speed Bin A-B'!F1141,'Speed Bin A-B'!F1245,'Speed Bin A-B'!F1349,'Speed Bin A-B'!F1453)</f>
        <v>4</v>
      </c>
      <c r="G198" s="252">
        <f>SUM('Speed Bin A-B'!G101,'Speed Bin A-B'!G205,'Speed Bin A-B'!G309,'Speed Bin A-B'!G413,'Speed Bin A-B'!G517,'Speed Bin A-B'!G621,'Speed Bin A-B'!G725,'Speed Bin A-B'!G829,'Speed Bin A-B'!G933,'Speed Bin A-B'!G1037,'Speed Bin A-B'!G1141,'Speed Bin A-B'!G1245,'Speed Bin A-B'!G1349,'Speed Bin A-B'!G1453)</f>
        <v>7</v>
      </c>
      <c r="H198" s="252">
        <f>SUM('Speed Bin A-B'!H101,'Speed Bin A-B'!H205,'Speed Bin A-B'!H309,'Speed Bin A-B'!H413,'Speed Bin A-B'!H517,'Speed Bin A-B'!H621,'Speed Bin A-B'!H725,'Speed Bin A-B'!H829,'Speed Bin A-B'!H933,'Speed Bin A-B'!H1037,'Speed Bin A-B'!H1141,'Speed Bin A-B'!H1245,'Speed Bin A-B'!H1349,'Speed Bin A-B'!H1453)</f>
        <v>7</v>
      </c>
      <c r="I198" s="252">
        <f>SUM('Speed Bin A-B'!I101,'Speed Bin A-B'!I205,'Speed Bin A-B'!I309,'Speed Bin A-B'!I413,'Speed Bin A-B'!I517,'Speed Bin A-B'!I621,'Speed Bin A-B'!I725,'Speed Bin A-B'!I829,'Speed Bin A-B'!I933,'Speed Bin A-B'!I1037,'Speed Bin A-B'!I1141,'Speed Bin A-B'!I1245,'Speed Bin A-B'!I1349,'Speed Bin A-B'!I1453)</f>
        <v>3</v>
      </c>
      <c r="J198" s="252">
        <f>SUM('Speed Bin A-B'!J101,'Speed Bin A-B'!J205,'Speed Bin A-B'!J309,'Speed Bin A-B'!J413,'Speed Bin A-B'!J517,'Speed Bin A-B'!J621,'Speed Bin A-B'!J725,'Speed Bin A-B'!J829,'Speed Bin A-B'!J933,'Speed Bin A-B'!J1037,'Speed Bin A-B'!J1141,'Speed Bin A-B'!J1245,'Speed Bin A-B'!J1349,'Speed Bin A-B'!J1453)</f>
        <v>0</v>
      </c>
      <c r="K198" s="252">
        <f>SUM('Speed Bin A-B'!K101,'Speed Bin A-B'!K205,'Speed Bin A-B'!K309,'Speed Bin A-B'!K413,'Speed Bin A-B'!K517,'Speed Bin A-B'!K621,'Speed Bin A-B'!K725,'Speed Bin A-B'!K829,'Speed Bin A-B'!K933,'Speed Bin A-B'!K1037,'Speed Bin A-B'!K1141,'Speed Bin A-B'!K1245,'Speed Bin A-B'!K1349,'Speed Bin A-B'!K1453)</f>
        <v>1</v>
      </c>
      <c r="L198" s="252">
        <f>SUM('Speed Bin A-B'!L101,'Speed Bin A-B'!L205,'Speed Bin A-B'!L309,'Speed Bin A-B'!L413,'Speed Bin A-B'!L517,'Speed Bin A-B'!L621,'Speed Bin A-B'!L725,'Speed Bin A-B'!L829,'Speed Bin A-B'!L933,'Speed Bin A-B'!L1037,'Speed Bin A-B'!L1141,'Speed Bin A-B'!L1245,'Speed Bin A-B'!L1349,'Speed Bin A-B'!L1453)</f>
        <v>0</v>
      </c>
      <c r="M198" s="252">
        <f>SUM('Speed Bin A-B'!M101,'Speed Bin A-B'!M205,'Speed Bin A-B'!M309,'Speed Bin A-B'!M413,'Speed Bin A-B'!M517,'Speed Bin A-B'!M621,'Speed Bin A-B'!M725,'Speed Bin A-B'!M829,'Speed Bin A-B'!M933,'Speed Bin A-B'!M1037,'Speed Bin A-B'!M1141,'Speed Bin A-B'!M1245,'Speed Bin A-B'!M1349,'Speed Bin A-B'!M1453)</f>
        <v>0</v>
      </c>
      <c r="N198" s="252">
        <f>SUM('Speed Bin A-B'!N101,'Speed Bin A-B'!N205,'Speed Bin A-B'!N309,'Speed Bin A-B'!N413,'Speed Bin A-B'!N517,'Speed Bin A-B'!N621,'Speed Bin A-B'!N725,'Speed Bin A-B'!N829,'Speed Bin A-B'!N933,'Speed Bin A-B'!N1037,'Speed Bin A-B'!N1141,'Speed Bin A-B'!N1245,'Speed Bin A-B'!N1349,'Speed Bin A-B'!N1453)</f>
        <v>0</v>
      </c>
      <c r="O198" s="252">
        <f>SUM('Speed Bin A-B'!O101,'Speed Bin A-B'!O205,'Speed Bin A-B'!O309,'Speed Bin A-B'!O413,'Speed Bin A-B'!O517,'Speed Bin A-B'!O621,'Speed Bin A-B'!O725,'Speed Bin A-B'!O829,'Speed Bin A-B'!O933,'Speed Bin A-B'!O1037,'Speed Bin A-B'!O1141,'Speed Bin A-B'!O1245,'Speed Bin A-B'!O1349,'Speed Bin A-B'!O1453)</f>
        <v>0</v>
      </c>
      <c r="P198" s="252">
        <f>SUM('Speed Bin A-B'!P101,'Speed Bin A-B'!P205,'Speed Bin A-B'!P309,'Speed Bin A-B'!P413,'Speed Bin A-B'!P517,'Speed Bin A-B'!P621,'Speed Bin A-B'!P725,'Speed Bin A-B'!P829,'Speed Bin A-B'!P933,'Speed Bin A-B'!P1037,'Speed Bin A-B'!P1141,'Speed Bin A-B'!P1245,'Speed Bin A-B'!P1349,'Speed Bin A-B'!P1453)</f>
        <v>0</v>
      </c>
      <c r="Q198" s="252">
        <f>SUM('Speed Bin A-B'!Q101,'Speed Bin A-B'!Q205,'Speed Bin A-B'!Q309,'Speed Bin A-B'!Q413,'Speed Bin A-B'!Q517,'Speed Bin A-B'!Q621,'Speed Bin A-B'!Q725,'Speed Bin A-B'!Q829,'Speed Bin A-B'!Q933,'Speed Bin A-B'!Q1037,'Speed Bin A-B'!Q1141,'Speed Bin A-B'!Q1245,'Speed Bin A-B'!Q1349,'Speed Bin A-B'!Q1453)</f>
        <v>0</v>
      </c>
      <c r="R198" s="252">
        <f>SUM('Speed Bin A-B'!R101,'Speed Bin A-B'!R205,'Speed Bin A-B'!R309,'Speed Bin A-B'!R413,'Speed Bin A-B'!R517,'Speed Bin A-B'!R621,'Speed Bin A-B'!R725,'Speed Bin A-B'!R829,'Speed Bin A-B'!R933,'Speed Bin A-B'!R1037,'Speed Bin A-B'!R1141,'Speed Bin A-B'!R1245,'Speed Bin A-B'!R1349,'Speed Bin A-B'!R1453)</f>
        <v>0</v>
      </c>
      <c r="S198" s="252">
        <f>SUM('Speed Bin A-B'!S101,'Speed Bin A-B'!S205,'Speed Bin A-B'!S309,'Speed Bin A-B'!S413,'Speed Bin A-B'!S517,'Speed Bin A-B'!S621,'Speed Bin A-B'!S725,'Speed Bin A-B'!S829,'Speed Bin A-B'!S933,'Speed Bin A-B'!S1037,'Speed Bin A-B'!S1141,'Speed Bin A-B'!S1245,'Speed Bin A-B'!S1349,'Speed Bin A-B'!S1453)</f>
        <v>0</v>
      </c>
      <c r="T198" s="252">
        <f>SUM('Speed Bin A-B'!T101,'Speed Bin A-B'!T205,'Speed Bin A-B'!T309,'Speed Bin A-B'!T413,'Speed Bin A-B'!T517,'Speed Bin A-B'!T621,'Speed Bin A-B'!T725,'Speed Bin A-B'!T829,'Speed Bin A-B'!T933,'Speed Bin A-B'!T1037,'Speed Bin A-B'!T1141,'Speed Bin A-B'!T1245,'Speed Bin A-B'!T1349,'Speed Bin A-B'!T1453)</f>
        <v>0</v>
      </c>
      <c r="U198" s="252">
        <f>SUM('Speed Bin A-B'!U101,'Speed Bin A-B'!U205,'Speed Bin A-B'!U309,'Speed Bin A-B'!U413,'Speed Bin A-B'!U517,'Speed Bin A-B'!U621,'Speed Bin A-B'!U725,'Speed Bin A-B'!U829,'Speed Bin A-B'!U933,'Speed Bin A-B'!U1037,'Speed Bin A-B'!U1141,'Speed Bin A-B'!U1245,'Speed Bin A-B'!U1349,'Speed Bin A-B'!U1453)</f>
        <v>0</v>
      </c>
      <c r="V198" s="253">
        <f>IFERROR(AVERAGE('Speed Bin A-B'!V101,'Speed Bin A-B'!V205,'Speed Bin A-B'!V309,'Speed Bin A-B'!V413,'Speed Bin A-B'!V517,'Speed Bin A-B'!V621,'Speed Bin A-B'!V725,'Speed Bin A-B'!V829,'Speed Bin A-B'!V933,'Speed Bin A-B'!V1037,'Speed Bin A-B'!V1141,'Speed Bin A-B'!V1245,'Speed Bin A-B'!V1349,'Speed Bin A-B'!V1453),"-")</f>
        <v>27.62222222222222</v>
      </c>
      <c r="W198" s="253" t="str">
        <f>IFERROR(AVERAGE('Speed Bin A-B'!W101,'Speed Bin A-B'!W205,'Speed Bin A-B'!W309,'Speed Bin A-B'!W413,'Speed Bin A-B'!W517,'Speed Bin A-B'!W621,'Speed Bin A-B'!W725,'Speed Bin A-B'!W829,'Speed Bin A-B'!W933,'Speed Bin A-B'!W1037,'Speed Bin A-B'!W1141,'Speed Bin A-B'!W1245,'Speed Bin A-B'!W1349,'Speed Bin A-B'!W1453),"-")</f>
        <v>-</v>
      </c>
      <c r="X198" s="246"/>
      <c r="Y198" s="246"/>
    </row>
    <row r="199" spans="1:25" x14ac:dyDescent="0.2">
      <c r="A199" s="251">
        <v>0.94791666666666696</v>
      </c>
      <c r="B199" s="252">
        <f>SUM('Speed Bin A-B'!B102,'Speed Bin A-B'!B206,'Speed Bin A-B'!B310,'Speed Bin A-B'!B414,'Speed Bin A-B'!B518,'Speed Bin A-B'!B622,'Speed Bin A-B'!B726,'Speed Bin A-B'!B830,'Speed Bin A-B'!B934,'Speed Bin A-B'!B1038,'Speed Bin A-B'!B1142,'Speed Bin A-B'!B1246,'Speed Bin A-B'!B1350,'Speed Bin A-B'!B1454)</f>
        <v>24</v>
      </c>
      <c r="C199" s="252">
        <f>SUM('Speed Bin A-B'!C102,'Speed Bin A-B'!C206,'Speed Bin A-B'!C310,'Speed Bin A-B'!C414,'Speed Bin A-B'!C518,'Speed Bin A-B'!C622,'Speed Bin A-B'!C726,'Speed Bin A-B'!C830,'Speed Bin A-B'!C934,'Speed Bin A-B'!C1038,'Speed Bin A-B'!C1142,'Speed Bin A-B'!C1246,'Speed Bin A-B'!C1350,'Speed Bin A-B'!C1454)</f>
        <v>0</v>
      </c>
      <c r="D199" s="252">
        <f>SUM('Speed Bin A-B'!D102,'Speed Bin A-B'!D206,'Speed Bin A-B'!D310,'Speed Bin A-B'!D414,'Speed Bin A-B'!D518,'Speed Bin A-B'!D622,'Speed Bin A-B'!D726,'Speed Bin A-B'!D830,'Speed Bin A-B'!D934,'Speed Bin A-B'!D1038,'Speed Bin A-B'!D1142,'Speed Bin A-B'!D1246,'Speed Bin A-B'!D1350,'Speed Bin A-B'!D1454)</f>
        <v>0</v>
      </c>
      <c r="E199" s="252">
        <f>SUM('Speed Bin A-B'!E102,'Speed Bin A-B'!E206,'Speed Bin A-B'!E310,'Speed Bin A-B'!E414,'Speed Bin A-B'!E518,'Speed Bin A-B'!E622,'Speed Bin A-B'!E726,'Speed Bin A-B'!E830,'Speed Bin A-B'!E934,'Speed Bin A-B'!E1038,'Speed Bin A-B'!E1142,'Speed Bin A-B'!E1246,'Speed Bin A-B'!E1350,'Speed Bin A-B'!E1454)</f>
        <v>2</v>
      </c>
      <c r="F199" s="252">
        <f>SUM('Speed Bin A-B'!F102,'Speed Bin A-B'!F206,'Speed Bin A-B'!F310,'Speed Bin A-B'!F414,'Speed Bin A-B'!F518,'Speed Bin A-B'!F622,'Speed Bin A-B'!F726,'Speed Bin A-B'!F830,'Speed Bin A-B'!F934,'Speed Bin A-B'!F1038,'Speed Bin A-B'!F1142,'Speed Bin A-B'!F1246,'Speed Bin A-B'!F1350,'Speed Bin A-B'!F1454)</f>
        <v>3</v>
      </c>
      <c r="G199" s="252">
        <f>SUM('Speed Bin A-B'!G102,'Speed Bin A-B'!G206,'Speed Bin A-B'!G310,'Speed Bin A-B'!G414,'Speed Bin A-B'!G518,'Speed Bin A-B'!G622,'Speed Bin A-B'!G726,'Speed Bin A-B'!G830,'Speed Bin A-B'!G934,'Speed Bin A-B'!G1038,'Speed Bin A-B'!G1142,'Speed Bin A-B'!G1246,'Speed Bin A-B'!G1350,'Speed Bin A-B'!G1454)</f>
        <v>12</v>
      </c>
      <c r="H199" s="252">
        <f>SUM('Speed Bin A-B'!H102,'Speed Bin A-B'!H206,'Speed Bin A-B'!H310,'Speed Bin A-B'!H414,'Speed Bin A-B'!H518,'Speed Bin A-B'!H622,'Speed Bin A-B'!H726,'Speed Bin A-B'!H830,'Speed Bin A-B'!H934,'Speed Bin A-B'!H1038,'Speed Bin A-B'!H1142,'Speed Bin A-B'!H1246,'Speed Bin A-B'!H1350,'Speed Bin A-B'!H1454)</f>
        <v>6</v>
      </c>
      <c r="I199" s="252">
        <f>SUM('Speed Bin A-B'!I102,'Speed Bin A-B'!I206,'Speed Bin A-B'!I310,'Speed Bin A-B'!I414,'Speed Bin A-B'!I518,'Speed Bin A-B'!I622,'Speed Bin A-B'!I726,'Speed Bin A-B'!I830,'Speed Bin A-B'!I934,'Speed Bin A-B'!I1038,'Speed Bin A-B'!I1142,'Speed Bin A-B'!I1246,'Speed Bin A-B'!I1350,'Speed Bin A-B'!I1454)</f>
        <v>0</v>
      </c>
      <c r="J199" s="252">
        <f>SUM('Speed Bin A-B'!J102,'Speed Bin A-B'!J206,'Speed Bin A-B'!J310,'Speed Bin A-B'!J414,'Speed Bin A-B'!J518,'Speed Bin A-B'!J622,'Speed Bin A-B'!J726,'Speed Bin A-B'!J830,'Speed Bin A-B'!J934,'Speed Bin A-B'!J1038,'Speed Bin A-B'!J1142,'Speed Bin A-B'!J1246,'Speed Bin A-B'!J1350,'Speed Bin A-B'!J1454)</f>
        <v>0</v>
      </c>
      <c r="K199" s="252">
        <f>SUM('Speed Bin A-B'!K102,'Speed Bin A-B'!K206,'Speed Bin A-B'!K310,'Speed Bin A-B'!K414,'Speed Bin A-B'!K518,'Speed Bin A-B'!K622,'Speed Bin A-B'!K726,'Speed Bin A-B'!K830,'Speed Bin A-B'!K934,'Speed Bin A-B'!K1038,'Speed Bin A-B'!K1142,'Speed Bin A-B'!K1246,'Speed Bin A-B'!K1350,'Speed Bin A-B'!K1454)</f>
        <v>1</v>
      </c>
      <c r="L199" s="252">
        <f>SUM('Speed Bin A-B'!L102,'Speed Bin A-B'!L206,'Speed Bin A-B'!L310,'Speed Bin A-B'!L414,'Speed Bin A-B'!L518,'Speed Bin A-B'!L622,'Speed Bin A-B'!L726,'Speed Bin A-B'!L830,'Speed Bin A-B'!L934,'Speed Bin A-B'!L1038,'Speed Bin A-B'!L1142,'Speed Bin A-B'!L1246,'Speed Bin A-B'!L1350,'Speed Bin A-B'!L1454)</f>
        <v>0</v>
      </c>
      <c r="M199" s="252">
        <f>SUM('Speed Bin A-B'!M102,'Speed Bin A-B'!M206,'Speed Bin A-B'!M310,'Speed Bin A-B'!M414,'Speed Bin A-B'!M518,'Speed Bin A-B'!M622,'Speed Bin A-B'!M726,'Speed Bin A-B'!M830,'Speed Bin A-B'!M934,'Speed Bin A-B'!M1038,'Speed Bin A-B'!M1142,'Speed Bin A-B'!M1246,'Speed Bin A-B'!M1350,'Speed Bin A-B'!M1454)</f>
        <v>0</v>
      </c>
      <c r="N199" s="252">
        <f>SUM('Speed Bin A-B'!N102,'Speed Bin A-B'!N206,'Speed Bin A-B'!N310,'Speed Bin A-B'!N414,'Speed Bin A-B'!N518,'Speed Bin A-B'!N622,'Speed Bin A-B'!N726,'Speed Bin A-B'!N830,'Speed Bin A-B'!N934,'Speed Bin A-B'!N1038,'Speed Bin A-B'!N1142,'Speed Bin A-B'!N1246,'Speed Bin A-B'!N1350,'Speed Bin A-B'!N1454)</f>
        <v>0</v>
      </c>
      <c r="O199" s="252">
        <f>SUM('Speed Bin A-B'!O102,'Speed Bin A-B'!O206,'Speed Bin A-B'!O310,'Speed Bin A-B'!O414,'Speed Bin A-B'!O518,'Speed Bin A-B'!O622,'Speed Bin A-B'!O726,'Speed Bin A-B'!O830,'Speed Bin A-B'!O934,'Speed Bin A-B'!O1038,'Speed Bin A-B'!O1142,'Speed Bin A-B'!O1246,'Speed Bin A-B'!O1350,'Speed Bin A-B'!O1454)</f>
        <v>0</v>
      </c>
      <c r="P199" s="252">
        <f>SUM('Speed Bin A-B'!P102,'Speed Bin A-B'!P206,'Speed Bin A-B'!P310,'Speed Bin A-B'!P414,'Speed Bin A-B'!P518,'Speed Bin A-B'!P622,'Speed Bin A-B'!P726,'Speed Bin A-B'!P830,'Speed Bin A-B'!P934,'Speed Bin A-B'!P1038,'Speed Bin A-B'!P1142,'Speed Bin A-B'!P1246,'Speed Bin A-B'!P1350,'Speed Bin A-B'!P1454)</f>
        <v>0</v>
      </c>
      <c r="Q199" s="252">
        <f>SUM('Speed Bin A-B'!Q102,'Speed Bin A-B'!Q206,'Speed Bin A-B'!Q310,'Speed Bin A-B'!Q414,'Speed Bin A-B'!Q518,'Speed Bin A-B'!Q622,'Speed Bin A-B'!Q726,'Speed Bin A-B'!Q830,'Speed Bin A-B'!Q934,'Speed Bin A-B'!Q1038,'Speed Bin A-B'!Q1142,'Speed Bin A-B'!Q1246,'Speed Bin A-B'!Q1350,'Speed Bin A-B'!Q1454)</f>
        <v>0</v>
      </c>
      <c r="R199" s="252">
        <f>SUM('Speed Bin A-B'!R102,'Speed Bin A-B'!R206,'Speed Bin A-B'!R310,'Speed Bin A-B'!R414,'Speed Bin A-B'!R518,'Speed Bin A-B'!R622,'Speed Bin A-B'!R726,'Speed Bin A-B'!R830,'Speed Bin A-B'!R934,'Speed Bin A-B'!R1038,'Speed Bin A-B'!R1142,'Speed Bin A-B'!R1246,'Speed Bin A-B'!R1350,'Speed Bin A-B'!R1454)</f>
        <v>0</v>
      </c>
      <c r="S199" s="252">
        <f>SUM('Speed Bin A-B'!S102,'Speed Bin A-B'!S206,'Speed Bin A-B'!S310,'Speed Bin A-B'!S414,'Speed Bin A-B'!S518,'Speed Bin A-B'!S622,'Speed Bin A-B'!S726,'Speed Bin A-B'!S830,'Speed Bin A-B'!S934,'Speed Bin A-B'!S1038,'Speed Bin A-B'!S1142,'Speed Bin A-B'!S1246,'Speed Bin A-B'!S1350,'Speed Bin A-B'!S1454)</f>
        <v>0</v>
      </c>
      <c r="T199" s="252">
        <f>SUM('Speed Bin A-B'!T102,'Speed Bin A-B'!T206,'Speed Bin A-B'!T310,'Speed Bin A-B'!T414,'Speed Bin A-B'!T518,'Speed Bin A-B'!T622,'Speed Bin A-B'!T726,'Speed Bin A-B'!T830,'Speed Bin A-B'!T934,'Speed Bin A-B'!T1038,'Speed Bin A-B'!T1142,'Speed Bin A-B'!T1246,'Speed Bin A-B'!T1350,'Speed Bin A-B'!T1454)</f>
        <v>0</v>
      </c>
      <c r="U199" s="252">
        <f>SUM('Speed Bin A-B'!U102,'Speed Bin A-B'!U206,'Speed Bin A-B'!U310,'Speed Bin A-B'!U414,'Speed Bin A-B'!U518,'Speed Bin A-B'!U622,'Speed Bin A-B'!U726,'Speed Bin A-B'!U830,'Speed Bin A-B'!U934,'Speed Bin A-B'!U1038,'Speed Bin A-B'!U1142,'Speed Bin A-B'!U1246,'Speed Bin A-B'!U1350,'Speed Bin A-B'!U1454)</f>
        <v>0</v>
      </c>
      <c r="V199" s="253">
        <f>IFERROR(AVERAGE('Speed Bin A-B'!V102,'Speed Bin A-B'!V206,'Speed Bin A-B'!V310,'Speed Bin A-B'!V414,'Speed Bin A-B'!V518,'Speed Bin A-B'!V622,'Speed Bin A-B'!V726,'Speed Bin A-B'!V830,'Speed Bin A-B'!V934,'Speed Bin A-B'!V1038,'Speed Bin A-B'!V1142,'Speed Bin A-B'!V1246,'Speed Bin A-B'!V1350,'Speed Bin A-B'!V1454),"-")</f>
        <v>28.137500000000003</v>
      </c>
      <c r="W199" s="253" t="str">
        <f>IFERROR(AVERAGE('Speed Bin A-B'!W102,'Speed Bin A-B'!W206,'Speed Bin A-B'!W310,'Speed Bin A-B'!W414,'Speed Bin A-B'!W518,'Speed Bin A-B'!W622,'Speed Bin A-B'!W726,'Speed Bin A-B'!W830,'Speed Bin A-B'!W934,'Speed Bin A-B'!W1038,'Speed Bin A-B'!W1142,'Speed Bin A-B'!W1246,'Speed Bin A-B'!W1350,'Speed Bin A-B'!W1454),"-")</f>
        <v>-</v>
      </c>
      <c r="X199" s="246"/>
      <c r="Y199" s="246"/>
    </row>
    <row r="200" spans="1:25" x14ac:dyDescent="0.2">
      <c r="A200" s="251">
        <v>0.95833333333333304</v>
      </c>
      <c r="B200" s="252">
        <f>SUM('Speed Bin A-B'!B103,'Speed Bin A-B'!B207,'Speed Bin A-B'!B311,'Speed Bin A-B'!B415,'Speed Bin A-B'!B519,'Speed Bin A-B'!B623,'Speed Bin A-B'!B727,'Speed Bin A-B'!B831,'Speed Bin A-B'!B935,'Speed Bin A-B'!B1039,'Speed Bin A-B'!B1143,'Speed Bin A-B'!B1247,'Speed Bin A-B'!B1351,'Speed Bin A-B'!B1455)</f>
        <v>20</v>
      </c>
      <c r="C200" s="252">
        <f>SUM('Speed Bin A-B'!C103,'Speed Bin A-B'!C207,'Speed Bin A-B'!C311,'Speed Bin A-B'!C415,'Speed Bin A-B'!C519,'Speed Bin A-B'!C623,'Speed Bin A-B'!C727,'Speed Bin A-B'!C831,'Speed Bin A-B'!C935,'Speed Bin A-B'!C1039,'Speed Bin A-B'!C1143,'Speed Bin A-B'!C1247,'Speed Bin A-B'!C1351,'Speed Bin A-B'!C1455)</f>
        <v>0</v>
      </c>
      <c r="D200" s="252">
        <f>SUM('Speed Bin A-B'!D103,'Speed Bin A-B'!D207,'Speed Bin A-B'!D311,'Speed Bin A-B'!D415,'Speed Bin A-B'!D519,'Speed Bin A-B'!D623,'Speed Bin A-B'!D727,'Speed Bin A-B'!D831,'Speed Bin A-B'!D935,'Speed Bin A-B'!D1039,'Speed Bin A-B'!D1143,'Speed Bin A-B'!D1247,'Speed Bin A-B'!D1351,'Speed Bin A-B'!D1455)</f>
        <v>1</v>
      </c>
      <c r="E200" s="252">
        <f>SUM('Speed Bin A-B'!E103,'Speed Bin A-B'!E207,'Speed Bin A-B'!E311,'Speed Bin A-B'!E415,'Speed Bin A-B'!E519,'Speed Bin A-B'!E623,'Speed Bin A-B'!E727,'Speed Bin A-B'!E831,'Speed Bin A-B'!E935,'Speed Bin A-B'!E1039,'Speed Bin A-B'!E1143,'Speed Bin A-B'!E1247,'Speed Bin A-B'!E1351,'Speed Bin A-B'!E1455)</f>
        <v>1</v>
      </c>
      <c r="F200" s="252">
        <f>SUM('Speed Bin A-B'!F103,'Speed Bin A-B'!F207,'Speed Bin A-B'!F311,'Speed Bin A-B'!F415,'Speed Bin A-B'!F519,'Speed Bin A-B'!F623,'Speed Bin A-B'!F727,'Speed Bin A-B'!F831,'Speed Bin A-B'!F935,'Speed Bin A-B'!F1039,'Speed Bin A-B'!F1143,'Speed Bin A-B'!F1247,'Speed Bin A-B'!F1351,'Speed Bin A-B'!F1455)</f>
        <v>3</v>
      </c>
      <c r="G200" s="252">
        <f>SUM('Speed Bin A-B'!G103,'Speed Bin A-B'!G207,'Speed Bin A-B'!G311,'Speed Bin A-B'!G415,'Speed Bin A-B'!G519,'Speed Bin A-B'!G623,'Speed Bin A-B'!G727,'Speed Bin A-B'!G831,'Speed Bin A-B'!G935,'Speed Bin A-B'!G1039,'Speed Bin A-B'!G1143,'Speed Bin A-B'!G1247,'Speed Bin A-B'!G1351,'Speed Bin A-B'!G1455)</f>
        <v>5</v>
      </c>
      <c r="H200" s="252">
        <f>SUM('Speed Bin A-B'!H103,'Speed Bin A-B'!H207,'Speed Bin A-B'!H311,'Speed Bin A-B'!H415,'Speed Bin A-B'!H519,'Speed Bin A-B'!H623,'Speed Bin A-B'!H727,'Speed Bin A-B'!H831,'Speed Bin A-B'!H935,'Speed Bin A-B'!H1039,'Speed Bin A-B'!H1143,'Speed Bin A-B'!H1247,'Speed Bin A-B'!H1351,'Speed Bin A-B'!H1455)</f>
        <v>8</v>
      </c>
      <c r="I200" s="252">
        <f>SUM('Speed Bin A-B'!I103,'Speed Bin A-B'!I207,'Speed Bin A-B'!I311,'Speed Bin A-B'!I415,'Speed Bin A-B'!I519,'Speed Bin A-B'!I623,'Speed Bin A-B'!I727,'Speed Bin A-B'!I831,'Speed Bin A-B'!I935,'Speed Bin A-B'!I1039,'Speed Bin A-B'!I1143,'Speed Bin A-B'!I1247,'Speed Bin A-B'!I1351,'Speed Bin A-B'!I1455)</f>
        <v>2</v>
      </c>
      <c r="J200" s="252">
        <f>SUM('Speed Bin A-B'!J103,'Speed Bin A-B'!J207,'Speed Bin A-B'!J311,'Speed Bin A-B'!J415,'Speed Bin A-B'!J519,'Speed Bin A-B'!J623,'Speed Bin A-B'!J727,'Speed Bin A-B'!J831,'Speed Bin A-B'!J935,'Speed Bin A-B'!J1039,'Speed Bin A-B'!J1143,'Speed Bin A-B'!J1247,'Speed Bin A-B'!J1351,'Speed Bin A-B'!J1455)</f>
        <v>0</v>
      </c>
      <c r="K200" s="252">
        <f>SUM('Speed Bin A-B'!K103,'Speed Bin A-B'!K207,'Speed Bin A-B'!K311,'Speed Bin A-B'!K415,'Speed Bin A-B'!K519,'Speed Bin A-B'!K623,'Speed Bin A-B'!K727,'Speed Bin A-B'!K831,'Speed Bin A-B'!K935,'Speed Bin A-B'!K1039,'Speed Bin A-B'!K1143,'Speed Bin A-B'!K1247,'Speed Bin A-B'!K1351,'Speed Bin A-B'!K1455)</f>
        <v>0</v>
      </c>
      <c r="L200" s="252">
        <f>SUM('Speed Bin A-B'!L103,'Speed Bin A-B'!L207,'Speed Bin A-B'!L311,'Speed Bin A-B'!L415,'Speed Bin A-B'!L519,'Speed Bin A-B'!L623,'Speed Bin A-B'!L727,'Speed Bin A-B'!L831,'Speed Bin A-B'!L935,'Speed Bin A-B'!L1039,'Speed Bin A-B'!L1143,'Speed Bin A-B'!L1247,'Speed Bin A-B'!L1351,'Speed Bin A-B'!L1455)</f>
        <v>0</v>
      </c>
      <c r="M200" s="252">
        <f>SUM('Speed Bin A-B'!M103,'Speed Bin A-B'!M207,'Speed Bin A-B'!M311,'Speed Bin A-B'!M415,'Speed Bin A-B'!M519,'Speed Bin A-B'!M623,'Speed Bin A-B'!M727,'Speed Bin A-B'!M831,'Speed Bin A-B'!M935,'Speed Bin A-B'!M1039,'Speed Bin A-B'!M1143,'Speed Bin A-B'!M1247,'Speed Bin A-B'!M1351,'Speed Bin A-B'!M1455)</f>
        <v>0</v>
      </c>
      <c r="N200" s="252">
        <f>SUM('Speed Bin A-B'!N103,'Speed Bin A-B'!N207,'Speed Bin A-B'!N311,'Speed Bin A-B'!N415,'Speed Bin A-B'!N519,'Speed Bin A-B'!N623,'Speed Bin A-B'!N727,'Speed Bin A-B'!N831,'Speed Bin A-B'!N935,'Speed Bin A-B'!N1039,'Speed Bin A-B'!N1143,'Speed Bin A-B'!N1247,'Speed Bin A-B'!N1351,'Speed Bin A-B'!N1455)</f>
        <v>0</v>
      </c>
      <c r="O200" s="252">
        <f>SUM('Speed Bin A-B'!O103,'Speed Bin A-B'!O207,'Speed Bin A-B'!O311,'Speed Bin A-B'!O415,'Speed Bin A-B'!O519,'Speed Bin A-B'!O623,'Speed Bin A-B'!O727,'Speed Bin A-B'!O831,'Speed Bin A-B'!O935,'Speed Bin A-B'!O1039,'Speed Bin A-B'!O1143,'Speed Bin A-B'!O1247,'Speed Bin A-B'!O1351,'Speed Bin A-B'!O1455)</f>
        <v>0</v>
      </c>
      <c r="P200" s="252">
        <f>SUM('Speed Bin A-B'!P103,'Speed Bin A-B'!P207,'Speed Bin A-B'!P311,'Speed Bin A-B'!P415,'Speed Bin A-B'!P519,'Speed Bin A-B'!P623,'Speed Bin A-B'!P727,'Speed Bin A-B'!P831,'Speed Bin A-B'!P935,'Speed Bin A-B'!P1039,'Speed Bin A-B'!P1143,'Speed Bin A-B'!P1247,'Speed Bin A-B'!P1351,'Speed Bin A-B'!P1455)</f>
        <v>0</v>
      </c>
      <c r="Q200" s="252">
        <f>SUM('Speed Bin A-B'!Q103,'Speed Bin A-B'!Q207,'Speed Bin A-B'!Q311,'Speed Bin A-B'!Q415,'Speed Bin A-B'!Q519,'Speed Bin A-B'!Q623,'Speed Bin A-B'!Q727,'Speed Bin A-B'!Q831,'Speed Bin A-B'!Q935,'Speed Bin A-B'!Q1039,'Speed Bin A-B'!Q1143,'Speed Bin A-B'!Q1247,'Speed Bin A-B'!Q1351,'Speed Bin A-B'!Q1455)</f>
        <v>0</v>
      </c>
      <c r="R200" s="252">
        <f>SUM('Speed Bin A-B'!R103,'Speed Bin A-B'!R207,'Speed Bin A-B'!R311,'Speed Bin A-B'!R415,'Speed Bin A-B'!R519,'Speed Bin A-B'!R623,'Speed Bin A-B'!R727,'Speed Bin A-B'!R831,'Speed Bin A-B'!R935,'Speed Bin A-B'!R1039,'Speed Bin A-B'!R1143,'Speed Bin A-B'!R1247,'Speed Bin A-B'!R1351,'Speed Bin A-B'!R1455)</f>
        <v>0</v>
      </c>
      <c r="S200" s="252">
        <f>SUM('Speed Bin A-B'!S103,'Speed Bin A-B'!S207,'Speed Bin A-B'!S311,'Speed Bin A-B'!S415,'Speed Bin A-B'!S519,'Speed Bin A-B'!S623,'Speed Bin A-B'!S727,'Speed Bin A-B'!S831,'Speed Bin A-B'!S935,'Speed Bin A-B'!S1039,'Speed Bin A-B'!S1143,'Speed Bin A-B'!S1247,'Speed Bin A-B'!S1351,'Speed Bin A-B'!S1455)</f>
        <v>0</v>
      </c>
      <c r="T200" s="252">
        <f>SUM('Speed Bin A-B'!T103,'Speed Bin A-B'!T207,'Speed Bin A-B'!T311,'Speed Bin A-B'!T415,'Speed Bin A-B'!T519,'Speed Bin A-B'!T623,'Speed Bin A-B'!T727,'Speed Bin A-B'!T831,'Speed Bin A-B'!T935,'Speed Bin A-B'!T1039,'Speed Bin A-B'!T1143,'Speed Bin A-B'!T1247,'Speed Bin A-B'!T1351,'Speed Bin A-B'!T1455)</f>
        <v>0</v>
      </c>
      <c r="U200" s="252">
        <f>SUM('Speed Bin A-B'!U103,'Speed Bin A-B'!U207,'Speed Bin A-B'!U311,'Speed Bin A-B'!U415,'Speed Bin A-B'!U519,'Speed Bin A-B'!U623,'Speed Bin A-B'!U727,'Speed Bin A-B'!U831,'Speed Bin A-B'!U935,'Speed Bin A-B'!U1039,'Speed Bin A-B'!U1143,'Speed Bin A-B'!U1247,'Speed Bin A-B'!U1351,'Speed Bin A-B'!U1455)</f>
        <v>0</v>
      </c>
      <c r="V200" s="253">
        <f>IFERROR(AVERAGE('Speed Bin A-B'!V103,'Speed Bin A-B'!V207,'Speed Bin A-B'!V311,'Speed Bin A-B'!V415,'Speed Bin A-B'!V519,'Speed Bin A-B'!V623,'Speed Bin A-B'!V727,'Speed Bin A-B'!V831,'Speed Bin A-B'!V935,'Speed Bin A-B'!V1039,'Speed Bin A-B'!V1143,'Speed Bin A-B'!V1247,'Speed Bin A-B'!V1351,'Speed Bin A-B'!V1455),"-")</f>
        <v>30.155555555555551</v>
      </c>
      <c r="W200" s="253" t="str">
        <f>IFERROR(AVERAGE('Speed Bin A-B'!W103,'Speed Bin A-B'!W207,'Speed Bin A-B'!W311,'Speed Bin A-B'!W415,'Speed Bin A-B'!W519,'Speed Bin A-B'!W623,'Speed Bin A-B'!W727,'Speed Bin A-B'!W831,'Speed Bin A-B'!W935,'Speed Bin A-B'!W1039,'Speed Bin A-B'!W1143,'Speed Bin A-B'!W1247,'Speed Bin A-B'!W1351,'Speed Bin A-B'!W1455),"-")</f>
        <v>-</v>
      </c>
      <c r="X200" s="246"/>
      <c r="Y200" s="246"/>
    </row>
    <row r="201" spans="1:25" x14ac:dyDescent="0.2">
      <c r="A201" s="251">
        <v>0.96875</v>
      </c>
      <c r="B201" s="252">
        <f>SUM('Speed Bin A-B'!B104,'Speed Bin A-B'!B208,'Speed Bin A-B'!B312,'Speed Bin A-B'!B416,'Speed Bin A-B'!B520,'Speed Bin A-B'!B624,'Speed Bin A-B'!B728,'Speed Bin A-B'!B832,'Speed Bin A-B'!B936,'Speed Bin A-B'!B1040,'Speed Bin A-B'!B1144,'Speed Bin A-B'!B1248,'Speed Bin A-B'!B1352,'Speed Bin A-B'!B1456)</f>
        <v>14</v>
      </c>
      <c r="C201" s="252">
        <f>SUM('Speed Bin A-B'!C104,'Speed Bin A-B'!C208,'Speed Bin A-B'!C312,'Speed Bin A-B'!C416,'Speed Bin A-B'!C520,'Speed Bin A-B'!C624,'Speed Bin A-B'!C728,'Speed Bin A-B'!C832,'Speed Bin A-B'!C936,'Speed Bin A-B'!C1040,'Speed Bin A-B'!C1144,'Speed Bin A-B'!C1248,'Speed Bin A-B'!C1352,'Speed Bin A-B'!C1456)</f>
        <v>0</v>
      </c>
      <c r="D201" s="252">
        <f>SUM('Speed Bin A-B'!D104,'Speed Bin A-B'!D208,'Speed Bin A-B'!D312,'Speed Bin A-B'!D416,'Speed Bin A-B'!D520,'Speed Bin A-B'!D624,'Speed Bin A-B'!D728,'Speed Bin A-B'!D832,'Speed Bin A-B'!D936,'Speed Bin A-B'!D1040,'Speed Bin A-B'!D1144,'Speed Bin A-B'!D1248,'Speed Bin A-B'!D1352,'Speed Bin A-B'!D1456)</f>
        <v>2</v>
      </c>
      <c r="E201" s="252">
        <f>SUM('Speed Bin A-B'!E104,'Speed Bin A-B'!E208,'Speed Bin A-B'!E312,'Speed Bin A-B'!E416,'Speed Bin A-B'!E520,'Speed Bin A-B'!E624,'Speed Bin A-B'!E728,'Speed Bin A-B'!E832,'Speed Bin A-B'!E936,'Speed Bin A-B'!E1040,'Speed Bin A-B'!E1144,'Speed Bin A-B'!E1248,'Speed Bin A-B'!E1352,'Speed Bin A-B'!E1456)</f>
        <v>1</v>
      </c>
      <c r="F201" s="252">
        <f>SUM('Speed Bin A-B'!F104,'Speed Bin A-B'!F208,'Speed Bin A-B'!F312,'Speed Bin A-B'!F416,'Speed Bin A-B'!F520,'Speed Bin A-B'!F624,'Speed Bin A-B'!F728,'Speed Bin A-B'!F832,'Speed Bin A-B'!F936,'Speed Bin A-B'!F1040,'Speed Bin A-B'!F1144,'Speed Bin A-B'!F1248,'Speed Bin A-B'!F1352,'Speed Bin A-B'!F1456)</f>
        <v>0</v>
      </c>
      <c r="G201" s="252">
        <f>SUM('Speed Bin A-B'!G104,'Speed Bin A-B'!G208,'Speed Bin A-B'!G312,'Speed Bin A-B'!G416,'Speed Bin A-B'!G520,'Speed Bin A-B'!G624,'Speed Bin A-B'!G728,'Speed Bin A-B'!G832,'Speed Bin A-B'!G936,'Speed Bin A-B'!G1040,'Speed Bin A-B'!G1144,'Speed Bin A-B'!G1248,'Speed Bin A-B'!G1352,'Speed Bin A-B'!G1456)</f>
        <v>9</v>
      </c>
      <c r="H201" s="252">
        <f>SUM('Speed Bin A-B'!H104,'Speed Bin A-B'!H208,'Speed Bin A-B'!H312,'Speed Bin A-B'!H416,'Speed Bin A-B'!H520,'Speed Bin A-B'!H624,'Speed Bin A-B'!H728,'Speed Bin A-B'!H832,'Speed Bin A-B'!H936,'Speed Bin A-B'!H1040,'Speed Bin A-B'!H1144,'Speed Bin A-B'!H1248,'Speed Bin A-B'!H1352,'Speed Bin A-B'!H1456)</f>
        <v>2</v>
      </c>
      <c r="I201" s="252">
        <f>SUM('Speed Bin A-B'!I104,'Speed Bin A-B'!I208,'Speed Bin A-B'!I312,'Speed Bin A-B'!I416,'Speed Bin A-B'!I520,'Speed Bin A-B'!I624,'Speed Bin A-B'!I728,'Speed Bin A-B'!I832,'Speed Bin A-B'!I936,'Speed Bin A-B'!I1040,'Speed Bin A-B'!I1144,'Speed Bin A-B'!I1248,'Speed Bin A-B'!I1352,'Speed Bin A-B'!I1456)</f>
        <v>0</v>
      </c>
      <c r="J201" s="252">
        <f>SUM('Speed Bin A-B'!J104,'Speed Bin A-B'!J208,'Speed Bin A-B'!J312,'Speed Bin A-B'!J416,'Speed Bin A-B'!J520,'Speed Bin A-B'!J624,'Speed Bin A-B'!J728,'Speed Bin A-B'!J832,'Speed Bin A-B'!J936,'Speed Bin A-B'!J1040,'Speed Bin A-B'!J1144,'Speed Bin A-B'!J1248,'Speed Bin A-B'!J1352,'Speed Bin A-B'!J1456)</f>
        <v>0</v>
      </c>
      <c r="K201" s="252">
        <f>SUM('Speed Bin A-B'!K104,'Speed Bin A-B'!K208,'Speed Bin A-B'!K312,'Speed Bin A-B'!K416,'Speed Bin A-B'!K520,'Speed Bin A-B'!K624,'Speed Bin A-B'!K728,'Speed Bin A-B'!K832,'Speed Bin A-B'!K936,'Speed Bin A-B'!K1040,'Speed Bin A-B'!K1144,'Speed Bin A-B'!K1248,'Speed Bin A-B'!K1352,'Speed Bin A-B'!K1456)</f>
        <v>0</v>
      </c>
      <c r="L201" s="252">
        <f>SUM('Speed Bin A-B'!L104,'Speed Bin A-B'!L208,'Speed Bin A-B'!L312,'Speed Bin A-B'!L416,'Speed Bin A-B'!L520,'Speed Bin A-B'!L624,'Speed Bin A-B'!L728,'Speed Bin A-B'!L832,'Speed Bin A-B'!L936,'Speed Bin A-B'!L1040,'Speed Bin A-B'!L1144,'Speed Bin A-B'!L1248,'Speed Bin A-B'!L1352,'Speed Bin A-B'!L1456)</f>
        <v>0</v>
      </c>
      <c r="M201" s="252">
        <f>SUM('Speed Bin A-B'!M104,'Speed Bin A-B'!M208,'Speed Bin A-B'!M312,'Speed Bin A-B'!M416,'Speed Bin A-B'!M520,'Speed Bin A-B'!M624,'Speed Bin A-B'!M728,'Speed Bin A-B'!M832,'Speed Bin A-B'!M936,'Speed Bin A-B'!M1040,'Speed Bin A-B'!M1144,'Speed Bin A-B'!M1248,'Speed Bin A-B'!M1352,'Speed Bin A-B'!M1456)</f>
        <v>0</v>
      </c>
      <c r="N201" s="252">
        <f>SUM('Speed Bin A-B'!N104,'Speed Bin A-B'!N208,'Speed Bin A-B'!N312,'Speed Bin A-B'!N416,'Speed Bin A-B'!N520,'Speed Bin A-B'!N624,'Speed Bin A-B'!N728,'Speed Bin A-B'!N832,'Speed Bin A-B'!N936,'Speed Bin A-B'!N1040,'Speed Bin A-B'!N1144,'Speed Bin A-B'!N1248,'Speed Bin A-B'!N1352,'Speed Bin A-B'!N1456)</f>
        <v>0</v>
      </c>
      <c r="O201" s="252">
        <f>SUM('Speed Bin A-B'!O104,'Speed Bin A-B'!O208,'Speed Bin A-B'!O312,'Speed Bin A-B'!O416,'Speed Bin A-B'!O520,'Speed Bin A-B'!O624,'Speed Bin A-B'!O728,'Speed Bin A-B'!O832,'Speed Bin A-B'!O936,'Speed Bin A-B'!O1040,'Speed Bin A-B'!O1144,'Speed Bin A-B'!O1248,'Speed Bin A-B'!O1352,'Speed Bin A-B'!O1456)</f>
        <v>0</v>
      </c>
      <c r="P201" s="252">
        <f>SUM('Speed Bin A-B'!P104,'Speed Bin A-B'!P208,'Speed Bin A-B'!P312,'Speed Bin A-B'!P416,'Speed Bin A-B'!P520,'Speed Bin A-B'!P624,'Speed Bin A-B'!P728,'Speed Bin A-B'!P832,'Speed Bin A-B'!P936,'Speed Bin A-B'!P1040,'Speed Bin A-B'!P1144,'Speed Bin A-B'!P1248,'Speed Bin A-B'!P1352,'Speed Bin A-B'!P1456)</f>
        <v>0</v>
      </c>
      <c r="Q201" s="252">
        <f>SUM('Speed Bin A-B'!Q104,'Speed Bin A-B'!Q208,'Speed Bin A-B'!Q312,'Speed Bin A-B'!Q416,'Speed Bin A-B'!Q520,'Speed Bin A-B'!Q624,'Speed Bin A-B'!Q728,'Speed Bin A-B'!Q832,'Speed Bin A-B'!Q936,'Speed Bin A-B'!Q1040,'Speed Bin A-B'!Q1144,'Speed Bin A-B'!Q1248,'Speed Bin A-B'!Q1352,'Speed Bin A-B'!Q1456)</f>
        <v>0</v>
      </c>
      <c r="R201" s="252">
        <f>SUM('Speed Bin A-B'!R104,'Speed Bin A-B'!R208,'Speed Bin A-B'!R312,'Speed Bin A-B'!R416,'Speed Bin A-B'!R520,'Speed Bin A-B'!R624,'Speed Bin A-B'!R728,'Speed Bin A-B'!R832,'Speed Bin A-B'!R936,'Speed Bin A-B'!R1040,'Speed Bin A-B'!R1144,'Speed Bin A-B'!R1248,'Speed Bin A-B'!R1352,'Speed Bin A-B'!R1456)</f>
        <v>0</v>
      </c>
      <c r="S201" s="252">
        <f>SUM('Speed Bin A-B'!S104,'Speed Bin A-B'!S208,'Speed Bin A-B'!S312,'Speed Bin A-B'!S416,'Speed Bin A-B'!S520,'Speed Bin A-B'!S624,'Speed Bin A-B'!S728,'Speed Bin A-B'!S832,'Speed Bin A-B'!S936,'Speed Bin A-B'!S1040,'Speed Bin A-B'!S1144,'Speed Bin A-B'!S1248,'Speed Bin A-B'!S1352,'Speed Bin A-B'!S1456)</f>
        <v>0</v>
      </c>
      <c r="T201" s="252">
        <f>SUM('Speed Bin A-B'!T104,'Speed Bin A-B'!T208,'Speed Bin A-B'!T312,'Speed Bin A-B'!T416,'Speed Bin A-B'!T520,'Speed Bin A-B'!T624,'Speed Bin A-B'!T728,'Speed Bin A-B'!T832,'Speed Bin A-B'!T936,'Speed Bin A-B'!T1040,'Speed Bin A-B'!T1144,'Speed Bin A-B'!T1248,'Speed Bin A-B'!T1352,'Speed Bin A-B'!T1456)</f>
        <v>0</v>
      </c>
      <c r="U201" s="252">
        <f>SUM('Speed Bin A-B'!U104,'Speed Bin A-B'!U208,'Speed Bin A-B'!U312,'Speed Bin A-B'!U416,'Speed Bin A-B'!U520,'Speed Bin A-B'!U624,'Speed Bin A-B'!U728,'Speed Bin A-B'!U832,'Speed Bin A-B'!U936,'Speed Bin A-B'!U1040,'Speed Bin A-B'!U1144,'Speed Bin A-B'!U1248,'Speed Bin A-B'!U1352,'Speed Bin A-B'!U1456)</f>
        <v>0</v>
      </c>
      <c r="V201" s="253">
        <f>IFERROR(AVERAGE('Speed Bin A-B'!V104,'Speed Bin A-B'!V208,'Speed Bin A-B'!V312,'Speed Bin A-B'!V416,'Speed Bin A-B'!V520,'Speed Bin A-B'!V624,'Speed Bin A-B'!V728,'Speed Bin A-B'!V832,'Speed Bin A-B'!V936,'Speed Bin A-B'!V1040,'Speed Bin A-B'!V1144,'Speed Bin A-B'!V1248,'Speed Bin A-B'!V1352,'Speed Bin A-B'!V1456),"-")</f>
        <v>26.8</v>
      </c>
      <c r="W201" s="253" t="str">
        <f>IFERROR(AVERAGE('Speed Bin A-B'!W104,'Speed Bin A-B'!W208,'Speed Bin A-B'!W312,'Speed Bin A-B'!W416,'Speed Bin A-B'!W520,'Speed Bin A-B'!W624,'Speed Bin A-B'!W728,'Speed Bin A-B'!W832,'Speed Bin A-B'!W936,'Speed Bin A-B'!W1040,'Speed Bin A-B'!W1144,'Speed Bin A-B'!W1248,'Speed Bin A-B'!W1352,'Speed Bin A-B'!W1456),"-")</f>
        <v>-</v>
      </c>
      <c r="X201" s="246"/>
      <c r="Y201" s="246"/>
    </row>
    <row r="202" spans="1:25" x14ac:dyDescent="0.2">
      <c r="A202" s="251">
        <v>0.97916666666666696</v>
      </c>
      <c r="B202" s="252">
        <f>SUM('Speed Bin A-B'!B105,'Speed Bin A-B'!B209,'Speed Bin A-B'!B313,'Speed Bin A-B'!B417,'Speed Bin A-B'!B521,'Speed Bin A-B'!B625,'Speed Bin A-B'!B729,'Speed Bin A-B'!B833,'Speed Bin A-B'!B937,'Speed Bin A-B'!B1041,'Speed Bin A-B'!B1145,'Speed Bin A-B'!B1249,'Speed Bin A-B'!B1353,'Speed Bin A-B'!B1457)</f>
        <v>10</v>
      </c>
      <c r="C202" s="252">
        <f>SUM('Speed Bin A-B'!C105,'Speed Bin A-B'!C209,'Speed Bin A-B'!C313,'Speed Bin A-B'!C417,'Speed Bin A-B'!C521,'Speed Bin A-B'!C625,'Speed Bin A-B'!C729,'Speed Bin A-B'!C833,'Speed Bin A-B'!C937,'Speed Bin A-B'!C1041,'Speed Bin A-B'!C1145,'Speed Bin A-B'!C1249,'Speed Bin A-B'!C1353,'Speed Bin A-B'!C1457)</f>
        <v>0</v>
      </c>
      <c r="D202" s="252">
        <f>SUM('Speed Bin A-B'!D105,'Speed Bin A-B'!D209,'Speed Bin A-B'!D313,'Speed Bin A-B'!D417,'Speed Bin A-B'!D521,'Speed Bin A-B'!D625,'Speed Bin A-B'!D729,'Speed Bin A-B'!D833,'Speed Bin A-B'!D937,'Speed Bin A-B'!D1041,'Speed Bin A-B'!D1145,'Speed Bin A-B'!D1249,'Speed Bin A-B'!D1353,'Speed Bin A-B'!D1457)</f>
        <v>0</v>
      </c>
      <c r="E202" s="252">
        <f>SUM('Speed Bin A-B'!E105,'Speed Bin A-B'!E209,'Speed Bin A-B'!E313,'Speed Bin A-B'!E417,'Speed Bin A-B'!E521,'Speed Bin A-B'!E625,'Speed Bin A-B'!E729,'Speed Bin A-B'!E833,'Speed Bin A-B'!E937,'Speed Bin A-B'!E1041,'Speed Bin A-B'!E1145,'Speed Bin A-B'!E1249,'Speed Bin A-B'!E1353,'Speed Bin A-B'!E1457)</f>
        <v>0</v>
      </c>
      <c r="F202" s="252">
        <f>SUM('Speed Bin A-B'!F105,'Speed Bin A-B'!F209,'Speed Bin A-B'!F313,'Speed Bin A-B'!F417,'Speed Bin A-B'!F521,'Speed Bin A-B'!F625,'Speed Bin A-B'!F729,'Speed Bin A-B'!F833,'Speed Bin A-B'!F937,'Speed Bin A-B'!F1041,'Speed Bin A-B'!F1145,'Speed Bin A-B'!F1249,'Speed Bin A-B'!F1353,'Speed Bin A-B'!F1457)</f>
        <v>2</v>
      </c>
      <c r="G202" s="252">
        <f>SUM('Speed Bin A-B'!G105,'Speed Bin A-B'!G209,'Speed Bin A-B'!G313,'Speed Bin A-B'!G417,'Speed Bin A-B'!G521,'Speed Bin A-B'!G625,'Speed Bin A-B'!G729,'Speed Bin A-B'!G833,'Speed Bin A-B'!G937,'Speed Bin A-B'!G1041,'Speed Bin A-B'!G1145,'Speed Bin A-B'!G1249,'Speed Bin A-B'!G1353,'Speed Bin A-B'!G1457)</f>
        <v>7</v>
      </c>
      <c r="H202" s="252">
        <f>SUM('Speed Bin A-B'!H105,'Speed Bin A-B'!H209,'Speed Bin A-B'!H313,'Speed Bin A-B'!H417,'Speed Bin A-B'!H521,'Speed Bin A-B'!H625,'Speed Bin A-B'!H729,'Speed Bin A-B'!H833,'Speed Bin A-B'!H937,'Speed Bin A-B'!H1041,'Speed Bin A-B'!H1145,'Speed Bin A-B'!H1249,'Speed Bin A-B'!H1353,'Speed Bin A-B'!H1457)</f>
        <v>0</v>
      </c>
      <c r="I202" s="252">
        <f>SUM('Speed Bin A-B'!I105,'Speed Bin A-B'!I209,'Speed Bin A-B'!I313,'Speed Bin A-B'!I417,'Speed Bin A-B'!I521,'Speed Bin A-B'!I625,'Speed Bin A-B'!I729,'Speed Bin A-B'!I833,'Speed Bin A-B'!I937,'Speed Bin A-B'!I1041,'Speed Bin A-B'!I1145,'Speed Bin A-B'!I1249,'Speed Bin A-B'!I1353,'Speed Bin A-B'!I1457)</f>
        <v>1</v>
      </c>
      <c r="J202" s="252">
        <f>SUM('Speed Bin A-B'!J105,'Speed Bin A-B'!J209,'Speed Bin A-B'!J313,'Speed Bin A-B'!J417,'Speed Bin A-B'!J521,'Speed Bin A-B'!J625,'Speed Bin A-B'!J729,'Speed Bin A-B'!J833,'Speed Bin A-B'!J937,'Speed Bin A-B'!J1041,'Speed Bin A-B'!J1145,'Speed Bin A-B'!J1249,'Speed Bin A-B'!J1353,'Speed Bin A-B'!J1457)</f>
        <v>0</v>
      </c>
      <c r="K202" s="252">
        <f>SUM('Speed Bin A-B'!K105,'Speed Bin A-B'!K209,'Speed Bin A-B'!K313,'Speed Bin A-B'!K417,'Speed Bin A-B'!K521,'Speed Bin A-B'!K625,'Speed Bin A-B'!K729,'Speed Bin A-B'!K833,'Speed Bin A-B'!K937,'Speed Bin A-B'!K1041,'Speed Bin A-B'!K1145,'Speed Bin A-B'!K1249,'Speed Bin A-B'!K1353,'Speed Bin A-B'!K1457)</f>
        <v>0</v>
      </c>
      <c r="L202" s="252">
        <f>SUM('Speed Bin A-B'!L105,'Speed Bin A-B'!L209,'Speed Bin A-B'!L313,'Speed Bin A-B'!L417,'Speed Bin A-B'!L521,'Speed Bin A-B'!L625,'Speed Bin A-B'!L729,'Speed Bin A-B'!L833,'Speed Bin A-B'!L937,'Speed Bin A-B'!L1041,'Speed Bin A-B'!L1145,'Speed Bin A-B'!L1249,'Speed Bin A-B'!L1353,'Speed Bin A-B'!L1457)</f>
        <v>0</v>
      </c>
      <c r="M202" s="252">
        <f>SUM('Speed Bin A-B'!M105,'Speed Bin A-B'!M209,'Speed Bin A-B'!M313,'Speed Bin A-B'!M417,'Speed Bin A-B'!M521,'Speed Bin A-B'!M625,'Speed Bin A-B'!M729,'Speed Bin A-B'!M833,'Speed Bin A-B'!M937,'Speed Bin A-B'!M1041,'Speed Bin A-B'!M1145,'Speed Bin A-B'!M1249,'Speed Bin A-B'!M1353,'Speed Bin A-B'!M1457)</f>
        <v>0</v>
      </c>
      <c r="N202" s="252">
        <f>SUM('Speed Bin A-B'!N105,'Speed Bin A-B'!N209,'Speed Bin A-B'!N313,'Speed Bin A-B'!N417,'Speed Bin A-B'!N521,'Speed Bin A-B'!N625,'Speed Bin A-B'!N729,'Speed Bin A-B'!N833,'Speed Bin A-B'!N937,'Speed Bin A-B'!N1041,'Speed Bin A-B'!N1145,'Speed Bin A-B'!N1249,'Speed Bin A-B'!N1353,'Speed Bin A-B'!N1457)</f>
        <v>0</v>
      </c>
      <c r="O202" s="252">
        <f>SUM('Speed Bin A-B'!O105,'Speed Bin A-B'!O209,'Speed Bin A-B'!O313,'Speed Bin A-B'!O417,'Speed Bin A-B'!O521,'Speed Bin A-B'!O625,'Speed Bin A-B'!O729,'Speed Bin A-B'!O833,'Speed Bin A-B'!O937,'Speed Bin A-B'!O1041,'Speed Bin A-B'!O1145,'Speed Bin A-B'!O1249,'Speed Bin A-B'!O1353,'Speed Bin A-B'!O1457)</f>
        <v>0</v>
      </c>
      <c r="P202" s="252">
        <f>SUM('Speed Bin A-B'!P105,'Speed Bin A-B'!P209,'Speed Bin A-B'!P313,'Speed Bin A-B'!P417,'Speed Bin A-B'!P521,'Speed Bin A-B'!P625,'Speed Bin A-B'!P729,'Speed Bin A-B'!P833,'Speed Bin A-B'!P937,'Speed Bin A-B'!P1041,'Speed Bin A-B'!P1145,'Speed Bin A-B'!P1249,'Speed Bin A-B'!P1353,'Speed Bin A-B'!P1457)</f>
        <v>0</v>
      </c>
      <c r="Q202" s="252">
        <f>SUM('Speed Bin A-B'!Q105,'Speed Bin A-B'!Q209,'Speed Bin A-B'!Q313,'Speed Bin A-B'!Q417,'Speed Bin A-B'!Q521,'Speed Bin A-B'!Q625,'Speed Bin A-B'!Q729,'Speed Bin A-B'!Q833,'Speed Bin A-B'!Q937,'Speed Bin A-B'!Q1041,'Speed Bin A-B'!Q1145,'Speed Bin A-B'!Q1249,'Speed Bin A-B'!Q1353,'Speed Bin A-B'!Q1457)</f>
        <v>0</v>
      </c>
      <c r="R202" s="252">
        <f>SUM('Speed Bin A-B'!R105,'Speed Bin A-B'!R209,'Speed Bin A-B'!R313,'Speed Bin A-B'!R417,'Speed Bin A-B'!R521,'Speed Bin A-B'!R625,'Speed Bin A-B'!R729,'Speed Bin A-B'!R833,'Speed Bin A-B'!R937,'Speed Bin A-B'!R1041,'Speed Bin A-B'!R1145,'Speed Bin A-B'!R1249,'Speed Bin A-B'!R1353,'Speed Bin A-B'!R1457)</f>
        <v>0</v>
      </c>
      <c r="S202" s="252">
        <f>SUM('Speed Bin A-B'!S105,'Speed Bin A-B'!S209,'Speed Bin A-B'!S313,'Speed Bin A-B'!S417,'Speed Bin A-B'!S521,'Speed Bin A-B'!S625,'Speed Bin A-B'!S729,'Speed Bin A-B'!S833,'Speed Bin A-B'!S937,'Speed Bin A-B'!S1041,'Speed Bin A-B'!S1145,'Speed Bin A-B'!S1249,'Speed Bin A-B'!S1353,'Speed Bin A-B'!S1457)</f>
        <v>0</v>
      </c>
      <c r="T202" s="252">
        <f>SUM('Speed Bin A-B'!T105,'Speed Bin A-B'!T209,'Speed Bin A-B'!T313,'Speed Bin A-B'!T417,'Speed Bin A-B'!T521,'Speed Bin A-B'!T625,'Speed Bin A-B'!T729,'Speed Bin A-B'!T833,'Speed Bin A-B'!T937,'Speed Bin A-B'!T1041,'Speed Bin A-B'!T1145,'Speed Bin A-B'!T1249,'Speed Bin A-B'!T1353,'Speed Bin A-B'!T1457)</f>
        <v>0</v>
      </c>
      <c r="U202" s="252">
        <f>SUM('Speed Bin A-B'!U105,'Speed Bin A-B'!U209,'Speed Bin A-B'!U313,'Speed Bin A-B'!U417,'Speed Bin A-B'!U521,'Speed Bin A-B'!U625,'Speed Bin A-B'!U729,'Speed Bin A-B'!U833,'Speed Bin A-B'!U937,'Speed Bin A-B'!U1041,'Speed Bin A-B'!U1145,'Speed Bin A-B'!U1249,'Speed Bin A-B'!U1353,'Speed Bin A-B'!U1457)</f>
        <v>0</v>
      </c>
      <c r="V202" s="253">
        <f>IFERROR(AVERAGE('Speed Bin A-B'!V105,'Speed Bin A-B'!V209,'Speed Bin A-B'!V313,'Speed Bin A-B'!V417,'Speed Bin A-B'!V521,'Speed Bin A-B'!V625,'Speed Bin A-B'!V729,'Speed Bin A-B'!V833,'Speed Bin A-B'!V937,'Speed Bin A-B'!V1041,'Speed Bin A-B'!V1145,'Speed Bin A-B'!V1249,'Speed Bin A-B'!V1353,'Speed Bin A-B'!V1457),"-")</f>
        <v>27.683333333333334</v>
      </c>
      <c r="W202" s="253" t="str">
        <f>IFERROR(AVERAGE('Speed Bin A-B'!W105,'Speed Bin A-B'!W209,'Speed Bin A-B'!W313,'Speed Bin A-B'!W417,'Speed Bin A-B'!W521,'Speed Bin A-B'!W625,'Speed Bin A-B'!W729,'Speed Bin A-B'!W833,'Speed Bin A-B'!W937,'Speed Bin A-B'!W1041,'Speed Bin A-B'!W1145,'Speed Bin A-B'!W1249,'Speed Bin A-B'!W1353,'Speed Bin A-B'!W1457),"-")</f>
        <v>-</v>
      </c>
      <c r="X202" s="246"/>
      <c r="Y202" s="246"/>
    </row>
    <row r="203" spans="1:25" ht="13.5" thickBot="1" x14ac:dyDescent="0.25">
      <c r="A203" s="255">
        <v>0.98958333333333304</v>
      </c>
      <c r="B203" s="260">
        <f>SUM('Speed Bin A-B'!B106,'Speed Bin A-B'!B210,'Speed Bin A-B'!B314,'Speed Bin A-B'!B418,'Speed Bin A-B'!B522,'Speed Bin A-B'!B626,'Speed Bin A-B'!B730,'Speed Bin A-B'!B834,'Speed Bin A-B'!B938,'Speed Bin A-B'!B1042,'Speed Bin A-B'!B1146,'Speed Bin A-B'!B1250,'Speed Bin A-B'!B1354,'Speed Bin A-B'!B1458)</f>
        <v>13</v>
      </c>
      <c r="C203" s="260">
        <f>SUM('Speed Bin A-B'!C106,'Speed Bin A-B'!C210,'Speed Bin A-B'!C314,'Speed Bin A-B'!C418,'Speed Bin A-B'!C522,'Speed Bin A-B'!C626,'Speed Bin A-B'!C730,'Speed Bin A-B'!C834,'Speed Bin A-B'!C938,'Speed Bin A-B'!C1042,'Speed Bin A-B'!C1146,'Speed Bin A-B'!C1250,'Speed Bin A-B'!C1354,'Speed Bin A-B'!C1458)</f>
        <v>0</v>
      </c>
      <c r="D203" s="260">
        <f>SUM('Speed Bin A-B'!D106,'Speed Bin A-B'!D210,'Speed Bin A-B'!D314,'Speed Bin A-B'!D418,'Speed Bin A-B'!D522,'Speed Bin A-B'!D626,'Speed Bin A-B'!D730,'Speed Bin A-B'!D834,'Speed Bin A-B'!D938,'Speed Bin A-B'!D1042,'Speed Bin A-B'!D1146,'Speed Bin A-B'!D1250,'Speed Bin A-B'!D1354,'Speed Bin A-B'!D1458)</f>
        <v>0</v>
      </c>
      <c r="E203" s="260">
        <f>SUM('Speed Bin A-B'!E106,'Speed Bin A-B'!E210,'Speed Bin A-B'!E314,'Speed Bin A-B'!E418,'Speed Bin A-B'!E522,'Speed Bin A-B'!E626,'Speed Bin A-B'!E730,'Speed Bin A-B'!E834,'Speed Bin A-B'!E938,'Speed Bin A-B'!E1042,'Speed Bin A-B'!E1146,'Speed Bin A-B'!E1250,'Speed Bin A-B'!E1354,'Speed Bin A-B'!E1458)</f>
        <v>0</v>
      </c>
      <c r="F203" s="260">
        <f>SUM('Speed Bin A-B'!F106,'Speed Bin A-B'!F210,'Speed Bin A-B'!F314,'Speed Bin A-B'!F418,'Speed Bin A-B'!F522,'Speed Bin A-B'!F626,'Speed Bin A-B'!F730,'Speed Bin A-B'!F834,'Speed Bin A-B'!F938,'Speed Bin A-B'!F1042,'Speed Bin A-B'!F1146,'Speed Bin A-B'!F1250,'Speed Bin A-B'!F1354,'Speed Bin A-B'!F1458)</f>
        <v>2</v>
      </c>
      <c r="G203" s="260">
        <f>SUM('Speed Bin A-B'!G106,'Speed Bin A-B'!G210,'Speed Bin A-B'!G314,'Speed Bin A-B'!G418,'Speed Bin A-B'!G522,'Speed Bin A-B'!G626,'Speed Bin A-B'!G730,'Speed Bin A-B'!G834,'Speed Bin A-B'!G938,'Speed Bin A-B'!G1042,'Speed Bin A-B'!G1146,'Speed Bin A-B'!G1250,'Speed Bin A-B'!G1354,'Speed Bin A-B'!G1458)</f>
        <v>4</v>
      </c>
      <c r="H203" s="260">
        <f>SUM('Speed Bin A-B'!H106,'Speed Bin A-B'!H210,'Speed Bin A-B'!H314,'Speed Bin A-B'!H418,'Speed Bin A-B'!H522,'Speed Bin A-B'!H626,'Speed Bin A-B'!H730,'Speed Bin A-B'!H834,'Speed Bin A-B'!H938,'Speed Bin A-B'!H1042,'Speed Bin A-B'!H1146,'Speed Bin A-B'!H1250,'Speed Bin A-B'!H1354,'Speed Bin A-B'!H1458)</f>
        <v>7</v>
      </c>
      <c r="I203" s="260">
        <f>SUM('Speed Bin A-B'!I106,'Speed Bin A-B'!I210,'Speed Bin A-B'!I314,'Speed Bin A-B'!I418,'Speed Bin A-B'!I522,'Speed Bin A-B'!I626,'Speed Bin A-B'!I730,'Speed Bin A-B'!I834,'Speed Bin A-B'!I938,'Speed Bin A-B'!I1042,'Speed Bin A-B'!I1146,'Speed Bin A-B'!I1250,'Speed Bin A-B'!I1354,'Speed Bin A-B'!I1458)</f>
        <v>0</v>
      </c>
      <c r="J203" s="260">
        <f>SUM('Speed Bin A-B'!J106,'Speed Bin A-B'!J210,'Speed Bin A-B'!J314,'Speed Bin A-B'!J418,'Speed Bin A-B'!J522,'Speed Bin A-B'!J626,'Speed Bin A-B'!J730,'Speed Bin A-B'!J834,'Speed Bin A-B'!J938,'Speed Bin A-B'!J1042,'Speed Bin A-B'!J1146,'Speed Bin A-B'!J1250,'Speed Bin A-B'!J1354,'Speed Bin A-B'!J1458)</f>
        <v>0</v>
      </c>
      <c r="K203" s="260">
        <f>SUM('Speed Bin A-B'!K106,'Speed Bin A-B'!K210,'Speed Bin A-B'!K314,'Speed Bin A-B'!K418,'Speed Bin A-B'!K522,'Speed Bin A-B'!K626,'Speed Bin A-B'!K730,'Speed Bin A-B'!K834,'Speed Bin A-B'!K938,'Speed Bin A-B'!K1042,'Speed Bin A-B'!K1146,'Speed Bin A-B'!K1250,'Speed Bin A-B'!K1354,'Speed Bin A-B'!K1458)</f>
        <v>0</v>
      </c>
      <c r="L203" s="260">
        <f>SUM('Speed Bin A-B'!L106,'Speed Bin A-B'!L210,'Speed Bin A-B'!L314,'Speed Bin A-B'!L418,'Speed Bin A-B'!L522,'Speed Bin A-B'!L626,'Speed Bin A-B'!L730,'Speed Bin A-B'!L834,'Speed Bin A-B'!L938,'Speed Bin A-B'!L1042,'Speed Bin A-B'!L1146,'Speed Bin A-B'!L1250,'Speed Bin A-B'!L1354,'Speed Bin A-B'!L1458)</f>
        <v>0</v>
      </c>
      <c r="M203" s="260">
        <f>SUM('Speed Bin A-B'!M106,'Speed Bin A-B'!M210,'Speed Bin A-B'!M314,'Speed Bin A-B'!M418,'Speed Bin A-B'!M522,'Speed Bin A-B'!M626,'Speed Bin A-B'!M730,'Speed Bin A-B'!M834,'Speed Bin A-B'!M938,'Speed Bin A-B'!M1042,'Speed Bin A-B'!M1146,'Speed Bin A-B'!M1250,'Speed Bin A-B'!M1354,'Speed Bin A-B'!M1458)</f>
        <v>0</v>
      </c>
      <c r="N203" s="260">
        <f>SUM('Speed Bin A-B'!N106,'Speed Bin A-B'!N210,'Speed Bin A-B'!N314,'Speed Bin A-B'!N418,'Speed Bin A-B'!N522,'Speed Bin A-B'!N626,'Speed Bin A-B'!N730,'Speed Bin A-B'!N834,'Speed Bin A-B'!N938,'Speed Bin A-B'!N1042,'Speed Bin A-B'!N1146,'Speed Bin A-B'!N1250,'Speed Bin A-B'!N1354,'Speed Bin A-B'!N1458)</f>
        <v>0</v>
      </c>
      <c r="O203" s="260">
        <f>SUM('Speed Bin A-B'!O106,'Speed Bin A-B'!O210,'Speed Bin A-B'!O314,'Speed Bin A-B'!O418,'Speed Bin A-B'!O522,'Speed Bin A-B'!O626,'Speed Bin A-B'!O730,'Speed Bin A-B'!O834,'Speed Bin A-B'!O938,'Speed Bin A-B'!O1042,'Speed Bin A-B'!O1146,'Speed Bin A-B'!O1250,'Speed Bin A-B'!O1354,'Speed Bin A-B'!O1458)</f>
        <v>0</v>
      </c>
      <c r="P203" s="260">
        <f>SUM('Speed Bin A-B'!P106,'Speed Bin A-B'!P210,'Speed Bin A-B'!P314,'Speed Bin A-B'!P418,'Speed Bin A-B'!P522,'Speed Bin A-B'!P626,'Speed Bin A-B'!P730,'Speed Bin A-B'!P834,'Speed Bin A-B'!P938,'Speed Bin A-B'!P1042,'Speed Bin A-B'!P1146,'Speed Bin A-B'!P1250,'Speed Bin A-B'!P1354,'Speed Bin A-B'!P1458)</f>
        <v>0</v>
      </c>
      <c r="Q203" s="260">
        <f>SUM('Speed Bin A-B'!Q106,'Speed Bin A-B'!Q210,'Speed Bin A-B'!Q314,'Speed Bin A-B'!Q418,'Speed Bin A-B'!Q522,'Speed Bin A-B'!Q626,'Speed Bin A-B'!Q730,'Speed Bin A-B'!Q834,'Speed Bin A-B'!Q938,'Speed Bin A-B'!Q1042,'Speed Bin A-B'!Q1146,'Speed Bin A-B'!Q1250,'Speed Bin A-B'!Q1354,'Speed Bin A-B'!Q1458)</f>
        <v>0</v>
      </c>
      <c r="R203" s="260">
        <f>SUM('Speed Bin A-B'!R106,'Speed Bin A-B'!R210,'Speed Bin A-B'!R314,'Speed Bin A-B'!R418,'Speed Bin A-B'!R522,'Speed Bin A-B'!R626,'Speed Bin A-B'!R730,'Speed Bin A-B'!R834,'Speed Bin A-B'!R938,'Speed Bin A-B'!R1042,'Speed Bin A-B'!R1146,'Speed Bin A-B'!R1250,'Speed Bin A-B'!R1354,'Speed Bin A-B'!R1458)</f>
        <v>0</v>
      </c>
      <c r="S203" s="260">
        <f>SUM('Speed Bin A-B'!S106,'Speed Bin A-B'!S210,'Speed Bin A-B'!S314,'Speed Bin A-B'!S418,'Speed Bin A-B'!S522,'Speed Bin A-B'!S626,'Speed Bin A-B'!S730,'Speed Bin A-B'!S834,'Speed Bin A-B'!S938,'Speed Bin A-B'!S1042,'Speed Bin A-B'!S1146,'Speed Bin A-B'!S1250,'Speed Bin A-B'!S1354,'Speed Bin A-B'!S1458)</f>
        <v>0</v>
      </c>
      <c r="T203" s="260">
        <f>SUM('Speed Bin A-B'!T106,'Speed Bin A-B'!T210,'Speed Bin A-B'!T314,'Speed Bin A-B'!T418,'Speed Bin A-B'!T522,'Speed Bin A-B'!T626,'Speed Bin A-B'!T730,'Speed Bin A-B'!T834,'Speed Bin A-B'!T938,'Speed Bin A-B'!T1042,'Speed Bin A-B'!T1146,'Speed Bin A-B'!T1250,'Speed Bin A-B'!T1354,'Speed Bin A-B'!T1458)</f>
        <v>0</v>
      </c>
      <c r="U203" s="260">
        <f>SUM('Speed Bin A-B'!U106,'Speed Bin A-B'!U210,'Speed Bin A-B'!U314,'Speed Bin A-B'!U418,'Speed Bin A-B'!U522,'Speed Bin A-B'!U626,'Speed Bin A-B'!U730,'Speed Bin A-B'!U834,'Speed Bin A-B'!U938,'Speed Bin A-B'!U1042,'Speed Bin A-B'!U1146,'Speed Bin A-B'!U1250,'Speed Bin A-B'!U1354,'Speed Bin A-B'!U1458)</f>
        <v>0</v>
      </c>
      <c r="V203" s="257">
        <f>IFERROR(AVERAGE('Speed Bin A-B'!V106,'Speed Bin A-B'!V210,'Speed Bin A-B'!V314,'Speed Bin A-B'!V418,'Speed Bin A-B'!V522,'Speed Bin A-B'!V626,'Speed Bin A-B'!V730,'Speed Bin A-B'!V834,'Speed Bin A-B'!V938,'Speed Bin A-B'!V1042,'Speed Bin A-B'!V1146,'Speed Bin A-B'!V1250,'Speed Bin A-B'!V1354,'Speed Bin A-B'!V1458),"-")</f>
        <v>29.666666666666668</v>
      </c>
      <c r="W203" s="257" t="str">
        <f>IFERROR(AVERAGE('Speed Bin A-B'!W106,'Speed Bin A-B'!W210,'Speed Bin A-B'!W314,'Speed Bin A-B'!W418,'Speed Bin A-B'!W522,'Speed Bin A-B'!W626,'Speed Bin A-B'!W730,'Speed Bin A-B'!W834,'Speed Bin A-B'!W938,'Speed Bin A-B'!W1042,'Speed Bin A-B'!W1146,'Speed Bin A-B'!W1250,'Speed Bin A-B'!W1354,'Speed Bin A-B'!W1458),"-")</f>
        <v>-</v>
      </c>
      <c r="X203" s="246"/>
      <c r="Y203" s="246"/>
    </row>
    <row r="204" spans="1:25" ht="13.5" thickTop="1" x14ac:dyDescent="0.2">
      <c r="A204" s="258" t="s">
        <v>44</v>
      </c>
      <c r="B204" s="248">
        <f>SUM(B136:B183)</f>
        <v>10906</v>
      </c>
      <c r="C204" s="248">
        <f t="shared" ref="C204:U204" si="85">SUM(C136:C183)</f>
        <v>15</v>
      </c>
      <c r="D204" s="248">
        <f t="shared" si="85"/>
        <v>101</v>
      </c>
      <c r="E204" s="248">
        <f t="shared" si="85"/>
        <v>450</v>
      </c>
      <c r="F204" s="248">
        <f t="shared" si="85"/>
        <v>2473</v>
      </c>
      <c r="G204" s="248">
        <f t="shared" si="85"/>
        <v>5415</v>
      </c>
      <c r="H204" s="248">
        <f t="shared" si="85"/>
        <v>2088</v>
      </c>
      <c r="I204" s="248">
        <f t="shared" si="85"/>
        <v>328</v>
      </c>
      <c r="J204" s="248">
        <f t="shared" si="85"/>
        <v>36</v>
      </c>
      <c r="K204" s="248">
        <f t="shared" si="85"/>
        <v>0</v>
      </c>
      <c r="L204" s="248">
        <f t="shared" si="85"/>
        <v>0</v>
      </c>
      <c r="M204" s="248">
        <f t="shared" si="85"/>
        <v>0</v>
      </c>
      <c r="N204" s="248">
        <f t="shared" si="85"/>
        <v>0</v>
      </c>
      <c r="O204" s="248">
        <f t="shared" si="85"/>
        <v>0</v>
      </c>
      <c r="P204" s="248">
        <f t="shared" si="85"/>
        <v>0</v>
      </c>
      <c r="Q204" s="248">
        <f t="shared" si="85"/>
        <v>0</v>
      </c>
      <c r="R204" s="248">
        <f t="shared" si="85"/>
        <v>0</v>
      </c>
      <c r="S204" s="248">
        <f t="shared" si="85"/>
        <v>0</v>
      </c>
      <c r="T204" s="248">
        <f t="shared" si="85"/>
        <v>0</v>
      </c>
      <c r="U204" s="248">
        <f t="shared" si="85"/>
        <v>0</v>
      </c>
      <c r="V204" s="249">
        <f>IFERROR(AVERAGE('Speed Bin A-B'!V107,'Speed Bin A-B'!V211,'Speed Bin A-B'!V315,'Speed Bin A-B'!V419,'Speed Bin A-B'!V523,'Speed Bin A-B'!V627,'Speed Bin A-B'!V731,'Speed Bin A-B'!V835,'Speed Bin A-B'!V939,'Speed Bin A-B'!V1043,'Speed Bin A-B'!V1147,'Speed Bin A-B'!V1251,'Speed Bin A-B'!V1355,'Speed Bin A-B'!V1459),"-")</f>
        <v>26.95</v>
      </c>
      <c r="W204" s="249">
        <f>IFERROR(AVERAGE('Speed Bin A-B'!W107,'Speed Bin A-B'!W211,'Speed Bin A-B'!W315,'Speed Bin A-B'!W419,'Speed Bin A-B'!W523,'Speed Bin A-B'!W627,'Speed Bin A-B'!W731,'Speed Bin A-B'!W835,'Speed Bin A-B'!W939,'Speed Bin A-B'!W1043,'Speed Bin A-B'!W1147,'Speed Bin A-B'!W1251,'Speed Bin A-B'!W1355,'Speed Bin A-B'!W1459),"-")</f>
        <v>31.090000000000003</v>
      </c>
      <c r="X204" s="246"/>
      <c r="Y204" s="246"/>
    </row>
    <row r="205" spans="1:25" x14ac:dyDescent="0.2">
      <c r="A205" s="259" t="s">
        <v>45</v>
      </c>
      <c r="B205" s="252">
        <f>SUM(B132:B195)</f>
        <v>12255</v>
      </c>
      <c r="C205" s="252">
        <f t="shared" ref="C205:U205" si="86">SUM(C132:C195)</f>
        <v>15</v>
      </c>
      <c r="D205" s="252">
        <f t="shared" si="86"/>
        <v>107</v>
      </c>
      <c r="E205" s="252">
        <f t="shared" si="86"/>
        <v>474</v>
      </c>
      <c r="F205" s="252">
        <f t="shared" si="86"/>
        <v>2707</v>
      </c>
      <c r="G205" s="252">
        <f t="shared" si="86"/>
        <v>6084</v>
      </c>
      <c r="H205" s="252">
        <f t="shared" si="86"/>
        <v>2408</v>
      </c>
      <c r="I205" s="252">
        <f t="shared" si="86"/>
        <v>410</v>
      </c>
      <c r="J205" s="252">
        <f t="shared" si="86"/>
        <v>48</v>
      </c>
      <c r="K205" s="252">
        <f t="shared" si="86"/>
        <v>1</v>
      </c>
      <c r="L205" s="252">
        <f t="shared" si="86"/>
        <v>1</v>
      </c>
      <c r="M205" s="252">
        <f t="shared" si="86"/>
        <v>0</v>
      </c>
      <c r="N205" s="252">
        <f t="shared" si="86"/>
        <v>0</v>
      </c>
      <c r="O205" s="252">
        <f t="shared" si="86"/>
        <v>0</v>
      </c>
      <c r="P205" s="252">
        <f t="shared" si="86"/>
        <v>0</v>
      </c>
      <c r="Q205" s="252">
        <f t="shared" si="86"/>
        <v>0</v>
      </c>
      <c r="R205" s="252">
        <f t="shared" si="86"/>
        <v>0</v>
      </c>
      <c r="S205" s="252">
        <f t="shared" si="86"/>
        <v>0</v>
      </c>
      <c r="T205" s="252">
        <f t="shared" si="86"/>
        <v>0</v>
      </c>
      <c r="U205" s="252">
        <f t="shared" si="86"/>
        <v>0</v>
      </c>
      <c r="V205" s="253">
        <f>IFERROR(AVERAGE('Speed Bin A-B'!V108,'Speed Bin A-B'!V212,'Speed Bin A-B'!V316,'Speed Bin A-B'!V420,'Speed Bin A-B'!V524,'Speed Bin A-B'!V628,'Speed Bin A-B'!V732,'Speed Bin A-B'!V836,'Speed Bin A-B'!V940,'Speed Bin A-B'!V1044,'Speed Bin A-B'!V1148,'Speed Bin A-B'!V1252,'Speed Bin A-B'!V1356,'Speed Bin A-B'!V1460),"-")</f>
        <v>27.090000000000003</v>
      </c>
      <c r="W205" s="253">
        <f>IFERROR(AVERAGE('Speed Bin A-B'!W108,'Speed Bin A-B'!W212,'Speed Bin A-B'!W316,'Speed Bin A-B'!W420,'Speed Bin A-B'!W524,'Speed Bin A-B'!W628,'Speed Bin A-B'!W732,'Speed Bin A-B'!W836,'Speed Bin A-B'!W940,'Speed Bin A-B'!W1044,'Speed Bin A-B'!W1148,'Speed Bin A-B'!W1252,'Speed Bin A-B'!W1356,'Speed Bin A-B'!W1460),"-")</f>
        <v>31.209999999999997</v>
      </c>
      <c r="X205" s="246"/>
      <c r="Y205" s="246"/>
    </row>
    <row r="206" spans="1:25" x14ac:dyDescent="0.2">
      <c r="A206" s="252" t="s">
        <v>46</v>
      </c>
      <c r="B206" s="252">
        <f>SUM(B132:B203)</f>
        <v>12425</v>
      </c>
      <c r="C206" s="252">
        <f t="shared" ref="C206:U206" si="87">SUM(C132:C203)</f>
        <v>15</v>
      </c>
      <c r="D206" s="252">
        <f t="shared" si="87"/>
        <v>114</v>
      </c>
      <c r="E206" s="252">
        <f t="shared" si="87"/>
        <v>482</v>
      </c>
      <c r="F206" s="252">
        <f t="shared" si="87"/>
        <v>2737</v>
      </c>
      <c r="G206" s="252">
        <f t="shared" si="87"/>
        <v>6152</v>
      </c>
      <c r="H206" s="252">
        <f t="shared" si="87"/>
        <v>2452</v>
      </c>
      <c r="I206" s="252">
        <f t="shared" si="87"/>
        <v>419</v>
      </c>
      <c r="J206" s="252">
        <f t="shared" si="87"/>
        <v>49</v>
      </c>
      <c r="K206" s="252">
        <f t="shared" si="87"/>
        <v>4</v>
      </c>
      <c r="L206" s="252">
        <f t="shared" si="87"/>
        <v>1</v>
      </c>
      <c r="M206" s="252">
        <f t="shared" si="87"/>
        <v>0</v>
      </c>
      <c r="N206" s="252">
        <f t="shared" si="87"/>
        <v>0</v>
      </c>
      <c r="O206" s="252">
        <f t="shared" si="87"/>
        <v>0</v>
      </c>
      <c r="P206" s="252">
        <f t="shared" si="87"/>
        <v>0</v>
      </c>
      <c r="Q206" s="252">
        <f t="shared" si="87"/>
        <v>0</v>
      </c>
      <c r="R206" s="252">
        <f t="shared" si="87"/>
        <v>0</v>
      </c>
      <c r="S206" s="252">
        <f t="shared" si="87"/>
        <v>0</v>
      </c>
      <c r="T206" s="252">
        <f t="shared" si="87"/>
        <v>0</v>
      </c>
      <c r="U206" s="252">
        <f t="shared" si="87"/>
        <v>0</v>
      </c>
      <c r="V206" s="253">
        <f>IFERROR(AVERAGE('Speed Bin A-B'!V109,'Speed Bin A-B'!V213,'Speed Bin A-B'!V317,'Speed Bin A-B'!V421,'Speed Bin A-B'!V525,'Speed Bin A-B'!V629,'Speed Bin A-B'!V733,'Speed Bin A-B'!V837,'Speed Bin A-B'!V941,'Speed Bin A-B'!V1045,'Speed Bin A-B'!V1149,'Speed Bin A-B'!V1253,'Speed Bin A-B'!V1357,'Speed Bin A-B'!V1461),"-")</f>
        <v>27.130000000000003</v>
      </c>
      <c r="W206" s="253">
        <f>IFERROR(AVERAGE('Speed Bin A-B'!W109,'Speed Bin A-B'!W213,'Speed Bin A-B'!W317,'Speed Bin A-B'!W421,'Speed Bin A-B'!W525,'Speed Bin A-B'!W629,'Speed Bin A-B'!W733,'Speed Bin A-B'!W837,'Speed Bin A-B'!W941,'Speed Bin A-B'!W1045,'Speed Bin A-B'!W1149,'Speed Bin A-B'!W1253,'Speed Bin A-B'!W1357,'Speed Bin A-B'!W1461),"-")</f>
        <v>31.25</v>
      </c>
      <c r="X206" s="246"/>
      <c r="Y206" s="246"/>
    </row>
    <row r="207" spans="1:25" ht="13.5" thickBot="1" x14ac:dyDescent="0.25">
      <c r="A207" s="260" t="s">
        <v>47</v>
      </c>
      <c r="B207" s="260">
        <f>SUM(B108:B203)</f>
        <v>12670</v>
      </c>
      <c r="C207" s="260">
        <f t="shared" ref="C207:U207" si="88">SUM(C108:C203)</f>
        <v>15</v>
      </c>
      <c r="D207" s="260">
        <f t="shared" si="88"/>
        <v>120</v>
      </c>
      <c r="E207" s="260">
        <f t="shared" si="88"/>
        <v>499</v>
      </c>
      <c r="F207" s="260">
        <f t="shared" si="88"/>
        <v>2766</v>
      </c>
      <c r="G207" s="260">
        <f t="shared" si="88"/>
        <v>6249</v>
      </c>
      <c r="H207" s="260">
        <f t="shared" si="88"/>
        <v>2521</v>
      </c>
      <c r="I207" s="260">
        <f t="shared" si="88"/>
        <v>439</v>
      </c>
      <c r="J207" s="260">
        <f t="shared" si="88"/>
        <v>56</v>
      </c>
      <c r="K207" s="260">
        <f t="shared" si="88"/>
        <v>4</v>
      </c>
      <c r="L207" s="260">
        <f t="shared" si="88"/>
        <v>1</v>
      </c>
      <c r="M207" s="260">
        <f t="shared" si="88"/>
        <v>0</v>
      </c>
      <c r="N207" s="260">
        <f t="shared" si="88"/>
        <v>0</v>
      </c>
      <c r="O207" s="260">
        <f t="shared" si="88"/>
        <v>0</v>
      </c>
      <c r="P207" s="260">
        <f t="shared" si="88"/>
        <v>0</v>
      </c>
      <c r="Q207" s="260">
        <f t="shared" si="88"/>
        <v>0</v>
      </c>
      <c r="R207" s="260">
        <f t="shared" si="88"/>
        <v>0</v>
      </c>
      <c r="S207" s="260">
        <f t="shared" si="88"/>
        <v>0</v>
      </c>
      <c r="T207" s="260">
        <f t="shared" si="88"/>
        <v>0</v>
      </c>
      <c r="U207" s="260">
        <f t="shared" si="88"/>
        <v>0</v>
      </c>
      <c r="V207" s="257">
        <f>IFERROR(AVERAGE('Speed Bin A-B'!V110,'Speed Bin A-B'!V214,'Speed Bin A-B'!V318,'Speed Bin A-B'!V422,'Speed Bin A-B'!V526,'Speed Bin A-B'!V630,'Speed Bin A-B'!V734,'Speed Bin A-B'!V838,'Speed Bin A-B'!V942,'Speed Bin A-B'!V1046,'Speed Bin A-B'!V1150,'Speed Bin A-B'!V1254,'Speed Bin A-B'!V1358,'Speed Bin A-B'!V1462),"-")</f>
        <v>27.140000000000004</v>
      </c>
      <c r="W207" s="257">
        <f>IFERROR(AVERAGE('Speed Bin A-B'!W110,'Speed Bin A-B'!W214,'Speed Bin A-B'!W318,'Speed Bin A-B'!W422,'Speed Bin A-B'!W526,'Speed Bin A-B'!W630,'Speed Bin A-B'!W734,'Speed Bin A-B'!W838,'Speed Bin A-B'!W942,'Speed Bin A-B'!W1046,'Speed Bin A-B'!W1150,'Speed Bin A-B'!W1254,'Speed Bin A-B'!W1358,'Speed Bin A-B'!W1462),"-")</f>
        <v>31.3</v>
      </c>
      <c r="X207" s="246"/>
      <c r="Y207" s="246"/>
    </row>
    <row r="208" spans="1:25" ht="13.5" thickTop="1" x14ac:dyDescent="0.2"/>
    <row r="209" spans="1:47" x14ac:dyDescent="0.2">
      <c r="A209" s="310" t="s">
        <v>139</v>
      </c>
    </row>
    <row r="210" spans="1:47" ht="13.5" thickBot="1" x14ac:dyDescent="0.25"/>
    <row r="211" spans="1:47" ht="14.25" thickTop="1" thickBot="1" x14ac:dyDescent="0.25">
      <c r="A211" s="244" t="s">
        <v>50</v>
      </c>
      <c r="B211" s="244" t="s">
        <v>30</v>
      </c>
      <c r="C211" s="245" t="s">
        <v>91</v>
      </c>
      <c r="D211" s="245" t="s">
        <v>92</v>
      </c>
      <c r="E211" s="245" t="s">
        <v>93</v>
      </c>
      <c r="F211" s="245" t="s">
        <v>94</v>
      </c>
      <c r="G211" s="245" t="s">
        <v>95</v>
      </c>
      <c r="H211" s="245" t="s">
        <v>96</v>
      </c>
      <c r="I211" s="245" t="s">
        <v>97</v>
      </c>
      <c r="J211" s="245" t="s">
        <v>98</v>
      </c>
      <c r="K211" s="245" t="s">
        <v>99</v>
      </c>
      <c r="L211" s="245" t="s">
        <v>100</v>
      </c>
      <c r="M211" s="245" t="s">
        <v>101</v>
      </c>
      <c r="N211" s="245" t="s">
        <v>102</v>
      </c>
      <c r="O211" s="245" t="s">
        <v>103</v>
      </c>
      <c r="P211" s="245" t="s">
        <v>104</v>
      </c>
      <c r="Q211" s="245" t="s">
        <v>105</v>
      </c>
      <c r="R211" s="245" t="s">
        <v>106</v>
      </c>
      <c r="S211" s="245" t="s">
        <v>107</v>
      </c>
      <c r="T211" s="245" t="s">
        <v>108</v>
      </c>
      <c r="U211" s="245" t="s">
        <v>109</v>
      </c>
      <c r="V211" s="244" t="s">
        <v>88</v>
      </c>
      <c r="W211" s="244" t="s">
        <v>110</v>
      </c>
      <c r="X211" s="246"/>
      <c r="Y211" s="246"/>
      <c r="Z211" s="244" t="s">
        <v>50</v>
      </c>
      <c r="AA211" s="245" t="s">
        <v>91</v>
      </c>
      <c r="AB211" s="245" t="s">
        <v>92</v>
      </c>
      <c r="AC211" s="245" t="s">
        <v>93</v>
      </c>
      <c r="AD211" s="245" t="s">
        <v>94</v>
      </c>
      <c r="AE211" s="245" t="s">
        <v>95</v>
      </c>
      <c r="AF211" s="245" t="s">
        <v>96</v>
      </c>
      <c r="AG211" s="245" t="s">
        <v>97</v>
      </c>
      <c r="AH211" s="245" t="s">
        <v>98</v>
      </c>
      <c r="AI211" s="245" t="s">
        <v>99</v>
      </c>
      <c r="AJ211" s="245" t="s">
        <v>100</v>
      </c>
      <c r="AK211" s="245" t="s">
        <v>101</v>
      </c>
      <c r="AL211" s="245" t="s">
        <v>102</v>
      </c>
      <c r="AM211" s="245" t="s">
        <v>103</v>
      </c>
      <c r="AN211" s="245" t="s">
        <v>104</v>
      </c>
      <c r="AO211" s="245" t="s">
        <v>105</v>
      </c>
      <c r="AP211" s="245" t="s">
        <v>106</v>
      </c>
      <c r="AQ211" s="245" t="s">
        <v>107</v>
      </c>
      <c r="AR211" s="245" t="s">
        <v>108</v>
      </c>
      <c r="AS211" s="245" t="s">
        <v>109</v>
      </c>
      <c r="AT211" s="244" t="s">
        <v>88</v>
      </c>
      <c r="AU211" s="244" t="s">
        <v>110</v>
      </c>
    </row>
    <row r="212" spans="1:47" ht="13.5" thickTop="1" x14ac:dyDescent="0.2">
      <c r="A212" s="247">
        <v>0</v>
      </c>
      <c r="B212" s="248">
        <f>SUM('Speed Bin B-A'!B11,'Speed Bin B-A'!B115,'Speed Bin B-A'!B219,'Speed Bin B-A'!B323,'Speed Bin B-A'!B427,'Speed Bin B-A'!B739,'Speed Bin B-A'!B843,'Speed Bin B-A'!B947,'Speed Bin B-A'!B1051,'Speed Bin B-A'!B1155)</f>
        <v>5</v>
      </c>
      <c r="C212" s="248">
        <f>SUM('Speed Bin B-A'!C11,'Speed Bin B-A'!C115,'Speed Bin B-A'!C219,'Speed Bin B-A'!C323,'Speed Bin B-A'!C427,'Speed Bin B-A'!C739,'Speed Bin B-A'!C843,'Speed Bin B-A'!C947,'Speed Bin B-A'!C1051,'Speed Bin B-A'!C1155)</f>
        <v>0</v>
      </c>
      <c r="D212" s="248">
        <f>SUM('Speed Bin B-A'!D11,'Speed Bin B-A'!D115,'Speed Bin B-A'!D219,'Speed Bin B-A'!D323,'Speed Bin B-A'!D427,'Speed Bin B-A'!D739,'Speed Bin B-A'!D843,'Speed Bin B-A'!D947,'Speed Bin B-A'!D1051,'Speed Bin B-A'!D1155)</f>
        <v>0</v>
      </c>
      <c r="E212" s="248">
        <f>SUM('Speed Bin B-A'!E11,'Speed Bin B-A'!E115,'Speed Bin B-A'!E219,'Speed Bin B-A'!E323,'Speed Bin B-A'!E427,'Speed Bin B-A'!E739,'Speed Bin B-A'!E843,'Speed Bin B-A'!E947,'Speed Bin B-A'!E1051,'Speed Bin B-A'!E1155)</f>
        <v>0</v>
      </c>
      <c r="F212" s="248">
        <f>SUM('Speed Bin B-A'!F11,'Speed Bin B-A'!F115,'Speed Bin B-A'!F219,'Speed Bin B-A'!F323,'Speed Bin B-A'!F427,'Speed Bin B-A'!F739,'Speed Bin B-A'!F843,'Speed Bin B-A'!F947,'Speed Bin B-A'!F1051,'Speed Bin B-A'!F1155)</f>
        <v>1</v>
      </c>
      <c r="G212" s="248">
        <f>SUM('Speed Bin B-A'!G11,'Speed Bin B-A'!G115,'Speed Bin B-A'!G219,'Speed Bin B-A'!G323,'Speed Bin B-A'!G427,'Speed Bin B-A'!G739,'Speed Bin B-A'!G843,'Speed Bin B-A'!G947,'Speed Bin B-A'!G1051,'Speed Bin B-A'!G1155)</f>
        <v>1</v>
      </c>
      <c r="H212" s="248">
        <f>SUM('Speed Bin B-A'!H11,'Speed Bin B-A'!H115,'Speed Bin B-A'!H219,'Speed Bin B-A'!H323,'Speed Bin B-A'!H427,'Speed Bin B-A'!H739,'Speed Bin B-A'!H843,'Speed Bin B-A'!H947,'Speed Bin B-A'!H1051,'Speed Bin B-A'!H1155)</f>
        <v>2</v>
      </c>
      <c r="I212" s="248">
        <f>SUM('Speed Bin B-A'!I11,'Speed Bin B-A'!I115,'Speed Bin B-A'!I219,'Speed Bin B-A'!I323,'Speed Bin B-A'!I427,'Speed Bin B-A'!I739,'Speed Bin B-A'!I843,'Speed Bin B-A'!I947,'Speed Bin B-A'!I1051,'Speed Bin B-A'!I1155)</f>
        <v>0</v>
      </c>
      <c r="J212" s="248">
        <f>SUM('Speed Bin B-A'!J11,'Speed Bin B-A'!J115,'Speed Bin B-A'!J219,'Speed Bin B-A'!J323,'Speed Bin B-A'!J427,'Speed Bin B-A'!J739,'Speed Bin B-A'!J843,'Speed Bin B-A'!J947,'Speed Bin B-A'!J1051,'Speed Bin B-A'!J1155)</f>
        <v>1</v>
      </c>
      <c r="K212" s="248">
        <f>SUM('Speed Bin B-A'!K11,'Speed Bin B-A'!K115,'Speed Bin B-A'!K219,'Speed Bin B-A'!K323,'Speed Bin B-A'!K427,'Speed Bin B-A'!K739,'Speed Bin B-A'!K843,'Speed Bin B-A'!K947,'Speed Bin B-A'!K1051,'Speed Bin B-A'!K1155)</f>
        <v>0</v>
      </c>
      <c r="L212" s="248">
        <f>SUM('Speed Bin B-A'!L11,'Speed Bin B-A'!L115,'Speed Bin B-A'!L219,'Speed Bin B-A'!L323,'Speed Bin B-A'!L427,'Speed Bin B-A'!L739,'Speed Bin B-A'!L843,'Speed Bin B-A'!L947,'Speed Bin B-A'!L1051,'Speed Bin B-A'!L1155)</f>
        <v>0</v>
      </c>
      <c r="M212" s="248">
        <f>SUM('Speed Bin B-A'!M11,'Speed Bin B-A'!M115,'Speed Bin B-A'!M219,'Speed Bin B-A'!M323,'Speed Bin B-A'!M427,'Speed Bin B-A'!M739,'Speed Bin B-A'!M843,'Speed Bin B-A'!M947,'Speed Bin B-A'!M1051,'Speed Bin B-A'!M1155)</f>
        <v>0</v>
      </c>
      <c r="N212" s="248">
        <f>SUM('Speed Bin B-A'!N11,'Speed Bin B-A'!N115,'Speed Bin B-A'!N219,'Speed Bin B-A'!N323,'Speed Bin B-A'!N427,'Speed Bin B-A'!N739,'Speed Bin B-A'!N843,'Speed Bin B-A'!N947,'Speed Bin B-A'!N1051,'Speed Bin B-A'!N1155)</f>
        <v>0</v>
      </c>
      <c r="O212" s="248">
        <f>SUM('Speed Bin B-A'!O11,'Speed Bin B-A'!O115,'Speed Bin B-A'!O219,'Speed Bin B-A'!O323,'Speed Bin B-A'!O427,'Speed Bin B-A'!O739,'Speed Bin B-A'!O843,'Speed Bin B-A'!O947,'Speed Bin B-A'!O1051,'Speed Bin B-A'!O1155)</f>
        <v>0</v>
      </c>
      <c r="P212" s="248">
        <f>SUM('Speed Bin B-A'!P11,'Speed Bin B-A'!P115,'Speed Bin B-A'!P219,'Speed Bin B-A'!P323,'Speed Bin B-A'!P427,'Speed Bin B-A'!P739,'Speed Bin B-A'!P843,'Speed Bin B-A'!P947,'Speed Bin B-A'!P1051,'Speed Bin B-A'!P1155)</f>
        <v>0</v>
      </c>
      <c r="Q212" s="248">
        <f>SUM('Speed Bin B-A'!Q11,'Speed Bin B-A'!Q115,'Speed Bin B-A'!Q219,'Speed Bin B-A'!Q323,'Speed Bin B-A'!Q427,'Speed Bin B-A'!Q739,'Speed Bin B-A'!Q843,'Speed Bin B-A'!Q947,'Speed Bin B-A'!Q1051,'Speed Bin B-A'!Q1155)</f>
        <v>0</v>
      </c>
      <c r="R212" s="248">
        <f>SUM('Speed Bin B-A'!R11,'Speed Bin B-A'!R115,'Speed Bin B-A'!R219,'Speed Bin B-A'!R323,'Speed Bin B-A'!R427,'Speed Bin B-A'!R739,'Speed Bin B-A'!R843,'Speed Bin B-A'!R947,'Speed Bin B-A'!R1051,'Speed Bin B-A'!R1155)</f>
        <v>0</v>
      </c>
      <c r="S212" s="248">
        <f>SUM('Speed Bin B-A'!S11,'Speed Bin B-A'!S115,'Speed Bin B-A'!S219,'Speed Bin B-A'!S323,'Speed Bin B-A'!S427,'Speed Bin B-A'!S739,'Speed Bin B-A'!S843,'Speed Bin B-A'!S947,'Speed Bin B-A'!S1051,'Speed Bin B-A'!S1155)</f>
        <v>0</v>
      </c>
      <c r="T212" s="248">
        <f>SUM('Speed Bin B-A'!T11,'Speed Bin B-A'!T115,'Speed Bin B-A'!T219,'Speed Bin B-A'!T323,'Speed Bin B-A'!T427,'Speed Bin B-A'!T739,'Speed Bin B-A'!T843,'Speed Bin B-A'!T947,'Speed Bin B-A'!T1051,'Speed Bin B-A'!T1155)</f>
        <v>0</v>
      </c>
      <c r="U212" s="248">
        <f>SUM('Speed Bin B-A'!U11,'Speed Bin B-A'!U115,'Speed Bin B-A'!U219,'Speed Bin B-A'!U323,'Speed Bin B-A'!U427,'Speed Bin B-A'!U739,'Speed Bin B-A'!U843,'Speed Bin B-A'!U947,'Speed Bin B-A'!U1051,'Speed Bin B-A'!U1155)</f>
        <v>0</v>
      </c>
      <c r="V212" s="249">
        <f>IFERROR(AVERAGE('Speed Bin B-A'!V11,'Speed Bin B-A'!V115,'Speed Bin B-A'!V219,'Speed Bin B-A'!V323,'Speed Bin B-A'!V427,'Speed Bin B-A'!V739,'Speed Bin B-A'!V843,'Speed Bin B-A'!V947,'Speed Bin B-A'!V1051,'Speed Bin B-A'!V1155),"-")</f>
        <v>29.950000000000003</v>
      </c>
      <c r="W212" s="249" t="str">
        <f>IFERROR(AVERAGE('Speed Bin B-A'!W11,'Speed Bin B-A'!W115,'Speed Bin B-A'!W219,'Speed Bin B-A'!W323,'Speed Bin B-A'!W427,'Speed Bin B-A'!W739,'Speed Bin B-A'!W843,'Speed Bin B-A'!W947,'Speed Bin B-A'!W1051,'Speed Bin B-A'!W1155),"-")</f>
        <v>-</v>
      </c>
      <c r="X212" s="246"/>
      <c r="Y212" s="246"/>
      <c r="Z212" s="247">
        <v>0</v>
      </c>
      <c r="AA212" s="250">
        <f t="shared" ref="AA212" si="89">SUM(C212:C215)</f>
        <v>0</v>
      </c>
      <c r="AB212" s="250">
        <f t="shared" ref="AB212:AR212" si="90">SUM(D212:D215)</f>
        <v>0</v>
      </c>
      <c r="AC212" s="250">
        <f t="shared" si="90"/>
        <v>0</v>
      </c>
      <c r="AD212" s="250">
        <f t="shared" si="90"/>
        <v>6</v>
      </c>
      <c r="AE212" s="250">
        <f t="shared" si="90"/>
        <v>6</v>
      </c>
      <c r="AF212" s="250">
        <f t="shared" si="90"/>
        <v>4</v>
      </c>
      <c r="AG212" s="250">
        <f t="shared" si="90"/>
        <v>0</v>
      </c>
      <c r="AH212" s="250">
        <f t="shared" si="90"/>
        <v>1</v>
      </c>
      <c r="AI212" s="250">
        <f t="shared" si="90"/>
        <v>0</v>
      </c>
      <c r="AJ212" s="250">
        <f t="shared" si="90"/>
        <v>0</v>
      </c>
      <c r="AK212" s="250">
        <f t="shared" si="90"/>
        <v>0</v>
      </c>
      <c r="AL212" s="250">
        <f t="shared" si="90"/>
        <v>0</v>
      </c>
      <c r="AM212" s="250">
        <f t="shared" si="90"/>
        <v>0</v>
      </c>
      <c r="AN212" s="250">
        <f t="shared" si="90"/>
        <v>0</v>
      </c>
      <c r="AO212" s="250">
        <f t="shared" si="90"/>
        <v>0</v>
      </c>
      <c r="AP212" s="250">
        <f t="shared" si="90"/>
        <v>0</v>
      </c>
      <c r="AQ212" s="250">
        <f t="shared" si="90"/>
        <v>0</v>
      </c>
      <c r="AR212" s="250">
        <f t="shared" si="90"/>
        <v>0</v>
      </c>
      <c r="AS212" s="250">
        <f>SUM(U212:U215)</f>
        <v>0</v>
      </c>
      <c r="AT212" s="249">
        <f>IFERROR(AVERAGE(V212:V215),"-")</f>
        <v>27.072916666666668</v>
      </c>
      <c r="AU212" s="249" t="str">
        <f>IFERROR(AVERAGE(W212:W215),"-")</f>
        <v>-</v>
      </c>
    </row>
    <row r="213" spans="1:47" x14ac:dyDescent="0.2">
      <c r="A213" s="251">
        <v>1.0416666666666666E-2</v>
      </c>
      <c r="B213" s="252">
        <f>SUM('Speed Bin B-A'!B12,'Speed Bin B-A'!B116,'Speed Bin B-A'!B220,'Speed Bin B-A'!B324,'Speed Bin B-A'!B428,'Speed Bin B-A'!B740,'Speed Bin B-A'!B844,'Speed Bin B-A'!B948,'Speed Bin B-A'!B1052,'Speed Bin B-A'!B1156)</f>
        <v>3</v>
      </c>
      <c r="C213" s="252">
        <f>SUM('Speed Bin B-A'!C12,'Speed Bin B-A'!C116,'Speed Bin B-A'!C220,'Speed Bin B-A'!C324,'Speed Bin B-A'!C428,'Speed Bin B-A'!C740,'Speed Bin B-A'!C844,'Speed Bin B-A'!C948,'Speed Bin B-A'!C1052,'Speed Bin B-A'!C1156)</f>
        <v>0</v>
      </c>
      <c r="D213" s="252">
        <f>SUM('Speed Bin B-A'!D12,'Speed Bin B-A'!D116,'Speed Bin B-A'!D220,'Speed Bin B-A'!D324,'Speed Bin B-A'!D428,'Speed Bin B-A'!D740,'Speed Bin B-A'!D844,'Speed Bin B-A'!D948,'Speed Bin B-A'!D1052,'Speed Bin B-A'!D1156)</f>
        <v>0</v>
      </c>
      <c r="E213" s="252">
        <f>SUM('Speed Bin B-A'!E12,'Speed Bin B-A'!E116,'Speed Bin B-A'!E220,'Speed Bin B-A'!E324,'Speed Bin B-A'!E428,'Speed Bin B-A'!E740,'Speed Bin B-A'!E844,'Speed Bin B-A'!E948,'Speed Bin B-A'!E1052,'Speed Bin B-A'!E1156)</f>
        <v>0</v>
      </c>
      <c r="F213" s="252">
        <f>SUM('Speed Bin B-A'!F12,'Speed Bin B-A'!F116,'Speed Bin B-A'!F220,'Speed Bin B-A'!F324,'Speed Bin B-A'!F428,'Speed Bin B-A'!F740,'Speed Bin B-A'!F844,'Speed Bin B-A'!F948,'Speed Bin B-A'!F1052,'Speed Bin B-A'!F1156)</f>
        <v>1</v>
      </c>
      <c r="G213" s="252">
        <f>SUM('Speed Bin B-A'!G12,'Speed Bin B-A'!G116,'Speed Bin B-A'!G220,'Speed Bin B-A'!G324,'Speed Bin B-A'!G428,'Speed Bin B-A'!G740,'Speed Bin B-A'!G844,'Speed Bin B-A'!G948,'Speed Bin B-A'!G1052,'Speed Bin B-A'!G1156)</f>
        <v>2</v>
      </c>
      <c r="H213" s="252">
        <f>SUM('Speed Bin B-A'!H12,'Speed Bin B-A'!H116,'Speed Bin B-A'!H220,'Speed Bin B-A'!H324,'Speed Bin B-A'!H428,'Speed Bin B-A'!H740,'Speed Bin B-A'!H844,'Speed Bin B-A'!H948,'Speed Bin B-A'!H1052,'Speed Bin B-A'!H1156)</f>
        <v>0</v>
      </c>
      <c r="I213" s="252">
        <f>SUM('Speed Bin B-A'!I12,'Speed Bin B-A'!I116,'Speed Bin B-A'!I220,'Speed Bin B-A'!I324,'Speed Bin B-A'!I428,'Speed Bin B-A'!I740,'Speed Bin B-A'!I844,'Speed Bin B-A'!I948,'Speed Bin B-A'!I1052,'Speed Bin B-A'!I1156)</f>
        <v>0</v>
      </c>
      <c r="J213" s="252">
        <f>SUM('Speed Bin B-A'!J12,'Speed Bin B-A'!J116,'Speed Bin B-A'!J220,'Speed Bin B-A'!J324,'Speed Bin B-A'!J428,'Speed Bin B-A'!J740,'Speed Bin B-A'!J844,'Speed Bin B-A'!J948,'Speed Bin B-A'!J1052,'Speed Bin B-A'!J1156)</f>
        <v>0</v>
      </c>
      <c r="K213" s="252">
        <f>SUM('Speed Bin B-A'!K12,'Speed Bin B-A'!K116,'Speed Bin B-A'!K220,'Speed Bin B-A'!K324,'Speed Bin B-A'!K428,'Speed Bin B-A'!K740,'Speed Bin B-A'!K844,'Speed Bin B-A'!K948,'Speed Bin B-A'!K1052,'Speed Bin B-A'!K1156)</f>
        <v>0</v>
      </c>
      <c r="L213" s="252">
        <f>SUM('Speed Bin B-A'!L12,'Speed Bin B-A'!L116,'Speed Bin B-A'!L220,'Speed Bin B-A'!L324,'Speed Bin B-A'!L428,'Speed Bin B-A'!L740,'Speed Bin B-A'!L844,'Speed Bin B-A'!L948,'Speed Bin B-A'!L1052,'Speed Bin B-A'!L1156)</f>
        <v>0</v>
      </c>
      <c r="M213" s="252">
        <f>SUM('Speed Bin B-A'!M12,'Speed Bin B-A'!M116,'Speed Bin B-A'!M220,'Speed Bin B-A'!M324,'Speed Bin B-A'!M428,'Speed Bin B-A'!M740,'Speed Bin B-A'!M844,'Speed Bin B-A'!M948,'Speed Bin B-A'!M1052,'Speed Bin B-A'!M1156)</f>
        <v>0</v>
      </c>
      <c r="N213" s="252">
        <f>SUM('Speed Bin B-A'!N12,'Speed Bin B-A'!N116,'Speed Bin B-A'!N220,'Speed Bin B-A'!N324,'Speed Bin B-A'!N428,'Speed Bin B-A'!N740,'Speed Bin B-A'!N844,'Speed Bin B-A'!N948,'Speed Bin B-A'!N1052,'Speed Bin B-A'!N1156)</f>
        <v>0</v>
      </c>
      <c r="O213" s="252">
        <f>SUM('Speed Bin B-A'!O12,'Speed Bin B-A'!O116,'Speed Bin B-A'!O220,'Speed Bin B-A'!O324,'Speed Bin B-A'!O428,'Speed Bin B-A'!O740,'Speed Bin B-A'!O844,'Speed Bin B-A'!O948,'Speed Bin B-A'!O1052,'Speed Bin B-A'!O1156)</f>
        <v>0</v>
      </c>
      <c r="P213" s="252">
        <f>SUM('Speed Bin B-A'!P12,'Speed Bin B-A'!P116,'Speed Bin B-A'!P220,'Speed Bin B-A'!P324,'Speed Bin B-A'!P428,'Speed Bin B-A'!P740,'Speed Bin B-A'!P844,'Speed Bin B-A'!P948,'Speed Bin B-A'!P1052,'Speed Bin B-A'!P1156)</f>
        <v>0</v>
      </c>
      <c r="Q213" s="252">
        <f>SUM('Speed Bin B-A'!Q12,'Speed Bin B-A'!Q116,'Speed Bin B-A'!Q220,'Speed Bin B-A'!Q324,'Speed Bin B-A'!Q428,'Speed Bin B-A'!Q740,'Speed Bin B-A'!Q844,'Speed Bin B-A'!Q948,'Speed Bin B-A'!Q1052,'Speed Bin B-A'!Q1156)</f>
        <v>0</v>
      </c>
      <c r="R213" s="252">
        <f>SUM('Speed Bin B-A'!R12,'Speed Bin B-A'!R116,'Speed Bin B-A'!R220,'Speed Bin B-A'!R324,'Speed Bin B-A'!R428,'Speed Bin B-A'!R740,'Speed Bin B-A'!R844,'Speed Bin B-A'!R948,'Speed Bin B-A'!R1052,'Speed Bin B-A'!R1156)</f>
        <v>0</v>
      </c>
      <c r="S213" s="252">
        <f>SUM('Speed Bin B-A'!S12,'Speed Bin B-A'!S116,'Speed Bin B-A'!S220,'Speed Bin B-A'!S324,'Speed Bin B-A'!S428,'Speed Bin B-A'!S740,'Speed Bin B-A'!S844,'Speed Bin B-A'!S948,'Speed Bin B-A'!S1052,'Speed Bin B-A'!S1156)</f>
        <v>0</v>
      </c>
      <c r="T213" s="252">
        <f>SUM('Speed Bin B-A'!T12,'Speed Bin B-A'!T116,'Speed Bin B-A'!T220,'Speed Bin B-A'!T324,'Speed Bin B-A'!T428,'Speed Bin B-A'!T740,'Speed Bin B-A'!T844,'Speed Bin B-A'!T948,'Speed Bin B-A'!T1052,'Speed Bin B-A'!T1156)</f>
        <v>0</v>
      </c>
      <c r="U213" s="252">
        <f>SUM('Speed Bin B-A'!U12,'Speed Bin B-A'!U116,'Speed Bin B-A'!U220,'Speed Bin B-A'!U324,'Speed Bin B-A'!U428,'Speed Bin B-A'!U740,'Speed Bin B-A'!U844,'Speed Bin B-A'!U948,'Speed Bin B-A'!U1052,'Speed Bin B-A'!U1156)</f>
        <v>0</v>
      </c>
      <c r="V213" s="253">
        <f>IFERROR(AVERAGE('Speed Bin B-A'!V12,'Speed Bin B-A'!V116,'Speed Bin B-A'!V220,'Speed Bin B-A'!V324,'Speed Bin B-A'!V428,'Speed Bin B-A'!V740,'Speed Bin B-A'!V844,'Speed Bin B-A'!V948,'Speed Bin B-A'!V1052,'Speed Bin B-A'!V1156),"-")</f>
        <v>27.166666666666668</v>
      </c>
      <c r="W213" s="253" t="str">
        <f>IFERROR(AVERAGE('Speed Bin B-A'!W12,'Speed Bin B-A'!W116,'Speed Bin B-A'!W220,'Speed Bin B-A'!W324,'Speed Bin B-A'!W428,'Speed Bin B-A'!W740,'Speed Bin B-A'!W844,'Speed Bin B-A'!W948,'Speed Bin B-A'!W1052,'Speed Bin B-A'!W1156),"-")</f>
        <v>-</v>
      </c>
      <c r="X213" s="246"/>
      <c r="Y213" s="246"/>
      <c r="Z213" s="251">
        <v>4.1666666666666664E-2</v>
      </c>
      <c r="AA213" s="254">
        <f t="shared" ref="AA213" si="91">SUM(C216:C219)</f>
        <v>0</v>
      </c>
      <c r="AB213" s="254">
        <f t="shared" ref="AB213:AR213" si="92">SUM(D216:D219)</f>
        <v>0</v>
      </c>
      <c r="AC213" s="254">
        <f t="shared" si="92"/>
        <v>1</v>
      </c>
      <c r="AD213" s="254">
        <f t="shared" si="92"/>
        <v>0</v>
      </c>
      <c r="AE213" s="254">
        <f t="shared" si="92"/>
        <v>2</v>
      </c>
      <c r="AF213" s="254">
        <f t="shared" si="92"/>
        <v>0</v>
      </c>
      <c r="AG213" s="254">
        <f t="shared" si="92"/>
        <v>1</v>
      </c>
      <c r="AH213" s="254">
        <f t="shared" si="92"/>
        <v>0</v>
      </c>
      <c r="AI213" s="254">
        <f t="shared" si="92"/>
        <v>0</v>
      </c>
      <c r="AJ213" s="254">
        <f t="shared" si="92"/>
        <v>0</v>
      </c>
      <c r="AK213" s="254">
        <f t="shared" si="92"/>
        <v>0</v>
      </c>
      <c r="AL213" s="254">
        <f t="shared" si="92"/>
        <v>0</v>
      </c>
      <c r="AM213" s="254">
        <f t="shared" si="92"/>
        <v>0</v>
      </c>
      <c r="AN213" s="254">
        <f t="shared" si="92"/>
        <v>0</v>
      </c>
      <c r="AO213" s="254">
        <f t="shared" si="92"/>
        <v>0</v>
      </c>
      <c r="AP213" s="254">
        <f t="shared" si="92"/>
        <v>0</v>
      </c>
      <c r="AQ213" s="254">
        <f t="shared" si="92"/>
        <v>0</v>
      </c>
      <c r="AR213" s="254">
        <f t="shared" si="92"/>
        <v>0</v>
      </c>
      <c r="AS213" s="254">
        <f>SUM(U216:U219)</f>
        <v>0</v>
      </c>
      <c r="AT213" s="253">
        <f>IFERROR(AVERAGE(V216:V219),"-")</f>
        <v>27.183333333333334</v>
      </c>
      <c r="AU213" s="253" t="str">
        <f>IFERROR(AVERAGE(W216:W219),"-")</f>
        <v>-</v>
      </c>
    </row>
    <row r="214" spans="1:47" x14ac:dyDescent="0.2">
      <c r="A214" s="251">
        <v>2.0833333333333332E-2</v>
      </c>
      <c r="B214" s="252">
        <f>SUM('Speed Bin B-A'!B13,'Speed Bin B-A'!B117,'Speed Bin B-A'!B221,'Speed Bin B-A'!B325,'Speed Bin B-A'!B429,'Speed Bin B-A'!B741,'Speed Bin B-A'!B845,'Speed Bin B-A'!B949,'Speed Bin B-A'!B1053,'Speed Bin B-A'!B1157)</f>
        <v>6</v>
      </c>
      <c r="C214" s="252">
        <f>SUM('Speed Bin B-A'!C13,'Speed Bin B-A'!C117,'Speed Bin B-A'!C221,'Speed Bin B-A'!C325,'Speed Bin B-A'!C429,'Speed Bin B-A'!C741,'Speed Bin B-A'!C845,'Speed Bin B-A'!C949,'Speed Bin B-A'!C1053,'Speed Bin B-A'!C1157)</f>
        <v>0</v>
      </c>
      <c r="D214" s="252">
        <f>SUM('Speed Bin B-A'!D13,'Speed Bin B-A'!D117,'Speed Bin B-A'!D221,'Speed Bin B-A'!D325,'Speed Bin B-A'!D429,'Speed Bin B-A'!D741,'Speed Bin B-A'!D845,'Speed Bin B-A'!D949,'Speed Bin B-A'!D1053,'Speed Bin B-A'!D1157)</f>
        <v>0</v>
      </c>
      <c r="E214" s="252">
        <f>SUM('Speed Bin B-A'!E13,'Speed Bin B-A'!E117,'Speed Bin B-A'!E221,'Speed Bin B-A'!E325,'Speed Bin B-A'!E429,'Speed Bin B-A'!E741,'Speed Bin B-A'!E845,'Speed Bin B-A'!E949,'Speed Bin B-A'!E1053,'Speed Bin B-A'!E1157)</f>
        <v>0</v>
      </c>
      <c r="F214" s="252">
        <f>SUM('Speed Bin B-A'!F13,'Speed Bin B-A'!F117,'Speed Bin B-A'!F221,'Speed Bin B-A'!F325,'Speed Bin B-A'!F429,'Speed Bin B-A'!F741,'Speed Bin B-A'!F845,'Speed Bin B-A'!F949,'Speed Bin B-A'!F1053,'Speed Bin B-A'!F1157)</f>
        <v>3</v>
      </c>
      <c r="G214" s="252">
        <f>SUM('Speed Bin B-A'!G13,'Speed Bin B-A'!G117,'Speed Bin B-A'!G221,'Speed Bin B-A'!G325,'Speed Bin B-A'!G429,'Speed Bin B-A'!G741,'Speed Bin B-A'!G845,'Speed Bin B-A'!G949,'Speed Bin B-A'!G1053,'Speed Bin B-A'!G1157)</f>
        <v>1</v>
      </c>
      <c r="H214" s="252">
        <f>SUM('Speed Bin B-A'!H13,'Speed Bin B-A'!H117,'Speed Bin B-A'!H221,'Speed Bin B-A'!H325,'Speed Bin B-A'!H429,'Speed Bin B-A'!H741,'Speed Bin B-A'!H845,'Speed Bin B-A'!H949,'Speed Bin B-A'!H1053,'Speed Bin B-A'!H1157)</f>
        <v>2</v>
      </c>
      <c r="I214" s="252">
        <f>SUM('Speed Bin B-A'!I13,'Speed Bin B-A'!I117,'Speed Bin B-A'!I221,'Speed Bin B-A'!I325,'Speed Bin B-A'!I429,'Speed Bin B-A'!I741,'Speed Bin B-A'!I845,'Speed Bin B-A'!I949,'Speed Bin B-A'!I1053,'Speed Bin B-A'!I1157)</f>
        <v>0</v>
      </c>
      <c r="J214" s="252">
        <f>SUM('Speed Bin B-A'!J13,'Speed Bin B-A'!J117,'Speed Bin B-A'!J221,'Speed Bin B-A'!J325,'Speed Bin B-A'!J429,'Speed Bin B-A'!J741,'Speed Bin B-A'!J845,'Speed Bin B-A'!J949,'Speed Bin B-A'!J1053,'Speed Bin B-A'!J1157)</f>
        <v>0</v>
      </c>
      <c r="K214" s="252">
        <f>SUM('Speed Bin B-A'!K13,'Speed Bin B-A'!K117,'Speed Bin B-A'!K221,'Speed Bin B-A'!K325,'Speed Bin B-A'!K429,'Speed Bin B-A'!K741,'Speed Bin B-A'!K845,'Speed Bin B-A'!K949,'Speed Bin B-A'!K1053,'Speed Bin B-A'!K1157)</f>
        <v>0</v>
      </c>
      <c r="L214" s="252">
        <f>SUM('Speed Bin B-A'!L13,'Speed Bin B-A'!L117,'Speed Bin B-A'!L221,'Speed Bin B-A'!L325,'Speed Bin B-A'!L429,'Speed Bin B-A'!L741,'Speed Bin B-A'!L845,'Speed Bin B-A'!L949,'Speed Bin B-A'!L1053,'Speed Bin B-A'!L1157)</f>
        <v>0</v>
      </c>
      <c r="M214" s="252">
        <f>SUM('Speed Bin B-A'!M13,'Speed Bin B-A'!M117,'Speed Bin B-A'!M221,'Speed Bin B-A'!M325,'Speed Bin B-A'!M429,'Speed Bin B-A'!M741,'Speed Bin B-A'!M845,'Speed Bin B-A'!M949,'Speed Bin B-A'!M1053,'Speed Bin B-A'!M1157)</f>
        <v>0</v>
      </c>
      <c r="N214" s="252">
        <f>SUM('Speed Bin B-A'!N13,'Speed Bin B-A'!N117,'Speed Bin B-A'!N221,'Speed Bin B-A'!N325,'Speed Bin B-A'!N429,'Speed Bin B-A'!N741,'Speed Bin B-A'!N845,'Speed Bin B-A'!N949,'Speed Bin B-A'!N1053,'Speed Bin B-A'!N1157)</f>
        <v>0</v>
      </c>
      <c r="O214" s="252">
        <f>SUM('Speed Bin B-A'!O13,'Speed Bin B-A'!O117,'Speed Bin B-A'!O221,'Speed Bin B-A'!O325,'Speed Bin B-A'!O429,'Speed Bin B-A'!O741,'Speed Bin B-A'!O845,'Speed Bin B-A'!O949,'Speed Bin B-A'!O1053,'Speed Bin B-A'!O1157)</f>
        <v>0</v>
      </c>
      <c r="P214" s="252">
        <f>SUM('Speed Bin B-A'!P13,'Speed Bin B-A'!P117,'Speed Bin B-A'!P221,'Speed Bin B-A'!P325,'Speed Bin B-A'!P429,'Speed Bin B-A'!P741,'Speed Bin B-A'!P845,'Speed Bin B-A'!P949,'Speed Bin B-A'!P1053,'Speed Bin B-A'!P1157)</f>
        <v>0</v>
      </c>
      <c r="Q214" s="252">
        <f>SUM('Speed Bin B-A'!Q13,'Speed Bin B-A'!Q117,'Speed Bin B-A'!Q221,'Speed Bin B-A'!Q325,'Speed Bin B-A'!Q429,'Speed Bin B-A'!Q741,'Speed Bin B-A'!Q845,'Speed Bin B-A'!Q949,'Speed Bin B-A'!Q1053,'Speed Bin B-A'!Q1157)</f>
        <v>0</v>
      </c>
      <c r="R214" s="252">
        <f>SUM('Speed Bin B-A'!R13,'Speed Bin B-A'!R117,'Speed Bin B-A'!R221,'Speed Bin B-A'!R325,'Speed Bin B-A'!R429,'Speed Bin B-A'!R741,'Speed Bin B-A'!R845,'Speed Bin B-A'!R949,'Speed Bin B-A'!R1053,'Speed Bin B-A'!R1157)</f>
        <v>0</v>
      </c>
      <c r="S214" s="252">
        <f>SUM('Speed Bin B-A'!S13,'Speed Bin B-A'!S117,'Speed Bin B-A'!S221,'Speed Bin B-A'!S325,'Speed Bin B-A'!S429,'Speed Bin B-A'!S741,'Speed Bin B-A'!S845,'Speed Bin B-A'!S949,'Speed Bin B-A'!S1053,'Speed Bin B-A'!S1157)</f>
        <v>0</v>
      </c>
      <c r="T214" s="252">
        <f>SUM('Speed Bin B-A'!T13,'Speed Bin B-A'!T117,'Speed Bin B-A'!T221,'Speed Bin B-A'!T325,'Speed Bin B-A'!T429,'Speed Bin B-A'!T741,'Speed Bin B-A'!T845,'Speed Bin B-A'!T949,'Speed Bin B-A'!T1053,'Speed Bin B-A'!T1157)</f>
        <v>0</v>
      </c>
      <c r="U214" s="252">
        <f>SUM('Speed Bin B-A'!U13,'Speed Bin B-A'!U117,'Speed Bin B-A'!U221,'Speed Bin B-A'!U325,'Speed Bin B-A'!U429,'Speed Bin B-A'!U741,'Speed Bin B-A'!U845,'Speed Bin B-A'!U949,'Speed Bin B-A'!U1053,'Speed Bin B-A'!U1157)</f>
        <v>0</v>
      </c>
      <c r="V214" s="253">
        <f>IFERROR(AVERAGE('Speed Bin B-A'!V13,'Speed Bin B-A'!V117,'Speed Bin B-A'!V221,'Speed Bin B-A'!V325,'Speed Bin B-A'!V429,'Speed Bin B-A'!V741,'Speed Bin B-A'!V845,'Speed Bin B-A'!V949,'Speed Bin B-A'!V1053,'Speed Bin B-A'!V1157),"-")</f>
        <v>24.424999999999997</v>
      </c>
      <c r="W214" s="253" t="str">
        <f>IFERROR(AVERAGE('Speed Bin B-A'!W13,'Speed Bin B-A'!W117,'Speed Bin B-A'!W221,'Speed Bin B-A'!W325,'Speed Bin B-A'!W429,'Speed Bin B-A'!W741,'Speed Bin B-A'!W845,'Speed Bin B-A'!W949,'Speed Bin B-A'!W1053,'Speed Bin B-A'!W1157),"-")</f>
        <v>-</v>
      </c>
      <c r="X214" s="246"/>
      <c r="Y214" s="246"/>
      <c r="Z214" s="251">
        <v>8.3333333333333301E-2</v>
      </c>
      <c r="AA214" s="254">
        <f t="shared" ref="AA214" si="93">SUM(C220:C223)</f>
        <v>0</v>
      </c>
      <c r="AB214" s="254">
        <f t="shared" ref="AB214:AR214" si="94">SUM(D220:D223)</f>
        <v>0</v>
      </c>
      <c r="AC214" s="254">
        <f t="shared" si="94"/>
        <v>1</v>
      </c>
      <c r="AD214" s="254">
        <f t="shared" si="94"/>
        <v>2</v>
      </c>
      <c r="AE214" s="254">
        <f t="shared" si="94"/>
        <v>2</v>
      </c>
      <c r="AF214" s="254">
        <f t="shared" si="94"/>
        <v>2</v>
      </c>
      <c r="AG214" s="254">
        <f t="shared" si="94"/>
        <v>0</v>
      </c>
      <c r="AH214" s="254">
        <f t="shared" si="94"/>
        <v>0</v>
      </c>
      <c r="AI214" s="254">
        <f t="shared" si="94"/>
        <v>0</v>
      </c>
      <c r="AJ214" s="254">
        <f t="shared" si="94"/>
        <v>0</v>
      </c>
      <c r="AK214" s="254">
        <f t="shared" si="94"/>
        <v>0</v>
      </c>
      <c r="AL214" s="254">
        <f t="shared" si="94"/>
        <v>0</v>
      </c>
      <c r="AM214" s="254">
        <f t="shared" si="94"/>
        <v>0</v>
      </c>
      <c r="AN214" s="254">
        <f t="shared" si="94"/>
        <v>0</v>
      </c>
      <c r="AO214" s="254">
        <f t="shared" si="94"/>
        <v>0</v>
      </c>
      <c r="AP214" s="254">
        <f t="shared" si="94"/>
        <v>0</v>
      </c>
      <c r="AQ214" s="254">
        <f t="shared" si="94"/>
        <v>0</v>
      </c>
      <c r="AR214" s="254">
        <f t="shared" si="94"/>
        <v>0</v>
      </c>
      <c r="AS214" s="254">
        <f>SUM(U220:U223)</f>
        <v>0</v>
      </c>
      <c r="AT214" s="253">
        <f>IFERROR(AVERAGE(V220:V223),"-")</f>
        <v>24.987499999999997</v>
      </c>
      <c r="AU214" s="253" t="str">
        <f>IFERROR(AVERAGE(W220:W223),"-")</f>
        <v>-</v>
      </c>
    </row>
    <row r="215" spans="1:47" x14ac:dyDescent="0.2">
      <c r="A215" s="251">
        <v>3.125E-2</v>
      </c>
      <c r="B215" s="252">
        <f>SUM('Speed Bin B-A'!B14,'Speed Bin B-A'!B118,'Speed Bin B-A'!B222,'Speed Bin B-A'!B326,'Speed Bin B-A'!B430,'Speed Bin B-A'!B742,'Speed Bin B-A'!B846,'Speed Bin B-A'!B950,'Speed Bin B-A'!B1054,'Speed Bin B-A'!B1158)</f>
        <v>3</v>
      </c>
      <c r="C215" s="252">
        <f>SUM('Speed Bin B-A'!C14,'Speed Bin B-A'!C118,'Speed Bin B-A'!C222,'Speed Bin B-A'!C326,'Speed Bin B-A'!C430,'Speed Bin B-A'!C742,'Speed Bin B-A'!C846,'Speed Bin B-A'!C950,'Speed Bin B-A'!C1054,'Speed Bin B-A'!C1158)</f>
        <v>0</v>
      </c>
      <c r="D215" s="252">
        <f>SUM('Speed Bin B-A'!D14,'Speed Bin B-A'!D118,'Speed Bin B-A'!D222,'Speed Bin B-A'!D326,'Speed Bin B-A'!D430,'Speed Bin B-A'!D742,'Speed Bin B-A'!D846,'Speed Bin B-A'!D950,'Speed Bin B-A'!D1054,'Speed Bin B-A'!D1158)</f>
        <v>0</v>
      </c>
      <c r="E215" s="252">
        <f>SUM('Speed Bin B-A'!E14,'Speed Bin B-A'!E118,'Speed Bin B-A'!E222,'Speed Bin B-A'!E326,'Speed Bin B-A'!E430,'Speed Bin B-A'!E742,'Speed Bin B-A'!E846,'Speed Bin B-A'!E950,'Speed Bin B-A'!E1054,'Speed Bin B-A'!E1158)</f>
        <v>0</v>
      </c>
      <c r="F215" s="252">
        <f>SUM('Speed Bin B-A'!F14,'Speed Bin B-A'!F118,'Speed Bin B-A'!F222,'Speed Bin B-A'!F326,'Speed Bin B-A'!F430,'Speed Bin B-A'!F742,'Speed Bin B-A'!F846,'Speed Bin B-A'!F950,'Speed Bin B-A'!F1054,'Speed Bin B-A'!F1158)</f>
        <v>1</v>
      </c>
      <c r="G215" s="252">
        <f>SUM('Speed Bin B-A'!G14,'Speed Bin B-A'!G118,'Speed Bin B-A'!G222,'Speed Bin B-A'!G326,'Speed Bin B-A'!G430,'Speed Bin B-A'!G742,'Speed Bin B-A'!G846,'Speed Bin B-A'!G950,'Speed Bin B-A'!G1054,'Speed Bin B-A'!G1158)</f>
        <v>2</v>
      </c>
      <c r="H215" s="252">
        <f>SUM('Speed Bin B-A'!H14,'Speed Bin B-A'!H118,'Speed Bin B-A'!H222,'Speed Bin B-A'!H326,'Speed Bin B-A'!H430,'Speed Bin B-A'!H742,'Speed Bin B-A'!H846,'Speed Bin B-A'!H950,'Speed Bin B-A'!H1054,'Speed Bin B-A'!H1158)</f>
        <v>0</v>
      </c>
      <c r="I215" s="252">
        <f>SUM('Speed Bin B-A'!I14,'Speed Bin B-A'!I118,'Speed Bin B-A'!I222,'Speed Bin B-A'!I326,'Speed Bin B-A'!I430,'Speed Bin B-A'!I742,'Speed Bin B-A'!I846,'Speed Bin B-A'!I950,'Speed Bin B-A'!I1054,'Speed Bin B-A'!I1158)</f>
        <v>0</v>
      </c>
      <c r="J215" s="252">
        <f>SUM('Speed Bin B-A'!J14,'Speed Bin B-A'!J118,'Speed Bin B-A'!J222,'Speed Bin B-A'!J326,'Speed Bin B-A'!J430,'Speed Bin B-A'!J742,'Speed Bin B-A'!J846,'Speed Bin B-A'!J950,'Speed Bin B-A'!J1054,'Speed Bin B-A'!J1158)</f>
        <v>0</v>
      </c>
      <c r="K215" s="252">
        <f>SUM('Speed Bin B-A'!K14,'Speed Bin B-A'!K118,'Speed Bin B-A'!K222,'Speed Bin B-A'!K326,'Speed Bin B-A'!K430,'Speed Bin B-A'!K742,'Speed Bin B-A'!K846,'Speed Bin B-A'!K950,'Speed Bin B-A'!K1054,'Speed Bin B-A'!K1158)</f>
        <v>0</v>
      </c>
      <c r="L215" s="252">
        <f>SUM('Speed Bin B-A'!L14,'Speed Bin B-A'!L118,'Speed Bin B-A'!L222,'Speed Bin B-A'!L326,'Speed Bin B-A'!L430,'Speed Bin B-A'!L742,'Speed Bin B-A'!L846,'Speed Bin B-A'!L950,'Speed Bin B-A'!L1054,'Speed Bin B-A'!L1158)</f>
        <v>0</v>
      </c>
      <c r="M215" s="252">
        <f>SUM('Speed Bin B-A'!M14,'Speed Bin B-A'!M118,'Speed Bin B-A'!M222,'Speed Bin B-A'!M326,'Speed Bin B-A'!M430,'Speed Bin B-A'!M742,'Speed Bin B-A'!M846,'Speed Bin B-A'!M950,'Speed Bin B-A'!M1054,'Speed Bin B-A'!M1158)</f>
        <v>0</v>
      </c>
      <c r="N215" s="252">
        <f>SUM('Speed Bin B-A'!N14,'Speed Bin B-A'!N118,'Speed Bin B-A'!N222,'Speed Bin B-A'!N326,'Speed Bin B-A'!N430,'Speed Bin B-A'!N742,'Speed Bin B-A'!N846,'Speed Bin B-A'!N950,'Speed Bin B-A'!N1054,'Speed Bin B-A'!N1158)</f>
        <v>0</v>
      </c>
      <c r="O215" s="252">
        <f>SUM('Speed Bin B-A'!O14,'Speed Bin B-A'!O118,'Speed Bin B-A'!O222,'Speed Bin B-A'!O326,'Speed Bin B-A'!O430,'Speed Bin B-A'!O742,'Speed Bin B-A'!O846,'Speed Bin B-A'!O950,'Speed Bin B-A'!O1054,'Speed Bin B-A'!O1158)</f>
        <v>0</v>
      </c>
      <c r="P215" s="252">
        <f>SUM('Speed Bin B-A'!P14,'Speed Bin B-A'!P118,'Speed Bin B-A'!P222,'Speed Bin B-A'!P326,'Speed Bin B-A'!P430,'Speed Bin B-A'!P742,'Speed Bin B-A'!P846,'Speed Bin B-A'!P950,'Speed Bin B-A'!P1054,'Speed Bin B-A'!P1158)</f>
        <v>0</v>
      </c>
      <c r="Q215" s="252">
        <f>SUM('Speed Bin B-A'!Q14,'Speed Bin B-A'!Q118,'Speed Bin B-A'!Q222,'Speed Bin B-A'!Q326,'Speed Bin B-A'!Q430,'Speed Bin B-A'!Q742,'Speed Bin B-A'!Q846,'Speed Bin B-A'!Q950,'Speed Bin B-A'!Q1054,'Speed Bin B-A'!Q1158)</f>
        <v>0</v>
      </c>
      <c r="R215" s="252">
        <f>SUM('Speed Bin B-A'!R14,'Speed Bin B-A'!R118,'Speed Bin B-A'!R222,'Speed Bin B-A'!R326,'Speed Bin B-A'!R430,'Speed Bin B-A'!R742,'Speed Bin B-A'!R846,'Speed Bin B-A'!R950,'Speed Bin B-A'!R1054,'Speed Bin B-A'!R1158)</f>
        <v>0</v>
      </c>
      <c r="S215" s="252">
        <f>SUM('Speed Bin B-A'!S14,'Speed Bin B-A'!S118,'Speed Bin B-A'!S222,'Speed Bin B-A'!S326,'Speed Bin B-A'!S430,'Speed Bin B-A'!S742,'Speed Bin B-A'!S846,'Speed Bin B-A'!S950,'Speed Bin B-A'!S1054,'Speed Bin B-A'!S1158)</f>
        <v>0</v>
      </c>
      <c r="T215" s="252">
        <f>SUM('Speed Bin B-A'!T14,'Speed Bin B-A'!T118,'Speed Bin B-A'!T222,'Speed Bin B-A'!T326,'Speed Bin B-A'!T430,'Speed Bin B-A'!T742,'Speed Bin B-A'!T846,'Speed Bin B-A'!T950,'Speed Bin B-A'!T1054,'Speed Bin B-A'!T1158)</f>
        <v>0</v>
      </c>
      <c r="U215" s="252">
        <f>SUM('Speed Bin B-A'!U14,'Speed Bin B-A'!U118,'Speed Bin B-A'!U222,'Speed Bin B-A'!U326,'Speed Bin B-A'!U430,'Speed Bin B-A'!U742,'Speed Bin B-A'!U846,'Speed Bin B-A'!U950,'Speed Bin B-A'!U1054,'Speed Bin B-A'!U1158)</f>
        <v>0</v>
      </c>
      <c r="V215" s="253">
        <f>IFERROR(AVERAGE('Speed Bin B-A'!V14,'Speed Bin B-A'!V118,'Speed Bin B-A'!V222,'Speed Bin B-A'!V326,'Speed Bin B-A'!V430,'Speed Bin B-A'!V742,'Speed Bin B-A'!V846,'Speed Bin B-A'!V950,'Speed Bin B-A'!V1054,'Speed Bin B-A'!V1158),"-")</f>
        <v>26.75</v>
      </c>
      <c r="W215" s="253" t="str">
        <f>IFERROR(AVERAGE('Speed Bin B-A'!W14,'Speed Bin B-A'!W118,'Speed Bin B-A'!W222,'Speed Bin B-A'!W326,'Speed Bin B-A'!W430,'Speed Bin B-A'!W742,'Speed Bin B-A'!W846,'Speed Bin B-A'!W950,'Speed Bin B-A'!W1054,'Speed Bin B-A'!W1158),"-")</f>
        <v>-</v>
      </c>
      <c r="X215" s="246"/>
      <c r="Y215" s="246"/>
      <c r="Z215" s="251">
        <v>0.125</v>
      </c>
      <c r="AA215" s="254">
        <f t="shared" ref="AA215" si="95">SUM(C224:C227)</f>
        <v>0</v>
      </c>
      <c r="AB215" s="254">
        <f t="shared" ref="AB215:AR215" si="96">SUM(D224:D227)</f>
        <v>1</v>
      </c>
      <c r="AC215" s="254">
        <f t="shared" si="96"/>
        <v>3</v>
      </c>
      <c r="AD215" s="254">
        <f t="shared" si="96"/>
        <v>6</v>
      </c>
      <c r="AE215" s="254">
        <f t="shared" si="96"/>
        <v>2</v>
      </c>
      <c r="AF215" s="254">
        <f t="shared" si="96"/>
        <v>2</v>
      </c>
      <c r="AG215" s="254">
        <f t="shared" si="96"/>
        <v>0</v>
      </c>
      <c r="AH215" s="254">
        <f t="shared" si="96"/>
        <v>0</v>
      </c>
      <c r="AI215" s="254">
        <f t="shared" si="96"/>
        <v>0</v>
      </c>
      <c r="AJ215" s="254">
        <f t="shared" si="96"/>
        <v>0</v>
      </c>
      <c r="AK215" s="254">
        <f t="shared" si="96"/>
        <v>0</v>
      </c>
      <c r="AL215" s="254">
        <f t="shared" si="96"/>
        <v>0</v>
      </c>
      <c r="AM215" s="254">
        <f t="shared" si="96"/>
        <v>0</v>
      </c>
      <c r="AN215" s="254">
        <f t="shared" si="96"/>
        <v>0</v>
      </c>
      <c r="AO215" s="254">
        <f t="shared" si="96"/>
        <v>0</v>
      </c>
      <c r="AP215" s="254">
        <f t="shared" si="96"/>
        <v>0</v>
      </c>
      <c r="AQ215" s="254">
        <f t="shared" si="96"/>
        <v>0</v>
      </c>
      <c r="AR215" s="254">
        <f t="shared" si="96"/>
        <v>0</v>
      </c>
      <c r="AS215" s="254">
        <f>SUM(U224:U227)</f>
        <v>0</v>
      </c>
      <c r="AT215" s="253">
        <f>IFERROR(AVERAGE(V224:V227),"-")</f>
        <v>22.614583333333336</v>
      </c>
      <c r="AU215" s="253" t="str">
        <f>IFERROR(AVERAGE(W224:W227),"-")</f>
        <v>-</v>
      </c>
    </row>
    <row r="216" spans="1:47" x14ac:dyDescent="0.2">
      <c r="A216" s="251">
        <v>4.1666666666666664E-2</v>
      </c>
      <c r="B216" s="252">
        <f>SUM('Speed Bin B-A'!B15,'Speed Bin B-A'!B119,'Speed Bin B-A'!B223,'Speed Bin B-A'!B327,'Speed Bin B-A'!B431,'Speed Bin B-A'!B743,'Speed Bin B-A'!B847,'Speed Bin B-A'!B951,'Speed Bin B-A'!B1055,'Speed Bin B-A'!B1159)</f>
        <v>1</v>
      </c>
      <c r="C216" s="252">
        <f>SUM('Speed Bin B-A'!C15,'Speed Bin B-A'!C119,'Speed Bin B-A'!C223,'Speed Bin B-A'!C327,'Speed Bin B-A'!C431,'Speed Bin B-A'!C743,'Speed Bin B-A'!C847,'Speed Bin B-A'!C951,'Speed Bin B-A'!C1055,'Speed Bin B-A'!C1159)</f>
        <v>0</v>
      </c>
      <c r="D216" s="252">
        <f>SUM('Speed Bin B-A'!D15,'Speed Bin B-A'!D119,'Speed Bin B-A'!D223,'Speed Bin B-A'!D327,'Speed Bin B-A'!D431,'Speed Bin B-A'!D743,'Speed Bin B-A'!D847,'Speed Bin B-A'!D951,'Speed Bin B-A'!D1055,'Speed Bin B-A'!D1159)</f>
        <v>0</v>
      </c>
      <c r="E216" s="252">
        <f>SUM('Speed Bin B-A'!E15,'Speed Bin B-A'!E119,'Speed Bin B-A'!E223,'Speed Bin B-A'!E327,'Speed Bin B-A'!E431,'Speed Bin B-A'!E743,'Speed Bin B-A'!E847,'Speed Bin B-A'!E951,'Speed Bin B-A'!E1055,'Speed Bin B-A'!E1159)</f>
        <v>0</v>
      </c>
      <c r="F216" s="252">
        <f>SUM('Speed Bin B-A'!F15,'Speed Bin B-A'!F119,'Speed Bin B-A'!F223,'Speed Bin B-A'!F327,'Speed Bin B-A'!F431,'Speed Bin B-A'!F743,'Speed Bin B-A'!F847,'Speed Bin B-A'!F951,'Speed Bin B-A'!F1055,'Speed Bin B-A'!F1159)</f>
        <v>0</v>
      </c>
      <c r="G216" s="252">
        <f>SUM('Speed Bin B-A'!G15,'Speed Bin B-A'!G119,'Speed Bin B-A'!G223,'Speed Bin B-A'!G327,'Speed Bin B-A'!G431,'Speed Bin B-A'!G743,'Speed Bin B-A'!G847,'Speed Bin B-A'!G951,'Speed Bin B-A'!G1055,'Speed Bin B-A'!G1159)</f>
        <v>1</v>
      </c>
      <c r="H216" s="252">
        <f>SUM('Speed Bin B-A'!H15,'Speed Bin B-A'!H119,'Speed Bin B-A'!H223,'Speed Bin B-A'!H327,'Speed Bin B-A'!H431,'Speed Bin B-A'!H743,'Speed Bin B-A'!H847,'Speed Bin B-A'!H951,'Speed Bin B-A'!H1055,'Speed Bin B-A'!H1159)</f>
        <v>0</v>
      </c>
      <c r="I216" s="252">
        <f>SUM('Speed Bin B-A'!I15,'Speed Bin B-A'!I119,'Speed Bin B-A'!I223,'Speed Bin B-A'!I327,'Speed Bin B-A'!I431,'Speed Bin B-A'!I743,'Speed Bin B-A'!I847,'Speed Bin B-A'!I951,'Speed Bin B-A'!I1055,'Speed Bin B-A'!I1159)</f>
        <v>0</v>
      </c>
      <c r="J216" s="252">
        <f>SUM('Speed Bin B-A'!J15,'Speed Bin B-A'!J119,'Speed Bin B-A'!J223,'Speed Bin B-A'!J327,'Speed Bin B-A'!J431,'Speed Bin B-A'!J743,'Speed Bin B-A'!J847,'Speed Bin B-A'!J951,'Speed Bin B-A'!J1055,'Speed Bin B-A'!J1159)</f>
        <v>0</v>
      </c>
      <c r="K216" s="252">
        <f>SUM('Speed Bin B-A'!K15,'Speed Bin B-A'!K119,'Speed Bin B-A'!K223,'Speed Bin B-A'!K327,'Speed Bin B-A'!K431,'Speed Bin B-A'!K743,'Speed Bin B-A'!K847,'Speed Bin B-A'!K951,'Speed Bin B-A'!K1055,'Speed Bin B-A'!K1159)</f>
        <v>0</v>
      </c>
      <c r="L216" s="252">
        <f>SUM('Speed Bin B-A'!L15,'Speed Bin B-A'!L119,'Speed Bin B-A'!L223,'Speed Bin B-A'!L327,'Speed Bin B-A'!L431,'Speed Bin B-A'!L743,'Speed Bin B-A'!L847,'Speed Bin B-A'!L951,'Speed Bin B-A'!L1055,'Speed Bin B-A'!L1159)</f>
        <v>0</v>
      </c>
      <c r="M216" s="252">
        <f>SUM('Speed Bin B-A'!M15,'Speed Bin B-A'!M119,'Speed Bin B-A'!M223,'Speed Bin B-A'!M327,'Speed Bin B-A'!M431,'Speed Bin B-A'!M743,'Speed Bin B-A'!M847,'Speed Bin B-A'!M951,'Speed Bin B-A'!M1055,'Speed Bin B-A'!M1159)</f>
        <v>0</v>
      </c>
      <c r="N216" s="252">
        <f>SUM('Speed Bin B-A'!N15,'Speed Bin B-A'!N119,'Speed Bin B-A'!N223,'Speed Bin B-A'!N327,'Speed Bin B-A'!N431,'Speed Bin B-A'!N743,'Speed Bin B-A'!N847,'Speed Bin B-A'!N951,'Speed Bin B-A'!N1055,'Speed Bin B-A'!N1159)</f>
        <v>0</v>
      </c>
      <c r="O216" s="252">
        <f>SUM('Speed Bin B-A'!O15,'Speed Bin B-A'!O119,'Speed Bin B-A'!O223,'Speed Bin B-A'!O327,'Speed Bin B-A'!O431,'Speed Bin B-A'!O743,'Speed Bin B-A'!O847,'Speed Bin B-A'!O951,'Speed Bin B-A'!O1055,'Speed Bin B-A'!O1159)</f>
        <v>0</v>
      </c>
      <c r="P216" s="252">
        <f>SUM('Speed Bin B-A'!P15,'Speed Bin B-A'!P119,'Speed Bin B-A'!P223,'Speed Bin B-A'!P327,'Speed Bin B-A'!P431,'Speed Bin B-A'!P743,'Speed Bin B-A'!P847,'Speed Bin B-A'!P951,'Speed Bin B-A'!P1055,'Speed Bin B-A'!P1159)</f>
        <v>0</v>
      </c>
      <c r="Q216" s="252">
        <f>SUM('Speed Bin B-A'!Q15,'Speed Bin B-A'!Q119,'Speed Bin B-A'!Q223,'Speed Bin B-A'!Q327,'Speed Bin B-A'!Q431,'Speed Bin B-A'!Q743,'Speed Bin B-A'!Q847,'Speed Bin B-A'!Q951,'Speed Bin B-A'!Q1055,'Speed Bin B-A'!Q1159)</f>
        <v>0</v>
      </c>
      <c r="R216" s="252">
        <f>SUM('Speed Bin B-A'!R15,'Speed Bin B-A'!R119,'Speed Bin B-A'!R223,'Speed Bin B-A'!R327,'Speed Bin B-A'!R431,'Speed Bin B-A'!R743,'Speed Bin B-A'!R847,'Speed Bin B-A'!R951,'Speed Bin B-A'!R1055,'Speed Bin B-A'!R1159)</f>
        <v>0</v>
      </c>
      <c r="S216" s="252">
        <f>SUM('Speed Bin B-A'!S15,'Speed Bin B-A'!S119,'Speed Bin B-A'!S223,'Speed Bin B-A'!S327,'Speed Bin B-A'!S431,'Speed Bin B-A'!S743,'Speed Bin B-A'!S847,'Speed Bin B-A'!S951,'Speed Bin B-A'!S1055,'Speed Bin B-A'!S1159)</f>
        <v>0</v>
      </c>
      <c r="T216" s="252">
        <f>SUM('Speed Bin B-A'!T15,'Speed Bin B-A'!T119,'Speed Bin B-A'!T223,'Speed Bin B-A'!T327,'Speed Bin B-A'!T431,'Speed Bin B-A'!T743,'Speed Bin B-A'!T847,'Speed Bin B-A'!T951,'Speed Bin B-A'!T1055,'Speed Bin B-A'!T1159)</f>
        <v>0</v>
      </c>
      <c r="U216" s="252">
        <f>SUM('Speed Bin B-A'!U15,'Speed Bin B-A'!U119,'Speed Bin B-A'!U223,'Speed Bin B-A'!U327,'Speed Bin B-A'!U431,'Speed Bin B-A'!U743,'Speed Bin B-A'!U847,'Speed Bin B-A'!U951,'Speed Bin B-A'!U1055,'Speed Bin B-A'!U1159)</f>
        <v>0</v>
      </c>
      <c r="V216" s="253">
        <f>IFERROR(AVERAGE('Speed Bin B-A'!V15,'Speed Bin B-A'!V119,'Speed Bin B-A'!V223,'Speed Bin B-A'!V327,'Speed Bin B-A'!V431,'Speed Bin B-A'!V743,'Speed Bin B-A'!V847,'Speed Bin B-A'!V951,'Speed Bin B-A'!V1055,'Speed Bin B-A'!V1159),"-")</f>
        <v>25.3</v>
      </c>
      <c r="W216" s="253" t="str">
        <f>IFERROR(AVERAGE('Speed Bin B-A'!W15,'Speed Bin B-A'!W119,'Speed Bin B-A'!W223,'Speed Bin B-A'!W327,'Speed Bin B-A'!W431,'Speed Bin B-A'!W743,'Speed Bin B-A'!W847,'Speed Bin B-A'!W951,'Speed Bin B-A'!W1055,'Speed Bin B-A'!W1159),"-")</f>
        <v>-</v>
      </c>
      <c r="X216" s="246"/>
      <c r="Y216" s="246"/>
      <c r="Z216" s="251">
        <v>0.16666666666666699</v>
      </c>
      <c r="AA216" s="254">
        <f t="shared" ref="AA216" si="97">SUM(C228:C231)</f>
        <v>0</v>
      </c>
      <c r="AB216" s="254">
        <f t="shared" ref="AB216:AR216" si="98">SUM(D228:D231)</f>
        <v>2</v>
      </c>
      <c r="AC216" s="254">
        <f t="shared" si="98"/>
        <v>2</v>
      </c>
      <c r="AD216" s="254">
        <f t="shared" si="98"/>
        <v>4</v>
      </c>
      <c r="AE216" s="254">
        <f t="shared" si="98"/>
        <v>2</v>
      </c>
      <c r="AF216" s="254">
        <f t="shared" si="98"/>
        <v>11</v>
      </c>
      <c r="AG216" s="254">
        <f t="shared" si="98"/>
        <v>1</v>
      </c>
      <c r="AH216" s="254">
        <f t="shared" si="98"/>
        <v>0</v>
      </c>
      <c r="AI216" s="254">
        <f t="shared" si="98"/>
        <v>0</v>
      </c>
      <c r="AJ216" s="254">
        <f t="shared" si="98"/>
        <v>0</v>
      </c>
      <c r="AK216" s="254">
        <f t="shared" si="98"/>
        <v>0</v>
      </c>
      <c r="AL216" s="254">
        <f t="shared" si="98"/>
        <v>0</v>
      </c>
      <c r="AM216" s="254">
        <f t="shared" si="98"/>
        <v>0</v>
      </c>
      <c r="AN216" s="254">
        <f t="shared" si="98"/>
        <v>0</v>
      </c>
      <c r="AO216" s="254">
        <f t="shared" si="98"/>
        <v>0</v>
      </c>
      <c r="AP216" s="254">
        <f t="shared" si="98"/>
        <v>0</v>
      </c>
      <c r="AQ216" s="254">
        <f t="shared" si="98"/>
        <v>0</v>
      </c>
      <c r="AR216" s="254">
        <f t="shared" si="98"/>
        <v>0</v>
      </c>
      <c r="AS216" s="254">
        <f>SUM(U228:U231)</f>
        <v>0</v>
      </c>
      <c r="AT216" s="253">
        <f>IFERROR(AVERAGE(V228:V231),"-")</f>
        <v>27.541666666666668</v>
      </c>
      <c r="AU216" s="253" t="str">
        <f>IFERROR(AVERAGE(W228:W231),"-")</f>
        <v>-</v>
      </c>
    </row>
    <row r="217" spans="1:47" x14ac:dyDescent="0.2">
      <c r="A217" s="251">
        <v>5.2083333333333336E-2</v>
      </c>
      <c r="B217" s="252">
        <f>SUM('Speed Bin B-A'!B16,'Speed Bin B-A'!B120,'Speed Bin B-A'!B224,'Speed Bin B-A'!B328,'Speed Bin B-A'!B432,'Speed Bin B-A'!B744,'Speed Bin B-A'!B848,'Speed Bin B-A'!B952,'Speed Bin B-A'!B1056,'Speed Bin B-A'!B1160)</f>
        <v>2</v>
      </c>
      <c r="C217" s="252">
        <f>SUM('Speed Bin B-A'!C16,'Speed Bin B-A'!C120,'Speed Bin B-A'!C224,'Speed Bin B-A'!C328,'Speed Bin B-A'!C432,'Speed Bin B-A'!C744,'Speed Bin B-A'!C848,'Speed Bin B-A'!C952,'Speed Bin B-A'!C1056,'Speed Bin B-A'!C1160)</f>
        <v>0</v>
      </c>
      <c r="D217" s="252">
        <f>SUM('Speed Bin B-A'!D16,'Speed Bin B-A'!D120,'Speed Bin B-A'!D224,'Speed Bin B-A'!D328,'Speed Bin B-A'!D432,'Speed Bin B-A'!D744,'Speed Bin B-A'!D848,'Speed Bin B-A'!D952,'Speed Bin B-A'!D1056,'Speed Bin B-A'!D1160)</f>
        <v>0</v>
      </c>
      <c r="E217" s="252">
        <f>SUM('Speed Bin B-A'!E16,'Speed Bin B-A'!E120,'Speed Bin B-A'!E224,'Speed Bin B-A'!E328,'Speed Bin B-A'!E432,'Speed Bin B-A'!E744,'Speed Bin B-A'!E848,'Speed Bin B-A'!E952,'Speed Bin B-A'!E1056,'Speed Bin B-A'!E1160)</f>
        <v>1</v>
      </c>
      <c r="F217" s="252">
        <f>SUM('Speed Bin B-A'!F16,'Speed Bin B-A'!F120,'Speed Bin B-A'!F224,'Speed Bin B-A'!F328,'Speed Bin B-A'!F432,'Speed Bin B-A'!F744,'Speed Bin B-A'!F848,'Speed Bin B-A'!F952,'Speed Bin B-A'!F1056,'Speed Bin B-A'!F1160)</f>
        <v>0</v>
      </c>
      <c r="G217" s="252">
        <f>SUM('Speed Bin B-A'!G16,'Speed Bin B-A'!G120,'Speed Bin B-A'!G224,'Speed Bin B-A'!G328,'Speed Bin B-A'!G432,'Speed Bin B-A'!G744,'Speed Bin B-A'!G848,'Speed Bin B-A'!G952,'Speed Bin B-A'!G1056,'Speed Bin B-A'!G1160)</f>
        <v>0</v>
      </c>
      <c r="H217" s="252">
        <f>SUM('Speed Bin B-A'!H16,'Speed Bin B-A'!H120,'Speed Bin B-A'!H224,'Speed Bin B-A'!H328,'Speed Bin B-A'!H432,'Speed Bin B-A'!H744,'Speed Bin B-A'!H848,'Speed Bin B-A'!H952,'Speed Bin B-A'!H1056,'Speed Bin B-A'!H1160)</f>
        <v>0</v>
      </c>
      <c r="I217" s="252">
        <f>SUM('Speed Bin B-A'!I16,'Speed Bin B-A'!I120,'Speed Bin B-A'!I224,'Speed Bin B-A'!I328,'Speed Bin B-A'!I432,'Speed Bin B-A'!I744,'Speed Bin B-A'!I848,'Speed Bin B-A'!I952,'Speed Bin B-A'!I1056,'Speed Bin B-A'!I1160)</f>
        <v>1</v>
      </c>
      <c r="J217" s="252">
        <f>SUM('Speed Bin B-A'!J16,'Speed Bin B-A'!J120,'Speed Bin B-A'!J224,'Speed Bin B-A'!J328,'Speed Bin B-A'!J432,'Speed Bin B-A'!J744,'Speed Bin B-A'!J848,'Speed Bin B-A'!J952,'Speed Bin B-A'!J1056,'Speed Bin B-A'!J1160)</f>
        <v>0</v>
      </c>
      <c r="K217" s="252">
        <f>SUM('Speed Bin B-A'!K16,'Speed Bin B-A'!K120,'Speed Bin B-A'!K224,'Speed Bin B-A'!K328,'Speed Bin B-A'!K432,'Speed Bin B-A'!K744,'Speed Bin B-A'!K848,'Speed Bin B-A'!K952,'Speed Bin B-A'!K1056,'Speed Bin B-A'!K1160)</f>
        <v>0</v>
      </c>
      <c r="L217" s="252">
        <f>SUM('Speed Bin B-A'!L16,'Speed Bin B-A'!L120,'Speed Bin B-A'!L224,'Speed Bin B-A'!L328,'Speed Bin B-A'!L432,'Speed Bin B-A'!L744,'Speed Bin B-A'!L848,'Speed Bin B-A'!L952,'Speed Bin B-A'!L1056,'Speed Bin B-A'!L1160)</f>
        <v>0</v>
      </c>
      <c r="M217" s="252">
        <f>SUM('Speed Bin B-A'!M16,'Speed Bin B-A'!M120,'Speed Bin B-A'!M224,'Speed Bin B-A'!M328,'Speed Bin B-A'!M432,'Speed Bin B-A'!M744,'Speed Bin B-A'!M848,'Speed Bin B-A'!M952,'Speed Bin B-A'!M1056,'Speed Bin B-A'!M1160)</f>
        <v>0</v>
      </c>
      <c r="N217" s="252">
        <f>SUM('Speed Bin B-A'!N16,'Speed Bin B-A'!N120,'Speed Bin B-A'!N224,'Speed Bin B-A'!N328,'Speed Bin B-A'!N432,'Speed Bin B-A'!N744,'Speed Bin B-A'!N848,'Speed Bin B-A'!N952,'Speed Bin B-A'!N1056,'Speed Bin B-A'!N1160)</f>
        <v>0</v>
      </c>
      <c r="O217" s="252">
        <f>SUM('Speed Bin B-A'!O16,'Speed Bin B-A'!O120,'Speed Bin B-A'!O224,'Speed Bin B-A'!O328,'Speed Bin B-A'!O432,'Speed Bin B-A'!O744,'Speed Bin B-A'!O848,'Speed Bin B-A'!O952,'Speed Bin B-A'!O1056,'Speed Bin B-A'!O1160)</f>
        <v>0</v>
      </c>
      <c r="P217" s="252">
        <f>SUM('Speed Bin B-A'!P16,'Speed Bin B-A'!P120,'Speed Bin B-A'!P224,'Speed Bin B-A'!P328,'Speed Bin B-A'!P432,'Speed Bin B-A'!P744,'Speed Bin B-A'!P848,'Speed Bin B-A'!P952,'Speed Bin B-A'!P1056,'Speed Bin B-A'!P1160)</f>
        <v>0</v>
      </c>
      <c r="Q217" s="252">
        <f>SUM('Speed Bin B-A'!Q16,'Speed Bin B-A'!Q120,'Speed Bin B-A'!Q224,'Speed Bin B-A'!Q328,'Speed Bin B-A'!Q432,'Speed Bin B-A'!Q744,'Speed Bin B-A'!Q848,'Speed Bin B-A'!Q952,'Speed Bin B-A'!Q1056,'Speed Bin B-A'!Q1160)</f>
        <v>0</v>
      </c>
      <c r="R217" s="252">
        <f>SUM('Speed Bin B-A'!R16,'Speed Bin B-A'!R120,'Speed Bin B-A'!R224,'Speed Bin B-A'!R328,'Speed Bin B-A'!R432,'Speed Bin B-A'!R744,'Speed Bin B-A'!R848,'Speed Bin B-A'!R952,'Speed Bin B-A'!R1056,'Speed Bin B-A'!R1160)</f>
        <v>0</v>
      </c>
      <c r="S217" s="252">
        <f>SUM('Speed Bin B-A'!S16,'Speed Bin B-A'!S120,'Speed Bin B-A'!S224,'Speed Bin B-A'!S328,'Speed Bin B-A'!S432,'Speed Bin B-A'!S744,'Speed Bin B-A'!S848,'Speed Bin B-A'!S952,'Speed Bin B-A'!S1056,'Speed Bin B-A'!S1160)</f>
        <v>0</v>
      </c>
      <c r="T217" s="252">
        <f>SUM('Speed Bin B-A'!T16,'Speed Bin B-A'!T120,'Speed Bin B-A'!T224,'Speed Bin B-A'!T328,'Speed Bin B-A'!T432,'Speed Bin B-A'!T744,'Speed Bin B-A'!T848,'Speed Bin B-A'!T952,'Speed Bin B-A'!T1056,'Speed Bin B-A'!T1160)</f>
        <v>0</v>
      </c>
      <c r="U217" s="252">
        <f>SUM('Speed Bin B-A'!U16,'Speed Bin B-A'!U120,'Speed Bin B-A'!U224,'Speed Bin B-A'!U328,'Speed Bin B-A'!U432,'Speed Bin B-A'!U744,'Speed Bin B-A'!U848,'Speed Bin B-A'!U952,'Speed Bin B-A'!U1056,'Speed Bin B-A'!U1160)</f>
        <v>0</v>
      </c>
      <c r="V217" s="253">
        <f>IFERROR(AVERAGE('Speed Bin B-A'!V16,'Speed Bin B-A'!V120,'Speed Bin B-A'!V224,'Speed Bin B-A'!V328,'Speed Bin B-A'!V432,'Speed Bin B-A'!V744,'Speed Bin B-A'!V848,'Speed Bin B-A'!V952,'Speed Bin B-A'!V1056,'Speed Bin B-A'!V1160),"-")</f>
        <v>26.55</v>
      </c>
      <c r="W217" s="253" t="str">
        <f>IFERROR(AVERAGE('Speed Bin B-A'!W16,'Speed Bin B-A'!W120,'Speed Bin B-A'!W224,'Speed Bin B-A'!W328,'Speed Bin B-A'!W432,'Speed Bin B-A'!W744,'Speed Bin B-A'!W848,'Speed Bin B-A'!W952,'Speed Bin B-A'!W1056,'Speed Bin B-A'!W1160),"-")</f>
        <v>-</v>
      </c>
      <c r="X217" s="246"/>
      <c r="Y217" s="246"/>
      <c r="Z217" s="251">
        <v>0.20833333333333301</v>
      </c>
      <c r="AA217" s="254">
        <f t="shared" ref="AA217" si="99">SUM(C232:C235)</f>
        <v>0</v>
      </c>
      <c r="AB217" s="254">
        <f t="shared" ref="AB217:AR217" si="100">SUM(D232:D235)</f>
        <v>0</v>
      </c>
      <c r="AC217" s="254">
        <f t="shared" si="100"/>
        <v>13</v>
      </c>
      <c r="AD217" s="254">
        <f t="shared" si="100"/>
        <v>13</v>
      </c>
      <c r="AE217" s="254">
        <f t="shared" si="100"/>
        <v>66</v>
      </c>
      <c r="AF217" s="254">
        <f t="shared" si="100"/>
        <v>38</v>
      </c>
      <c r="AG217" s="254">
        <f t="shared" si="100"/>
        <v>9</v>
      </c>
      <c r="AH217" s="254">
        <f t="shared" si="100"/>
        <v>1</v>
      </c>
      <c r="AI217" s="254">
        <f t="shared" si="100"/>
        <v>0</v>
      </c>
      <c r="AJ217" s="254">
        <f t="shared" si="100"/>
        <v>0</v>
      </c>
      <c r="AK217" s="254">
        <f t="shared" si="100"/>
        <v>0</v>
      </c>
      <c r="AL217" s="254">
        <f t="shared" si="100"/>
        <v>0</v>
      </c>
      <c r="AM217" s="254">
        <f t="shared" si="100"/>
        <v>0</v>
      </c>
      <c r="AN217" s="254">
        <f t="shared" si="100"/>
        <v>0</v>
      </c>
      <c r="AO217" s="254">
        <f t="shared" si="100"/>
        <v>0</v>
      </c>
      <c r="AP217" s="254">
        <f t="shared" si="100"/>
        <v>0</v>
      </c>
      <c r="AQ217" s="254">
        <f t="shared" si="100"/>
        <v>0</v>
      </c>
      <c r="AR217" s="254">
        <f t="shared" si="100"/>
        <v>0</v>
      </c>
      <c r="AS217" s="254">
        <f>SUM(U232:U235)</f>
        <v>0</v>
      </c>
      <c r="AT217" s="253">
        <f>IFERROR(AVERAGE(V232:V235),"-")</f>
        <v>27.935714285714287</v>
      </c>
      <c r="AU217" s="253">
        <f>IFERROR(AVERAGE(W232:W235),"-")</f>
        <v>32.799999999999997</v>
      </c>
    </row>
    <row r="218" spans="1:47" x14ac:dyDescent="0.2">
      <c r="A218" s="251">
        <v>6.25E-2</v>
      </c>
      <c r="B218" s="252">
        <f>SUM('Speed Bin B-A'!B17,'Speed Bin B-A'!B121,'Speed Bin B-A'!B225,'Speed Bin B-A'!B329,'Speed Bin B-A'!B433,'Speed Bin B-A'!B745,'Speed Bin B-A'!B849,'Speed Bin B-A'!B953,'Speed Bin B-A'!B1057,'Speed Bin B-A'!B1161)</f>
        <v>1</v>
      </c>
      <c r="C218" s="252">
        <f>SUM('Speed Bin B-A'!C17,'Speed Bin B-A'!C121,'Speed Bin B-A'!C225,'Speed Bin B-A'!C329,'Speed Bin B-A'!C433,'Speed Bin B-A'!C745,'Speed Bin B-A'!C849,'Speed Bin B-A'!C953,'Speed Bin B-A'!C1057,'Speed Bin B-A'!C1161)</f>
        <v>0</v>
      </c>
      <c r="D218" s="252">
        <f>SUM('Speed Bin B-A'!D17,'Speed Bin B-A'!D121,'Speed Bin B-A'!D225,'Speed Bin B-A'!D329,'Speed Bin B-A'!D433,'Speed Bin B-A'!D745,'Speed Bin B-A'!D849,'Speed Bin B-A'!D953,'Speed Bin B-A'!D1057,'Speed Bin B-A'!D1161)</f>
        <v>0</v>
      </c>
      <c r="E218" s="252">
        <f>SUM('Speed Bin B-A'!E17,'Speed Bin B-A'!E121,'Speed Bin B-A'!E225,'Speed Bin B-A'!E329,'Speed Bin B-A'!E433,'Speed Bin B-A'!E745,'Speed Bin B-A'!E849,'Speed Bin B-A'!E953,'Speed Bin B-A'!E1057,'Speed Bin B-A'!E1161)</f>
        <v>0</v>
      </c>
      <c r="F218" s="252">
        <f>SUM('Speed Bin B-A'!F17,'Speed Bin B-A'!F121,'Speed Bin B-A'!F225,'Speed Bin B-A'!F329,'Speed Bin B-A'!F433,'Speed Bin B-A'!F745,'Speed Bin B-A'!F849,'Speed Bin B-A'!F953,'Speed Bin B-A'!F1057,'Speed Bin B-A'!F1161)</f>
        <v>0</v>
      </c>
      <c r="G218" s="252">
        <f>SUM('Speed Bin B-A'!G17,'Speed Bin B-A'!G121,'Speed Bin B-A'!G225,'Speed Bin B-A'!G329,'Speed Bin B-A'!G433,'Speed Bin B-A'!G745,'Speed Bin B-A'!G849,'Speed Bin B-A'!G953,'Speed Bin B-A'!G1057,'Speed Bin B-A'!G1161)</f>
        <v>1</v>
      </c>
      <c r="H218" s="252">
        <f>SUM('Speed Bin B-A'!H17,'Speed Bin B-A'!H121,'Speed Bin B-A'!H225,'Speed Bin B-A'!H329,'Speed Bin B-A'!H433,'Speed Bin B-A'!H745,'Speed Bin B-A'!H849,'Speed Bin B-A'!H953,'Speed Bin B-A'!H1057,'Speed Bin B-A'!H1161)</f>
        <v>0</v>
      </c>
      <c r="I218" s="252">
        <f>SUM('Speed Bin B-A'!I17,'Speed Bin B-A'!I121,'Speed Bin B-A'!I225,'Speed Bin B-A'!I329,'Speed Bin B-A'!I433,'Speed Bin B-A'!I745,'Speed Bin B-A'!I849,'Speed Bin B-A'!I953,'Speed Bin B-A'!I1057,'Speed Bin B-A'!I1161)</f>
        <v>0</v>
      </c>
      <c r="J218" s="252">
        <f>SUM('Speed Bin B-A'!J17,'Speed Bin B-A'!J121,'Speed Bin B-A'!J225,'Speed Bin B-A'!J329,'Speed Bin B-A'!J433,'Speed Bin B-A'!J745,'Speed Bin B-A'!J849,'Speed Bin B-A'!J953,'Speed Bin B-A'!J1057,'Speed Bin B-A'!J1161)</f>
        <v>0</v>
      </c>
      <c r="K218" s="252">
        <f>SUM('Speed Bin B-A'!K17,'Speed Bin B-A'!K121,'Speed Bin B-A'!K225,'Speed Bin B-A'!K329,'Speed Bin B-A'!K433,'Speed Bin B-A'!K745,'Speed Bin B-A'!K849,'Speed Bin B-A'!K953,'Speed Bin B-A'!K1057,'Speed Bin B-A'!K1161)</f>
        <v>0</v>
      </c>
      <c r="L218" s="252">
        <f>SUM('Speed Bin B-A'!L17,'Speed Bin B-A'!L121,'Speed Bin B-A'!L225,'Speed Bin B-A'!L329,'Speed Bin B-A'!L433,'Speed Bin B-A'!L745,'Speed Bin B-A'!L849,'Speed Bin B-A'!L953,'Speed Bin B-A'!L1057,'Speed Bin B-A'!L1161)</f>
        <v>0</v>
      </c>
      <c r="M218" s="252">
        <f>SUM('Speed Bin B-A'!M17,'Speed Bin B-A'!M121,'Speed Bin B-A'!M225,'Speed Bin B-A'!M329,'Speed Bin B-A'!M433,'Speed Bin B-A'!M745,'Speed Bin B-A'!M849,'Speed Bin B-A'!M953,'Speed Bin B-A'!M1057,'Speed Bin B-A'!M1161)</f>
        <v>0</v>
      </c>
      <c r="N218" s="252">
        <f>SUM('Speed Bin B-A'!N17,'Speed Bin B-A'!N121,'Speed Bin B-A'!N225,'Speed Bin B-A'!N329,'Speed Bin B-A'!N433,'Speed Bin B-A'!N745,'Speed Bin B-A'!N849,'Speed Bin B-A'!N953,'Speed Bin B-A'!N1057,'Speed Bin B-A'!N1161)</f>
        <v>0</v>
      </c>
      <c r="O218" s="252">
        <f>SUM('Speed Bin B-A'!O17,'Speed Bin B-A'!O121,'Speed Bin B-A'!O225,'Speed Bin B-A'!O329,'Speed Bin B-A'!O433,'Speed Bin B-A'!O745,'Speed Bin B-A'!O849,'Speed Bin B-A'!O953,'Speed Bin B-A'!O1057,'Speed Bin B-A'!O1161)</f>
        <v>0</v>
      </c>
      <c r="P218" s="252">
        <f>SUM('Speed Bin B-A'!P17,'Speed Bin B-A'!P121,'Speed Bin B-A'!P225,'Speed Bin B-A'!P329,'Speed Bin B-A'!P433,'Speed Bin B-A'!P745,'Speed Bin B-A'!P849,'Speed Bin B-A'!P953,'Speed Bin B-A'!P1057,'Speed Bin B-A'!P1161)</f>
        <v>0</v>
      </c>
      <c r="Q218" s="252">
        <f>SUM('Speed Bin B-A'!Q17,'Speed Bin B-A'!Q121,'Speed Bin B-A'!Q225,'Speed Bin B-A'!Q329,'Speed Bin B-A'!Q433,'Speed Bin B-A'!Q745,'Speed Bin B-A'!Q849,'Speed Bin B-A'!Q953,'Speed Bin B-A'!Q1057,'Speed Bin B-A'!Q1161)</f>
        <v>0</v>
      </c>
      <c r="R218" s="252">
        <f>SUM('Speed Bin B-A'!R17,'Speed Bin B-A'!R121,'Speed Bin B-A'!R225,'Speed Bin B-A'!R329,'Speed Bin B-A'!R433,'Speed Bin B-A'!R745,'Speed Bin B-A'!R849,'Speed Bin B-A'!R953,'Speed Bin B-A'!R1057,'Speed Bin B-A'!R1161)</f>
        <v>0</v>
      </c>
      <c r="S218" s="252">
        <f>SUM('Speed Bin B-A'!S17,'Speed Bin B-A'!S121,'Speed Bin B-A'!S225,'Speed Bin B-A'!S329,'Speed Bin B-A'!S433,'Speed Bin B-A'!S745,'Speed Bin B-A'!S849,'Speed Bin B-A'!S953,'Speed Bin B-A'!S1057,'Speed Bin B-A'!S1161)</f>
        <v>0</v>
      </c>
      <c r="T218" s="252">
        <f>SUM('Speed Bin B-A'!T17,'Speed Bin B-A'!T121,'Speed Bin B-A'!T225,'Speed Bin B-A'!T329,'Speed Bin B-A'!T433,'Speed Bin B-A'!T745,'Speed Bin B-A'!T849,'Speed Bin B-A'!T953,'Speed Bin B-A'!T1057,'Speed Bin B-A'!T1161)</f>
        <v>0</v>
      </c>
      <c r="U218" s="252">
        <f>SUM('Speed Bin B-A'!U17,'Speed Bin B-A'!U121,'Speed Bin B-A'!U225,'Speed Bin B-A'!U329,'Speed Bin B-A'!U433,'Speed Bin B-A'!U745,'Speed Bin B-A'!U849,'Speed Bin B-A'!U953,'Speed Bin B-A'!U1057,'Speed Bin B-A'!U1161)</f>
        <v>0</v>
      </c>
      <c r="V218" s="253">
        <f>IFERROR(AVERAGE('Speed Bin B-A'!V17,'Speed Bin B-A'!V121,'Speed Bin B-A'!V225,'Speed Bin B-A'!V329,'Speed Bin B-A'!V433,'Speed Bin B-A'!V745,'Speed Bin B-A'!V849,'Speed Bin B-A'!V953,'Speed Bin B-A'!V1057,'Speed Bin B-A'!V1161),"-")</f>
        <v>29.7</v>
      </c>
      <c r="W218" s="253" t="str">
        <f>IFERROR(AVERAGE('Speed Bin B-A'!W17,'Speed Bin B-A'!W121,'Speed Bin B-A'!W225,'Speed Bin B-A'!W329,'Speed Bin B-A'!W433,'Speed Bin B-A'!W745,'Speed Bin B-A'!W849,'Speed Bin B-A'!W953,'Speed Bin B-A'!W1057,'Speed Bin B-A'!W1161),"-")</f>
        <v>-</v>
      </c>
      <c r="X218" s="246"/>
      <c r="Y218" s="246"/>
      <c r="Z218" s="251">
        <v>0.25</v>
      </c>
      <c r="AA218" s="254">
        <f t="shared" ref="AA218" si="101">SUM(C236:C239)</f>
        <v>0</v>
      </c>
      <c r="AB218" s="254">
        <f t="shared" ref="AB218:AR218" si="102">SUM(D236:D239)</f>
        <v>1</v>
      </c>
      <c r="AC218" s="254">
        <f t="shared" si="102"/>
        <v>7</v>
      </c>
      <c r="AD218" s="254">
        <f t="shared" si="102"/>
        <v>86</v>
      </c>
      <c r="AE218" s="254">
        <f t="shared" si="102"/>
        <v>299</v>
      </c>
      <c r="AF218" s="254">
        <f t="shared" si="102"/>
        <v>141</v>
      </c>
      <c r="AG218" s="254">
        <f t="shared" si="102"/>
        <v>23</v>
      </c>
      <c r="AH218" s="254">
        <f t="shared" si="102"/>
        <v>3</v>
      </c>
      <c r="AI218" s="254">
        <f t="shared" si="102"/>
        <v>0</v>
      </c>
      <c r="AJ218" s="254">
        <f t="shared" si="102"/>
        <v>0</v>
      </c>
      <c r="AK218" s="254">
        <f t="shared" si="102"/>
        <v>0</v>
      </c>
      <c r="AL218" s="254">
        <f t="shared" si="102"/>
        <v>0</v>
      </c>
      <c r="AM218" s="254">
        <f t="shared" si="102"/>
        <v>0</v>
      </c>
      <c r="AN218" s="254">
        <f t="shared" si="102"/>
        <v>0</v>
      </c>
      <c r="AO218" s="254">
        <f t="shared" si="102"/>
        <v>0</v>
      </c>
      <c r="AP218" s="254">
        <f t="shared" si="102"/>
        <v>0</v>
      </c>
      <c r="AQ218" s="254">
        <f t="shared" si="102"/>
        <v>0</v>
      </c>
      <c r="AR218" s="254">
        <f t="shared" si="102"/>
        <v>0</v>
      </c>
      <c r="AS218" s="254">
        <f>SUM(U236:U239)</f>
        <v>0</v>
      </c>
      <c r="AT218" s="253">
        <f>IFERROR(AVERAGE(V236:V239),"-")</f>
        <v>28.264285714285716</v>
      </c>
      <c r="AU218" s="253">
        <f>IFERROR(AVERAGE(W236:W239),"-")</f>
        <v>32.288690476190474</v>
      </c>
    </row>
    <row r="219" spans="1:47" x14ac:dyDescent="0.2">
      <c r="A219" s="251">
        <v>7.2916666666666699E-2</v>
      </c>
      <c r="B219" s="252">
        <f>SUM('Speed Bin B-A'!B18,'Speed Bin B-A'!B122,'Speed Bin B-A'!B226,'Speed Bin B-A'!B330,'Speed Bin B-A'!B434,'Speed Bin B-A'!B746,'Speed Bin B-A'!B850,'Speed Bin B-A'!B954,'Speed Bin B-A'!B1058,'Speed Bin B-A'!B1162)</f>
        <v>0</v>
      </c>
      <c r="C219" s="252">
        <f>SUM('Speed Bin B-A'!C18,'Speed Bin B-A'!C122,'Speed Bin B-A'!C226,'Speed Bin B-A'!C330,'Speed Bin B-A'!C434,'Speed Bin B-A'!C746,'Speed Bin B-A'!C850,'Speed Bin B-A'!C954,'Speed Bin B-A'!C1058,'Speed Bin B-A'!C1162)</f>
        <v>0</v>
      </c>
      <c r="D219" s="252">
        <f>SUM('Speed Bin B-A'!D18,'Speed Bin B-A'!D122,'Speed Bin B-A'!D226,'Speed Bin B-A'!D330,'Speed Bin B-A'!D434,'Speed Bin B-A'!D746,'Speed Bin B-A'!D850,'Speed Bin B-A'!D954,'Speed Bin B-A'!D1058,'Speed Bin B-A'!D1162)</f>
        <v>0</v>
      </c>
      <c r="E219" s="252">
        <f>SUM('Speed Bin B-A'!E18,'Speed Bin B-A'!E122,'Speed Bin B-A'!E226,'Speed Bin B-A'!E330,'Speed Bin B-A'!E434,'Speed Bin B-A'!E746,'Speed Bin B-A'!E850,'Speed Bin B-A'!E954,'Speed Bin B-A'!E1058,'Speed Bin B-A'!E1162)</f>
        <v>0</v>
      </c>
      <c r="F219" s="252">
        <f>SUM('Speed Bin B-A'!F18,'Speed Bin B-A'!F122,'Speed Bin B-A'!F226,'Speed Bin B-A'!F330,'Speed Bin B-A'!F434,'Speed Bin B-A'!F746,'Speed Bin B-A'!F850,'Speed Bin B-A'!F954,'Speed Bin B-A'!F1058,'Speed Bin B-A'!F1162)</f>
        <v>0</v>
      </c>
      <c r="G219" s="252">
        <f>SUM('Speed Bin B-A'!G18,'Speed Bin B-A'!G122,'Speed Bin B-A'!G226,'Speed Bin B-A'!G330,'Speed Bin B-A'!G434,'Speed Bin B-A'!G746,'Speed Bin B-A'!G850,'Speed Bin B-A'!G954,'Speed Bin B-A'!G1058,'Speed Bin B-A'!G1162)</f>
        <v>0</v>
      </c>
      <c r="H219" s="252">
        <f>SUM('Speed Bin B-A'!H18,'Speed Bin B-A'!H122,'Speed Bin B-A'!H226,'Speed Bin B-A'!H330,'Speed Bin B-A'!H434,'Speed Bin B-A'!H746,'Speed Bin B-A'!H850,'Speed Bin B-A'!H954,'Speed Bin B-A'!H1058,'Speed Bin B-A'!H1162)</f>
        <v>0</v>
      </c>
      <c r="I219" s="252">
        <f>SUM('Speed Bin B-A'!I18,'Speed Bin B-A'!I122,'Speed Bin B-A'!I226,'Speed Bin B-A'!I330,'Speed Bin B-A'!I434,'Speed Bin B-A'!I746,'Speed Bin B-A'!I850,'Speed Bin B-A'!I954,'Speed Bin B-A'!I1058,'Speed Bin B-A'!I1162)</f>
        <v>0</v>
      </c>
      <c r="J219" s="252">
        <f>SUM('Speed Bin B-A'!J18,'Speed Bin B-A'!J122,'Speed Bin B-A'!J226,'Speed Bin B-A'!J330,'Speed Bin B-A'!J434,'Speed Bin B-A'!J746,'Speed Bin B-A'!J850,'Speed Bin B-A'!J954,'Speed Bin B-A'!J1058,'Speed Bin B-A'!J1162)</f>
        <v>0</v>
      </c>
      <c r="K219" s="252">
        <f>SUM('Speed Bin B-A'!K18,'Speed Bin B-A'!K122,'Speed Bin B-A'!K226,'Speed Bin B-A'!K330,'Speed Bin B-A'!K434,'Speed Bin B-A'!K746,'Speed Bin B-A'!K850,'Speed Bin B-A'!K954,'Speed Bin B-A'!K1058,'Speed Bin B-A'!K1162)</f>
        <v>0</v>
      </c>
      <c r="L219" s="252">
        <f>SUM('Speed Bin B-A'!L18,'Speed Bin B-A'!L122,'Speed Bin B-A'!L226,'Speed Bin B-A'!L330,'Speed Bin B-A'!L434,'Speed Bin B-A'!L746,'Speed Bin B-A'!L850,'Speed Bin B-A'!L954,'Speed Bin B-A'!L1058,'Speed Bin B-A'!L1162)</f>
        <v>0</v>
      </c>
      <c r="M219" s="252">
        <f>SUM('Speed Bin B-A'!M18,'Speed Bin B-A'!M122,'Speed Bin B-A'!M226,'Speed Bin B-A'!M330,'Speed Bin B-A'!M434,'Speed Bin B-A'!M746,'Speed Bin B-A'!M850,'Speed Bin B-A'!M954,'Speed Bin B-A'!M1058,'Speed Bin B-A'!M1162)</f>
        <v>0</v>
      </c>
      <c r="N219" s="252">
        <f>SUM('Speed Bin B-A'!N18,'Speed Bin B-A'!N122,'Speed Bin B-A'!N226,'Speed Bin B-A'!N330,'Speed Bin B-A'!N434,'Speed Bin B-A'!N746,'Speed Bin B-A'!N850,'Speed Bin B-A'!N954,'Speed Bin B-A'!N1058,'Speed Bin B-A'!N1162)</f>
        <v>0</v>
      </c>
      <c r="O219" s="252">
        <f>SUM('Speed Bin B-A'!O18,'Speed Bin B-A'!O122,'Speed Bin B-A'!O226,'Speed Bin B-A'!O330,'Speed Bin B-A'!O434,'Speed Bin B-A'!O746,'Speed Bin B-A'!O850,'Speed Bin B-A'!O954,'Speed Bin B-A'!O1058,'Speed Bin B-A'!O1162)</f>
        <v>0</v>
      </c>
      <c r="P219" s="252">
        <f>SUM('Speed Bin B-A'!P18,'Speed Bin B-A'!P122,'Speed Bin B-A'!P226,'Speed Bin B-A'!P330,'Speed Bin B-A'!P434,'Speed Bin B-A'!P746,'Speed Bin B-A'!P850,'Speed Bin B-A'!P954,'Speed Bin B-A'!P1058,'Speed Bin B-A'!P1162)</f>
        <v>0</v>
      </c>
      <c r="Q219" s="252">
        <f>SUM('Speed Bin B-A'!Q18,'Speed Bin B-A'!Q122,'Speed Bin B-A'!Q226,'Speed Bin B-A'!Q330,'Speed Bin B-A'!Q434,'Speed Bin B-A'!Q746,'Speed Bin B-A'!Q850,'Speed Bin B-A'!Q954,'Speed Bin B-A'!Q1058,'Speed Bin B-A'!Q1162)</f>
        <v>0</v>
      </c>
      <c r="R219" s="252">
        <f>SUM('Speed Bin B-A'!R18,'Speed Bin B-A'!R122,'Speed Bin B-A'!R226,'Speed Bin B-A'!R330,'Speed Bin B-A'!R434,'Speed Bin B-A'!R746,'Speed Bin B-A'!R850,'Speed Bin B-A'!R954,'Speed Bin B-A'!R1058,'Speed Bin B-A'!R1162)</f>
        <v>0</v>
      </c>
      <c r="S219" s="252">
        <f>SUM('Speed Bin B-A'!S18,'Speed Bin B-A'!S122,'Speed Bin B-A'!S226,'Speed Bin B-A'!S330,'Speed Bin B-A'!S434,'Speed Bin B-A'!S746,'Speed Bin B-A'!S850,'Speed Bin B-A'!S954,'Speed Bin B-A'!S1058,'Speed Bin B-A'!S1162)</f>
        <v>0</v>
      </c>
      <c r="T219" s="252">
        <f>SUM('Speed Bin B-A'!T18,'Speed Bin B-A'!T122,'Speed Bin B-A'!T226,'Speed Bin B-A'!T330,'Speed Bin B-A'!T434,'Speed Bin B-A'!T746,'Speed Bin B-A'!T850,'Speed Bin B-A'!T954,'Speed Bin B-A'!T1058,'Speed Bin B-A'!T1162)</f>
        <v>0</v>
      </c>
      <c r="U219" s="252">
        <f>SUM('Speed Bin B-A'!U18,'Speed Bin B-A'!U122,'Speed Bin B-A'!U226,'Speed Bin B-A'!U330,'Speed Bin B-A'!U434,'Speed Bin B-A'!U746,'Speed Bin B-A'!U850,'Speed Bin B-A'!U954,'Speed Bin B-A'!U1058,'Speed Bin B-A'!U1162)</f>
        <v>0</v>
      </c>
      <c r="V219" s="253" t="str">
        <f>IFERROR(AVERAGE('Speed Bin B-A'!V18,'Speed Bin B-A'!V122,'Speed Bin B-A'!V226,'Speed Bin B-A'!V330,'Speed Bin B-A'!V434,'Speed Bin B-A'!V746,'Speed Bin B-A'!V850,'Speed Bin B-A'!V954,'Speed Bin B-A'!V1058,'Speed Bin B-A'!V1162),"-")</f>
        <v>-</v>
      </c>
      <c r="W219" s="253" t="str">
        <f>IFERROR(AVERAGE('Speed Bin B-A'!W18,'Speed Bin B-A'!W122,'Speed Bin B-A'!W226,'Speed Bin B-A'!W330,'Speed Bin B-A'!W434,'Speed Bin B-A'!W746,'Speed Bin B-A'!W850,'Speed Bin B-A'!W954,'Speed Bin B-A'!W1058,'Speed Bin B-A'!W1162),"-")</f>
        <v>-</v>
      </c>
      <c r="X219" s="246"/>
      <c r="Y219" s="246"/>
      <c r="Z219" s="251">
        <v>0.29166666666666702</v>
      </c>
      <c r="AA219" s="254">
        <f t="shared" ref="AA219" si="103">SUM(C240:C243)</f>
        <v>3</v>
      </c>
      <c r="AB219" s="254">
        <f t="shared" ref="AB219:AR219" si="104">SUM(D240:D243)</f>
        <v>13</v>
      </c>
      <c r="AC219" s="254">
        <f t="shared" si="104"/>
        <v>19</v>
      </c>
      <c r="AD219" s="254">
        <f t="shared" si="104"/>
        <v>191</v>
      </c>
      <c r="AE219" s="254">
        <f t="shared" si="104"/>
        <v>527</v>
      </c>
      <c r="AF219" s="254">
        <f t="shared" si="104"/>
        <v>155</v>
      </c>
      <c r="AG219" s="254">
        <f t="shared" si="104"/>
        <v>16</v>
      </c>
      <c r="AH219" s="254">
        <f t="shared" si="104"/>
        <v>0</v>
      </c>
      <c r="AI219" s="254">
        <f t="shared" si="104"/>
        <v>1</v>
      </c>
      <c r="AJ219" s="254">
        <f t="shared" si="104"/>
        <v>0</v>
      </c>
      <c r="AK219" s="254">
        <f t="shared" si="104"/>
        <v>0</v>
      </c>
      <c r="AL219" s="254">
        <f t="shared" si="104"/>
        <v>0</v>
      </c>
      <c r="AM219" s="254">
        <f t="shared" si="104"/>
        <v>0</v>
      </c>
      <c r="AN219" s="254">
        <f t="shared" si="104"/>
        <v>0</v>
      </c>
      <c r="AO219" s="254">
        <f t="shared" si="104"/>
        <v>0</v>
      </c>
      <c r="AP219" s="254">
        <f t="shared" si="104"/>
        <v>0</v>
      </c>
      <c r="AQ219" s="254">
        <f t="shared" si="104"/>
        <v>0</v>
      </c>
      <c r="AR219" s="254">
        <f t="shared" si="104"/>
        <v>0</v>
      </c>
      <c r="AS219" s="254">
        <f>SUM(U240:U243)</f>
        <v>0</v>
      </c>
      <c r="AT219" s="253">
        <f>IFERROR(AVERAGE(V240:V243),"-")</f>
        <v>27.071428571428569</v>
      </c>
      <c r="AU219" s="253">
        <f>IFERROR(AVERAGE(W240:W243),"-")</f>
        <v>30.660714285714285</v>
      </c>
    </row>
    <row r="220" spans="1:47" x14ac:dyDescent="0.2">
      <c r="A220" s="251">
        <v>8.3333333333333301E-2</v>
      </c>
      <c r="B220" s="252">
        <f>SUM('Speed Bin B-A'!B19,'Speed Bin B-A'!B123,'Speed Bin B-A'!B227,'Speed Bin B-A'!B331,'Speed Bin B-A'!B435,'Speed Bin B-A'!B747,'Speed Bin B-A'!B851,'Speed Bin B-A'!B955,'Speed Bin B-A'!B1059,'Speed Bin B-A'!B1163)</f>
        <v>2</v>
      </c>
      <c r="C220" s="252">
        <f>SUM('Speed Bin B-A'!C19,'Speed Bin B-A'!C123,'Speed Bin B-A'!C227,'Speed Bin B-A'!C331,'Speed Bin B-A'!C435,'Speed Bin B-A'!C747,'Speed Bin B-A'!C851,'Speed Bin B-A'!C955,'Speed Bin B-A'!C1059,'Speed Bin B-A'!C1163)</f>
        <v>0</v>
      </c>
      <c r="D220" s="252">
        <f>SUM('Speed Bin B-A'!D19,'Speed Bin B-A'!D123,'Speed Bin B-A'!D227,'Speed Bin B-A'!D331,'Speed Bin B-A'!D435,'Speed Bin B-A'!D747,'Speed Bin B-A'!D851,'Speed Bin B-A'!D955,'Speed Bin B-A'!D1059,'Speed Bin B-A'!D1163)</f>
        <v>0</v>
      </c>
      <c r="E220" s="252">
        <f>SUM('Speed Bin B-A'!E19,'Speed Bin B-A'!E123,'Speed Bin B-A'!E227,'Speed Bin B-A'!E331,'Speed Bin B-A'!E435,'Speed Bin B-A'!E747,'Speed Bin B-A'!E851,'Speed Bin B-A'!E955,'Speed Bin B-A'!E1059,'Speed Bin B-A'!E1163)</f>
        <v>1</v>
      </c>
      <c r="F220" s="252">
        <f>SUM('Speed Bin B-A'!F19,'Speed Bin B-A'!F123,'Speed Bin B-A'!F227,'Speed Bin B-A'!F331,'Speed Bin B-A'!F435,'Speed Bin B-A'!F747,'Speed Bin B-A'!F851,'Speed Bin B-A'!F955,'Speed Bin B-A'!F1059,'Speed Bin B-A'!F1163)</f>
        <v>0</v>
      </c>
      <c r="G220" s="252">
        <f>SUM('Speed Bin B-A'!G19,'Speed Bin B-A'!G123,'Speed Bin B-A'!G227,'Speed Bin B-A'!G331,'Speed Bin B-A'!G435,'Speed Bin B-A'!G747,'Speed Bin B-A'!G851,'Speed Bin B-A'!G955,'Speed Bin B-A'!G1059,'Speed Bin B-A'!G1163)</f>
        <v>0</v>
      </c>
      <c r="H220" s="252">
        <f>SUM('Speed Bin B-A'!H19,'Speed Bin B-A'!H123,'Speed Bin B-A'!H227,'Speed Bin B-A'!H331,'Speed Bin B-A'!H435,'Speed Bin B-A'!H747,'Speed Bin B-A'!H851,'Speed Bin B-A'!H955,'Speed Bin B-A'!H1059,'Speed Bin B-A'!H1163)</f>
        <v>1</v>
      </c>
      <c r="I220" s="252">
        <f>SUM('Speed Bin B-A'!I19,'Speed Bin B-A'!I123,'Speed Bin B-A'!I227,'Speed Bin B-A'!I331,'Speed Bin B-A'!I435,'Speed Bin B-A'!I747,'Speed Bin B-A'!I851,'Speed Bin B-A'!I955,'Speed Bin B-A'!I1059,'Speed Bin B-A'!I1163)</f>
        <v>0</v>
      </c>
      <c r="J220" s="252">
        <f>SUM('Speed Bin B-A'!J19,'Speed Bin B-A'!J123,'Speed Bin B-A'!J227,'Speed Bin B-A'!J331,'Speed Bin B-A'!J435,'Speed Bin B-A'!J747,'Speed Bin B-A'!J851,'Speed Bin B-A'!J955,'Speed Bin B-A'!J1059,'Speed Bin B-A'!J1163)</f>
        <v>0</v>
      </c>
      <c r="K220" s="252">
        <f>SUM('Speed Bin B-A'!K19,'Speed Bin B-A'!K123,'Speed Bin B-A'!K227,'Speed Bin B-A'!K331,'Speed Bin B-A'!K435,'Speed Bin B-A'!K747,'Speed Bin B-A'!K851,'Speed Bin B-A'!K955,'Speed Bin B-A'!K1059,'Speed Bin B-A'!K1163)</f>
        <v>0</v>
      </c>
      <c r="L220" s="252">
        <f>SUM('Speed Bin B-A'!L19,'Speed Bin B-A'!L123,'Speed Bin B-A'!L227,'Speed Bin B-A'!L331,'Speed Bin B-A'!L435,'Speed Bin B-A'!L747,'Speed Bin B-A'!L851,'Speed Bin B-A'!L955,'Speed Bin B-A'!L1059,'Speed Bin B-A'!L1163)</f>
        <v>0</v>
      </c>
      <c r="M220" s="252">
        <f>SUM('Speed Bin B-A'!M19,'Speed Bin B-A'!M123,'Speed Bin B-A'!M227,'Speed Bin B-A'!M331,'Speed Bin B-A'!M435,'Speed Bin B-A'!M747,'Speed Bin B-A'!M851,'Speed Bin B-A'!M955,'Speed Bin B-A'!M1059,'Speed Bin B-A'!M1163)</f>
        <v>0</v>
      </c>
      <c r="N220" s="252">
        <f>SUM('Speed Bin B-A'!N19,'Speed Bin B-A'!N123,'Speed Bin B-A'!N227,'Speed Bin B-A'!N331,'Speed Bin B-A'!N435,'Speed Bin B-A'!N747,'Speed Bin B-A'!N851,'Speed Bin B-A'!N955,'Speed Bin B-A'!N1059,'Speed Bin B-A'!N1163)</f>
        <v>0</v>
      </c>
      <c r="O220" s="252">
        <f>SUM('Speed Bin B-A'!O19,'Speed Bin B-A'!O123,'Speed Bin B-A'!O227,'Speed Bin B-A'!O331,'Speed Bin B-A'!O435,'Speed Bin B-A'!O747,'Speed Bin B-A'!O851,'Speed Bin B-A'!O955,'Speed Bin B-A'!O1059,'Speed Bin B-A'!O1163)</f>
        <v>0</v>
      </c>
      <c r="P220" s="252">
        <f>SUM('Speed Bin B-A'!P19,'Speed Bin B-A'!P123,'Speed Bin B-A'!P227,'Speed Bin B-A'!P331,'Speed Bin B-A'!P435,'Speed Bin B-A'!P747,'Speed Bin B-A'!P851,'Speed Bin B-A'!P955,'Speed Bin B-A'!P1059,'Speed Bin B-A'!P1163)</f>
        <v>0</v>
      </c>
      <c r="Q220" s="252">
        <f>SUM('Speed Bin B-A'!Q19,'Speed Bin B-A'!Q123,'Speed Bin B-A'!Q227,'Speed Bin B-A'!Q331,'Speed Bin B-A'!Q435,'Speed Bin B-A'!Q747,'Speed Bin B-A'!Q851,'Speed Bin B-A'!Q955,'Speed Bin B-A'!Q1059,'Speed Bin B-A'!Q1163)</f>
        <v>0</v>
      </c>
      <c r="R220" s="252">
        <f>SUM('Speed Bin B-A'!R19,'Speed Bin B-A'!R123,'Speed Bin B-A'!R227,'Speed Bin B-A'!R331,'Speed Bin B-A'!R435,'Speed Bin B-A'!R747,'Speed Bin B-A'!R851,'Speed Bin B-A'!R955,'Speed Bin B-A'!R1059,'Speed Bin B-A'!R1163)</f>
        <v>0</v>
      </c>
      <c r="S220" s="252">
        <f>SUM('Speed Bin B-A'!S19,'Speed Bin B-A'!S123,'Speed Bin B-A'!S227,'Speed Bin B-A'!S331,'Speed Bin B-A'!S435,'Speed Bin B-A'!S747,'Speed Bin B-A'!S851,'Speed Bin B-A'!S955,'Speed Bin B-A'!S1059,'Speed Bin B-A'!S1163)</f>
        <v>0</v>
      </c>
      <c r="T220" s="252">
        <f>SUM('Speed Bin B-A'!T19,'Speed Bin B-A'!T123,'Speed Bin B-A'!T227,'Speed Bin B-A'!T331,'Speed Bin B-A'!T435,'Speed Bin B-A'!T747,'Speed Bin B-A'!T851,'Speed Bin B-A'!T955,'Speed Bin B-A'!T1059,'Speed Bin B-A'!T1163)</f>
        <v>0</v>
      </c>
      <c r="U220" s="252">
        <f>SUM('Speed Bin B-A'!U19,'Speed Bin B-A'!U123,'Speed Bin B-A'!U227,'Speed Bin B-A'!U331,'Speed Bin B-A'!U435,'Speed Bin B-A'!U747,'Speed Bin B-A'!U851,'Speed Bin B-A'!U955,'Speed Bin B-A'!U1059,'Speed Bin B-A'!U1163)</f>
        <v>0</v>
      </c>
      <c r="V220" s="253">
        <f>IFERROR(AVERAGE('Speed Bin B-A'!V19,'Speed Bin B-A'!V123,'Speed Bin B-A'!V227,'Speed Bin B-A'!V331,'Speed Bin B-A'!V435,'Speed Bin B-A'!V747,'Speed Bin B-A'!V851,'Speed Bin B-A'!V955,'Speed Bin B-A'!V1059,'Speed Bin B-A'!V1163),"-")</f>
        <v>24.3</v>
      </c>
      <c r="W220" s="253" t="str">
        <f>IFERROR(AVERAGE('Speed Bin B-A'!W19,'Speed Bin B-A'!W123,'Speed Bin B-A'!W227,'Speed Bin B-A'!W331,'Speed Bin B-A'!W435,'Speed Bin B-A'!W747,'Speed Bin B-A'!W851,'Speed Bin B-A'!W955,'Speed Bin B-A'!W1059,'Speed Bin B-A'!W1163),"-")</f>
        <v>-</v>
      </c>
      <c r="X220" s="246"/>
      <c r="Y220" s="246"/>
      <c r="Z220" s="251">
        <v>0.33333333333333298</v>
      </c>
      <c r="AA220" s="254">
        <f t="shared" ref="AA220" si="105">SUM(C244:C247)</f>
        <v>2</v>
      </c>
      <c r="AB220" s="254">
        <f t="shared" ref="AB220:AR220" si="106">SUM(D244:D247)</f>
        <v>12</v>
      </c>
      <c r="AC220" s="254">
        <f t="shared" si="106"/>
        <v>34</v>
      </c>
      <c r="AD220" s="254">
        <f t="shared" si="106"/>
        <v>234</v>
      </c>
      <c r="AE220" s="254">
        <f t="shared" si="106"/>
        <v>564</v>
      </c>
      <c r="AF220" s="254">
        <f t="shared" si="106"/>
        <v>147</v>
      </c>
      <c r="AG220" s="254">
        <f t="shared" si="106"/>
        <v>10</v>
      </c>
      <c r="AH220" s="254">
        <f t="shared" si="106"/>
        <v>2</v>
      </c>
      <c r="AI220" s="254">
        <f t="shared" si="106"/>
        <v>0</v>
      </c>
      <c r="AJ220" s="254">
        <f t="shared" si="106"/>
        <v>0</v>
      </c>
      <c r="AK220" s="254">
        <f t="shared" si="106"/>
        <v>0</v>
      </c>
      <c r="AL220" s="254">
        <f t="shared" si="106"/>
        <v>0</v>
      </c>
      <c r="AM220" s="254">
        <f t="shared" si="106"/>
        <v>0</v>
      </c>
      <c r="AN220" s="254">
        <f t="shared" si="106"/>
        <v>0</v>
      </c>
      <c r="AO220" s="254">
        <f t="shared" si="106"/>
        <v>0</v>
      </c>
      <c r="AP220" s="254">
        <f t="shared" si="106"/>
        <v>0</v>
      </c>
      <c r="AQ220" s="254">
        <f t="shared" si="106"/>
        <v>0</v>
      </c>
      <c r="AR220" s="254">
        <f t="shared" si="106"/>
        <v>0</v>
      </c>
      <c r="AS220" s="254">
        <f>SUM(U244:U247)</f>
        <v>0</v>
      </c>
      <c r="AT220" s="253">
        <f>IFERROR(AVERAGE(V244:V247),"-")</f>
        <v>26.603571428571428</v>
      </c>
      <c r="AU220" s="253">
        <f>IFERROR(AVERAGE(W244:W247),"-")</f>
        <v>30.196428571428573</v>
      </c>
    </row>
    <row r="221" spans="1:47" x14ac:dyDescent="0.2">
      <c r="A221" s="251">
        <v>9.375E-2</v>
      </c>
      <c r="B221" s="252">
        <f>SUM('Speed Bin B-A'!B20,'Speed Bin B-A'!B124,'Speed Bin B-A'!B228,'Speed Bin B-A'!B332,'Speed Bin B-A'!B436,'Speed Bin B-A'!B748,'Speed Bin B-A'!B852,'Speed Bin B-A'!B956,'Speed Bin B-A'!B1060,'Speed Bin B-A'!B1164)</f>
        <v>2</v>
      </c>
      <c r="C221" s="252">
        <f>SUM('Speed Bin B-A'!C20,'Speed Bin B-A'!C124,'Speed Bin B-A'!C228,'Speed Bin B-A'!C332,'Speed Bin B-A'!C436,'Speed Bin B-A'!C748,'Speed Bin B-A'!C852,'Speed Bin B-A'!C956,'Speed Bin B-A'!C1060,'Speed Bin B-A'!C1164)</f>
        <v>0</v>
      </c>
      <c r="D221" s="252">
        <f>SUM('Speed Bin B-A'!D20,'Speed Bin B-A'!D124,'Speed Bin B-A'!D228,'Speed Bin B-A'!D332,'Speed Bin B-A'!D436,'Speed Bin B-A'!D748,'Speed Bin B-A'!D852,'Speed Bin B-A'!D956,'Speed Bin B-A'!D1060,'Speed Bin B-A'!D1164)</f>
        <v>0</v>
      </c>
      <c r="E221" s="252">
        <f>SUM('Speed Bin B-A'!E20,'Speed Bin B-A'!E124,'Speed Bin B-A'!E228,'Speed Bin B-A'!E332,'Speed Bin B-A'!E436,'Speed Bin B-A'!E748,'Speed Bin B-A'!E852,'Speed Bin B-A'!E956,'Speed Bin B-A'!E1060,'Speed Bin B-A'!E1164)</f>
        <v>0</v>
      </c>
      <c r="F221" s="252">
        <f>SUM('Speed Bin B-A'!F20,'Speed Bin B-A'!F124,'Speed Bin B-A'!F228,'Speed Bin B-A'!F332,'Speed Bin B-A'!F436,'Speed Bin B-A'!F748,'Speed Bin B-A'!F852,'Speed Bin B-A'!F956,'Speed Bin B-A'!F1060,'Speed Bin B-A'!F1164)</f>
        <v>1</v>
      </c>
      <c r="G221" s="252">
        <f>SUM('Speed Bin B-A'!G20,'Speed Bin B-A'!G124,'Speed Bin B-A'!G228,'Speed Bin B-A'!G332,'Speed Bin B-A'!G436,'Speed Bin B-A'!G748,'Speed Bin B-A'!G852,'Speed Bin B-A'!G956,'Speed Bin B-A'!G1060,'Speed Bin B-A'!G1164)</f>
        <v>1</v>
      </c>
      <c r="H221" s="252">
        <f>SUM('Speed Bin B-A'!H20,'Speed Bin B-A'!H124,'Speed Bin B-A'!H228,'Speed Bin B-A'!H332,'Speed Bin B-A'!H436,'Speed Bin B-A'!H748,'Speed Bin B-A'!H852,'Speed Bin B-A'!H956,'Speed Bin B-A'!H1060,'Speed Bin B-A'!H1164)</f>
        <v>0</v>
      </c>
      <c r="I221" s="252">
        <f>SUM('Speed Bin B-A'!I20,'Speed Bin B-A'!I124,'Speed Bin B-A'!I228,'Speed Bin B-A'!I332,'Speed Bin B-A'!I436,'Speed Bin B-A'!I748,'Speed Bin B-A'!I852,'Speed Bin B-A'!I956,'Speed Bin B-A'!I1060,'Speed Bin B-A'!I1164)</f>
        <v>0</v>
      </c>
      <c r="J221" s="252">
        <f>SUM('Speed Bin B-A'!J20,'Speed Bin B-A'!J124,'Speed Bin B-A'!J228,'Speed Bin B-A'!J332,'Speed Bin B-A'!J436,'Speed Bin B-A'!J748,'Speed Bin B-A'!J852,'Speed Bin B-A'!J956,'Speed Bin B-A'!J1060,'Speed Bin B-A'!J1164)</f>
        <v>0</v>
      </c>
      <c r="K221" s="252">
        <f>SUM('Speed Bin B-A'!K20,'Speed Bin B-A'!K124,'Speed Bin B-A'!K228,'Speed Bin B-A'!K332,'Speed Bin B-A'!K436,'Speed Bin B-A'!K748,'Speed Bin B-A'!K852,'Speed Bin B-A'!K956,'Speed Bin B-A'!K1060,'Speed Bin B-A'!K1164)</f>
        <v>0</v>
      </c>
      <c r="L221" s="252">
        <f>SUM('Speed Bin B-A'!L20,'Speed Bin B-A'!L124,'Speed Bin B-A'!L228,'Speed Bin B-A'!L332,'Speed Bin B-A'!L436,'Speed Bin B-A'!L748,'Speed Bin B-A'!L852,'Speed Bin B-A'!L956,'Speed Bin B-A'!L1060,'Speed Bin B-A'!L1164)</f>
        <v>0</v>
      </c>
      <c r="M221" s="252">
        <f>SUM('Speed Bin B-A'!M20,'Speed Bin B-A'!M124,'Speed Bin B-A'!M228,'Speed Bin B-A'!M332,'Speed Bin B-A'!M436,'Speed Bin B-A'!M748,'Speed Bin B-A'!M852,'Speed Bin B-A'!M956,'Speed Bin B-A'!M1060,'Speed Bin B-A'!M1164)</f>
        <v>0</v>
      </c>
      <c r="N221" s="252">
        <f>SUM('Speed Bin B-A'!N20,'Speed Bin B-A'!N124,'Speed Bin B-A'!N228,'Speed Bin B-A'!N332,'Speed Bin B-A'!N436,'Speed Bin B-A'!N748,'Speed Bin B-A'!N852,'Speed Bin B-A'!N956,'Speed Bin B-A'!N1060,'Speed Bin B-A'!N1164)</f>
        <v>0</v>
      </c>
      <c r="O221" s="252">
        <f>SUM('Speed Bin B-A'!O20,'Speed Bin B-A'!O124,'Speed Bin B-A'!O228,'Speed Bin B-A'!O332,'Speed Bin B-A'!O436,'Speed Bin B-A'!O748,'Speed Bin B-A'!O852,'Speed Bin B-A'!O956,'Speed Bin B-A'!O1060,'Speed Bin B-A'!O1164)</f>
        <v>0</v>
      </c>
      <c r="P221" s="252">
        <f>SUM('Speed Bin B-A'!P20,'Speed Bin B-A'!P124,'Speed Bin B-A'!P228,'Speed Bin B-A'!P332,'Speed Bin B-A'!P436,'Speed Bin B-A'!P748,'Speed Bin B-A'!P852,'Speed Bin B-A'!P956,'Speed Bin B-A'!P1060,'Speed Bin B-A'!P1164)</f>
        <v>0</v>
      </c>
      <c r="Q221" s="252">
        <f>SUM('Speed Bin B-A'!Q20,'Speed Bin B-A'!Q124,'Speed Bin B-A'!Q228,'Speed Bin B-A'!Q332,'Speed Bin B-A'!Q436,'Speed Bin B-A'!Q748,'Speed Bin B-A'!Q852,'Speed Bin B-A'!Q956,'Speed Bin B-A'!Q1060,'Speed Bin B-A'!Q1164)</f>
        <v>0</v>
      </c>
      <c r="R221" s="252">
        <f>SUM('Speed Bin B-A'!R20,'Speed Bin B-A'!R124,'Speed Bin B-A'!R228,'Speed Bin B-A'!R332,'Speed Bin B-A'!R436,'Speed Bin B-A'!R748,'Speed Bin B-A'!R852,'Speed Bin B-A'!R956,'Speed Bin B-A'!R1060,'Speed Bin B-A'!R1164)</f>
        <v>0</v>
      </c>
      <c r="S221" s="252">
        <f>SUM('Speed Bin B-A'!S20,'Speed Bin B-A'!S124,'Speed Bin B-A'!S228,'Speed Bin B-A'!S332,'Speed Bin B-A'!S436,'Speed Bin B-A'!S748,'Speed Bin B-A'!S852,'Speed Bin B-A'!S956,'Speed Bin B-A'!S1060,'Speed Bin B-A'!S1164)</f>
        <v>0</v>
      </c>
      <c r="T221" s="252">
        <f>SUM('Speed Bin B-A'!T20,'Speed Bin B-A'!T124,'Speed Bin B-A'!T228,'Speed Bin B-A'!T332,'Speed Bin B-A'!T436,'Speed Bin B-A'!T748,'Speed Bin B-A'!T852,'Speed Bin B-A'!T956,'Speed Bin B-A'!T1060,'Speed Bin B-A'!T1164)</f>
        <v>0</v>
      </c>
      <c r="U221" s="252">
        <f>SUM('Speed Bin B-A'!U20,'Speed Bin B-A'!U124,'Speed Bin B-A'!U228,'Speed Bin B-A'!U332,'Speed Bin B-A'!U436,'Speed Bin B-A'!U748,'Speed Bin B-A'!U852,'Speed Bin B-A'!U956,'Speed Bin B-A'!U1060,'Speed Bin B-A'!U1164)</f>
        <v>0</v>
      </c>
      <c r="V221" s="253">
        <f>IFERROR(AVERAGE('Speed Bin B-A'!V20,'Speed Bin B-A'!V124,'Speed Bin B-A'!V228,'Speed Bin B-A'!V332,'Speed Bin B-A'!V436,'Speed Bin B-A'!V748,'Speed Bin B-A'!V852,'Speed Bin B-A'!V956,'Speed Bin B-A'!V1060,'Speed Bin B-A'!V1164),"-")</f>
        <v>25.549999999999997</v>
      </c>
      <c r="W221" s="253" t="str">
        <f>IFERROR(AVERAGE('Speed Bin B-A'!W20,'Speed Bin B-A'!W124,'Speed Bin B-A'!W228,'Speed Bin B-A'!W332,'Speed Bin B-A'!W436,'Speed Bin B-A'!W748,'Speed Bin B-A'!W852,'Speed Bin B-A'!W956,'Speed Bin B-A'!W1060,'Speed Bin B-A'!W1164),"-")</f>
        <v>-</v>
      </c>
      <c r="X221" s="246"/>
      <c r="Y221" s="246"/>
      <c r="Z221" s="251">
        <v>0.375</v>
      </c>
      <c r="AA221" s="254">
        <f t="shared" ref="AA221" si="107">SUM(C248:C251)</f>
        <v>0</v>
      </c>
      <c r="AB221" s="254">
        <f t="shared" ref="AB221:AR221" si="108">SUM(D248:D251)</f>
        <v>7</v>
      </c>
      <c r="AC221" s="254">
        <f t="shared" si="108"/>
        <v>20</v>
      </c>
      <c r="AD221" s="254">
        <f t="shared" si="108"/>
        <v>213</v>
      </c>
      <c r="AE221" s="254">
        <f t="shared" si="108"/>
        <v>365</v>
      </c>
      <c r="AF221" s="254">
        <f t="shared" si="108"/>
        <v>70</v>
      </c>
      <c r="AG221" s="254">
        <f t="shared" si="108"/>
        <v>3</v>
      </c>
      <c r="AH221" s="254">
        <f t="shared" si="108"/>
        <v>1</v>
      </c>
      <c r="AI221" s="254">
        <f t="shared" si="108"/>
        <v>1</v>
      </c>
      <c r="AJ221" s="254">
        <f t="shared" si="108"/>
        <v>0</v>
      </c>
      <c r="AK221" s="254">
        <f t="shared" si="108"/>
        <v>0</v>
      </c>
      <c r="AL221" s="254">
        <f t="shared" si="108"/>
        <v>0</v>
      </c>
      <c r="AM221" s="254">
        <f t="shared" si="108"/>
        <v>0</v>
      </c>
      <c r="AN221" s="254">
        <f t="shared" si="108"/>
        <v>0</v>
      </c>
      <c r="AO221" s="254">
        <f t="shared" si="108"/>
        <v>0</v>
      </c>
      <c r="AP221" s="254">
        <f t="shared" si="108"/>
        <v>0</v>
      </c>
      <c r="AQ221" s="254">
        <f t="shared" si="108"/>
        <v>0</v>
      </c>
      <c r="AR221" s="254">
        <f t="shared" si="108"/>
        <v>0</v>
      </c>
      <c r="AS221" s="254">
        <f>SUM(U248:U251)</f>
        <v>0</v>
      </c>
      <c r="AT221" s="253">
        <f>IFERROR(AVERAGE(V248:V251),"-")</f>
        <v>25.978571428571428</v>
      </c>
      <c r="AU221" s="253">
        <f>IFERROR(AVERAGE(W248:W251),"-")</f>
        <v>29.521428571428569</v>
      </c>
    </row>
    <row r="222" spans="1:47" x14ac:dyDescent="0.2">
      <c r="A222" s="251">
        <v>0.104166666666667</v>
      </c>
      <c r="B222" s="252">
        <f>SUM('Speed Bin B-A'!B21,'Speed Bin B-A'!B125,'Speed Bin B-A'!B229,'Speed Bin B-A'!B333,'Speed Bin B-A'!B437,'Speed Bin B-A'!B749,'Speed Bin B-A'!B853,'Speed Bin B-A'!B957,'Speed Bin B-A'!B1061,'Speed Bin B-A'!B1165)</f>
        <v>1</v>
      </c>
      <c r="C222" s="252">
        <f>SUM('Speed Bin B-A'!C21,'Speed Bin B-A'!C125,'Speed Bin B-A'!C229,'Speed Bin B-A'!C333,'Speed Bin B-A'!C437,'Speed Bin B-A'!C749,'Speed Bin B-A'!C853,'Speed Bin B-A'!C957,'Speed Bin B-A'!C1061,'Speed Bin B-A'!C1165)</f>
        <v>0</v>
      </c>
      <c r="D222" s="252">
        <f>SUM('Speed Bin B-A'!D21,'Speed Bin B-A'!D125,'Speed Bin B-A'!D229,'Speed Bin B-A'!D333,'Speed Bin B-A'!D437,'Speed Bin B-A'!D749,'Speed Bin B-A'!D853,'Speed Bin B-A'!D957,'Speed Bin B-A'!D1061,'Speed Bin B-A'!D1165)</f>
        <v>0</v>
      </c>
      <c r="E222" s="252">
        <f>SUM('Speed Bin B-A'!E21,'Speed Bin B-A'!E125,'Speed Bin B-A'!E229,'Speed Bin B-A'!E333,'Speed Bin B-A'!E437,'Speed Bin B-A'!E749,'Speed Bin B-A'!E853,'Speed Bin B-A'!E957,'Speed Bin B-A'!E1061,'Speed Bin B-A'!E1165)</f>
        <v>0</v>
      </c>
      <c r="F222" s="252">
        <f>SUM('Speed Bin B-A'!F21,'Speed Bin B-A'!F125,'Speed Bin B-A'!F229,'Speed Bin B-A'!F333,'Speed Bin B-A'!F437,'Speed Bin B-A'!F749,'Speed Bin B-A'!F853,'Speed Bin B-A'!F957,'Speed Bin B-A'!F1061,'Speed Bin B-A'!F1165)</f>
        <v>1</v>
      </c>
      <c r="G222" s="252">
        <f>SUM('Speed Bin B-A'!G21,'Speed Bin B-A'!G125,'Speed Bin B-A'!G229,'Speed Bin B-A'!G333,'Speed Bin B-A'!G437,'Speed Bin B-A'!G749,'Speed Bin B-A'!G853,'Speed Bin B-A'!G957,'Speed Bin B-A'!G1061,'Speed Bin B-A'!G1165)</f>
        <v>0</v>
      </c>
      <c r="H222" s="252">
        <f>SUM('Speed Bin B-A'!H21,'Speed Bin B-A'!H125,'Speed Bin B-A'!H229,'Speed Bin B-A'!H333,'Speed Bin B-A'!H437,'Speed Bin B-A'!H749,'Speed Bin B-A'!H853,'Speed Bin B-A'!H957,'Speed Bin B-A'!H1061,'Speed Bin B-A'!H1165)</f>
        <v>0</v>
      </c>
      <c r="I222" s="252">
        <f>SUM('Speed Bin B-A'!I21,'Speed Bin B-A'!I125,'Speed Bin B-A'!I229,'Speed Bin B-A'!I333,'Speed Bin B-A'!I437,'Speed Bin B-A'!I749,'Speed Bin B-A'!I853,'Speed Bin B-A'!I957,'Speed Bin B-A'!I1061,'Speed Bin B-A'!I1165)</f>
        <v>0</v>
      </c>
      <c r="J222" s="252">
        <f>SUM('Speed Bin B-A'!J21,'Speed Bin B-A'!J125,'Speed Bin B-A'!J229,'Speed Bin B-A'!J333,'Speed Bin B-A'!J437,'Speed Bin B-A'!J749,'Speed Bin B-A'!J853,'Speed Bin B-A'!J957,'Speed Bin B-A'!J1061,'Speed Bin B-A'!J1165)</f>
        <v>0</v>
      </c>
      <c r="K222" s="252">
        <f>SUM('Speed Bin B-A'!K21,'Speed Bin B-A'!K125,'Speed Bin B-A'!K229,'Speed Bin B-A'!K333,'Speed Bin B-A'!K437,'Speed Bin B-A'!K749,'Speed Bin B-A'!K853,'Speed Bin B-A'!K957,'Speed Bin B-A'!K1061,'Speed Bin B-A'!K1165)</f>
        <v>0</v>
      </c>
      <c r="L222" s="252">
        <f>SUM('Speed Bin B-A'!L21,'Speed Bin B-A'!L125,'Speed Bin B-A'!L229,'Speed Bin B-A'!L333,'Speed Bin B-A'!L437,'Speed Bin B-A'!L749,'Speed Bin B-A'!L853,'Speed Bin B-A'!L957,'Speed Bin B-A'!L1061,'Speed Bin B-A'!L1165)</f>
        <v>0</v>
      </c>
      <c r="M222" s="252">
        <f>SUM('Speed Bin B-A'!M21,'Speed Bin B-A'!M125,'Speed Bin B-A'!M229,'Speed Bin B-A'!M333,'Speed Bin B-A'!M437,'Speed Bin B-A'!M749,'Speed Bin B-A'!M853,'Speed Bin B-A'!M957,'Speed Bin B-A'!M1061,'Speed Bin B-A'!M1165)</f>
        <v>0</v>
      </c>
      <c r="N222" s="252">
        <f>SUM('Speed Bin B-A'!N21,'Speed Bin B-A'!N125,'Speed Bin B-A'!N229,'Speed Bin B-A'!N333,'Speed Bin B-A'!N437,'Speed Bin B-A'!N749,'Speed Bin B-A'!N853,'Speed Bin B-A'!N957,'Speed Bin B-A'!N1061,'Speed Bin B-A'!N1165)</f>
        <v>0</v>
      </c>
      <c r="O222" s="252">
        <f>SUM('Speed Bin B-A'!O21,'Speed Bin B-A'!O125,'Speed Bin B-A'!O229,'Speed Bin B-A'!O333,'Speed Bin B-A'!O437,'Speed Bin B-A'!O749,'Speed Bin B-A'!O853,'Speed Bin B-A'!O957,'Speed Bin B-A'!O1061,'Speed Bin B-A'!O1165)</f>
        <v>0</v>
      </c>
      <c r="P222" s="252">
        <f>SUM('Speed Bin B-A'!P21,'Speed Bin B-A'!P125,'Speed Bin B-A'!P229,'Speed Bin B-A'!P333,'Speed Bin B-A'!P437,'Speed Bin B-A'!P749,'Speed Bin B-A'!P853,'Speed Bin B-A'!P957,'Speed Bin B-A'!P1061,'Speed Bin B-A'!P1165)</f>
        <v>0</v>
      </c>
      <c r="Q222" s="252">
        <f>SUM('Speed Bin B-A'!Q21,'Speed Bin B-A'!Q125,'Speed Bin B-A'!Q229,'Speed Bin B-A'!Q333,'Speed Bin B-A'!Q437,'Speed Bin B-A'!Q749,'Speed Bin B-A'!Q853,'Speed Bin B-A'!Q957,'Speed Bin B-A'!Q1061,'Speed Bin B-A'!Q1165)</f>
        <v>0</v>
      </c>
      <c r="R222" s="252">
        <f>SUM('Speed Bin B-A'!R21,'Speed Bin B-A'!R125,'Speed Bin B-A'!R229,'Speed Bin B-A'!R333,'Speed Bin B-A'!R437,'Speed Bin B-A'!R749,'Speed Bin B-A'!R853,'Speed Bin B-A'!R957,'Speed Bin B-A'!R1061,'Speed Bin B-A'!R1165)</f>
        <v>0</v>
      </c>
      <c r="S222" s="252">
        <f>SUM('Speed Bin B-A'!S21,'Speed Bin B-A'!S125,'Speed Bin B-A'!S229,'Speed Bin B-A'!S333,'Speed Bin B-A'!S437,'Speed Bin B-A'!S749,'Speed Bin B-A'!S853,'Speed Bin B-A'!S957,'Speed Bin B-A'!S1061,'Speed Bin B-A'!S1165)</f>
        <v>0</v>
      </c>
      <c r="T222" s="252">
        <f>SUM('Speed Bin B-A'!T21,'Speed Bin B-A'!T125,'Speed Bin B-A'!T229,'Speed Bin B-A'!T333,'Speed Bin B-A'!T437,'Speed Bin B-A'!T749,'Speed Bin B-A'!T853,'Speed Bin B-A'!T957,'Speed Bin B-A'!T1061,'Speed Bin B-A'!T1165)</f>
        <v>0</v>
      </c>
      <c r="U222" s="252">
        <f>SUM('Speed Bin B-A'!U21,'Speed Bin B-A'!U125,'Speed Bin B-A'!U229,'Speed Bin B-A'!U333,'Speed Bin B-A'!U437,'Speed Bin B-A'!U749,'Speed Bin B-A'!U853,'Speed Bin B-A'!U957,'Speed Bin B-A'!U1061,'Speed Bin B-A'!U1165)</f>
        <v>0</v>
      </c>
      <c r="V222" s="253">
        <f>IFERROR(AVERAGE('Speed Bin B-A'!V21,'Speed Bin B-A'!V125,'Speed Bin B-A'!V229,'Speed Bin B-A'!V333,'Speed Bin B-A'!V437,'Speed Bin B-A'!V749,'Speed Bin B-A'!V853,'Speed Bin B-A'!V957,'Speed Bin B-A'!V1061,'Speed Bin B-A'!V1165),"-")</f>
        <v>20</v>
      </c>
      <c r="W222" s="253" t="str">
        <f>IFERROR(AVERAGE('Speed Bin B-A'!W21,'Speed Bin B-A'!W125,'Speed Bin B-A'!W229,'Speed Bin B-A'!W333,'Speed Bin B-A'!W437,'Speed Bin B-A'!W749,'Speed Bin B-A'!W853,'Speed Bin B-A'!W957,'Speed Bin B-A'!W1061,'Speed Bin B-A'!W1165),"-")</f>
        <v>-</v>
      </c>
      <c r="X222" s="246"/>
      <c r="Y222" s="246"/>
      <c r="Z222" s="251">
        <v>0.41666666666666702</v>
      </c>
      <c r="AA222" s="254">
        <f t="shared" ref="AA222" si="109">SUM(C252:C255)</f>
        <v>0</v>
      </c>
      <c r="AB222" s="254">
        <f t="shared" ref="AB222:AR222" si="110">SUM(D252:D255)</f>
        <v>9</v>
      </c>
      <c r="AC222" s="254">
        <f t="shared" si="110"/>
        <v>44</v>
      </c>
      <c r="AD222" s="254">
        <f t="shared" si="110"/>
        <v>187</v>
      </c>
      <c r="AE222" s="254">
        <f t="shared" si="110"/>
        <v>259</v>
      </c>
      <c r="AF222" s="254">
        <f t="shared" si="110"/>
        <v>52</v>
      </c>
      <c r="AG222" s="254">
        <f t="shared" si="110"/>
        <v>2</v>
      </c>
      <c r="AH222" s="254">
        <f t="shared" si="110"/>
        <v>1</v>
      </c>
      <c r="AI222" s="254">
        <f t="shared" si="110"/>
        <v>0</v>
      </c>
      <c r="AJ222" s="254">
        <f t="shared" si="110"/>
        <v>0</v>
      </c>
      <c r="AK222" s="254">
        <f t="shared" si="110"/>
        <v>0</v>
      </c>
      <c r="AL222" s="254">
        <f t="shared" si="110"/>
        <v>0</v>
      </c>
      <c r="AM222" s="254">
        <f t="shared" si="110"/>
        <v>0</v>
      </c>
      <c r="AN222" s="254">
        <f t="shared" si="110"/>
        <v>0</v>
      </c>
      <c r="AO222" s="254">
        <f t="shared" si="110"/>
        <v>0</v>
      </c>
      <c r="AP222" s="254">
        <f t="shared" si="110"/>
        <v>0</v>
      </c>
      <c r="AQ222" s="254">
        <f t="shared" si="110"/>
        <v>0</v>
      </c>
      <c r="AR222" s="254">
        <f t="shared" si="110"/>
        <v>0</v>
      </c>
      <c r="AS222" s="254">
        <f>SUM(U252:U255)</f>
        <v>0</v>
      </c>
      <c r="AT222" s="253">
        <f>IFERROR(AVERAGE(V252:V255),"-")</f>
        <v>25.410714285714285</v>
      </c>
      <c r="AU222" s="253">
        <f>IFERROR(AVERAGE(W252:W255),"-")</f>
        <v>29.224999999999998</v>
      </c>
    </row>
    <row r="223" spans="1:47" x14ac:dyDescent="0.2">
      <c r="A223" s="251">
        <v>0.114583333333333</v>
      </c>
      <c r="B223" s="252">
        <f>SUM('Speed Bin B-A'!B22,'Speed Bin B-A'!B126,'Speed Bin B-A'!B230,'Speed Bin B-A'!B334,'Speed Bin B-A'!B438,'Speed Bin B-A'!B750,'Speed Bin B-A'!B854,'Speed Bin B-A'!B958,'Speed Bin B-A'!B1062,'Speed Bin B-A'!B1166)</f>
        <v>2</v>
      </c>
      <c r="C223" s="252">
        <f>SUM('Speed Bin B-A'!C22,'Speed Bin B-A'!C126,'Speed Bin B-A'!C230,'Speed Bin B-A'!C334,'Speed Bin B-A'!C438,'Speed Bin B-A'!C750,'Speed Bin B-A'!C854,'Speed Bin B-A'!C958,'Speed Bin B-A'!C1062,'Speed Bin B-A'!C1166)</f>
        <v>0</v>
      </c>
      <c r="D223" s="252">
        <f>SUM('Speed Bin B-A'!D22,'Speed Bin B-A'!D126,'Speed Bin B-A'!D230,'Speed Bin B-A'!D334,'Speed Bin B-A'!D438,'Speed Bin B-A'!D750,'Speed Bin B-A'!D854,'Speed Bin B-A'!D958,'Speed Bin B-A'!D1062,'Speed Bin B-A'!D1166)</f>
        <v>0</v>
      </c>
      <c r="E223" s="252">
        <f>SUM('Speed Bin B-A'!E22,'Speed Bin B-A'!E126,'Speed Bin B-A'!E230,'Speed Bin B-A'!E334,'Speed Bin B-A'!E438,'Speed Bin B-A'!E750,'Speed Bin B-A'!E854,'Speed Bin B-A'!E958,'Speed Bin B-A'!E1062,'Speed Bin B-A'!E1166)</f>
        <v>0</v>
      </c>
      <c r="F223" s="252">
        <f>SUM('Speed Bin B-A'!F22,'Speed Bin B-A'!F126,'Speed Bin B-A'!F230,'Speed Bin B-A'!F334,'Speed Bin B-A'!F438,'Speed Bin B-A'!F750,'Speed Bin B-A'!F854,'Speed Bin B-A'!F958,'Speed Bin B-A'!F1062,'Speed Bin B-A'!F1166)</f>
        <v>0</v>
      </c>
      <c r="G223" s="252">
        <f>SUM('Speed Bin B-A'!G22,'Speed Bin B-A'!G126,'Speed Bin B-A'!G230,'Speed Bin B-A'!G334,'Speed Bin B-A'!G438,'Speed Bin B-A'!G750,'Speed Bin B-A'!G854,'Speed Bin B-A'!G958,'Speed Bin B-A'!G1062,'Speed Bin B-A'!G1166)</f>
        <v>1</v>
      </c>
      <c r="H223" s="252">
        <f>SUM('Speed Bin B-A'!H22,'Speed Bin B-A'!H126,'Speed Bin B-A'!H230,'Speed Bin B-A'!H334,'Speed Bin B-A'!H438,'Speed Bin B-A'!H750,'Speed Bin B-A'!H854,'Speed Bin B-A'!H958,'Speed Bin B-A'!H1062,'Speed Bin B-A'!H1166)</f>
        <v>1</v>
      </c>
      <c r="I223" s="252">
        <f>SUM('Speed Bin B-A'!I22,'Speed Bin B-A'!I126,'Speed Bin B-A'!I230,'Speed Bin B-A'!I334,'Speed Bin B-A'!I438,'Speed Bin B-A'!I750,'Speed Bin B-A'!I854,'Speed Bin B-A'!I958,'Speed Bin B-A'!I1062,'Speed Bin B-A'!I1166)</f>
        <v>0</v>
      </c>
      <c r="J223" s="252">
        <f>SUM('Speed Bin B-A'!J22,'Speed Bin B-A'!J126,'Speed Bin B-A'!J230,'Speed Bin B-A'!J334,'Speed Bin B-A'!J438,'Speed Bin B-A'!J750,'Speed Bin B-A'!J854,'Speed Bin B-A'!J958,'Speed Bin B-A'!J1062,'Speed Bin B-A'!J1166)</f>
        <v>0</v>
      </c>
      <c r="K223" s="252">
        <f>SUM('Speed Bin B-A'!K22,'Speed Bin B-A'!K126,'Speed Bin B-A'!K230,'Speed Bin B-A'!K334,'Speed Bin B-A'!K438,'Speed Bin B-A'!K750,'Speed Bin B-A'!K854,'Speed Bin B-A'!K958,'Speed Bin B-A'!K1062,'Speed Bin B-A'!K1166)</f>
        <v>0</v>
      </c>
      <c r="L223" s="252">
        <f>SUM('Speed Bin B-A'!L22,'Speed Bin B-A'!L126,'Speed Bin B-A'!L230,'Speed Bin B-A'!L334,'Speed Bin B-A'!L438,'Speed Bin B-A'!L750,'Speed Bin B-A'!L854,'Speed Bin B-A'!L958,'Speed Bin B-A'!L1062,'Speed Bin B-A'!L1166)</f>
        <v>0</v>
      </c>
      <c r="M223" s="252">
        <f>SUM('Speed Bin B-A'!M22,'Speed Bin B-A'!M126,'Speed Bin B-A'!M230,'Speed Bin B-A'!M334,'Speed Bin B-A'!M438,'Speed Bin B-A'!M750,'Speed Bin B-A'!M854,'Speed Bin B-A'!M958,'Speed Bin B-A'!M1062,'Speed Bin B-A'!M1166)</f>
        <v>0</v>
      </c>
      <c r="N223" s="252">
        <f>SUM('Speed Bin B-A'!N22,'Speed Bin B-A'!N126,'Speed Bin B-A'!N230,'Speed Bin B-A'!N334,'Speed Bin B-A'!N438,'Speed Bin B-A'!N750,'Speed Bin B-A'!N854,'Speed Bin B-A'!N958,'Speed Bin B-A'!N1062,'Speed Bin B-A'!N1166)</f>
        <v>0</v>
      </c>
      <c r="O223" s="252">
        <f>SUM('Speed Bin B-A'!O22,'Speed Bin B-A'!O126,'Speed Bin B-A'!O230,'Speed Bin B-A'!O334,'Speed Bin B-A'!O438,'Speed Bin B-A'!O750,'Speed Bin B-A'!O854,'Speed Bin B-A'!O958,'Speed Bin B-A'!O1062,'Speed Bin B-A'!O1166)</f>
        <v>0</v>
      </c>
      <c r="P223" s="252">
        <f>SUM('Speed Bin B-A'!P22,'Speed Bin B-A'!P126,'Speed Bin B-A'!P230,'Speed Bin B-A'!P334,'Speed Bin B-A'!P438,'Speed Bin B-A'!P750,'Speed Bin B-A'!P854,'Speed Bin B-A'!P958,'Speed Bin B-A'!P1062,'Speed Bin B-A'!P1166)</f>
        <v>0</v>
      </c>
      <c r="Q223" s="252">
        <f>SUM('Speed Bin B-A'!Q22,'Speed Bin B-A'!Q126,'Speed Bin B-A'!Q230,'Speed Bin B-A'!Q334,'Speed Bin B-A'!Q438,'Speed Bin B-A'!Q750,'Speed Bin B-A'!Q854,'Speed Bin B-A'!Q958,'Speed Bin B-A'!Q1062,'Speed Bin B-A'!Q1166)</f>
        <v>0</v>
      </c>
      <c r="R223" s="252">
        <f>SUM('Speed Bin B-A'!R22,'Speed Bin B-A'!R126,'Speed Bin B-A'!R230,'Speed Bin B-A'!R334,'Speed Bin B-A'!R438,'Speed Bin B-A'!R750,'Speed Bin B-A'!R854,'Speed Bin B-A'!R958,'Speed Bin B-A'!R1062,'Speed Bin B-A'!R1166)</f>
        <v>0</v>
      </c>
      <c r="S223" s="252">
        <f>SUM('Speed Bin B-A'!S22,'Speed Bin B-A'!S126,'Speed Bin B-A'!S230,'Speed Bin B-A'!S334,'Speed Bin B-A'!S438,'Speed Bin B-A'!S750,'Speed Bin B-A'!S854,'Speed Bin B-A'!S958,'Speed Bin B-A'!S1062,'Speed Bin B-A'!S1166)</f>
        <v>0</v>
      </c>
      <c r="T223" s="252">
        <f>SUM('Speed Bin B-A'!T22,'Speed Bin B-A'!T126,'Speed Bin B-A'!T230,'Speed Bin B-A'!T334,'Speed Bin B-A'!T438,'Speed Bin B-A'!T750,'Speed Bin B-A'!T854,'Speed Bin B-A'!T958,'Speed Bin B-A'!T1062,'Speed Bin B-A'!T1166)</f>
        <v>0</v>
      </c>
      <c r="U223" s="252">
        <f>SUM('Speed Bin B-A'!U22,'Speed Bin B-A'!U126,'Speed Bin B-A'!U230,'Speed Bin B-A'!U334,'Speed Bin B-A'!U438,'Speed Bin B-A'!U750,'Speed Bin B-A'!U854,'Speed Bin B-A'!U958,'Speed Bin B-A'!U1062,'Speed Bin B-A'!U1166)</f>
        <v>0</v>
      </c>
      <c r="V223" s="253">
        <f>IFERROR(AVERAGE('Speed Bin B-A'!V22,'Speed Bin B-A'!V126,'Speed Bin B-A'!V230,'Speed Bin B-A'!V334,'Speed Bin B-A'!V438,'Speed Bin B-A'!V750,'Speed Bin B-A'!V854,'Speed Bin B-A'!V958,'Speed Bin B-A'!V1062,'Speed Bin B-A'!V1166),"-")</f>
        <v>30.1</v>
      </c>
      <c r="W223" s="253" t="str">
        <f>IFERROR(AVERAGE('Speed Bin B-A'!W22,'Speed Bin B-A'!W126,'Speed Bin B-A'!W230,'Speed Bin B-A'!W334,'Speed Bin B-A'!W438,'Speed Bin B-A'!W750,'Speed Bin B-A'!W854,'Speed Bin B-A'!W958,'Speed Bin B-A'!W1062,'Speed Bin B-A'!W1166),"-")</f>
        <v>-</v>
      </c>
      <c r="X223" s="246"/>
      <c r="Y223" s="246"/>
      <c r="Z223" s="251">
        <v>0.45833333333333298</v>
      </c>
      <c r="AA223" s="254">
        <f t="shared" ref="AA223" si="111">SUM(C256:C259)</f>
        <v>2</v>
      </c>
      <c r="AB223" s="254">
        <f t="shared" ref="AB223:AR223" si="112">SUM(D256:D259)</f>
        <v>22</v>
      </c>
      <c r="AC223" s="254">
        <f t="shared" si="112"/>
        <v>46</v>
      </c>
      <c r="AD223" s="254">
        <f t="shared" si="112"/>
        <v>223</v>
      </c>
      <c r="AE223" s="254">
        <f t="shared" si="112"/>
        <v>323</v>
      </c>
      <c r="AF223" s="254">
        <f t="shared" si="112"/>
        <v>65</v>
      </c>
      <c r="AG223" s="254">
        <f t="shared" si="112"/>
        <v>7</v>
      </c>
      <c r="AH223" s="254">
        <f t="shared" si="112"/>
        <v>0</v>
      </c>
      <c r="AI223" s="254">
        <f t="shared" si="112"/>
        <v>1</v>
      </c>
      <c r="AJ223" s="254">
        <f t="shared" si="112"/>
        <v>0</v>
      </c>
      <c r="AK223" s="254">
        <f t="shared" si="112"/>
        <v>0</v>
      </c>
      <c r="AL223" s="254">
        <f t="shared" si="112"/>
        <v>0</v>
      </c>
      <c r="AM223" s="254">
        <f t="shared" si="112"/>
        <v>0</v>
      </c>
      <c r="AN223" s="254">
        <f t="shared" si="112"/>
        <v>0</v>
      </c>
      <c r="AO223" s="254">
        <f t="shared" si="112"/>
        <v>0</v>
      </c>
      <c r="AP223" s="254">
        <f t="shared" si="112"/>
        <v>0</v>
      </c>
      <c r="AQ223" s="254">
        <f t="shared" si="112"/>
        <v>0</v>
      </c>
      <c r="AR223" s="254">
        <f t="shared" si="112"/>
        <v>0</v>
      </c>
      <c r="AS223" s="254">
        <f>SUM(U256:U259)</f>
        <v>0</v>
      </c>
      <c r="AT223" s="253">
        <f>IFERROR(AVERAGE(V256:V259),"-")</f>
        <v>25.293749999999999</v>
      </c>
      <c r="AU223" s="253">
        <f>IFERROR(AVERAGE(W256:W259),"-")</f>
        <v>29.19285714285714</v>
      </c>
    </row>
    <row r="224" spans="1:47" x14ac:dyDescent="0.2">
      <c r="A224" s="251">
        <v>0.125</v>
      </c>
      <c r="B224" s="252">
        <f>SUM('Speed Bin B-A'!B23,'Speed Bin B-A'!B127,'Speed Bin B-A'!B231,'Speed Bin B-A'!B335,'Speed Bin B-A'!B439,'Speed Bin B-A'!B751,'Speed Bin B-A'!B855,'Speed Bin B-A'!B959,'Speed Bin B-A'!B1063,'Speed Bin B-A'!B1167)</f>
        <v>3</v>
      </c>
      <c r="C224" s="252">
        <f>SUM('Speed Bin B-A'!C23,'Speed Bin B-A'!C127,'Speed Bin B-A'!C231,'Speed Bin B-A'!C335,'Speed Bin B-A'!C439,'Speed Bin B-A'!C751,'Speed Bin B-A'!C855,'Speed Bin B-A'!C959,'Speed Bin B-A'!C1063,'Speed Bin B-A'!C1167)</f>
        <v>0</v>
      </c>
      <c r="D224" s="252">
        <f>SUM('Speed Bin B-A'!D23,'Speed Bin B-A'!D127,'Speed Bin B-A'!D231,'Speed Bin B-A'!D335,'Speed Bin B-A'!D439,'Speed Bin B-A'!D751,'Speed Bin B-A'!D855,'Speed Bin B-A'!D959,'Speed Bin B-A'!D1063,'Speed Bin B-A'!D1167)</f>
        <v>0</v>
      </c>
      <c r="E224" s="252">
        <f>SUM('Speed Bin B-A'!E23,'Speed Bin B-A'!E127,'Speed Bin B-A'!E231,'Speed Bin B-A'!E335,'Speed Bin B-A'!E439,'Speed Bin B-A'!E751,'Speed Bin B-A'!E855,'Speed Bin B-A'!E959,'Speed Bin B-A'!E1063,'Speed Bin B-A'!E1167)</f>
        <v>2</v>
      </c>
      <c r="F224" s="252">
        <f>SUM('Speed Bin B-A'!F23,'Speed Bin B-A'!F127,'Speed Bin B-A'!F231,'Speed Bin B-A'!F335,'Speed Bin B-A'!F439,'Speed Bin B-A'!F751,'Speed Bin B-A'!F855,'Speed Bin B-A'!F959,'Speed Bin B-A'!F1063,'Speed Bin B-A'!F1167)</f>
        <v>0</v>
      </c>
      <c r="G224" s="252">
        <f>SUM('Speed Bin B-A'!G23,'Speed Bin B-A'!G127,'Speed Bin B-A'!G231,'Speed Bin B-A'!G335,'Speed Bin B-A'!G439,'Speed Bin B-A'!G751,'Speed Bin B-A'!G855,'Speed Bin B-A'!G959,'Speed Bin B-A'!G1063,'Speed Bin B-A'!G1167)</f>
        <v>1</v>
      </c>
      <c r="H224" s="252">
        <f>SUM('Speed Bin B-A'!H23,'Speed Bin B-A'!H127,'Speed Bin B-A'!H231,'Speed Bin B-A'!H335,'Speed Bin B-A'!H439,'Speed Bin B-A'!H751,'Speed Bin B-A'!H855,'Speed Bin B-A'!H959,'Speed Bin B-A'!H1063,'Speed Bin B-A'!H1167)</f>
        <v>0</v>
      </c>
      <c r="I224" s="252">
        <f>SUM('Speed Bin B-A'!I23,'Speed Bin B-A'!I127,'Speed Bin B-A'!I231,'Speed Bin B-A'!I335,'Speed Bin B-A'!I439,'Speed Bin B-A'!I751,'Speed Bin B-A'!I855,'Speed Bin B-A'!I959,'Speed Bin B-A'!I1063,'Speed Bin B-A'!I1167)</f>
        <v>0</v>
      </c>
      <c r="J224" s="252">
        <f>SUM('Speed Bin B-A'!J23,'Speed Bin B-A'!J127,'Speed Bin B-A'!J231,'Speed Bin B-A'!J335,'Speed Bin B-A'!J439,'Speed Bin B-A'!J751,'Speed Bin B-A'!J855,'Speed Bin B-A'!J959,'Speed Bin B-A'!J1063,'Speed Bin B-A'!J1167)</f>
        <v>0</v>
      </c>
      <c r="K224" s="252">
        <f>SUM('Speed Bin B-A'!K23,'Speed Bin B-A'!K127,'Speed Bin B-A'!K231,'Speed Bin B-A'!K335,'Speed Bin B-A'!K439,'Speed Bin B-A'!K751,'Speed Bin B-A'!K855,'Speed Bin B-A'!K959,'Speed Bin B-A'!K1063,'Speed Bin B-A'!K1167)</f>
        <v>0</v>
      </c>
      <c r="L224" s="252">
        <f>SUM('Speed Bin B-A'!L23,'Speed Bin B-A'!L127,'Speed Bin B-A'!L231,'Speed Bin B-A'!L335,'Speed Bin B-A'!L439,'Speed Bin B-A'!L751,'Speed Bin B-A'!L855,'Speed Bin B-A'!L959,'Speed Bin B-A'!L1063,'Speed Bin B-A'!L1167)</f>
        <v>0</v>
      </c>
      <c r="M224" s="252">
        <f>SUM('Speed Bin B-A'!M23,'Speed Bin B-A'!M127,'Speed Bin B-A'!M231,'Speed Bin B-A'!M335,'Speed Bin B-A'!M439,'Speed Bin B-A'!M751,'Speed Bin B-A'!M855,'Speed Bin B-A'!M959,'Speed Bin B-A'!M1063,'Speed Bin B-A'!M1167)</f>
        <v>0</v>
      </c>
      <c r="N224" s="252">
        <f>SUM('Speed Bin B-A'!N23,'Speed Bin B-A'!N127,'Speed Bin B-A'!N231,'Speed Bin B-A'!N335,'Speed Bin B-A'!N439,'Speed Bin B-A'!N751,'Speed Bin B-A'!N855,'Speed Bin B-A'!N959,'Speed Bin B-A'!N1063,'Speed Bin B-A'!N1167)</f>
        <v>0</v>
      </c>
      <c r="O224" s="252">
        <f>SUM('Speed Bin B-A'!O23,'Speed Bin B-A'!O127,'Speed Bin B-A'!O231,'Speed Bin B-A'!O335,'Speed Bin B-A'!O439,'Speed Bin B-A'!O751,'Speed Bin B-A'!O855,'Speed Bin B-A'!O959,'Speed Bin B-A'!O1063,'Speed Bin B-A'!O1167)</f>
        <v>0</v>
      </c>
      <c r="P224" s="252">
        <f>SUM('Speed Bin B-A'!P23,'Speed Bin B-A'!P127,'Speed Bin B-A'!P231,'Speed Bin B-A'!P335,'Speed Bin B-A'!P439,'Speed Bin B-A'!P751,'Speed Bin B-A'!P855,'Speed Bin B-A'!P959,'Speed Bin B-A'!P1063,'Speed Bin B-A'!P1167)</f>
        <v>0</v>
      </c>
      <c r="Q224" s="252">
        <f>SUM('Speed Bin B-A'!Q23,'Speed Bin B-A'!Q127,'Speed Bin B-A'!Q231,'Speed Bin B-A'!Q335,'Speed Bin B-A'!Q439,'Speed Bin B-A'!Q751,'Speed Bin B-A'!Q855,'Speed Bin B-A'!Q959,'Speed Bin B-A'!Q1063,'Speed Bin B-A'!Q1167)</f>
        <v>0</v>
      </c>
      <c r="R224" s="252">
        <f>SUM('Speed Bin B-A'!R23,'Speed Bin B-A'!R127,'Speed Bin B-A'!R231,'Speed Bin B-A'!R335,'Speed Bin B-A'!R439,'Speed Bin B-A'!R751,'Speed Bin B-A'!R855,'Speed Bin B-A'!R959,'Speed Bin B-A'!R1063,'Speed Bin B-A'!R1167)</f>
        <v>0</v>
      </c>
      <c r="S224" s="252">
        <f>SUM('Speed Bin B-A'!S23,'Speed Bin B-A'!S127,'Speed Bin B-A'!S231,'Speed Bin B-A'!S335,'Speed Bin B-A'!S439,'Speed Bin B-A'!S751,'Speed Bin B-A'!S855,'Speed Bin B-A'!S959,'Speed Bin B-A'!S1063,'Speed Bin B-A'!S1167)</f>
        <v>0</v>
      </c>
      <c r="T224" s="252">
        <f>SUM('Speed Bin B-A'!T23,'Speed Bin B-A'!T127,'Speed Bin B-A'!T231,'Speed Bin B-A'!T335,'Speed Bin B-A'!T439,'Speed Bin B-A'!T751,'Speed Bin B-A'!T855,'Speed Bin B-A'!T959,'Speed Bin B-A'!T1063,'Speed Bin B-A'!T1167)</f>
        <v>0</v>
      </c>
      <c r="U224" s="252">
        <f>SUM('Speed Bin B-A'!U23,'Speed Bin B-A'!U127,'Speed Bin B-A'!U231,'Speed Bin B-A'!U335,'Speed Bin B-A'!U439,'Speed Bin B-A'!U751,'Speed Bin B-A'!U855,'Speed Bin B-A'!U959,'Speed Bin B-A'!U1063,'Speed Bin B-A'!U1167)</f>
        <v>0</v>
      </c>
      <c r="V224" s="253">
        <f>IFERROR(AVERAGE('Speed Bin B-A'!V23,'Speed Bin B-A'!V127,'Speed Bin B-A'!V231,'Speed Bin B-A'!V335,'Speed Bin B-A'!V439,'Speed Bin B-A'!V751,'Speed Bin B-A'!V855,'Speed Bin B-A'!V959,'Speed Bin B-A'!V1063,'Speed Bin B-A'!V1167),"-")</f>
        <v>19.350000000000001</v>
      </c>
      <c r="W224" s="253" t="str">
        <f>IFERROR(AVERAGE('Speed Bin B-A'!W23,'Speed Bin B-A'!W127,'Speed Bin B-A'!W231,'Speed Bin B-A'!W335,'Speed Bin B-A'!W439,'Speed Bin B-A'!W751,'Speed Bin B-A'!W855,'Speed Bin B-A'!W959,'Speed Bin B-A'!W1063,'Speed Bin B-A'!W1167),"-")</f>
        <v>-</v>
      </c>
      <c r="X224" s="246"/>
      <c r="Y224" s="246"/>
      <c r="Z224" s="251">
        <v>0.5</v>
      </c>
      <c r="AA224" s="254">
        <f t="shared" ref="AA224" si="113">SUM(C260:C263)</f>
        <v>8</v>
      </c>
      <c r="AB224" s="254">
        <f t="shared" ref="AB224:AR224" si="114">SUM(D260:D263)</f>
        <v>20</v>
      </c>
      <c r="AC224" s="254">
        <f t="shared" si="114"/>
        <v>76</v>
      </c>
      <c r="AD224" s="254">
        <f t="shared" si="114"/>
        <v>190</v>
      </c>
      <c r="AE224" s="254">
        <f t="shared" si="114"/>
        <v>305</v>
      </c>
      <c r="AF224" s="254">
        <f t="shared" si="114"/>
        <v>80</v>
      </c>
      <c r="AG224" s="254">
        <f t="shared" si="114"/>
        <v>5</v>
      </c>
      <c r="AH224" s="254">
        <f t="shared" si="114"/>
        <v>0</v>
      </c>
      <c r="AI224" s="254">
        <f t="shared" si="114"/>
        <v>0</v>
      </c>
      <c r="AJ224" s="254">
        <f t="shared" si="114"/>
        <v>0</v>
      </c>
      <c r="AK224" s="254">
        <f t="shared" si="114"/>
        <v>0</v>
      </c>
      <c r="AL224" s="254">
        <f t="shared" si="114"/>
        <v>0</v>
      </c>
      <c r="AM224" s="254">
        <f t="shared" si="114"/>
        <v>0</v>
      </c>
      <c r="AN224" s="254">
        <f t="shared" si="114"/>
        <v>0</v>
      </c>
      <c r="AO224" s="254">
        <f t="shared" si="114"/>
        <v>0</v>
      </c>
      <c r="AP224" s="254">
        <f t="shared" si="114"/>
        <v>0</v>
      </c>
      <c r="AQ224" s="254">
        <f t="shared" si="114"/>
        <v>0</v>
      </c>
      <c r="AR224" s="254">
        <f t="shared" si="114"/>
        <v>0</v>
      </c>
      <c r="AS224" s="254">
        <f>SUM(U260:U263)</f>
        <v>0</v>
      </c>
      <c r="AT224" s="253">
        <f>IFERROR(AVERAGE(V260:V263),"-")</f>
        <v>25.096875000000001</v>
      </c>
      <c r="AU224" s="253">
        <f>IFERROR(AVERAGE(W260:W263),"-")</f>
        <v>29.17544642857143</v>
      </c>
    </row>
    <row r="225" spans="1:47" x14ac:dyDescent="0.2">
      <c r="A225" s="251">
        <v>0.13541666666666699</v>
      </c>
      <c r="B225" s="252">
        <f>SUM('Speed Bin B-A'!B24,'Speed Bin B-A'!B128,'Speed Bin B-A'!B232,'Speed Bin B-A'!B336,'Speed Bin B-A'!B440,'Speed Bin B-A'!B752,'Speed Bin B-A'!B856,'Speed Bin B-A'!B960,'Speed Bin B-A'!B1064,'Speed Bin B-A'!B1168)</f>
        <v>6</v>
      </c>
      <c r="C225" s="252">
        <f>SUM('Speed Bin B-A'!C24,'Speed Bin B-A'!C128,'Speed Bin B-A'!C232,'Speed Bin B-A'!C336,'Speed Bin B-A'!C440,'Speed Bin B-A'!C752,'Speed Bin B-A'!C856,'Speed Bin B-A'!C960,'Speed Bin B-A'!C1064,'Speed Bin B-A'!C1168)</f>
        <v>0</v>
      </c>
      <c r="D225" s="252">
        <f>SUM('Speed Bin B-A'!D24,'Speed Bin B-A'!D128,'Speed Bin B-A'!D232,'Speed Bin B-A'!D336,'Speed Bin B-A'!D440,'Speed Bin B-A'!D752,'Speed Bin B-A'!D856,'Speed Bin B-A'!D960,'Speed Bin B-A'!D1064,'Speed Bin B-A'!D1168)</f>
        <v>1</v>
      </c>
      <c r="E225" s="252">
        <f>SUM('Speed Bin B-A'!E24,'Speed Bin B-A'!E128,'Speed Bin B-A'!E232,'Speed Bin B-A'!E336,'Speed Bin B-A'!E440,'Speed Bin B-A'!E752,'Speed Bin B-A'!E856,'Speed Bin B-A'!E960,'Speed Bin B-A'!E1064,'Speed Bin B-A'!E1168)</f>
        <v>1</v>
      </c>
      <c r="F225" s="252">
        <f>SUM('Speed Bin B-A'!F24,'Speed Bin B-A'!F128,'Speed Bin B-A'!F232,'Speed Bin B-A'!F336,'Speed Bin B-A'!F440,'Speed Bin B-A'!F752,'Speed Bin B-A'!F856,'Speed Bin B-A'!F960,'Speed Bin B-A'!F1064,'Speed Bin B-A'!F1168)</f>
        <v>3</v>
      </c>
      <c r="G225" s="252">
        <f>SUM('Speed Bin B-A'!G24,'Speed Bin B-A'!G128,'Speed Bin B-A'!G232,'Speed Bin B-A'!G336,'Speed Bin B-A'!G440,'Speed Bin B-A'!G752,'Speed Bin B-A'!G856,'Speed Bin B-A'!G960,'Speed Bin B-A'!G1064,'Speed Bin B-A'!G1168)</f>
        <v>0</v>
      </c>
      <c r="H225" s="252">
        <f>SUM('Speed Bin B-A'!H24,'Speed Bin B-A'!H128,'Speed Bin B-A'!H232,'Speed Bin B-A'!H336,'Speed Bin B-A'!H440,'Speed Bin B-A'!H752,'Speed Bin B-A'!H856,'Speed Bin B-A'!H960,'Speed Bin B-A'!H1064,'Speed Bin B-A'!H1168)</f>
        <v>1</v>
      </c>
      <c r="I225" s="252">
        <f>SUM('Speed Bin B-A'!I24,'Speed Bin B-A'!I128,'Speed Bin B-A'!I232,'Speed Bin B-A'!I336,'Speed Bin B-A'!I440,'Speed Bin B-A'!I752,'Speed Bin B-A'!I856,'Speed Bin B-A'!I960,'Speed Bin B-A'!I1064,'Speed Bin B-A'!I1168)</f>
        <v>0</v>
      </c>
      <c r="J225" s="252">
        <f>SUM('Speed Bin B-A'!J24,'Speed Bin B-A'!J128,'Speed Bin B-A'!J232,'Speed Bin B-A'!J336,'Speed Bin B-A'!J440,'Speed Bin B-A'!J752,'Speed Bin B-A'!J856,'Speed Bin B-A'!J960,'Speed Bin B-A'!J1064,'Speed Bin B-A'!J1168)</f>
        <v>0</v>
      </c>
      <c r="K225" s="252">
        <f>SUM('Speed Bin B-A'!K24,'Speed Bin B-A'!K128,'Speed Bin B-A'!K232,'Speed Bin B-A'!K336,'Speed Bin B-A'!K440,'Speed Bin B-A'!K752,'Speed Bin B-A'!K856,'Speed Bin B-A'!K960,'Speed Bin B-A'!K1064,'Speed Bin B-A'!K1168)</f>
        <v>0</v>
      </c>
      <c r="L225" s="252">
        <f>SUM('Speed Bin B-A'!L24,'Speed Bin B-A'!L128,'Speed Bin B-A'!L232,'Speed Bin B-A'!L336,'Speed Bin B-A'!L440,'Speed Bin B-A'!L752,'Speed Bin B-A'!L856,'Speed Bin B-A'!L960,'Speed Bin B-A'!L1064,'Speed Bin B-A'!L1168)</f>
        <v>0</v>
      </c>
      <c r="M225" s="252">
        <f>SUM('Speed Bin B-A'!M24,'Speed Bin B-A'!M128,'Speed Bin B-A'!M232,'Speed Bin B-A'!M336,'Speed Bin B-A'!M440,'Speed Bin B-A'!M752,'Speed Bin B-A'!M856,'Speed Bin B-A'!M960,'Speed Bin B-A'!M1064,'Speed Bin B-A'!M1168)</f>
        <v>0</v>
      </c>
      <c r="N225" s="252">
        <f>SUM('Speed Bin B-A'!N24,'Speed Bin B-A'!N128,'Speed Bin B-A'!N232,'Speed Bin B-A'!N336,'Speed Bin B-A'!N440,'Speed Bin B-A'!N752,'Speed Bin B-A'!N856,'Speed Bin B-A'!N960,'Speed Bin B-A'!N1064,'Speed Bin B-A'!N1168)</f>
        <v>0</v>
      </c>
      <c r="O225" s="252">
        <f>SUM('Speed Bin B-A'!O24,'Speed Bin B-A'!O128,'Speed Bin B-A'!O232,'Speed Bin B-A'!O336,'Speed Bin B-A'!O440,'Speed Bin B-A'!O752,'Speed Bin B-A'!O856,'Speed Bin B-A'!O960,'Speed Bin B-A'!O1064,'Speed Bin B-A'!O1168)</f>
        <v>0</v>
      </c>
      <c r="P225" s="252">
        <f>SUM('Speed Bin B-A'!P24,'Speed Bin B-A'!P128,'Speed Bin B-A'!P232,'Speed Bin B-A'!P336,'Speed Bin B-A'!P440,'Speed Bin B-A'!P752,'Speed Bin B-A'!P856,'Speed Bin B-A'!P960,'Speed Bin B-A'!P1064,'Speed Bin B-A'!P1168)</f>
        <v>0</v>
      </c>
      <c r="Q225" s="252">
        <f>SUM('Speed Bin B-A'!Q24,'Speed Bin B-A'!Q128,'Speed Bin B-A'!Q232,'Speed Bin B-A'!Q336,'Speed Bin B-A'!Q440,'Speed Bin B-A'!Q752,'Speed Bin B-A'!Q856,'Speed Bin B-A'!Q960,'Speed Bin B-A'!Q1064,'Speed Bin B-A'!Q1168)</f>
        <v>0</v>
      </c>
      <c r="R225" s="252">
        <f>SUM('Speed Bin B-A'!R24,'Speed Bin B-A'!R128,'Speed Bin B-A'!R232,'Speed Bin B-A'!R336,'Speed Bin B-A'!R440,'Speed Bin B-A'!R752,'Speed Bin B-A'!R856,'Speed Bin B-A'!R960,'Speed Bin B-A'!R1064,'Speed Bin B-A'!R1168)</f>
        <v>0</v>
      </c>
      <c r="S225" s="252">
        <f>SUM('Speed Bin B-A'!S24,'Speed Bin B-A'!S128,'Speed Bin B-A'!S232,'Speed Bin B-A'!S336,'Speed Bin B-A'!S440,'Speed Bin B-A'!S752,'Speed Bin B-A'!S856,'Speed Bin B-A'!S960,'Speed Bin B-A'!S1064,'Speed Bin B-A'!S1168)</f>
        <v>0</v>
      </c>
      <c r="T225" s="252">
        <f>SUM('Speed Bin B-A'!T24,'Speed Bin B-A'!T128,'Speed Bin B-A'!T232,'Speed Bin B-A'!T336,'Speed Bin B-A'!T440,'Speed Bin B-A'!T752,'Speed Bin B-A'!T856,'Speed Bin B-A'!T960,'Speed Bin B-A'!T1064,'Speed Bin B-A'!T1168)</f>
        <v>0</v>
      </c>
      <c r="U225" s="252">
        <f>SUM('Speed Bin B-A'!U24,'Speed Bin B-A'!U128,'Speed Bin B-A'!U232,'Speed Bin B-A'!U336,'Speed Bin B-A'!U440,'Speed Bin B-A'!U752,'Speed Bin B-A'!U856,'Speed Bin B-A'!U960,'Speed Bin B-A'!U1064,'Speed Bin B-A'!U1168)</f>
        <v>0</v>
      </c>
      <c r="V225" s="253">
        <f>IFERROR(AVERAGE('Speed Bin B-A'!V24,'Speed Bin B-A'!V128,'Speed Bin B-A'!V232,'Speed Bin B-A'!V336,'Speed Bin B-A'!V440,'Speed Bin B-A'!V752,'Speed Bin B-A'!V856,'Speed Bin B-A'!V960,'Speed Bin B-A'!V1064,'Speed Bin B-A'!V1168),"-")</f>
        <v>21.474999999999998</v>
      </c>
      <c r="W225" s="253" t="str">
        <f>IFERROR(AVERAGE('Speed Bin B-A'!W24,'Speed Bin B-A'!W128,'Speed Bin B-A'!W232,'Speed Bin B-A'!W336,'Speed Bin B-A'!W440,'Speed Bin B-A'!W752,'Speed Bin B-A'!W856,'Speed Bin B-A'!W960,'Speed Bin B-A'!W1064,'Speed Bin B-A'!W1168),"-")</f>
        <v>-</v>
      </c>
      <c r="X225" s="246"/>
      <c r="Y225" s="246"/>
      <c r="Z225" s="251">
        <v>0.54166666666666696</v>
      </c>
      <c r="AA225" s="254">
        <f t="shared" ref="AA225" si="115">SUM(C264:C267)</f>
        <v>0</v>
      </c>
      <c r="AB225" s="254">
        <f t="shared" ref="AB225:AR225" si="116">SUM(D264:D267)</f>
        <v>13</v>
      </c>
      <c r="AC225" s="254">
        <f t="shared" si="116"/>
        <v>67</v>
      </c>
      <c r="AD225" s="254">
        <f t="shared" si="116"/>
        <v>193</v>
      </c>
      <c r="AE225" s="254">
        <f t="shared" si="116"/>
        <v>282</v>
      </c>
      <c r="AF225" s="254">
        <f t="shared" si="116"/>
        <v>74</v>
      </c>
      <c r="AG225" s="254">
        <f t="shared" si="116"/>
        <v>7</v>
      </c>
      <c r="AH225" s="254">
        <f t="shared" si="116"/>
        <v>3</v>
      </c>
      <c r="AI225" s="254">
        <f t="shared" si="116"/>
        <v>0</v>
      </c>
      <c r="AJ225" s="254">
        <f t="shared" si="116"/>
        <v>0</v>
      </c>
      <c r="AK225" s="254">
        <f t="shared" si="116"/>
        <v>0</v>
      </c>
      <c r="AL225" s="254">
        <f t="shared" si="116"/>
        <v>0</v>
      </c>
      <c r="AM225" s="254">
        <f t="shared" si="116"/>
        <v>0</v>
      </c>
      <c r="AN225" s="254">
        <f t="shared" si="116"/>
        <v>0</v>
      </c>
      <c r="AO225" s="254">
        <f t="shared" si="116"/>
        <v>0</v>
      </c>
      <c r="AP225" s="254">
        <f t="shared" si="116"/>
        <v>0</v>
      </c>
      <c r="AQ225" s="254">
        <f t="shared" si="116"/>
        <v>0</v>
      </c>
      <c r="AR225" s="254">
        <f t="shared" si="116"/>
        <v>0</v>
      </c>
      <c r="AS225" s="254">
        <f>SUM(U264:U267)</f>
        <v>0</v>
      </c>
      <c r="AT225" s="253">
        <f>IFERROR(AVERAGE(V264:V267),"-")</f>
        <v>25.581249999999997</v>
      </c>
      <c r="AU225" s="253">
        <f>IFERROR(AVERAGE(W264:W267),"-")</f>
        <v>29.871874999999999</v>
      </c>
    </row>
    <row r="226" spans="1:47" x14ac:dyDescent="0.2">
      <c r="A226" s="251">
        <v>0.14583333333333301</v>
      </c>
      <c r="B226" s="252">
        <f>SUM('Speed Bin B-A'!B25,'Speed Bin B-A'!B129,'Speed Bin B-A'!B233,'Speed Bin B-A'!B337,'Speed Bin B-A'!B441,'Speed Bin B-A'!B753,'Speed Bin B-A'!B857,'Speed Bin B-A'!B961,'Speed Bin B-A'!B1065,'Speed Bin B-A'!B1169)</f>
        <v>2</v>
      </c>
      <c r="C226" s="252">
        <f>SUM('Speed Bin B-A'!C25,'Speed Bin B-A'!C129,'Speed Bin B-A'!C233,'Speed Bin B-A'!C337,'Speed Bin B-A'!C441,'Speed Bin B-A'!C753,'Speed Bin B-A'!C857,'Speed Bin B-A'!C961,'Speed Bin B-A'!C1065,'Speed Bin B-A'!C1169)</f>
        <v>0</v>
      </c>
      <c r="D226" s="252">
        <f>SUM('Speed Bin B-A'!D25,'Speed Bin B-A'!D129,'Speed Bin B-A'!D233,'Speed Bin B-A'!D337,'Speed Bin B-A'!D441,'Speed Bin B-A'!D753,'Speed Bin B-A'!D857,'Speed Bin B-A'!D961,'Speed Bin B-A'!D1065,'Speed Bin B-A'!D1169)</f>
        <v>0</v>
      </c>
      <c r="E226" s="252">
        <f>SUM('Speed Bin B-A'!E25,'Speed Bin B-A'!E129,'Speed Bin B-A'!E233,'Speed Bin B-A'!E337,'Speed Bin B-A'!E441,'Speed Bin B-A'!E753,'Speed Bin B-A'!E857,'Speed Bin B-A'!E961,'Speed Bin B-A'!E1065,'Speed Bin B-A'!E1169)</f>
        <v>0</v>
      </c>
      <c r="F226" s="252">
        <f>SUM('Speed Bin B-A'!F25,'Speed Bin B-A'!F129,'Speed Bin B-A'!F233,'Speed Bin B-A'!F337,'Speed Bin B-A'!F441,'Speed Bin B-A'!F753,'Speed Bin B-A'!F857,'Speed Bin B-A'!F961,'Speed Bin B-A'!F1065,'Speed Bin B-A'!F1169)</f>
        <v>2</v>
      </c>
      <c r="G226" s="252">
        <f>SUM('Speed Bin B-A'!G25,'Speed Bin B-A'!G129,'Speed Bin B-A'!G233,'Speed Bin B-A'!G337,'Speed Bin B-A'!G441,'Speed Bin B-A'!G753,'Speed Bin B-A'!G857,'Speed Bin B-A'!G961,'Speed Bin B-A'!G1065,'Speed Bin B-A'!G1169)</f>
        <v>0</v>
      </c>
      <c r="H226" s="252">
        <f>SUM('Speed Bin B-A'!H25,'Speed Bin B-A'!H129,'Speed Bin B-A'!H233,'Speed Bin B-A'!H337,'Speed Bin B-A'!H441,'Speed Bin B-A'!H753,'Speed Bin B-A'!H857,'Speed Bin B-A'!H961,'Speed Bin B-A'!H1065,'Speed Bin B-A'!H1169)</f>
        <v>0</v>
      </c>
      <c r="I226" s="252">
        <f>SUM('Speed Bin B-A'!I25,'Speed Bin B-A'!I129,'Speed Bin B-A'!I233,'Speed Bin B-A'!I337,'Speed Bin B-A'!I441,'Speed Bin B-A'!I753,'Speed Bin B-A'!I857,'Speed Bin B-A'!I961,'Speed Bin B-A'!I1065,'Speed Bin B-A'!I1169)</f>
        <v>0</v>
      </c>
      <c r="J226" s="252">
        <f>SUM('Speed Bin B-A'!J25,'Speed Bin B-A'!J129,'Speed Bin B-A'!J233,'Speed Bin B-A'!J337,'Speed Bin B-A'!J441,'Speed Bin B-A'!J753,'Speed Bin B-A'!J857,'Speed Bin B-A'!J961,'Speed Bin B-A'!J1065,'Speed Bin B-A'!J1169)</f>
        <v>0</v>
      </c>
      <c r="K226" s="252">
        <f>SUM('Speed Bin B-A'!K25,'Speed Bin B-A'!K129,'Speed Bin B-A'!K233,'Speed Bin B-A'!K337,'Speed Bin B-A'!K441,'Speed Bin B-A'!K753,'Speed Bin B-A'!K857,'Speed Bin B-A'!K961,'Speed Bin B-A'!K1065,'Speed Bin B-A'!K1169)</f>
        <v>0</v>
      </c>
      <c r="L226" s="252">
        <f>SUM('Speed Bin B-A'!L25,'Speed Bin B-A'!L129,'Speed Bin B-A'!L233,'Speed Bin B-A'!L337,'Speed Bin B-A'!L441,'Speed Bin B-A'!L753,'Speed Bin B-A'!L857,'Speed Bin B-A'!L961,'Speed Bin B-A'!L1065,'Speed Bin B-A'!L1169)</f>
        <v>0</v>
      </c>
      <c r="M226" s="252">
        <f>SUM('Speed Bin B-A'!M25,'Speed Bin B-A'!M129,'Speed Bin B-A'!M233,'Speed Bin B-A'!M337,'Speed Bin B-A'!M441,'Speed Bin B-A'!M753,'Speed Bin B-A'!M857,'Speed Bin B-A'!M961,'Speed Bin B-A'!M1065,'Speed Bin B-A'!M1169)</f>
        <v>0</v>
      </c>
      <c r="N226" s="252">
        <f>SUM('Speed Bin B-A'!N25,'Speed Bin B-A'!N129,'Speed Bin B-A'!N233,'Speed Bin B-A'!N337,'Speed Bin B-A'!N441,'Speed Bin B-A'!N753,'Speed Bin B-A'!N857,'Speed Bin B-A'!N961,'Speed Bin B-A'!N1065,'Speed Bin B-A'!N1169)</f>
        <v>0</v>
      </c>
      <c r="O226" s="252">
        <f>SUM('Speed Bin B-A'!O25,'Speed Bin B-A'!O129,'Speed Bin B-A'!O233,'Speed Bin B-A'!O337,'Speed Bin B-A'!O441,'Speed Bin B-A'!O753,'Speed Bin B-A'!O857,'Speed Bin B-A'!O961,'Speed Bin B-A'!O1065,'Speed Bin B-A'!O1169)</f>
        <v>0</v>
      </c>
      <c r="P226" s="252">
        <f>SUM('Speed Bin B-A'!P25,'Speed Bin B-A'!P129,'Speed Bin B-A'!P233,'Speed Bin B-A'!P337,'Speed Bin B-A'!P441,'Speed Bin B-A'!P753,'Speed Bin B-A'!P857,'Speed Bin B-A'!P961,'Speed Bin B-A'!P1065,'Speed Bin B-A'!P1169)</f>
        <v>0</v>
      </c>
      <c r="Q226" s="252">
        <f>SUM('Speed Bin B-A'!Q25,'Speed Bin B-A'!Q129,'Speed Bin B-A'!Q233,'Speed Bin B-A'!Q337,'Speed Bin B-A'!Q441,'Speed Bin B-A'!Q753,'Speed Bin B-A'!Q857,'Speed Bin B-A'!Q961,'Speed Bin B-A'!Q1065,'Speed Bin B-A'!Q1169)</f>
        <v>0</v>
      </c>
      <c r="R226" s="252">
        <f>SUM('Speed Bin B-A'!R25,'Speed Bin B-A'!R129,'Speed Bin B-A'!R233,'Speed Bin B-A'!R337,'Speed Bin B-A'!R441,'Speed Bin B-A'!R753,'Speed Bin B-A'!R857,'Speed Bin B-A'!R961,'Speed Bin B-A'!R1065,'Speed Bin B-A'!R1169)</f>
        <v>0</v>
      </c>
      <c r="S226" s="252">
        <f>SUM('Speed Bin B-A'!S25,'Speed Bin B-A'!S129,'Speed Bin B-A'!S233,'Speed Bin B-A'!S337,'Speed Bin B-A'!S441,'Speed Bin B-A'!S753,'Speed Bin B-A'!S857,'Speed Bin B-A'!S961,'Speed Bin B-A'!S1065,'Speed Bin B-A'!S1169)</f>
        <v>0</v>
      </c>
      <c r="T226" s="252">
        <f>SUM('Speed Bin B-A'!T25,'Speed Bin B-A'!T129,'Speed Bin B-A'!T233,'Speed Bin B-A'!T337,'Speed Bin B-A'!T441,'Speed Bin B-A'!T753,'Speed Bin B-A'!T857,'Speed Bin B-A'!T961,'Speed Bin B-A'!T1065,'Speed Bin B-A'!T1169)</f>
        <v>0</v>
      </c>
      <c r="U226" s="252">
        <f>SUM('Speed Bin B-A'!U25,'Speed Bin B-A'!U129,'Speed Bin B-A'!U233,'Speed Bin B-A'!U337,'Speed Bin B-A'!U441,'Speed Bin B-A'!U753,'Speed Bin B-A'!U857,'Speed Bin B-A'!U961,'Speed Bin B-A'!U1065,'Speed Bin B-A'!U1169)</f>
        <v>0</v>
      </c>
      <c r="V226" s="253">
        <f>IFERROR(AVERAGE('Speed Bin B-A'!V25,'Speed Bin B-A'!V129,'Speed Bin B-A'!V233,'Speed Bin B-A'!V337,'Speed Bin B-A'!V441,'Speed Bin B-A'!V753,'Speed Bin B-A'!V857,'Speed Bin B-A'!V961,'Speed Bin B-A'!V1065,'Speed Bin B-A'!V1169),"-")</f>
        <v>22.6</v>
      </c>
      <c r="W226" s="253" t="str">
        <f>IFERROR(AVERAGE('Speed Bin B-A'!W25,'Speed Bin B-A'!W129,'Speed Bin B-A'!W233,'Speed Bin B-A'!W337,'Speed Bin B-A'!W441,'Speed Bin B-A'!W753,'Speed Bin B-A'!W857,'Speed Bin B-A'!W961,'Speed Bin B-A'!W1065,'Speed Bin B-A'!W1169),"-")</f>
        <v>-</v>
      </c>
      <c r="X226" s="246"/>
      <c r="Y226" s="246"/>
      <c r="Z226" s="251">
        <v>0.58333333333333304</v>
      </c>
      <c r="AA226" s="254">
        <f>SUM(C268:C271)</f>
        <v>0</v>
      </c>
      <c r="AB226" s="254">
        <f t="shared" ref="AB226:AR226" si="117">SUM(D268:D271)</f>
        <v>11</v>
      </c>
      <c r="AC226" s="254">
        <f t="shared" si="117"/>
        <v>52</v>
      </c>
      <c r="AD226" s="254">
        <f t="shared" si="117"/>
        <v>169</v>
      </c>
      <c r="AE226" s="254">
        <f t="shared" si="117"/>
        <v>328</v>
      </c>
      <c r="AF226" s="254">
        <f t="shared" si="117"/>
        <v>74</v>
      </c>
      <c r="AG226" s="254">
        <f t="shared" si="117"/>
        <v>8</v>
      </c>
      <c r="AH226" s="254">
        <f t="shared" si="117"/>
        <v>1</v>
      </c>
      <c r="AI226" s="254">
        <f t="shared" si="117"/>
        <v>0</v>
      </c>
      <c r="AJ226" s="254">
        <f t="shared" si="117"/>
        <v>0</v>
      </c>
      <c r="AK226" s="254">
        <f t="shared" si="117"/>
        <v>0</v>
      </c>
      <c r="AL226" s="254">
        <f t="shared" si="117"/>
        <v>0</v>
      </c>
      <c r="AM226" s="254">
        <f t="shared" si="117"/>
        <v>0</v>
      </c>
      <c r="AN226" s="254">
        <f t="shared" si="117"/>
        <v>0</v>
      </c>
      <c r="AO226" s="254">
        <f t="shared" si="117"/>
        <v>0</v>
      </c>
      <c r="AP226" s="254">
        <f t="shared" si="117"/>
        <v>0</v>
      </c>
      <c r="AQ226" s="254">
        <f t="shared" si="117"/>
        <v>0</v>
      </c>
      <c r="AR226" s="254">
        <f t="shared" si="117"/>
        <v>0</v>
      </c>
      <c r="AS226" s="254">
        <f>SUM(U268:U271)</f>
        <v>0</v>
      </c>
      <c r="AT226" s="253">
        <f>IFERROR(AVERAGE(V268:V271),"-")</f>
        <v>25.910714285714285</v>
      </c>
      <c r="AU226" s="253">
        <f>IFERROR(AVERAGE(W268:W271),"-")</f>
        <v>29.942857142857143</v>
      </c>
    </row>
    <row r="227" spans="1:47" x14ac:dyDescent="0.2">
      <c r="A227" s="251">
        <v>0.15625</v>
      </c>
      <c r="B227" s="252">
        <f>SUM('Speed Bin B-A'!B26,'Speed Bin B-A'!B130,'Speed Bin B-A'!B234,'Speed Bin B-A'!B338,'Speed Bin B-A'!B442,'Speed Bin B-A'!B754,'Speed Bin B-A'!B858,'Speed Bin B-A'!B962,'Speed Bin B-A'!B1066,'Speed Bin B-A'!B1170)</f>
        <v>3</v>
      </c>
      <c r="C227" s="252">
        <f>SUM('Speed Bin B-A'!C26,'Speed Bin B-A'!C130,'Speed Bin B-A'!C234,'Speed Bin B-A'!C338,'Speed Bin B-A'!C442,'Speed Bin B-A'!C754,'Speed Bin B-A'!C858,'Speed Bin B-A'!C962,'Speed Bin B-A'!C1066,'Speed Bin B-A'!C1170)</f>
        <v>0</v>
      </c>
      <c r="D227" s="252">
        <f>SUM('Speed Bin B-A'!D26,'Speed Bin B-A'!D130,'Speed Bin B-A'!D234,'Speed Bin B-A'!D338,'Speed Bin B-A'!D442,'Speed Bin B-A'!D754,'Speed Bin B-A'!D858,'Speed Bin B-A'!D962,'Speed Bin B-A'!D1066,'Speed Bin B-A'!D1170)</f>
        <v>0</v>
      </c>
      <c r="E227" s="252">
        <f>SUM('Speed Bin B-A'!E26,'Speed Bin B-A'!E130,'Speed Bin B-A'!E234,'Speed Bin B-A'!E338,'Speed Bin B-A'!E442,'Speed Bin B-A'!E754,'Speed Bin B-A'!E858,'Speed Bin B-A'!E962,'Speed Bin B-A'!E1066,'Speed Bin B-A'!E1170)</f>
        <v>0</v>
      </c>
      <c r="F227" s="252">
        <f>SUM('Speed Bin B-A'!F26,'Speed Bin B-A'!F130,'Speed Bin B-A'!F234,'Speed Bin B-A'!F338,'Speed Bin B-A'!F442,'Speed Bin B-A'!F754,'Speed Bin B-A'!F858,'Speed Bin B-A'!F962,'Speed Bin B-A'!F1066,'Speed Bin B-A'!F1170)</f>
        <v>1</v>
      </c>
      <c r="G227" s="252">
        <f>SUM('Speed Bin B-A'!G26,'Speed Bin B-A'!G130,'Speed Bin B-A'!G234,'Speed Bin B-A'!G338,'Speed Bin B-A'!G442,'Speed Bin B-A'!G754,'Speed Bin B-A'!G858,'Speed Bin B-A'!G962,'Speed Bin B-A'!G1066,'Speed Bin B-A'!G1170)</f>
        <v>1</v>
      </c>
      <c r="H227" s="252">
        <f>SUM('Speed Bin B-A'!H26,'Speed Bin B-A'!H130,'Speed Bin B-A'!H234,'Speed Bin B-A'!H338,'Speed Bin B-A'!H442,'Speed Bin B-A'!H754,'Speed Bin B-A'!H858,'Speed Bin B-A'!H962,'Speed Bin B-A'!H1066,'Speed Bin B-A'!H1170)</f>
        <v>1</v>
      </c>
      <c r="I227" s="252">
        <f>SUM('Speed Bin B-A'!I26,'Speed Bin B-A'!I130,'Speed Bin B-A'!I234,'Speed Bin B-A'!I338,'Speed Bin B-A'!I442,'Speed Bin B-A'!I754,'Speed Bin B-A'!I858,'Speed Bin B-A'!I962,'Speed Bin B-A'!I1066,'Speed Bin B-A'!I1170)</f>
        <v>0</v>
      </c>
      <c r="J227" s="252">
        <f>SUM('Speed Bin B-A'!J26,'Speed Bin B-A'!J130,'Speed Bin B-A'!J234,'Speed Bin B-A'!J338,'Speed Bin B-A'!J442,'Speed Bin B-A'!J754,'Speed Bin B-A'!J858,'Speed Bin B-A'!J962,'Speed Bin B-A'!J1066,'Speed Bin B-A'!J1170)</f>
        <v>0</v>
      </c>
      <c r="K227" s="252">
        <f>SUM('Speed Bin B-A'!K26,'Speed Bin B-A'!K130,'Speed Bin B-A'!K234,'Speed Bin B-A'!K338,'Speed Bin B-A'!K442,'Speed Bin B-A'!K754,'Speed Bin B-A'!K858,'Speed Bin B-A'!K962,'Speed Bin B-A'!K1066,'Speed Bin B-A'!K1170)</f>
        <v>0</v>
      </c>
      <c r="L227" s="252">
        <f>SUM('Speed Bin B-A'!L26,'Speed Bin B-A'!L130,'Speed Bin B-A'!L234,'Speed Bin B-A'!L338,'Speed Bin B-A'!L442,'Speed Bin B-A'!L754,'Speed Bin B-A'!L858,'Speed Bin B-A'!L962,'Speed Bin B-A'!L1066,'Speed Bin B-A'!L1170)</f>
        <v>0</v>
      </c>
      <c r="M227" s="252">
        <f>SUM('Speed Bin B-A'!M26,'Speed Bin B-A'!M130,'Speed Bin B-A'!M234,'Speed Bin B-A'!M338,'Speed Bin B-A'!M442,'Speed Bin B-A'!M754,'Speed Bin B-A'!M858,'Speed Bin B-A'!M962,'Speed Bin B-A'!M1066,'Speed Bin B-A'!M1170)</f>
        <v>0</v>
      </c>
      <c r="N227" s="252">
        <f>SUM('Speed Bin B-A'!N26,'Speed Bin B-A'!N130,'Speed Bin B-A'!N234,'Speed Bin B-A'!N338,'Speed Bin B-A'!N442,'Speed Bin B-A'!N754,'Speed Bin B-A'!N858,'Speed Bin B-A'!N962,'Speed Bin B-A'!N1066,'Speed Bin B-A'!N1170)</f>
        <v>0</v>
      </c>
      <c r="O227" s="252">
        <f>SUM('Speed Bin B-A'!O26,'Speed Bin B-A'!O130,'Speed Bin B-A'!O234,'Speed Bin B-A'!O338,'Speed Bin B-A'!O442,'Speed Bin B-A'!O754,'Speed Bin B-A'!O858,'Speed Bin B-A'!O962,'Speed Bin B-A'!O1066,'Speed Bin B-A'!O1170)</f>
        <v>0</v>
      </c>
      <c r="P227" s="252">
        <f>SUM('Speed Bin B-A'!P26,'Speed Bin B-A'!P130,'Speed Bin B-A'!P234,'Speed Bin B-A'!P338,'Speed Bin B-A'!P442,'Speed Bin B-A'!P754,'Speed Bin B-A'!P858,'Speed Bin B-A'!P962,'Speed Bin B-A'!P1066,'Speed Bin B-A'!P1170)</f>
        <v>0</v>
      </c>
      <c r="Q227" s="252">
        <f>SUM('Speed Bin B-A'!Q26,'Speed Bin B-A'!Q130,'Speed Bin B-A'!Q234,'Speed Bin B-A'!Q338,'Speed Bin B-A'!Q442,'Speed Bin B-A'!Q754,'Speed Bin B-A'!Q858,'Speed Bin B-A'!Q962,'Speed Bin B-A'!Q1066,'Speed Bin B-A'!Q1170)</f>
        <v>0</v>
      </c>
      <c r="R227" s="252">
        <f>SUM('Speed Bin B-A'!R26,'Speed Bin B-A'!R130,'Speed Bin B-A'!R234,'Speed Bin B-A'!R338,'Speed Bin B-A'!R442,'Speed Bin B-A'!R754,'Speed Bin B-A'!R858,'Speed Bin B-A'!R962,'Speed Bin B-A'!R1066,'Speed Bin B-A'!R1170)</f>
        <v>0</v>
      </c>
      <c r="S227" s="252">
        <f>SUM('Speed Bin B-A'!S26,'Speed Bin B-A'!S130,'Speed Bin B-A'!S234,'Speed Bin B-A'!S338,'Speed Bin B-A'!S442,'Speed Bin B-A'!S754,'Speed Bin B-A'!S858,'Speed Bin B-A'!S962,'Speed Bin B-A'!S1066,'Speed Bin B-A'!S1170)</f>
        <v>0</v>
      </c>
      <c r="T227" s="252">
        <f>SUM('Speed Bin B-A'!T26,'Speed Bin B-A'!T130,'Speed Bin B-A'!T234,'Speed Bin B-A'!T338,'Speed Bin B-A'!T442,'Speed Bin B-A'!T754,'Speed Bin B-A'!T858,'Speed Bin B-A'!T962,'Speed Bin B-A'!T1066,'Speed Bin B-A'!T1170)</f>
        <v>0</v>
      </c>
      <c r="U227" s="252">
        <f>SUM('Speed Bin B-A'!U26,'Speed Bin B-A'!U130,'Speed Bin B-A'!U234,'Speed Bin B-A'!U338,'Speed Bin B-A'!U442,'Speed Bin B-A'!U754,'Speed Bin B-A'!U858,'Speed Bin B-A'!U962,'Speed Bin B-A'!U1066,'Speed Bin B-A'!U1170)</f>
        <v>0</v>
      </c>
      <c r="V227" s="253">
        <f>IFERROR(AVERAGE('Speed Bin B-A'!V26,'Speed Bin B-A'!V130,'Speed Bin B-A'!V234,'Speed Bin B-A'!V338,'Speed Bin B-A'!V442,'Speed Bin B-A'!V754,'Speed Bin B-A'!V858,'Speed Bin B-A'!V962,'Speed Bin B-A'!V1066,'Speed Bin B-A'!V1170),"-")</f>
        <v>27.033333333333331</v>
      </c>
      <c r="W227" s="253" t="str">
        <f>IFERROR(AVERAGE('Speed Bin B-A'!W26,'Speed Bin B-A'!W130,'Speed Bin B-A'!W234,'Speed Bin B-A'!W338,'Speed Bin B-A'!W442,'Speed Bin B-A'!W754,'Speed Bin B-A'!W858,'Speed Bin B-A'!W962,'Speed Bin B-A'!W1066,'Speed Bin B-A'!W1170),"-")</f>
        <v>-</v>
      </c>
      <c r="X227" s="246"/>
      <c r="Y227" s="246"/>
      <c r="Z227" s="251">
        <v>0.625</v>
      </c>
      <c r="AA227" s="254">
        <f t="shared" ref="AA227" si="118">SUM(C272:C275)</f>
        <v>0</v>
      </c>
      <c r="AB227" s="254">
        <f t="shared" ref="AB227:AR227" si="119">SUM(D272:D275)</f>
        <v>5</v>
      </c>
      <c r="AC227" s="254">
        <f t="shared" si="119"/>
        <v>15</v>
      </c>
      <c r="AD227" s="254">
        <f t="shared" si="119"/>
        <v>161</v>
      </c>
      <c r="AE227" s="254">
        <f t="shared" si="119"/>
        <v>407</v>
      </c>
      <c r="AF227" s="254">
        <f t="shared" si="119"/>
        <v>121</v>
      </c>
      <c r="AG227" s="254">
        <f t="shared" si="119"/>
        <v>11</v>
      </c>
      <c r="AH227" s="254">
        <f t="shared" si="119"/>
        <v>1</v>
      </c>
      <c r="AI227" s="254">
        <f t="shared" si="119"/>
        <v>0</v>
      </c>
      <c r="AJ227" s="254">
        <f t="shared" si="119"/>
        <v>0</v>
      </c>
      <c r="AK227" s="254">
        <f t="shared" si="119"/>
        <v>0</v>
      </c>
      <c r="AL227" s="254">
        <f t="shared" si="119"/>
        <v>0</v>
      </c>
      <c r="AM227" s="254">
        <f t="shared" si="119"/>
        <v>0</v>
      </c>
      <c r="AN227" s="254">
        <f t="shared" si="119"/>
        <v>0</v>
      </c>
      <c r="AO227" s="254">
        <f t="shared" si="119"/>
        <v>0</v>
      </c>
      <c r="AP227" s="254">
        <f t="shared" si="119"/>
        <v>0</v>
      </c>
      <c r="AQ227" s="254">
        <f t="shared" si="119"/>
        <v>0</v>
      </c>
      <c r="AR227" s="254">
        <f t="shared" si="119"/>
        <v>0</v>
      </c>
      <c r="AS227" s="254">
        <f>SUM(U272:U275)</f>
        <v>0</v>
      </c>
      <c r="AT227" s="253">
        <f>IFERROR(AVERAGE(V272:V275),"-")</f>
        <v>27.164285714285718</v>
      </c>
      <c r="AU227" s="253">
        <f>IFERROR(AVERAGE(W272:W275),"-")</f>
        <v>30.764285714285716</v>
      </c>
    </row>
    <row r="228" spans="1:47" x14ac:dyDescent="0.2">
      <c r="A228" s="251">
        <v>0.16666666666666699</v>
      </c>
      <c r="B228" s="252">
        <f>SUM('Speed Bin B-A'!B27,'Speed Bin B-A'!B131,'Speed Bin B-A'!B235,'Speed Bin B-A'!B339,'Speed Bin B-A'!B443,'Speed Bin B-A'!B755,'Speed Bin B-A'!B859,'Speed Bin B-A'!B963,'Speed Bin B-A'!B1067,'Speed Bin B-A'!B1171)</f>
        <v>5</v>
      </c>
      <c r="C228" s="252">
        <f>SUM('Speed Bin B-A'!C27,'Speed Bin B-A'!C131,'Speed Bin B-A'!C235,'Speed Bin B-A'!C339,'Speed Bin B-A'!C443,'Speed Bin B-A'!C755,'Speed Bin B-A'!C859,'Speed Bin B-A'!C963,'Speed Bin B-A'!C1067,'Speed Bin B-A'!C1171)</f>
        <v>0</v>
      </c>
      <c r="D228" s="252">
        <f>SUM('Speed Bin B-A'!D27,'Speed Bin B-A'!D131,'Speed Bin B-A'!D235,'Speed Bin B-A'!D339,'Speed Bin B-A'!D443,'Speed Bin B-A'!D755,'Speed Bin B-A'!D859,'Speed Bin B-A'!D963,'Speed Bin B-A'!D1067,'Speed Bin B-A'!D1171)</f>
        <v>0</v>
      </c>
      <c r="E228" s="252">
        <f>SUM('Speed Bin B-A'!E27,'Speed Bin B-A'!E131,'Speed Bin B-A'!E235,'Speed Bin B-A'!E339,'Speed Bin B-A'!E443,'Speed Bin B-A'!E755,'Speed Bin B-A'!E859,'Speed Bin B-A'!E963,'Speed Bin B-A'!E1067,'Speed Bin B-A'!E1171)</f>
        <v>0</v>
      </c>
      <c r="F228" s="252">
        <f>SUM('Speed Bin B-A'!F27,'Speed Bin B-A'!F131,'Speed Bin B-A'!F235,'Speed Bin B-A'!F339,'Speed Bin B-A'!F443,'Speed Bin B-A'!F755,'Speed Bin B-A'!F859,'Speed Bin B-A'!F963,'Speed Bin B-A'!F1067,'Speed Bin B-A'!F1171)</f>
        <v>1</v>
      </c>
      <c r="G228" s="252">
        <f>SUM('Speed Bin B-A'!G27,'Speed Bin B-A'!G131,'Speed Bin B-A'!G235,'Speed Bin B-A'!G339,'Speed Bin B-A'!G443,'Speed Bin B-A'!G755,'Speed Bin B-A'!G859,'Speed Bin B-A'!G963,'Speed Bin B-A'!G1067,'Speed Bin B-A'!G1171)</f>
        <v>0</v>
      </c>
      <c r="H228" s="252">
        <f>SUM('Speed Bin B-A'!H27,'Speed Bin B-A'!H131,'Speed Bin B-A'!H235,'Speed Bin B-A'!H339,'Speed Bin B-A'!H443,'Speed Bin B-A'!H755,'Speed Bin B-A'!H859,'Speed Bin B-A'!H963,'Speed Bin B-A'!H1067,'Speed Bin B-A'!H1171)</f>
        <v>4</v>
      </c>
      <c r="I228" s="252">
        <f>SUM('Speed Bin B-A'!I27,'Speed Bin B-A'!I131,'Speed Bin B-A'!I235,'Speed Bin B-A'!I339,'Speed Bin B-A'!I443,'Speed Bin B-A'!I755,'Speed Bin B-A'!I859,'Speed Bin B-A'!I963,'Speed Bin B-A'!I1067,'Speed Bin B-A'!I1171)</f>
        <v>0</v>
      </c>
      <c r="J228" s="252">
        <f>SUM('Speed Bin B-A'!J27,'Speed Bin B-A'!J131,'Speed Bin B-A'!J235,'Speed Bin B-A'!J339,'Speed Bin B-A'!J443,'Speed Bin B-A'!J755,'Speed Bin B-A'!J859,'Speed Bin B-A'!J963,'Speed Bin B-A'!J1067,'Speed Bin B-A'!J1171)</f>
        <v>0</v>
      </c>
      <c r="K228" s="252">
        <f>SUM('Speed Bin B-A'!K27,'Speed Bin B-A'!K131,'Speed Bin B-A'!K235,'Speed Bin B-A'!K339,'Speed Bin B-A'!K443,'Speed Bin B-A'!K755,'Speed Bin B-A'!K859,'Speed Bin B-A'!K963,'Speed Bin B-A'!K1067,'Speed Bin B-A'!K1171)</f>
        <v>0</v>
      </c>
      <c r="L228" s="252">
        <f>SUM('Speed Bin B-A'!L27,'Speed Bin B-A'!L131,'Speed Bin B-A'!L235,'Speed Bin B-A'!L339,'Speed Bin B-A'!L443,'Speed Bin B-A'!L755,'Speed Bin B-A'!L859,'Speed Bin B-A'!L963,'Speed Bin B-A'!L1067,'Speed Bin B-A'!L1171)</f>
        <v>0</v>
      </c>
      <c r="M228" s="252">
        <f>SUM('Speed Bin B-A'!M27,'Speed Bin B-A'!M131,'Speed Bin B-A'!M235,'Speed Bin B-A'!M339,'Speed Bin B-A'!M443,'Speed Bin B-A'!M755,'Speed Bin B-A'!M859,'Speed Bin B-A'!M963,'Speed Bin B-A'!M1067,'Speed Bin B-A'!M1171)</f>
        <v>0</v>
      </c>
      <c r="N228" s="252">
        <f>SUM('Speed Bin B-A'!N27,'Speed Bin B-A'!N131,'Speed Bin B-A'!N235,'Speed Bin B-A'!N339,'Speed Bin B-A'!N443,'Speed Bin B-A'!N755,'Speed Bin B-A'!N859,'Speed Bin B-A'!N963,'Speed Bin B-A'!N1067,'Speed Bin B-A'!N1171)</f>
        <v>0</v>
      </c>
      <c r="O228" s="252">
        <f>SUM('Speed Bin B-A'!O27,'Speed Bin B-A'!O131,'Speed Bin B-A'!O235,'Speed Bin B-A'!O339,'Speed Bin B-A'!O443,'Speed Bin B-A'!O755,'Speed Bin B-A'!O859,'Speed Bin B-A'!O963,'Speed Bin B-A'!O1067,'Speed Bin B-A'!O1171)</f>
        <v>0</v>
      </c>
      <c r="P228" s="252">
        <f>SUM('Speed Bin B-A'!P27,'Speed Bin B-A'!P131,'Speed Bin B-A'!P235,'Speed Bin B-A'!P339,'Speed Bin B-A'!P443,'Speed Bin B-A'!P755,'Speed Bin B-A'!P859,'Speed Bin B-A'!P963,'Speed Bin B-A'!P1067,'Speed Bin B-A'!P1171)</f>
        <v>0</v>
      </c>
      <c r="Q228" s="252">
        <f>SUM('Speed Bin B-A'!Q27,'Speed Bin B-A'!Q131,'Speed Bin B-A'!Q235,'Speed Bin B-A'!Q339,'Speed Bin B-A'!Q443,'Speed Bin B-A'!Q755,'Speed Bin B-A'!Q859,'Speed Bin B-A'!Q963,'Speed Bin B-A'!Q1067,'Speed Bin B-A'!Q1171)</f>
        <v>0</v>
      </c>
      <c r="R228" s="252">
        <f>SUM('Speed Bin B-A'!R27,'Speed Bin B-A'!R131,'Speed Bin B-A'!R235,'Speed Bin B-A'!R339,'Speed Bin B-A'!R443,'Speed Bin B-A'!R755,'Speed Bin B-A'!R859,'Speed Bin B-A'!R963,'Speed Bin B-A'!R1067,'Speed Bin B-A'!R1171)</f>
        <v>0</v>
      </c>
      <c r="S228" s="252">
        <f>SUM('Speed Bin B-A'!S27,'Speed Bin B-A'!S131,'Speed Bin B-A'!S235,'Speed Bin B-A'!S339,'Speed Bin B-A'!S443,'Speed Bin B-A'!S755,'Speed Bin B-A'!S859,'Speed Bin B-A'!S963,'Speed Bin B-A'!S1067,'Speed Bin B-A'!S1171)</f>
        <v>0</v>
      </c>
      <c r="T228" s="252">
        <f>SUM('Speed Bin B-A'!T27,'Speed Bin B-A'!T131,'Speed Bin B-A'!T235,'Speed Bin B-A'!T339,'Speed Bin B-A'!T443,'Speed Bin B-A'!T755,'Speed Bin B-A'!T859,'Speed Bin B-A'!T963,'Speed Bin B-A'!T1067,'Speed Bin B-A'!T1171)</f>
        <v>0</v>
      </c>
      <c r="U228" s="252">
        <f>SUM('Speed Bin B-A'!U27,'Speed Bin B-A'!U131,'Speed Bin B-A'!U235,'Speed Bin B-A'!U339,'Speed Bin B-A'!U443,'Speed Bin B-A'!U755,'Speed Bin B-A'!U859,'Speed Bin B-A'!U963,'Speed Bin B-A'!U1067,'Speed Bin B-A'!U1171)</f>
        <v>0</v>
      </c>
      <c r="V228" s="253">
        <f>IFERROR(AVERAGE('Speed Bin B-A'!V27,'Speed Bin B-A'!V131,'Speed Bin B-A'!V235,'Speed Bin B-A'!V339,'Speed Bin B-A'!V443,'Speed Bin B-A'!V755,'Speed Bin B-A'!V859,'Speed Bin B-A'!V963,'Speed Bin B-A'!V1067,'Speed Bin B-A'!V1171),"-")</f>
        <v>31</v>
      </c>
      <c r="W228" s="253" t="str">
        <f>IFERROR(AVERAGE('Speed Bin B-A'!W27,'Speed Bin B-A'!W131,'Speed Bin B-A'!W235,'Speed Bin B-A'!W339,'Speed Bin B-A'!W443,'Speed Bin B-A'!W755,'Speed Bin B-A'!W859,'Speed Bin B-A'!W963,'Speed Bin B-A'!W1067,'Speed Bin B-A'!W1171),"-")</f>
        <v>-</v>
      </c>
      <c r="X228" s="246"/>
      <c r="Y228" s="246"/>
      <c r="Z228" s="251">
        <v>0.66666666666666696</v>
      </c>
      <c r="AA228" s="254">
        <f t="shared" ref="AA228" si="120">SUM(C276:C279)</f>
        <v>1</v>
      </c>
      <c r="AB228" s="254">
        <f t="shared" ref="AB228:AR228" si="121">SUM(D276:D279)</f>
        <v>20</v>
      </c>
      <c r="AC228" s="254">
        <f t="shared" si="121"/>
        <v>28</v>
      </c>
      <c r="AD228" s="254">
        <f t="shared" si="121"/>
        <v>207</v>
      </c>
      <c r="AE228" s="254">
        <f t="shared" si="121"/>
        <v>575</v>
      </c>
      <c r="AF228" s="254">
        <f t="shared" si="121"/>
        <v>155</v>
      </c>
      <c r="AG228" s="254">
        <f t="shared" si="121"/>
        <v>4</v>
      </c>
      <c r="AH228" s="254">
        <f t="shared" si="121"/>
        <v>0</v>
      </c>
      <c r="AI228" s="254">
        <f t="shared" si="121"/>
        <v>0</v>
      </c>
      <c r="AJ228" s="254">
        <f t="shared" si="121"/>
        <v>0</v>
      </c>
      <c r="AK228" s="254">
        <f t="shared" si="121"/>
        <v>0</v>
      </c>
      <c r="AL228" s="254">
        <f t="shared" si="121"/>
        <v>0</v>
      </c>
      <c r="AM228" s="254">
        <f t="shared" si="121"/>
        <v>0</v>
      </c>
      <c r="AN228" s="254">
        <f t="shared" si="121"/>
        <v>0</v>
      </c>
      <c r="AO228" s="254">
        <f t="shared" si="121"/>
        <v>0</v>
      </c>
      <c r="AP228" s="254">
        <f t="shared" si="121"/>
        <v>0</v>
      </c>
      <c r="AQ228" s="254">
        <f t="shared" si="121"/>
        <v>0</v>
      </c>
      <c r="AR228" s="254">
        <f t="shared" si="121"/>
        <v>0</v>
      </c>
      <c r="AS228" s="254">
        <f>SUM(U276:U279)</f>
        <v>0</v>
      </c>
      <c r="AT228" s="253">
        <f>IFERROR(AVERAGE(V276:V279),"-")</f>
        <v>26.589285714285715</v>
      </c>
      <c r="AU228" s="253">
        <f>IFERROR(AVERAGE(W276:W279),"-")</f>
        <v>30.385714285714286</v>
      </c>
    </row>
    <row r="229" spans="1:47" x14ac:dyDescent="0.2">
      <c r="A229" s="251">
        <v>0.17708333333333301</v>
      </c>
      <c r="B229" s="252">
        <f>SUM('Speed Bin B-A'!B28,'Speed Bin B-A'!B132,'Speed Bin B-A'!B236,'Speed Bin B-A'!B340,'Speed Bin B-A'!B444,'Speed Bin B-A'!B756,'Speed Bin B-A'!B860,'Speed Bin B-A'!B964,'Speed Bin B-A'!B1068,'Speed Bin B-A'!B1172)</f>
        <v>7</v>
      </c>
      <c r="C229" s="252">
        <f>SUM('Speed Bin B-A'!C28,'Speed Bin B-A'!C132,'Speed Bin B-A'!C236,'Speed Bin B-A'!C340,'Speed Bin B-A'!C444,'Speed Bin B-A'!C756,'Speed Bin B-A'!C860,'Speed Bin B-A'!C964,'Speed Bin B-A'!C1068,'Speed Bin B-A'!C1172)</f>
        <v>0</v>
      </c>
      <c r="D229" s="252">
        <f>SUM('Speed Bin B-A'!D28,'Speed Bin B-A'!D132,'Speed Bin B-A'!D236,'Speed Bin B-A'!D340,'Speed Bin B-A'!D444,'Speed Bin B-A'!D756,'Speed Bin B-A'!D860,'Speed Bin B-A'!D964,'Speed Bin B-A'!D1068,'Speed Bin B-A'!D1172)</f>
        <v>2</v>
      </c>
      <c r="E229" s="252">
        <f>SUM('Speed Bin B-A'!E28,'Speed Bin B-A'!E132,'Speed Bin B-A'!E236,'Speed Bin B-A'!E340,'Speed Bin B-A'!E444,'Speed Bin B-A'!E756,'Speed Bin B-A'!E860,'Speed Bin B-A'!E964,'Speed Bin B-A'!E1068,'Speed Bin B-A'!E1172)</f>
        <v>1</v>
      </c>
      <c r="F229" s="252">
        <f>SUM('Speed Bin B-A'!F28,'Speed Bin B-A'!F132,'Speed Bin B-A'!F236,'Speed Bin B-A'!F340,'Speed Bin B-A'!F444,'Speed Bin B-A'!F756,'Speed Bin B-A'!F860,'Speed Bin B-A'!F964,'Speed Bin B-A'!F1068,'Speed Bin B-A'!F1172)</f>
        <v>3</v>
      </c>
      <c r="G229" s="252">
        <f>SUM('Speed Bin B-A'!G28,'Speed Bin B-A'!G132,'Speed Bin B-A'!G236,'Speed Bin B-A'!G340,'Speed Bin B-A'!G444,'Speed Bin B-A'!G756,'Speed Bin B-A'!G860,'Speed Bin B-A'!G964,'Speed Bin B-A'!G1068,'Speed Bin B-A'!G1172)</f>
        <v>1</v>
      </c>
      <c r="H229" s="252">
        <f>SUM('Speed Bin B-A'!H28,'Speed Bin B-A'!H132,'Speed Bin B-A'!H236,'Speed Bin B-A'!H340,'Speed Bin B-A'!H444,'Speed Bin B-A'!H756,'Speed Bin B-A'!H860,'Speed Bin B-A'!H964,'Speed Bin B-A'!H1068,'Speed Bin B-A'!H1172)</f>
        <v>0</v>
      </c>
      <c r="I229" s="252">
        <f>SUM('Speed Bin B-A'!I28,'Speed Bin B-A'!I132,'Speed Bin B-A'!I236,'Speed Bin B-A'!I340,'Speed Bin B-A'!I444,'Speed Bin B-A'!I756,'Speed Bin B-A'!I860,'Speed Bin B-A'!I964,'Speed Bin B-A'!I1068,'Speed Bin B-A'!I1172)</f>
        <v>0</v>
      </c>
      <c r="J229" s="252">
        <f>SUM('Speed Bin B-A'!J28,'Speed Bin B-A'!J132,'Speed Bin B-A'!J236,'Speed Bin B-A'!J340,'Speed Bin B-A'!J444,'Speed Bin B-A'!J756,'Speed Bin B-A'!J860,'Speed Bin B-A'!J964,'Speed Bin B-A'!J1068,'Speed Bin B-A'!J1172)</f>
        <v>0</v>
      </c>
      <c r="K229" s="252">
        <f>SUM('Speed Bin B-A'!K28,'Speed Bin B-A'!K132,'Speed Bin B-A'!K236,'Speed Bin B-A'!K340,'Speed Bin B-A'!K444,'Speed Bin B-A'!K756,'Speed Bin B-A'!K860,'Speed Bin B-A'!K964,'Speed Bin B-A'!K1068,'Speed Bin B-A'!K1172)</f>
        <v>0</v>
      </c>
      <c r="L229" s="252">
        <f>SUM('Speed Bin B-A'!L28,'Speed Bin B-A'!L132,'Speed Bin B-A'!L236,'Speed Bin B-A'!L340,'Speed Bin B-A'!L444,'Speed Bin B-A'!L756,'Speed Bin B-A'!L860,'Speed Bin B-A'!L964,'Speed Bin B-A'!L1068,'Speed Bin B-A'!L1172)</f>
        <v>0</v>
      </c>
      <c r="M229" s="252">
        <f>SUM('Speed Bin B-A'!M28,'Speed Bin B-A'!M132,'Speed Bin B-A'!M236,'Speed Bin B-A'!M340,'Speed Bin B-A'!M444,'Speed Bin B-A'!M756,'Speed Bin B-A'!M860,'Speed Bin B-A'!M964,'Speed Bin B-A'!M1068,'Speed Bin B-A'!M1172)</f>
        <v>0</v>
      </c>
      <c r="N229" s="252">
        <f>SUM('Speed Bin B-A'!N28,'Speed Bin B-A'!N132,'Speed Bin B-A'!N236,'Speed Bin B-A'!N340,'Speed Bin B-A'!N444,'Speed Bin B-A'!N756,'Speed Bin B-A'!N860,'Speed Bin B-A'!N964,'Speed Bin B-A'!N1068,'Speed Bin B-A'!N1172)</f>
        <v>0</v>
      </c>
      <c r="O229" s="252">
        <f>SUM('Speed Bin B-A'!O28,'Speed Bin B-A'!O132,'Speed Bin B-A'!O236,'Speed Bin B-A'!O340,'Speed Bin B-A'!O444,'Speed Bin B-A'!O756,'Speed Bin B-A'!O860,'Speed Bin B-A'!O964,'Speed Bin B-A'!O1068,'Speed Bin B-A'!O1172)</f>
        <v>0</v>
      </c>
      <c r="P229" s="252">
        <f>SUM('Speed Bin B-A'!P28,'Speed Bin B-A'!P132,'Speed Bin B-A'!P236,'Speed Bin B-A'!P340,'Speed Bin B-A'!P444,'Speed Bin B-A'!P756,'Speed Bin B-A'!P860,'Speed Bin B-A'!P964,'Speed Bin B-A'!P1068,'Speed Bin B-A'!P1172)</f>
        <v>0</v>
      </c>
      <c r="Q229" s="252">
        <f>SUM('Speed Bin B-A'!Q28,'Speed Bin B-A'!Q132,'Speed Bin B-A'!Q236,'Speed Bin B-A'!Q340,'Speed Bin B-A'!Q444,'Speed Bin B-A'!Q756,'Speed Bin B-A'!Q860,'Speed Bin B-A'!Q964,'Speed Bin B-A'!Q1068,'Speed Bin B-A'!Q1172)</f>
        <v>0</v>
      </c>
      <c r="R229" s="252">
        <f>SUM('Speed Bin B-A'!R28,'Speed Bin B-A'!R132,'Speed Bin B-A'!R236,'Speed Bin B-A'!R340,'Speed Bin B-A'!R444,'Speed Bin B-A'!R756,'Speed Bin B-A'!R860,'Speed Bin B-A'!R964,'Speed Bin B-A'!R1068,'Speed Bin B-A'!R1172)</f>
        <v>0</v>
      </c>
      <c r="S229" s="252">
        <f>SUM('Speed Bin B-A'!S28,'Speed Bin B-A'!S132,'Speed Bin B-A'!S236,'Speed Bin B-A'!S340,'Speed Bin B-A'!S444,'Speed Bin B-A'!S756,'Speed Bin B-A'!S860,'Speed Bin B-A'!S964,'Speed Bin B-A'!S1068,'Speed Bin B-A'!S1172)</f>
        <v>0</v>
      </c>
      <c r="T229" s="252">
        <f>SUM('Speed Bin B-A'!T28,'Speed Bin B-A'!T132,'Speed Bin B-A'!T236,'Speed Bin B-A'!T340,'Speed Bin B-A'!T444,'Speed Bin B-A'!T756,'Speed Bin B-A'!T860,'Speed Bin B-A'!T964,'Speed Bin B-A'!T1068,'Speed Bin B-A'!T1172)</f>
        <v>0</v>
      </c>
      <c r="U229" s="252">
        <f>SUM('Speed Bin B-A'!U28,'Speed Bin B-A'!U132,'Speed Bin B-A'!U236,'Speed Bin B-A'!U340,'Speed Bin B-A'!U444,'Speed Bin B-A'!U756,'Speed Bin B-A'!U860,'Speed Bin B-A'!U964,'Speed Bin B-A'!U1068,'Speed Bin B-A'!U1172)</f>
        <v>0</v>
      </c>
      <c r="V229" s="253">
        <f>IFERROR(AVERAGE('Speed Bin B-A'!V28,'Speed Bin B-A'!V132,'Speed Bin B-A'!V236,'Speed Bin B-A'!V340,'Speed Bin B-A'!V444,'Speed Bin B-A'!V756,'Speed Bin B-A'!V860,'Speed Bin B-A'!V964,'Speed Bin B-A'!V1068,'Speed Bin B-A'!V1172),"-")</f>
        <v>18.100000000000001</v>
      </c>
      <c r="W229" s="253" t="str">
        <f>IFERROR(AVERAGE('Speed Bin B-A'!W28,'Speed Bin B-A'!W132,'Speed Bin B-A'!W236,'Speed Bin B-A'!W340,'Speed Bin B-A'!W444,'Speed Bin B-A'!W756,'Speed Bin B-A'!W860,'Speed Bin B-A'!W964,'Speed Bin B-A'!W1068,'Speed Bin B-A'!W1172),"-")</f>
        <v>-</v>
      </c>
      <c r="X229" s="246"/>
      <c r="Y229" s="246"/>
      <c r="Z229" s="251">
        <v>0.70833333333333304</v>
      </c>
      <c r="AA229" s="254">
        <f t="shared" ref="AA229" si="122">SUM(C280:C283)</f>
        <v>0</v>
      </c>
      <c r="AB229" s="254">
        <f t="shared" ref="AB229:AR229" si="123">SUM(D280:D283)</f>
        <v>0</v>
      </c>
      <c r="AC229" s="254">
        <f t="shared" si="123"/>
        <v>17</v>
      </c>
      <c r="AD229" s="254">
        <f t="shared" si="123"/>
        <v>155</v>
      </c>
      <c r="AE229" s="254">
        <f t="shared" si="123"/>
        <v>570</v>
      </c>
      <c r="AF229" s="254">
        <f t="shared" si="123"/>
        <v>173</v>
      </c>
      <c r="AG229" s="254">
        <f t="shared" si="123"/>
        <v>18</v>
      </c>
      <c r="AH229" s="254">
        <f t="shared" si="123"/>
        <v>1</v>
      </c>
      <c r="AI229" s="254">
        <f t="shared" si="123"/>
        <v>1</v>
      </c>
      <c r="AJ229" s="254">
        <f t="shared" si="123"/>
        <v>0</v>
      </c>
      <c r="AK229" s="254">
        <f t="shared" si="123"/>
        <v>0</v>
      </c>
      <c r="AL229" s="254">
        <f t="shared" si="123"/>
        <v>0</v>
      </c>
      <c r="AM229" s="254">
        <f t="shared" si="123"/>
        <v>0</v>
      </c>
      <c r="AN229" s="254">
        <f t="shared" si="123"/>
        <v>0</v>
      </c>
      <c r="AO229" s="254">
        <f t="shared" si="123"/>
        <v>0</v>
      </c>
      <c r="AP229" s="254">
        <f t="shared" si="123"/>
        <v>0</v>
      </c>
      <c r="AQ229" s="254">
        <f t="shared" si="123"/>
        <v>0</v>
      </c>
      <c r="AR229" s="254">
        <f t="shared" si="123"/>
        <v>0</v>
      </c>
      <c r="AS229" s="254">
        <f>SUM(U280:U283)</f>
        <v>0</v>
      </c>
      <c r="AT229" s="253">
        <f>IFERROR(AVERAGE(V280:V283),"-")</f>
        <v>27.599999999999998</v>
      </c>
      <c r="AU229" s="253">
        <f>IFERROR(AVERAGE(W280:W283),"-")</f>
        <v>30.807142857142857</v>
      </c>
    </row>
    <row r="230" spans="1:47" x14ac:dyDescent="0.2">
      <c r="A230" s="251">
        <v>0.1875</v>
      </c>
      <c r="B230" s="252">
        <f>SUM('Speed Bin B-A'!B29,'Speed Bin B-A'!B133,'Speed Bin B-A'!B237,'Speed Bin B-A'!B341,'Speed Bin B-A'!B445,'Speed Bin B-A'!B757,'Speed Bin B-A'!B861,'Speed Bin B-A'!B965,'Speed Bin B-A'!B1069,'Speed Bin B-A'!B1173)</f>
        <v>1</v>
      </c>
      <c r="C230" s="252">
        <f>SUM('Speed Bin B-A'!C29,'Speed Bin B-A'!C133,'Speed Bin B-A'!C237,'Speed Bin B-A'!C341,'Speed Bin B-A'!C445,'Speed Bin B-A'!C757,'Speed Bin B-A'!C861,'Speed Bin B-A'!C965,'Speed Bin B-A'!C1069,'Speed Bin B-A'!C1173)</f>
        <v>0</v>
      </c>
      <c r="D230" s="252">
        <f>SUM('Speed Bin B-A'!D29,'Speed Bin B-A'!D133,'Speed Bin B-A'!D237,'Speed Bin B-A'!D341,'Speed Bin B-A'!D445,'Speed Bin B-A'!D757,'Speed Bin B-A'!D861,'Speed Bin B-A'!D965,'Speed Bin B-A'!D1069,'Speed Bin B-A'!D1173)</f>
        <v>0</v>
      </c>
      <c r="E230" s="252">
        <f>SUM('Speed Bin B-A'!E29,'Speed Bin B-A'!E133,'Speed Bin B-A'!E237,'Speed Bin B-A'!E341,'Speed Bin B-A'!E445,'Speed Bin B-A'!E757,'Speed Bin B-A'!E861,'Speed Bin B-A'!E965,'Speed Bin B-A'!E1069,'Speed Bin B-A'!E1173)</f>
        <v>0</v>
      </c>
      <c r="F230" s="252">
        <f>SUM('Speed Bin B-A'!F29,'Speed Bin B-A'!F133,'Speed Bin B-A'!F237,'Speed Bin B-A'!F341,'Speed Bin B-A'!F445,'Speed Bin B-A'!F757,'Speed Bin B-A'!F861,'Speed Bin B-A'!F965,'Speed Bin B-A'!F1069,'Speed Bin B-A'!F1173)</f>
        <v>0</v>
      </c>
      <c r="G230" s="252">
        <f>SUM('Speed Bin B-A'!G29,'Speed Bin B-A'!G133,'Speed Bin B-A'!G237,'Speed Bin B-A'!G341,'Speed Bin B-A'!G445,'Speed Bin B-A'!G757,'Speed Bin B-A'!G861,'Speed Bin B-A'!G965,'Speed Bin B-A'!G1069,'Speed Bin B-A'!G1173)</f>
        <v>0</v>
      </c>
      <c r="H230" s="252">
        <f>SUM('Speed Bin B-A'!H29,'Speed Bin B-A'!H133,'Speed Bin B-A'!H237,'Speed Bin B-A'!H341,'Speed Bin B-A'!H445,'Speed Bin B-A'!H757,'Speed Bin B-A'!H861,'Speed Bin B-A'!H965,'Speed Bin B-A'!H1069,'Speed Bin B-A'!H1173)</f>
        <v>1</v>
      </c>
      <c r="I230" s="252">
        <f>SUM('Speed Bin B-A'!I29,'Speed Bin B-A'!I133,'Speed Bin B-A'!I237,'Speed Bin B-A'!I341,'Speed Bin B-A'!I445,'Speed Bin B-A'!I757,'Speed Bin B-A'!I861,'Speed Bin B-A'!I965,'Speed Bin B-A'!I1069,'Speed Bin B-A'!I1173)</f>
        <v>0</v>
      </c>
      <c r="J230" s="252">
        <f>SUM('Speed Bin B-A'!J29,'Speed Bin B-A'!J133,'Speed Bin B-A'!J237,'Speed Bin B-A'!J341,'Speed Bin B-A'!J445,'Speed Bin B-A'!J757,'Speed Bin B-A'!J861,'Speed Bin B-A'!J965,'Speed Bin B-A'!J1069,'Speed Bin B-A'!J1173)</f>
        <v>0</v>
      </c>
      <c r="K230" s="252">
        <f>SUM('Speed Bin B-A'!K29,'Speed Bin B-A'!K133,'Speed Bin B-A'!K237,'Speed Bin B-A'!K341,'Speed Bin B-A'!K445,'Speed Bin B-A'!K757,'Speed Bin B-A'!K861,'Speed Bin B-A'!K965,'Speed Bin B-A'!K1069,'Speed Bin B-A'!K1173)</f>
        <v>0</v>
      </c>
      <c r="L230" s="252">
        <f>SUM('Speed Bin B-A'!L29,'Speed Bin B-A'!L133,'Speed Bin B-A'!L237,'Speed Bin B-A'!L341,'Speed Bin B-A'!L445,'Speed Bin B-A'!L757,'Speed Bin B-A'!L861,'Speed Bin B-A'!L965,'Speed Bin B-A'!L1069,'Speed Bin B-A'!L1173)</f>
        <v>0</v>
      </c>
      <c r="M230" s="252">
        <f>SUM('Speed Bin B-A'!M29,'Speed Bin B-A'!M133,'Speed Bin B-A'!M237,'Speed Bin B-A'!M341,'Speed Bin B-A'!M445,'Speed Bin B-A'!M757,'Speed Bin B-A'!M861,'Speed Bin B-A'!M965,'Speed Bin B-A'!M1069,'Speed Bin B-A'!M1173)</f>
        <v>0</v>
      </c>
      <c r="N230" s="252">
        <f>SUM('Speed Bin B-A'!N29,'Speed Bin B-A'!N133,'Speed Bin B-A'!N237,'Speed Bin B-A'!N341,'Speed Bin B-A'!N445,'Speed Bin B-A'!N757,'Speed Bin B-A'!N861,'Speed Bin B-A'!N965,'Speed Bin B-A'!N1069,'Speed Bin B-A'!N1173)</f>
        <v>0</v>
      </c>
      <c r="O230" s="252">
        <f>SUM('Speed Bin B-A'!O29,'Speed Bin B-A'!O133,'Speed Bin B-A'!O237,'Speed Bin B-A'!O341,'Speed Bin B-A'!O445,'Speed Bin B-A'!O757,'Speed Bin B-A'!O861,'Speed Bin B-A'!O965,'Speed Bin B-A'!O1069,'Speed Bin B-A'!O1173)</f>
        <v>0</v>
      </c>
      <c r="P230" s="252">
        <f>SUM('Speed Bin B-A'!P29,'Speed Bin B-A'!P133,'Speed Bin B-A'!P237,'Speed Bin B-A'!P341,'Speed Bin B-A'!P445,'Speed Bin B-A'!P757,'Speed Bin B-A'!P861,'Speed Bin B-A'!P965,'Speed Bin B-A'!P1069,'Speed Bin B-A'!P1173)</f>
        <v>0</v>
      </c>
      <c r="Q230" s="252">
        <f>SUM('Speed Bin B-A'!Q29,'Speed Bin B-A'!Q133,'Speed Bin B-A'!Q237,'Speed Bin B-A'!Q341,'Speed Bin B-A'!Q445,'Speed Bin B-A'!Q757,'Speed Bin B-A'!Q861,'Speed Bin B-A'!Q965,'Speed Bin B-A'!Q1069,'Speed Bin B-A'!Q1173)</f>
        <v>0</v>
      </c>
      <c r="R230" s="252">
        <f>SUM('Speed Bin B-A'!R29,'Speed Bin B-A'!R133,'Speed Bin B-A'!R237,'Speed Bin B-A'!R341,'Speed Bin B-A'!R445,'Speed Bin B-A'!R757,'Speed Bin B-A'!R861,'Speed Bin B-A'!R965,'Speed Bin B-A'!R1069,'Speed Bin B-A'!R1173)</f>
        <v>0</v>
      </c>
      <c r="S230" s="252">
        <f>SUM('Speed Bin B-A'!S29,'Speed Bin B-A'!S133,'Speed Bin B-A'!S237,'Speed Bin B-A'!S341,'Speed Bin B-A'!S445,'Speed Bin B-A'!S757,'Speed Bin B-A'!S861,'Speed Bin B-A'!S965,'Speed Bin B-A'!S1069,'Speed Bin B-A'!S1173)</f>
        <v>0</v>
      </c>
      <c r="T230" s="252">
        <f>SUM('Speed Bin B-A'!T29,'Speed Bin B-A'!T133,'Speed Bin B-A'!T237,'Speed Bin B-A'!T341,'Speed Bin B-A'!T445,'Speed Bin B-A'!T757,'Speed Bin B-A'!T861,'Speed Bin B-A'!T965,'Speed Bin B-A'!T1069,'Speed Bin B-A'!T1173)</f>
        <v>0</v>
      </c>
      <c r="U230" s="252">
        <f>SUM('Speed Bin B-A'!U29,'Speed Bin B-A'!U133,'Speed Bin B-A'!U237,'Speed Bin B-A'!U341,'Speed Bin B-A'!U445,'Speed Bin B-A'!U757,'Speed Bin B-A'!U861,'Speed Bin B-A'!U965,'Speed Bin B-A'!U1069,'Speed Bin B-A'!U1173)</f>
        <v>0</v>
      </c>
      <c r="V230" s="253">
        <f>IFERROR(AVERAGE('Speed Bin B-A'!V29,'Speed Bin B-A'!V133,'Speed Bin B-A'!V237,'Speed Bin B-A'!V341,'Speed Bin B-A'!V445,'Speed Bin B-A'!V757,'Speed Bin B-A'!V861,'Speed Bin B-A'!V965,'Speed Bin B-A'!V1069,'Speed Bin B-A'!V1173),"-")</f>
        <v>30.8</v>
      </c>
      <c r="W230" s="253" t="str">
        <f>IFERROR(AVERAGE('Speed Bin B-A'!W29,'Speed Bin B-A'!W133,'Speed Bin B-A'!W237,'Speed Bin B-A'!W341,'Speed Bin B-A'!W445,'Speed Bin B-A'!W757,'Speed Bin B-A'!W861,'Speed Bin B-A'!W965,'Speed Bin B-A'!W1069,'Speed Bin B-A'!W1173),"-")</f>
        <v>-</v>
      </c>
      <c r="X230" s="246"/>
      <c r="Y230" s="246"/>
      <c r="Z230" s="251">
        <v>0.75</v>
      </c>
      <c r="AA230" s="254">
        <f t="shared" ref="AA230" si="124">SUM(C284:C287)</f>
        <v>0</v>
      </c>
      <c r="AB230" s="254">
        <f t="shared" ref="AB230:AR230" si="125">SUM(D284:D287)</f>
        <v>4</v>
      </c>
      <c r="AC230" s="254">
        <f t="shared" si="125"/>
        <v>20</v>
      </c>
      <c r="AD230" s="254">
        <f t="shared" si="125"/>
        <v>102</v>
      </c>
      <c r="AE230" s="254">
        <f t="shared" si="125"/>
        <v>287</v>
      </c>
      <c r="AF230" s="254">
        <f t="shared" si="125"/>
        <v>95</v>
      </c>
      <c r="AG230" s="254">
        <f t="shared" si="125"/>
        <v>20</v>
      </c>
      <c r="AH230" s="254">
        <f t="shared" si="125"/>
        <v>1</v>
      </c>
      <c r="AI230" s="254">
        <f t="shared" si="125"/>
        <v>5</v>
      </c>
      <c r="AJ230" s="254">
        <f t="shared" si="125"/>
        <v>0</v>
      </c>
      <c r="AK230" s="254">
        <f t="shared" si="125"/>
        <v>0</v>
      </c>
      <c r="AL230" s="254">
        <f t="shared" si="125"/>
        <v>0</v>
      </c>
      <c r="AM230" s="254">
        <f t="shared" si="125"/>
        <v>0</v>
      </c>
      <c r="AN230" s="254">
        <f t="shared" si="125"/>
        <v>0</v>
      </c>
      <c r="AO230" s="254">
        <f t="shared" si="125"/>
        <v>0</v>
      </c>
      <c r="AP230" s="254">
        <f t="shared" si="125"/>
        <v>0</v>
      </c>
      <c r="AQ230" s="254">
        <f t="shared" si="125"/>
        <v>0</v>
      </c>
      <c r="AR230" s="254">
        <f t="shared" si="125"/>
        <v>0</v>
      </c>
      <c r="AS230" s="254">
        <f>SUM(U284:U287)</f>
        <v>0</v>
      </c>
      <c r="AT230" s="253">
        <f>IFERROR(AVERAGE(V284:V287),"-")</f>
        <v>27.507142857142853</v>
      </c>
      <c r="AU230" s="253">
        <f>IFERROR(AVERAGE(W284:W287),"-")</f>
        <v>31.872023809523807</v>
      </c>
    </row>
    <row r="231" spans="1:47" x14ac:dyDescent="0.2">
      <c r="A231" s="251">
        <v>0.19791666666666699</v>
      </c>
      <c r="B231" s="252">
        <f>SUM('Speed Bin B-A'!B30,'Speed Bin B-A'!B134,'Speed Bin B-A'!B238,'Speed Bin B-A'!B342,'Speed Bin B-A'!B446,'Speed Bin B-A'!B758,'Speed Bin B-A'!B862,'Speed Bin B-A'!B966,'Speed Bin B-A'!B1070,'Speed Bin B-A'!B1174)</f>
        <v>9</v>
      </c>
      <c r="C231" s="252">
        <f>SUM('Speed Bin B-A'!C30,'Speed Bin B-A'!C134,'Speed Bin B-A'!C238,'Speed Bin B-A'!C342,'Speed Bin B-A'!C446,'Speed Bin B-A'!C758,'Speed Bin B-A'!C862,'Speed Bin B-A'!C966,'Speed Bin B-A'!C1070,'Speed Bin B-A'!C1174)</f>
        <v>0</v>
      </c>
      <c r="D231" s="252">
        <f>SUM('Speed Bin B-A'!D30,'Speed Bin B-A'!D134,'Speed Bin B-A'!D238,'Speed Bin B-A'!D342,'Speed Bin B-A'!D446,'Speed Bin B-A'!D758,'Speed Bin B-A'!D862,'Speed Bin B-A'!D966,'Speed Bin B-A'!D1070,'Speed Bin B-A'!D1174)</f>
        <v>0</v>
      </c>
      <c r="E231" s="252">
        <f>SUM('Speed Bin B-A'!E30,'Speed Bin B-A'!E134,'Speed Bin B-A'!E238,'Speed Bin B-A'!E342,'Speed Bin B-A'!E446,'Speed Bin B-A'!E758,'Speed Bin B-A'!E862,'Speed Bin B-A'!E966,'Speed Bin B-A'!E1070,'Speed Bin B-A'!E1174)</f>
        <v>1</v>
      </c>
      <c r="F231" s="252">
        <f>SUM('Speed Bin B-A'!F30,'Speed Bin B-A'!F134,'Speed Bin B-A'!F238,'Speed Bin B-A'!F342,'Speed Bin B-A'!F446,'Speed Bin B-A'!F758,'Speed Bin B-A'!F862,'Speed Bin B-A'!F966,'Speed Bin B-A'!F1070,'Speed Bin B-A'!F1174)</f>
        <v>0</v>
      </c>
      <c r="G231" s="252">
        <f>SUM('Speed Bin B-A'!G30,'Speed Bin B-A'!G134,'Speed Bin B-A'!G238,'Speed Bin B-A'!G342,'Speed Bin B-A'!G446,'Speed Bin B-A'!G758,'Speed Bin B-A'!G862,'Speed Bin B-A'!G966,'Speed Bin B-A'!G1070,'Speed Bin B-A'!G1174)</f>
        <v>1</v>
      </c>
      <c r="H231" s="252">
        <f>SUM('Speed Bin B-A'!H30,'Speed Bin B-A'!H134,'Speed Bin B-A'!H238,'Speed Bin B-A'!H342,'Speed Bin B-A'!H446,'Speed Bin B-A'!H758,'Speed Bin B-A'!H862,'Speed Bin B-A'!H966,'Speed Bin B-A'!H1070,'Speed Bin B-A'!H1174)</f>
        <v>6</v>
      </c>
      <c r="I231" s="252">
        <f>SUM('Speed Bin B-A'!I30,'Speed Bin B-A'!I134,'Speed Bin B-A'!I238,'Speed Bin B-A'!I342,'Speed Bin B-A'!I446,'Speed Bin B-A'!I758,'Speed Bin B-A'!I862,'Speed Bin B-A'!I966,'Speed Bin B-A'!I1070,'Speed Bin B-A'!I1174)</f>
        <v>1</v>
      </c>
      <c r="J231" s="252">
        <f>SUM('Speed Bin B-A'!J30,'Speed Bin B-A'!J134,'Speed Bin B-A'!J238,'Speed Bin B-A'!J342,'Speed Bin B-A'!J446,'Speed Bin B-A'!J758,'Speed Bin B-A'!J862,'Speed Bin B-A'!J966,'Speed Bin B-A'!J1070,'Speed Bin B-A'!J1174)</f>
        <v>0</v>
      </c>
      <c r="K231" s="252">
        <f>SUM('Speed Bin B-A'!K30,'Speed Bin B-A'!K134,'Speed Bin B-A'!K238,'Speed Bin B-A'!K342,'Speed Bin B-A'!K446,'Speed Bin B-A'!K758,'Speed Bin B-A'!K862,'Speed Bin B-A'!K966,'Speed Bin B-A'!K1070,'Speed Bin B-A'!K1174)</f>
        <v>0</v>
      </c>
      <c r="L231" s="252">
        <f>SUM('Speed Bin B-A'!L30,'Speed Bin B-A'!L134,'Speed Bin B-A'!L238,'Speed Bin B-A'!L342,'Speed Bin B-A'!L446,'Speed Bin B-A'!L758,'Speed Bin B-A'!L862,'Speed Bin B-A'!L966,'Speed Bin B-A'!L1070,'Speed Bin B-A'!L1174)</f>
        <v>0</v>
      </c>
      <c r="M231" s="252">
        <f>SUM('Speed Bin B-A'!M30,'Speed Bin B-A'!M134,'Speed Bin B-A'!M238,'Speed Bin B-A'!M342,'Speed Bin B-A'!M446,'Speed Bin B-A'!M758,'Speed Bin B-A'!M862,'Speed Bin B-A'!M966,'Speed Bin B-A'!M1070,'Speed Bin B-A'!M1174)</f>
        <v>0</v>
      </c>
      <c r="N231" s="252">
        <f>SUM('Speed Bin B-A'!N30,'Speed Bin B-A'!N134,'Speed Bin B-A'!N238,'Speed Bin B-A'!N342,'Speed Bin B-A'!N446,'Speed Bin B-A'!N758,'Speed Bin B-A'!N862,'Speed Bin B-A'!N966,'Speed Bin B-A'!N1070,'Speed Bin B-A'!N1174)</f>
        <v>0</v>
      </c>
      <c r="O231" s="252">
        <f>SUM('Speed Bin B-A'!O30,'Speed Bin B-A'!O134,'Speed Bin B-A'!O238,'Speed Bin B-A'!O342,'Speed Bin B-A'!O446,'Speed Bin B-A'!O758,'Speed Bin B-A'!O862,'Speed Bin B-A'!O966,'Speed Bin B-A'!O1070,'Speed Bin B-A'!O1174)</f>
        <v>0</v>
      </c>
      <c r="P231" s="252">
        <f>SUM('Speed Bin B-A'!P30,'Speed Bin B-A'!P134,'Speed Bin B-A'!P238,'Speed Bin B-A'!P342,'Speed Bin B-A'!P446,'Speed Bin B-A'!P758,'Speed Bin B-A'!P862,'Speed Bin B-A'!P966,'Speed Bin B-A'!P1070,'Speed Bin B-A'!P1174)</f>
        <v>0</v>
      </c>
      <c r="Q231" s="252">
        <f>SUM('Speed Bin B-A'!Q30,'Speed Bin B-A'!Q134,'Speed Bin B-A'!Q238,'Speed Bin B-A'!Q342,'Speed Bin B-A'!Q446,'Speed Bin B-A'!Q758,'Speed Bin B-A'!Q862,'Speed Bin B-A'!Q966,'Speed Bin B-A'!Q1070,'Speed Bin B-A'!Q1174)</f>
        <v>0</v>
      </c>
      <c r="R231" s="252">
        <f>SUM('Speed Bin B-A'!R30,'Speed Bin B-A'!R134,'Speed Bin B-A'!R238,'Speed Bin B-A'!R342,'Speed Bin B-A'!R446,'Speed Bin B-A'!R758,'Speed Bin B-A'!R862,'Speed Bin B-A'!R966,'Speed Bin B-A'!R1070,'Speed Bin B-A'!R1174)</f>
        <v>0</v>
      </c>
      <c r="S231" s="252">
        <f>SUM('Speed Bin B-A'!S30,'Speed Bin B-A'!S134,'Speed Bin B-A'!S238,'Speed Bin B-A'!S342,'Speed Bin B-A'!S446,'Speed Bin B-A'!S758,'Speed Bin B-A'!S862,'Speed Bin B-A'!S966,'Speed Bin B-A'!S1070,'Speed Bin B-A'!S1174)</f>
        <v>0</v>
      </c>
      <c r="T231" s="252">
        <f>SUM('Speed Bin B-A'!T30,'Speed Bin B-A'!T134,'Speed Bin B-A'!T238,'Speed Bin B-A'!T342,'Speed Bin B-A'!T446,'Speed Bin B-A'!T758,'Speed Bin B-A'!T862,'Speed Bin B-A'!T966,'Speed Bin B-A'!T1070,'Speed Bin B-A'!T1174)</f>
        <v>0</v>
      </c>
      <c r="U231" s="252">
        <f>SUM('Speed Bin B-A'!U30,'Speed Bin B-A'!U134,'Speed Bin B-A'!U238,'Speed Bin B-A'!U342,'Speed Bin B-A'!U446,'Speed Bin B-A'!U758,'Speed Bin B-A'!U862,'Speed Bin B-A'!U966,'Speed Bin B-A'!U1070,'Speed Bin B-A'!U1174)</f>
        <v>0</v>
      </c>
      <c r="V231" s="253">
        <f>IFERROR(AVERAGE('Speed Bin B-A'!V30,'Speed Bin B-A'!V134,'Speed Bin B-A'!V238,'Speed Bin B-A'!V342,'Speed Bin B-A'!V446,'Speed Bin B-A'!V758,'Speed Bin B-A'!V862,'Speed Bin B-A'!V966,'Speed Bin B-A'!V1070,'Speed Bin B-A'!V1174),"-")</f>
        <v>30.266666666666666</v>
      </c>
      <c r="W231" s="253" t="str">
        <f>IFERROR(AVERAGE('Speed Bin B-A'!W30,'Speed Bin B-A'!W134,'Speed Bin B-A'!W238,'Speed Bin B-A'!W342,'Speed Bin B-A'!W446,'Speed Bin B-A'!W758,'Speed Bin B-A'!W862,'Speed Bin B-A'!W966,'Speed Bin B-A'!W1070,'Speed Bin B-A'!W1174),"-")</f>
        <v>-</v>
      </c>
      <c r="X231" s="246"/>
      <c r="Y231" s="246"/>
      <c r="Z231" s="251">
        <v>0.79166666666666696</v>
      </c>
      <c r="AA231" s="254">
        <f t="shared" ref="AA231" si="126">SUM(C288:C291)</f>
        <v>0</v>
      </c>
      <c r="AB231" s="254">
        <f t="shared" ref="AB231:AR231" si="127">SUM(D288:D291)</f>
        <v>4</v>
      </c>
      <c r="AC231" s="254">
        <f t="shared" si="127"/>
        <v>8</v>
      </c>
      <c r="AD231" s="254">
        <f t="shared" si="127"/>
        <v>83</v>
      </c>
      <c r="AE231" s="254">
        <f t="shared" si="127"/>
        <v>242</v>
      </c>
      <c r="AF231" s="254">
        <f t="shared" si="127"/>
        <v>71</v>
      </c>
      <c r="AG231" s="254">
        <f t="shared" si="127"/>
        <v>15</v>
      </c>
      <c r="AH231" s="254">
        <f t="shared" si="127"/>
        <v>3</v>
      </c>
      <c r="AI231" s="254">
        <f t="shared" si="127"/>
        <v>1</v>
      </c>
      <c r="AJ231" s="254">
        <f t="shared" si="127"/>
        <v>0</v>
      </c>
      <c r="AK231" s="254">
        <f t="shared" si="127"/>
        <v>0</v>
      </c>
      <c r="AL231" s="254">
        <f t="shared" si="127"/>
        <v>0</v>
      </c>
      <c r="AM231" s="254">
        <f t="shared" si="127"/>
        <v>0</v>
      </c>
      <c r="AN231" s="254">
        <f t="shared" si="127"/>
        <v>0</v>
      </c>
      <c r="AO231" s="254">
        <f t="shared" si="127"/>
        <v>0</v>
      </c>
      <c r="AP231" s="254">
        <f t="shared" si="127"/>
        <v>0</v>
      </c>
      <c r="AQ231" s="254">
        <f t="shared" si="127"/>
        <v>0</v>
      </c>
      <c r="AR231" s="254">
        <f t="shared" si="127"/>
        <v>0</v>
      </c>
      <c r="AS231" s="254">
        <f>SUM(U288:U291)</f>
        <v>0</v>
      </c>
      <c r="AT231" s="253">
        <f>IFERROR(AVERAGE(V288:V291),"-")</f>
        <v>27.417857142857144</v>
      </c>
      <c r="AU231" s="253">
        <f>IFERROR(AVERAGE(W288:W291),"-")</f>
        <v>31.818928571428572</v>
      </c>
    </row>
    <row r="232" spans="1:47" x14ac:dyDescent="0.2">
      <c r="A232" s="251">
        <v>0.20833333333333301</v>
      </c>
      <c r="B232" s="252">
        <f>SUM('Speed Bin B-A'!B31,'Speed Bin B-A'!B135,'Speed Bin B-A'!B239,'Speed Bin B-A'!B343,'Speed Bin B-A'!B447,'Speed Bin B-A'!B759,'Speed Bin B-A'!B863,'Speed Bin B-A'!B967,'Speed Bin B-A'!B1071,'Speed Bin B-A'!B1175)</f>
        <v>18</v>
      </c>
      <c r="C232" s="252">
        <f>SUM('Speed Bin B-A'!C31,'Speed Bin B-A'!C135,'Speed Bin B-A'!C239,'Speed Bin B-A'!C343,'Speed Bin B-A'!C447,'Speed Bin B-A'!C759,'Speed Bin B-A'!C863,'Speed Bin B-A'!C967,'Speed Bin B-A'!C1071,'Speed Bin B-A'!C1175)</f>
        <v>0</v>
      </c>
      <c r="D232" s="252">
        <f>SUM('Speed Bin B-A'!D31,'Speed Bin B-A'!D135,'Speed Bin B-A'!D239,'Speed Bin B-A'!D343,'Speed Bin B-A'!D447,'Speed Bin B-A'!D759,'Speed Bin B-A'!D863,'Speed Bin B-A'!D967,'Speed Bin B-A'!D1071,'Speed Bin B-A'!D1175)</f>
        <v>0</v>
      </c>
      <c r="E232" s="252">
        <f>SUM('Speed Bin B-A'!E31,'Speed Bin B-A'!E135,'Speed Bin B-A'!E239,'Speed Bin B-A'!E343,'Speed Bin B-A'!E447,'Speed Bin B-A'!E759,'Speed Bin B-A'!E863,'Speed Bin B-A'!E967,'Speed Bin B-A'!E1071,'Speed Bin B-A'!E1175)</f>
        <v>1</v>
      </c>
      <c r="F232" s="252">
        <f>SUM('Speed Bin B-A'!F31,'Speed Bin B-A'!F135,'Speed Bin B-A'!F239,'Speed Bin B-A'!F343,'Speed Bin B-A'!F447,'Speed Bin B-A'!F759,'Speed Bin B-A'!F863,'Speed Bin B-A'!F967,'Speed Bin B-A'!F1071,'Speed Bin B-A'!F1175)</f>
        <v>1</v>
      </c>
      <c r="G232" s="252">
        <f>SUM('Speed Bin B-A'!G31,'Speed Bin B-A'!G135,'Speed Bin B-A'!G239,'Speed Bin B-A'!G343,'Speed Bin B-A'!G447,'Speed Bin B-A'!G759,'Speed Bin B-A'!G863,'Speed Bin B-A'!G967,'Speed Bin B-A'!G1071,'Speed Bin B-A'!G1175)</f>
        <v>11</v>
      </c>
      <c r="H232" s="252">
        <f>SUM('Speed Bin B-A'!H31,'Speed Bin B-A'!H135,'Speed Bin B-A'!H239,'Speed Bin B-A'!H343,'Speed Bin B-A'!H447,'Speed Bin B-A'!H759,'Speed Bin B-A'!H863,'Speed Bin B-A'!H967,'Speed Bin B-A'!H1071,'Speed Bin B-A'!H1175)</f>
        <v>5</v>
      </c>
      <c r="I232" s="252">
        <f>SUM('Speed Bin B-A'!I31,'Speed Bin B-A'!I135,'Speed Bin B-A'!I239,'Speed Bin B-A'!I343,'Speed Bin B-A'!I447,'Speed Bin B-A'!I759,'Speed Bin B-A'!I863,'Speed Bin B-A'!I967,'Speed Bin B-A'!I1071,'Speed Bin B-A'!I1175)</f>
        <v>0</v>
      </c>
      <c r="J232" s="252">
        <f>SUM('Speed Bin B-A'!J31,'Speed Bin B-A'!J135,'Speed Bin B-A'!J239,'Speed Bin B-A'!J343,'Speed Bin B-A'!J447,'Speed Bin B-A'!J759,'Speed Bin B-A'!J863,'Speed Bin B-A'!J967,'Speed Bin B-A'!J1071,'Speed Bin B-A'!J1175)</f>
        <v>0</v>
      </c>
      <c r="K232" s="252">
        <f>SUM('Speed Bin B-A'!K31,'Speed Bin B-A'!K135,'Speed Bin B-A'!K239,'Speed Bin B-A'!K343,'Speed Bin B-A'!K447,'Speed Bin B-A'!K759,'Speed Bin B-A'!K863,'Speed Bin B-A'!K967,'Speed Bin B-A'!K1071,'Speed Bin B-A'!K1175)</f>
        <v>0</v>
      </c>
      <c r="L232" s="252">
        <f>SUM('Speed Bin B-A'!L31,'Speed Bin B-A'!L135,'Speed Bin B-A'!L239,'Speed Bin B-A'!L343,'Speed Bin B-A'!L447,'Speed Bin B-A'!L759,'Speed Bin B-A'!L863,'Speed Bin B-A'!L967,'Speed Bin B-A'!L1071,'Speed Bin B-A'!L1175)</f>
        <v>0</v>
      </c>
      <c r="M232" s="252">
        <f>SUM('Speed Bin B-A'!M31,'Speed Bin B-A'!M135,'Speed Bin B-A'!M239,'Speed Bin B-A'!M343,'Speed Bin B-A'!M447,'Speed Bin B-A'!M759,'Speed Bin B-A'!M863,'Speed Bin B-A'!M967,'Speed Bin B-A'!M1071,'Speed Bin B-A'!M1175)</f>
        <v>0</v>
      </c>
      <c r="N232" s="252">
        <f>SUM('Speed Bin B-A'!N31,'Speed Bin B-A'!N135,'Speed Bin B-A'!N239,'Speed Bin B-A'!N343,'Speed Bin B-A'!N447,'Speed Bin B-A'!N759,'Speed Bin B-A'!N863,'Speed Bin B-A'!N967,'Speed Bin B-A'!N1071,'Speed Bin B-A'!N1175)</f>
        <v>0</v>
      </c>
      <c r="O232" s="252">
        <f>SUM('Speed Bin B-A'!O31,'Speed Bin B-A'!O135,'Speed Bin B-A'!O239,'Speed Bin B-A'!O343,'Speed Bin B-A'!O447,'Speed Bin B-A'!O759,'Speed Bin B-A'!O863,'Speed Bin B-A'!O967,'Speed Bin B-A'!O1071,'Speed Bin B-A'!O1175)</f>
        <v>0</v>
      </c>
      <c r="P232" s="252">
        <f>SUM('Speed Bin B-A'!P31,'Speed Bin B-A'!P135,'Speed Bin B-A'!P239,'Speed Bin B-A'!P343,'Speed Bin B-A'!P447,'Speed Bin B-A'!P759,'Speed Bin B-A'!P863,'Speed Bin B-A'!P967,'Speed Bin B-A'!P1071,'Speed Bin B-A'!P1175)</f>
        <v>0</v>
      </c>
      <c r="Q232" s="252">
        <f>SUM('Speed Bin B-A'!Q31,'Speed Bin B-A'!Q135,'Speed Bin B-A'!Q239,'Speed Bin B-A'!Q343,'Speed Bin B-A'!Q447,'Speed Bin B-A'!Q759,'Speed Bin B-A'!Q863,'Speed Bin B-A'!Q967,'Speed Bin B-A'!Q1071,'Speed Bin B-A'!Q1175)</f>
        <v>0</v>
      </c>
      <c r="R232" s="252">
        <f>SUM('Speed Bin B-A'!R31,'Speed Bin B-A'!R135,'Speed Bin B-A'!R239,'Speed Bin B-A'!R343,'Speed Bin B-A'!R447,'Speed Bin B-A'!R759,'Speed Bin B-A'!R863,'Speed Bin B-A'!R967,'Speed Bin B-A'!R1071,'Speed Bin B-A'!R1175)</f>
        <v>0</v>
      </c>
      <c r="S232" s="252">
        <f>SUM('Speed Bin B-A'!S31,'Speed Bin B-A'!S135,'Speed Bin B-A'!S239,'Speed Bin B-A'!S343,'Speed Bin B-A'!S447,'Speed Bin B-A'!S759,'Speed Bin B-A'!S863,'Speed Bin B-A'!S967,'Speed Bin B-A'!S1071,'Speed Bin B-A'!S1175)</f>
        <v>0</v>
      </c>
      <c r="T232" s="252">
        <f>SUM('Speed Bin B-A'!T31,'Speed Bin B-A'!T135,'Speed Bin B-A'!T239,'Speed Bin B-A'!T343,'Speed Bin B-A'!T447,'Speed Bin B-A'!T759,'Speed Bin B-A'!T863,'Speed Bin B-A'!T967,'Speed Bin B-A'!T1071,'Speed Bin B-A'!T1175)</f>
        <v>0</v>
      </c>
      <c r="U232" s="252">
        <f>SUM('Speed Bin B-A'!U31,'Speed Bin B-A'!U135,'Speed Bin B-A'!U239,'Speed Bin B-A'!U343,'Speed Bin B-A'!U447,'Speed Bin B-A'!U759,'Speed Bin B-A'!U863,'Speed Bin B-A'!U967,'Speed Bin B-A'!U1071,'Speed Bin B-A'!U1175)</f>
        <v>0</v>
      </c>
      <c r="V232" s="253">
        <f>IFERROR(AVERAGE('Speed Bin B-A'!V31,'Speed Bin B-A'!V135,'Speed Bin B-A'!V239,'Speed Bin B-A'!V343,'Speed Bin B-A'!V447,'Speed Bin B-A'!V759,'Speed Bin B-A'!V863,'Speed Bin B-A'!V967,'Speed Bin B-A'!V1071,'Speed Bin B-A'!V1175),"-")</f>
        <v>28.271428571428572</v>
      </c>
      <c r="W232" s="253" t="str">
        <f>IFERROR(AVERAGE('Speed Bin B-A'!W31,'Speed Bin B-A'!W135,'Speed Bin B-A'!W239,'Speed Bin B-A'!W343,'Speed Bin B-A'!W447,'Speed Bin B-A'!W759,'Speed Bin B-A'!W863,'Speed Bin B-A'!W967,'Speed Bin B-A'!W1071,'Speed Bin B-A'!W1175),"-")</f>
        <v>-</v>
      </c>
      <c r="X232" s="246"/>
      <c r="Y232" s="246"/>
      <c r="Z232" s="251">
        <v>0.83333333333333304</v>
      </c>
      <c r="AA232" s="254">
        <f t="shared" ref="AA232" si="128">SUM(C292:C295)</f>
        <v>3</v>
      </c>
      <c r="AB232" s="254">
        <f t="shared" ref="AB232:AR232" si="129">SUM(D292:D295)</f>
        <v>2</v>
      </c>
      <c r="AC232" s="254">
        <f t="shared" si="129"/>
        <v>5</v>
      </c>
      <c r="AD232" s="254">
        <f t="shared" si="129"/>
        <v>78</v>
      </c>
      <c r="AE232" s="254">
        <f t="shared" si="129"/>
        <v>155</v>
      </c>
      <c r="AF232" s="254">
        <f t="shared" si="129"/>
        <v>53</v>
      </c>
      <c r="AG232" s="254">
        <f t="shared" si="129"/>
        <v>10</v>
      </c>
      <c r="AH232" s="254">
        <f t="shared" si="129"/>
        <v>3</v>
      </c>
      <c r="AI232" s="254">
        <f t="shared" si="129"/>
        <v>0</v>
      </c>
      <c r="AJ232" s="254">
        <f t="shared" si="129"/>
        <v>0</v>
      </c>
      <c r="AK232" s="254">
        <f t="shared" si="129"/>
        <v>0</v>
      </c>
      <c r="AL232" s="254">
        <f t="shared" si="129"/>
        <v>0</v>
      </c>
      <c r="AM232" s="254">
        <f t="shared" si="129"/>
        <v>0</v>
      </c>
      <c r="AN232" s="254">
        <f t="shared" si="129"/>
        <v>0</v>
      </c>
      <c r="AO232" s="254">
        <f t="shared" si="129"/>
        <v>0</v>
      </c>
      <c r="AP232" s="254">
        <f t="shared" si="129"/>
        <v>0</v>
      </c>
      <c r="AQ232" s="254">
        <f t="shared" si="129"/>
        <v>0</v>
      </c>
      <c r="AR232" s="254">
        <f t="shared" si="129"/>
        <v>0</v>
      </c>
      <c r="AS232" s="254">
        <f>SUM(U292:U295)</f>
        <v>0</v>
      </c>
      <c r="AT232" s="253">
        <f>IFERROR(AVERAGE(V292:V295),"-")</f>
        <v>27.192857142857143</v>
      </c>
      <c r="AU232" s="253">
        <f>IFERROR(AVERAGE(W292:W295),"-")</f>
        <v>31.412500000000001</v>
      </c>
    </row>
    <row r="233" spans="1:47" x14ac:dyDescent="0.2">
      <c r="A233" s="251">
        <v>0.21875</v>
      </c>
      <c r="B233" s="252">
        <f>SUM('Speed Bin B-A'!B32,'Speed Bin B-A'!B136,'Speed Bin B-A'!B240,'Speed Bin B-A'!B344,'Speed Bin B-A'!B448,'Speed Bin B-A'!B760,'Speed Bin B-A'!B864,'Speed Bin B-A'!B968,'Speed Bin B-A'!B1072,'Speed Bin B-A'!B1176)</f>
        <v>27</v>
      </c>
      <c r="C233" s="252">
        <f>SUM('Speed Bin B-A'!C32,'Speed Bin B-A'!C136,'Speed Bin B-A'!C240,'Speed Bin B-A'!C344,'Speed Bin B-A'!C448,'Speed Bin B-A'!C760,'Speed Bin B-A'!C864,'Speed Bin B-A'!C968,'Speed Bin B-A'!C1072,'Speed Bin B-A'!C1176)</f>
        <v>0</v>
      </c>
      <c r="D233" s="252">
        <f>SUM('Speed Bin B-A'!D32,'Speed Bin B-A'!D136,'Speed Bin B-A'!D240,'Speed Bin B-A'!D344,'Speed Bin B-A'!D448,'Speed Bin B-A'!D760,'Speed Bin B-A'!D864,'Speed Bin B-A'!D968,'Speed Bin B-A'!D1072,'Speed Bin B-A'!D1176)</f>
        <v>0</v>
      </c>
      <c r="E233" s="252">
        <f>SUM('Speed Bin B-A'!E32,'Speed Bin B-A'!E136,'Speed Bin B-A'!E240,'Speed Bin B-A'!E344,'Speed Bin B-A'!E448,'Speed Bin B-A'!E760,'Speed Bin B-A'!E864,'Speed Bin B-A'!E968,'Speed Bin B-A'!E1072,'Speed Bin B-A'!E1176)</f>
        <v>5</v>
      </c>
      <c r="F233" s="252">
        <f>SUM('Speed Bin B-A'!F32,'Speed Bin B-A'!F136,'Speed Bin B-A'!F240,'Speed Bin B-A'!F344,'Speed Bin B-A'!F448,'Speed Bin B-A'!F760,'Speed Bin B-A'!F864,'Speed Bin B-A'!F968,'Speed Bin B-A'!F1072,'Speed Bin B-A'!F1176)</f>
        <v>1</v>
      </c>
      <c r="G233" s="252">
        <f>SUM('Speed Bin B-A'!G32,'Speed Bin B-A'!G136,'Speed Bin B-A'!G240,'Speed Bin B-A'!G344,'Speed Bin B-A'!G448,'Speed Bin B-A'!G760,'Speed Bin B-A'!G864,'Speed Bin B-A'!G968,'Speed Bin B-A'!G1072,'Speed Bin B-A'!G1176)</f>
        <v>12</v>
      </c>
      <c r="H233" s="252">
        <f>SUM('Speed Bin B-A'!H32,'Speed Bin B-A'!H136,'Speed Bin B-A'!H240,'Speed Bin B-A'!H344,'Speed Bin B-A'!H448,'Speed Bin B-A'!H760,'Speed Bin B-A'!H864,'Speed Bin B-A'!H968,'Speed Bin B-A'!H1072,'Speed Bin B-A'!H1176)</f>
        <v>8</v>
      </c>
      <c r="I233" s="252">
        <f>SUM('Speed Bin B-A'!I32,'Speed Bin B-A'!I136,'Speed Bin B-A'!I240,'Speed Bin B-A'!I344,'Speed Bin B-A'!I448,'Speed Bin B-A'!I760,'Speed Bin B-A'!I864,'Speed Bin B-A'!I968,'Speed Bin B-A'!I1072,'Speed Bin B-A'!I1176)</f>
        <v>1</v>
      </c>
      <c r="J233" s="252">
        <f>SUM('Speed Bin B-A'!J32,'Speed Bin B-A'!J136,'Speed Bin B-A'!J240,'Speed Bin B-A'!J344,'Speed Bin B-A'!J448,'Speed Bin B-A'!J760,'Speed Bin B-A'!J864,'Speed Bin B-A'!J968,'Speed Bin B-A'!J1072,'Speed Bin B-A'!J1176)</f>
        <v>0</v>
      </c>
      <c r="K233" s="252">
        <f>SUM('Speed Bin B-A'!K32,'Speed Bin B-A'!K136,'Speed Bin B-A'!K240,'Speed Bin B-A'!K344,'Speed Bin B-A'!K448,'Speed Bin B-A'!K760,'Speed Bin B-A'!K864,'Speed Bin B-A'!K968,'Speed Bin B-A'!K1072,'Speed Bin B-A'!K1176)</f>
        <v>0</v>
      </c>
      <c r="L233" s="252">
        <f>SUM('Speed Bin B-A'!L32,'Speed Bin B-A'!L136,'Speed Bin B-A'!L240,'Speed Bin B-A'!L344,'Speed Bin B-A'!L448,'Speed Bin B-A'!L760,'Speed Bin B-A'!L864,'Speed Bin B-A'!L968,'Speed Bin B-A'!L1072,'Speed Bin B-A'!L1176)</f>
        <v>0</v>
      </c>
      <c r="M233" s="252">
        <f>SUM('Speed Bin B-A'!M32,'Speed Bin B-A'!M136,'Speed Bin B-A'!M240,'Speed Bin B-A'!M344,'Speed Bin B-A'!M448,'Speed Bin B-A'!M760,'Speed Bin B-A'!M864,'Speed Bin B-A'!M968,'Speed Bin B-A'!M1072,'Speed Bin B-A'!M1176)</f>
        <v>0</v>
      </c>
      <c r="N233" s="252">
        <f>SUM('Speed Bin B-A'!N32,'Speed Bin B-A'!N136,'Speed Bin B-A'!N240,'Speed Bin B-A'!N344,'Speed Bin B-A'!N448,'Speed Bin B-A'!N760,'Speed Bin B-A'!N864,'Speed Bin B-A'!N968,'Speed Bin B-A'!N1072,'Speed Bin B-A'!N1176)</f>
        <v>0</v>
      </c>
      <c r="O233" s="252">
        <f>SUM('Speed Bin B-A'!O32,'Speed Bin B-A'!O136,'Speed Bin B-A'!O240,'Speed Bin B-A'!O344,'Speed Bin B-A'!O448,'Speed Bin B-A'!O760,'Speed Bin B-A'!O864,'Speed Bin B-A'!O968,'Speed Bin B-A'!O1072,'Speed Bin B-A'!O1176)</f>
        <v>0</v>
      </c>
      <c r="P233" s="252">
        <f>SUM('Speed Bin B-A'!P32,'Speed Bin B-A'!P136,'Speed Bin B-A'!P240,'Speed Bin B-A'!P344,'Speed Bin B-A'!P448,'Speed Bin B-A'!P760,'Speed Bin B-A'!P864,'Speed Bin B-A'!P968,'Speed Bin B-A'!P1072,'Speed Bin B-A'!P1176)</f>
        <v>0</v>
      </c>
      <c r="Q233" s="252">
        <f>SUM('Speed Bin B-A'!Q32,'Speed Bin B-A'!Q136,'Speed Bin B-A'!Q240,'Speed Bin B-A'!Q344,'Speed Bin B-A'!Q448,'Speed Bin B-A'!Q760,'Speed Bin B-A'!Q864,'Speed Bin B-A'!Q968,'Speed Bin B-A'!Q1072,'Speed Bin B-A'!Q1176)</f>
        <v>0</v>
      </c>
      <c r="R233" s="252">
        <f>SUM('Speed Bin B-A'!R32,'Speed Bin B-A'!R136,'Speed Bin B-A'!R240,'Speed Bin B-A'!R344,'Speed Bin B-A'!R448,'Speed Bin B-A'!R760,'Speed Bin B-A'!R864,'Speed Bin B-A'!R968,'Speed Bin B-A'!R1072,'Speed Bin B-A'!R1176)</f>
        <v>0</v>
      </c>
      <c r="S233" s="252">
        <f>SUM('Speed Bin B-A'!S32,'Speed Bin B-A'!S136,'Speed Bin B-A'!S240,'Speed Bin B-A'!S344,'Speed Bin B-A'!S448,'Speed Bin B-A'!S760,'Speed Bin B-A'!S864,'Speed Bin B-A'!S968,'Speed Bin B-A'!S1072,'Speed Bin B-A'!S1176)</f>
        <v>0</v>
      </c>
      <c r="T233" s="252">
        <f>SUM('Speed Bin B-A'!T32,'Speed Bin B-A'!T136,'Speed Bin B-A'!T240,'Speed Bin B-A'!T344,'Speed Bin B-A'!T448,'Speed Bin B-A'!T760,'Speed Bin B-A'!T864,'Speed Bin B-A'!T968,'Speed Bin B-A'!T1072,'Speed Bin B-A'!T1176)</f>
        <v>0</v>
      </c>
      <c r="U233" s="252">
        <f>SUM('Speed Bin B-A'!U32,'Speed Bin B-A'!U136,'Speed Bin B-A'!U240,'Speed Bin B-A'!U344,'Speed Bin B-A'!U448,'Speed Bin B-A'!U760,'Speed Bin B-A'!U864,'Speed Bin B-A'!U968,'Speed Bin B-A'!U1072,'Speed Bin B-A'!U1176)</f>
        <v>0</v>
      </c>
      <c r="V233" s="253">
        <f>IFERROR(AVERAGE('Speed Bin B-A'!V32,'Speed Bin B-A'!V136,'Speed Bin B-A'!V240,'Speed Bin B-A'!V344,'Speed Bin B-A'!V448,'Speed Bin B-A'!V760,'Speed Bin B-A'!V864,'Speed Bin B-A'!V968,'Speed Bin B-A'!V1072,'Speed Bin B-A'!V1176),"-")</f>
        <v>27.5</v>
      </c>
      <c r="W233" s="253" t="str">
        <f>IFERROR(AVERAGE('Speed Bin B-A'!W32,'Speed Bin B-A'!W136,'Speed Bin B-A'!W240,'Speed Bin B-A'!W344,'Speed Bin B-A'!W448,'Speed Bin B-A'!W760,'Speed Bin B-A'!W864,'Speed Bin B-A'!W968,'Speed Bin B-A'!W1072,'Speed Bin B-A'!W1176),"-")</f>
        <v>-</v>
      </c>
      <c r="X233" s="246"/>
      <c r="Y233" s="246"/>
      <c r="Z233" s="251">
        <v>0.875</v>
      </c>
      <c r="AA233" s="254">
        <f t="shared" ref="AA233" si="130">SUM(C296:C299)</f>
        <v>0</v>
      </c>
      <c r="AB233" s="254">
        <f t="shared" ref="AB233:AR233" si="131">SUM(D296:D299)</f>
        <v>0</v>
      </c>
      <c r="AC233" s="254">
        <f t="shared" si="131"/>
        <v>4</v>
      </c>
      <c r="AD233" s="254">
        <f t="shared" si="131"/>
        <v>47</v>
      </c>
      <c r="AE233" s="254">
        <f t="shared" si="131"/>
        <v>122</v>
      </c>
      <c r="AF233" s="254">
        <f t="shared" si="131"/>
        <v>64</v>
      </c>
      <c r="AG233" s="254">
        <f t="shared" si="131"/>
        <v>11</v>
      </c>
      <c r="AH233" s="254">
        <f t="shared" si="131"/>
        <v>1</v>
      </c>
      <c r="AI233" s="254">
        <f t="shared" si="131"/>
        <v>0</v>
      </c>
      <c r="AJ233" s="254">
        <f t="shared" si="131"/>
        <v>0</v>
      </c>
      <c r="AK233" s="254">
        <f t="shared" si="131"/>
        <v>0</v>
      </c>
      <c r="AL233" s="254">
        <f t="shared" si="131"/>
        <v>0</v>
      </c>
      <c r="AM233" s="254">
        <f t="shared" si="131"/>
        <v>0</v>
      </c>
      <c r="AN233" s="254">
        <f t="shared" si="131"/>
        <v>0</v>
      </c>
      <c r="AO233" s="254">
        <f t="shared" si="131"/>
        <v>0</v>
      </c>
      <c r="AP233" s="254">
        <f t="shared" si="131"/>
        <v>0</v>
      </c>
      <c r="AQ233" s="254">
        <f t="shared" si="131"/>
        <v>0</v>
      </c>
      <c r="AR233" s="254">
        <f t="shared" si="131"/>
        <v>0</v>
      </c>
      <c r="AS233" s="254">
        <f>SUM(U296:U299)</f>
        <v>0</v>
      </c>
      <c r="AT233" s="253">
        <f>IFERROR(AVERAGE(V296:V299),"-")</f>
        <v>28.246428571428574</v>
      </c>
      <c r="AU233" s="253">
        <f>IFERROR(AVERAGE(W296:W299),"-")</f>
        <v>31.466666666666669</v>
      </c>
    </row>
    <row r="234" spans="1:47" x14ac:dyDescent="0.2">
      <c r="A234" s="251">
        <v>0.22916666666666699</v>
      </c>
      <c r="B234" s="252">
        <f>SUM('Speed Bin B-A'!B33,'Speed Bin B-A'!B137,'Speed Bin B-A'!B241,'Speed Bin B-A'!B345,'Speed Bin B-A'!B449,'Speed Bin B-A'!B761,'Speed Bin B-A'!B865,'Speed Bin B-A'!B969,'Speed Bin B-A'!B1073,'Speed Bin B-A'!B1177)</f>
        <v>44</v>
      </c>
      <c r="C234" s="252">
        <f>SUM('Speed Bin B-A'!C33,'Speed Bin B-A'!C137,'Speed Bin B-A'!C241,'Speed Bin B-A'!C345,'Speed Bin B-A'!C449,'Speed Bin B-A'!C761,'Speed Bin B-A'!C865,'Speed Bin B-A'!C969,'Speed Bin B-A'!C1073,'Speed Bin B-A'!C1177)</f>
        <v>0</v>
      </c>
      <c r="D234" s="252">
        <f>SUM('Speed Bin B-A'!D33,'Speed Bin B-A'!D137,'Speed Bin B-A'!D241,'Speed Bin B-A'!D345,'Speed Bin B-A'!D449,'Speed Bin B-A'!D761,'Speed Bin B-A'!D865,'Speed Bin B-A'!D969,'Speed Bin B-A'!D1073,'Speed Bin B-A'!D1177)</f>
        <v>0</v>
      </c>
      <c r="E234" s="252">
        <f>SUM('Speed Bin B-A'!E33,'Speed Bin B-A'!E137,'Speed Bin B-A'!E241,'Speed Bin B-A'!E345,'Speed Bin B-A'!E449,'Speed Bin B-A'!E761,'Speed Bin B-A'!E865,'Speed Bin B-A'!E969,'Speed Bin B-A'!E1073,'Speed Bin B-A'!E1177)</f>
        <v>4</v>
      </c>
      <c r="F234" s="252">
        <f>SUM('Speed Bin B-A'!F33,'Speed Bin B-A'!F137,'Speed Bin B-A'!F241,'Speed Bin B-A'!F345,'Speed Bin B-A'!F449,'Speed Bin B-A'!F761,'Speed Bin B-A'!F865,'Speed Bin B-A'!F969,'Speed Bin B-A'!F1073,'Speed Bin B-A'!F1177)</f>
        <v>7</v>
      </c>
      <c r="G234" s="252">
        <f>SUM('Speed Bin B-A'!G33,'Speed Bin B-A'!G137,'Speed Bin B-A'!G241,'Speed Bin B-A'!G345,'Speed Bin B-A'!G449,'Speed Bin B-A'!G761,'Speed Bin B-A'!G865,'Speed Bin B-A'!G969,'Speed Bin B-A'!G1073,'Speed Bin B-A'!G1177)</f>
        <v>18</v>
      </c>
      <c r="H234" s="252">
        <f>SUM('Speed Bin B-A'!H33,'Speed Bin B-A'!H137,'Speed Bin B-A'!H241,'Speed Bin B-A'!H345,'Speed Bin B-A'!H449,'Speed Bin B-A'!H761,'Speed Bin B-A'!H865,'Speed Bin B-A'!H969,'Speed Bin B-A'!H1073,'Speed Bin B-A'!H1177)</f>
        <v>9</v>
      </c>
      <c r="I234" s="252">
        <f>SUM('Speed Bin B-A'!I33,'Speed Bin B-A'!I137,'Speed Bin B-A'!I241,'Speed Bin B-A'!I345,'Speed Bin B-A'!I449,'Speed Bin B-A'!I761,'Speed Bin B-A'!I865,'Speed Bin B-A'!I969,'Speed Bin B-A'!I1073,'Speed Bin B-A'!I1177)</f>
        <v>5</v>
      </c>
      <c r="J234" s="252">
        <f>SUM('Speed Bin B-A'!J33,'Speed Bin B-A'!J137,'Speed Bin B-A'!J241,'Speed Bin B-A'!J345,'Speed Bin B-A'!J449,'Speed Bin B-A'!J761,'Speed Bin B-A'!J865,'Speed Bin B-A'!J969,'Speed Bin B-A'!J1073,'Speed Bin B-A'!J1177)</f>
        <v>1</v>
      </c>
      <c r="K234" s="252">
        <f>SUM('Speed Bin B-A'!K33,'Speed Bin B-A'!K137,'Speed Bin B-A'!K241,'Speed Bin B-A'!K345,'Speed Bin B-A'!K449,'Speed Bin B-A'!K761,'Speed Bin B-A'!K865,'Speed Bin B-A'!K969,'Speed Bin B-A'!K1073,'Speed Bin B-A'!K1177)</f>
        <v>0</v>
      </c>
      <c r="L234" s="252">
        <f>SUM('Speed Bin B-A'!L33,'Speed Bin B-A'!L137,'Speed Bin B-A'!L241,'Speed Bin B-A'!L345,'Speed Bin B-A'!L449,'Speed Bin B-A'!L761,'Speed Bin B-A'!L865,'Speed Bin B-A'!L969,'Speed Bin B-A'!L1073,'Speed Bin B-A'!L1177)</f>
        <v>0</v>
      </c>
      <c r="M234" s="252">
        <f>SUM('Speed Bin B-A'!M33,'Speed Bin B-A'!M137,'Speed Bin B-A'!M241,'Speed Bin B-A'!M345,'Speed Bin B-A'!M449,'Speed Bin B-A'!M761,'Speed Bin B-A'!M865,'Speed Bin B-A'!M969,'Speed Bin B-A'!M1073,'Speed Bin B-A'!M1177)</f>
        <v>0</v>
      </c>
      <c r="N234" s="252">
        <f>SUM('Speed Bin B-A'!N33,'Speed Bin B-A'!N137,'Speed Bin B-A'!N241,'Speed Bin B-A'!N345,'Speed Bin B-A'!N449,'Speed Bin B-A'!N761,'Speed Bin B-A'!N865,'Speed Bin B-A'!N969,'Speed Bin B-A'!N1073,'Speed Bin B-A'!N1177)</f>
        <v>0</v>
      </c>
      <c r="O234" s="252">
        <f>SUM('Speed Bin B-A'!O33,'Speed Bin B-A'!O137,'Speed Bin B-A'!O241,'Speed Bin B-A'!O345,'Speed Bin B-A'!O449,'Speed Bin B-A'!O761,'Speed Bin B-A'!O865,'Speed Bin B-A'!O969,'Speed Bin B-A'!O1073,'Speed Bin B-A'!O1177)</f>
        <v>0</v>
      </c>
      <c r="P234" s="252">
        <f>SUM('Speed Bin B-A'!P33,'Speed Bin B-A'!P137,'Speed Bin B-A'!P241,'Speed Bin B-A'!P345,'Speed Bin B-A'!P449,'Speed Bin B-A'!P761,'Speed Bin B-A'!P865,'Speed Bin B-A'!P969,'Speed Bin B-A'!P1073,'Speed Bin B-A'!P1177)</f>
        <v>0</v>
      </c>
      <c r="Q234" s="252">
        <f>SUM('Speed Bin B-A'!Q33,'Speed Bin B-A'!Q137,'Speed Bin B-A'!Q241,'Speed Bin B-A'!Q345,'Speed Bin B-A'!Q449,'Speed Bin B-A'!Q761,'Speed Bin B-A'!Q865,'Speed Bin B-A'!Q969,'Speed Bin B-A'!Q1073,'Speed Bin B-A'!Q1177)</f>
        <v>0</v>
      </c>
      <c r="R234" s="252">
        <f>SUM('Speed Bin B-A'!R33,'Speed Bin B-A'!R137,'Speed Bin B-A'!R241,'Speed Bin B-A'!R345,'Speed Bin B-A'!R449,'Speed Bin B-A'!R761,'Speed Bin B-A'!R865,'Speed Bin B-A'!R969,'Speed Bin B-A'!R1073,'Speed Bin B-A'!R1177)</f>
        <v>0</v>
      </c>
      <c r="S234" s="252">
        <f>SUM('Speed Bin B-A'!S33,'Speed Bin B-A'!S137,'Speed Bin B-A'!S241,'Speed Bin B-A'!S345,'Speed Bin B-A'!S449,'Speed Bin B-A'!S761,'Speed Bin B-A'!S865,'Speed Bin B-A'!S969,'Speed Bin B-A'!S1073,'Speed Bin B-A'!S1177)</f>
        <v>0</v>
      </c>
      <c r="T234" s="252">
        <f>SUM('Speed Bin B-A'!T33,'Speed Bin B-A'!T137,'Speed Bin B-A'!T241,'Speed Bin B-A'!T345,'Speed Bin B-A'!T449,'Speed Bin B-A'!T761,'Speed Bin B-A'!T865,'Speed Bin B-A'!T969,'Speed Bin B-A'!T1073,'Speed Bin B-A'!T1177)</f>
        <v>0</v>
      </c>
      <c r="U234" s="252">
        <f>SUM('Speed Bin B-A'!U33,'Speed Bin B-A'!U137,'Speed Bin B-A'!U241,'Speed Bin B-A'!U345,'Speed Bin B-A'!U449,'Speed Bin B-A'!U761,'Speed Bin B-A'!U865,'Speed Bin B-A'!U969,'Speed Bin B-A'!U1073,'Speed Bin B-A'!U1177)</f>
        <v>0</v>
      </c>
      <c r="V234" s="253">
        <f>IFERROR(AVERAGE('Speed Bin B-A'!V33,'Speed Bin B-A'!V137,'Speed Bin B-A'!V241,'Speed Bin B-A'!V345,'Speed Bin B-A'!V449,'Speed Bin B-A'!V761,'Speed Bin B-A'!V865,'Speed Bin B-A'!V969,'Speed Bin B-A'!V1073,'Speed Bin B-A'!V1177),"-")</f>
        <v>27.400000000000002</v>
      </c>
      <c r="W234" s="253" t="str">
        <f>IFERROR(AVERAGE('Speed Bin B-A'!W33,'Speed Bin B-A'!W137,'Speed Bin B-A'!W241,'Speed Bin B-A'!W345,'Speed Bin B-A'!W449,'Speed Bin B-A'!W761,'Speed Bin B-A'!W865,'Speed Bin B-A'!W969,'Speed Bin B-A'!W1073,'Speed Bin B-A'!W1177),"-")</f>
        <v>-</v>
      </c>
      <c r="X234" s="246"/>
      <c r="Y234" s="246"/>
      <c r="Z234" s="251">
        <v>0.91666666666666696</v>
      </c>
      <c r="AA234" s="254">
        <f t="shared" ref="AA234" si="132">SUM(C300:C303)</f>
        <v>0</v>
      </c>
      <c r="AB234" s="254">
        <f t="shared" ref="AB234:AR234" si="133">SUM(D300:D303)</f>
        <v>1</v>
      </c>
      <c r="AC234" s="254">
        <f t="shared" si="133"/>
        <v>1</v>
      </c>
      <c r="AD234" s="254">
        <f t="shared" si="133"/>
        <v>13</v>
      </c>
      <c r="AE234" s="254">
        <f t="shared" si="133"/>
        <v>35</v>
      </c>
      <c r="AF234" s="254">
        <f t="shared" si="133"/>
        <v>26</v>
      </c>
      <c r="AG234" s="254">
        <f t="shared" si="133"/>
        <v>6</v>
      </c>
      <c r="AH234" s="254">
        <f t="shared" si="133"/>
        <v>3</v>
      </c>
      <c r="AI234" s="254">
        <f t="shared" si="133"/>
        <v>1</v>
      </c>
      <c r="AJ234" s="254">
        <f t="shared" si="133"/>
        <v>0</v>
      </c>
      <c r="AK234" s="254">
        <f t="shared" si="133"/>
        <v>0</v>
      </c>
      <c r="AL234" s="254">
        <f t="shared" si="133"/>
        <v>0</v>
      </c>
      <c r="AM234" s="254">
        <f t="shared" si="133"/>
        <v>0</v>
      </c>
      <c r="AN234" s="254">
        <f t="shared" si="133"/>
        <v>0</v>
      </c>
      <c r="AO234" s="254">
        <f t="shared" si="133"/>
        <v>0</v>
      </c>
      <c r="AP234" s="254">
        <f t="shared" si="133"/>
        <v>0</v>
      </c>
      <c r="AQ234" s="254">
        <f t="shared" si="133"/>
        <v>0</v>
      </c>
      <c r="AR234" s="254">
        <f t="shared" si="133"/>
        <v>0</v>
      </c>
      <c r="AS234" s="254">
        <f>SUM(U300:U303)</f>
        <v>0</v>
      </c>
      <c r="AT234" s="253">
        <f>IFERROR(AVERAGE(V300:V303),"-")</f>
        <v>29.972499999999997</v>
      </c>
      <c r="AU234" s="253" t="str">
        <f>IFERROR(AVERAGE(W300:W303),"-")</f>
        <v>-</v>
      </c>
    </row>
    <row r="235" spans="1:47" ht="13.5" thickBot="1" x14ac:dyDescent="0.25">
      <c r="A235" s="251">
        <v>0.23958333333333301</v>
      </c>
      <c r="B235" s="252">
        <f>SUM('Speed Bin B-A'!B34,'Speed Bin B-A'!B138,'Speed Bin B-A'!B242,'Speed Bin B-A'!B346,'Speed Bin B-A'!B450,'Speed Bin B-A'!B762,'Speed Bin B-A'!B866,'Speed Bin B-A'!B970,'Speed Bin B-A'!B1074,'Speed Bin B-A'!B1178)</f>
        <v>51</v>
      </c>
      <c r="C235" s="252">
        <f>SUM('Speed Bin B-A'!C34,'Speed Bin B-A'!C138,'Speed Bin B-A'!C242,'Speed Bin B-A'!C346,'Speed Bin B-A'!C450,'Speed Bin B-A'!C762,'Speed Bin B-A'!C866,'Speed Bin B-A'!C970,'Speed Bin B-A'!C1074,'Speed Bin B-A'!C1178)</f>
        <v>0</v>
      </c>
      <c r="D235" s="252">
        <f>SUM('Speed Bin B-A'!D34,'Speed Bin B-A'!D138,'Speed Bin B-A'!D242,'Speed Bin B-A'!D346,'Speed Bin B-A'!D450,'Speed Bin B-A'!D762,'Speed Bin B-A'!D866,'Speed Bin B-A'!D970,'Speed Bin B-A'!D1074,'Speed Bin B-A'!D1178)</f>
        <v>0</v>
      </c>
      <c r="E235" s="252">
        <f>SUM('Speed Bin B-A'!E34,'Speed Bin B-A'!E138,'Speed Bin B-A'!E242,'Speed Bin B-A'!E346,'Speed Bin B-A'!E450,'Speed Bin B-A'!E762,'Speed Bin B-A'!E866,'Speed Bin B-A'!E970,'Speed Bin B-A'!E1074,'Speed Bin B-A'!E1178)</f>
        <v>3</v>
      </c>
      <c r="F235" s="252">
        <f>SUM('Speed Bin B-A'!F34,'Speed Bin B-A'!F138,'Speed Bin B-A'!F242,'Speed Bin B-A'!F346,'Speed Bin B-A'!F450,'Speed Bin B-A'!F762,'Speed Bin B-A'!F866,'Speed Bin B-A'!F970,'Speed Bin B-A'!F1074,'Speed Bin B-A'!F1178)</f>
        <v>4</v>
      </c>
      <c r="G235" s="252">
        <f>SUM('Speed Bin B-A'!G34,'Speed Bin B-A'!G138,'Speed Bin B-A'!G242,'Speed Bin B-A'!G346,'Speed Bin B-A'!G450,'Speed Bin B-A'!G762,'Speed Bin B-A'!G866,'Speed Bin B-A'!G970,'Speed Bin B-A'!G1074,'Speed Bin B-A'!G1178)</f>
        <v>25</v>
      </c>
      <c r="H235" s="252">
        <f>SUM('Speed Bin B-A'!H34,'Speed Bin B-A'!H138,'Speed Bin B-A'!H242,'Speed Bin B-A'!H346,'Speed Bin B-A'!H450,'Speed Bin B-A'!H762,'Speed Bin B-A'!H866,'Speed Bin B-A'!H970,'Speed Bin B-A'!H1074,'Speed Bin B-A'!H1178)</f>
        <v>16</v>
      </c>
      <c r="I235" s="252">
        <f>SUM('Speed Bin B-A'!I34,'Speed Bin B-A'!I138,'Speed Bin B-A'!I242,'Speed Bin B-A'!I346,'Speed Bin B-A'!I450,'Speed Bin B-A'!I762,'Speed Bin B-A'!I866,'Speed Bin B-A'!I970,'Speed Bin B-A'!I1074,'Speed Bin B-A'!I1178)</f>
        <v>3</v>
      </c>
      <c r="J235" s="252">
        <f>SUM('Speed Bin B-A'!J34,'Speed Bin B-A'!J138,'Speed Bin B-A'!J242,'Speed Bin B-A'!J346,'Speed Bin B-A'!J450,'Speed Bin B-A'!J762,'Speed Bin B-A'!J866,'Speed Bin B-A'!J970,'Speed Bin B-A'!J1074,'Speed Bin B-A'!J1178)</f>
        <v>0</v>
      </c>
      <c r="K235" s="252">
        <f>SUM('Speed Bin B-A'!K34,'Speed Bin B-A'!K138,'Speed Bin B-A'!K242,'Speed Bin B-A'!K346,'Speed Bin B-A'!K450,'Speed Bin B-A'!K762,'Speed Bin B-A'!K866,'Speed Bin B-A'!K970,'Speed Bin B-A'!K1074,'Speed Bin B-A'!K1178)</f>
        <v>0</v>
      </c>
      <c r="L235" s="252">
        <f>SUM('Speed Bin B-A'!L34,'Speed Bin B-A'!L138,'Speed Bin B-A'!L242,'Speed Bin B-A'!L346,'Speed Bin B-A'!L450,'Speed Bin B-A'!L762,'Speed Bin B-A'!L866,'Speed Bin B-A'!L970,'Speed Bin B-A'!L1074,'Speed Bin B-A'!L1178)</f>
        <v>0</v>
      </c>
      <c r="M235" s="252">
        <f>SUM('Speed Bin B-A'!M34,'Speed Bin B-A'!M138,'Speed Bin B-A'!M242,'Speed Bin B-A'!M346,'Speed Bin B-A'!M450,'Speed Bin B-A'!M762,'Speed Bin B-A'!M866,'Speed Bin B-A'!M970,'Speed Bin B-A'!M1074,'Speed Bin B-A'!M1178)</f>
        <v>0</v>
      </c>
      <c r="N235" s="252">
        <f>SUM('Speed Bin B-A'!N34,'Speed Bin B-A'!N138,'Speed Bin B-A'!N242,'Speed Bin B-A'!N346,'Speed Bin B-A'!N450,'Speed Bin B-A'!N762,'Speed Bin B-A'!N866,'Speed Bin B-A'!N970,'Speed Bin B-A'!N1074,'Speed Bin B-A'!N1178)</f>
        <v>0</v>
      </c>
      <c r="O235" s="252">
        <f>SUM('Speed Bin B-A'!O34,'Speed Bin B-A'!O138,'Speed Bin B-A'!O242,'Speed Bin B-A'!O346,'Speed Bin B-A'!O450,'Speed Bin B-A'!O762,'Speed Bin B-A'!O866,'Speed Bin B-A'!O970,'Speed Bin B-A'!O1074,'Speed Bin B-A'!O1178)</f>
        <v>0</v>
      </c>
      <c r="P235" s="252">
        <f>SUM('Speed Bin B-A'!P34,'Speed Bin B-A'!P138,'Speed Bin B-A'!P242,'Speed Bin B-A'!P346,'Speed Bin B-A'!P450,'Speed Bin B-A'!P762,'Speed Bin B-A'!P866,'Speed Bin B-A'!P970,'Speed Bin B-A'!P1074,'Speed Bin B-A'!P1178)</f>
        <v>0</v>
      </c>
      <c r="Q235" s="252">
        <f>SUM('Speed Bin B-A'!Q34,'Speed Bin B-A'!Q138,'Speed Bin B-A'!Q242,'Speed Bin B-A'!Q346,'Speed Bin B-A'!Q450,'Speed Bin B-A'!Q762,'Speed Bin B-A'!Q866,'Speed Bin B-A'!Q970,'Speed Bin B-A'!Q1074,'Speed Bin B-A'!Q1178)</f>
        <v>0</v>
      </c>
      <c r="R235" s="252">
        <f>SUM('Speed Bin B-A'!R34,'Speed Bin B-A'!R138,'Speed Bin B-A'!R242,'Speed Bin B-A'!R346,'Speed Bin B-A'!R450,'Speed Bin B-A'!R762,'Speed Bin B-A'!R866,'Speed Bin B-A'!R970,'Speed Bin B-A'!R1074,'Speed Bin B-A'!R1178)</f>
        <v>0</v>
      </c>
      <c r="S235" s="252">
        <f>SUM('Speed Bin B-A'!S34,'Speed Bin B-A'!S138,'Speed Bin B-A'!S242,'Speed Bin B-A'!S346,'Speed Bin B-A'!S450,'Speed Bin B-A'!S762,'Speed Bin B-A'!S866,'Speed Bin B-A'!S970,'Speed Bin B-A'!S1074,'Speed Bin B-A'!S1178)</f>
        <v>0</v>
      </c>
      <c r="T235" s="252">
        <f>SUM('Speed Bin B-A'!T34,'Speed Bin B-A'!T138,'Speed Bin B-A'!T242,'Speed Bin B-A'!T346,'Speed Bin B-A'!T450,'Speed Bin B-A'!T762,'Speed Bin B-A'!T866,'Speed Bin B-A'!T970,'Speed Bin B-A'!T1074,'Speed Bin B-A'!T1178)</f>
        <v>0</v>
      </c>
      <c r="U235" s="252">
        <f>SUM('Speed Bin B-A'!U34,'Speed Bin B-A'!U138,'Speed Bin B-A'!U242,'Speed Bin B-A'!U346,'Speed Bin B-A'!U450,'Speed Bin B-A'!U762,'Speed Bin B-A'!U866,'Speed Bin B-A'!U970,'Speed Bin B-A'!U1074,'Speed Bin B-A'!U1178)</f>
        <v>0</v>
      </c>
      <c r="V235" s="253">
        <f>IFERROR(AVERAGE('Speed Bin B-A'!V34,'Speed Bin B-A'!V138,'Speed Bin B-A'!V242,'Speed Bin B-A'!V346,'Speed Bin B-A'!V450,'Speed Bin B-A'!V762,'Speed Bin B-A'!V866,'Speed Bin B-A'!V970,'Speed Bin B-A'!V1074,'Speed Bin B-A'!V1178),"-")</f>
        <v>28.571428571428573</v>
      </c>
      <c r="W235" s="253">
        <f>IFERROR(AVERAGE('Speed Bin B-A'!W34,'Speed Bin B-A'!W138,'Speed Bin B-A'!W242,'Speed Bin B-A'!W346,'Speed Bin B-A'!W450,'Speed Bin B-A'!W762,'Speed Bin B-A'!W866,'Speed Bin B-A'!W970,'Speed Bin B-A'!W1074,'Speed Bin B-A'!W1178),"-")</f>
        <v>32.799999999999997</v>
      </c>
      <c r="X235" s="246"/>
      <c r="Y235" s="246"/>
      <c r="Z235" s="255">
        <v>0.95833333333333304</v>
      </c>
      <c r="AA235" s="256">
        <f t="shared" ref="AA235" si="134">SUM(C304:C307)</f>
        <v>0</v>
      </c>
      <c r="AB235" s="256">
        <f t="shared" ref="AB235:AR235" si="135">SUM(D304:D307)</f>
        <v>0</v>
      </c>
      <c r="AC235" s="256">
        <f t="shared" si="135"/>
        <v>3</v>
      </c>
      <c r="AD235" s="256">
        <f t="shared" si="135"/>
        <v>15</v>
      </c>
      <c r="AE235" s="256">
        <f t="shared" si="135"/>
        <v>11</v>
      </c>
      <c r="AF235" s="256">
        <f t="shared" si="135"/>
        <v>11</v>
      </c>
      <c r="AG235" s="256">
        <f t="shared" si="135"/>
        <v>1</v>
      </c>
      <c r="AH235" s="256">
        <f t="shared" si="135"/>
        <v>0</v>
      </c>
      <c r="AI235" s="256">
        <f t="shared" si="135"/>
        <v>0</v>
      </c>
      <c r="AJ235" s="256">
        <f t="shared" si="135"/>
        <v>0</v>
      </c>
      <c r="AK235" s="256">
        <f t="shared" si="135"/>
        <v>0</v>
      </c>
      <c r="AL235" s="256">
        <f t="shared" si="135"/>
        <v>0</v>
      </c>
      <c r="AM235" s="256">
        <f t="shared" si="135"/>
        <v>0</v>
      </c>
      <c r="AN235" s="256">
        <f t="shared" si="135"/>
        <v>0</v>
      </c>
      <c r="AO235" s="256">
        <f t="shared" si="135"/>
        <v>0</v>
      </c>
      <c r="AP235" s="256">
        <f t="shared" si="135"/>
        <v>0</v>
      </c>
      <c r="AQ235" s="256">
        <f t="shared" si="135"/>
        <v>0</v>
      </c>
      <c r="AR235" s="256">
        <f t="shared" si="135"/>
        <v>0</v>
      </c>
      <c r="AS235" s="256">
        <f>SUM(U304:U307)</f>
        <v>0</v>
      </c>
      <c r="AT235" s="257">
        <f>IFERROR(AVERAGE(V304:V307),"-")</f>
        <v>27.302083333333332</v>
      </c>
      <c r="AU235" s="257" t="str">
        <f>IFERROR(AVERAGE(W304:W307),"-")</f>
        <v>-</v>
      </c>
    </row>
    <row r="236" spans="1:47" ht="13.5" thickTop="1" x14ac:dyDescent="0.2">
      <c r="A236" s="251">
        <v>0.25</v>
      </c>
      <c r="B236" s="252">
        <f>SUM('Speed Bin B-A'!B35,'Speed Bin B-A'!B139,'Speed Bin B-A'!B243,'Speed Bin B-A'!B347,'Speed Bin B-A'!B451,'Speed Bin B-A'!B763,'Speed Bin B-A'!B867,'Speed Bin B-A'!B971,'Speed Bin B-A'!B1075,'Speed Bin B-A'!B1179)</f>
        <v>70</v>
      </c>
      <c r="C236" s="252">
        <f>SUM('Speed Bin B-A'!C35,'Speed Bin B-A'!C139,'Speed Bin B-A'!C243,'Speed Bin B-A'!C347,'Speed Bin B-A'!C451,'Speed Bin B-A'!C763,'Speed Bin B-A'!C867,'Speed Bin B-A'!C971,'Speed Bin B-A'!C1075,'Speed Bin B-A'!C1179)</f>
        <v>0</v>
      </c>
      <c r="D236" s="252">
        <f>SUM('Speed Bin B-A'!D35,'Speed Bin B-A'!D139,'Speed Bin B-A'!D243,'Speed Bin B-A'!D347,'Speed Bin B-A'!D451,'Speed Bin B-A'!D763,'Speed Bin B-A'!D867,'Speed Bin B-A'!D971,'Speed Bin B-A'!D1075,'Speed Bin B-A'!D1179)</f>
        <v>0</v>
      </c>
      <c r="E236" s="252">
        <f>SUM('Speed Bin B-A'!E35,'Speed Bin B-A'!E139,'Speed Bin B-A'!E243,'Speed Bin B-A'!E347,'Speed Bin B-A'!E451,'Speed Bin B-A'!E763,'Speed Bin B-A'!E867,'Speed Bin B-A'!E971,'Speed Bin B-A'!E1075,'Speed Bin B-A'!E1179)</f>
        <v>0</v>
      </c>
      <c r="F236" s="252">
        <f>SUM('Speed Bin B-A'!F35,'Speed Bin B-A'!F139,'Speed Bin B-A'!F243,'Speed Bin B-A'!F347,'Speed Bin B-A'!F451,'Speed Bin B-A'!F763,'Speed Bin B-A'!F867,'Speed Bin B-A'!F971,'Speed Bin B-A'!F1075,'Speed Bin B-A'!F1179)</f>
        <v>7</v>
      </c>
      <c r="G236" s="252">
        <f>SUM('Speed Bin B-A'!G35,'Speed Bin B-A'!G139,'Speed Bin B-A'!G243,'Speed Bin B-A'!G347,'Speed Bin B-A'!G451,'Speed Bin B-A'!G763,'Speed Bin B-A'!G867,'Speed Bin B-A'!G971,'Speed Bin B-A'!G1075,'Speed Bin B-A'!G1179)</f>
        <v>42</v>
      </c>
      <c r="H236" s="252">
        <f>SUM('Speed Bin B-A'!H35,'Speed Bin B-A'!H139,'Speed Bin B-A'!H243,'Speed Bin B-A'!H347,'Speed Bin B-A'!H451,'Speed Bin B-A'!H763,'Speed Bin B-A'!H867,'Speed Bin B-A'!H971,'Speed Bin B-A'!H1075,'Speed Bin B-A'!H1179)</f>
        <v>18</v>
      </c>
      <c r="I236" s="252">
        <f>SUM('Speed Bin B-A'!I35,'Speed Bin B-A'!I139,'Speed Bin B-A'!I243,'Speed Bin B-A'!I347,'Speed Bin B-A'!I451,'Speed Bin B-A'!I763,'Speed Bin B-A'!I867,'Speed Bin B-A'!I971,'Speed Bin B-A'!I1075,'Speed Bin B-A'!I1179)</f>
        <v>3</v>
      </c>
      <c r="J236" s="252">
        <f>SUM('Speed Bin B-A'!J35,'Speed Bin B-A'!J139,'Speed Bin B-A'!J243,'Speed Bin B-A'!J347,'Speed Bin B-A'!J451,'Speed Bin B-A'!J763,'Speed Bin B-A'!J867,'Speed Bin B-A'!J971,'Speed Bin B-A'!J1075,'Speed Bin B-A'!J1179)</f>
        <v>0</v>
      </c>
      <c r="K236" s="252">
        <f>SUM('Speed Bin B-A'!K35,'Speed Bin B-A'!K139,'Speed Bin B-A'!K243,'Speed Bin B-A'!K347,'Speed Bin B-A'!K451,'Speed Bin B-A'!K763,'Speed Bin B-A'!K867,'Speed Bin B-A'!K971,'Speed Bin B-A'!K1075,'Speed Bin B-A'!K1179)</f>
        <v>0</v>
      </c>
      <c r="L236" s="252">
        <f>SUM('Speed Bin B-A'!L35,'Speed Bin B-A'!L139,'Speed Bin B-A'!L243,'Speed Bin B-A'!L347,'Speed Bin B-A'!L451,'Speed Bin B-A'!L763,'Speed Bin B-A'!L867,'Speed Bin B-A'!L971,'Speed Bin B-A'!L1075,'Speed Bin B-A'!L1179)</f>
        <v>0</v>
      </c>
      <c r="M236" s="252">
        <f>SUM('Speed Bin B-A'!M35,'Speed Bin B-A'!M139,'Speed Bin B-A'!M243,'Speed Bin B-A'!M347,'Speed Bin B-A'!M451,'Speed Bin B-A'!M763,'Speed Bin B-A'!M867,'Speed Bin B-A'!M971,'Speed Bin B-A'!M1075,'Speed Bin B-A'!M1179)</f>
        <v>0</v>
      </c>
      <c r="N236" s="252">
        <f>SUM('Speed Bin B-A'!N35,'Speed Bin B-A'!N139,'Speed Bin B-A'!N243,'Speed Bin B-A'!N347,'Speed Bin B-A'!N451,'Speed Bin B-A'!N763,'Speed Bin B-A'!N867,'Speed Bin B-A'!N971,'Speed Bin B-A'!N1075,'Speed Bin B-A'!N1179)</f>
        <v>0</v>
      </c>
      <c r="O236" s="252">
        <f>SUM('Speed Bin B-A'!O35,'Speed Bin B-A'!O139,'Speed Bin B-A'!O243,'Speed Bin B-A'!O347,'Speed Bin B-A'!O451,'Speed Bin B-A'!O763,'Speed Bin B-A'!O867,'Speed Bin B-A'!O971,'Speed Bin B-A'!O1075,'Speed Bin B-A'!O1179)</f>
        <v>0</v>
      </c>
      <c r="P236" s="252">
        <f>SUM('Speed Bin B-A'!P35,'Speed Bin B-A'!P139,'Speed Bin B-A'!P243,'Speed Bin B-A'!P347,'Speed Bin B-A'!P451,'Speed Bin B-A'!P763,'Speed Bin B-A'!P867,'Speed Bin B-A'!P971,'Speed Bin B-A'!P1075,'Speed Bin B-A'!P1179)</f>
        <v>0</v>
      </c>
      <c r="Q236" s="252">
        <f>SUM('Speed Bin B-A'!Q35,'Speed Bin B-A'!Q139,'Speed Bin B-A'!Q243,'Speed Bin B-A'!Q347,'Speed Bin B-A'!Q451,'Speed Bin B-A'!Q763,'Speed Bin B-A'!Q867,'Speed Bin B-A'!Q971,'Speed Bin B-A'!Q1075,'Speed Bin B-A'!Q1179)</f>
        <v>0</v>
      </c>
      <c r="R236" s="252">
        <f>SUM('Speed Bin B-A'!R35,'Speed Bin B-A'!R139,'Speed Bin B-A'!R243,'Speed Bin B-A'!R347,'Speed Bin B-A'!R451,'Speed Bin B-A'!R763,'Speed Bin B-A'!R867,'Speed Bin B-A'!R971,'Speed Bin B-A'!R1075,'Speed Bin B-A'!R1179)</f>
        <v>0</v>
      </c>
      <c r="S236" s="252">
        <f>SUM('Speed Bin B-A'!S35,'Speed Bin B-A'!S139,'Speed Bin B-A'!S243,'Speed Bin B-A'!S347,'Speed Bin B-A'!S451,'Speed Bin B-A'!S763,'Speed Bin B-A'!S867,'Speed Bin B-A'!S971,'Speed Bin B-A'!S1075,'Speed Bin B-A'!S1179)</f>
        <v>0</v>
      </c>
      <c r="T236" s="252">
        <f>SUM('Speed Bin B-A'!T35,'Speed Bin B-A'!T139,'Speed Bin B-A'!T243,'Speed Bin B-A'!T347,'Speed Bin B-A'!T451,'Speed Bin B-A'!T763,'Speed Bin B-A'!T867,'Speed Bin B-A'!T971,'Speed Bin B-A'!T1075,'Speed Bin B-A'!T1179)</f>
        <v>0</v>
      </c>
      <c r="U236" s="252">
        <f>SUM('Speed Bin B-A'!U35,'Speed Bin B-A'!U139,'Speed Bin B-A'!U243,'Speed Bin B-A'!U347,'Speed Bin B-A'!U451,'Speed Bin B-A'!U763,'Speed Bin B-A'!U867,'Speed Bin B-A'!U971,'Speed Bin B-A'!U1075,'Speed Bin B-A'!U1179)</f>
        <v>0</v>
      </c>
      <c r="V236" s="253">
        <f>IFERROR(AVERAGE('Speed Bin B-A'!V35,'Speed Bin B-A'!V139,'Speed Bin B-A'!V243,'Speed Bin B-A'!V347,'Speed Bin B-A'!V451,'Speed Bin B-A'!V763,'Speed Bin B-A'!V867,'Speed Bin B-A'!V971,'Speed Bin B-A'!V1075,'Speed Bin B-A'!V1179),"-")</f>
        <v>28.571428571428573</v>
      </c>
      <c r="W236" s="253">
        <f>IFERROR(AVERAGE('Speed Bin B-A'!W35,'Speed Bin B-A'!W139,'Speed Bin B-A'!W243,'Speed Bin B-A'!W347,'Speed Bin B-A'!W451,'Speed Bin B-A'!W763,'Speed Bin B-A'!W867,'Speed Bin B-A'!W971,'Speed Bin B-A'!W1075,'Speed Bin B-A'!W1179),"-")</f>
        <v>33.35</v>
      </c>
      <c r="X236" s="246"/>
      <c r="Y236" s="246"/>
      <c r="Z236" s="258" t="s">
        <v>44</v>
      </c>
      <c r="AA236" s="250">
        <f>SUM(AA219:AA230)</f>
        <v>16</v>
      </c>
      <c r="AB236" s="250">
        <f t="shared" ref="AB236:AS236" si="136">SUM(AB219:AB230)</f>
        <v>136</v>
      </c>
      <c r="AC236" s="250">
        <f t="shared" si="136"/>
        <v>438</v>
      </c>
      <c r="AD236" s="250">
        <f t="shared" si="136"/>
        <v>2225</v>
      </c>
      <c r="AE236" s="250">
        <f t="shared" si="136"/>
        <v>4792</v>
      </c>
      <c r="AF236" s="250">
        <f t="shared" si="136"/>
        <v>1261</v>
      </c>
      <c r="AG236" s="250">
        <f t="shared" si="136"/>
        <v>111</v>
      </c>
      <c r="AH236" s="250">
        <f t="shared" si="136"/>
        <v>11</v>
      </c>
      <c r="AI236" s="250">
        <f t="shared" si="136"/>
        <v>9</v>
      </c>
      <c r="AJ236" s="250">
        <f t="shared" si="136"/>
        <v>0</v>
      </c>
      <c r="AK236" s="250">
        <f t="shared" si="136"/>
        <v>0</v>
      </c>
      <c r="AL236" s="250">
        <f t="shared" si="136"/>
        <v>0</v>
      </c>
      <c r="AM236" s="250">
        <f t="shared" si="136"/>
        <v>0</v>
      </c>
      <c r="AN236" s="250">
        <f t="shared" si="136"/>
        <v>0</v>
      </c>
      <c r="AO236" s="250">
        <f t="shared" si="136"/>
        <v>0</v>
      </c>
      <c r="AP236" s="250">
        <f t="shared" si="136"/>
        <v>0</v>
      </c>
      <c r="AQ236" s="250">
        <f t="shared" si="136"/>
        <v>0</v>
      </c>
      <c r="AR236" s="250">
        <f t="shared" si="136"/>
        <v>0</v>
      </c>
      <c r="AS236" s="250">
        <f t="shared" si="136"/>
        <v>0</v>
      </c>
      <c r="AT236" s="249">
        <f t="shared" ref="AT236:AU239" si="137">V308</f>
        <v>26.212499999999995</v>
      </c>
      <c r="AU236" s="249">
        <f t="shared" si="137"/>
        <v>29.962499999999999</v>
      </c>
    </row>
    <row r="237" spans="1:47" x14ac:dyDescent="0.2">
      <c r="A237" s="251">
        <v>0.26041666666666702</v>
      </c>
      <c r="B237" s="252">
        <f>SUM('Speed Bin B-A'!B36,'Speed Bin B-A'!B140,'Speed Bin B-A'!B244,'Speed Bin B-A'!B348,'Speed Bin B-A'!B452,'Speed Bin B-A'!B764,'Speed Bin B-A'!B868,'Speed Bin B-A'!B972,'Speed Bin B-A'!B1076,'Speed Bin B-A'!B1180)</f>
        <v>74</v>
      </c>
      <c r="C237" s="252">
        <f>SUM('Speed Bin B-A'!C36,'Speed Bin B-A'!C140,'Speed Bin B-A'!C244,'Speed Bin B-A'!C348,'Speed Bin B-A'!C452,'Speed Bin B-A'!C764,'Speed Bin B-A'!C868,'Speed Bin B-A'!C972,'Speed Bin B-A'!C1076,'Speed Bin B-A'!C1180)</f>
        <v>0</v>
      </c>
      <c r="D237" s="252">
        <f>SUM('Speed Bin B-A'!D36,'Speed Bin B-A'!D140,'Speed Bin B-A'!D244,'Speed Bin B-A'!D348,'Speed Bin B-A'!D452,'Speed Bin B-A'!D764,'Speed Bin B-A'!D868,'Speed Bin B-A'!D972,'Speed Bin B-A'!D1076,'Speed Bin B-A'!D1180)</f>
        <v>0</v>
      </c>
      <c r="E237" s="252">
        <f>SUM('Speed Bin B-A'!E36,'Speed Bin B-A'!E140,'Speed Bin B-A'!E244,'Speed Bin B-A'!E348,'Speed Bin B-A'!E452,'Speed Bin B-A'!E764,'Speed Bin B-A'!E868,'Speed Bin B-A'!E972,'Speed Bin B-A'!E1076,'Speed Bin B-A'!E1180)</f>
        <v>1</v>
      </c>
      <c r="F237" s="252">
        <f>SUM('Speed Bin B-A'!F36,'Speed Bin B-A'!F140,'Speed Bin B-A'!F244,'Speed Bin B-A'!F348,'Speed Bin B-A'!F452,'Speed Bin B-A'!F764,'Speed Bin B-A'!F868,'Speed Bin B-A'!F972,'Speed Bin B-A'!F1076,'Speed Bin B-A'!F1180)</f>
        <v>19</v>
      </c>
      <c r="G237" s="252">
        <f>SUM('Speed Bin B-A'!G36,'Speed Bin B-A'!G140,'Speed Bin B-A'!G244,'Speed Bin B-A'!G348,'Speed Bin B-A'!G452,'Speed Bin B-A'!G764,'Speed Bin B-A'!G868,'Speed Bin B-A'!G972,'Speed Bin B-A'!G1076,'Speed Bin B-A'!G1180)</f>
        <v>26</v>
      </c>
      <c r="H237" s="252">
        <f>SUM('Speed Bin B-A'!H36,'Speed Bin B-A'!H140,'Speed Bin B-A'!H244,'Speed Bin B-A'!H348,'Speed Bin B-A'!H452,'Speed Bin B-A'!H764,'Speed Bin B-A'!H868,'Speed Bin B-A'!H972,'Speed Bin B-A'!H1076,'Speed Bin B-A'!H1180)</f>
        <v>23</v>
      </c>
      <c r="I237" s="252">
        <f>SUM('Speed Bin B-A'!I36,'Speed Bin B-A'!I140,'Speed Bin B-A'!I244,'Speed Bin B-A'!I348,'Speed Bin B-A'!I452,'Speed Bin B-A'!I764,'Speed Bin B-A'!I868,'Speed Bin B-A'!I972,'Speed Bin B-A'!I1076,'Speed Bin B-A'!I1180)</f>
        <v>5</v>
      </c>
      <c r="J237" s="252">
        <f>SUM('Speed Bin B-A'!J36,'Speed Bin B-A'!J140,'Speed Bin B-A'!J244,'Speed Bin B-A'!J348,'Speed Bin B-A'!J452,'Speed Bin B-A'!J764,'Speed Bin B-A'!J868,'Speed Bin B-A'!J972,'Speed Bin B-A'!J1076,'Speed Bin B-A'!J1180)</f>
        <v>0</v>
      </c>
      <c r="K237" s="252">
        <f>SUM('Speed Bin B-A'!K36,'Speed Bin B-A'!K140,'Speed Bin B-A'!K244,'Speed Bin B-A'!K348,'Speed Bin B-A'!K452,'Speed Bin B-A'!K764,'Speed Bin B-A'!K868,'Speed Bin B-A'!K972,'Speed Bin B-A'!K1076,'Speed Bin B-A'!K1180)</f>
        <v>0</v>
      </c>
      <c r="L237" s="252">
        <f>SUM('Speed Bin B-A'!L36,'Speed Bin B-A'!L140,'Speed Bin B-A'!L244,'Speed Bin B-A'!L348,'Speed Bin B-A'!L452,'Speed Bin B-A'!L764,'Speed Bin B-A'!L868,'Speed Bin B-A'!L972,'Speed Bin B-A'!L1076,'Speed Bin B-A'!L1180)</f>
        <v>0</v>
      </c>
      <c r="M237" s="252">
        <f>SUM('Speed Bin B-A'!M36,'Speed Bin B-A'!M140,'Speed Bin B-A'!M244,'Speed Bin B-A'!M348,'Speed Bin B-A'!M452,'Speed Bin B-A'!M764,'Speed Bin B-A'!M868,'Speed Bin B-A'!M972,'Speed Bin B-A'!M1076,'Speed Bin B-A'!M1180)</f>
        <v>0</v>
      </c>
      <c r="N237" s="252">
        <f>SUM('Speed Bin B-A'!N36,'Speed Bin B-A'!N140,'Speed Bin B-A'!N244,'Speed Bin B-A'!N348,'Speed Bin B-A'!N452,'Speed Bin B-A'!N764,'Speed Bin B-A'!N868,'Speed Bin B-A'!N972,'Speed Bin B-A'!N1076,'Speed Bin B-A'!N1180)</f>
        <v>0</v>
      </c>
      <c r="O237" s="252">
        <f>SUM('Speed Bin B-A'!O36,'Speed Bin B-A'!O140,'Speed Bin B-A'!O244,'Speed Bin B-A'!O348,'Speed Bin B-A'!O452,'Speed Bin B-A'!O764,'Speed Bin B-A'!O868,'Speed Bin B-A'!O972,'Speed Bin B-A'!O1076,'Speed Bin B-A'!O1180)</f>
        <v>0</v>
      </c>
      <c r="P237" s="252">
        <f>SUM('Speed Bin B-A'!P36,'Speed Bin B-A'!P140,'Speed Bin B-A'!P244,'Speed Bin B-A'!P348,'Speed Bin B-A'!P452,'Speed Bin B-A'!P764,'Speed Bin B-A'!P868,'Speed Bin B-A'!P972,'Speed Bin B-A'!P1076,'Speed Bin B-A'!P1180)</f>
        <v>0</v>
      </c>
      <c r="Q237" s="252">
        <f>SUM('Speed Bin B-A'!Q36,'Speed Bin B-A'!Q140,'Speed Bin B-A'!Q244,'Speed Bin B-A'!Q348,'Speed Bin B-A'!Q452,'Speed Bin B-A'!Q764,'Speed Bin B-A'!Q868,'Speed Bin B-A'!Q972,'Speed Bin B-A'!Q1076,'Speed Bin B-A'!Q1180)</f>
        <v>0</v>
      </c>
      <c r="R237" s="252">
        <f>SUM('Speed Bin B-A'!R36,'Speed Bin B-A'!R140,'Speed Bin B-A'!R244,'Speed Bin B-A'!R348,'Speed Bin B-A'!R452,'Speed Bin B-A'!R764,'Speed Bin B-A'!R868,'Speed Bin B-A'!R972,'Speed Bin B-A'!R1076,'Speed Bin B-A'!R1180)</f>
        <v>0</v>
      </c>
      <c r="S237" s="252">
        <f>SUM('Speed Bin B-A'!S36,'Speed Bin B-A'!S140,'Speed Bin B-A'!S244,'Speed Bin B-A'!S348,'Speed Bin B-A'!S452,'Speed Bin B-A'!S764,'Speed Bin B-A'!S868,'Speed Bin B-A'!S972,'Speed Bin B-A'!S1076,'Speed Bin B-A'!S1180)</f>
        <v>0</v>
      </c>
      <c r="T237" s="252">
        <f>SUM('Speed Bin B-A'!T36,'Speed Bin B-A'!T140,'Speed Bin B-A'!T244,'Speed Bin B-A'!T348,'Speed Bin B-A'!T452,'Speed Bin B-A'!T764,'Speed Bin B-A'!T868,'Speed Bin B-A'!T972,'Speed Bin B-A'!T1076,'Speed Bin B-A'!T1180)</f>
        <v>0</v>
      </c>
      <c r="U237" s="252">
        <f>SUM('Speed Bin B-A'!U36,'Speed Bin B-A'!U140,'Speed Bin B-A'!U244,'Speed Bin B-A'!U348,'Speed Bin B-A'!U452,'Speed Bin B-A'!U764,'Speed Bin B-A'!U868,'Speed Bin B-A'!U972,'Speed Bin B-A'!U1076,'Speed Bin B-A'!U1180)</f>
        <v>0</v>
      </c>
      <c r="V237" s="253">
        <f>IFERROR(AVERAGE('Speed Bin B-A'!V36,'Speed Bin B-A'!V140,'Speed Bin B-A'!V244,'Speed Bin B-A'!V348,'Speed Bin B-A'!V452,'Speed Bin B-A'!V764,'Speed Bin B-A'!V868,'Speed Bin B-A'!V972,'Speed Bin B-A'!V1076,'Speed Bin B-A'!V1180),"-")</f>
        <v>28.328571428571429</v>
      </c>
      <c r="W237" s="253">
        <f>IFERROR(AVERAGE('Speed Bin B-A'!W36,'Speed Bin B-A'!W140,'Speed Bin B-A'!W244,'Speed Bin B-A'!W348,'Speed Bin B-A'!W452,'Speed Bin B-A'!W764,'Speed Bin B-A'!W868,'Speed Bin B-A'!W972,'Speed Bin B-A'!W1076,'Speed Bin B-A'!W1180),"-")</f>
        <v>32.233333333333334</v>
      </c>
      <c r="X237" s="246"/>
      <c r="Y237" s="246"/>
      <c r="Z237" s="259" t="s">
        <v>45</v>
      </c>
      <c r="AA237" s="254">
        <f>SUM(AA218:AA233)</f>
        <v>19</v>
      </c>
      <c r="AB237" s="254">
        <f t="shared" ref="AB237:AS237" si="138">SUM(AB218:AB233)</f>
        <v>143</v>
      </c>
      <c r="AC237" s="254">
        <f t="shared" si="138"/>
        <v>462</v>
      </c>
      <c r="AD237" s="254">
        <f t="shared" si="138"/>
        <v>2519</v>
      </c>
      <c r="AE237" s="254">
        <f t="shared" si="138"/>
        <v>5610</v>
      </c>
      <c r="AF237" s="254">
        <f t="shared" si="138"/>
        <v>1590</v>
      </c>
      <c r="AG237" s="254">
        <f t="shared" si="138"/>
        <v>170</v>
      </c>
      <c r="AH237" s="254">
        <f t="shared" si="138"/>
        <v>21</v>
      </c>
      <c r="AI237" s="254">
        <f t="shared" si="138"/>
        <v>10</v>
      </c>
      <c r="AJ237" s="254">
        <f t="shared" si="138"/>
        <v>0</v>
      </c>
      <c r="AK237" s="254">
        <f t="shared" si="138"/>
        <v>0</v>
      </c>
      <c r="AL237" s="254">
        <f t="shared" si="138"/>
        <v>0</v>
      </c>
      <c r="AM237" s="254">
        <f t="shared" si="138"/>
        <v>0</v>
      </c>
      <c r="AN237" s="254">
        <f t="shared" si="138"/>
        <v>0</v>
      </c>
      <c r="AO237" s="254">
        <f t="shared" si="138"/>
        <v>0</v>
      </c>
      <c r="AP237" s="254">
        <f t="shared" si="138"/>
        <v>0</v>
      </c>
      <c r="AQ237" s="254">
        <f t="shared" si="138"/>
        <v>0</v>
      </c>
      <c r="AR237" s="254">
        <f t="shared" si="138"/>
        <v>0</v>
      </c>
      <c r="AS237" s="254">
        <f t="shared" si="138"/>
        <v>0</v>
      </c>
      <c r="AT237" s="253">
        <f t="shared" si="137"/>
        <v>26.400000000000002</v>
      </c>
      <c r="AU237" s="253">
        <f t="shared" si="137"/>
        <v>30.137499999999999</v>
      </c>
    </row>
    <row r="238" spans="1:47" x14ac:dyDescent="0.2">
      <c r="A238" s="251">
        <v>0.27083333333333298</v>
      </c>
      <c r="B238" s="252">
        <f>SUM('Speed Bin B-A'!B37,'Speed Bin B-A'!B141,'Speed Bin B-A'!B245,'Speed Bin B-A'!B349,'Speed Bin B-A'!B453,'Speed Bin B-A'!B765,'Speed Bin B-A'!B869,'Speed Bin B-A'!B973,'Speed Bin B-A'!B1077,'Speed Bin B-A'!B1181)</f>
        <v>172</v>
      </c>
      <c r="C238" s="252">
        <f>SUM('Speed Bin B-A'!C37,'Speed Bin B-A'!C141,'Speed Bin B-A'!C245,'Speed Bin B-A'!C349,'Speed Bin B-A'!C453,'Speed Bin B-A'!C765,'Speed Bin B-A'!C869,'Speed Bin B-A'!C973,'Speed Bin B-A'!C1077,'Speed Bin B-A'!C1181)</f>
        <v>0</v>
      </c>
      <c r="D238" s="252">
        <f>SUM('Speed Bin B-A'!D37,'Speed Bin B-A'!D141,'Speed Bin B-A'!D245,'Speed Bin B-A'!D349,'Speed Bin B-A'!D453,'Speed Bin B-A'!D765,'Speed Bin B-A'!D869,'Speed Bin B-A'!D973,'Speed Bin B-A'!D1077,'Speed Bin B-A'!D1181)</f>
        <v>1</v>
      </c>
      <c r="E238" s="252">
        <f>SUM('Speed Bin B-A'!E37,'Speed Bin B-A'!E141,'Speed Bin B-A'!E245,'Speed Bin B-A'!E349,'Speed Bin B-A'!E453,'Speed Bin B-A'!E765,'Speed Bin B-A'!E869,'Speed Bin B-A'!E973,'Speed Bin B-A'!E1077,'Speed Bin B-A'!E1181)</f>
        <v>4</v>
      </c>
      <c r="F238" s="252">
        <f>SUM('Speed Bin B-A'!F37,'Speed Bin B-A'!F141,'Speed Bin B-A'!F245,'Speed Bin B-A'!F349,'Speed Bin B-A'!F453,'Speed Bin B-A'!F765,'Speed Bin B-A'!F869,'Speed Bin B-A'!F973,'Speed Bin B-A'!F1077,'Speed Bin B-A'!F1181)</f>
        <v>24</v>
      </c>
      <c r="G238" s="252">
        <f>SUM('Speed Bin B-A'!G37,'Speed Bin B-A'!G141,'Speed Bin B-A'!G245,'Speed Bin B-A'!G349,'Speed Bin B-A'!G453,'Speed Bin B-A'!G765,'Speed Bin B-A'!G869,'Speed Bin B-A'!G973,'Speed Bin B-A'!G1077,'Speed Bin B-A'!G1181)</f>
        <v>94</v>
      </c>
      <c r="H238" s="252">
        <f>SUM('Speed Bin B-A'!H37,'Speed Bin B-A'!H141,'Speed Bin B-A'!H245,'Speed Bin B-A'!H349,'Speed Bin B-A'!H453,'Speed Bin B-A'!H765,'Speed Bin B-A'!H869,'Speed Bin B-A'!H973,'Speed Bin B-A'!H1077,'Speed Bin B-A'!H1181)</f>
        <v>37</v>
      </c>
      <c r="I238" s="252">
        <f>SUM('Speed Bin B-A'!I37,'Speed Bin B-A'!I141,'Speed Bin B-A'!I245,'Speed Bin B-A'!I349,'Speed Bin B-A'!I453,'Speed Bin B-A'!I765,'Speed Bin B-A'!I869,'Speed Bin B-A'!I973,'Speed Bin B-A'!I1077,'Speed Bin B-A'!I1181)</f>
        <v>10</v>
      </c>
      <c r="J238" s="252">
        <f>SUM('Speed Bin B-A'!J37,'Speed Bin B-A'!J141,'Speed Bin B-A'!J245,'Speed Bin B-A'!J349,'Speed Bin B-A'!J453,'Speed Bin B-A'!J765,'Speed Bin B-A'!J869,'Speed Bin B-A'!J973,'Speed Bin B-A'!J1077,'Speed Bin B-A'!J1181)</f>
        <v>2</v>
      </c>
      <c r="K238" s="252">
        <f>SUM('Speed Bin B-A'!K37,'Speed Bin B-A'!K141,'Speed Bin B-A'!K245,'Speed Bin B-A'!K349,'Speed Bin B-A'!K453,'Speed Bin B-A'!K765,'Speed Bin B-A'!K869,'Speed Bin B-A'!K973,'Speed Bin B-A'!K1077,'Speed Bin B-A'!K1181)</f>
        <v>0</v>
      </c>
      <c r="L238" s="252">
        <f>SUM('Speed Bin B-A'!L37,'Speed Bin B-A'!L141,'Speed Bin B-A'!L245,'Speed Bin B-A'!L349,'Speed Bin B-A'!L453,'Speed Bin B-A'!L765,'Speed Bin B-A'!L869,'Speed Bin B-A'!L973,'Speed Bin B-A'!L1077,'Speed Bin B-A'!L1181)</f>
        <v>0</v>
      </c>
      <c r="M238" s="252">
        <f>SUM('Speed Bin B-A'!M37,'Speed Bin B-A'!M141,'Speed Bin B-A'!M245,'Speed Bin B-A'!M349,'Speed Bin B-A'!M453,'Speed Bin B-A'!M765,'Speed Bin B-A'!M869,'Speed Bin B-A'!M973,'Speed Bin B-A'!M1077,'Speed Bin B-A'!M1181)</f>
        <v>0</v>
      </c>
      <c r="N238" s="252">
        <f>SUM('Speed Bin B-A'!N37,'Speed Bin B-A'!N141,'Speed Bin B-A'!N245,'Speed Bin B-A'!N349,'Speed Bin B-A'!N453,'Speed Bin B-A'!N765,'Speed Bin B-A'!N869,'Speed Bin B-A'!N973,'Speed Bin B-A'!N1077,'Speed Bin B-A'!N1181)</f>
        <v>0</v>
      </c>
      <c r="O238" s="252">
        <f>SUM('Speed Bin B-A'!O37,'Speed Bin B-A'!O141,'Speed Bin B-A'!O245,'Speed Bin B-A'!O349,'Speed Bin B-A'!O453,'Speed Bin B-A'!O765,'Speed Bin B-A'!O869,'Speed Bin B-A'!O973,'Speed Bin B-A'!O1077,'Speed Bin B-A'!O1181)</f>
        <v>0</v>
      </c>
      <c r="P238" s="252">
        <f>SUM('Speed Bin B-A'!P37,'Speed Bin B-A'!P141,'Speed Bin B-A'!P245,'Speed Bin B-A'!P349,'Speed Bin B-A'!P453,'Speed Bin B-A'!P765,'Speed Bin B-A'!P869,'Speed Bin B-A'!P973,'Speed Bin B-A'!P1077,'Speed Bin B-A'!P1181)</f>
        <v>0</v>
      </c>
      <c r="Q238" s="252">
        <f>SUM('Speed Bin B-A'!Q37,'Speed Bin B-A'!Q141,'Speed Bin B-A'!Q245,'Speed Bin B-A'!Q349,'Speed Bin B-A'!Q453,'Speed Bin B-A'!Q765,'Speed Bin B-A'!Q869,'Speed Bin B-A'!Q973,'Speed Bin B-A'!Q1077,'Speed Bin B-A'!Q1181)</f>
        <v>0</v>
      </c>
      <c r="R238" s="252">
        <f>SUM('Speed Bin B-A'!R37,'Speed Bin B-A'!R141,'Speed Bin B-A'!R245,'Speed Bin B-A'!R349,'Speed Bin B-A'!R453,'Speed Bin B-A'!R765,'Speed Bin B-A'!R869,'Speed Bin B-A'!R973,'Speed Bin B-A'!R1077,'Speed Bin B-A'!R1181)</f>
        <v>0</v>
      </c>
      <c r="S238" s="252">
        <f>SUM('Speed Bin B-A'!S37,'Speed Bin B-A'!S141,'Speed Bin B-A'!S245,'Speed Bin B-A'!S349,'Speed Bin B-A'!S453,'Speed Bin B-A'!S765,'Speed Bin B-A'!S869,'Speed Bin B-A'!S973,'Speed Bin B-A'!S1077,'Speed Bin B-A'!S1181)</f>
        <v>0</v>
      </c>
      <c r="T238" s="252">
        <f>SUM('Speed Bin B-A'!T37,'Speed Bin B-A'!T141,'Speed Bin B-A'!T245,'Speed Bin B-A'!T349,'Speed Bin B-A'!T453,'Speed Bin B-A'!T765,'Speed Bin B-A'!T869,'Speed Bin B-A'!T973,'Speed Bin B-A'!T1077,'Speed Bin B-A'!T1181)</f>
        <v>0</v>
      </c>
      <c r="U238" s="252">
        <f>SUM('Speed Bin B-A'!U37,'Speed Bin B-A'!U141,'Speed Bin B-A'!U245,'Speed Bin B-A'!U349,'Speed Bin B-A'!U453,'Speed Bin B-A'!U765,'Speed Bin B-A'!U869,'Speed Bin B-A'!U973,'Speed Bin B-A'!U1077,'Speed Bin B-A'!U1181)</f>
        <v>0</v>
      </c>
      <c r="V238" s="253">
        <f>IFERROR(AVERAGE('Speed Bin B-A'!V37,'Speed Bin B-A'!V141,'Speed Bin B-A'!V245,'Speed Bin B-A'!V349,'Speed Bin B-A'!V453,'Speed Bin B-A'!V765,'Speed Bin B-A'!V869,'Speed Bin B-A'!V973,'Speed Bin B-A'!V1077,'Speed Bin B-A'!V1181),"-")</f>
        <v>27.957142857142856</v>
      </c>
      <c r="W238" s="253">
        <f>IFERROR(AVERAGE('Speed Bin B-A'!W37,'Speed Bin B-A'!W141,'Speed Bin B-A'!W245,'Speed Bin B-A'!W349,'Speed Bin B-A'!W453,'Speed Bin B-A'!W765,'Speed Bin B-A'!W869,'Speed Bin B-A'!W973,'Speed Bin B-A'!W1077,'Speed Bin B-A'!W1181),"-")</f>
        <v>32.1</v>
      </c>
      <c r="X238" s="246"/>
      <c r="Y238" s="246"/>
      <c r="Z238" s="252" t="s">
        <v>46</v>
      </c>
      <c r="AA238" s="254">
        <f>SUM(AA218:AA235)</f>
        <v>19</v>
      </c>
      <c r="AB238" s="254">
        <f t="shared" ref="AB238:AS238" si="139">SUM(AB218:AB235)</f>
        <v>144</v>
      </c>
      <c r="AC238" s="254">
        <f t="shared" si="139"/>
        <v>466</v>
      </c>
      <c r="AD238" s="254">
        <f t="shared" si="139"/>
        <v>2547</v>
      </c>
      <c r="AE238" s="254">
        <f t="shared" si="139"/>
        <v>5656</v>
      </c>
      <c r="AF238" s="254">
        <f t="shared" si="139"/>
        <v>1627</v>
      </c>
      <c r="AG238" s="254">
        <f t="shared" si="139"/>
        <v>177</v>
      </c>
      <c r="AH238" s="254">
        <f t="shared" si="139"/>
        <v>24</v>
      </c>
      <c r="AI238" s="254">
        <f t="shared" si="139"/>
        <v>11</v>
      </c>
      <c r="AJ238" s="254">
        <f t="shared" si="139"/>
        <v>0</v>
      </c>
      <c r="AK238" s="254">
        <f t="shared" si="139"/>
        <v>0</v>
      </c>
      <c r="AL238" s="254">
        <f t="shared" si="139"/>
        <v>0</v>
      </c>
      <c r="AM238" s="254">
        <f t="shared" si="139"/>
        <v>0</v>
      </c>
      <c r="AN238" s="254">
        <f t="shared" si="139"/>
        <v>0</v>
      </c>
      <c r="AO238" s="254">
        <f t="shared" si="139"/>
        <v>0</v>
      </c>
      <c r="AP238" s="254">
        <f t="shared" si="139"/>
        <v>0</v>
      </c>
      <c r="AQ238" s="254">
        <f t="shared" si="139"/>
        <v>0</v>
      </c>
      <c r="AR238" s="254">
        <f t="shared" si="139"/>
        <v>0</v>
      </c>
      <c r="AS238" s="254">
        <f t="shared" si="139"/>
        <v>0</v>
      </c>
      <c r="AT238" s="253">
        <f t="shared" si="137"/>
        <v>26.4375</v>
      </c>
      <c r="AU238" s="253">
        <f t="shared" si="137"/>
        <v>30.187499999999996</v>
      </c>
    </row>
    <row r="239" spans="1:47" ht="13.5" thickBot="1" x14ac:dyDescent="0.25">
      <c r="A239" s="251">
        <v>0.28125</v>
      </c>
      <c r="B239" s="252">
        <f>SUM('Speed Bin B-A'!B38,'Speed Bin B-A'!B142,'Speed Bin B-A'!B246,'Speed Bin B-A'!B350,'Speed Bin B-A'!B454,'Speed Bin B-A'!B766,'Speed Bin B-A'!B870,'Speed Bin B-A'!B974,'Speed Bin B-A'!B1078,'Speed Bin B-A'!B1182)</f>
        <v>244</v>
      </c>
      <c r="C239" s="252">
        <f>SUM('Speed Bin B-A'!C38,'Speed Bin B-A'!C142,'Speed Bin B-A'!C246,'Speed Bin B-A'!C350,'Speed Bin B-A'!C454,'Speed Bin B-A'!C766,'Speed Bin B-A'!C870,'Speed Bin B-A'!C974,'Speed Bin B-A'!C1078,'Speed Bin B-A'!C1182)</f>
        <v>0</v>
      </c>
      <c r="D239" s="252">
        <f>SUM('Speed Bin B-A'!D38,'Speed Bin B-A'!D142,'Speed Bin B-A'!D246,'Speed Bin B-A'!D350,'Speed Bin B-A'!D454,'Speed Bin B-A'!D766,'Speed Bin B-A'!D870,'Speed Bin B-A'!D974,'Speed Bin B-A'!D1078,'Speed Bin B-A'!D1182)</f>
        <v>0</v>
      </c>
      <c r="E239" s="252">
        <f>SUM('Speed Bin B-A'!E38,'Speed Bin B-A'!E142,'Speed Bin B-A'!E246,'Speed Bin B-A'!E350,'Speed Bin B-A'!E454,'Speed Bin B-A'!E766,'Speed Bin B-A'!E870,'Speed Bin B-A'!E974,'Speed Bin B-A'!E1078,'Speed Bin B-A'!E1182)</f>
        <v>2</v>
      </c>
      <c r="F239" s="252">
        <f>SUM('Speed Bin B-A'!F38,'Speed Bin B-A'!F142,'Speed Bin B-A'!F246,'Speed Bin B-A'!F350,'Speed Bin B-A'!F454,'Speed Bin B-A'!F766,'Speed Bin B-A'!F870,'Speed Bin B-A'!F974,'Speed Bin B-A'!F1078,'Speed Bin B-A'!F1182)</f>
        <v>36</v>
      </c>
      <c r="G239" s="252">
        <f>SUM('Speed Bin B-A'!G38,'Speed Bin B-A'!G142,'Speed Bin B-A'!G246,'Speed Bin B-A'!G350,'Speed Bin B-A'!G454,'Speed Bin B-A'!G766,'Speed Bin B-A'!G870,'Speed Bin B-A'!G974,'Speed Bin B-A'!G1078,'Speed Bin B-A'!G1182)</f>
        <v>137</v>
      </c>
      <c r="H239" s="252">
        <f>SUM('Speed Bin B-A'!H38,'Speed Bin B-A'!H142,'Speed Bin B-A'!H246,'Speed Bin B-A'!H350,'Speed Bin B-A'!H454,'Speed Bin B-A'!H766,'Speed Bin B-A'!H870,'Speed Bin B-A'!H974,'Speed Bin B-A'!H1078,'Speed Bin B-A'!H1182)</f>
        <v>63</v>
      </c>
      <c r="I239" s="252">
        <f>SUM('Speed Bin B-A'!I38,'Speed Bin B-A'!I142,'Speed Bin B-A'!I246,'Speed Bin B-A'!I350,'Speed Bin B-A'!I454,'Speed Bin B-A'!I766,'Speed Bin B-A'!I870,'Speed Bin B-A'!I974,'Speed Bin B-A'!I1078,'Speed Bin B-A'!I1182)</f>
        <v>5</v>
      </c>
      <c r="J239" s="252">
        <f>SUM('Speed Bin B-A'!J38,'Speed Bin B-A'!J142,'Speed Bin B-A'!J246,'Speed Bin B-A'!J350,'Speed Bin B-A'!J454,'Speed Bin B-A'!J766,'Speed Bin B-A'!J870,'Speed Bin B-A'!J974,'Speed Bin B-A'!J1078,'Speed Bin B-A'!J1182)</f>
        <v>1</v>
      </c>
      <c r="K239" s="252">
        <f>SUM('Speed Bin B-A'!K38,'Speed Bin B-A'!K142,'Speed Bin B-A'!K246,'Speed Bin B-A'!K350,'Speed Bin B-A'!K454,'Speed Bin B-A'!K766,'Speed Bin B-A'!K870,'Speed Bin B-A'!K974,'Speed Bin B-A'!K1078,'Speed Bin B-A'!K1182)</f>
        <v>0</v>
      </c>
      <c r="L239" s="252">
        <f>SUM('Speed Bin B-A'!L38,'Speed Bin B-A'!L142,'Speed Bin B-A'!L246,'Speed Bin B-A'!L350,'Speed Bin B-A'!L454,'Speed Bin B-A'!L766,'Speed Bin B-A'!L870,'Speed Bin B-A'!L974,'Speed Bin B-A'!L1078,'Speed Bin B-A'!L1182)</f>
        <v>0</v>
      </c>
      <c r="M239" s="252">
        <f>SUM('Speed Bin B-A'!M38,'Speed Bin B-A'!M142,'Speed Bin B-A'!M246,'Speed Bin B-A'!M350,'Speed Bin B-A'!M454,'Speed Bin B-A'!M766,'Speed Bin B-A'!M870,'Speed Bin B-A'!M974,'Speed Bin B-A'!M1078,'Speed Bin B-A'!M1182)</f>
        <v>0</v>
      </c>
      <c r="N239" s="252">
        <f>SUM('Speed Bin B-A'!N38,'Speed Bin B-A'!N142,'Speed Bin B-A'!N246,'Speed Bin B-A'!N350,'Speed Bin B-A'!N454,'Speed Bin B-A'!N766,'Speed Bin B-A'!N870,'Speed Bin B-A'!N974,'Speed Bin B-A'!N1078,'Speed Bin B-A'!N1182)</f>
        <v>0</v>
      </c>
      <c r="O239" s="252">
        <f>SUM('Speed Bin B-A'!O38,'Speed Bin B-A'!O142,'Speed Bin B-A'!O246,'Speed Bin B-A'!O350,'Speed Bin B-A'!O454,'Speed Bin B-A'!O766,'Speed Bin B-A'!O870,'Speed Bin B-A'!O974,'Speed Bin B-A'!O1078,'Speed Bin B-A'!O1182)</f>
        <v>0</v>
      </c>
      <c r="P239" s="252">
        <f>SUM('Speed Bin B-A'!P38,'Speed Bin B-A'!P142,'Speed Bin B-A'!P246,'Speed Bin B-A'!P350,'Speed Bin B-A'!P454,'Speed Bin B-A'!P766,'Speed Bin B-A'!P870,'Speed Bin B-A'!P974,'Speed Bin B-A'!P1078,'Speed Bin B-A'!P1182)</f>
        <v>0</v>
      </c>
      <c r="Q239" s="252">
        <f>SUM('Speed Bin B-A'!Q38,'Speed Bin B-A'!Q142,'Speed Bin B-A'!Q246,'Speed Bin B-A'!Q350,'Speed Bin B-A'!Q454,'Speed Bin B-A'!Q766,'Speed Bin B-A'!Q870,'Speed Bin B-A'!Q974,'Speed Bin B-A'!Q1078,'Speed Bin B-A'!Q1182)</f>
        <v>0</v>
      </c>
      <c r="R239" s="252">
        <f>SUM('Speed Bin B-A'!R38,'Speed Bin B-A'!R142,'Speed Bin B-A'!R246,'Speed Bin B-A'!R350,'Speed Bin B-A'!R454,'Speed Bin B-A'!R766,'Speed Bin B-A'!R870,'Speed Bin B-A'!R974,'Speed Bin B-A'!R1078,'Speed Bin B-A'!R1182)</f>
        <v>0</v>
      </c>
      <c r="S239" s="252">
        <f>SUM('Speed Bin B-A'!S38,'Speed Bin B-A'!S142,'Speed Bin B-A'!S246,'Speed Bin B-A'!S350,'Speed Bin B-A'!S454,'Speed Bin B-A'!S766,'Speed Bin B-A'!S870,'Speed Bin B-A'!S974,'Speed Bin B-A'!S1078,'Speed Bin B-A'!S1182)</f>
        <v>0</v>
      </c>
      <c r="T239" s="252">
        <f>SUM('Speed Bin B-A'!T38,'Speed Bin B-A'!T142,'Speed Bin B-A'!T246,'Speed Bin B-A'!T350,'Speed Bin B-A'!T454,'Speed Bin B-A'!T766,'Speed Bin B-A'!T870,'Speed Bin B-A'!T974,'Speed Bin B-A'!T1078,'Speed Bin B-A'!T1182)</f>
        <v>0</v>
      </c>
      <c r="U239" s="252">
        <f>SUM('Speed Bin B-A'!U38,'Speed Bin B-A'!U142,'Speed Bin B-A'!U246,'Speed Bin B-A'!U350,'Speed Bin B-A'!U454,'Speed Bin B-A'!U766,'Speed Bin B-A'!U870,'Speed Bin B-A'!U974,'Speed Bin B-A'!U1078,'Speed Bin B-A'!U1182)</f>
        <v>0</v>
      </c>
      <c r="V239" s="253">
        <f>IFERROR(AVERAGE('Speed Bin B-A'!V38,'Speed Bin B-A'!V142,'Speed Bin B-A'!V246,'Speed Bin B-A'!V350,'Speed Bin B-A'!V454,'Speed Bin B-A'!V766,'Speed Bin B-A'!V870,'Speed Bin B-A'!V974,'Speed Bin B-A'!V1078,'Speed Bin B-A'!V1182),"-")</f>
        <v>28.2</v>
      </c>
      <c r="W239" s="253">
        <f>IFERROR(AVERAGE('Speed Bin B-A'!W38,'Speed Bin B-A'!W142,'Speed Bin B-A'!W246,'Speed Bin B-A'!W350,'Speed Bin B-A'!W454,'Speed Bin B-A'!W766,'Speed Bin B-A'!W870,'Speed Bin B-A'!W974,'Speed Bin B-A'!W1078,'Speed Bin B-A'!W1182),"-")</f>
        <v>31.471428571428568</v>
      </c>
      <c r="X239" s="246"/>
      <c r="Y239" s="246"/>
      <c r="Z239" s="260" t="s">
        <v>47</v>
      </c>
      <c r="AA239" s="256">
        <f>SUM(AA212:AA235)</f>
        <v>19</v>
      </c>
      <c r="AB239" s="256">
        <f t="shared" ref="AB239:AS239" si="140">SUM(AB212:AB235)</f>
        <v>147</v>
      </c>
      <c r="AC239" s="256">
        <f t="shared" si="140"/>
        <v>486</v>
      </c>
      <c r="AD239" s="256">
        <f t="shared" si="140"/>
        <v>2578</v>
      </c>
      <c r="AE239" s="256">
        <f t="shared" si="140"/>
        <v>5736</v>
      </c>
      <c r="AF239" s="256">
        <f t="shared" si="140"/>
        <v>1684</v>
      </c>
      <c r="AG239" s="256">
        <f t="shared" si="140"/>
        <v>188</v>
      </c>
      <c r="AH239" s="256">
        <f t="shared" si="140"/>
        <v>26</v>
      </c>
      <c r="AI239" s="256">
        <f t="shared" si="140"/>
        <v>11</v>
      </c>
      <c r="AJ239" s="256">
        <f t="shared" si="140"/>
        <v>0</v>
      </c>
      <c r="AK239" s="256">
        <f t="shared" si="140"/>
        <v>0</v>
      </c>
      <c r="AL239" s="256">
        <f t="shared" si="140"/>
        <v>0</v>
      </c>
      <c r="AM239" s="256">
        <f t="shared" si="140"/>
        <v>0</v>
      </c>
      <c r="AN239" s="256">
        <f t="shared" si="140"/>
        <v>0</v>
      </c>
      <c r="AO239" s="256">
        <f t="shared" si="140"/>
        <v>0</v>
      </c>
      <c r="AP239" s="256">
        <f t="shared" si="140"/>
        <v>0</v>
      </c>
      <c r="AQ239" s="256">
        <f t="shared" si="140"/>
        <v>0</v>
      </c>
      <c r="AR239" s="256">
        <f t="shared" si="140"/>
        <v>0</v>
      </c>
      <c r="AS239" s="256">
        <f t="shared" si="140"/>
        <v>0</v>
      </c>
      <c r="AT239" s="257">
        <f t="shared" si="137"/>
        <v>26.45</v>
      </c>
      <c r="AU239" s="257">
        <f t="shared" si="137"/>
        <v>30.237500000000001</v>
      </c>
    </row>
    <row r="240" spans="1:47" ht="13.5" thickTop="1" x14ac:dyDescent="0.2">
      <c r="A240" s="251">
        <v>0.29166666666666702</v>
      </c>
      <c r="B240" s="252">
        <f>SUM('Speed Bin B-A'!B39,'Speed Bin B-A'!B143,'Speed Bin B-A'!B247,'Speed Bin B-A'!B351,'Speed Bin B-A'!B455,'Speed Bin B-A'!B767,'Speed Bin B-A'!B871,'Speed Bin B-A'!B975,'Speed Bin B-A'!B1079,'Speed Bin B-A'!B1183)</f>
        <v>187</v>
      </c>
      <c r="C240" s="252">
        <f>SUM('Speed Bin B-A'!C39,'Speed Bin B-A'!C143,'Speed Bin B-A'!C247,'Speed Bin B-A'!C351,'Speed Bin B-A'!C455,'Speed Bin B-A'!C767,'Speed Bin B-A'!C871,'Speed Bin B-A'!C975,'Speed Bin B-A'!C1079,'Speed Bin B-A'!C1183)</f>
        <v>0</v>
      </c>
      <c r="D240" s="252">
        <f>SUM('Speed Bin B-A'!D39,'Speed Bin B-A'!D143,'Speed Bin B-A'!D247,'Speed Bin B-A'!D351,'Speed Bin B-A'!D455,'Speed Bin B-A'!D767,'Speed Bin B-A'!D871,'Speed Bin B-A'!D975,'Speed Bin B-A'!D1079,'Speed Bin B-A'!D1183)</f>
        <v>5</v>
      </c>
      <c r="E240" s="252">
        <f>SUM('Speed Bin B-A'!E39,'Speed Bin B-A'!E143,'Speed Bin B-A'!E247,'Speed Bin B-A'!E351,'Speed Bin B-A'!E455,'Speed Bin B-A'!E767,'Speed Bin B-A'!E871,'Speed Bin B-A'!E975,'Speed Bin B-A'!E1079,'Speed Bin B-A'!E1183)</f>
        <v>3</v>
      </c>
      <c r="F240" s="252">
        <f>SUM('Speed Bin B-A'!F39,'Speed Bin B-A'!F143,'Speed Bin B-A'!F247,'Speed Bin B-A'!F351,'Speed Bin B-A'!F455,'Speed Bin B-A'!F767,'Speed Bin B-A'!F871,'Speed Bin B-A'!F975,'Speed Bin B-A'!F1079,'Speed Bin B-A'!F1183)</f>
        <v>55</v>
      </c>
      <c r="G240" s="252">
        <f>SUM('Speed Bin B-A'!G39,'Speed Bin B-A'!G143,'Speed Bin B-A'!G247,'Speed Bin B-A'!G351,'Speed Bin B-A'!G455,'Speed Bin B-A'!G767,'Speed Bin B-A'!G871,'Speed Bin B-A'!G975,'Speed Bin B-A'!G1079,'Speed Bin B-A'!G1183)</f>
        <v>92</v>
      </c>
      <c r="H240" s="252">
        <f>SUM('Speed Bin B-A'!H39,'Speed Bin B-A'!H143,'Speed Bin B-A'!H247,'Speed Bin B-A'!H351,'Speed Bin B-A'!H455,'Speed Bin B-A'!H767,'Speed Bin B-A'!H871,'Speed Bin B-A'!H975,'Speed Bin B-A'!H1079,'Speed Bin B-A'!H1183)</f>
        <v>30</v>
      </c>
      <c r="I240" s="252">
        <f>SUM('Speed Bin B-A'!I39,'Speed Bin B-A'!I143,'Speed Bin B-A'!I247,'Speed Bin B-A'!I351,'Speed Bin B-A'!I455,'Speed Bin B-A'!I767,'Speed Bin B-A'!I871,'Speed Bin B-A'!I975,'Speed Bin B-A'!I1079,'Speed Bin B-A'!I1183)</f>
        <v>1</v>
      </c>
      <c r="J240" s="252">
        <f>SUM('Speed Bin B-A'!J39,'Speed Bin B-A'!J143,'Speed Bin B-A'!J247,'Speed Bin B-A'!J351,'Speed Bin B-A'!J455,'Speed Bin B-A'!J767,'Speed Bin B-A'!J871,'Speed Bin B-A'!J975,'Speed Bin B-A'!J1079,'Speed Bin B-A'!J1183)</f>
        <v>0</v>
      </c>
      <c r="K240" s="252">
        <f>SUM('Speed Bin B-A'!K39,'Speed Bin B-A'!K143,'Speed Bin B-A'!K247,'Speed Bin B-A'!K351,'Speed Bin B-A'!K455,'Speed Bin B-A'!K767,'Speed Bin B-A'!K871,'Speed Bin B-A'!K975,'Speed Bin B-A'!K1079,'Speed Bin B-A'!K1183)</f>
        <v>1</v>
      </c>
      <c r="L240" s="252">
        <f>SUM('Speed Bin B-A'!L39,'Speed Bin B-A'!L143,'Speed Bin B-A'!L247,'Speed Bin B-A'!L351,'Speed Bin B-A'!L455,'Speed Bin B-A'!L767,'Speed Bin B-A'!L871,'Speed Bin B-A'!L975,'Speed Bin B-A'!L1079,'Speed Bin B-A'!L1183)</f>
        <v>0</v>
      </c>
      <c r="M240" s="252">
        <f>SUM('Speed Bin B-A'!M39,'Speed Bin B-A'!M143,'Speed Bin B-A'!M247,'Speed Bin B-A'!M351,'Speed Bin B-A'!M455,'Speed Bin B-A'!M767,'Speed Bin B-A'!M871,'Speed Bin B-A'!M975,'Speed Bin B-A'!M1079,'Speed Bin B-A'!M1183)</f>
        <v>0</v>
      </c>
      <c r="N240" s="252">
        <f>SUM('Speed Bin B-A'!N39,'Speed Bin B-A'!N143,'Speed Bin B-A'!N247,'Speed Bin B-A'!N351,'Speed Bin B-A'!N455,'Speed Bin B-A'!N767,'Speed Bin B-A'!N871,'Speed Bin B-A'!N975,'Speed Bin B-A'!N1079,'Speed Bin B-A'!N1183)</f>
        <v>0</v>
      </c>
      <c r="O240" s="252">
        <f>SUM('Speed Bin B-A'!O39,'Speed Bin B-A'!O143,'Speed Bin B-A'!O247,'Speed Bin B-A'!O351,'Speed Bin B-A'!O455,'Speed Bin B-A'!O767,'Speed Bin B-A'!O871,'Speed Bin B-A'!O975,'Speed Bin B-A'!O1079,'Speed Bin B-A'!O1183)</f>
        <v>0</v>
      </c>
      <c r="P240" s="252">
        <f>SUM('Speed Bin B-A'!P39,'Speed Bin B-A'!P143,'Speed Bin B-A'!P247,'Speed Bin B-A'!P351,'Speed Bin B-A'!P455,'Speed Bin B-A'!P767,'Speed Bin B-A'!P871,'Speed Bin B-A'!P975,'Speed Bin B-A'!P1079,'Speed Bin B-A'!P1183)</f>
        <v>0</v>
      </c>
      <c r="Q240" s="252">
        <f>SUM('Speed Bin B-A'!Q39,'Speed Bin B-A'!Q143,'Speed Bin B-A'!Q247,'Speed Bin B-A'!Q351,'Speed Bin B-A'!Q455,'Speed Bin B-A'!Q767,'Speed Bin B-A'!Q871,'Speed Bin B-A'!Q975,'Speed Bin B-A'!Q1079,'Speed Bin B-A'!Q1183)</f>
        <v>0</v>
      </c>
      <c r="R240" s="252">
        <f>SUM('Speed Bin B-A'!R39,'Speed Bin B-A'!R143,'Speed Bin B-A'!R247,'Speed Bin B-A'!R351,'Speed Bin B-A'!R455,'Speed Bin B-A'!R767,'Speed Bin B-A'!R871,'Speed Bin B-A'!R975,'Speed Bin B-A'!R1079,'Speed Bin B-A'!R1183)</f>
        <v>0</v>
      </c>
      <c r="S240" s="252">
        <f>SUM('Speed Bin B-A'!S39,'Speed Bin B-A'!S143,'Speed Bin B-A'!S247,'Speed Bin B-A'!S351,'Speed Bin B-A'!S455,'Speed Bin B-A'!S767,'Speed Bin B-A'!S871,'Speed Bin B-A'!S975,'Speed Bin B-A'!S1079,'Speed Bin B-A'!S1183)</f>
        <v>0</v>
      </c>
      <c r="T240" s="252">
        <f>SUM('Speed Bin B-A'!T39,'Speed Bin B-A'!T143,'Speed Bin B-A'!T247,'Speed Bin B-A'!T351,'Speed Bin B-A'!T455,'Speed Bin B-A'!T767,'Speed Bin B-A'!T871,'Speed Bin B-A'!T975,'Speed Bin B-A'!T1079,'Speed Bin B-A'!T1183)</f>
        <v>0</v>
      </c>
      <c r="U240" s="252">
        <f>SUM('Speed Bin B-A'!U39,'Speed Bin B-A'!U143,'Speed Bin B-A'!U247,'Speed Bin B-A'!U351,'Speed Bin B-A'!U455,'Speed Bin B-A'!U767,'Speed Bin B-A'!U871,'Speed Bin B-A'!U975,'Speed Bin B-A'!U1079,'Speed Bin B-A'!U1183)</f>
        <v>0</v>
      </c>
      <c r="V240" s="253">
        <f>IFERROR(AVERAGE('Speed Bin B-A'!V39,'Speed Bin B-A'!V143,'Speed Bin B-A'!V247,'Speed Bin B-A'!V351,'Speed Bin B-A'!V455,'Speed Bin B-A'!V767,'Speed Bin B-A'!V871,'Speed Bin B-A'!V975,'Speed Bin B-A'!V1079,'Speed Bin B-A'!V1183),"-")</f>
        <v>26.657142857142855</v>
      </c>
      <c r="W240" s="253">
        <f>IFERROR(AVERAGE('Speed Bin B-A'!W39,'Speed Bin B-A'!W143,'Speed Bin B-A'!W247,'Speed Bin B-A'!W351,'Speed Bin B-A'!W455,'Speed Bin B-A'!W767,'Speed Bin B-A'!W871,'Speed Bin B-A'!W975,'Speed Bin B-A'!W1079,'Speed Bin B-A'!W1183),"-")</f>
        <v>30.400000000000002</v>
      </c>
      <c r="X240" s="246"/>
      <c r="Y240" s="246"/>
      <c r="Z240" s="246"/>
      <c r="AT240" s="246"/>
      <c r="AU240" s="246"/>
    </row>
    <row r="241" spans="1:25" x14ac:dyDescent="0.2">
      <c r="A241" s="251">
        <v>0.30208333333333298</v>
      </c>
      <c r="B241" s="252">
        <f>SUM('Speed Bin B-A'!B40,'Speed Bin B-A'!B144,'Speed Bin B-A'!B248,'Speed Bin B-A'!B352,'Speed Bin B-A'!B456,'Speed Bin B-A'!B768,'Speed Bin B-A'!B872,'Speed Bin B-A'!B976,'Speed Bin B-A'!B1080,'Speed Bin B-A'!B1184)</f>
        <v>201</v>
      </c>
      <c r="C241" s="252">
        <f>SUM('Speed Bin B-A'!C40,'Speed Bin B-A'!C144,'Speed Bin B-A'!C248,'Speed Bin B-A'!C352,'Speed Bin B-A'!C456,'Speed Bin B-A'!C768,'Speed Bin B-A'!C872,'Speed Bin B-A'!C976,'Speed Bin B-A'!C1080,'Speed Bin B-A'!C1184)</f>
        <v>0</v>
      </c>
      <c r="D241" s="252">
        <f>SUM('Speed Bin B-A'!D40,'Speed Bin B-A'!D144,'Speed Bin B-A'!D248,'Speed Bin B-A'!D352,'Speed Bin B-A'!D456,'Speed Bin B-A'!D768,'Speed Bin B-A'!D872,'Speed Bin B-A'!D976,'Speed Bin B-A'!D1080,'Speed Bin B-A'!D1184)</f>
        <v>1</v>
      </c>
      <c r="E241" s="252">
        <f>SUM('Speed Bin B-A'!E40,'Speed Bin B-A'!E144,'Speed Bin B-A'!E248,'Speed Bin B-A'!E352,'Speed Bin B-A'!E456,'Speed Bin B-A'!E768,'Speed Bin B-A'!E872,'Speed Bin B-A'!E976,'Speed Bin B-A'!E1080,'Speed Bin B-A'!E1184)</f>
        <v>1</v>
      </c>
      <c r="F241" s="252">
        <f>SUM('Speed Bin B-A'!F40,'Speed Bin B-A'!F144,'Speed Bin B-A'!F248,'Speed Bin B-A'!F352,'Speed Bin B-A'!F456,'Speed Bin B-A'!F768,'Speed Bin B-A'!F872,'Speed Bin B-A'!F976,'Speed Bin B-A'!F1080,'Speed Bin B-A'!F1184)</f>
        <v>37</v>
      </c>
      <c r="G241" s="252">
        <f>SUM('Speed Bin B-A'!G40,'Speed Bin B-A'!G144,'Speed Bin B-A'!G248,'Speed Bin B-A'!G352,'Speed Bin B-A'!G456,'Speed Bin B-A'!G768,'Speed Bin B-A'!G872,'Speed Bin B-A'!G976,'Speed Bin B-A'!G1080,'Speed Bin B-A'!G1184)</f>
        <v>122</v>
      </c>
      <c r="H241" s="252">
        <f>SUM('Speed Bin B-A'!H40,'Speed Bin B-A'!H144,'Speed Bin B-A'!H248,'Speed Bin B-A'!H352,'Speed Bin B-A'!H456,'Speed Bin B-A'!H768,'Speed Bin B-A'!H872,'Speed Bin B-A'!H976,'Speed Bin B-A'!H1080,'Speed Bin B-A'!H1184)</f>
        <v>38</v>
      </c>
      <c r="I241" s="252">
        <f>SUM('Speed Bin B-A'!I40,'Speed Bin B-A'!I144,'Speed Bin B-A'!I248,'Speed Bin B-A'!I352,'Speed Bin B-A'!I456,'Speed Bin B-A'!I768,'Speed Bin B-A'!I872,'Speed Bin B-A'!I976,'Speed Bin B-A'!I1080,'Speed Bin B-A'!I1184)</f>
        <v>2</v>
      </c>
      <c r="J241" s="252">
        <f>SUM('Speed Bin B-A'!J40,'Speed Bin B-A'!J144,'Speed Bin B-A'!J248,'Speed Bin B-A'!J352,'Speed Bin B-A'!J456,'Speed Bin B-A'!J768,'Speed Bin B-A'!J872,'Speed Bin B-A'!J976,'Speed Bin B-A'!J1080,'Speed Bin B-A'!J1184)</f>
        <v>0</v>
      </c>
      <c r="K241" s="252">
        <f>SUM('Speed Bin B-A'!K40,'Speed Bin B-A'!K144,'Speed Bin B-A'!K248,'Speed Bin B-A'!K352,'Speed Bin B-A'!K456,'Speed Bin B-A'!K768,'Speed Bin B-A'!K872,'Speed Bin B-A'!K976,'Speed Bin B-A'!K1080,'Speed Bin B-A'!K1184)</f>
        <v>0</v>
      </c>
      <c r="L241" s="252">
        <f>SUM('Speed Bin B-A'!L40,'Speed Bin B-A'!L144,'Speed Bin B-A'!L248,'Speed Bin B-A'!L352,'Speed Bin B-A'!L456,'Speed Bin B-A'!L768,'Speed Bin B-A'!L872,'Speed Bin B-A'!L976,'Speed Bin B-A'!L1080,'Speed Bin B-A'!L1184)</f>
        <v>0</v>
      </c>
      <c r="M241" s="252">
        <f>SUM('Speed Bin B-A'!M40,'Speed Bin B-A'!M144,'Speed Bin B-A'!M248,'Speed Bin B-A'!M352,'Speed Bin B-A'!M456,'Speed Bin B-A'!M768,'Speed Bin B-A'!M872,'Speed Bin B-A'!M976,'Speed Bin B-A'!M1080,'Speed Bin B-A'!M1184)</f>
        <v>0</v>
      </c>
      <c r="N241" s="252">
        <f>SUM('Speed Bin B-A'!N40,'Speed Bin B-A'!N144,'Speed Bin B-A'!N248,'Speed Bin B-A'!N352,'Speed Bin B-A'!N456,'Speed Bin B-A'!N768,'Speed Bin B-A'!N872,'Speed Bin B-A'!N976,'Speed Bin B-A'!N1080,'Speed Bin B-A'!N1184)</f>
        <v>0</v>
      </c>
      <c r="O241" s="252">
        <f>SUM('Speed Bin B-A'!O40,'Speed Bin B-A'!O144,'Speed Bin B-A'!O248,'Speed Bin B-A'!O352,'Speed Bin B-A'!O456,'Speed Bin B-A'!O768,'Speed Bin B-A'!O872,'Speed Bin B-A'!O976,'Speed Bin B-A'!O1080,'Speed Bin B-A'!O1184)</f>
        <v>0</v>
      </c>
      <c r="P241" s="252">
        <f>SUM('Speed Bin B-A'!P40,'Speed Bin B-A'!P144,'Speed Bin B-A'!P248,'Speed Bin B-A'!P352,'Speed Bin B-A'!P456,'Speed Bin B-A'!P768,'Speed Bin B-A'!P872,'Speed Bin B-A'!P976,'Speed Bin B-A'!P1080,'Speed Bin B-A'!P1184)</f>
        <v>0</v>
      </c>
      <c r="Q241" s="252">
        <f>SUM('Speed Bin B-A'!Q40,'Speed Bin B-A'!Q144,'Speed Bin B-A'!Q248,'Speed Bin B-A'!Q352,'Speed Bin B-A'!Q456,'Speed Bin B-A'!Q768,'Speed Bin B-A'!Q872,'Speed Bin B-A'!Q976,'Speed Bin B-A'!Q1080,'Speed Bin B-A'!Q1184)</f>
        <v>0</v>
      </c>
      <c r="R241" s="252">
        <f>SUM('Speed Bin B-A'!R40,'Speed Bin B-A'!R144,'Speed Bin B-A'!R248,'Speed Bin B-A'!R352,'Speed Bin B-A'!R456,'Speed Bin B-A'!R768,'Speed Bin B-A'!R872,'Speed Bin B-A'!R976,'Speed Bin B-A'!R1080,'Speed Bin B-A'!R1184)</f>
        <v>0</v>
      </c>
      <c r="S241" s="252">
        <f>SUM('Speed Bin B-A'!S40,'Speed Bin B-A'!S144,'Speed Bin B-A'!S248,'Speed Bin B-A'!S352,'Speed Bin B-A'!S456,'Speed Bin B-A'!S768,'Speed Bin B-A'!S872,'Speed Bin B-A'!S976,'Speed Bin B-A'!S1080,'Speed Bin B-A'!S1184)</f>
        <v>0</v>
      </c>
      <c r="T241" s="252">
        <f>SUM('Speed Bin B-A'!T40,'Speed Bin B-A'!T144,'Speed Bin B-A'!T248,'Speed Bin B-A'!T352,'Speed Bin B-A'!T456,'Speed Bin B-A'!T768,'Speed Bin B-A'!T872,'Speed Bin B-A'!T976,'Speed Bin B-A'!T1080,'Speed Bin B-A'!T1184)</f>
        <v>0</v>
      </c>
      <c r="U241" s="252">
        <f>SUM('Speed Bin B-A'!U40,'Speed Bin B-A'!U144,'Speed Bin B-A'!U248,'Speed Bin B-A'!U352,'Speed Bin B-A'!U456,'Speed Bin B-A'!U768,'Speed Bin B-A'!U872,'Speed Bin B-A'!U976,'Speed Bin B-A'!U1080,'Speed Bin B-A'!U1184)</f>
        <v>0</v>
      </c>
      <c r="V241" s="253">
        <f>IFERROR(AVERAGE('Speed Bin B-A'!V40,'Speed Bin B-A'!V144,'Speed Bin B-A'!V248,'Speed Bin B-A'!V352,'Speed Bin B-A'!V456,'Speed Bin B-A'!V768,'Speed Bin B-A'!V872,'Speed Bin B-A'!V976,'Speed Bin B-A'!V1080,'Speed Bin B-A'!V1184),"-")</f>
        <v>27.414285714285711</v>
      </c>
      <c r="W241" s="253">
        <f>IFERROR(AVERAGE('Speed Bin B-A'!W40,'Speed Bin B-A'!W144,'Speed Bin B-A'!W248,'Speed Bin B-A'!W352,'Speed Bin B-A'!W456,'Speed Bin B-A'!W768,'Speed Bin B-A'!W872,'Speed Bin B-A'!W976,'Speed Bin B-A'!W1080,'Speed Bin B-A'!W1184),"-")</f>
        <v>30.714285714285719</v>
      </c>
      <c r="X241" s="246"/>
      <c r="Y241" s="246"/>
    </row>
    <row r="242" spans="1:25" x14ac:dyDescent="0.2">
      <c r="A242" s="251">
        <v>0.3125</v>
      </c>
      <c r="B242" s="252">
        <f>SUM('Speed Bin B-A'!B41,'Speed Bin B-A'!B145,'Speed Bin B-A'!B249,'Speed Bin B-A'!B353,'Speed Bin B-A'!B457,'Speed Bin B-A'!B769,'Speed Bin B-A'!B873,'Speed Bin B-A'!B977,'Speed Bin B-A'!B1081,'Speed Bin B-A'!B1185)</f>
        <v>237</v>
      </c>
      <c r="C242" s="252">
        <f>SUM('Speed Bin B-A'!C41,'Speed Bin B-A'!C145,'Speed Bin B-A'!C249,'Speed Bin B-A'!C353,'Speed Bin B-A'!C457,'Speed Bin B-A'!C769,'Speed Bin B-A'!C873,'Speed Bin B-A'!C977,'Speed Bin B-A'!C1081,'Speed Bin B-A'!C1185)</f>
        <v>3</v>
      </c>
      <c r="D242" s="252">
        <f>SUM('Speed Bin B-A'!D41,'Speed Bin B-A'!D145,'Speed Bin B-A'!D249,'Speed Bin B-A'!D353,'Speed Bin B-A'!D457,'Speed Bin B-A'!D769,'Speed Bin B-A'!D873,'Speed Bin B-A'!D977,'Speed Bin B-A'!D1081,'Speed Bin B-A'!D1185)</f>
        <v>7</v>
      </c>
      <c r="E242" s="252">
        <f>SUM('Speed Bin B-A'!E41,'Speed Bin B-A'!E145,'Speed Bin B-A'!E249,'Speed Bin B-A'!E353,'Speed Bin B-A'!E457,'Speed Bin B-A'!E769,'Speed Bin B-A'!E873,'Speed Bin B-A'!E977,'Speed Bin B-A'!E1081,'Speed Bin B-A'!E1185)</f>
        <v>10</v>
      </c>
      <c r="F242" s="252">
        <f>SUM('Speed Bin B-A'!F41,'Speed Bin B-A'!F145,'Speed Bin B-A'!F249,'Speed Bin B-A'!F353,'Speed Bin B-A'!F457,'Speed Bin B-A'!F769,'Speed Bin B-A'!F873,'Speed Bin B-A'!F977,'Speed Bin B-A'!F1081,'Speed Bin B-A'!F1185)</f>
        <v>31</v>
      </c>
      <c r="G242" s="252">
        <f>SUM('Speed Bin B-A'!G41,'Speed Bin B-A'!G145,'Speed Bin B-A'!G249,'Speed Bin B-A'!G353,'Speed Bin B-A'!G457,'Speed Bin B-A'!G769,'Speed Bin B-A'!G873,'Speed Bin B-A'!G977,'Speed Bin B-A'!G1081,'Speed Bin B-A'!G1185)</f>
        <v>138</v>
      </c>
      <c r="H242" s="252">
        <f>SUM('Speed Bin B-A'!H41,'Speed Bin B-A'!H145,'Speed Bin B-A'!H249,'Speed Bin B-A'!H353,'Speed Bin B-A'!H457,'Speed Bin B-A'!H769,'Speed Bin B-A'!H873,'Speed Bin B-A'!H977,'Speed Bin B-A'!H1081,'Speed Bin B-A'!H1185)</f>
        <v>40</v>
      </c>
      <c r="I242" s="252">
        <f>SUM('Speed Bin B-A'!I41,'Speed Bin B-A'!I145,'Speed Bin B-A'!I249,'Speed Bin B-A'!I353,'Speed Bin B-A'!I457,'Speed Bin B-A'!I769,'Speed Bin B-A'!I873,'Speed Bin B-A'!I977,'Speed Bin B-A'!I1081,'Speed Bin B-A'!I1185)</f>
        <v>8</v>
      </c>
      <c r="J242" s="252">
        <f>SUM('Speed Bin B-A'!J41,'Speed Bin B-A'!J145,'Speed Bin B-A'!J249,'Speed Bin B-A'!J353,'Speed Bin B-A'!J457,'Speed Bin B-A'!J769,'Speed Bin B-A'!J873,'Speed Bin B-A'!J977,'Speed Bin B-A'!J1081,'Speed Bin B-A'!J1185)</f>
        <v>0</v>
      </c>
      <c r="K242" s="252">
        <f>SUM('Speed Bin B-A'!K41,'Speed Bin B-A'!K145,'Speed Bin B-A'!K249,'Speed Bin B-A'!K353,'Speed Bin B-A'!K457,'Speed Bin B-A'!K769,'Speed Bin B-A'!K873,'Speed Bin B-A'!K977,'Speed Bin B-A'!K1081,'Speed Bin B-A'!K1185)</f>
        <v>0</v>
      </c>
      <c r="L242" s="252">
        <f>SUM('Speed Bin B-A'!L41,'Speed Bin B-A'!L145,'Speed Bin B-A'!L249,'Speed Bin B-A'!L353,'Speed Bin B-A'!L457,'Speed Bin B-A'!L769,'Speed Bin B-A'!L873,'Speed Bin B-A'!L977,'Speed Bin B-A'!L1081,'Speed Bin B-A'!L1185)</f>
        <v>0</v>
      </c>
      <c r="M242" s="252">
        <f>SUM('Speed Bin B-A'!M41,'Speed Bin B-A'!M145,'Speed Bin B-A'!M249,'Speed Bin B-A'!M353,'Speed Bin B-A'!M457,'Speed Bin B-A'!M769,'Speed Bin B-A'!M873,'Speed Bin B-A'!M977,'Speed Bin B-A'!M1081,'Speed Bin B-A'!M1185)</f>
        <v>0</v>
      </c>
      <c r="N242" s="252">
        <f>SUM('Speed Bin B-A'!N41,'Speed Bin B-A'!N145,'Speed Bin B-A'!N249,'Speed Bin B-A'!N353,'Speed Bin B-A'!N457,'Speed Bin B-A'!N769,'Speed Bin B-A'!N873,'Speed Bin B-A'!N977,'Speed Bin B-A'!N1081,'Speed Bin B-A'!N1185)</f>
        <v>0</v>
      </c>
      <c r="O242" s="252">
        <f>SUM('Speed Bin B-A'!O41,'Speed Bin B-A'!O145,'Speed Bin B-A'!O249,'Speed Bin B-A'!O353,'Speed Bin B-A'!O457,'Speed Bin B-A'!O769,'Speed Bin B-A'!O873,'Speed Bin B-A'!O977,'Speed Bin B-A'!O1081,'Speed Bin B-A'!O1185)</f>
        <v>0</v>
      </c>
      <c r="P242" s="252">
        <f>SUM('Speed Bin B-A'!P41,'Speed Bin B-A'!P145,'Speed Bin B-A'!P249,'Speed Bin B-A'!P353,'Speed Bin B-A'!P457,'Speed Bin B-A'!P769,'Speed Bin B-A'!P873,'Speed Bin B-A'!P977,'Speed Bin B-A'!P1081,'Speed Bin B-A'!P1185)</f>
        <v>0</v>
      </c>
      <c r="Q242" s="252">
        <f>SUM('Speed Bin B-A'!Q41,'Speed Bin B-A'!Q145,'Speed Bin B-A'!Q249,'Speed Bin B-A'!Q353,'Speed Bin B-A'!Q457,'Speed Bin B-A'!Q769,'Speed Bin B-A'!Q873,'Speed Bin B-A'!Q977,'Speed Bin B-A'!Q1081,'Speed Bin B-A'!Q1185)</f>
        <v>0</v>
      </c>
      <c r="R242" s="252">
        <f>SUM('Speed Bin B-A'!R41,'Speed Bin B-A'!R145,'Speed Bin B-A'!R249,'Speed Bin B-A'!R353,'Speed Bin B-A'!R457,'Speed Bin B-A'!R769,'Speed Bin B-A'!R873,'Speed Bin B-A'!R977,'Speed Bin B-A'!R1081,'Speed Bin B-A'!R1185)</f>
        <v>0</v>
      </c>
      <c r="S242" s="252">
        <f>SUM('Speed Bin B-A'!S41,'Speed Bin B-A'!S145,'Speed Bin B-A'!S249,'Speed Bin B-A'!S353,'Speed Bin B-A'!S457,'Speed Bin B-A'!S769,'Speed Bin B-A'!S873,'Speed Bin B-A'!S977,'Speed Bin B-A'!S1081,'Speed Bin B-A'!S1185)</f>
        <v>0</v>
      </c>
      <c r="T242" s="252">
        <f>SUM('Speed Bin B-A'!T41,'Speed Bin B-A'!T145,'Speed Bin B-A'!T249,'Speed Bin B-A'!T353,'Speed Bin B-A'!T457,'Speed Bin B-A'!T769,'Speed Bin B-A'!T873,'Speed Bin B-A'!T977,'Speed Bin B-A'!T1081,'Speed Bin B-A'!T1185)</f>
        <v>0</v>
      </c>
      <c r="U242" s="252">
        <f>SUM('Speed Bin B-A'!U41,'Speed Bin B-A'!U145,'Speed Bin B-A'!U249,'Speed Bin B-A'!U353,'Speed Bin B-A'!U457,'Speed Bin B-A'!U769,'Speed Bin B-A'!U873,'Speed Bin B-A'!U977,'Speed Bin B-A'!U1081,'Speed Bin B-A'!U1185)</f>
        <v>0</v>
      </c>
      <c r="V242" s="253">
        <f>IFERROR(AVERAGE('Speed Bin B-A'!V41,'Speed Bin B-A'!V145,'Speed Bin B-A'!V249,'Speed Bin B-A'!V353,'Speed Bin B-A'!V457,'Speed Bin B-A'!V769,'Speed Bin B-A'!V873,'Speed Bin B-A'!V977,'Speed Bin B-A'!V1081,'Speed Bin B-A'!V1185),"-")</f>
        <v>27</v>
      </c>
      <c r="W242" s="253">
        <f>IFERROR(AVERAGE('Speed Bin B-A'!W41,'Speed Bin B-A'!W145,'Speed Bin B-A'!W249,'Speed Bin B-A'!W353,'Speed Bin B-A'!W457,'Speed Bin B-A'!W769,'Speed Bin B-A'!W873,'Speed Bin B-A'!W977,'Speed Bin B-A'!W1081,'Speed Bin B-A'!W1185),"-")</f>
        <v>30.971428571428572</v>
      </c>
      <c r="X242" s="246"/>
      <c r="Y242" s="246"/>
    </row>
    <row r="243" spans="1:25" x14ac:dyDescent="0.2">
      <c r="A243" s="251">
        <v>0.32291666666666702</v>
      </c>
      <c r="B243" s="252">
        <f>SUM('Speed Bin B-A'!B42,'Speed Bin B-A'!B146,'Speed Bin B-A'!B250,'Speed Bin B-A'!B354,'Speed Bin B-A'!B458,'Speed Bin B-A'!B770,'Speed Bin B-A'!B874,'Speed Bin B-A'!B978,'Speed Bin B-A'!B1082,'Speed Bin B-A'!B1186)</f>
        <v>300</v>
      </c>
      <c r="C243" s="252">
        <f>SUM('Speed Bin B-A'!C42,'Speed Bin B-A'!C146,'Speed Bin B-A'!C250,'Speed Bin B-A'!C354,'Speed Bin B-A'!C458,'Speed Bin B-A'!C770,'Speed Bin B-A'!C874,'Speed Bin B-A'!C978,'Speed Bin B-A'!C1082,'Speed Bin B-A'!C1186)</f>
        <v>0</v>
      </c>
      <c r="D243" s="252">
        <f>SUM('Speed Bin B-A'!D42,'Speed Bin B-A'!D146,'Speed Bin B-A'!D250,'Speed Bin B-A'!D354,'Speed Bin B-A'!D458,'Speed Bin B-A'!D770,'Speed Bin B-A'!D874,'Speed Bin B-A'!D978,'Speed Bin B-A'!D1082,'Speed Bin B-A'!D1186)</f>
        <v>0</v>
      </c>
      <c r="E243" s="252">
        <f>SUM('Speed Bin B-A'!E42,'Speed Bin B-A'!E146,'Speed Bin B-A'!E250,'Speed Bin B-A'!E354,'Speed Bin B-A'!E458,'Speed Bin B-A'!E770,'Speed Bin B-A'!E874,'Speed Bin B-A'!E978,'Speed Bin B-A'!E1082,'Speed Bin B-A'!E1186)</f>
        <v>5</v>
      </c>
      <c r="F243" s="252">
        <f>SUM('Speed Bin B-A'!F42,'Speed Bin B-A'!F146,'Speed Bin B-A'!F250,'Speed Bin B-A'!F354,'Speed Bin B-A'!F458,'Speed Bin B-A'!F770,'Speed Bin B-A'!F874,'Speed Bin B-A'!F978,'Speed Bin B-A'!F1082,'Speed Bin B-A'!F1186)</f>
        <v>68</v>
      </c>
      <c r="G243" s="252">
        <f>SUM('Speed Bin B-A'!G42,'Speed Bin B-A'!G146,'Speed Bin B-A'!G250,'Speed Bin B-A'!G354,'Speed Bin B-A'!G458,'Speed Bin B-A'!G770,'Speed Bin B-A'!G874,'Speed Bin B-A'!G978,'Speed Bin B-A'!G1082,'Speed Bin B-A'!G1186)</f>
        <v>175</v>
      </c>
      <c r="H243" s="252">
        <f>SUM('Speed Bin B-A'!H42,'Speed Bin B-A'!H146,'Speed Bin B-A'!H250,'Speed Bin B-A'!H354,'Speed Bin B-A'!H458,'Speed Bin B-A'!H770,'Speed Bin B-A'!H874,'Speed Bin B-A'!H978,'Speed Bin B-A'!H1082,'Speed Bin B-A'!H1186)</f>
        <v>47</v>
      </c>
      <c r="I243" s="252">
        <f>SUM('Speed Bin B-A'!I42,'Speed Bin B-A'!I146,'Speed Bin B-A'!I250,'Speed Bin B-A'!I354,'Speed Bin B-A'!I458,'Speed Bin B-A'!I770,'Speed Bin B-A'!I874,'Speed Bin B-A'!I978,'Speed Bin B-A'!I1082,'Speed Bin B-A'!I1186)</f>
        <v>5</v>
      </c>
      <c r="J243" s="252">
        <f>SUM('Speed Bin B-A'!J42,'Speed Bin B-A'!J146,'Speed Bin B-A'!J250,'Speed Bin B-A'!J354,'Speed Bin B-A'!J458,'Speed Bin B-A'!J770,'Speed Bin B-A'!J874,'Speed Bin B-A'!J978,'Speed Bin B-A'!J1082,'Speed Bin B-A'!J1186)</f>
        <v>0</v>
      </c>
      <c r="K243" s="252">
        <f>SUM('Speed Bin B-A'!K42,'Speed Bin B-A'!K146,'Speed Bin B-A'!K250,'Speed Bin B-A'!K354,'Speed Bin B-A'!K458,'Speed Bin B-A'!K770,'Speed Bin B-A'!K874,'Speed Bin B-A'!K978,'Speed Bin B-A'!K1082,'Speed Bin B-A'!K1186)</f>
        <v>0</v>
      </c>
      <c r="L243" s="252">
        <f>SUM('Speed Bin B-A'!L42,'Speed Bin B-A'!L146,'Speed Bin B-A'!L250,'Speed Bin B-A'!L354,'Speed Bin B-A'!L458,'Speed Bin B-A'!L770,'Speed Bin B-A'!L874,'Speed Bin B-A'!L978,'Speed Bin B-A'!L1082,'Speed Bin B-A'!L1186)</f>
        <v>0</v>
      </c>
      <c r="M243" s="252">
        <f>SUM('Speed Bin B-A'!M42,'Speed Bin B-A'!M146,'Speed Bin B-A'!M250,'Speed Bin B-A'!M354,'Speed Bin B-A'!M458,'Speed Bin B-A'!M770,'Speed Bin B-A'!M874,'Speed Bin B-A'!M978,'Speed Bin B-A'!M1082,'Speed Bin B-A'!M1186)</f>
        <v>0</v>
      </c>
      <c r="N243" s="252">
        <f>SUM('Speed Bin B-A'!N42,'Speed Bin B-A'!N146,'Speed Bin B-A'!N250,'Speed Bin B-A'!N354,'Speed Bin B-A'!N458,'Speed Bin B-A'!N770,'Speed Bin B-A'!N874,'Speed Bin B-A'!N978,'Speed Bin B-A'!N1082,'Speed Bin B-A'!N1186)</f>
        <v>0</v>
      </c>
      <c r="O243" s="252">
        <f>SUM('Speed Bin B-A'!O42,'Speed Bin B-A'!O146,'Speed Bin B-A'!O250,'Speed Bin B-A'!O354,'Speed Bin B-A'!O458,'Speed Bin B-A'!O770,'Speed Bin B-A'!O874,'Speed Bin B-A'!O978,'Speed Bin B-A'!O1082,'Speed Bin B-A'!O1186)</f>
        <v>0</v>
      </c>
      <c r="P243" s="252">
        <f>SUM('Speed Bin B-A'!P42,'Speed Bin B-A'!P146,'Speed Bin B-A'!P250,'Speed Bin B-A'!P354,'Speed Bin B-A'!P458,'Speed Bin B-A'!P770,'Speed Bin B-A'!P874,'Speed Bin B-A'!P978,'Speed Bin B-A'!P1082,'Speed Bin B-A'!P1186)</f>
        <v>0</v>
      </c>
      <c r="Q243" s="252">
        <f>SUM('Speed Bin B-A'!Q42,'Speed Bin B-A'!Q146,'Speed Bin B-A'!Q250,'Speed Bin B-A'!Q354,'Speed Bin B-A'!Q458,'Speed Bin B-A'!Q770,'Speed Bin B-A'!Q874,'Speed Bin B-A'!Q978,'Speed Bin B-A'!Q1082,'Speed Bin B-A'!Q1186)</f>
        <v>0</v>
      </c>
      <c r="R243" s="252">
        <f>SUM('Speed Bin B-A'!R42,'Speed Bin B-A'!R146,'Speed Bin B-A'!R250,'Speed Bin B-A'!R354,'Speed Bin B-A'!R458,'Speed Bin B-A'!R770,'Speed Bin B-A'!R874,'Speed Bin B-A'!R978,'Speed Bin B-A'!R1082,'Speed Bin B-A'!R1186)</f>
        <v>0</v>
      </c>
      <c r="S243" s="252">
        <f>SUM('Speed Bin B-A'!S42,'Speed Bin B-A'!S146,'Speed Bin B-A'!S250,'Speed Bin B-A'!S354,'Speed Bin B-A'!S458,'Speed Bin B-A'!S770,'Speed Bin B-A'!S874,'Speed Bin B-A'!S978,'Speed Bin B-A'!S1082,'Speed Bin B-A'!S1186)</f>
        <v>0</v>
      </c>
      <c r="T243" s="252">
        <f>SUM('Speed Bin B-A'!T42,'Speed Bin B-A'!T146,'Speed Bin B-A'!T250,'Speed Bin B-A'!T354,'Speed Bin B-A'!T458,'Speed Bin B-A'!T770,'Speed Bin B-A'!T874,'Speed Bin B-A'!T978,'Speed Bin B-A'!T1082,'Speed Bin B-A'!T1186)</f>
        <v>0</v>
      </c>
      <c r="U243" s="252">
        <f>SUM('Speed Bin B-A'!U42,'Speed Bin B-A'!U146,'Speed Bin B-A'!U250,'Speed Bin B-A'!U354,'Speed Bin B-A'!U458,'Speed Bin B-A'!U770,'Speed Bin B-A'!U874,'Speed Bin B-A'!U978,'Speed Bin B-A'!U1082,'Speed Bin B-A'!U1186)</f>
        <v>0</v>
      </c>
      <c r="V243" s="253">
        <f>IFERROR(AVERAGE('Speed Bin B-A'!V42,'Speed Bin B-A'!V146,'Speed Bin B-A'!V250,'Speed Bin B-A'!V354,'Speed Bin B-A'!V458,'Speed Bin B-A'!V770,'Speed Bin B-A'!V874,'Speed Bin B-A'!V978,'Speed Bin B-A'!V1082,'Speed Bin B-A'!V1186),"-")</f>
        <v>27.214285714285715</v>
      </c>
      <c r="W243" s="253">
        <f>IFERROR(AVERAGE('Speed Bin B-A'!W42,'Speed Bin B-A'!W146,'Speed Bin B-A'!W250,'Speed Bin B-A'!W354,'Speed Bin B-A'!W458,'Speed Bin B-A'!W770,'Speed Bin B-A'!W874,'Speed Bin B-A'!W978,'Speed Bin B-A'!W1082,'Speed Bin B-A'!W1186),"-")</f>
        <v>30.557142857142853</v>
      </c>
      <c r="X243" s="246"/>
      <c r="Y243" s="246"/>
    </row>
    <row r="244" spans="1:25" x14ac:dyDescent="0.2">
      <c r="A244" s="251">
        <v>0.33333333333333298</v>
      </c>
      <c r="B244" s="252">
        <f>SUM('Speed Bin B-A'!B43,'Speed Bin B-A'!B147,'Speed Bin B-A'!B251,'Speed Bin B-A'!B355,'Speed Bin B-A'!B459,'Speed Bin B-A'!B771,'Speed Bin B-A'!B875,'Speed Bin B-A'!B979,'Speed Bin B-A'!B1083,'Speed Bin B-A'!B1187)</f>
        <v>285</v>
      </c>
      <c r="C244" s="252">
        <f>SUM('Speed Bin B-A'!C43,'Speed Bin B-A'!C147,'Speed Bin B-A'!C251,'Speed Bin B-A'!C355,'Speed Bin B-A'!C459,'Speed Bin B-A'!C771,'Speed Bin B-A'!C875,'Speed Bin B-A'!C979,'Speed Bin B-A'!C1083,'Speed Bin B-A'!C1187)</f>
        <v>2</v>
      </c>
      <c r="D244" s="252">
        <f>SUM('Speed Bin B-A'!D43,'Speed Bin B-A'!D147,'Speed Bin B-A'!D251,'Speed Bin B-A'!D355,'Speed Bin B-A'!D459,'Speed Bin B-A'!D771,'Speed Bin B-A'!D875,'Speed Bin B-A'!D979,'Speed Bin B-A'!D1083,'Speed Bin B-A'!D1187)</f>
        <v>4</v>
      </c>
      <c r="E244" s="252">
        <f>SUM('Speed Bin B-A'!E43,'Speed Bin B-A'!E147,'Speed Bin B-A'!E251,'Speed Bin B-A'!E355,'Speed Bin B-A'!E459,'Speed Bin B-A'!E771,'Speed Bin B-A'!E875,'Speed Bin B-A'!E979,'Speed Bin B-A'!E1083,'Speed Bin B-A'!E1187)</f>
        <v>13</v>
      </c>
      <c r="F244" s="252">
        <f>SUM('Speed Bin B-A'!F43,'Speed Bin B-A'!F147,'Speed Bin B-A'!F251,'Speed Bin B-A'!F355,'Speed Bin B-A'!F459,'Speed Bin B-A'!F771,'Speed Bin B-A'!F875,'Speed Bin B-A'!F979,'Speed Bin B-A'!F1083,'Speed Bin B-A'!F1187)</f>
        <v>57</v>
      </c>
      <c r="G244" s="252">
        <f>SUM('Speed Bin B-A'!G43,'Speed Bin B-A'!G147,'Speed Bin B-A'!G251,'Speed Bin B-A'!G355,'Speed Bin B-A'!G459,'Speed Bin B-A'!G771,'Speed Bin B-A'!G875,'Speed Bin B-A'!G979,'Speed Bin B-A'!G1083,'Speed Bin B-A'!G1187)</f>
        <v>171</v>
      </c>
      <c r="H244" s="252">
        <f>SUM('Speed Bin B-A'!H43,'Speed Bin B-A'!H147,'Speed Bin B-A'!H251,'Speed Bin B-A'!H355,'Speed Bin B-A'!H459,'Speed Bin B-A'!H771,'Speed Bin B-A'!H875,'Speed Bin B-A'!H979,'Speed Bin B-A'!H1083,'Speed Bin B-A'!H1187)</f>
        <v>33</v>
      </c>
      <c r="I244" s="252">
        <f>SUM('Speed Bin B-A'!I43,'Speed Bin B-A'!I147,'Speed Bin B-A'!I251,'Speed Bin B-A'!I355,'Speed Bin B-A'!I459,'Speed Bin B-A'!I771,'Speed Bin B-A'!I875,'Speed Bin B-A'!I979,'Speed Bin B-A'!I1083,'Speed Bin B-A'!I1187)</f>
        <v>4</v>
      </c>
      <c r="J244" s="252">
        <f>SUM('Speed Bin B-A'!J43,'Speed Bin B-A'!J147,'Speed Bin B-A'!J251,'Speed Bin B-A'!J355,'Speed Bin B-A'!J459,'Speed Bin B-A'!J771,'Speed Bin B-A'!J875,'Speed Bin B-A'!J979,'Speed Bin B-A'!J1083,'Speed Bin B-A'!J1187)</f>
        <v>1</v>
      </c>
      <c r="K244" s="252">
        <f>SUM('Speed Bin B-A'!K43,'Speed Bin B-A'!K147,'Speed Bin B-A'!K251,'Speed Bin B-A'!K355,'Speed Bin B-A'!K459,'Speed Bin B-A'!K771,'Speed Bin B-A'!K875,'Speed Bin B-A'!K979,'Speed Bin B-A'!K1083,'Speed Bin B-A'!K1187)</f>
        <v>0</v>
      </c>
      <c r="L244" s="252">
        <f>SUM('Speed Bin B-A'!L43,'Speed Bin B-A'!L147,'Speed Bin B-A'!L251,'Speed Bin B-A'!L355,'Speed Bin B-A'!L459,'Speed Bin B-A'!L771,'Speed Bin B-A'!L875,'Speed Bin B-A'!L979,'Speed Bin B-A'!L1083,'Speed Bin B-A'!L1187)</f>
        <v>0</v>
      </c>
      <c r="M244" s="252">
        <f>SUM('Speed Bin B-A'!M43,'Speed Bin B-A'!M147,'Speed Bin B-A'!M251,'Speed Bin B-A'!M355,'Speed Bin B-A'!M459,'Speed Bin B-A'!M771,'Speed Bin B-A'!M875,'Speed Bin B-A'!M979,'Speed Bin B-A'!M1083,'Speed Bin B-A'!M1187)</f>
        <v>0</v>
      </c>
      <c r="N244" s="252">
        <f>SUM('Speed Bin B-A'!N43,'Speed Bin B-A'!N147,'Speed Bin B-A'!N251,'Speed Bin B-A'!N355,'Speed Bin B-A'!N459,'Speed Bin B-A'!N771,'Speed Bin B-A'!N875,'Speed Bin B-A'!N979,'Speed Bin B-A'!N1083,'Speed Bin B-A'!N1187)</f>
        <v>0</v>
      </c>
      <c r="O244" s="252">
        <f>SUM('Speed Bin B-A'!O43,'Speed Bin B-A'!O147,'Speed Bin B-A'!O251,'Speed Bin B-A'!O355,'Speed Bin B-A'!O459,'Speed Bin B-A'!O771,'Speed Bin B-A'!O875,'Speed Bin B-A'!O979,'Speed Bin B-A'!O1083,'Speed Bin B-A'!O1187)</f>
        <v>0</v>
      </c>
      <c r="P244" s="252">
        <f>SUM('Speed Bin B-A'!P43,'Speed Bin B-A'!P147,'Speed Bin B-A'!P251,'Speed Bin B-A'!P355,'Speed Bin B-A'!P459,'Speed Bin B-A'!P771,'Speed Bin B-A'!P875,'Speed Bin B-A'!P979,'Speed Bin B-A'!P1083,'Speed Bin B-A'!P1187)</f>
        <v>0</v>
      </c>
      <c r="Q244" s="252">
        <f>SUM('Speed Bin B-A'!Q43,'Speed Bin B-A'!Q147,'Speed Bin B-A'!Q251,'Speed Bin B-A'!Q355,'Speed Bin B-A'!Q459,'Speed Bin B-A'!Q771,'Speed Bin B-A'!Q875,'Speed Bin B-A'!Q979,'Speed Bin B-A'!Q1083,'Speed Bin B-A'!Q1187)</f>
        <v>0</v>
      </c>
      <c r="R244" s="252">
        <f>SUM('Speed Bin B-A'!R43,'Speed Bin B-A'!R147,'Speed Bin B-A'!R251,'Speed Bin B-A'!R355,'Speed Bin B-A'!R459,'Speed Bin B-A'!R771,'Speed Bin B-A'!R875,'Speed Bin B-A'!R979,'Speed Bin B-A'!R1083,'Speed Bin B-A'!R1187)</f>
        <v>0</v>
      </c>
      <c r="S244" s="252">
        <f>SUM('Speed Bin B-A'!S43,'Speed Bin B-A'!S147,'Speed Bin B-A'!S251,'Speed Bin B-A'!S355,'Speed Bin B-A'!S459,'Speed Bin B-A'!S771,'Speed Bin B-A'!S875,'Speed Bin B-A'!S979,'Speed Bin B-A'!S1083,'Speed Bin B-A'!S1187)</f>
        <v>0</v>
      </c>
      <c r="T244" s="252">
        <f>SUM('Speed Bin B-A'!T43,'Speed Bin B-A'!T147,'Speed Bin B-A'!T251,'Speed Bin B-A'!T355,'Speed Bin B-A'!T459,'Speed Bin B-A'!T771,'Speed Bin B-A'!T875,'Speed Bin B-A'!T979,'Speed Bin B-A'!T1083,'Speed Bin B-A'!T1187)</f>
        <v>0</v>
      </c>
      <c r="U244" s="252">
        <f>SUM('Speed Bin B-A'!U43,'Speed Bin B-A'!U147,'Speed Bin B-A'!U251,'Speed Bin B-A'!U355,'Speed Bin B-A'!U459,'Speed Bin B-A'!U771,'Speed Bin B-A'!U875,'Speed Bin B-A'!U979,'Speed Bin B-A'!U1083,'Speed Bin B-A'!U1187)</f>
        <v>0</v>
      </c>
      <c r="V244" s="253">
        <f>IFERROR(AVERAGE('Speed Bin B-A'!V43,'Speed Bin B-A'!V147,'Speed Bin B-A'!V251,'Speed Bin B-A'!V355,'Speed Bin B-A'!V459,'Speed Bin B-A'!V771,'Speed Bin B-A'!V875,'Speed Bin B-A'!V979,'Speed Bin B-A'!V1083,'Speed Bin B-A'!V1187),"-")</f>
        <v>26.542857142857141</v>
      </c>
      <c r="W244" s="253">
        <f>IFERROR(AVERAGE('Speed Bin B-A'!W43,'Speed Bin B-A'!W147,'Speed Bin B-A'!W251,'Speed Bin B-A'!W355,'Speed Bin B-A'!W459,'Speed Bin B-A'!W771,'Speed Bin B-A'!W875,'Speed Bin B-A'!W979,'Speed Bin B-A'!W1083,'Speed Bin B-A'!W1187),"-")</f>
        <v>29.928571428571427</v>
      </c>
      <c r="X244" s="246"/>
      <c r="Y244" s="246"/>
    </row>
    <row r="245" spans="1:25" x14ac:dyDescent="0.2">
      <c r="A245" s="251">
        <v>0.34375</v>
      </c>
      <c r="B245" s="252">
        <f>SUM('Speed Bin B-A'!B44,'Speed Bin B-A'!B148,'Speed Bin B-A'!B252,'Speed Bin B-A'!B356,'Speed Bin B-A'!B460,'Speed Bin B-A'!B772,'Speed Bin B-A'!B876,'Speed Bin B-A'!B980,'Speed Bin B-A'!B1084,'Speed Bin B-A'!B1188)</f>
        <v>255</v>
      </c>
      <c r="C245" s="252">
        <f>SUM('Speed Bin B-A'!C44,'Speed Bin B-A'!C148,'Speed Bin B-A'!C252,'Speed Bin B-A'!C356,'Speed Bin B-A'!C460,'Speed Bin B-A'!C772,'Speed Bin B-A'!C876,'Speed Bin B-A'!C980,'Speed Bin B-A'!C1084,'Speed Bin B-A'!C1188)</f>
        <v>0</v>
      </c>
      <c r="D245" s="252">
        <f>SUM('Speed Bin B-A'!D44,'Speed Bin B-A'!D148,'Speed Bin B-A'!D252,'Speed Bin B-A'!D356,'Speed Bin B-A'!D460,'Speed Bin B-A'!D772,'Speed Bin B-A'!D876,'Speed Bin B-A'!D980,'Speed Bin B-A'!D1084,'Speed Bin B-A'!D1188)</f>
        <v>7</v>
      </c>
      <c r="E245" s="252">
        <f>SUM('Speed Bin B-A'!E44,'Speed Bin B-A'!E148,'Speed Bin B-A'!E252,'Speed Bin B-A'!E356,'Speed Bin B-A'!E460,'Speed Bin B-A'!E772,'Speed Bin B-A'!E876,'Speed Bin B-A'!E980,'Speed Bin B-A'!E1084,'Speed Bin B-A'!E1188)</f>
        <v>2</v>
      </c>
      <c r="F245" s="252">
        <f>SUM('Speed Bin B-A'!F44,'Speed Bin B-A'!F148,'Speed Bin B-A'!F252,'Speed Bin B-A'!F356,'Speed Bin B-A'!F460,'Speed Bin B-A'!F772,'Speed Bin B-A'!F876,'Speed Bin B-A'!F980,'Speed Bin B-A'!F1084,'Speed Bin B-A'!F1188)</f>
        <v>54</v>
      </c>
      <c r="G245" s="252">
        <f>SUM('Speed Bin B-A'!G44,'Speed Bin B-A'!G148,'Speed Bin B-A'!G252,'Speed Bin B-A'!G356,'Speed Bin B-A'!G460,'Speed Bin B-A'!G772,'Speed Bin B-A'!G876,'Speed Bin B-A'!G980,'Speed Bin B-A'!G1084,'Speed Bin B-A'!G1188)</f>
        <v>138</v>
      </c>
      <c r="H245" s="252">
        <f>SUM('Speed Bin B-A'!H44,'Speed Bin B-A'!H148,'Speed Bin B-A'!H252,'Speed Bin B-A'!H356,'Speed Bin B-A'!H460,'Speed Bin B-A'!H772,'Speed Bin B-A'!H876,'Speed Bin B-A'!H980,'Speed Bin B-A'!H1084,'Speed Bin B-A'!H1188)</f>
        <v>52</v>
      </c>
      <c r="I245" s="252">
        <f>SUM('Speed Bin B-A'!I44,'Speed Bin B-A'!I148,'Speed Bin B-A'!I252,'Speed Bin B-A'!I356,'Speed Bin B-A'!I460,'Speed Bin B-A'!I772,'Speed Bin B-A'!I876,'Speed Bin B-A'!I980,'Speed Bin B-A'!I1084,'Speed Bin B-A'!I1188)</f>
        <v>2</v>
      </c>
      <c r="J245" s="252">
        <f>SUM('Speed Bin B-A'!J44,'Speed Bin B-A'!J148,'Speed Bin B-A'!J252,'Speed Bin B-A'!J356,'Speed Bin B-A'!J460,'Speed Bin B-A'!J772,'Speed Bin B-A'!J876,'Speed Bin B-A'!J980,'Speed Bin B-A'!J1084,'Speed Bin B-A'!J1188)</f>
        <v>0</v>
      </c>
      <c r="K245" s="252">
        <f>SUM('Speed Bin B-A'!K44,'Speed Bin B-A'!K148,'Speed Bin B-A'!K252,'Speed Bin B-A'!K356,'Speed Bin B-A'!K460,'Speed Bin B-A'!K772,'Speed Bin B-A'!K876,'Speed Bin B-A'!K980,'Speed Bin B-A'!K1084,'Speed Bin B-A'!K1188)</f>
        <v>0</v>
      </c>
      <c r="L245" s="252">
        <f>SUM('Speed Bin B-A'!L44,'Speed Bin B-A'!L148,'Speed Bin B-A'!L252,'Speed Bin B-A'!L356,'Speed Bin B-A'!L460,'Speed Bin B-A'!L772,'Speed Bin B-A'!L876,'Speed Bin B-A'!L980,'Speed Bin B-A'!L1084,'Speed Bin B-A'!L1188)</f>
        <v>0</v>
      </c>
      <c r="M245" s="252">
        <f>SUM('Speed Bin B-A'!M44,'Speed Bin B-A'!M148,'Speed Bin B-A'!M252,'Speed Bin B-A'!M356,'Speed Bin B-A'!M460,'Speed Bin B-A'!M772,'Speed Bin B-A'!M876,'Speed Bin B-A'!M980,'Speed Bin B-A'!M1084,'Speed Bin B-A'!M1188)</f>
        <v>0</v>
      </c>
      <c r="N245" s="252">
        <f>SUM('Speed Bin B-A'!N44,'Speed Bin B-A'!N148,'Speed Bin B-A'!N252,'Speed Bin B-A'!N356,'Speed Bin B-A'!N460,'Speed Bin B-A'!N772,'Speed Bin B-A'!N876,'Speed Bin B-A'!N980,'Speed Bin B-A'!N1084,'Speed Bin B-A'!N1188)</f>
        <v>0</v>
      </c>
      <c r="O245" s="252">
        <f>SUM('Speed Bin B-A'!O44,'Speed Bin B-A'!O148,'Speed Bin B-A'!O252,'Speed Bin B-A'!O356,'Speed Bin B-A'!O460,'Speed Bin B-A'!O772,'Speed Bin B-A'!O876,'Speed Bin B-A'!O980,'Speed Bin B-A'!O1084,'Speed Bin B-A'!O1188)</f>
        <v>0</v>
      </c>
      <c r="P245" s="252">
        <f>SUM('Speed Bin B-A'!P44,'Speed Bin B-A'!P148,'Speed Bin B-A'!P252,'Speed Bin B-A'!P356,'Speed Bin B-A'!P460,'Speed Bin B-A'!P772,'Speed Bin B-A'!P876,'Speed Bin B-A'!P980,'Speed Bin B-A'!P1084,'Speed Bin B-A'!P1188)</f>
        <v>0</v>
      </c>
      <c r="Q245" s="252">
        <f>SUM('Speed Bin B-A'!Q44,'Speed Bin B-A'!Q148,'Speed Bin B-A'!Q252,'Speed Bin B-A'!Q356,'Speed Bin B-A'!Q460,'Speed Bin B-A'!Q772,'Speed Bin B-A'!Q876,'Speed Bin B-A'!Q980,'Speed Bin B-A'!Q1084,'Speed Bin B-A'!Q1188)</f>
        <v>0</v>
      </c>
      <c r="R245" s="252">
        <f>SUM('Speed Bin B-A'!R44,'Speed Bin B-A'!R148,'Speed Bin B-A'!R252,'Speed Bin B-A'!R356,'Speed Bin B-A'!R460,'Speed Bin B-A'!R772,'Speed Bin B-A'!R876,'Speed Bin B-A'!R980,'Speed Bin B-A'!R1084,'Speed Bin B-A'!R1188)</f>
        <v>0</v>
      </c>
      <c r="S245" s="252">
        <f>SUM('Speed Bin B-A'!S44,'Speed Bin B-A'!S148,'Speed Bin B-A'!S252,'Speed Bin B-A'!S356,'Speed Bin B-A'!S460,'Speed Bin B-A'!S772,'Speed Bin B-A'!S876,'Speed Bin B-A'!S980,'Speed Bin B-A'!S1084,'Speed Bin B-A'!S1188)</f>
        <v>0</v>
      </c>
      <c r="T245" s="252">
        <f>SUM('Speed Bin B-A'!T44,'Speed Bin B-A'!T148,'Speed Bin B-A'!T252,'Speed Bin B-A'!T356,'Speed Bin B-A'!T460,'Speed Bin B-A'!T772,'Speed Bin B-A'!T876,'Speed Bin B-A'!T980,'Speed Bin B-A'!T1084,'Speed Bin B-A'!T1188)</f>
        <v>0</v>
      </c>
      <c r="U245" s="252">
        <f>SUM('Speed Bin B-A'!U44,'Speed Bin B-A'!U148,'Speed Bin B-A'!U252,'Speed Bin B-A'!U356,'Speed Bin B-A'!U460,'Speed Bin B-A'!U772,'Speed Bin B-A'!U876,'Speed Bin B-A'!U980,'Speed Bin B-A'!U1084,'Speed Bin B-A'!U1188)</f>
        <v>0</v>
      </c>
      <c r="V245" s="253">
        <f>IFERROR(AVERAGE('Speed Bin B-A'!V44,'Speed Bin B-A'!V148,'Speed Bin B-A'!V252,'Speed Bin B-A'!V356,'Speed Bin B-A'!V460,'Speed Bin B-A'!V772,'Speed Bin B-A'!V876,'Speed Bin B-A'!V980,'Speed Bin B-A'!V1084,'Speed Bin B-A'!V1188),"-")</f>
        <v>27.071428571428573</v>
      </c>
      <c r="W245" s="253">
        <f>IFERROR(AVERAGE('Speed Bin B-A'!W44,'Speed Bin B-A'!W148,'Speed Bin B-A'!W252,'Speed Bin B-A'!W356,'Speed Bin B-A'!W460,'Speed Bin B-A'!W772,'Speed Bin B-A'!W876,'Speed Bin B-A'!W980,'Speed Bin B-A'!W1084,'Speed Bin B-A'!W1188),"-")</f>
        <v>30.642857142857142</v>
      </c>
      <c r="X245" s="246"/>
      <c r="Y245" s="246"/>
    </row>
    <row r="246" spans="1:25" x14ac:dyDescent="0.2">
      <c r="A246" s="251">
        <v>0.35416666666666702</v>
      </c>
      <c r="B246" s="252">
        <f>SUM('Speed Bin B-A'!B45,'Speed Bin B-A'!B149,'Speed Bin B-A'!B253,'Speed Bin B-A'!B357,'Speed Bin B-A'!B461,'Speed Bin B-A'!B773,'Speed Bin B-A'!B877,'Speed Bin B-A'!B981,'Speed Bin B-A'!B1085,'Speed Bin B-A'!B1189)</f>
        <v>206</v>
      </c>
      <c r="C246" s="252">
        <f>SUM('Speed Bin B-A'!C45,'Speed Bin B-A'!C149,'Speed Bin B-A'!C253,'Speed Bin B-A'!C357,'Speed Bin B-A'!C461,'Speed Bin B-A'!C773,'Speed Bin B-A'!C877,'Speed Bin B-A'!C981,'Speed Bin B-A'!C1085,'Speed Bin B-A'!C1189)</f>
        <v>0</v>
      </c>
      <c r="D246" s="252">
        <f>SUM('Speed Bin B-A'!D45,'Speed Bin B-A'!D149,'Speed Bin B-A'!D253,'Speed Bin B-A'!D357,'Speed Bin B-A'!D461,'Speed Bin B-A'!D773,'Speed Bin B-A'!D877,'Speed Bin B-A'!D981,'Speed Bin B-A'!D1085,'Speed Bin B-A'!D1189)</f>
        <v>1</v>
      </c>
      <c r="E246" s="252">
        <f>SUM('Speed Bin B-A'!E45,'Speed Bin B-A'!E149,'Speed Bin B-A'!E253,'Speed Bin B-A'!E357,'Speed Bin B-A'!E461,'Speed Bin B-A'!E773,'Speed Bin B-A'!E877,'Speed Bin B-A'!E981,'Speed Bin B-A'!E1085,'Speed Bin B-A'!E1189)</f>
        <v>14</v>
      </c>
      <c r="F246" s="252">
        <f>SUM('Speed Bin B-A'!F45,'Speed Bin B-A'!F149,'Speed Bin B-A'!F253,'Speed Bin B-A'!F357,'Speed Bin B-A'!F461,'Speed Bin B-A'!F773,'Speed Bin B-A'!F877,'Speed Bin B-A'!F981,'Speed Bin B-A'!F1085,'Speed Bin B-A'!F1189)</f>
        <v>57</v>
      </c>
      <c r="G246" s="252">
        <f>SUM('Speed Bin B-A'!G45,'Speed Bin B-A'!G149,'Speed Bin B-A'!G253,'Speed Bin B-A'!G357,'Speed Bin B-A'!G461,'Speed Bin B-A'!G773,'Speed Bin B-A'!G877,'Speed Bin B-A'!G981,'Speed Bin B-A'!G1085,'Speed Bin B-A'!G1189)</f>
        <v>105</v>
      </c>
      <c r="H246" s="252">
        <f>SUM('Speed Bin B-A'!H45,'Speed Bin B-A'!H149,'Speed Bin B-A'!H253,'Speed Bin B-A'!H357,'Speed Bin B-A'!H461,'Speed Bin B-A'!H773,'Speed Bin B-A'!H877,'Speed Bin B-A'!H981,'Speed Bin B-A'!H1085,'Speed Bin B-A'!H1189)</f>
        <v>26</v>
      </c>
      <c r="I246" s="252">
        <f>SUM('Speed Bin B-A'!I45,'Speed Bin B-A'!I149,'Speed Bin B-A'!I253,'Speed Bin B-A'!I357,'Speed Bin B-A'!I461,'Speed Bin B-A'!I773,'Speed Bin B-A'!I877,'Speed Bin B-A'!I981,'Speed Bin B-A'!I1085,'Speed Bin B-A'!I1189)</f>
        <v>2</v>
      </c>
      <c r="J246" s="252">
        <f>SUM('Speed Bin B-A'!J45,'Speed Bin B-A'!J149,'Speed Bin B-A'!J253,'Speed Bin B-A'!J357,'Speed Bin B-A'!J461,'Speed Bin B-A'!J773,'Speed Bin B-A'!J877,'Speed Bin B-A'!J981,'Speed Bin B-A'!J1085,'Speed Bin B-A'!J1189)</f>
        <v>1</v>
      </c>
      <c r="K246" s="252">
        <f>SUM('Speed Bin B-A'!K45,'Speed Bin B-A'!K149,'Speed Bin B-A'!K253,'Speed Bin B-A'!K357,'Speed Bin B-A'!K461,'Speed Bin B-A'!K773,'Speed Bin B-A'!K877,'Speed Bin B-A'!K981,'Speed Bin B-A'!K1085,'Speed Bin B-A'!K1189)</f>
        <v>0</v>
      </c>
      <c r="L246" s="252">
        <f>SUM('Speed Bin B-A'!L45,'Speed Bin B-A'!L149,'Speed Bin B-A'!L253,'Speed Bin B-A'!L357,'Speed Bin B-A'!L461,'Speed Bin B-A'!L773,'Speed Bin B-A'!L877,'Speed Bin B-A'!L981,'Speed Bin B-A'!L1085,'Speed Bin B-A'!L1189)</f>
        <v>0</v>
      </c>
      <c r="M246" s="252">
        <f>SUM('Speed Bin B-A'!M45,'Speed Bin B-A'!M149,'Speed Bin B-A'!M253,'Speed Bin B-A'!M357,'Speed Bin B-A'!M461,'Speed Bin B-A'!M773,'Speed Bin B-A'!M877,'Speed Bin B-A'!M981,'Speed Bin B-A'!M1085,'Speed Bin B-A'!M1189)</f>
        <v>0</v>
      </c>
      <c r="N246" s="252">
        <f>SUM('Speed Bin B-A'!N45,'Speed Bin B-A'!N149,'Speed Bin B-A'!N253,'Speed Bin B-A'!N357,'Speed Bin B-A'!N461,'Speed Bin B-A'!N773,'Speed Bin B-A'!N877,'Speed Bin B-A'!N981,'Speed Bin B-A'!N1085,'Speed Bin B-A'!N1189)</f>
        <v>0</v>
      </c>
      <c r="O246" s="252">
        <f>SUM('Speed Bin B-A'!O45,'Speed Bin B-A'!O149,'Speed Bin B-A'!O253,'Speed Bin B-A'!O357,'Speed Bin B-A'!O461,'Speed Bin B-A'!O773,'Speed Bin B-A'!O877,'Speed Bin B-A'!O981,'Speed Bin B-A'!O1085,'Speed Bin B-A'!O1189)</f>
        <v>0</v>
      </c>
      <c r="P246" s="252">
        <f>SUM('Speed Bin B-A'!P45,'Speed Bin B-A'!P149,'Speed Bin B-A'!P253,'Speed Bin B-A'!P357,'Speed Bin B-A'!P461,'Speed Bin B-A'!P773,'Speed Bin B-A'!P877,'Speed Bin B-A'!P981,'Speed Bin B-A'!P1085,'Speed Bin B-A'!P1189)</f>
        <v>0</v>
      </c>
      <c r="Q246" s="252">
        <f>SUM('Speed Bin B-A'!Q45,'Speed Bin B-A'!Q149,'Speed Bin B-A'!Q253,'Speed Bin B-A'!Q357,'Speed Bin B-A'!Q461,'Speed Bin B-A'!Q773,'Speed Bin B-A'!Q877,'Speed Bin B-A'!Q981,'Speed Bin B-A'!Q1085,'Speed Bin B-A'!Q1189)</f>
        <v>0</v>
      </c>
      <c r="R246" s="252">
        <f>SUM('Speed Bin B-A'!R45,'Speed Bin B-A'!R149,'Speed Bin B-A'!R253,'Speed Bin B-A'!R357,'Speed Bin B-A'!R461,'Speed Bin B-A'!R773,'Speed Bin B-A'!R877,'Speed Bin B-A'!R981,'Speed Bin B-A'!R1085,'Speed Bin B-A'!R1189)</f>
        <v>0</v>
      </c>
      <c r="S246" s="252">
        <f>SUM('Speed Bin B-A'!S45,'Speed Bin B-A'!S149,'Speed Bin B-A'!S253,'Speed Bin B-A'!S357,'Speed Bin B-A'!S461,'Speed Bin B-A'!S773,'Speed Bin B-A'!S877,'Speed Bin B-A'!S981,'Speed Bin B-A'!S1085,'Speed Bin B-A'!S1189)</f>
        <v>0</v>
      </c>
      <c r="T246" s="252">
        <f>SUM('Speed Bin B-A'!T45,'Speed Bin B-A'!T149,'Speed Bin B-A'!T253,'Speed Bin B-A'!T357,'Speed Bin B-A'!T461,'Speed Bin B-A'!T773,'Speed Bin B-A'!T877,'Speed Bin B-A'!T981,'Speed Bin B-A'!T1085,'Speed Bin B-A'!T1189)</f>
        <v>0</v>
      </c>
      <c r="U246" s="252">
        <f>SUM('Speed Bin B-A'!U45,'Speed Bin B-A'!U149,'Speed Bin B-A'!U253,'Speed Bin B-A'!U357,'Speed Bin B-A'!U461,'Speed Bin B-A'!U773,'Speed Bin B-A'!U877,'Speed Bin B-A'!U981,'Speed Bin B-A'!U1085,'Speed Bin B-A'!U1189)</f>
        <v>0</v>
      </c>
      <c r="V246" s="253">
        <f>IFERROR(AVERAGE('Speed Bin B-A'!V45,'Speed Bin B-A'!V149,'Speed Bin B-A'!V253,'Speed Bin B-A'!V357,'Speed Bin B-A'!V461,'Speed Bin B-A'!V773,'Speed Bin B-A'!V877,'Speed Bin B-A'!V981,'Speed Bin B-A'!V1085,'Speed Bin B-A'!V1189),"-")</f>
        <v>25.94285714285714</v>
      </c>
      <c r="W246" s="253">
        <f>IFERROR(AVERAGE('Speed Bin B-A'!W45,'Speed Bin B-A'!W149,'Speed Bin B-A'!W253,'Speed Bin B-A'!W357,'Speed Bin B-A'!W461,'Speed Bin B-A'!W773,'Speed Bin B-A'!W877,'Speed Bin B-A'!W981,'Speed Bin B-A'!W1085,'Speed Bin B-A'!W1189),"-")</f>
        <v>30.199999999999996</v>
      </c>
      <c r="X246" s="246"/>
      <c r="Y246" s="246"/>
    </row>
    <row r="247" spans="1:25" x14ac:dyDescent="0.2">
      <c r="A247" s="251">
        <v>0.36458333333333298</v>
      </c>
      <c r="B247" s="252">
        <f>SUM('Speed Bin B-A'!B46,'Speed Bin B-A'!B150,'Speed Bin B-A'!B254,'Speed Bin B-A'!B358,'Speed Bin B-A'!B462,'Speed Bin B-A'!B774,'Speed Bin B-A'!B878,'Speed Bin B-A'!B982,'Speed Bin B-A'!B1086,'Speed Bin B-A'!B1190)</f>
        <v>259</v>
      </c>
      <c r="C247" s="252">
        <f>SUM('Speed Bin B-A'!C46,'Speed Bin B-A'!C150,'Speed Bin B-A'!C254,'Speed Bin B-A'!C358,'Speed Bin B-A'!C462,'Speed Bin B-A'!C774,'Speed Bin B-A'!C878,'Speed Bin B-A'!C982,'Speed Bin B-A'!C1086,'Speed Bin B-A'!C1190)</f>
        <v>0</v>
      </c>
      <c r="D247" s="252">
        <f>SUM('Speed Bin B-A'!D46,'Speed Bin B-A'!D150,'Speed Bin B-A'!D254,'Speed Bin B-A'!D358,'Speed Bin B-A'!D462,'Speed Bin B-A'!D774,'Speed Bin B-A'!D878,'Speed Bin B-A'!D982,'Speed Bin B-A'!D1086,'Speed Bin B-A'!D1190)</f>
        <v>0</v>
      </c>
      <c r="E247" s="252">
        <f>SUM('Speed Bin B-A'!E46,'Speed Bin B-A'!E150,'Speed Bin B-A'!E254,'Speed Bin B-A'!E358,'Speed Bin B-A'!E462,'Speed Bin B-A'!E774,'Speed Bin B-A'!E878,'Speed Bin B-A'!E982,'Speed Bin B-A'!E1086,'Speed Bin B-A'!E1190)</f>
        <v>5</v>
      </c>
      <c r="F247" s="252">
        <f>SUM('Speed Bin B-A'!F46,'Speed Bin B-A'!F150,'Speed Bin B-A'!F254,'Speed Bin B-A'!F358,'Speed Bin B-A'!F462,'Speed Bin B-A'!F774,'Speed Bin B-A'!F878,'Speed Bin B-A'!F982,'Speed Bin B-A'!F1086,'Speed Bin B-A'!F1190)</f>
        <v>66</v>
      </c>
      <c r="G247" s="252">
        <f>SUM('Speed Bin B-A'!G46,'Speed Bin B-A'!G150,'Speed Bin B-A'!G254,'Speed Bin B-A'!G358,'Speed Bin B-A'!G462,'Speed Bin B-A'!G774,'Speed Bin B-A'!G878,'Speed Bin B-A'!G982,'Speed Bin B-A'!G1086,'Speed Bin B-A'!G1190)</f>
        <v>150</v>
      </c>
      <c r="H247" s="252">
        <f>SUM('Speed Bin B-A'!H46,'Speed Bin B-A'!H150,'Speed Bin B-A'!H254,'Speed Bin B-A'!H358,'Speed Bin B-A'!H462,'Speed Bin B-A'!H774,'Speed Bin B-A'!H878,'Speed Bin B-A'!H982,'Speed Bin B-A'!H1086,'Speed Bin B-A'!H1190)</f>
        <v>36</v>
      </c>
      <c r="I247" s="252">
        <f>SUM('Speed Bin B-A'!I46,'Speed Bin B-A'!I150,'Speed Bin B-A'!I254,'Speed Bin B-A'!I358,'Speed Bin B-A'!I462,'Speed Bin B-A'!I774,'Speed Bin B-A'!I878,'Speed Bin B-A'!I982,'Speed Bin B-A'!I1086,'Speed Bin B-A'!I1190)</f>
        <v>2</v>
      </c>
      <c r="J247" s="252">
        <f>SUM('Speed Bin B-A'!J46,'Speed Bin B-A'!J150,'Speed Bin B-A'!J254,'Speed Bin B-A'!J358,'Speed Bin B-A'!J462,'Speed Bin B-A'!J774,'Speed Bin B-A'!J878,'Speed Bin B-A'!J982,'Speed Bin B-A'!J1086,'Speed Bin B-A'!J1190)</f>
        <v>0</v>
      </c>
      <c r="K247" s="252">
        <f>SUM('Speed Bin B-A'!K46,'Speed Bin B-A'!K150,'Speed Bin B-A'!K254,'Speed Bin B-A'!K358,'Speed Bin B-A'!K462,'Speed Bin B-A'!K774,'Speed Bin B-A'!K878,'Speed Bin B-A'!K982,'Speed Bin B-A'!K1086,'Speed Bin B-A'!K1190)</f>
        <v>0</v>
      </c>
      <c r="L247" s="252">
        <f>SUM('Speed Bin B-A'!L46,'Speed Bin B-A'!L150,'Speed Bin B-A'!L254,'Speed Bin B-A'!L358,'Speed Bin B-A'!L462,'Speed Bin B-A'!L774,'Speed Bin B-A'!L878,'Speed Bin B-A'!L982,'Speed Bin B-A'!L1086,'Speed Bin B-A'!L1190)</f>
        <v>0</v>
      </c>
      <c r="M247" s="252">
        <f>SUM('Speed Bin B-A'!M46,'Speed Bin B-A'!M150,'Speed Bin B-A'!M254,'Speed Bin B-A'!M358,'Speed Bin B-A'!M462,'Speed Bin B-A'!M774,'Speed Bin B-A'!M878,'Speed Bin B-A'!M982,'Speed Bin B-A'!M1086,'Speed Bin B-A'!M1190)</f>
        <v>0</v>
      </c>
      <c r="N247" s="252">
        <f>SUM('Speed Bin B-A'!N46,'Speed Bin B-A'!N150,'Speed Bin B-A'!N254,'Speed Bin B-A'!N358,'Speed Bin B-A'!N462,'Speed Bin B-A'!N774,'Speed Bin B-A'!N878,'Speed Bin B-A'!N982,'Speed Bin B-A'!N1086,'Speed Bin B-A'!N1190)</f>
        <v>0</v>
      </c>
      <c r="O247" s="252">
        <f>SUM('Speed Bin B-A'!O46,'Speed Bin B-A'!O150,'Speed Bin B-A'!O254,'Speed Bin B-A'!O358,'Speed Bin B-A'!O462,'Speed Bin B-A'!O774,'Speed Bin B-A'!O878,'Speed Bin B-A'!O982,'Speed Bin B-A'!O1086,'Speed Bin B-A'!O1190)</f>
        <v>0</v>
      </c>
      <c r="P247" s="252">
        <f>SUM('Speed Bin B-A'!P46,'Speed Bin B-A'!P150,'Speed Bin B-A'!P254,'Speed Bin B-A'!P358,'Speed Bin B-A'!P462,'Speed Bin B-A'!P774,'Speed Bin B-A'!P878,'Speed Bin B-A'!P982,'Speed Bin B-A'!P1086,'Speed Bin B-A'!P1190)</f>
        <v>0</v>
      </c>
      <c r="Q247" s="252">
        <f>SUM('Speed Bin B-A'!Q46,'Speed Bin B-A'!Q150,'Speed Bin B-A'!Q254,'Speed Bin B-A'!Q358,'Speed Bin B-A'!Q462,'Speed Bin B-A'!Q774,'Speed Bin B-A'!Q878,'Speed Bin B-A'!Q982,'Speed Bin B-A'!Q1086,'Speed Bin B-A'!Q1190)</f>
        <v>0</v>
      </c>
      <c r="R247" s="252">
        <f>SUM('Speed Bin B-A'!R46,'Speed Bin B-A'!R150,'Speed Bin B-A'!R254,'Speed Bin B-A'!R358,'Speed Bin B-A'!R462,'Speed Bin B-A'!R774,'Speed Bin B-A'!R878,'Speed Bin B-A'!R982,'Speed Bin B-A'!R1086,'Speed Bin B-A'!R1190)</f>
        <v>0</v>
      </c>
      <c r="S247" s="252">
        <f>SUM('Speed Bin B-A'!S46,'Speed Bin B-A'!S150,'Speed Bin B-A'!S254,'Speed Bin B-A'!S358,'Speed Bin B-A'!S462,'Speed Bin B-A'!S774,'Speed Bin B-A'!S878,'Speed Bin B-A'!S982,'Speed Bin B-A'!S1086,'Speed Bin B-A'!S1190)</f>
        <v>0</v>
      </c>
      <c r="T247" s="252">
        <f>SUM('Speed Bin B-A'!T46,'Speed Bin B-A'!T150,'Speed Bin B-A'!T254,'Speed Bin B-A'!T358,'Speed Bin B-A'!T462,'Speed Bin B-A'!T774,'Speed Bin B-A'!T878,'Speed Bin B-A'!T982,'Speed Bin B-A'!T1086,'Speed Bin B-A'!T1190)</f>
        <v>0</v>
      </c>
      <c r="U247" s="252">
        <f>SUM('Speed Bin B-A'!U46,'Speed Bin B-A'!U150,'Speed Bin B-A'!U254,'Speed Bin B-A'!U358,'Speed Bin B-A'!U462,'Speed Bin B-A'!U774,'Speed Bin B-A'!U878,'Speed Bin B-A'!U982,'Speed Bin B-A'!U1086,'Speed Bin B-A'!U1190)</f>
        <v>0</v>
      </c>
      <c r="V247" s="253">
        <f>IFERROR(AVERAGE('Speed Bin B-A'!V46,'Speed Bin B-A'!V150,'Speed Bin B-A'!V254,'Speed Bin B-A'!V358,'Speed Bin B-A'!V462,'Speed Bin B-A'!V774,'Speed Bin B-A'!V878,'Speed Bin B-A'!V982,'Speed Bin B-A'!V1086,'Speed Bin B-A'!V1190),"-")</f>
        <v>26.857142857142861</v>
      </c>
      <c r="W247" s="253">
        <f>IFERROR(AVERAGE('Speed Bin B-A'!W46,'Speed Bin B-A'!W150,'Speed Bin B-A'!W254,'Speed Bin B-A'!W358,'Speed Bin B-A'!W462,'Speed Bin B-A'!W774,'Speed Bin B-A'!W878,'Speed Bin B-A'!W982,'Speed Bin B-A'!W1086,'Speed Bin B-A'!W1190),"-")</f>
        <v>30.014285714285716</v>
      </c>
      <c r="X247" s="246"/>
      <c r="Y247" s="246"/>
    </row>
    <row r="248" spans="1:25" x14ac:dyDescent="0.2">
      <c r="A248" s="251">
        <v>0.375</v>
      </c>
      <c r="B248" s="252">
        <f>SUM('Speed Bin B-A'!B47,'Speed Bin B-A'!B151,'Speed Bin B-A'!B255,'Speed Bin B-A'!B359,'Speed Bin B-A'!B463,'Speed Bin B-A'!B775,'Speed Bin B-A'!B879,'Speed Bin B-A'!B983,'Speed Bin B-A'!B1087,'Speed Bin B-A'!B1191)</f>
        <v>182</v>
      </c>
      <c r="C248" s="252">
        <f>SUM('Speed Bin B-A'!C47,'Speed Bin B-A'!C151,'Speed Bin B-A'!C255,'Speed Bin B-A'!C359,'Speed Bin B-A'!C463,'Speed Bin B-A'!C775,'Speed Bin B-A'!C879,'Speed Bin B-A'!C983,'Speed Bin B-A'!C1087,'Speed Bin B-A'!C1191)</f>
        <v>0</v>
      </c>
      <c r="D248" s="252">
        <f>SUM('Speed Bin B-A'!D47,'Speed Bin B-A'!D151,'Speed Bin B-A'!D255,'Speed Bin B-A'!D359,'Speed Bin B-A'!D463,'Speed Bin B-A'!D775,'Speed Bin B-A'!D879,'Speed Bin B-A'!D983,'Speed Bin B-A'!D1087,'Speed Bin B-A'!D1191)</f>
        <v>0</v>
      </c>
      <c r="E248" s="252">
        <f>SUM('Speed Bin B-A'!E47,'Speed Bin B-A'!E151,'Speed Bin B-A'!E255,'Speed Bin B-A'!E359,'Speed Bin B-A'!E463,'Speed Bin B-A'!E775,'Speed Bin B-A'!E879,'Speed Bin B-A'!E983,'Speed Bin B-A'!E1087,'Speed Bin B-A'!E1191)</f>
        <v>3</v>
      </c>
      <c r="F248" s="252">
        <f>SUM('Speed Bin B-A'!F47,'Speed Bin B-A'!F151,'Speed Bin B-A'!F255,'Speed Bin B-A'!F359,'Speed Bin B-A'!F463,'Speed Bin B-A'!F775,'Speed Bin B-A'!F879,'Speed Bin B-A'!F983,'Speed Bin B-A'!F1087,'Speed Bin B-A'!F1191)</f>
        <v>59</v>
      </c>
      <c r="G248" s="252">
        <f>SUM('Speed Bin B-A'!G47,'Speed Bin B-A'!G151,'Speed Bin B-A'!G255,'Speed Bin B-A'!G359,'Speed Bin B-A'!G463,'Speed Bin B-A'!G775,'Speed Bin B-A'!G879,'Speed Bin B-A'!G983,'Speed Bin B-A'!G1087,'Speed Bin B-A'!G1191)</f>
        <v>96</v>
      </c>
      <c r="H248" s="252">
        <f>SUM('Speed Bin B-A'!H47,'Speed Bin B-A'!H151,'Speed Bin B-A'!H255,'Speed Bin B-A'!H359,'Speed Bin B-A'!H463,'Speed Bin B-A'!H775,'Speed Bin B-A'!H879,'Speed Bin B-A'!H983,'Speed Bin B-A'!H1087,'Speed Bin B-A'!H1191)</f>
        <v>23</v>
      </c>
      <c r="I248" s="252">
        <f>SUM('Speed Bin B-A'!I47,'Speed Bin B-A'!I151,'Speed Bin B-A'!I255,'Speed Bin B-A'!I359,'Speed Bin B-A'!I463,'Speed Bin B-A'!I775,'Speed Bin B-A'!I879,'Speed Bin B-A'!I983,'Speed Bin B-A'!I1087,'Speed Bin B-A'!I1191)</f>
        <v>1</v>
      </c>
      <c r="J248" s="252">
        <f>SUM('Speed Bin B-A'!J47,'Speed Bin B-A'!J151,'Speed Bin B-A'!J255,'Speed Bin B-A'!J359,'Speed Bin B-A'!J463,'Speed Bin B-A'!J775,'Speed Bin B-A'!J879,'Speed Bin B-A'!J983,'Speed Bin B-A'!J1087,'Speed Bin B-A'!J1191)</f>
        <v>0</v>
      </c>
      <c r="K248" s="252">
        <f>SUM('Speed Bin B-A'!K47,'Speed Bin B-A'!K151,'Speed Bin B-A'!K255,'Speed Bin B-A'!K359,'Speed Bin B-A'!K463,'Speed Bin B-A'!K775,'Speed Bin B-A'!K879,'Speed Bin B-A'!K983,'Speed Bin B-A'!K1087,'Speed Bin B-A'!K1191)</f>
        <v>0</v>
      </c>
      <c r="L248" s="252">
        <f>SUM('Speed Bin B-A'!L47,'Speed Bin B-A'!L151,'Speed Bin B-A'!L255,'Speed Bin B-A'!L359,'Speed Bin B-A'!L463,'Speed Bin B-A'!L775,'Speed Bin B-A'!L879,'Speed Bin B-A'!L983,'Speed Bin B-A'!L1087,'Speed Bin B-A'!L1191)</f>
        <v>0</v>
      </c>
      <c r="M248" s="252">
        <f>SUM('Speed Bin B-A'!M47,'Speed Bin B-A'!M151,'Speed Bin B-A'!M255,'Speed Bin B-A'!M359,'Speed Bin B-A'!M463,'Speed Bin B-A'!M775,'Speed Bin B-A'!M879,'Speed Bin B-A'!M983,'Speed Bin B-A'!M1087,'Speed Bin B-A'!M1191)</f>
        <v>0</v>
      </c>
      <c r="N248" s="252">
        <f>SUM('Speed Bin B-A'!N47,'Speed Bin B-A'!N151,'Speed Bin B-A'!N255,'Speed Bin B-A'!N359,'Speed Bin B-A'!N463,'Speed Bin B-A'!N775,'Speed Bin B-A'!N879,'Speed Bin B-A'!N983,'Speed Bin B-A'!N1087,'Speed Bin B-A'!N1191)</f>
        <v>0</v>
      </c>
      <c r="O248" s="252">
        <f>SUM('Speed Bin B-A'!O47,'Speed Bin B-A'!O151,'Speed Bin B-A'!O255,'Speed Bin B-A'!O359,'Speed Bin B-A'!O463,'Speed Bin B-A'!O775,'Speed Bin B-A'!O879,'Speed Bin B-A'!O983,'Speed Bin B-A'!O1087,'Speed Bin B-A'!O1191)</f>
        <v>0</v>
      </c>
      <c r="P248" s="252">
        <f>SUM('Speed Bin B-A'!P47,'Speed Bin B-A'!P151,'Speed Bin B-A'!P255,'Speed Bin B-A'!P359,'Speed Bin B-A'!P463,'Speed Bin B-A'!P775,'Speed Bin B-A'!P879,'Speed Bin B-A'!P983,'Speed Bin B-A'!P1087,'Speed Bin B-A'!P1191)</f>
        <v>0</v>
      </c>
      <c r="Q248" s="252">
        <f>SUM('Speed Bin B-A'!Q47,'Speed Bin B-A'!Q151,'Speed Bin B-A'!Q255,'Speed Bin B-A'!Q359,'Speed Bin B-A'!Q463,'Speed Bin B-A'!Q775,'Speed Bin B-A'!Q879,'Speed Bin B-A'!Q983,'Speed Bin B-A'!Q1087,'Speed Bin B-A'!Q1191)</f>
        <v>0</v>
      </c>
      <c r="R248" s="252">
        <f>SUM('Speed Bin B-A'!R47,'Speed Bin B-A'!R151,'Speed Bin B-A'!R255,'Speed Bin B-A'!R359,'Speed Bin B-A'!R463,'Speed Bin B-A'!R775,'Speed Bin B-A'!R879,'Speed Bin B-A'!R983,'Speed Bin B-A'!R1087,'Speed Bin B-A'!R1191)</f>
        <v>0</v>
      </c>
      <c r="S248" s="252">
        <f>SUM('Speed Bin B-A'!S47,'Speed Bin B-A'!S151,'Speed Bin B-A'!S255,'Speed Bin B-A'!S359,'Speed Bin B-A'!S463,'Speed Bin B-A'!S775,'Speed Bin B-A'!S879,'Speed Bin B-A'!S983,'Speed Bin B-A'!S1087,'Speed Bin B-A'!S1191)</f>
        <v>0</v>
      </c>
      <c r="T248" s="252">
        <f>SUM('Speed Bin B-A'!T47,'Speed Bin B-A'!T151,'Speed Bin B-A'!T255,'Speed Bin B-A'!T359,'Speed Bin B-A'!T463,'Speed Bin B-A'!T775,'Speed Bin B-A'!T879,'Speed Bin B-A'!T983,'Speed Bin B-A'!T1087,'Speed Bin B-A'!T1191)</f>
        <v>0</v>
      </c>
      <c r="U248" s="252">
        <f>SUM('Speed Bin B-A'!U47,'Speed Bin B-A'!U151,'Speed Bin B-A'!U255,'Speed Bin B-A'!U359,'Speed Bin B-A'!U463,'Speed Bin B-A'!U775,'Speed Bin B-A'!U879,'Speed Bin B-A'!U983,'Speed Bin B-A'!U1087,'Speed Bin B-A'!U1191)</f>
        <v>0</v>
      </c>
      <c r="V248" s="253">
        <f>IFERROR(AVERAGE('Speed Bin B-A'!V47,'Speed Bin B-A'!V151,'Speed Bin B-A'!V255,'Speed Bin B-A'!V359,'Speed Bin B-A'!V463,'Speed Bin B-A'!V775,'Speed Bin B-A'!V879,'Speed Bin B-A'!V983,'Speed Bin B-A'!V1087,'Speed Bin B-A'!V1191),"-")</f>
        <v>26.185714285714283</v>
      </c>
      <c r="W248" s="253">
        <f>IFERROR(AVERAGE('Speed Bin B-A'!W47,'Speed Bin B-A'!W151,'Speed Bin B-A'!W255,'Speed Bin B-A'!W359,'Speed Bin B-A'!W463,'Speed Bin B-A'!W775,'Speed Bin B-A'!W879,'Speed Bin B-A'!W983,'Speed Bin B-A'!W1087,'Speed Bin B-A'!W1191),"-")</f>
        <v>29.671428571428574</v>
      </c>
      <c r="X248" s="246"/>
      <c r="Y248" s="246"/>
    </row>
    <row r="249" spans="1:25" x14ac:dyDescent="0.2">
      <c r="A249" s="251">
        <v>0.38541666666666702</v>
      </c>
      <c r="B249" s="252">
        <f>SUM('Speed Bin B-A'!B48,'Speed Bin B-A'!B152,'Speed Bin B-A'!B256,'Speed Bin B-A'!B360,'Speed Bin B-A'!B464,'Speed Bin B-A'!B776,'Speed Bin B-A'!B880,'Speed Bin B-A'!B984,'Speed Bin B-A'!B1088,'Speed Bin B-A'!B1192)</f>
        <v>161</v>
      </c>
      <c r="C249" s="252">
        <f>SUM('Speed Bin B-A'!C48,'Speed Bin B-A'!C152,'Speed Bin B-A'!C256,'Speed Bin B-A'!C360,'Speed Bin B-A'!C464,'Speed Bin B-A'!C776,'Speed Bin B-A'!C880,'Speed Bin B-A'!C984,'Speed Bin B-A'!C1088,'Speed Bin B-A'!C1192)</f>
        <v>0</v>
      </c>
      <c r="D249" s="252">
        <f>SUM('Speed Bin B-A'!D48,'Speed Bin B-A'!D152,'Speed Bin B-A'!D256,'Speed Bin B-A'!D360,'Speed Bin B-A'!D464,'Speed Bin B-A'!D776,'Speed Bin B-A'!D880,'Speed Bin B-A'!D984,'Speed Bin B-A'!D1088,'Speed Bin B-A'!D1192)</f>
        <v>2</v>
      </c>
      <c r="E249" s="252">
        <f>SUM('Speed Bin B-A'!E48,'Speed Bin B-A'!E152,'Speed Bin B-A'!E256,'Speed Bin B-A'!E360,'Speed Bin B-A'!E464,'Speed Bin B-A'!E776,'Speed Bin B-A'!E880,'Speed Bin B-A'!E984,'Speed Bin B-A'!E1088,'Speed Bin B-A'!E1192)</f>
        <v>5</v>
      </c>
      <c r="F249" s="252">
        <f>SUM('Speed Bin B-A'!F48,'Speed Bin B-A'!F152,'Speed Bin B-A'!F256,'Speed Bin B-A'!F360,'Speed Bin B-A'!F464,'Speed Bin B-A'!F776,'Speed Bin B-A'!F880,'Speed Bin B-A'!F984,'Speed Bin B-A'!F1088,'Speed Bin B-A'!F1192)</f>
        <v>49</v>
      </c>
      <c r="G249" s="252">
        <f>SUM('Speed Bin B-A'!G48,'Speed Bin B-A'!G152,'Speed Bin B-A'!G256,'Speed Bin B-A'!G360,'Speed Bin B-A'!G464,'Speed Bin B-A'!G776,'Speed Bin B-A'!G880,'Speed Bin B-A'!G984,'Speed Bin B-A'!G1088,'Speed Bin B-A'!G1192)</f>
        <v>91</v>
      </c>
      <c r="H249" s="252">
        <f>SUM('Speed Bin B-A'!H48,'Speed Bin B-A'!H152,'Speed Bin B-A'!H256,'Speed Bin B-A'!H360,'Speed Bin B-A'!H464,'Speed Bin B-A'!H776,'Speed Bin B-A'!H880,'Speed Bin B-A'!H984,'Speed Bin B-A'!H1088,'Speed Bin B-A'!H1192)</f>
        <v>13</v>
      </c>
      <c r="I249" s="252">
        <f>SUM('Speed Bin B-A'!I48,'Speed Bin B-A'!I152,'Speed Bin B-A'!I256,'Speed Bin B-A'!I360,'Speed Bin B-A'!I464,'Speed Bin B-A'!I776,'Speed Bin B-A'!I880,'Speed Bin B-A'!I984,'Speed Bin B-A'!I1088,'Speed Bin B-A'!I1192)</f>
        <v>1</v>
      </c>
      <c r="J249" s="252">
        <f>SUM('Speed Bin B-A'!J48,'Speed Bin B-A'!J152,'Speed Bin B-A'!J256,'Speed Bin B-A'!J360,'Speed Bin B-A'!J464,'Speed Bin B-A'!J776,'Speed Bin B-A'!J880,'Speed Bin B-A'!J984,'Speed Bin B-A'!J1088,'Speed Bin B-A'!J1192)</f>
        <v>0</v>
      </c>
      <c r="K249" s="252">
        <f>SUM('Speed Bin B-A'!K48,'Speed Bin B-A'!K152,'Speed Bin B-A'!K256,'Speed Bin B-A'!K360,'Speed Bin B-A'!K464,'Speed Bin B-A'!K776,'Speed Bin B-A'!K880,'Speed Bin B-A'!K984,'Speed Bin B-A'!K1088,'Speed Bin B-A'!K1192)</f>
        <v>0</v>
      </c>
      <c r="L249" s="252">
        <f>SUM('Speed Bin B-A'!L48,'Speed Bin B-A'!L152,'Speed Bin B-A'!L256,'Speed Bin B-A'!L360,'Speed Bin B-A'!L464,'Speed Bin B-A'!L776,'Speed Bin B-A'!L880,'Speed Bin B-A'!L984,'Speed Bin B-A'!L1088,'Speed Bin B-A'!L1192)</f>
        <v>0</v>
      </c>
      <c r="M249" s="252">
        <f>SUM('Speed Bin B-A'!M48,'Speed Bin B-A'!M152,'Speed Bin B-A'!M256,'Speed Bin B-A'!M360,'Speed Bin B-A'!M464,'Speed Bin B-A'!M776,'Speed Bin B-A'!M880,'Speed Bin B-A'!M984,'Speed Bin B-A'!M1088,'Speed Bin B-A'!M1192)</f>
        <v>0</v>
      </c>
      <c r="N249" s="252">
        <f>SUM('Speed Bin B-A'!N48,'Speed Bin B-A'!N152,'Speed Bin B-A'!N256,'Speed Bin B-A'!N360,'Speed Bin B-A'!N464,'Speed Bin B-A'!N776,'Speed Bin B-A'!N880,'Speed Bin B-A'!N984,'Speed Bin B-A'!N1088,'Speed Bin B-A'!N1192)</f>
        <v>0</v>
      </c>
      <c r="O249" s="252">
        <f>SUM('Speed Bin B-A'!O48,'Speed Bin B-A'!O152,'Speed Bin B-A'!O256,'Speed Bin B-A'!O360,'Speed Bin B-A'!O464,'Speed Bin B-A'!O776,'Speed Bin B-A'!O880,'Speed Bin B-A'!O984,'Speed Bin B-A'!O1088,'Speed Bin B-A'!O1192)</f>
        <v>0</v>
      </c>
      <c r="P249" s="252">
        <f>SUM('Speed Bin B-A'!P48,'Speed Bin B-A'!P152,'Speed Bin B-A'!P256,'Speed Bin B-A'!P360,'Speed Bin B-A'!P464,'Speed Bin B-A'!P776,'Speed Bin B-A'!P880,'Speed Bin B-A'!P984,'Speed Bin B-A'!P1088,'Speed Bin B-A'!P1192)</f>
        <v>0</v>
      </c>
      <c r="Q249" s="252">
        <f>SUM('Speed Bin B-A'!Q48,'Speed Bin B-A'!Q152,'Speed Bin B-A'!Q256,'Speed Bin B-A'!Q360,'Speed Bin B-A'!Q464,'Speed Bin B-A'!Q776,'Speed Bin B-A'!Q880,'Speed Bin B-A'!Q984,'Speed Bin B-A'!Q1088,'Speed Bin B-A'!Q1192)</f>
        <v>0</v>
      </c>
      <c r="R249" s="252">
        <f>SUM('Speed Bin B-A'!R48,'Speed Bin B-A'!R152,'Speed Bin B-A'!R256,'Speed Bin B-A'!R360,'Speed Bin B-A'!R464,'Speed Bin B-A'!R776,'Speed Bin B-A'!R880,'Speed Bin B-A'!R984,'Speed Bin B-A'!R1088,'Speed Bin B-A'!R1192)</f>
        <v>0</v>
      </c>
      <c r="S249" s="252">
        <f>SUM('Speed Bin B-A'!S48,'Speed Bin B-A'!S152,'Speed Bin B-A'!S256,'Speed Bin B-A'!S360,'Speed Bin B-A'!S464,'Speed Bin B-A'!S776,'Speed Bin B-A'!S880,'Speed Bin B-A'!S984,'Speed Bin B-A'!S1088,'Speed Bin B-A'!S1192)</f>
        <v>0</v>
      </c>
      <c r="T249" s="252">
        <f>SUM('Speed Bin B-A'!T48,'Speed Bin B-A'!T152,'Speed Bin B-A'!T256,'Speed Bin B-A'!T360,'Speed Bin B-A'!T464,'Speed Bin B-A'!T776,'Speed Bin B-A'!T880,'Speed Bin B-A'!T984,'Speed Bin B-A'!T1088,'Speed Bin B-A'!T1192)</f>
        <v>0</v>
      </c>
      <c r="U249" s="252">
        <f>SUM('Speed Bin B-A'!U48,'Speed Bin B-A'!U152,'Speed Bin B-A'!U256,'Speed Bin B-A'!U360,'Speed Bin B-A'!U464,'Speed Bin B-A'!U776,'Speed Bin B-A'!U880,'Speed Bin B-A'!U984,'Speed Bin B-A'!U1088,'Speed Bin B-A'!U1192)</f>
        <v>0</v>
      </c>
      <c r="V249" s="253">
        <f>IFERROR(AVERAGE('Speed Bin B-A'!V48,'Speed Bin B-A'!V152,'Speed Bin B-A'!V256,'Speed Bin B-A'!V360,'Speed Bin B-A'!V464,'Speed Bin B-A'!V776,'Speed Bin B-A'!V880,'Speed Bin B-A'!V984,'Speed Bin B-A'!V1088,'Speed Bin B-A'!V1192),"-")</f>
        <v>25.957142857142859</v>
      </c>
      <c r="W249" s="253">
        <f>IFERROR(AVERAGE('Speed Bin B-A'!W48,'Speed Bin B-A'!W152,'Speed Bin B-A'!W256,'Speed Bin B-A'!W360,'Speed Bin B-A'!W464,'Speed Bin B-A'!W776,'Speed Bin B-A'!W880,'Speed Bin B-A'!W984,'Speed Bin B-A'!W1088,'Speed Bin B-A'!W1192),"-")</f>
        <v>29.285714285714285</v>
      </c>
      <c r="X249" s="246"/>
      <c r="Y249" s="246"/>
    </row>
    <row r="250" spans="1:25" x14ac:dyDescent="0.2">
      <c r="A250" s="251">
        <v>0.39583333333333298</v>
      </c>
      <c r="B250" s="252">
        <f>SUM('Speed Bin B-A'!B49,'Speed Bin B-A'!B153,'Speed Bin B-A'!B257,'Speed Bin B-A'!B361,'Speed Bin B-A'!B465,'Speed Bin B-A'!B777,'Speed Bin B-A'!B881,'Speed Bin B-A'!B985,'Speed Bin B-A'!B1089,'Speed Bin B-A'!B1193)</f>
        <v>164</v>
      </c>
      <c r="C250" s="252">
        <f>SUM('Speed Bin B-A'!C49,'Speed Bin B-A'!C153,'Speed Bin B-A'!C257,'Speed Bin B-A'!C361,'Speed Bin B-A'!C465,'Speed Bin B-A'!C777,'Speed Bin B-A'!C881,'Speed Bin B-A'!C985,'Speed Bin B-A'!C1089,'Speed Bin B-A'!C1193)</f>
        <v>0</v>
      </c>
      <c r="D250" s="252">
        <f>SUM('Speed Bin B-A'!D49,'Speed Bin B-A'!D153,'Speed Bin B-A'!D257,'Speed Bin B-A'!D361,'Speed Bin B-A'!D465,'Speed Bin B-A'!D777,'Speed Bin B-A'!D881,'Speed Bin B-A'!D985,'Speed Bin B-A'!D1089,'Speed Bin B-A'!D1193)</f>
        <v>2</v>
      </c>
      <c r="E250" s="252">
        <f>SUM('Speed Bin B-A'!E49,'Speed Bin B-A'!E153,'Speed Bin B-A'!E257,'Speed Bin B-A'!E361,'Speed Bin B-A'!E465,'Speed Bin B-A'!E777,'Speed Bin B-A'!E881,'Speed Bin B-A'!E985,'Speed Bin B-A'!E1089,'Speed Bin B-A'!E1193)</f>
        <v>7</v>
      </c>
      <c r="F250" s="252">
        <f>SUM('Speed Bin B-A'!F49,'Speed Bin B-A'!F153,'Speed Bin B-A'!F257,'Speed Bin B-A'!F361,'Speed Bin B-A'!F465,'Speed Bin B-A'!F777,'Speed Bin B-A'!F881,'Speed Bin B-A'!F985,'Speed Bin B-A'!F1089,'Speed Bin B-A'!F1193)</f>
        <v>54</v>
      </c>
      <c r="G250" s="252">
        <f>SUM('Speed Bin B-A'!G49,'Speed Bin B-A'!G153,'Speed Bin B-A'!G257,'Speed Bin B-A'!G361,'Speed Bin B-A'!G465,'Speed Bin B-A'!G777,'Speed Bin B-A'!G881,'Speed Bin B-A'!G985,'Speed Bin B-A'!G1089,'Speed Bin B-A'!G1193)</f>
        <v>82</v>
      </c>
      <c r="H250" s="252">
        <f>SUM('Speed Bin B-A'!H49,'Speed Bin B-A'!H153,'Speed Bin B-A'!H257,'Speed Bin B-A'!H361,'Speed Bin B-A'!H465,'Speed Bin B-A'!H777,'Speed Bin B-A'!H881,'Speed Bin B-A'!H985,'Speed Bin B-A'!H1089,'Speed Bin B-A'!H1193)</f>
        <v>16</v>
      </c>
      <c r="I250" s="252">
        <f>SUM('Speed Bin B-A'!I49,'Speed Bin B-A'!I153,'Speed Bin B-A'!I257,'Speed Bin B-A'!I361,'Speed Bin B-A'!I465,'Speed Bin B-A'!I777,'Speed Bin B-A'!I881,'Speed Bin B-A'!I985,'Speed Bin B-A'!I1089,'Speed Bin B-A'!I1193)</f>
        <v>1</v>
      </c>
      <c r="J250" s="252">
        <f>SUM('Speed Bin B-A'!J49,'Speed Bin B-A'!J153,'Speed Bin B-A'!J257,'Speed Bin B-A'!J361,'Speed Bin B-A'!J465,'Speed Bin B-A'!J777,'Speed Bin B-A'!J881,'Speed Bin B-A'!J985,'Speed Bin B-A'!J1089,'Speed Bin B-A'!J1193)</f>
        <v>1</v>
      </c>
      <c r="K250" s="252">
        <f>SUM('Speed Bin B-A'!K49,'Speed Bin B-A'!K153,'Speed Bin B-A'!K257,'Speed Bin B-A'!K361,'Speed Bin B-A'!K465,'Speed Bin B-A'!K777,'Speed Bin B-A'!K881,'Speed Bin B-A'!K985,'Speed Bin B-A'!K1089,'Speed Bin B-A'!K1193)</f>
        <v>1</v>
      </c>
      <c r="L250" s="252">
        <f>SUM('Speed Bin B-A'!L49,'Speed Bin B-A'!L153,'Speed Bin B-A'!L257,'Speed Bin B-A'!L361,'Speed Bin B-A'!L465,'Speed Bin B-A'!L777,'Speed Bin B-A'!L881,'Speed Bin B-A'!L985,'Speed Bin B-A'!L1089,'Speed Bin B-A'!L1193)</f>
        <v>0</v>
      </c>
      <c r="M250" s="252">
        <f>SUM('Speed Bin B-A'!M49,'Speed Bin B-A'!M153,'Speed Bin B-A'!M257,'Speed Bin B-A'!M361,'Speed Bin B-A'!M465,'Speed Bin B-A'!M777,'Speed Bin B-A'!M881,'Speed Bin B-A'!M985,'Speed Bin B-A'!M1089,'Speed Bin B-A'!M1193)</f>
        <v>0</v>
      </c>
      <c r="N250" s="252">
        <f>SUM('Speed Bin B-A'!N49,'Speed Bin B-A'!N153,'Speed Bin B-A'!N257,'Speed Bin B-A'!N361,'Speed Bin B-A'!N465,'Speed Bin B-A'!N777,'Speed Bin B-A'!N881,'Speed Bin B-A'!N985,'Speed Bin B-A'!N1089,'Speed Bin B-A'!N1193)</f>
        <v>0</v>
      </c>
      <c r="O250" s="252">
        <f>SUM('Speed Bin B-A'!O49,'Speed Bin B-A'!O153,'Speed Bin B-A'!O257,'Speed Bin B-A'!O361,'Speed Bin B-A'!O465,'Speed Bin B-A'!O777,'Speed Bin B-A'!O881,'Speed Bin B-A'!O985,'Speed Bin B-A'!O1089,'Speed Bin B-A'!O1193)</f>
        <v>0</v>
      </c>
      <c r="P250" s="252">
        <f>SUM('Speed Bin B-A'!P49,'Speed Bin B-A'!P153,'Speed Bin B-A'!P257,'Speed Bin B-A'!P361,'Speed Bin B-A'!P465,'Speed Bin B-A'!P777,'Speed Bin B-A'!P881,'Speed Bin B-A'!P985,'Speed Bin B-A'!P1089,'Speed Bin B-A'!P1193)</f>
        <v>0</v>
      </c>
      <c r="Q250" s="252">
        <f>SUM('Speed Bin B-A'!Q49,'Speed Bin B-A'!Q153,'Speed Bin B-A'!Q257,'Speed Bin B-A'!Q361,'Speed Bin B-A'!Q465,'Speed Bin B-A'!Q777,'Speed Bin B-A'!Q881,'Speed Bin B-A'!Q985,'Speed Bin B-A'!Q1089,'Speed Bin B-A'!Q1193)</f>
        <v>0</v>
      </c>
      <c r="R250" s="252">
        <f>SUM('Speed Bin B-A'!R49,'Speed Bin B-A'!R153,'Speed Bin B-A'!R257,'Speed Bin B-A'!R361,'Speed Bin B-A'!R465,'Speed Bin B-A'!R777,'Speed Bin B-A'!R881,'Speed Bin B-A'!R985,'Speed Bin B-A'!R1089,'Speed Bin B-A'!R1193)</f>
        <v>0</v>
      </c>
      <c r="S250" s="252">
        <f>SUM('Speed Bin B-A'!S49,'Speed Bin B-A'!S153,'Speed Bin B-A'!S257,'Speed Bin B-A'!S361,'Speed Bin B-A'!S465,'Speed Bin B-A'!S777,'Speed Bin B-A'!S881,'Speed Bin B-A'!S985,'Speed Bin B-A'!S1089,'Speed Bin B-A'!S1193)</f>
        <v>0</v>
      </c>
      <c r="T250" s="252">
        <f>SUM('Speed Bin B-A'!T49,'Speed Bin B-A'!T153,'Speed Bin B-A'!T257,'Speed Bin B-A'!T361,'Speed Bin B-A'!T465,'Speed Bin B-A'!T777,'Speed Bin B-A'!T881,'Speed Bin B-A'!T985,'Speed Bin B-A'!T1089,'Speed Bin B-A'!T1193)</f>
        <v>0</v>
      </c>
      <c r="U250" s="252">
        <f>SUM('Speed Bin B-A'!U49,'Speed Bin B-A'!U153,'Speed Bin B-A'!U257,'Speed Bin B-A'!U361,'Speed Bin B-A'!U465,'Speed Bin B-A'!U777,'Speed Bin B-A'!U881,'Speed Bin B-A'!U985,'Speed Bin B-A'!U1089,'Speed Bin B-A'!U1193)</f>
        <v>0</v>
      </c>
      <c r="V250" s="253">
        <f>IFERROR(AVERAGE('Speed Bin B-A'!V49,'Speed Bin B-A'!V153,'Speed Bin B-A'!V257,'Speed Bin B-A'!V361,'Speed Bin B-A'!V465,'Speed Bin B-A'!V777,'Speed Bin B-A'!V881,'Speed Bin B-A'!V985,'Speed Bin B-A'!V1089,'Speed Bin B-A'!V1193),"-")</f>
        <v>25.9</v>
      </c>
      <c r="W250" s="253">
        <f>IFERROR(AVERAGE('Speed Bin B-A'!W49,'Speed Bin B-A'!W153,'Speed Bin B-A'!W257,'Speed Bin B-A'!W361,'Speed Bin B-A'!W465,'Speed Bin B-A'!W777,'Speed Bin B-A'!W881,'Speed Bin B-A'!W985,'Speed Bin B-A'!W1089,'Speed Bin B-A'!W1193),"-")</f>
        <v>29.799999999999994</v>
      </c>
      <c r="X250" s="246"/>
      <c r="Y250" s="246"/>
    </row>
    <row r="251" spans="1:25" x14ac:dyDescent="0.2">
      <c r="A251" s="251">
        <v>0.40625</v>
      </c>
      <c r="B251" s="252">
        <f>SUM('Speed Bin B-A'!B50,'Speed Bin B-A'!B154,'Speed Bin B-A'!B258,'Speed Bin B-A'!B362,'Speed Bin B-A'!B466,'Speed Bin B-A'!B778,'Speed Bin B-A'!B882,'Speed Bin B-A'!B986,'Speed Bin B-A'!B1090,'Speed Bin B-A'!B1194)</f>
        <v>173</v>
      </c>
      <c r="C251" s="252">
        <f>SUM('Speed Bin B-A'!C50,'Speed Bin B-A'!C154,'Speed Bin B-A'!C258,'Speed Bin B-A'!C362,'Speed Bin B-A'!C466,'Speed Bin B-A'!C778,'Speed Bin B-A'!C882,'Speed Bin B-A'!C986,'Speed Bin B-A'!C1090,'Speed Bin B-A'!C1194)</f>
        <v>0</v>
      </c>
      <c r="D251" s="252">
        <f>SUM('Speed Bin B-A'!D50,'Speed Bin B-A'!D154,'Speed Bin B-A'!D258,'Speed Bin B-A'!D362,'Speed Bin B-A'!D466,'Speed Bin B-A'!D778,'Speed Bin B-A'!D882,'Speed Bin B-A'!D986,'Speed Bin B-A'!D1090,'Speed Bin B-A'!D1194)</f>
        <v>3</v>
      </c>
      <c r="E251" s="252">
        <f>SUM('Speed Bin B-A'!E50,'Speed Bin B-A'!E154,'Speed Bin B-A'!E258,'Speed Bin B-A'!E362,'Speed Bin B-A'!E466,'Speed Bin B-A'!E778,'Speed Bin B-A'!E882,'Speed Bin B-A'!E986,'Speed Bin B-A'!E1090,'Speed Bin B-A'!E1194)</f>
        <v>5</v>
      </c>
      <c r="F251" s="252">
        <f>SUM('Speed Bin B-A'!F50,'Speed Bin B-A'!F154,'Speed Bin B-A'!F258,'Speed Bin B-A'!F362,'Speed Bin B-A'!F466,'Speed Bin B-A'!F778,'Speed Bin B-A'!F882,'Speed Bin B-A'!F986,'Speed Bin B-A'!F1090,'Speed Bin B-A'!F1194)</f>
        <v>51</v>
      </c>
      <c r="G251" s="252">
        <f>SUM('Speed Bin B-A'!G50,'Speed Bin B-A'!G154,'Speed Bin B-A'!G258,'Speed Bin B-A'!G362,'Speed Bin B-A'!G466,'Speed Bin B-A'!G778,'Speed Bin B-A'!G882,'Speed Bin B-A'!G986,'Speed Bin B-A'!G1090,'Speed Bin B-A'!G1194)</f>
        <v>96</v>
      </c>
      <c r="H251" s="252">
        <f>SUM('Speed Bin B-A'!H50,'Speed Bin B-A'!H154,'Speed Bin B-A'!H258,'Speed Bin B-A'!H362,'Speed Bin B-A'!H466,'Speed Bin B-A'!H778,'Speed Bin B-A'!H882,'Speed Bin B-A'!H986,'Speed Bin B-A'!H1090,'Speed Bin B-A'!H1194)</f>
        <v>18</v>
      </c>
      <c r="I251" s="252">
        <f>SUM('Speed Bin B-A'!I50,'Speed Bin B-A'!I154,'Speed Bin B-A'!I258,'Speed Bin B-A'!I362,'Speed Bin B-A'!I466,'Speed Bin B-A'!I778,'Speed Bin B-A'!I882,'Speed Bin B-A'!I986,'Speed Bin B-A'!I1090,'Speed Bin B-A'!I1194)</f>
        <v>0</v>
      </c>
      <c r="J251" s="252">
        <f>SUM('Speed Bin B-A'!J50,'Speed Bin B-A'!J154,'Speed Bin B-A'!J258,'Speed Bin B-A'!J362,'Speed Bin B-A'!J466,'Speed Bin B-A'!J778,'Speed Bin B-A'!J882,'Speed Bin B-A'!J986,'Speed Bin B-A'!J1090,'Speed Bin B-A'!J1194)</f>
        <v>0</v>
      </c>
      <c r="K251" s="252">
        <f>SUM('Speed Bin B-A'!K50,'Speed Bin B-A'!K154,'Speed Bin B-A'!K258,'Speed Bin B-A'!K362,'Speed Bin B-A'!K466,'Speed Bin B-A'!K778,'Speed Bin B-A'!K882,'Speed Bin B-A'!K986,'Speed Bin B-A'!K1090,'Speed Bin B-A'!K1194)</f>
        <v>0</v>
      </c>
      <c r="L251" s="252">
        <f>SUM('Speed Bin B-A'!L50,'Speed Bin B-A'!L154,'Speed Bin B-A'!L258,'Speed Bin B-A'!L362,'Speed Bin B-A'!L466,'Speed Bin B-A'!L778,'Speed Bin B-A'!L882,'Speed Bin B-A'!L986,'Speed Bin B-A'!L1090,'Speed Bin B-A'!L1194)</f>
        <v>0</v>
      </c>
      <c r="M251" s="252">
        <f>SUM('Speed Bin B-A'!M50,'Speed Bin B-A'!M154,'Speed Bin B-A'!M258,'Speed Bin B-A'!M362,'Speed Bin B-A'!M466,'Speed Bin B-A'!M778,'Speed Bin B-A'!M882,'Speed Bin B-A'!M986,'Speed Bin B-A'!M1090,'Speed Bin B-A'!M1194)</f>
        <v>0</v>
      </c>
      <c r="N251" s="252">
        <f>SUM('Speed Bin B-A'!N50,'Speed Bin B-A'!N154,'Speed Bin B-A'!N258,'Speed Bin B-A'!N362,'Speed Bin B-A'!N466,'Speed Bin B-A'!N778,'Speed Bin B-A'!N882,'Speed Bin B-A'!N986,'Speed Bin B-A'!N1090,'Speed Bin B-A'!N1194)</f>
        <v>0</v>
      </c>
      <c r="O251" s="252">
        <f>SUM('Speed Bin B-A'!O50,'Speed Bin B-A'!O154,'Speed Bin B-A'!O258,'Speed Bin B-A'!O362,'Speed Bin B-A'!O466,'Speed Bin B-A'!O778,'Speed Bin B-A'!O882,'Speed Bin B-A'!O986,'Speed Bin B-A'!O1090,'Speed Bin B-A'!O1194)</f>
        <v>0</v>
      </c>
      <c r="P251" s="252">
        <f>SUM('Speed Bin B-A'!P50,'Speed Bin B-A'!P154,'Speed Bin B-A'!P258,'Speed Bin B-A'!P362,'Speed Bin B-A'!P466,'Speed Bin B-A'!P778,'Speed Bin B-A'!P882,'Speed Bin B-A'!P986,'Speed Bin B-A'!P1090,'Speed Bin B-A'!P1194)</f>
        <v>0</v>
      </c>
      <c r="Q251" s="252">
        <f>SUM('Speed Bin B-A'!Q50,'Speed Bin B-A'!Q154,'Speed Bin B-A'!Q258,'Speed Bin B-A'!Q362,'Speed Bin B-A'!Q466,'Speed Bin B-A'!Q778,'Speed Bin B-A'!Q882,'Speed Bin B-A'!Q986,'Speed Bin B-A'!Q1090,'Speed Bin B-A'!Q1194)</f>
        <v>0</v>
      </c>
      <c r="R251" s="252">
        <f>SUM('Speed Bin B-A'!R50,'Speed Bin B-A'!R154,'Speed Bin B-A'!R258,'Speed Bin B-A'!R362,'Speed Bin B-A'!R466,'Speed Bin B-A'!R778,'Speed Bin B-A'!R882,'Speed Bin B-A'!R986,'Speed Bin B-A'!R1090,'Speed Bin B-A'!R1194)</f>
        <v>0</v>
      </c>
      <c r="S251" s="252">
        <f>SUM('Speed Bin B-A'!S50,'Speed Bin B-A'!S154,'Speed Bin B-A'!S258,'Speed Bin B-A'!S362,'Speed Bin B-A'!S466,'Speed Bin B-A'!S778,'Speed Bin B-A'!S882,'Speed Bin B-A'!S986,'Speed Bin B-A'!S1090,'Speed Bin B-A'!S1194)</f>
        <v>0</v>
      </c>
      <c r="T251" s="252">
        <f>SUM('Speed Bin B-A'!T50,'Speed Bin B-A'!T154,'Speed Bin B-A'!T258,'Speed Bin B-A'!T362,'Speed Bin B-A'!T466,'Speed Bin B-A'!T778,'Speed Bin B-A'!T882,'Speed Bin B-A'!T986,'Speed Bin B-A'!T1090,'Speed Bin B-A'!T1194)</f>
        <v>0</v>
      </c>
      <c r="U251" s="252">
        <f>SUM('Speed Bin B-A'!U50,'Speed Bin B-A'!U154,'Speed Bin B-A'!U258,'Speed Bin B-A'!U362,'Speed Bin B-A'!U466,'Speed Bin B-A'!U778,'Speed Bin B-A'!U882,'Speed Bin B-A'!U986,'Speed Bin B-A'!U1090,'Speed Bin B-A'!U1194)</f>
        <v>0</v>
      </c>
      <c r="V251" s="253">
        <f>IFERROR(AVERAGE('Speed Bin B-A'!V50,'Speed Bin B-A'!V154,'Speed Bin B-A'!V258,'Speed Bin B-A'!V362,'Speed Bin B-A'!V466,'Speed Bin B-A'!V778,'Speed Bin B-A'!V882,'Speed Bin B-A'!V986,'Speed Bin B-A'!V1090,'Speed Bin B-A'!V1194),"-")</f>
        <v>25.87142857142857</v>
      </c>
      <c r="W251" s="253">
        <f>IFERROR(AVERAGE('Speed Bin B-A'!W50,'Speed Bin B-A'!W154,'Speed Bin B-A'!W258,'Speed Bin B-A'!W362,'Speed Bin B-A'!W466,'Speed Bin B-A'!W778,'Speed Bin B-A'!W882,'Speed Bin B-A'!W986,'Speed Bin B-A'!W1090,'Speed Bin B-A'!W1194),"-")</f>
        <v>29.328571428571426</v>
      </c>
      <c r="X251" s="246"/>
      <c r="Y251" s="246"/>
    </row>
    <row r="252" spans="1:25" x14ac:dyDescent="0.2">
      <c r="A252" s="251">
        <v>0.41666666666666702</v>
      </c>
      <c r="B252" s="252">
        <f>SUM('Speed Bin B-A'!B51,'Speed Bin B-A'!B155,'Speed Bin B-A'!B259,'Speed Bin B-A'!B363,'Speed Bin B-A'!B467,'Speed Bin B-A'!B779,'Speed Bin B-A'!B883,'Speed Bin B-A'!B987,'Speed Bin B-A'!B1091,'Speed Bin B-A'!B1195)</f>
        <v>133</v>
      </c>
      <c r="C252" s="252">
        <f>SUM('Speed Bin B-A'!C51,'Speed Bin B-A'!C155,'Speed Bin B-A'!C259,'Speed Bin B-A'!C363,'Speed Bin B-A'!C467,'Speed Bin B-A'!C779,'Speed Bin B-A'!C883,'Speed Bin B-A'!C987,'Speed Bin B-A'!C1091,'Speed Bin B-A'!C1195)</f>
        <v>0</v>
      </c>
      <c r="D252" s="252">
        <f>SUM('Speed Bin B-A'!D51,'Speed Bin B-A'!D155,'Speed Bin B-A'!D259,'Speed Bin B-A'!D363,'Speed Bin B-A'!D467,'Speed Bin B-A'!D779,'Speed Bin B-A'!D883,'Speed Bin B-A'!D987,'Speed Bin B-A'!D1091,'Speed Bin B-A'!D1195)</f>
        <v>2</v>
      </c>
      <c r="E252" s="252">
        <f>SUM('Speed Bin B-A'!E51,'Speed Bin B-A'!E155,'Speed Bin B-A'!E259,'Speed Bin B-A'!E363,'Speed Bin B-A'!E467,'Speed Bin B-A'!E779,'Speed Bin B-A'!E883,'Speed Bin B-A'!E987,'Speed Bin B-A'!E1091,'Speed Bin B-A'!E1195)</f>
        <v>11</v>
      </c>
      <c r="F252" s="252">
        <f>SUM('Speed Bin B-A'!F51,'Speed Bin B-A'!F155,'Speed Bin B-A'!F259,'Speed Bin B-A'!F363,'Speed Bin B-A'!F467,'Speed Bin B-A'!F779,'Speed Bin B-A'!F883,'Speed Bin B-A'!F987,'Speed Bin B-A'!F1091,'Speed Bin B-A'!F1195)</f>
        <v>46</v>
      </c>
      <c r="G252" s="252">
        <f>SUM('Speed Bin B-A'!G51,'Speed Bin B-A'!G155,'Speed Bin B-A'!G259,'Speed Bin B-A'!G363,'Speed Bin B-A'!G467,'Speed Bin B-A'!G779,'Speed Bin B-A'!G883,'Speed Bin B-A'!G987,'Speed Bin B-A'!G1091,'Speed Bin B-A'!G1195)</f>
        <v>59</v>
      </c>
      <c r="H252" s="252">
        <f>SUM('Speed Bin B-A'!H51,'Speed Bin B-A'!H155,'Speed Bin B-A'!H259,'Speed Bin B-A'!H363,'Speed Bin B-A'!H467,'Speed Bin B-A'!H779,'Speed Bin B-A'!H883,'Speed Bin B-A'!H987,'Speed Bin B-A'!H1091,'Speed Bin B-A'!H1195)</f>
        <v>14</v>
      </c>
      <c r="I252" s="252">
        <f>SUM('Speed Bin B-A'!I51,'Speed Bin B-A'!I155,'Speed Bin B-A'!I259,'Speed Bin B-A'!I363,'Speed Bin B-A'!I467,'Speed Bin B-A'!I779,'Speed Bin B-A'!I883,'Speed Bin B-A'!I987,'Speed Bin B-A'!I1091,'Speed Bin B-A'!I1195)</f>
        <v>1</v>
      </c>
      <c r="J252" s="252">
        <f>SUM('Speed Bin B-A'!J51,'Speed Bin B-A'!J155,'Speed Bin B-A'!J259,'Speed Bin B-A'!J363,'Speed Bin B-A'!J467,'Speed Bin B-A'!J779,'Speed Bin B-A'!J883,'Speed Bin B-A'!J987,'Speed Bin B-A'!J1091,'Speed Bin B-A'!J1195)</f>
        <v>0</v>
      </c>
      <c r="K252" s="252">
        <f>SUM('Speed Bin B-A'!K51,'Speed Bin B-A'!K155,'Speed Bin B-A'!K259,'Speed Bin B-A'!K363,'Speed Bin B-A'!K467,'Speed Bin B-A'!K779,'Speed Bin B-A'!K883,'Speed Bin B-A'!K987,'Speed Bin B-A'!K1091,'Speed Bin B-A'!K1195)</f>
        <v>0</v>
      </c>
      <c r="L252" s="252">
        <f>SUM('Speed Bin B-A'!L51,'Speed Bin B-A'!L155,'Speed Bin B-A'!L259,'Speed Bin B-A'!L363,'Speed Bin B-A'!L467,'Speed Bin B-A'!L779,'Speed Bin B-A'!L883,'Speed Bin B-A'!L987,'Speed Bin B-A'!L1091,'Speed Bin B-A'!L1195)</f>
        <v>0</v>
      </c>
      <c r="M252" s="252">
        <f>SUM('Speed Bin B-A'!M51,'Speed Bin B-A'!M155,'Speed Bin B-A'!M259,'Speed Bin B-A'!M363,'Speed Bin B-A'!M467,'Speed Bin B-A'!M779,'Speed Bin B-A'!M883,'Speed Bin B-A'!M987,'Speed Bin B-A'!M1091,'Speed Bin B-A'!M1195)</f>
        <v>0</v>
      </c>
      <c r="N252" s="252">
        <f>SUM('Speed Bin B-A'!N51,'Speed Bin B-A'!N155,'Speed Bin B-A'!N259,'Speed Bin B-A'!N363,'Speed Bin B-A'!N467,'Speed Bin B-A'!N779,'Speed Bin B-A'!N883,'Speed Bin B-A'!N987,'Speed Bin B-A'!N1091,'Speed Bin B-A'!N1195)</f>
        <v>0</v>
      </c>
      <c r="O252" s="252">
        <f>SUM('Speed Bin B-A'!O51,'Speed Bin B-A'!O155,'Speed Bin B-A'!O259,'Speed Bin B-A'!O363,'Speed Bin B-A'!O467,'Speed Bin B-A'!O779,'Speed Bin B-A'!O883,'Speed Bin B-A'!O987,'Speed Bin B-A'!O1091,'Speed Bin B-A'!O1195)</f>
        <v>0</v>
      </c>
      <c r="P252" s="252">
        <f>SUM('Speed Bin B-A'!P51,'Speed Bin B-A'!P155,'Speed Bin B-A'!P259,'Speed Bin B-A'!P363,'Speed Bin B-A'!P467,'Speed Bin B-A'!P779,'Speed Bin B-A'!P883,'Speed Bin B-A'!P987,'Speed Bin B-A'!P1091,'Speed Bin B-A'!P1195)</f>
        <v>0</v>
      </c>
      <c r="Q252" s="252">
        <f>SUM('Speed Bin B-A'!Q51,'Speed Bin B-A'!Q155,'Speed Bin B-A'!Q259,'Speed Bin B-A'!Q363,'Speed Bin B-A'!Q467,'Speed Bin B-A'!Q779,'Speed Bin B-A'!Q883,'Speed Bin B-A'!Q987,'Speed Bin B-A'!Q1091,'Speed Bin B-A'!Q1195)</f>
        <v>0</v>
      </c>
      <c r="R252" s="252">
        <f>SUM('Speed Bin B-A'!R51,'Speed Bin B-A'!R155,'Speed Bin B-A'!R259,'Speed Bin B-A'!R363,'Speed Bin B-A'!R467,'Speed Bin B-A'!R779,'Speed Bin B-A'!R883,'Speed Bin B-A'!R987,'Speed Bin B-A'!R1091,'Speed Bin B-A'!R1195)</f>
        <v>0</v>
      </c>
      <c r="S252" s="252">
        <f>SUM('Speed Bin B-A'!S51,'Speed Bin B-A'!S155,'Speed Bin B-A'!S259,'Speed Bin B-A'!S363,'Speed Bin B-A'!S467,'Speed Bin B-A'!S779,'Speed Bin B-A'!S883,'Speed Bin B-A'!S987,'Speed Bin B-A'!S1091,'Speed Bin B-A'!S1195)</f>
        <v>0</v>
      </c>
      <c r="T252" s="252">
        <f>SUM('Speed Bin B-A'!T51,'Speed Bin B-A'!T155,'Speed Bin B-A'!T259,'Speed Bin B-A'!T363,'Speed Bin B-A'!T467,'Speed Bin B-A'!T779,'Speed Bin B-A'!T883,'Speed Bin B-A'!T987,'Speed Bin B-A'!T1091,'Speed Bin B-A'!T1195)</f>
        <v>0</v>
      </c>
      <c r="U252" s="252">
        <f>SUM('Speed Bin B-A'!U51,'Speed Bin B-A'!U155,'Speed Bin B-A'!U259,'Speed Bin B-A'!U363,'Speed Bin B-A'!U467,'Speed Bin B-A'!U779,'Speed Bin B-A'!U883,'Speed Bin B-A'!U987,'Speed Bin B-A'!U1091,'Speed Bin B-A'!U1195)</f>
        <v>0</v>
      </c>
      <c r="V252" s="253">
        <f>IFERROR(AVERAGE('Speed Bin B-A'!V51,'Speed Bin B-A'!V155,'Speed Bin B-A'!V259,'Speed Bin B-A'!V363,'Speed Bin B-A'!V467,'Speed Bin B-A'!V779,'Speed Bin B-A'!V883,'Speed Bin B-A'!V987,'Speed Bin B-A'!V1091,'Speed Bin B-A'!V1195),"-")</f>
        <v>25.185714285714283</v>
      </c>
      <c r="W252" s="253">
        <f>IFERROR(AVERAGE('Speed Bin B-A'!W51,'Speed Bin B-A'!W155,'Speed Bin B-A'!W259,'Speed Bin B-A'!W363,'Speed Bin B-A'!W467,'Speed Bin B-A'!W779,'Speed Bin B-A'!W883,'Speed Bin B-A'!W987,'Speed Bin B-A'!W1091,'Speed Bin B-A'!W1195),"-")</f>
        <v>29.342857142857145</v>
      </c>
      <c r="X252" s="246"/>
      <c r="Y252" s="246"/>
    </row>
    <row r="253" spans="1:25" x14ac:dyDescent="0.2">
      <c r="A253" s="251">
        <v>0.42708333333333298</v>
      </c>
      <c r="B253" s="252">
        <f>SUM('Speed Bin B-A'!B52,'Speed Bin B-A'!B156,'Speed Bin B-A'!B260,'Speed Bin B-A'!B364,'Speed Bin B-A'!B468,'Speed Bin B-A'!B780,'Speed Bin B-A'!B884,'Speed Bin B-A'!B988,'Speed Bin B-A'!B1092,'Speed Bin B-A'!B1196)</f>
        <v>131</v>
      </c>
      <c r="C253" s="252">
        <f>SUM('Speed Bin B-A'!C52,'Speed Bin B-A'!C156,'Speed Bin B-A'!C260,'Speed Bin B-A'!C364,'Speed Bin B-A'!C468,'Speed Bin B-A'!C780,'Speed Bin B-A'!C884,'Speed Bin B-A'!C988,'Speed Bin B-A'!C1092,'Speed Bin B-A'!C1196)</f>
        <v>0</v>
      </c>
      <c r="D253" s="252">
        <f>SUM('Speed Bin B-A'!D52,'Speed Bin B-A'!D156,'Speed Bin B-A'!D260,'Speed Bin B-A'!D364,'Speed Bin B-A'!D468,'Speed Bin B-A'!D780,'Speed Bin B-A'!D884,'Speed Bin B-A'!D988,'Speed Bin B-A'!D1092,'Speed Bin B-A'!D1196)</f>
        <v>4</v>
      </c>
      <c r="E253" s="252">
        <f>SUM('Speed Bin B-A'!E52,'Speed Bin B-A'!E156,'Speed Bin B-A'!E260,'Speed Bin B-A'!E364,'Speed Bin B-A'!E468,'Speed Bin B-A'!E780,'Speed Bin B-A'!E884,'Speed Bin B-A'!E988,'Speed Bin B-A'!E1092,'Speed Bin B-A'!E1196)</f>
        <v>11</v>
      </c>
      <c r="F253" s="252">
        <f>SUM('Speed Bin B-A'!F52,'Speed Bin B-A'!F156,'Speed Bin B-A'!F260,'Speed Bin B-A'!F364,'Speed Bin B-A'!F468,'Speed Bin B-A'!F780,'Speed Bin B-A'!F884,'Speed Bin B-A'!F988,'Speed Bin B-A'!F1092,'Speed Bin B-A'!F1196)</f>
        <v>47</v>
      </c>
      <c r="G253" s="252">
        <f>SUM('Speed Bin B-A'!G52,'Speed Bin B-A'!G156,'Speed Bin B-A'!G260,'Speed Bin B-A'!G364,'Speed Bin B-A'!G468,'Speed Bin B-A'!G780,'Speed Bin B-A'!G884,'Speed Bin B-A'!G988,'Speed Bin B-A'!G1092,'Speed Bin B-A'!G1196)</f>
        <v>61</v>
      </c>
      <c r="H253" s="252">
        <f>SUM('Speed Bin B-A'!H52,'Speed Bin B-A'!H156,'Speed Bin B-A'!H260,'Speed Bin B-A'!H364,'Speed Bin B-A'!H468,'Speed Bin B-A'!H780,'Speed Bin B-A'!H884,'Speed Bin B-A'!H988,'Speed Bin B-A'!H1092,'Speed Bin B-A'!H1196)</f>
        <v>7</v>
      </c>
      <c r="I253" s="252">
        <f>SUM('Speed Bin B-A'!I52,'Speed Bin B-A'!I156,'Speed Bin B-A'!I260,'Speed Bin B-A'!I364,'Speed Bin B-A'!I468,'Speed Bin B-A'!I780,'Speed Bin B-A'!I884,'Speed Bin B-A'!I988,'Speed Bin B-A'!I1092,'Speed Bin B-A'!I1196)</f>
        <v>1</v>
      </c>
      <c r="J253" s="252">
        <f>SUM('Speed Bin B-A'!J52,'Speed Bin B-A'!J156,'Speed Bin B-A'!J260,'Speed Bin B-A'!J364,'Speed Bin B-A'!J468,'Speed Bin B-A'!J780,'Speed Bin B-A'!J884,'Speed Bin B-A'!J988,'Speed Bin B-A'!J1092,'Speed Bin B-A'!J1196)</f>
        <v>0</v>
      </c>
      <c r="K253" s="252">
        <f>SUM('Speed Bin B-A'!K52,'Speed Bin B-A'!K156,'Speed Bin B-A'!K260,'Speed Bin B-A'!K364,'Speed Bin B-A'!K468,'Speed Bin B-A'!K780,'Speed Bin B-A'!K884,'Speed Bin B-A'!K988,'Speed Bin B-A'!K1092,'Speed Bin B-A'!K1196)</f>
        <v>0</v>
      </c>
      <c r="L253" s="252">
        <f>SUM('Speed Bin B-A'!L52,'Speed Bin B-A'!L156,'Speed Bin B-A'!L260,'Speed Bin B-A'!L364,'Speed Bin B-A'!L468,'Speed Bin B-A'!L780,'Speed Bin B-A'!L884,'Speed Bin B-A'!L988,'Speed Bin B-A'!L1092,'Speed Bin B-A'!L1196)</f>
        <v>0</v>
      </c>
      <c r="M253" s="252">
        <f>SUM('Speed Bin B-A'!M52,'Speed Bin B-A'!M156,'Speed Bin B-A'!M260,'Speed Bin B-A'!M364,'Speed Bin B-A'!M468,'Speed Bin B-A'!M780,'Speed Bin B-A'!M884,'Speed Bin B-A'!M988,'Speed Bin B-A'!M1092,'Speed Bin B-A'!M1196)</f>
        <v>0</v>
      </c>
      <c r="N253" s="252">
        <f>SUM('Speed Bin B-A'!N52,'Speed Bin B-A'!N156,'Speed Bin B-A'!N260,'Speed Bin B-A'!N364,'Speed Bin B-A'!N468,'Speed Bin B-A'!N780,'Speed Bin B-A'!N884,'Speed Bin B-A'!N988,'Speed Bin B-A'!N1092,'Speed Bin B-A'!N1196)</f>
        <v>0</v>
      </c>
      <c r="O253" s="252">
        <f>SUM('Speed Bin B-A'!O52,'Speed Bin B-A'!O156,'Speed Bin B-A'!O260,'Speed Bin B-A'!O364,'Speed Bin B-A'!O468,'Speed Bin B-A'!O780,'Speed Bin B-A'!O884,'Speed Bin B-A'!O988,'Speed Bin B-A'!O1092,'Speed Bin B-A'!O1196)</f>
        <v>0</v>
      </c>
      <c r="P253" s="252">
        <f>SUM('Speed Bin B-A'!P52,'Speed Bin B-A'!P156,'Speed Bin B-A'!P260,'Speed Bin B-A'!P364,'Speed Bin B-A'!P468,'Speed Bin B-A'!P780,'Speed Bin B-A'!P884,'Speed Bin B-A'!P988,'Speed Bin B-A'!P1092,'Speed Bin B-A'!P1196)</f>
        <v>0</v>
      </c>
      <c r="Q253" s="252">
        <f>SUM('Speed Bin B-A'!Q52,'Speed Bin B-A'!Q156,'Speed Bin B-A'!Q260,'Speed Bin B-A'!Q364,'Speed Bin B-A'!Q468,'Speed Bin B-A'!Q780,'Speed Bin B-A'!Q884,'Speed Bin B-A'!Q988,'Speed Bin B-A'!Q1092,'Speed Bin B-A'!Q1196)</f>
        <v>0</v>
      </c>
      <c r="R253" s="252">
        <f>SUM('Speed Bin B-A'!R52,'Speed Bin B-A'!R156,'Speed Bin B-A'!R260,'Speed Bin B-A'!R364,'Speed Bin B-A'!R468,'Speed Bin B-A'!R780,'Speed Bin B-A'!R884,'Speed Bin B-A'!R988,'Speed Bin B-A'!R1092,'Speed Bin B-A'!R1196)</f>
        <v>0</v>
      </c>
      <c r="S253" s="252">
        <f>SUM('Speed Bin B-A'!S52,'Speed Bin B-A'!S156,'Speed Bin B-A'!S260,'Speed Bin B-A'!S364,'Speed Bin B-A'!S468,'Speed Bin B-A'!S780,'Speed Bin B-A'!S884,'Speed Bin B-A'!S988,'Speed Bin B-A'!S1092,'Speed Bin B-A'!S1196)</f>
        <v>0</v>
      </c>
      <c r="T253" s="252">
        <f>SUM('Speed Bin B-A'!T52,'Speed Bin B-A'!T156,'Speed Bin B-A'!T260,'Speed Bin B-A'!T364,'Speed Bin B-A'!T468,'Speed Bin B-A'!T780,'Speed Bin B-A'!T884,'Speed Bin B-A'!T988,'Speed Bin B-A'!T1092,'Speed Bin B-A'!T1196)</f>
        <v>0</v>
      </c>
      <c r="U253" s="252">
        <f>SUM('Speed Bin B-A'!U52,'Speed Bin B-A'!U156,'Speed Bin B-A'!U260,'Speed Bin B-A'!U364,'Speed Bin B-A'!U468,'Speed Bin B-A'!U780,'Speed Bin B-A'!U884,'Speed Bin B-A'!U988,'Speed Bin B-A'!U1092,'Speed Bin B-A'!U1196)</f>
        <v>0</v>
      </c>
      <c r="V253" s="253">
        <f>IFERROR(AVERAGE('Speed Bin B-A'!V52,'Speed Bin B-A'!V156,'Speed Bin B-A'!V260,'Speed Bin B-A'!V364,'Speed Bin B-A'!V468,'Speed Bin B-A'!V780,'Speed Bin B-A'!V884,'Speed Bin B-A'!V988,'Speed Bin B-A'!V1092,'Speed Bin B-A'!V1196),"-")</f>
        <v>24.928571428571427</v>
      </c>
      <c r="W253" s="253">
        <f>IFERROR(AVERAGE('Speed Bin B-A'!W52,'Speed Bin B-A'!W156,'Speed Bin B-A'!W260,'Speed Bin B-A'!W364,'Speed Bin B-A'!W468,'Speed Bin B-A'!W780,'Speed Bin B-A'!W884,'Speed Bin B-A'!W988,'Speed Bin B-A'!W1092,'Speed Bin B-A'!W1196),"-")</f>
        <v>28.342857142857145</v>
      </c>
      <c r="X253" s="246"/>
      <c r="Y253" s="246"/>
    </row>
    <row r="254" spans="1:25" x14ac:dyDescent="0.2">
      <c r="A254" s="251">
        <v>0.4375</v>
      </c>
      <c r="B254" s="252">
        <f>SUM('Speed Bin B-A'!B53,'Speed Bin B-A'!B157,'Speed Bin B-A'!B261,'Speed Bin B-A'!B365,'Speed Bin B-A'!B469,'Speed Bin B-A'!B781,'Speed Bin B-A'!B885,'Speed Bin B-A'!B989,'Speed Bin B-A'!B1093,'Speed Bin B-A'!B1197)</f>
        <v>140</v>
      </c>
      <c r="C254" s="252">
        <f>SUM('Speed Bin B-A'!C53,'Speed Bin B-A'!C157,'Speed Bin B-A'!C261,'Speed Bin B-A'!C365,'Speed Bin B-A'!C469,'Speed Bin B-A'!C781,'Speed Bin B-A'!C885,'Speed Bin B-A'!C989,'Speed Bin B-A'!C1093,'Speed Bin B-A'!C1197)</f>
        <v>0</v>
      </c>
      <c r="D254" s="252">
        <f>SUM('Speed Bin B-A'!D53,'Speed Bin B-A'!D157,'Speed Bin B-A'!D261,'Speed Bin B-A'!D365,'Speed Bin B-A'!D469,'Speed Bin B-A'!D781,'Speed Bin B-A'!D885,'Speed Bin B-A'!D989,'Speed Bin B-A'!D1093,'Speed Bin B-A'!D1197)</f>
        <v>2</v>
      </c>
      <c r="E254" s="252">
        <f>SUM('Speed Bin B-A'!E53,'Speed Bin B-A'!E157,'Speed Bin B-A'!E261,'Speed Bin B-A'!E365,'Speed Bin B-A'!E469,'Speed Bin B-A'!E781,'Speed Bin B-A'!E885,'Speed Bin B-A'!E989,'Speed Bin B-A'!E1093,'Speed Bin B-A'!E1197)</f>
        <v>7</v>
      </c>
      <c r="F254" s="252">
        <f>SUM('Speed Bin B-A'!F53,'Speed Bin B-A'!F157,'Speed Bin B-A'!F261,'Speed Bin B-A'!F365,'Speed Bin B-A'!F469,'Speed Bin B-A'!F781,'Speed Bin B-A'!F885,'Speed Bin B-A'!F989,'Speed Bin B-A'!F1093,'Speed Bin B-A'!F1197)</f>
        <v>42</v>
      </c>
      <c r="G254" s="252">
        <f>SUM('Speed Bin B-A'!G53,'Speed Bin B-A'!G157,'Speed Bin B-A'!G261,'Speed Bin B-A'!G365,'Speed Bin B-A'!G469,'Speed Bin B-A'!G781,'Speed Bin B-A'!G885,'Speed Bin B-A'!G989,'Speed Bin B-A'!G1093,'Speed Bin B-A'!G1197)</f>
        <v>75</v>
      </c>
      <c r="H254" s="252">
        <f>SUM('Speed Bin B-A'!H53,'Speed Bin B-A'!H157,'Speed Bin B-A'!H261,'Speed Bin B-A'!H365,'Speed Bin B-A'!H469,'Speed Bin B-A'!H781,'Speed Bin B-A'!H885,'Speed Bin B-A'!H989,'Speed Bin B-A'!H1093,'Speed Bin B-A'!H1197)</f>
        <v>13</v>
      </c>
      <c r="I254" s="252">
        <f>SUM('Speed Bin B-A'!I53,'Speed Bin B-A'!I157,'Speed Bin B-A'!I261,'Speed Bin B-A'!I365,'Speed Bin B-A'!I469,'Speed Bin B-A'!I781,'Speed Bin B-A'!I885,'Speed Bin B-A'!I989,'Speed Bin B-A'!I1093,'Speed Bin B-A'!I1197)</f>
        <v>0</v>
      </c>
      <c r="J254" s="252">
        <f>SUM('Speed Bin B-A'!J53,'Speed Bin B-A'!J157,'Speed Bin B-A'!J261,'Speed Bin B-A'!J365,'Speed Bin B-A'!J469,'Speed Bin B-A'!J781,'Speed Bin B-A'!J885,'Speed Bin B-A'!J989,'Speed Bin B-A'!J1093,'Speed Bin B-A'!J1197)</f>
        <v>1</v>
      </c>
      <c r="K254" s="252">
        <f>SUM('Speed Bin B-A'!K53,'Speed Bin B-A'!K157,'Speed Bin B-A'!K261,'Speed Bin B-A'!K365,'Speed Bin B-A'!K469,'Speed Bin B-A'!K781,'Speed Bin B-A'!K885,'Speed Bin B-A'!K989,'Speed Bin B-A'!K1093,'Speed Bin B-A'!K1197)</f>
        <v>0</v>
      </c>
      <c r="L254" s="252">
        <f>SUM('Speed Bin B-A'!L53,'Speed Bin B-A'!L157,'Speed Bin B-A'!L261,'Speed Bin B-A'!L365,'Speed Bin B-A'!L469,'Speed Bin B-A'!L781,'Speed Bin B-A'!L885,'Speed Bin B-A'!L989,'Speed Bin B-A'!L1093,'Speed Bin B-A'!L1197)</f>
        <v>0</v>
      </c>
      <c r="M254" s="252">
        <f>SUM('Speed Bin B-A'!M53,'Speed Bin B-A'!M157,'Speed Bin B-A'!M261,'Speed Bin B-A'!M365,'Speed Bin B-A'!M469,'Speed Bin B-A'!M781,'Speed Bin B-A'!M885,'Speed Bin B-A'!M989,'Speed Bin B-A'!M1093,'Speed Bin B-A'!M1197)</f>
        <v>0</v>
      </c>
      <c r="N254" s="252">
        <f>SUM('Speed Bin B-A'!N53,'Speed Bin B-A'!N157,'Speed Bin B-A'!N261,'Speed Bin B-A'!N365,'Speed Bin B-A'!N469,'Speed Bin B-A'!N781,'Speed Bin B-A'!N885,'Speed Bin B-A'!N989,'Speed Bin B-A'!N1093,'Speed Bin B-A'!N1197)</f>
        <v>0</v>
      </c>
      <c r="O254" s="252">
        <f>SUM('Speed Bin B-A'!O53,'Speed Bin B-A'!O157,'Speed Bin B-A'!O261,'Speed Bin B-A'!O365,'Speed Bin B-A'!O469,'Speed Bin B-A'!O781,'Speed Bin B-A'!O885,'Speed Bin B-A'!O989,'Speed Bin B-A'!O1093,'Speed Bin B-A'!O1197)</f>
        <v>0</v>
      </c>
      <c r="P254" s="252">
        <f>SUM('Speed Bin B-A'!P53,'Speed Bin B-A'!P157,'Speed Bin B-A'!P261,'Speed Bin B-A'!P365,'Speed Bin B-A'!P469,'Speed Bin B-A'!P781,'Speed Bin B-A'!P885,'Speed Bin B-A'!P989,'Speed Bin B-A'!P1093,'Speed Bin B-A'!P1197)</f>
        <v>0</v>
      </c>
      <c r="Q254" s="252">
        <f>SUM('Speed Bin B-A'!Q53,'Speed Bin B-A'!Q157,'Speed Bin B-A'!Q261,'Speed Bin B-A'!Q365,'Speed Bin B-A'!Q469,'Speed Bin B-A'!Q781,'Speed Bin B-A'!Q885,'Speed Bin B-A'!Q989,'Speed Bin B-A'!Q1093,'Speed Bin B-A'!Q1197)</f>
        <v>0</v>
      </c>
      <c r="R254" s="252">
        <f>SUM('Speed Bin B-A'!R53,'Speed Bin B-A'!R157,'Speed Bin B-A'!R261,'Speed Bin B-A'!R365,'Speed Bin B-A'!R469,'Speed Bin B-A'!R781,'Speed Bin B-A'!R885,'Speed Bin B-A'!R989,'Speed Bin B-A'!R1093,'Speed Bin B-A'!R1197)</f>
        <v>0</v>
      </c>
      <c r="S254" s="252">
        <f>SUM('Speed Bin B-A'!S53,'Speed Bin B-A'!S157,'Speed Bin B-A'!S261,'Speed Bin B-A'!S365,'Speed Bin B-A'!S469,'Speed Bin B-A'!S781,'Speed Bin B-A'!S885,'Speed Bin B-A'!S989,'Speed Bin B-A'!S1093,'Speed Bin B-A'!S1197)</f>
        <v>0</v>
      </c>
      <c r="T254" s="252">
        <f>SUM('Speed Bin B-A'!T53,'Speed Bin B-A'!T157,'Speed Bin B-A'!T261,'Speed Bin B-A'!T365,'Speed Bin B-A'!T469,'Speed Bin B-A'!T781,'Speed Bin B-A'!T885,'Speed Bin B-A'!T989,'Speed Bin B-A'!T1093,'Speed Bin B-A'!T1197)</f>
        <v>0</v>
      </c>
      <c r="U254" s="252">
        <f>SUM('Speed Bin B-A'!U53,'Speed Bin B-A'!U157,'Speed Bin B-A'!U261,'Speed Bin B-A'!U365,'Speed Bin B-A'!U469,'Speed Bin B-A'!U781,'Speed Bin B-A'!U885,'Speed Bin B-A'!U989,'Speed Bin B-A'!U1093,'Speed Bin B-A'!U1197)</f>
        <v>0</v>
      </c>
      <c r="V254" s="253">
        <f>IFERROR(AVERAGE('Speed Bin B-A'!V53,'Speed Bin B-A'!V157,'Speed Bin B-A'!V261,'Speed Bin B-A'!V365,'Speed Bin B-A'!V469,'Speed Bin B-A'!V781,'Speed Bin B-A'!V885,'Speed Bin B-A'!V989,'Speed Bin B-A'!V1093,'Speed Bin B-A'!V1197),"-")</f>
        <v>26.099999999999998</v>
      </c>
      <c r="W254" s="253">
        <f>IFERROR(AVERAGE('Speed Bin B-A'!W53,'Speed Bin B-A'!W157,'Speed Bin B-A'!W261,'Speed Bin B-A'!W365,'Speed Bin B-A'!W469,'Speed Bin B-A'!W781,'Speed Bin B-A'!W885,'Speed Bin B-A'!W989,'Speed Bin B-A'!W1093,'Speed Bin B-A'!W1197),"-")</f>
        <v>29.61428571428571</v>
      </c>
      <c r="X254" s="246"/>
      <c r="Y254" s="246"/>
    </row>
    <row r="255" spans="1:25" x14ac:dyDescent="0.2">
      <c r="A255" s="251">
        <v>0.44791666666666702</v>
      </c>
      <c r="B255" s="252">
        <f>SUM('Speed Bin B-A'!B54,'Speed Bin B-A'!B158,'Speed Bin B-A'!B262,'Speed Bin B-A'!B366,'Speed Bin B-A'!B470,'Speed Bin B-A'!B782,'Speed Bin B-A'!B886,'Speed Bin B-A'!B990,'Speed Bin B-A'!B1094,'Speed Bin B-A'!B1198)</f>
        <v>150</v>
      </c>
      <c r="C255" s="252">
        <f>SUM('Speed Bin B-A'!C54,'Speed Bin B-A'!C158,'Speed Bin B-A'!C262,'Speed Bin B-A'!C366,'Speed Bin B-A'!C470,'Speed Bin B-A'!C782,'Speed Bin B-A'!C886,'Speed Bin B-A'!C990,'Speed Bin B-A'!C1094,'Speed Bin B-A'!C1198)</f>
        <v>0</v>
      </c>
      <c r="D255" s="252">
        <f>SUM('Speed Bin B-A'!D54,'Speed Bin B-A'!D158,'Speed Bin B-A'!D262,'Speed Bin B-A'!D366,'Speed Bin B-A'!D470,'Speed Bin B-A'!D782,'Speed Bin B-A'!D886,'Speed Bin B-A'!D990,'Speed Bin B-A'!D1094,'Speed Bin B-A'!D1198)</f>
        <v>1</v>
      </c>
      <c r="E255" s="252">
        <f>SUM('Speed Bin B-A'!E54,'Speed Bin B-A'!E158,'Speed Bin B-A'!E262,'Speed Bin B-A'!E366,'Speed Bin B-A'!E470,'Speed Bin B-A'!E782,'Speed Bin B-A'!E886,'Speed Bin B-A'!E990,'Speed Bin B-A'!E1094,'Speed Bin B-A'!E1198)</f>
        <v>15</v>
      </c>
      <c r="F255" s="252">
        <f>SUM('Speed Bin B-A'!F54,'Speed Bin B-A'!F158,'Speed Bin B-A'!F262,'Speed Bin B-A'!F366,'Speed Bin B-A'!F470,'Speed Bin B-A'!F782,'Speed Bin B-A'!F886,'Speed Bin B-A'!F990,'Speed Bin B-A'!F1094,'Speed Bin B-A'!F1198)</f>
        <v>52</v>
      </c>
      <c r="G255" s="252">
        <f>SUM('Speed Bin B-A'!G54,'Speed Bin B-A'!G158,'Speed Bin B-A'!G262,'Speed Bin B-A'!G366,'Speed Bin B-A'!G470,'Speed Bin B-A'!G782,'Speed Bin B-A'!G886,'Speed Bin B-A'!G990,'Speed Bin B-A'!G1094,'Speed Bin B-A'!G1198)</f>
        <v>64</v>
      </c>
      <c r="H255" s="252">
        <f>SUM('Speed Bin B-A'!H54,'Speed Bin B-A'!H158,'Speed Bin B-A'!H262,'Speed Bin B-A'!H366,'Speed Bin B-A'!H470,'Speed Bin B-A'!H782,'Speed Bin B-A'!H886,'Speed Bin B-A'!H990,'Speed Bin B-A'!H1094,'Speed Bin B-A'!H1198)</f>
        <v>18</v>
      </c>
      <c r="I255" s="252">
        <f>SUM('Speed Bin B-A'!I54,'Speed Bin B-A'!I158,'Speed Bin B-A'!I262,'Speed Bin B-A'!I366,'Speed Bin B-A'!I470,'Speed Bin B-A'!I782,'Speed Bin B-A'!I886,'Speed Bin B-A'!I990,'Speed Bin B-A'!I1094,'Speed Bin B-A'!I1198)</f>
        <v>0</v>
      </c>
      <c r="J255" s="252">
        <f>SUM('Speed Bin B-A'!J54,'Speed Bin B-A'!J158,'Speed Bin B-A'!J262,'Speed Bin B-A'!J366,'Speed Bin B-A'!J470,'Speed Bin B-A'!J782,'Speed Bin B-A'!J886,'Speed Bin B-A'!J990,'Speed Bin B-A'!J1094,'Speed Bin B-A'!J1198)</f>
        <v>0</v>
      </c>
      <c r="K255" s="252">
        <f>SUM('Speed Bin B-A'!K54,'Speed Bin B-A'!K158,'Speed Bin B-A'!K262,'Speed Bin B-A'!K366,'Speed Bin B-A'!K470,'Speed Bin B-A'!K782,'Speed Bin B-A'!K886,'Speed Bin B-A'!K990,'Speed Bin B-A'!K1094,'Speed Bin B-A'!K1198)</f>
        <v>0</v>
      </c>
      <c r="L255" s="252">
        <f>SUM('Speed Bin B-A'!L54,'Speed Bin B-A'!L158,'Speed Bin B-A'!L262,'Speed Bin B-A'!L366,'Speed Bin B-A'!L470,'Speed Bin B-A'!L782,'Speed Bin B-A'!L886,'Speed Bin B-A'!L990,'Speed Bin B-A'!L1094,'Speed Bin B-A'!L1198)</f>
        <v>0</v>
      </c>
      <c r="M255" s="252">
        <f>SUM('Speed Bin B-A'!M54,'Speed Bin B-A'!M158,'Speed Bin B-A'!M262,'Speed Bin B-A'!M366,'Speed Bin B-A'!M470,'Speed Bin B-A'!M782,'Speed Bin B-A'!M886,'Speed Bin B-A'!M990,'Speed Bin B-A'!M1094,'Speed Bin B-A'!M1198)</f>
        <v>0</v>
      </c>
      <c r="N255" s="252">
        <f>SUM('Speed Bin B-A'!N54,'Speed Bin B-A'!N158,'Speed Bin B-A'!N262,'Speed Bin B-A'!N366,'Speed Bin B-A'!N470,'Speed Bin B-A'!N782,'Speed Bin B-A'!N886,'Speed Bin B-A'!N990,'Speed Bin B-A'!N1094,'Speed Bin B-A'!N1198)</f>
        <v>0</v>
      </c>
      <c r="O255" s="252">
        <f>SUM('Speed Bin B-A'!O54,'Speed Bin B-A'!O158,'Speed Bin B-A'!O262,'Speed Bin B-A'!O366,'Speed Bin B-A'!O470,'Speed Bin B-A'!O782,'Speed Bin B-A'!O886,'Speed Bin B-A'!O990,'Speed Bin B-A'!O1094,'Speed Bin B-A'!O1198)</f>
        <v>0</v>
      </c>
      <c r="P255" s="252">
        <f>SUM('Speed Bin B-A'!P54,'Speed Bin B-A'!P158,'Speed Bin B-A'!P262,'Speed Bin B-A'!P366,'Speed Bin B-A'!P470,'Speed Bin B-A'!P782,'Speed Bin B-A'!P886,'Speed Bin B-A'!P990,'Speed Bin B-A'!P1094,'Speed Bin B-A'!P1198)</f>
        <v>0</v>
      </c>
      <c r="Q255" s="252">
        <f>SUM('Speed Bin B-A'!Q54,'Speed Bin B-A'!Q158,'Speed Bin B-A'!Q262,'Speed Bin B-A'!Q366,'Speed Bin B-A'!Q470,'Speed Bin B-A'!Q782,'Speed Bin B-A'!Q886,'Speed Bin B-A'!Q990,'Speed Bin B-A'!Q1094,'Speed Bin B-A'!Q1198)</f>
        <v>0</v>
      </c>
      <c r="R255" s="252">
        <f>SUM('Speed Bin B-A'!R54,'Speed Bin B-A'!R158,'Speed Bin B-A'!R262,'Speed Bin B-A'!R366,'Speed Bin B-A'!R470,'Speed Bin B-A'!R782,'Speed Bin B-A'!R886,'Speed Bin B-A'!R990,'Speed Bin B-A'!R1094,'Speed Bin B-A'!R1198)</f>
        <v>0</v>
      </c>
      <c r="S255" s="252">
        <f>SUM('Speed Bin B-A'!S54,'Speed Bin B-A'!S158,'Speed Bin B-A'!S262,'Speed Bin B-A'!S366,'Speed Bin B-A'!S470,'Speed Bin B-A'!S782,'Speed Bin B-A'!S886,'Speed Bin B-A'!S990,'Speed Bin B-A'!S1094,'Speed Bin B-A'!S1198)</f>
        <v>0</v>
      </c>
      <c r="T255" s="252">
        <f>SUM('Speed Bin B-A'!T54,'Speed Bin B-A'!T158,'Speed Bin B-A'!T262,'Speed Bin B-A'!T366,'Speed Bin B-A'!T470,'Speed Bin B-A'!T782,'Speed Bin B-A'!T886,'Speed Bin B-A'!T990,'Speed Bin B-A'!T1094,'Speed Bin B-A'!T1198)</f>
        <v>0</v>
      </c>
      <c r="U255" s="252">
        <f>SUM('Speed Bin B-A'!U54,'Speed Bin B-A'!U158,'Speed Bin B-A'!U262,'Speed Bin B-A'!U366,'Speed Bin B-A'!U470,'Speed Bin B-A'!U782,'Speed Bin B-A'!U886,'Speed Bin B-A'!U990,'Speed Bin B-A'!U1094,'Speed Bin B-A'!U1198)</f>
        <v>0</v>
      </c>
      <c r="V255" s="253">
        <f>IFERROR(AVERAGE('Speed Bin B-A'!V54,'Speed Bin B-A'!V158,'Speed Bin B-A'!V262,'Speed Bin B-A'!V366,'Speed Bin B-A'!V470,'Speed Bin B-A'!V782,'Speed Bin B-A'!V886,'Speed Bin B-A'!V990,'Speed Bin B-A'!V1094,'Speed Bin B-A'!V1198),"-")</f>
        <v>25.428571428571427</v>
      </c>
      <c r="W255" s="253">
        <f>IFERROR(AVERAGE('Speed Bin B-A'!W54,'Speed Bin B-A'!W158,'Speed Bin B-A'!W262,'Speed Bin B-A'!W366,'Speed Bin B-A'!W470,'Speed Bin B-A'!W782,'Speed Bin B-A'!W886,'Speed Bin B-A'!W990,'Speed Bin B-A'!W1094,'Speed Bin B-A'!W1198),"-")</f>
        <v>29.599999999999998</v>
      </c>
      <c r="X255" s="246"/>
      <c r="Y255" s="246"/>
    </row>
    <row r="256" spans="1:25" x14ac:dyDescent="0.2">
      <c r="A256" s="251">
        <v>0.45833333333333298</v>
      </c>
      <c r="B256" s="252">
        <f>SUM('Speed Bin B-A'!B55,'Speed Bin B-A'!B159,'Speed Bin B-A'!B263,'Speed Bin B-A'!B367,'Speed Bin B-A'!B471,'Speed Bin B-A'!B783,'Speed Bin B-A'!B887,'Speed Bin B-A'!B991,'Speed Bin B-A'!B1095,'Speed Bin B-A'!B1199)</f>
        <v>175</v>
      </c>
      <c r="C256" s="252">
        <f>SUM('Speed Bin B-A'!C55,'Speed Bin B-A'!C159,'Speed Bin B-A'!C263,'Speed Bin B-A'!C367,'Speed Bin B-A'!C471,'Speed Bin B-A'!C783,'Speed Bin B-A'!C887,'Speed Bin B-A'!C991,'Speed Bin B-A'!C1095,'Speed Bin B-A'!C1199)</f>
        <v>1</v>
      </c>
      <c r="D256" s="252">
        <f>SUM('Speed Bin B-A'!D55,'Speed Bin B-A'!D159,'Speed Bin B-A'!D263,'Speed Bin B-A'!D367,'Speed Bin B-A'!D471,'Speed Bin B-A'!D783,'Speed Bin B-A'!D887,'Speed Bin B-A'!D991,'Speed Bin B-A'!D1095,'Speed Bin B-A'!D1199)</f>
        <v>3</v>
      </c>
      <c r="E256" s="252">
        <f>SUM('Speed Bin B-A'!E55,'Speed Bin B-A'!E159,'Speed Bin B-A'!E263,'Speed Bin B-A'!E367,'Speed Bin B-A'!E471,'Speed Bin B-A'!E783,'Speed Bin B-A'!E887,'Speed Bin B-A'!E991,'Speed Bin B-A'!E1095,'Speed Bin B-A'!E1199)</f>
        <v>11</v>
      </c>
      <c r="F256" s="252">
        <f>SUM('Speed Bin B-A'!F55,'Speed Bin B-A'!F159,'Speed Bin B-A'!F263,'Speed Bin B-A'!F367,'Speed Bin B-A'!F471,'Speed Bin B-A'!F783,'Speed Bin B-A'!F887,'Speed Bin B-A'!F991,'Speed Bin B-A'!F1095,'Speed Bin B-A'!F1199)</f>
        <v>58</v>
      </c>
      <c r="G256" s="252">
        <f>SUM('Speed Bin B-A'!G55,'Speed Bin B-A'!G159,'Speed Bin B-A'!G263,'Speed Bin B-A'!G367,'Speed Bin B-A'!G471,'Speed Bin B-A'!G783,'Speed Bin B-A'!G887,'Speed Bin B-A'!G991,'Speed Bin B-A'!G1095,'Speed Bin B-A'!G1199)</f>
        <v>89</v>
      </c>
      <c r="H256" s="252">
        <f>SUM('Speed Bin B-A'!H55,'Speed Bin B-A'!H159,'Speed Bin B-A'!H263,'Speed Bin B-A'!H367,'Speed Bin B-A'!H471,'Speed Bin B-A'!H783,'Speed Bin B-A'!H887,'Speed Bin B-A'!H991,'Speed Bin B-A'!H1095,'Speed Bin B-A'!H1199)</f>
        <v>10</v>
      </c>
      <c r="I256" s="252">
        <f>SUM('Speed Bin B-A'!I55,'Speed Bin B-A'!I159,'Speed Bin B-A'!I263,'Speed Bin B-A'!I367,'Speed Bin B-A'!I471,'Speed Bin B-A'!I783,'Speed Bin B-A'!I887,'Speed Bin B-A'!I991,'Speed Bin B-A'!I1095,'Speed Bin B-A'!I1199)</f>
        <v>3</v>
      </c>
      <c r="J256" s="252">
        <f>SUM('Speed Bin B-A'!J55,'Speed Bin B-A'!J159,'Speed Bin B-A'!J263,'Speed Bin B-A'!J367,'Speed Bin B-A'!J471,'Speed Bin B-A'!J783,'Speed Bin B-A'!J887,'Speed Bin B-A'!J991,'Speed Bin B-A'!J1095,'Speed Bin B-A'!J1199)</f>
        <v>0</v>
      </c>
      <c r="K256" s="252">
        <f>SUM('Speed Bin B-A'!K55,'Speed Bin B-A'!K159,'Speed Bin B-A'!K263,'Speed Bin B-A'!K367,'Speed Bin B-A'!K471,'Speed Bin B-A'!K783,'Speed Bin B-A'!K887,'Speed Bin B-A'!K991,'Speed Bin B-A'!K1095,'Speed Bin B-A'!K1199)</f>
        <v>0</v>
      </c>
      <c r="L256" s="252">
        <f>SUM('Speed Bin B-A'!L55,'Speed Bin B-A'!L159,'Speed Bin B-A'!L263,'Speed Bin B-A'!L367,'Speed Bin B-A'!L471,'Speed Bin B-A'!L783,'Speed Bin B-A'!L887,'Speed Bin B-A'!L991,'Speed Bin B-A'!L1095,'Speed Bin B-A'!L1199)</f>
        <v>0</v>
      </c>
      <c r="M256" s="252">
        <f>SUM('Speed Bin B-A'!M55,'Speed Bin B-A'!M159,'Speed Bin B-A'!M263,'Speed Bin B-A'!M367,'Speed Bin B-A'!M471,'Speed Bin B-A'!M783,'Speed Bin B-A'!M887,'Speed Bin B-A'!M991,'Speed Bin B-A'!M1095,'Speed Bin B-A'!M1199)</f>
        <v>0</v>
      </c>
      <c r="N256" s="252">
        <f>SUM('Speed Bin B-A'!N55,'Speed Bin B-A'!N159,'Speed Bin B-A'!N263,'Speed Bin B-A'!N367,'Speed Bin B-A'!N471,'Speed Bin B-A'!N783,'Speed Bin B-A'!N887,'Speed Bin B-A'!N991,'Speed Bin B-A'!N1095,'Speed Bin B-A'!N1199)</f>
        <v>0</v>
      </c>
      <c r="O256" s="252">
        <f>SUM('Speed Bin B-A'!O55,'Speed Bin B-A'!O159,'Speed Bin B-A'!O263,'Speed Bin B-A'!O367,'Speed Bin B-A'!O471,'Speed Bin B-A'!O783,'Speed Bin B-A'!O887,'Speed Bin B-A'!O991,'Speed Bin B-A'!O1095,'Speed Bin B-A'!O1199)</f>
        <v>0</v>
      </c>
      <c r="P256" s="252">
        <f>SUM('Speed Bin B-A'!P55,'Speed Bin B-A'!P159,'Speed Bin B-A'!P263,'Speed Bin B-A'!P367,'Speed Bin B-A'!P471,'Speed Bin B-A'!P783,'Speed Bin B-A'!P887,'Speed Bin B-A'!P991,'Speed Bin B-A'!P1095,'Speed Bin B-A'!P1199)</f>
        <v>0</v>
      </c>
      <c r="Q256" s="252">
        <f>SUM('Speed Bin B-A'!Q55,'Speed Bin B-A'!Q159,'Speed Bin B-A'!Q263,'Speed Bin B-A'!Q367,'Speed Bin B-A'!Q471,'Speed Bin B-A'!Q783,'Speed Bin B-A'!Q887,'Speed Bin B-A'!Q991,'Speed Bin B-A'!Q1095,'Speed Bin B-A'!Q1199)</f>
        <v>0</v>
      </c>
      <c r="R256" s="252">
        <f>SUM('Speed Bin B-A'!R55,'Speed Bin B-A'!R159,'Speed Bin B-A'!R263,'Speed Bin B-A'!R367,'Speed Bin B-A'!R471,'Speed Bin B-A'!R783,'Speed Bin B-A'!R887,'Speed Bin B-A'!R991,'Speed Bin B-A'!R1095,'Speed Bin B-A'!R1199)</f>
        <v>0</v>
      </c>
      <c r="S256" s="252">
        <f>SUM('Speed Bin B-A'!S55,'Speed Bin B-A'!S159,'Speed Bin B-A'!S263,'Speed Bin B-A'!S367,'Speed Bin B-A'!S471,'Speed Bin B-A'!S783,'Speed Bin B-A'!S887,'Speed Bin B-A'!S991,'Speed Bin B-A'!S1095,'Speed Bin B-A'!S1199)</f>
        <v>0</v>
      </c>
      <c r="T256" s="252">
        <f>SUM('Speed Bin B-A'!T55,'Speed Bin B-A'!T159,'Speed Bin B-A'!T263,'Speed Bin B-A'!T367,'Speed Bin B-A'!T471,'Speed Bin B-A'!T783,'Speed Bin B-A'!T887,'Speed Bin B-A'!T991,'Speed Bin B-A'!T1095,'Speed Bin B-A'!T1199)</f>
        <v>0</v>
      </c>
      <c r="U256" s="252">
        <f>SUM('Speed Bin B-A'!U55,'Speed Bin B-A'!U159,'Speed Bin B-A'!U263,'Speed Bin B-A'!U367,'Speed Bin B-A'!U471,'Speed Bin B-A'!U783,'Speed Bin B-A'!U887,'Speed Bin B-A'!U991,'Speed Bin B-A'!U1095,'Speed Bin B-A'!U1199)</f>
        <v>0</v>
      </c>
      <c r="V256" s="253">
        <f>IFERROR(AVERAGE('Speed Bin B-A'!V55,'Speed Bin B-A'!V159,'Speed Bin B-A'!V263,'Speed Bin B-A'!V367,'Speed Bin B-A'!V471,'Speed Bin B-A'!V783,'Speed Bin B-A'!V887,'Speed Bin B-A'!V991,'Speed Bin B-A'!V1095,'Speed Bin B-A'!V1199),"-")</f>
        <v>25.3</v>
      </c>
      <c r="W256" s="253">
        <f>IFERROR(AVERAGE('Speed Bin B-A'!W55,'Speed Bin B-A'!W159,'Speed Bin B-A'!W263,'Speed Bin B-A'!W367,'Speed Bin B-A'!W471,'Speed Bin B-A'!W783,'Speed Bin B-A'!W887,'Speed Bin B-A'!W991,'Speed Bin B-A'!W1095,'Speed Bin B-A'!W1199),"-")</f>
        <v>28.962499999999999</v>
      </c>
      <c r="X256" s="246"/>
      <c r="Y256" s="246"/>
    </row>
    <row r="257" spans="1:25" x14ac:dyDescent="0.2">
      <c r="A257" s="251">
        <v>0.46875</v>
      </c>
      <c r="B257" s="252">
        <f>SUM('Speed Bin B-A'!B56,'Speed Bin B-A'!B160,'Speed Bin B-A'!B264,'Speed Bin B-A'!B368,'Speed Bin B-A'!B472,'Speed Bin B-A'!B784,'Speed Bin B-A'!B888,'Speed Bin B-A'!B992,'Speed Bin B-A'!B1096,'Speed Bin B-A'!B1200)</f>
        <v>162</v>
      </c>
      <c r="C257" s="252">
        <f>SUM('Speed Bin B-A'!C56,'Speed Bin B-A'!C160,'Speed Bin B-A'!C264,'Speed Bin B-A'!C368,'Speed Bin B-A'!C472,'Speed Bin B-A'!C784,'Speed Bin B-A'!C888,'Speed Bin B-A'!C992,'Speed Bin B-A'!C1096,'Speed Bin B-A'!C1200)</f>
        <v>0</v>
      </c>
      <c r="D257" s="252">
        <f>SUM('Speed Bin B-A'!D56,'Speed Bin B-A'!D160,'Speed Bin B-A'!D264,'Speed Bin B-A'!D368,'Speed Bin B-A'!D472,'Speed Bin B-A'!D784,'Speed Bin B-A'!D888,'Speed Bin B-A'!D992,'Speed Bin B-A'!D1096,'Speed Bin B-A'!D1200)</f>
        <v>3</v>
      </c>
      <c r="E257" s="252">
        <f>SUM('Speed Bin B-A'!E56,'Speed Bin B-A'!E160,'Speed Bin B-A'!E264,'Speed Bin B-A'!E368,'Speed Bin B-A'!E472,'Speed Bin B-A'!E784,'Speed Bin B-A'!E888,'Speed Bin B-A'!E992,'Speed Bin B-A'!E1096,'Speed Bin B-A'!E1200)</f>
        <v>5</v>
      </c>
      <c r="F257" s="252">
        <f>SUM('Speed Bin B-A'!F56,'Speed Bin B-A'!F160,'Speed Bin B-A'!F264,'Speed Bin B-A'!F368,'Speed Bin B-A'!F472,'Speed Bin B-A'!F784,'Speed Bin B-A'!F888,'Speed Bin B-A'!F992,'Speed Bin B-A'!F1096,'Speed Bin B-A'!F1200)</f>
        <v>47</v>
      </c>
      <c r="G257" s="252">
        <f>SUM('Speed Bin B-A'!G56,'Speed Bin B-A'!G160,'Speed Bin B-A'!G264,'Speed Bin B-A'!G368,'Speed Bin B-A'!G472,'Speed Bin B-A'!G784,'Speed Bin B-A'!G888,'Speed Bin B-A'!G992,'Speed Bin B-A'!G1096,'Speed Bin B-A'!G1200)</f>
        <v>86</v>
      </c>
      <c r="H257" s="252">
        <f>SUM('Speed Bin B-A'!H56,'Speed Bin B-A'!H160,'Speed Bin B-A'!H264,'Speed Bin B-A'!H368,'Speed Bin B-A'!H472,'Speed Bin B-A'!H784,'Speed Bin B-A'!H888,'Speed Bin B-A'!H992,'Speed Bin B-A'!H1096,'Speed Bin B-A'!H1200)</f>
        <v>19</v>
      </c>
      <c r="I257" s="252">
        <f>SUM('Speed Bin B-A'!I56,'Speed Bin B-A'!I160,'Speed Bin B-A'!I264,'Speed Bin B-A'!I368,'Speed Bin B-A'!I472,'Speed Bin B-A'!I784,'Speed Bin B-A'!I888,'Speed Bin B-A'!I992,'Speed Bin B-A'!I1096,'Speed Bin B-A'!I1200)</f>
        <v>2</v>
      </c>
      <c r="J257" s="252">
        <f>SUM('Speed Bin B-A'!J56,'Speed Bin B-A'!J160,'Speed Bin B-A'!J264,'Speed Bin B-A'!J368,'Speed Bin B-A'!J472,'Speed Bin B-A'!J784,'Speed Bin B-A'!J888,'Speed Bin B-A'!J992,'Speed Bin B-A'!J1096,'Speed Bin B-A'!J1200)</f>
        <v>0</v>
      </c>
      <c r="K257" s="252">
        <f>SUM('Speed Bin B-A'!K56,'Speed Bin B-A'!K160,'Speed Bin B-A'!K264,'Speed Bin B-A'!K368,'Speed Bin B-A'!K472,'Speed Bin B-A'!K784,'Speed Bin B-A'!K888,'Speed Bin B-A'!K992,'Speed Bin B-A'!K1096,'Speed Bin B-A'!K1200)</f>
        <v>0</v>
      </c>
      <c r="L257" s="252">
        <f>SUM('Speed Bin B-A'!L56,'Speed Bin B-A'!L160,'Speed Bin B-A'!L264,'Speed Bin B-A'!L368,'Speed Bin B-A'!L472,'Speed Bin B-A'!L784,'Speed Bin B-A'!L888,'Speed Bin B-A'!L992,'Speed Bin B-A'!L1096,'Speed Bin B-A'!L1200)</f>
        <v>0</v>
      </c>
      <c r="M257" s="252">
        <f>SUM('Speed Bin B-A'!M56,'Speed Bin B-A'!M160,'Speed Bin B-A'!M264,'Speed Bin B-A'!M368,'Speed Bin B-A'!M472,'Speed Bin B-A'!M784,'Speed Bin B-A'!M888,'Speed Bin B-A'!M992,'Speed Bin B-A'!M1096,'Speed Bin B-A'!M1200)</f>
        <v>0</v>
      </c>
      <c r="N257" s="252">
        <f>SUM('Speed Bin B-A'!N56,'Speed Bin B-A'!N160,'Speed Bin B-A'!N264,'Speed Bin B-A'!N368,'Speed Bin B-A'!N472,'Speed Bin B-A'!N784,'Speed Bin B-A'!N888,'Speed Bin B-A'!N992,'Speed Bin B-A'!N1096,'Speed Bin B-A'!N1200)</f>
        <v>0</v>
      </c>
      <c r="O257" s="252">
        <f>SUM('Speed Bin B-A'!O56,'Speed Bin B-A'!O160,'Speed Bin B-A'!O264,'Speed Bin B-A'!O368,'Speed Bin B-A'!O472,'Speed Bin B-A'!O784,'Speed Bin B-A'!O888,'Speed Bin B-A'!O992,'Speed Bin B-A'!O1096,'Speed Bin B-A'!O1200)</f>
        <v>0</v>
      </c>
      <c r="P257" s="252">
        <f>SUM('Speed Bin B-A'!P56,'Speed Bin B-A'!P160,'Speed Bin B-A'!P264,'Speed Bin B-A'!P368,'Speed Bin B-A'!P472,'Speed Bin B-A'!P784,'Speed Bin B-A'!P888,'Speed Bin B-A'!P992,'Speed Bin B-A'!P1096,'Speed Bin B-A'!P1200)</f>
        <v>0</v>
      </c>
      <c r="Q257" s="252">
        <f>SUM('Speed Bin B-A'!Q56,'Speed Bin B-A'!Q160,'Speed Bin B-A'!Q264,'Speed Bin B-A'!Q368,'Speed Bin B-A'!Q472,'Speed Bin B-A'!Q784,'Speed Bin B-A'!Q888,'Speed Bin B-A'!Q992,'Speed Bin B-A'!Q1096,'Speed Bin B-A'!Q1200)</f>
        <v>0</v>
      </c>
      <c r="R257" s="252">
        <f>SUM('Speed Bin B-A'!R56,'Speed Bin B-A'!R160,'Speed Bin B-A'!R264,'Speed Bin B-A'!R368,'Speed Bin B-A'!R472,'Speed Bin B-A'!R784,'Speed Bin B-A'!R888,'Speed Bin B-A'!R992,'Speed Bin B-A'!R1096,'Speed Bin B-A'!R1200)</f>
        <v>0</v>
      </c>
      <c r="S257" s="252">
        <f>SUM('Speed Bin B-A'!S56,'Speed Bin B-A'!S160,'Speed Bin B-A'!S264,'Speed Bin B-A'!S368,'Speed Bin B-A'!S472,'Speed Bin B-A'!S784,'Speed Bin B-A'!S888,'Speed Bin B-A'!S992,'Speed Bin B-A'!S1096,'Speed Bin B-A'!S1200)</f>
        <v>0</v>
      </c>
      <c r="T257" s="252">
        <f>SUM('Speed Bin B-A'!T56,'Speed Bin B-A'!T160,'Speed Bin B-A'!T264,'Speed Bin B-A'!T368,'Speed Bin B-A'!T472,'Speed Bin B-A'!T784,'Speed Bin B-A'!T888,'Speed Bin B-A'!T992,'Speed Bin B-A'!T1096,'Speed Bin B-A'!T1200)</f>
        <v>0</v>
      </c>
      <c r="U257" s="252">
        <f>SUM('Speed Bin B-A'!U56,'Speed Bin B-A'!U160,'Speed Bin B-A'!U264,'Speed Bin B-A'!U368,'Speed Bin B-A'!U472,'Speed Bin B-A'!U784,'Speed Bin B-A'!U888,'Speed Bin B-A'!U992,'Speed Bin B-A'!U1096,'Speed Bin B-A'!U1200)</f>
        <v>0</v>
      </c>
      <c r="V257" s="253">
        <f>IFERROR(AVERAGE('Speed Bin B-A'!V56,'Speed Bin B-A'!V160,'Speed Bin B-A'!V264,'Speed Bin B-A'!V368,'Speed Bin B-A'!V472,'Speed Bin B-A'!V784,'Speed Bin B-A'!V888,'Speed Bin B-A'!V992,'Speed Bin B-A'!V1096,'Speed Bin B-A'!V1200),"-")</f>
        <v>25.962500000000002</v>
      </c>
      <c r="W257" s="253">
        <f>IFERROR(AVERAGE('Speed Bin B-A'!W56,'Speed Bin B-A'!W160,'Speed Bin B-A'!W264,'Speed Bin B-A'!W368,'Speed Bin B-A'!W472,'Speed Bin B-A'!W784,'Speed Bin B-A'!W888,'Speed Bin B-A'!W992,'Speed Bin B-A'!W1096,'Speed Bin B-A'!W1200),"-")</f>
        <v>29.45</v>
      </c>
      <c r="X257" s="246"/>
      <c r="Y257" s="246"/>
    </row>
    <row r="258" spans="1:25" x14ac:dyDescent="0.2">
      <c r="A258" s="251">
        <v>0.47916666666666702</v>
      </c>
      <c r="B258" s="252">
        <f>SUM('Speed Bin B-A'!B57,'Speed Bin B-A'!B161,'Speed Bin B-A'!B265,'Speed Bin B-A'!B369,'Speed Bin B-A'!B473,'Speed Bin B-A'!B785,'Speed Bin B-A'!B889,'Speed Bin B-A'!B993,'Speed Bin B-A'!B1097,'Speed Bin B-A'!B1201)</f>
        <v>193</v>
      </c>
      <c r="C258" s="252">
        <f>SUM('Speed Bin B-A'!C57,'Speed Bin B-A'!C161,'Speed Bin B-A'!C265,'Speed Bin B-A'!C369,'Speed Bin B-A'!C473,'Speed Bin B-A'!C785,'Speed Bin B-A'!C889,'Speed Bin B-A'!C993,'Speed Bin B-A'!C1097,'Speed Bin B-A'!C1201)</f>
        <v>1</v>
      </c>
      <c r="D258" s="252">
        <f>SUM('Speed Bin B-A'!D57,'Speed Bin B-A'!D161,'Speed Bin B-A'!D265,'Speed Bin B-A'!D369,'Speed Bin B-A'!D473,'Speed Bin B-A'!D785,'Speed Bin B-A'!D889,'Speed Bin B-A'!D993,'Speed Bin B-A'!D1097,'Speed Bin B-A'!D1201)</f>
        <v>6</v>
      </c>
      <c r="E258" s="252">
        <f>SUM('Speed Bin B-A'!E57,'Speed Bin B-A'!E161,'Speed Bin B-A'!E265,'Speed Bin B-A'!E369,'Speed Bin B-A'!E473,'Speed Bin B-A'!E785,'Speed Bin B-A'!E889,'Speed Bin B-A'!E993,'Speed Bin B-A'!E1097,'Speed Bin B-A'!E1201)</f>
        <v>11</v>
      </c>
      <c r="F258" s="252">
        <f>SUM('Speed Bin B-A'!F57,'Speed Bin B-A'!F161,'Speed Bin B-A'!F265,'Speed Bin B-A'!F369,'Speed Bin B-A'!F473,'Speed Bin B-A'!F785,'Speed Bin B-A'!F889,'Speed Bin B-A'!F993,'Speed Bin B-A'!F1097,'Speed Bin B-A'!F1201)</f>
        <v>59</v>
      </c>
      <c r="G258" s="252">
        <f>SUM('Speed Bin B-A'!G57,'Speed Bin B-A'!G161,'Speed Bin B-A'!G265,'Speed Bin B-A'!G369,'Speed Bin B-A'!G473,'Speed Bin B-A'!G785,'Speed Bin B-A'!G889,'Speed Bin B-A'!G993,'Speed Bin B-A'!G1097,'Speed Bin B-A'!G1201)</f>
        <v>90</v>
      </c>
      <c r="H258" s="252">
        <f>SUM('Speed Bin B-A'!H57,'Speed Bin B-A'!H161,'Speed Bin B-A'!H265,'Speed Bin B-A'!H369,'Speed Bin B-A'!H473,'Speed Bin B-A'!H785,'Speed Bin B-A'!H889,'Speed Bin B-A'!H993,'Speed Bin B-A'!H1097,'Speed Bin B-A'!H1201)</f>
        <v>25</v>
      </c>
      <c r="I258" s="252">
        <f>SUM('Speed Bin B-A'!I57,'Speed Bin B-A'!I161,'Speed Bin B-A'!I265,'Speed Bin B-A'!I369,'Speed Bin B-A'!I473,'Speed Bin B-A'!I785,'Speed Bin B-A'!I889,'Speed Bin B-A'!I993,'Speed Bin B-A'!I1097,'Speed Bin B-A'!I1201)</f>
        <v>1</v>
      </c>
      <c r="J258" s="252">
        <f>SUM('Speed Bin B-A'!J57,'Speed Bin B-A'!J161,'Speed Bin B-A'!J265,'Speed Bin B-A'!J369,'Speed Bin B-A'!J473,'Speed Bin B-A'!J785,'Speed Bin B-A'!J889,'Speed Bin B-A'!J993,'Speed Bin B-A'!J1097,'Speed Bin B-A'!J1201)</f>
        <v>0</v>
      </c>
      <c r="K258" s="252">
        <f>SUM('Speed Bin B-A'!K57,'Speed Bin B-A'!K161,'Speed Bin B-A'!K265,'Speed Bin B-A'!K369,'Speed Bin B-A'!K473,'Speed Bin B-A'!K785,'Speed Bin B-A'!K889,'Speed Bin B-A'!K993,'Speed Bin B-A'!K1097,'Speed Bin B-A'!K1201)</f>
        <v>0</v>
      </c>
      <c r="L258" s="252">
        <f>SUM('Speed Bin B-A'!L57,'Speed Bin B-A'!L161,'Speed Bin B-A'!L265,'Speed Bin B-A'!L369,'Speed Bin B-A'!L473,'Speed Bin B-A'!L785,'Speed Bin B-A'!L889,'Speed Bin B-A'!L993,'Speed Bin B-A'!L1097,'Speed Bin B-A'!L1201)</f>
        <v>0</v>
      </c>
      <c r="M258" s="252">
        <f>SUM('Speed Bin B-A'!M57,'Speed Bin B-A'!M161,'Speed Bin B-A'!M265,'Speed Bin B-A'!M369,'Speed Bin B-A'!M473,'Speed Bin B-A'!M785,'Speed Bin B-A'!M889,'Speed Bin B-A'!M993,'Speed Bin B-A'!M1097,'Speed Bin B-A'!M1201)</f>
        <v>0</v>
      </c>
      <c r="N258" s="252">
        <f>SUM('Speed Bin B-A'!N57,'Speed Bin B-A'!N161,'Speed Bin B-A'!N265,'Speed Bin B-A'!N369,'Speed Bin B-A'!N473,'Speed Bin B-A'!N785,'Speed Bin B-A'!N889,'Speed Bin B-A'!N993,'Speed Bin B-A'!N1097,'Speed Bin B-A'!N1201)</f>
        <v>0</v>
      </c>
      <c r="O258" s="252">
        <f>SUM('Speed Bin B-A'!O57,'Speed Bin B-A'!O161,'Speed Bin B-A'!O265,'Speed Bin B-A'!O369,'Speed Bin B-A'!O473,'Speed Bin B-A'!O785,'Speed Bin B-A'!O889,'Speed Bin B-A'!O993,'Speed Bin B-A'!O1097,'Speed Bin B-A'!O1201)</f>
        <v>0</v>
      </c>
      <c r="P258" s="252">
        <f>SUM('Speed Bin B-A'!P57,'Speed Bin B-A'!P161,'Speed Bin B-A'!P265,'Speed Bin B-A'!P369,'Speed Bin B-A'!P473,'Speed Bin B-A'!P785,'Speed Bin B-A'!P889,'Speed Bin B-A'!P993,'Speed Bin B-A'!P1097,'Speed Bin B-A'!P1201)</f>
        <v>0</v>
      </c>
      <c r="Q258" s="252">
        <f>SUM('Speed Bin B-A'!Q57,'Speed Bin B-A'!Q161,'Speed Bin B-A'!Q265,'Speed Bin B-A'!Q369,'Speed Bin B-A'!Q473,'Speed Bin B-A'!Q785,'Speed Bin B-A'!Q889,'Speed Bin B-A'!Q993,'Speed Bin B-A'!Q1097,'Speed Bin B-A'!Q1201)</f>
        <v>0</v>
      </c>
      <c r="R258" s="252">
        <f>SUM('Speed Bin B-A'!R57,'Speed Bin B-A'!R161,'Speed Bin B-A'!R265,'Speed Bin B-A'!R369,'Speed Bin B-A'!R473,'Speed Bin B-A'!R785,'Speed Bin B-A'!R889,'Speed Bin B-A'!R993,'Speed Bin B-A'!R1097,'Speed Bin B-A'!R1201)</f>
        <v>0</v>
      </c>
      <c r="S258" s="252">
        <f>SUM('Speed Bin B-A'!S57,'Speed Bin B-A'!S161,'Speed Bin B-A'!S265,'Speed Bin B-A'!S369,'Speed Bin B-A'!S473,'Speed Bin B-A'!S785,'Speed Bin B-A'!S889,'Speed Bin B-A'!S993,'Speed Bin B-A'!S1097,'Speed Bin B-A'!S1201)</f>
        <v>0</v>
      </c>
      <c r="T258" s="252">
        <f>SUM('Speed Bin B-A'!T57,'Speed Bin B-A'!T161,'Speed Bin B-A'!T265,'Speed Bin B-A'!T369,'Speed Bin B-A'!T473,'Speed Bin B-A'!T785,'Speed Bin B-A'!T889,'Speed Bin B-A'!T993,'Speed Bin B-A'!T1097,'Speed Bin B-A'!T1201)</f>
        <v>0</v>
      </c>
      <c r="U258" s="252">
        <f>SUM('Speed Bin B-A'!U57,'Speed Bin B-A'!U161,'Speed Bin B-A'!U265,'Speed Bin B-A'!U369,'Speed Bin B-A'!U473,'Speed Bin B-A'!U785,'Speed Bin B-A'!U889,'Speed Bin B-A'!U993,'Speed Bin B-A'!U1097,'Speed Bin B-A'!U1201)</f>
        <v>0</v>
      </c>
      <c r="V258" s="253">
        <f>IFERROR(AVERAGE('Speed Bin B-A'!V57,'Speed Bin B-A'!V161,'Speed Bin B-A'!V265,'Speed Bin B-A'!V369,'Speed Bin B-A'!V473,'Speed Bin B-A'!V785,'Speed Bin B-A'!V889,'Speed Bin B-A'!V993,'Speed Bin B-A'!V1097,'Speed Bin B-A'!V1201),"-")</f>
        <v>25.362500000000004</v>
      </c>
      <c r="W258" s="253">
        <f>IFERROR(AVERAGE('Speed Bin B-A'!W57,'Speed Bin B-A'!W161,'Speed Bin B-A'!W265,'Speed Bin B-A'!W369,'Speed Bin B-A'!W473,'Speed Bin B-A'!W785,'Speed Bin B-A'!W889,'Speed Bin B-A'!W993,'Speed Bin B-A'!W1097,'Speed Bin B-A'!W1201),"-")</f>
        <v>29.487499999999997</v>
      </c>
      <c r="X258" s="246"/>
      <c r="Y258" s="246"/>
    </row>
    <row r="259" spans="1:25" x14ac:dyDescent="0.2">
      <c r="A259" s="251">
        <v>0.48958333333333298</v>
      </c>
      <c r="B259" s="252">
        <f>SUM('Speed Bin B-A'!B58,'Speed Bin B-A'!B162,'Speed Bin B-A'!B266,'Speed Bin B-A'!B370,'Speed Bin B-A'!B474,'Speed Bin B-A'!B786,'Speed Bin B-A'!B890,'Speed Bin B-A'!B994,'Speed Bin B-A'!B1098,'Speed Bin B-A'!B1202)</f>
        <v>159</v>
      </c>
      <c r="C259" s="252">
        <f>SUM('Speed Bin B-A'!C58,'Speed Bin B-A'!C162,'Speed Bin B-A'!C266,'Speed Bin B-A'!C370,'Speed Bin B-A'!C474,'Speed Bin B-A'!C786,'Speed Bin B-A'!C890,'Speed Bin B-A'!C994,'Speed Bin B-A'!C1098,'Speed Bin B-A'!C1202)</f>
        <v>0</v>
      </c>
      <c r="D259" s="252">
        <f>SUM('Speed Bin B-A'!D58,'Speed Bin B-A'!D162,'Speed Bin B-A'!D266,'Speed Bin B-A'!D370,'Speed Bin B-A'!D474,'Speed Bin B-A'!D786,'Speed Bin B-A'!D890,'Speed Bin B-A'!D994,'Speed Bin B-A'!D1098,'Speed Bin B-A'!D1202)</f>
        <v>10</v>
      </c>
      <c r="E259" s="252">
        <f>SUM('Speed Bin B-A'!E58,'Speed Bin B-A'!E162,'Speed Bin B-A'!E266,'Speed Bin B-A'!E370,'Speed Bin B-A'!E474,'Speed Bin B-A'!E786,'Speed Bin B-A'!E890,'Speed Bin B-A'!E994,'Speed Bin B-A'!E1098,'Speed Bin B-A'!E1202)</f>
        <v>19</v>
      </c>
      <c r="F259" s="252">
        <f>SUM('Speed Bin B-A'!F58,'Speed Bin B-A'!F162,'Speed Bin B-A'!F266,'Speed Bin B-A'!F370,'Speed Bin B-A'!F474,'Speed Bin B-A'!F786,'Speed Bin B-A'!F890,'Speed Bin B-A'!F994,'Speed Bin B-A'!F1098,'Speed Bin B-A'!F1202)</f>
        <v>59</v>
      </c>
      <c r="G259" s="252">
        <f>SUM('Speed Bin B-A'!G58,'Speed Bin B-A'!G162,'Speed Bin B-A'!G266,'Speed Bin B-A'!G370,'Speed Bin B-A'!G474,'Speed Bin B-A'!G786,'Speed Bin B-A'!G890,'Speed Bin B-A'!G994,'Speed Bin B-A'!G1098,'Speed Bin B-A'!G1202)</f>
        <v>58</v>
      </c>
      <c r="H259" s="252">
        <f>SUM('Speed Bin B-A'!H58,'Speed Bin B-A'!H162,'Speed Bin B-A'!H266,'Speed Bin B-A'!H370,'Speed Bin B-A'!H474,'Speed Bin B-A'!H786,'Speed Bin B-A'!H890,'Speed Bin B-A'!H994,'Speed Bin B-A'!H1098,'Speed Bin B-A'!H1202)</f>
        <v>11</v>
      </c>
      <c r="I259" s="252">
        <f>SUM('Speed Bin B-A'!I58,'Speed Bin B-A'!I162,'Speed Bin B-A'!I266,'Speed Bin B-A'!I370,'Speed Bin B-A'!I474,'Speed Bin B-A'!I786,'Speed Bin B-A'!I890,'Speed Bin B-A'!I994,'Speed Bin B-A'!I1098,'Speed Bin B-A'!I1202)</f>
        <v>1</v>
      </c>
      <c r="J259" s="252">
        <f>SUM('Speed Bin B-A'!J58,'Speed Bin B-A'!J162,'Speed Bin B-A'!J266,'Speed Bin B-A'!J370,'Speed Bin B-A'!J474,'Speed Bin B-A'!J786,'Speed Bin B-A'!J890,'Speed Bin B-A'!J994,'Speed Bin B-A'!J1098,'Speed Bin B-A'!J1202)</f>
        <v>0</v>
      </c>
      <c r="K259" s="252">
        <f>SUM('Speed Bin B-A'!K58,'Speed Bin B-A'!K162,'Speed Bin B-A'!K266,'Speed Bin B-A'!K370,'Speed Bin B-A'!K474,'Speed Bin B-A'!K786,'Speed Bin B-A'!K890,'Speed Bin B-A'!K994,'Speed Bin B-A'!K1098,'Speed Bin B-A'!K1202)</f>
        <v>1</v>
      </c>
      <c r="L259" s="252">
        <f>SUM('Speed Bin B-A'!L58,'Speed Bin B-A'!L162,'Speed Bin B-A'!L266,'Speed Bin B-A'!L370,'Speed Bin B-A'!L474,'Speed Bin B-A'!L786,'Speed Bin B-A'!L890,'Speed Bin B-A'!L994,'Speed Bin B-A'!L1098,'Speed Bin B-A'!L1202)</f>
        <v>0</v>
      </c>
      <c r="M259" s="252">
        <f>SUM('Speed Bin B-A'!M58,'Speed Bin B-A'!M162,'Speed Bin B-A'!M266,'Speed Bin B-A'!M370,'Speed Bin B-A'!M474,'Speed Bin B-A'!M786,'Speed Bin B-A'!M890,'Speed Bin B-A'!M994,'Speed Bin B-A'!M1098,'Speed Bin B-A'!M1202)</f>
        <v>0</v>
      </c>
      <c r="N259" s="252">
        <f>SUM('Speed Bin B-A'!N58,'Speed Bin B-A'!N162,'Speed Bin B-A'!N266,'Speed Bin B-A'!N370,'Speed Bin B-A'!N474,'Speed Bin B-A'!N786,'Speed Bin B-A'!N890,'Speed Bin B-A'!N994,'Speed Bin B-A'!N1098,'Speed Bin B-A'!N1202)</f>
        <v>0</v>
      </c>
      <c r="O259" s="252">
        <f>SUM('Speed Bin B-A'!O58,'Speed Bin B-A'!O162,'Speed Bin B-A'!O266,'Speed Bin B-A'!O370,'Speed Bin B-A'!O474,'Speed Bin B-A'!O786,'Speed Bin B-A'!O890,'Speed Bin B-A'!O994,'Speed Bin B-A'!O1098,'Speed Bin B-A'!O1202)</f>
        <v>0</v>
      </c>
      <c r="P259" s="252">
        <f>SUM('Speed Bin B-A'!P58,'Speed Bin B-A'!P162,'Speed Bin B-A'!P266,'Speed Bin B-A'!P370,'Speed Bin B-A'!P474,'Speed Bin B-A'!P786,'Speed Bin B-A'!P890,'Speed Bin B-A'!P994,'Speed Bin B-A'!P1098,'Speed Bin B-A'!P1202)</f>
        <v>0</v>
      </c>
      <c r="Q259" s="252">
        <f>SUM('Speed Bin B-A'!Q58,'Speed Bin B-A'!Q162,'Speed Bin B-A'!Q266,'Speed Bin B-A'!Q370,'Speed Bin B-A'!Q474,'Speed Bin B-A'!Q786,'Speed Bin B-A'!Q890,'Speed Bin B-A'!Q994,'Speed Bin B-A'!Q1098,'Speed Bin B-A'!Q1202)</f>
        <v>0</v>
      </c>
      <c r="R259" s="252">
        <f>SUM('Speed Bin B-A'!R58,'Speed Bin B-A'!R162,'Speed Bin B-A'!R266,'Speed Bin B-A'!R370,'Speed Bin B-A'!R474,'Speed Bin B-A'!R786,'Speed Bin B-A'!R890,'Speed Bin B-A'!R994,'Speed Bin B-A'!R1098,'Speed Bin B-A'!R1202)</f>
        <v>0</v>
      </c>
      <c r="S259" s="252">
        <f>SUM('Speed Bin B-A'!S58,'Speed Bin B-A'!S162,'Speed Bin B-A'!S266,'Speed Bin B-A'!S370,'Speed Bin B-A'!S474,'Speed Bin B-A'!S786,'Speed Bin B-A'!S890,'Speed Bin B-A'!S994,'Speed Bin B-A'!S1098,'Speed Bin B-A'!S1202)</f>
        <v>0</v>
      </c>
      <c r="T259" s="252">
        <f>SUM('Speed Bin B-A'!T58,'Speed Bin B-A'!T162,'Speed Bin B-A'!T266,'Speed Bin B-A'!T370,'Speed Bin B-A'!T474,'Speed Bin B-A'!T786,'Speed Bin B-A'!T890,'Speed Bin B-A'!T994,'Speed Bin B-A'!T1098,'Speed Bin B-A'!T1202)</f>
        <v>0</v>
      </c>
      <c r="U259" s="252">
        <f>SUM('Speed Bin B-A'!U58,'Speed Bin B-A'!U162,'Speed Bin B-A'!U266,'Speed Bin B-A'!U370,'Speed Bin B-A'!U474,'Speed Bin B-A'!U786,'Speed Bin B-A'!U890,'Speed Bin B-A'!U994,'Speed Bin B-A'!U1098,'Speed Bin B-A'!U1202)</f>
        <v>0</v>
      </c>
      <c r="V259" s="253">
        <f>IFERROR(AVERAGE('Speed Bin B-A'!V58,'Speed Bin B-A'!V162,'Speed Bin B-A'!V266,'Speed Bin B-A'!V370,'Speed Bin B-A'!V474,'Speed Bin B-A'!V786,'Speed Bin B-A'!V890,'Speed Bin B-A'!V994,'Speed Bin B-A'!V1098,'Speed Bin B-A'!V1202),"-")</f>
        <v>24.55</v>
      </c>
      <c r="W259" s="253">
        <f>IFERROR(AVERAGE('Speed Bin B-A'!W58,'Speed Bin B-A'!W162,'Speed Bin B-A'!W266,'Speed Bin B-A'!W370,'Speed Bin B-A'!W474,'Speed Bin B-A'!W786,'Speed Bin B-A'!W890,'Speed Bin B-A'!W994,'Speed Bin B-A'!W1098,'Speed Bin B-A'!W1202),"-")</f>
        <v>28.87142857142857</v>
      </c>
      <c r="X259" s="246"/>
      <c r="Y259" s="246"/>
    </row>
    <row r="260" spans="1:25" x14ac:dyDescent="0.2">
      <c r="A260" s="251">
        <v>0.5</v>
      </c>
      <c r="B260" s="252">
        <f>SUM('Speed Bin B-A'!B59,'Speed Bin B-A'!B163,'Speed Bin B-A'!B267,'Speed Bin B-A'!B371,'Speed Bin B-A'!B475,'Speed Bin B-A'!B787,'Speed Bin B-A'!B891,'Speed Bin B-A'!B995,'Speed Bin B-A'!B1099,'Speed Bin B-A'!B1203)</f>
        <v>188</v>
      </c>
      <c r="C260" s="252">
        <f>SUM('Speed Bin B-A'!C59,'Speed Bin B-A'!C163,'Speed Bin B-A'!C267,'Speed Bin B-A'!C371,'Speed Bin B-A'!C475,'Speed Bin B-A'!C787,'Speed Bin B-A'!C891,'Speed Bin B-A'!C995,'Speed Bin B-A'!C1099,'Speed Bin B-A'!C1203)</f>
        <v>7</v>
      </c>
      <c r="D260" s="252">
        <f>SUM('Speed Bin B-A'!D59,'Speed Bin B-A'!D163,'Speed Bin B-A'!D267,'Speed Bin B-A'!D371,'Speed Bin B-A'!D475,'Speed Bin B-A'!D787,'Speed Bin B-A'!D891,'Speed Bin B-A'!D995,'Speed Bin B-A'!D1099,'Speed Bin B-A'!D1203)</f>
        <v>5</v>
      </c>
      <c r="E260" s="252">
        <f>SUM('Speed Bin B-A'!E59,'Speed Bin B-A'!E163,'Speed Bin B-A'!E267,'Speed Bin B-A'!E371,'Speed Bin B-A'!E475,'Speed Bin B-A'!E787,'Speed Bin B-A'!E891,'Speed Bin B-A'!E995,'Speed Bin B-A'!E1099,'Speed Bin B-A'!E1203)</f>
        <v>15</v>
      </c>
      <c r="F260" s="252">
        <f>SUM('Speed Bin B-A'!F59,'Speed Bin B-A'!F163,'Speed Bin B-A'!F267,'Speed Bin B-A'!F371,'Speed Bin B-A'!F475,'Speed Bin B-A'!F787,'Speed Bin B-A'!F891,'Speed Bin B-A'!F995,'Speed Bin B-A'!F1099,'Speed Bin B-A'!F1203)</f>
        <v>49</v>
      </c>
      <c r="G260" s="252">
        <f>SUM('Speed Bin B-A'!G59,'Speed Bin B-A'!G163,'Speed Bin B-A'!G267,'Speed Bin B-A'!G371,'Speed Bin B-A'!G475,'Speed Bin B-A'!G787,'Speed Bin B-A'!G891,'Speed Bin B-A'!G995,'Speed Bin B-A'!G1099,'Speed Bin B-A'!G1203)</f>
        <v>87</v>
      </c>
      <c r="H260" s="252">
        <f>SUM('Speed Bin B-A'!H59,'Speed Bin B-A'!H163,'Speed Bin B-A'!H267,'Speed Bin B-A'!H371,'Speed Bin B-A'!H475,'Speed Bin B-A'!H787,'Speed Bin B-A'!H891,'Speed Bin B-A'!H995,'Speed Bin B-A'!H1099,'Speed Bin B-A'!H1203)</f>
        <v>25</v>
      </c>
      <c r="I260" s="252">
        <f>SUM('Speed Bin B-A'!I59,'Speed Bin B-A'!I163,'Speed Bin B-A'!I267,'Speed Bin B-A'!I371,'Speed Bin B-A'!I475,'Speed Bin B-A'!I787,'Speed Bin B-A'!I891,'Speed Bin B-A'!I995,'Speed Bin B-A'!I1099,'Speed Bin B-A'!I1203)</f>
        <v>0</v>
      </c>
      <c r="J260" s="252">
        <f>SUM('Speed Bin B-A'!J59,'Speed Bin B-A'!J163,'Speed Bin B-A'!J267,'Speed Bin B-A'!J371,'Speed Bin B-A'!J475,'Speed Bin B-A'!J787,'Speed Bin B-A'!J891,'Speed Bin B-A'!J995,'Speed Bin B-A'!J1099,'Speed Bin B-A'!J1203)</f>
        <v>0</v>
      </c>
      <c r="K260" s="252">
        <f>SUM('Speed Bin B-A'!K59,'Speed Bin B-A'!K163,'Speed Bin B-A'!K267,'Speed Bin B-A'!K371,'Speed Bin B-A'!K475,'Speed Bin B-A'!K787,'Speed Bin B-A'!K891,'Speed Bin B-A'!K995,'Speed Bin B-A'!K1099,'Speed Bin B-A'!K1203)</f>
        <v>0</v>
      </c>
      <c r="L260" s="252">
        <f>SUM('Speed Bin B-A'!L59,'Speed Bin B-A'!L163,'Speed Bin B-A'!L267,'Speed Bin B-A'!L371,'Speed Bin B-A'!L475,'Speed Bin B-A'!L787,'Speed Bin B-A'!L891,'Speed Bin B-A'!L995,'Speed Bin B-A'!L1099,'Speed Bin B-A'!L1203)</f>
        <v>0</v>
      </c>
      <c r="M260" s="252">
        <f>SUM('Speed Bin B-A'!M59,'Speed Bin B-A'!M163,'Speed Bin B-A'!M267,'Speed Bin B-A'!M371,'Speed Bin B-A'!M475,'Speed Bin B-A'!M787,'Speed Bin B-A'!M891,'Speed Bin B-A'!M995,'Speed Bin B-A'!M1099,'Speed Bin B-A'!M1203)</f>
        <v>0</v>
      </c>
      <c r="N260" s="252">
        <f>SUM('Speed Bin B-A'!N59,'Speed Bin B-A'!N163,'Speed Bin B-A'!N267,'Speed Bin B-A'!N371,'Speed Bin B-A'!N475,'Speed Bin B-A'!N787,'Speed Bin B-A'!N891,'Speed Bin B-A'!N995,'Speed Bin B-A'!N1099,'Speed Bin B-A'!N1203)</f>
        <v>0</v>
      </c>
      <c r="O260" s="252">
        <f>SUM('Speed Bin B-A'!O59,'Speed Bin B-A'!O163,'Speed Bin B-A'!O267,'Speed Bin B-A'!O371,'Speed Bin B-A'!O475,'Speed Bin B-A'!O787,'Speed Bin B-A'!O891,'Speed Bin B-A'!O995,'Speed Bin B-A'!O1099,'Speed Bin B-A'!O1203)</f>
        <v>0</v>
      </c>
      <c r="P260" s="252">
        <f>SUM('Speed Bin B-A'!P59,'Speed Bin B-A'!P163,'Speed Bin B-A'!P267,'Speed Bin B-A'!P371,'Speed Bin B-A'!P475,'Speed Bin B-A'!P787,'Speed Bin B-A'!P891,'Speed Bin B-A'!P995,'Speed Bin B-A'!P1099,'Speed Bin B-A'!P1203)</f>
        <v>0</v>
      </c>
      <c r="Q260" s="252">
        <f>SUM('Speed Bin B-A'!Q59,'Speed Bin B-A'!Q163,'Speed Bin B-A'!Q267,'Speed Bin B-A'!Q371,'Speed Bin B-A'!Q475,'Speed Bin B-A'!Q787,'Speed Bin B-A'!Q891,'Speed Bin B-A'!Q995,'Speed Bin B-A'!Q1099,'Speed Bin B-A'!Q1203)</f>
        <v>0</v>
      </c>
      <c r="R260" s="252">
        <f>SUM('Speed Bin B-A'!R59,'Speed Bin B-A'!R163,'Speed Bin B-A'!R267,'Speed Bin B-A'!R371,'Speed Bin B-A'!R475,'Speed Bin B-A'!R787,'Speed Bin B-A'!R891,'Speed Bin B-A'!R995,'Speed Bin B-A'!R1099,'Speed Bin B-A'!R1203)</f>
        <v>0</v>
      </c>
      <c r="S260" s="252">
        <f>SUM('Speed Bin B-A'!S59,'Speed Bin B-A'!S163,'Speed Bin B-A'!S267,'Speed Bin B-A'!S371,'Speed Bin B-A'!S475,'Speed Bin B-A'!S787,'Speed Bin B-A'!S891,'Speed Bin B-A'!S995,'Speed Bin B-A'!S1099,'Speed Bin B-A'!S1203)</f>
        <v>0</v>
      </c>
      <c r="T260" s="252">
        <f>SUM('Speed Bin B-A'!T59,'Speed Bin B-A'!T163,'Speed Bin B-A'!T267,'Speed Bin B-A'!T371,'Speed Bin B-A'!T475,'Speed Bin B-A'!T787,'Speed Bin B-A'!T891,'Speed Bin B-A'!T995,'Speed Bin B-A'!T1099,'Speed Bin B-A'!T1203)</f>
        <v>0</v>
      </c>
      <c r="U260" s="252">
        <f>SUM('Speed Bin B-A'!U59,'Speed Bin B-A'!U163,'Speed Bin B-A'!U267,'Speed Bin B-A'!U371,'Speed Bin B-A'!U475,'Speed Bin B-A'!U787,'Speed Bin B-A'!U891,'Speed Bin B-A'!U995,'Speed Bin B-A'!U1099,'Speed Bin B-A'!U1203)</f>
        <v>0</v>
      </c>
      <c r="V260" s="253">
        <f>IFERROR(AVERAGE('Speed Bin B-A'!V59,'Speed Bin B-A'!V163,'Speed Bin B-A'!V267,'Speed Bin B-A'!V371,'Speed Bin B-A'!V475,'Speed Bin B-A'!V787,'Speed Bin B-A'!V891,'Speed Bin B-A'!V995,'Speed Bin B-A'!V1099,'Speed Bin B-A'!V1203),"-")</f>
        <v>25.249999999999996</v>
      </c>
      <c r="W260" s="253">
        <f>IFERROR(AVERAGE('Speed Bin B-A'!W59,'Speed Bin B-A'!W163,'Speed Bin B-A'!W267,'Speed Bin B-A'!W371,'Speed Bin B-A'!W475,'Speed Bin B-A'!W787,'Speed Bin B-A'!W891,'Speed Bin B-A'!W995,'Speed Bin B-A'!W1099,'Speed Bin B-A'!W1203),"-")</f>
        <v>29.075000000000003</v>
      </c>
      <c r="X260" s="246"/>
      <c r="Y260" s="246"/>
    </row>
    <row r="261" spans="1:25" x14ac:dyDescent="0.2">
      <c r="A261" s="251">
        <v>0.51041666666666696</v>
      </c>
      <c r="B261" s="252">
        <f>SUM('Speed Bin B-A'!B60,'Speed Bin B-A'!B164,'Speed Bin B-A'!B268,'Speed Bin B-A'!B372,'Speed Bin B-A'!B476,'Speed Bin B-A'!B788,'Speed Bin B-A'!B892,'Speed Bin B-A'!B996,'Speed Bin B-A'!B1100,'Speed Bin B-A'!B1204)</f>
        <v>163</v>
      </c>
      <c r="C261" s="252">
        <f>SUM('Speed Bin B-A'!C60,'Speed Bin B-A'!C164,'Speed Bin B-A'!C268,'Speed Bin B-A'!C372,'Speed Bin B-A'!C476,'Speed Bin B-A'!C788,'Speed Bin B-A'!C892,'Speed Bin B-A'!C996,'Speed Bin B-A'!C1100,'Speed Bin B-A'!C1204)</f>
        <v>0</v>
      </c>
      <c r="D261" s="252">
        <f>SUM('Speed Bin B-A'!D60,'Speed Bin B-A'!D164,'Speed Bin B-A'!D268,'Speed Bin B-A'!D372,'Speed Bin B-A'!D476,'Speed Bin B-A'!D788,'Speed Bin B-A'!D892,'Speed Bin B-A'!D996,'Speed Bin B-A'!D1100,'Speed Bin B-A'!D1204)</f>
        <v>3</v>
      </c>
      <c r="E261" s="252">
        <f>SUM('Speed Bin B-A'!E60,'Speed Bin B-A'!E164,'Speed Bin B-A'!E268,'Speed Bin B-A'!E372,'Speed Bin B-A'!E476,'Speed Bin B-A'!E788,'Speed Bin B-A'!E892,'Speed Bin B-A'!E996,'Speed Bin B-A'!E1100,'Speed Bin B-A'!E1204)</f>
        <v>24</v>
      </c>
      <c r="F261" s="252">
        <f>SUM('Speed Bin B-A'!F60,'Speed Bin B-A'!F164,'Speed Bin B-A'!F268,'Speed Bin B-A'!F372,'Speed Bin B-A'!F476,'Speed Bin B-A'!F788,'Speed Bin B-A'!F892,'Speed Bin B-A'!F996,'Speed Bin B-A'!F1100,'Speed Bin B-A'!F1204)</f>
        <v>46</v>
      </c>
      <c r="G261" s="252">
        <f>SUM('Speed Bin B-A'!G60,'Speed Bin B-A'!G164,'Speed Bin B-A'!G268,'Speed Bin B-A'!G372,'Speed Bin B-A'!G476,'Speed Bin B-A'!G788,'Speed Bin B-A'!G892,'Speed Bin B-A'!G996,'Speed Bin B-A'!G1100,'Speed Bin B-A'!G1204)</f>
        <v>70</v>
      </c>
      <c r="H261" s="252">
        <f>SUM('Speed Bin B-A'!H60,'Speed Bin B-A'!H164,'Speed Bin B-A'!H268,'Speed Bin B-A'!H372,'Speed Bin B-A'!H476,'Speed Bin B-A'!H788,'Speed Bin B-A'!H892,'Speed Bin B-A'!H996,'Speed Bin B-A'!H1100,'Speed Bin B-A'!H1204)</f>
        <v>19</v>
      </c>
      <c r="I261" s="252">
        <f>SUM('Speed Bin B-A'!I60,'Speed Bin B-A'!I164,'Speed Bin B-A'!I268,'Speed Bin B-A'!I372,'Speed Bin B-A'!I476,'Speed Bin B-A'!I788,'Speed Bin B-A'!I892,'Speed Bin B-A'!I996,'Speed Bin B-A'!I1100,'Speed Bin B-A'!I1204)</f>
        <v>1</v>
      </c>
      <c r="J261" s="252">
        <f>SUM('Speed Bin B-A'!J60,'Speed Bin B-A'!J164,'Speed Bin B-A'!J268,'Speed Bin B-A'!J372,'Speed Bin B-A'!J476,'Speed Bin B-A'!J788,'Speed Bin B-A'!J892,'Speed Bin B-A'!J996,'Speed Bin B-A'!J1100,'Speed Bin B-A'!J1204)</f>
        <v>0</v>
      </c>
      <c r="K261" s="252">
        <f>SUM('Speed Bin B-A'!K60,'Speed Bin B-A'!K164,'Speed Bin B-A'!K268,'Speed Bin B-A'!K372,'Speed Bin B-A'!K476,'Speed Bin B-A'!K788,'Speed Bin B-A'!K892,'Speed Bin B-A'!K996,'Speed Bin B-A'!K1100,'Speed Bin B-A'!K1204)</f>
        <v>0</v>
      </c>
      <c r="L261" s="252">
        <f>SUM('Speed Bin B-A'!L60,'Speed Bin B-A'!L164,'Speed Bin B-A'!L268,'Speed Bin B-A'!L372,'Speed Bin B-A'!L476,'Speed Bin B-A'!L788,'Speed Bin B-A'!L892,'Speed Bin B-A'!L996,'Speed Bin B-A'!L1100,'Speed Bin B-A'!L1204)</f>
        <v>0</v>
      </c>
      <c r="M261" s="252">
        <f>SUM('Speed Bin B-A'!M60,'Speed Bin B-A'!M164,'Speed Bin B-A'!M268,'Speed Bin B-A'!M372,'Speed Bin B-A'!M476,'Speed Bin B-A'!M788,'Speed Bin B-A'!M892,'Speed Bin B-A'!M996,'Speed Bin B-A'!M1100,'Speed Bin B-A'!M1204)</f>
        <v>0</v>
      </c>
      <c r="N261" s="252">
        <f>SUM('Speed Bin B-A'!N60,'Speed Bin B-A'!N164,'Speed Bin B-A'!N268,'Speed Bin B-A'!N372,'Speed Bin B-A'!N476,'Speed Bin B-A'!N788,'Speed Bin B-A'!N892,'Speed Bin B-A'!N996,'Speed Bin B-A'!N1100,'Speed Bin B-A'!N1204)</f>
        <v>0</v>
      </c>
      <c r="O261" s="252">
        <f>SUM('Speed Bin B-A'!O60,'Speed Bin B-A'!O164,'Speed Bin B-A'!O268,'Speed Bin B-A'!O372,'Speed Bin B-A'!O476,'Speed Bin B-A'!O788,'Speed Bin B-A'!O892,'Speed Bin B-A'!O996,'Speed Bin B-A'!O1100,'Speed Bin B-A'!O1204)</f>
        <v>0</v>
      </c>
      <c r="P261" s="252">
        <f>SUM('Speed Bin B-A'!P60,'Speed Bin B-A'!P164,'Speed Bin B-A'!P268,'Speed Bin B-A'!P372,'Speed Bin B-A'!P476,'Speed Bin B-A'!P788,'Speed Bin B-A'!P892,'Speed Bin B-A'!P996,'Speed Bin B-A'!P1100,'Speed Bin B-A'!P1204)</f>
        <v>0</v>
      </c>
      <c r="Q261" s="252">
        <f>SUM('Speed Bin B-A'!Q60,'Speed Bin B-A'!Q164,'Speed Bin B-A'!Q268,'Speed Bin B-A'!Q372,'Speed Bin B-A'!Q476,'Speed Bin B-A'!Q788,'Speed Bin B-A'!Q892,'Speed Bin B-A'!Q996,'Speed Bin B-A'!Q1100,'Speed Bin B-A'!Q1204)</f>
        <v>0</v>
      </c>
      <c r="R261" s="252">
        <f>SUM('Speed Bin B-A'!R60,'Speed Bin B-A'!R164,'Speed Bin B-A'!R268,'Speed Bin B-A'!R372,'Speed Bin B-A'!R476,'Speed Bin B-A'!R788,'Speed Bin B-A'!R892,'Speed Bin B-A'!R996,'Speed Bin B-A'!R1100,'Speed Bin B-A'!R1204)</f>
        <v>0</v>
      </c>
      <c r="S261" s="252">
        <f>SUM('Speed Bin B-A'!S60,'Speed Bin B-A'!S164,'Speed Bin B-A'!S268,'Speed Bin B-A'!S372,'Speed Bin B-A'!S476,'Speed Bin B-A'!S788,'Speed Bin B-A'!S892,'Speed Bin B-A'!S996,'Speed Bin B-A'!S1100,'Speed Bin B-A'!S1204)</f>
        <v>0</v>
      </c>
      <c r="T261" s="252">
        <f>SUM('Speed Bin B-A'!T60,'Speed Bin B-A'!T164,'Speed Bin B-A'!T268,'Speed Bin B-A'!T372,'Speed Bin B-A'!T476,'Speed Bin B-A'!T788,'Speed Bin B-A'!T892,'Speed Bin B-A'!T996,'Speed Bin B-A'!T1100,'Speed Bin B-A'!T1204)</f>
        <v>0</v>
      </c>
      <c r="U261" s="252">
        <f>SUM('Speed Bin B-A'!U60,'Speed Bin B-A'!U164,'Speed Bin B-A'!U268,'Speed Bin B-A'!U372,'Speed Bin B-A'!U476,'Speed Bin B-A'!U788,'Speed Bin B-A'!U892,'Speed Bin B-A'!U996,'Speed Bin B-A'!U1100,'Speed Bin B-A'!U1204)</f>
        <v>0</v>
      </c>
      <c r="V261" s="253">
        <f>IFERROR(AVERAGE('Speed Bin B-A'!V60,'Speed Bin B-A'!V164,'Speed Bin B-A'!V268,'Speed Bin B-A'!V372,'Speed Bin B-A'!V476,'Speed Bin B-A'!V788,'Speed Bin B-A'!V892,'Speed Bin B-A'!V996,'Speed Bin B-A'!V1100,'Speed Bin B-A'!V1204),"-")</f>
        <v>24.737499999999997</v>
      </c>
      <c r="W261" s="253">
        <f>IFERROR(AVERAGE('Speed Bin B-A'!W60,'Speed Bin B-A'!W164,'Speed Bin B-A'!W268,'Speed Bin B-A'!W372,'Speed Bin B-A'!W476,'Speed Bin B-A'!W788,'Speed Bin B-A'!W892,'Speed Bin B-A'!W996,'Speed Bin B-A'!W1100,'Speed Bin B-A'!W1204),"-")</f>
        <v>29.175000000000001</v>
      </c>
      <c r="X261" s="246"/>
      <c r="Y261" s="246"/>
    </row>
    <row r="262" spans="1:25" x14ac:dyDescent="0.2">
      <c r="A262" s="251">
        <v>0.52083333333333304</v>
      </c>
      <c r="B262" s="252">
        <f>SUM('Speed Bin B-A'!B61,'Speed Bin B-A'!B165,'Speed Bin B-A'!B269,'Speed Bin B-A'!B373,'Speed Bin B-A'!B477,'Speed Bin B-A'!B789,'Speed Bin B-A'!B893,'Speed Bin B-A'!B997,'Speed Bin B-A'!B1101,'Speed Bin B-A'!B1205)</f>
        <v>173</v>
      </c>
      <c r="C262" s="252">
        <f>SUM('Speed Bin B-A'!C61,'Speed Bin B-A'!C165,'Speed Bin B-A'!C269,'Speed Bin B-A'!C373,'Speed Bin B-A'!C477,'Speed Bin B-A'!C789,'Speed Bin B-A'!C893,'Speed Bin B-A'!C997,'Speed Bin B-A'!C1101,'Speed Bin B-A'!C1205)</f>
        <v>1</v>
      </c>
      <c r="D262" s="252">
        <f>SUM('Speed Bin B-A'!D61,'Speed Bin B-A'!D165,'Speed Bin B-A'!D269,'Speed Bin B-A'!D373,'Speed Bin B-A'!D477,'Speed Bin B-A'!D789,'Speed Bin B-A'!D893,'Speed Bin B-A'!D997,'Speed Bin B-A'!D1101,'Speed Bin B-A'!D1205)</f>
        <v>9</v>
      </c>
      <c r="E262" s="252">
        <f>SUM('Speed Bin B-A'!E61,'Speed Bin B-A'!E165,'Speed Bin B-A'!E269,'Speed Bin B-A'!E373,'Speed Bin B-A'!E477,'Speed Bin B-A'!E789,'Speed Bin B-A'!E893,'Speed Bin B-A'!E997,'Speed Bin B-A'!E1101,'Speed Bin B-A'!E1205)</f>
        <v>18</v>
      </c>
      <c r="F262" s="252">
        <f>SUM('Speed Bin B-A'!F61,'Speed Bin B-A'!F165,'Speed Bin B-A'!F269,'Speed Bin B-A'!F373,'Speed Bin B-A'!F477,'Speed Bin B-A'!F789,'Speed Bin B-A'!F893,'Speed Bin B-A'!F997,'Speed Bin B-A'!F1101,'Speed Bin B-A'!F1205)</f>
        <v>53</v>
      </c>
      <c r="G262" s="252">
        <f>SUM('Speed Bin B-A'!G61,'Speed Bin B-A'!G165,'Speed Bin B-A'!G269,'Speed Bin B-A'!G373,'Speed Bin B-A'!G477,'Speed Bin B-A'!G789,'Speed Bin B-A'!G893,'Speed Bin B-A'!G997,'Speed Bin B-A'!G1101,'Speed Bin B-A'!G1205)</f>
        <v>69</v>
      </c>
      <c r="H262" s="252">
        <f>SUM('Speed Bin B-A'!H61,'Speed Bin B-A'!H165,'Speed Bin B-A'!H269,'Speed Bin B-A'!H373,'Speed Bin B-A'!H477,'Speed Bin B-A'!H789,'Speed Bin B-A'!H893,'Speed Bin B-A'!H997,'Speed Bin B-A'!H1101,'Speed Bin B-A'!H1205)</f>
        <v>21</v>
      </c>
      <c r="I262" s="252">
        <f>SUM('Speed Bin B-A'!I61,'Speed Bin B-A'!I165,'Speed Bin B-A'!I269,'Speed Bin B-A'!I373,'Speed Bin B-A'!I477,'Speed Bin B-A'!I789,'Speed Bin B-A'!I893,'Speed Bin B-A'!I997,'Speed Bin B-A'!I1101,'Speed Bin B-A'!I1205)</f>
        <v>2</v>
      </c>
      <c r="J262" s="252">
        <f>SUM('Speed Bin B-A'!J61,'Speed Bin B-A'!J165,'Speed Bin B-A'!J269,'Speed Bin B-A'!J373,'Speed Bin B-A'!J477,'Speed Bin B-A'!J789,'Speed Bin B-A'!J893,'Speed Bin B-A'!J997,'Speed Bin B-A'!J1101,'Speed Bin B-A'!J1205)</f>
        <v>0</v>
      </c>
      <c r="K262" s="252">
        <f>SUM('Speed Bin B-A'!K61,'Speed Bin B-A'!K165,'Speed Bin B-A'!K269,'Speed Bin B-A'!K373,'Speed Bin B-A'!K477,'Speed Bin B-A'!K789,'Speed Bin B-A'!K893,'Speed Bin B-A'!K997,'Speed Bin B-A'!K1101,'Speed Bin B-A'!K1205)</f>
        <v>0</v>
      </c>
      <c r="L262" s="252">
        <f>SUM('Speed Bin B-A'!L61,'Speed Bin B-A'!L165,'Speed Bin B-A'!L269,'Speed Bin B-A'!L373,'Speed Bin B-A'!L477,'Speed Bin B-A'!L789,'Speed Bin B-A'!L893,'Speed Bin B-A'!L997,'Speed Bin B-A'!L1101,'Speed Bin B-A'!L1205)</f>
        <v>0</v>
      </c>
      <c r="M262" s="252">
        <f>SUM('Speed Bin B-A'!M61,'Speed Bin B-A'!M165,'Speed Bin B-A'!M269,'Speed Bin B-A'!M373,'Speed Bin B-A'!M477,'Speed Bin B-A'!M789,'Speed Bin B-A'!M893,'Speed Bin B-A'!M997,'Speed Bin B-A'!M1101,'Speed Bin B-A'!M1205)</f>
        <v>0</v>
      </c>
      <c r="N262" s="252">
        <f>SUM('Speed Bin B-A'!N61,'Speed Bin B-A'!N165,'Speed Bin B-A'!N269,'Speed Bin B-A'!N373,'Speed Bin B-A'!N477,'Speed Bin B-A'!N789,'Speed Bin B-A'!N893,'Speed Bin B-A'!N997,'Speed Bin B-A'!N1101,'Speed Bin B-A'!N1205)</f>
        <v>0</v>
      </c>
      <c r="O262" s="252">
        <f>SUM('Speed Bin B-A'!O61,'Speed Bin B-A'!O165,'Speed Bin B-A'!O269,'Speed Bin B-A'!O373,'Speed Bin B-A'!O477,'Speed Bin B-A'!O789,'Speed Bin B-A'!O893,'Speed Bin B-A'!O997,'Speed Bin B-A'!O1101,'Speed Bin B-A'!O1205)</f>
        <v>0</v>
      </c>
      <c r="P262" s="252">
        <f>SUM('Speed Bin B-A'!P61,'Speed Bin B-A'!P165,'Speed Bin B-A'!P269,'Speed Bin B-A'!P373,'Speed Bin B-A'!P477,'Speed Bin B-A'!P789,'Speed Bin B-A'!P893,'Speed Bin B-A'!P997,'Speed Bin B-A'!P1101,'Speed Bin B-A'!P1205)</f>
        <v>0</v>
      </c>
      <c r="Q262" s="252">
        <f>SUM('Speed Bin B-A'!Q61,'Speed Bin B-A'!Q165,'Speed Bin B-A'!Q269,'Speed Bin B-A'!Q373,'Speed Bin B-A'!Q477,'Speed Bin B-A'!Q789,'Speed Bin B-A'!Q893,'Speed Bin B-A'!Q997,'Speed Bin B-A'!Q1101,'Speed Bin B-A'!Q1205)</f>
        <v>0</v>
      </c>
      <c r="R262" s="252">
        <f>SUM('Speed Bin B-A'!R61,'Speed Bin B-A'!R165,'Speed Bin B-A'!R269,'Speed Bin B-A'!R373,'Speed Bin B-A'!R477,'Speed Bin B-A'!R789,'Speed Bin B-A'!R893,'Speed Bin B-A'!R997,'Speed Bin B-A'!R1101,'Speed Bin B-A'!R1205)</f>
        <v>0</v>
      </c>
      <c r="S262" s="252">
        <f>SUM('Speed Bin B-A'!S61,'Speed Bin B-A'!S165,'Speed Bin B-A'!S269,'Speed Bin B-A'!S373,'Speed Bin B-A'!S477,'Speed Bin B-A'!S789,'Speed Bin B-A'!S893,'Speed Bin B-A'!S997,'Speed Bin B-A'!S1101,'Speed Bin B-A'!S1205)</f>
        <v>0</v>
      </c>
      <c r="T262" s="252">
        <f>SUM('Speed Bin B-A'!T61,'Speed Bin B-A'!T165,'Speed Bin B-A'!T269,'Speed Bin B-A'!T373,'Speed Bin B-A'!T477,'Speed Bin B-A'!T789,'Speed Bin B-A'!T893,'Speed Bin B-A'!T997,'Speed Bin B-A'!T1101,'Speed Bin B-A'!T1205)</f>
        <v>0</v>
      </c>
      <c r="U262" s="252">
        <f>SUM('Speed Bin B-A'!U61,'Speed Bin B-A'!U165,'Speed Bin B-A'!U269,'Speed Bin B-A'!U373,'Speed Bin B-A'!U477,'Speed Bin B-A'!U789,'Speed Bin B-A'!U893,'Speed Bin B-A'!U997,'Speed Bin B-A'!U1101,'Speed Bin B-A'!U1205)</f>
        <v>0</v>
      </c>
      <c r="V262" s="253">
        <f>IFERROR(AVERAGE('Speed Bin B-A'!V61,'Speed Bin B-A'!V165,'Speed Bin B-A'!V269,'Speed Bin B-A'!V373,'Speed Bin B-A'!V477,'Speed Bin B-A'!V789,'Speed Bin B-A'!V893,'Speed Bin B-A'!V997,'Speed Bin B-A'!V1101,'Speed Bin B-A'!V1205),"-")</f>
        <v>24.775000000000002</v>
      </c>
      <c r="W262" s="253">
        <f>IFERROR(AVERAGE('Speed Bin B-A'!W61,'Speed Bin B-A'!W165,'Speed Bin B-A'!W269,'Speed Bin B-A'!W373,'Speed Bin B-A'!W477,'Speed Bin B-A'!W789,'Speed Bin B-A'!W893,'Speed Bin B-A'!W997,'Speed Bin B-A'!W1101,'Speed Bin B-A'!W1205),"-")</f>
        <v>29.214285714285715</v>
      </c>
      <c r="X262" s="246"/>
      <c r="Y262" s="246"/>
    </row>
    <row r="263" spans="1:25" x14ac:dyDescent="0.2">
      <c r="A263" s="251">
        <v>0.53125</v>
      </c>
      <c r="B263" s="252">
        <f>SUM('Speed Bin B-A'!B62,'Speed Bin B-A'!B166,'Speed Bin B-A'!B270,'Speed Bin B-A'!B374,'Speed Bin B-A'!B478,'Speed Bin B-A'!B790,'Speed Bin B-A'!B894,'Speed Bin B-A'!B998,'Speed Bin B-A'!B1102,'Speed Bin B-A'!B1206)</f>
        <v>160</v>
      </c>
      <c r="C263" s="252">
        <f>SUM('Speed Bin B-A'!C62,'Speed Bin B-A'!C166,'Speed Bin B-A'!C270,'Speed Bin B-A'!C374,'Speed Bin B-A'!C478,'Speed Bin B-A'!C790,'Speed Bin B-A'!C894,'Speed Bin B-A'!C998,'Speed Bin B-A'!C1102,'Speed Bin B-A'!C1206)</f>
        <v>0</v>
      </c>
      <c r="D263" s="252">
        <f>SUM('Speed Bin B-A'!D62,'Speed Bin B-A'!D166,'Speed Bin B-A'!D270,'Speed Bin B-A'!D374,'Speed Bin B-A'!D478,'Speed Bin B-A'!D790,'Speed Bin B-A'!D894,'Speed Bin B-A'!D998,'Speed Bin B-A'!D1102,'Speed Bin B-A'!D1206)</f>
        <v>3</v>
      </c>
      <c r="E263" s="252">
        <f>SUM('Speed Bin B-A'!E62,'Speed Bin B-A'!E166,'Speed Bin B-A'!E270,'Speed Bin B-A'!E374,'Speed Bin B-A'!E478,'Speed Bin B-A'!E790,'Speed Bin B-A'!E894,'Speed Bin B-A'!E998,'Speed Bin B-A'!E1102,'Speed Bin B-A'!E1206)</f>
        <v>19</v>
      </c>
      <c r="F263" s="252">
        <f>SUM('Speed Bin B-A'!F62,'Speed Bin B-A'!F166,'Speed Bin B-A'!F270,'Speed Bin B-A'!F374,'Speed Bin B-A'!F478,'Speed Bin B-A'!F790,'Speed Bin B-A'!F894,'Speed Bin B-A'!F998,'Speed Bin B-A'!F1102,'Speed Bin B-A'!F1206)</f>
        <v>42</v>
      </c>
      <c r="G263" s="252">
        <f>SUM('Speed Bin B-A'!G62,'Speed Bin B-A'!G166,'Speed Bin B-A'!G270,'Speed Bin B-A'!G374,'Speed Bin B-A'!G478,'Speed Bin B-A'!G790,'Speed Bin B-A'!G894,'Speed Bin B-A'!G998,'Speed Bin B-A'!G1102,'Speed Bin B-A'!G1206)</f>
        <v>79</v>
      </c>
      <c r="H263" s="252">
        <f>SUM('Speed Bin B-A'!H62,'Speed Bin B-A'!H166,'Speed Bin B-A'!H270,'Speed Bin B-A'!H374,'Speed Bin B-A'!H478,'Speed Bin B-A'!H790,'Speed Bin B-A'!H894,'Speed Bin B-A'!H998,'Speed Bin B-A'!H1102,'Speed Bin B-A'!H1206)</f>
        <v>15</v>
      </c>
      <c r="I263" s="252">
        <f>SUM('Speed Bin B-A'!I62,'Speed Bin B-A'!I166,'Speed Bin B-A'!I270,'Speed Bin B-A'!I374,'Speed Bin B-A'!I478,'Speed Bin B-A'!I790,'Speed Bin B-A'!I894,'Speed Bin B-A'!I998,'Speed Bin B-A'!I1102,'Speed Bin B-A'!I1206)</f>
        <v>2</v>
      </c>
      <c r="J263" s="252">
        <f>SUM('Speed Bin B-A'!J62,'Speed Bin B-A'!J166,'Speed Bin B-A'!J270,'Speed Bin B-A'!J374,'Speed Bin B-A'!J478,'Speed Bin B-A'!J790,'Speed Bin B-A'!J894,'Speed Bin B-A'!J998,'Speed Bin B-A'!J1102,'Speed Bin B-A'!J1206)</f>
        <v>0</v>
      </c>
      <c r="K263" s="252">
        <f>SUM('Speed Bin B-A'!K62,'Speed Bin B-A'!K166,'Speed Bin B-A'!K270,'Speed Bin B-A'!K374,'Speed Bin B-A'!K478,'Speed Bin B-A'!K790,'Speed Bin B-A'!K894,'Speed Bin B-A'!K998,'Speed Bin B-A'!K1102,'Speed Bin B-A'!K1206)</f>
        <v>0</v>
      </c>
      <c r="L263" s="252">
        <f>SUM('Speed Bin B-A'!L62,'Speed Bin B-A'!L166,'Speed Bin B-A'!L270,'Speed Bin B-A'!L374,'Speed Bin B-A'!L478,'Speed Bin B-A'!L790,'Speed Bin B-A'!L894,'Speed Bin B-A'!L998,'Speed Bin B-A'!L1102,'Speed Bin B-A'!L1206)</f>
        <v>0</v>
      </c>
      <c r="M263" s="252">
        <f>SUM('Speed Bin B-A'!M62,'Speed Bin B-A'!M166,'Speed Bin B-A'!M270,'Speed Bin B-A'!M374,'Speed Bin B-A'!M478,'Speed Bin B-A'!M790,'Speed Bin B-A'!M894,'Speed Bin B-A'!M998,'Speed Bin B-A'!M1102,'Speed Bin B-A'!M1206)</f>
        <v>0</v>
      </c>
      <c r="N263" s="252">
        <f>SUM('Speed Bin B-A'!N62,'Speed Bin B-A'!N166,'Speed Bin B-A'!N270,'Speed Bin B-A'!N374,'Speed Bin B-A'!N478,'Speed Bin B-A'!N790,'Speed Bin B-A'!N894,'Speed Bin B-A'!N998,'Speed Bin B-A'!N1102,'Speed Bin B-A'!N1206)</f>
        <v>0</v>
      </c>
      <c r="O263" s="252">
        <f>SUM('Speed Bin B-A'!O62,'Speed Bin B-A'!O166,'Speed Bin B-A'!O270,'Speed Bin B-A'!O374,'Speed Bin B-A'!O478,'Speed Bin B-A'!O790,'Speed Bin B-A'!O894,'Speed Bin B-A'!O998,'Speed Bin B-A'!O1102,'Speed Bin B-A'!O1206)</f>
        <v>0</v>
      </c>
      <c r="P263" s="252">
        <f>SUM('Speed Bin B-A'!P62,'Speed Bin B-A'!P166,'Speed Bin B-A'!P270,'Speed Bin B-A'!P374,'Speed Bin B-A'!P478,'Speed Bin B-A'!P790,'Speed Bin B-A'!P894,'Speed Bin B-A'!P998,'Speed Bin B-A'!P1102,'Speed Bin B-A'!P1206)</f>
        <v>0</v>
      </c>
      <c r="Q263" s="252">
        <f>SUM('Speed Bin B-A'!Q62,'Speed Bin B-A'!Q166,'Speed Bin B-A'!Q270,'Speed Bin B-A'!Q374,'Speed Bin B-A'!Q478,'Speed Bin B-A'!Q790,'Speed Bin B-A'!Q894,'Speed Bin B-A'!Q998,'Speed Bin B-A'!Q1102,'Speed Bin B-A'!Q1206)</f>
        <v>0</v>
      </c>
      <c r="R263" s="252">
        <f>SUM('Speed Bin B-A'!R62,'Speed Bin B-A'!R166,'Speed Bin B-A'!R270,'Speed Bin B-A'!R374,'Speed Bin B-A'!R478,'Speed Bin B-A'!R790,'Speed Bin B-A'!R894,'Speed Bin B-A'!R998,'Speed Bin B-A'!R1102,'Speed Bin B-A'!R1206)</f>
        <v>0</v>
      </c>
      <c r="S263" s="252">
        <f>SUM('Speed Bin B-A'!S62,'Speed Bin B-A'!S166,'Speed Bin B-A'!S270,'Speed Bin B-A'!S374,'Speed Bin B-A'!S478,'Speed Bin B-A'!S790,'Speed Bin B-A'!S894,'Speed Bin B-A'!S998,'Speed Bin B-A'!S1102,'Speed Bin B-A'!S1206)</f>
        <v>0</v>
      </c>
      <c r="T263" s="252">
        <f>SUM('Speed Bin B-A'!T62,'Speed Bin B-A'!T166,'Speed Bin B-A'!T270,'Speed Bin B-A'!T374,'Speed Bin B-A'!T478,'Speed Bin B-A'!T790,'Speed Bin B-A'!T894,'Speed Bin B-A'!T998,'Speed Bin B-A'!T1102,'Speed Bin B-A'!T1206)</f>
        <v>0</v>
      </c>
      <c r="U263" s="252">
        <f>SUM('Speed Bin B-A'!U62,'Speed Bin B-A'!U166,'Speed Bin B-A'!U270,'Speed Bin B-A'!U374,'Speed Bin B-A'!U478,'Speed Bin B-A'!U790,'Speed Bin B-A'!U894,'Speed Bin B-A'!U998,'Speed Bin B-A'!U1102,'Speed Bin B-A'!U1206)</f>
        <v>0</v>
      </c>
      <c r="V263" s="253">
        <f>IFERROR(AVERAGE('Speed Bin B-A'!V62,'Speed Bin B-A'!V166,'Speed Bin B-A'!V270,'Speed Bin B-A'!V374,'Speed Bin B-A'!V478,'Speed Bin B-A'!V790,'Speed Bin B-A'!V894,'Speed Bin B-A'!V998,'Speed Bin B-A'!V1102,'Speed Bin B-A'!V1206),"-")</f>
        <v>25.625</v>
      </c>
      <c r="W263" s="253">
        <f>IFERROR(AVERAGE('Speed Bin B-A'!W62,'Speed Bin B-A'!W166,'Speed Bin B-A'!W270,'Speed Bin B-A'!W374,'Speed Bin B-A'!W478,'Speed Bin B-A'!W790,'Speed Bin B-A'!W894,'Speed Bin B-A'!W998,'Speed Bin B-A'!W1102,'Speed Bin B-A'!W1206),"-")</f>
        <v>29.237499999999997</v>
      </c>
      <c r="X263" s="246"/>
      <c r="Y263" s="246"/>
    </row>
    <row r="264" spans="1:25" x14ac:dyDescent="0.2">
      <c r="A264" s="251">
        <v>0.54166666666666696</v>
      </c>
      <c r="B264" s="252">
        <f>SUM('Speed Bin B-A'!B63,'Speed Bin B-A'!B167,'Speed Bin B-A'!B271,'Speed Bin B-A'!B375,'Speed Bin B-A'!B479,'Speed Bin B-A'!B791,'Speed Bin B-A'!B895,'Speed Bin B-A'!B999,'Speed Bin B-A'!B1103,'Speed Bin B-A'!B1207)</f>
        <v>177</v>
      </c>
      <c r="C264" s="252">
        <f>SUM('Speed Bin B-A'!C63,'Speed Bin B-A'!C167,'Speed Bin B-A'!C271,'Speed Bin B-A'!C375,'Speed Bin B-A'!C479,'Speed Bin B-A'!C791,'Speed Bin B-A'!C895,'Speed Bin B-A'!C999,'Speed Bin B-A'!C1103,'Speed Bin B-A'!C1207)</f>
        <v>0</v>
      </c>
      <c r="D264" s="252">
        <f>SUM('Speed Bin B-A'!D63,'Speed Bin B-A'!D167,'Speed Bin B-A'!D271,'Speed Bin B-A'!D375,'Speed Bin B-A'!D479,'Speed Bin B-A'!D791,'Speed Bin B-A'!D895,'Speed Bin B-A'!D999,'Speed Bin B-A'!D1103,'Speed Bin B-A'!D1207)</f>
        <v>6</v>
      </c>
      <c r="E264" s="252">
        <f>SUM('Speed Bin B-A'!E63,'Speed Bin B-A'!E167,'Speed Bin B-A'!E271,'Speed Bin B-A'!E375,'Speed Bin B-A'!E479,'Speed Bin B-A'!E791,'Speed Bin B-A'!E895,'Speed Bin B-A'!E999,'Speed Bin B-A'!E1103,'Speed Bin B-A'!E1207)</f>
        <v>21</v>
      </c>
      <c r="F264" s="252">
        <f>SUM('Speed Bin B-A'!F63,'Speed Bin B-A'!F167,'Speed Bin B-A'!F271,'Speed Bin B-A'!F375,'Speed Bin B-A'!F479,'Speed Bin B-A'!F791,'Speed Bin B-A'!F895,'Speed Bin B-A'!F999,'Speed Bin B-A'!F1103,'Speed Bin B-A'!F1207)</f>
        <v>46</v>
      </c>
      <c r="G264" s="252">
        <f>SUM('Speed Bin B-A'!G63,'Speed Bin B-A'!G167,'Speed Bin B-A'!G271,'Speed Bin B-A'!G375,'Speed Bin B-A'!G479,'Speed Bin B-A'!G791,'Speed Bin B-A'!G895,'Speed Bin B-A'!G999,'Speed Bin B-A'!G1103,'Speed Bin B-A'!G1207)</f>
        <v>83</v>
      </c>
      <c r="H264" s="252">
        <f>SUM('Speed Bin B-A'!H63,'Speed Bin B-A'!H167,'Speed Bin B-A'!H271,'Speed Bin B-A'!H375,'Speed Bin B-A'!H479,'Speed Bin B-A'!H791,'Speed Bin B-A'!H895,'Speed Bin B-A'!H999,'Speed Bin B-A'!H1103,'Speed Bin B-A'!H1207)</f>
        <v>21</v>
      </c>
      <c r="I264" s="252">
        <f>SUM('Speed Bin B-A'!I63,'Speed Bin B-A'!I167,'Speed Bin B-A'!I271,'Speed Bin B-A'!I375,'Speed Bin B-A'!I479,'Speed Bin B-A'!I791,'Speed Bin B-A'!I895,'Speed Bin B-A'!I999,'Speed Bin B-A'!I1103,'Speed Bin B-A'!I1207)</f>
        <v>0</v>
      </c>
      <c r="J264" s="252">
        <f>SUM('Speed Bin B-A'!J63,'Speed Bin B-A'!J167,'Speed Bin B-A'!J271,'Speed Bin B-A'!J375,'Speed Bin B-A'!J479,'Speed Bin B-A'!J791,'Speed Bin B-A'!J895,'Speed Bin B-A'!J999,'Speed Bin B-A'!J1103,'Speed Bin B-A'!J1207)</f>
        <v>0</v>
      </c>
      <c r="K264" s="252">
        <f>SUM('Speed Bin B-A'!K63,'Speed Bin B-A'!K167,'Speed Bin B-A'!K271,'Speed Bin B-A'!K375,'Speed Bin B-A'!K479,'Speed Bin B-A'!K791,'Speed Bin B-A'!K895,'Speed Bin B-A'!K999,'Speed Bin B-A'!K1103,'Speed Bin B-A'!K1207)</f>
        <v>0</v>
      </c>
      <c r="L264" s="252">
        <f>SUM('Speed Bin B-A'!L63,'Speed Bin B-A'!L167,'Speed Bin B-A'!L271,'Speed Bin B-A'!L375,'Speed Bin B-A'!L479,'Speed Bin B-A'!L791,'Speed Bin B-A'!L895,'Speed Bin B-A'!L999,'Speed Bin B-A'!L1103,'Speed Bin B-A'!L1207)</f>
        <v>0</v>
      </c>
      <c r="M264" s="252">
        <f>SUM('Speed Bin B-A'!M63,'Speed Bin B-A'!M167,'Speed Bin B-A'!M271,'Speed Bin B-A'!M375,'Speed Bin B-A'!M479,'Speed Bin B-A'!M791,'Speed Bin B-A'!M895,'Speed Bin B-A'!M999,'Speed Bin B-A'!M1103,'Speed Bin B-A'!M1207)</f>
        <v>0</v>
      </c>
      <c r="N264" s="252">
        <f>SUM('Speed Bin B-A'!N63,'Speed Bin B-A'!N167,'Speed Bin B-A'!N271,'Speed Bin B-A'!N375,'Speed Bin B-A'!N479,'Speed Bin B-A'!N791,'Speed Bin B-A'!N895,'Speed Bin B-A'!N999,'Speed Bin B-A'!N1103,'Speed Bin B-A'!N1207)</f>
        <v>0</v>
      </c>
      <c r="O264" s="252">
        <f>SUM('Speed Bin B-A'!O63,'Speed Bin B-A'!O167,'Speed Bin B-A'!O271,'Speed Bin B-A'!O375,'Speed Bin B-A'!O479,'Speed Bin B-A'!O791,'Speed Bin B-A'!O895,'Speed Bin B-A'!O999,'Speed Bin B-A'!O1103,'Speed Bin B-A'!O1207)</f>
        <v>0</v>
      </c>
      <c r="P264" s="252">
        <f>SUM('Speed Bin B-A'!P63,'Speed Bin B-A'!P167,'Speed Bin B-A'!P271,'Speed Bin B-A'!P375,'Speed Bin B-A'!P479,'Speed Bin B-A'!P791,'Speed Bin B-A'!P895,'Speed Bin B-A'!P999,'Speed Bin B-A'!P1103,'Speed Bin B-A'!P1207)</f>
        <v>0</v>
      </c>
      <c r="Q264" s="252">
        <f>SUM('Speed Bin B-A'!Q63,'Speed Bin B-A'!Q167,'Speed Bin B-A'!Q271,'Speed Bin B-A'!Q375,'Speed Bin B-A'!Q479,'Speed Bin B-A'!Q791,'Speed Bin B-A'!Q895,'Speed Bin B-A'!Q999,'Speed Bin B-A'!Q1103,'Speed Bin B-A'!Q1207)</f>
        <v>0</v>
      </c>
      <c r="R264" s="252">
        <f>SUM('Speed Bin B-A'!R63,'Speed Bin B-A'!R167,'Speed Bin B-A'!R271,'Speed Bin B-A'!R375,'Speed Bin B-A'!R479,'Speed Bin B-A'!R791,'Speed Bin B-A'!R895,'Speed Bin B-A'!R999,'Speed Bin B-A'!R1103,'Speed Bin B-A'!R1207)</f>
        <v>0</v>
      </c>
      <c r="S264" s="252">
        <f>SUM('Speed Bin B-A'!S63,'Speed Bin B-A'!S167,'Speed Bin B-A'!S271,'Speed Bin B-A'!S375,'Speed Bin B-A'!S479,'Speed Bin B-A'!S791,'Speed Bin B-A'!S895,'Speed Bin B-A'!S999,'Speed Bin B-A'!S1103,'Speed Bin B-A'!S1207)</f>
        <v>0</v>
      </c>
      <c r="T264" s="252">
        <f>SUM('Speed Bin B-A'!T63,'Speed Bin B-A'!T167,'Speed Bin B-A'!T271,'Speed Bin B-A'!T375,'Speed Bin B-A'!T479,'Speed Bin B-A'!T791,'Speed Bin B-A'!T895,'Speed Bin B-A'!T999,'Speed Bin B-A'!T1103,'Speed Bin B-A'!T1207)</f>
        <v>0</v>
      </c>
      <c r="U264" s="252">
        <f>SUM('Speed Bin B-A'!U63,'Speed Bin B-A'!U167,'Speed Bin B-A'!U271,'Speed Bin B-A'!U375,'Speed Bin B-A'!U479,'Speed Bin B-A'!U791,'Speed Bin B-A'!U895,'Speed Bin B-A'!U999,'Speed Bin B-A'!U1103,'Speed Bin B-A'!U1207)</f>
        <v>0</v>
      </c>
      <c r="V264" s="253">
        <f>IFERROR(AVERAGE('Speed Bin B-A'!V63,'Speed Bin B-A'!V167,'Speed Bin B-A'!V271,'Speed Bin B-A'!V375,'Speed Bin B-A'!V479,'Speed Bin B-A'!V791,'Speed Bin B-A'!V895,'Speed Bin B-A'!V999,'Speed Bin B-A'!V1103,'Speed Bin B-A'!V1207),"-")</f>
        <v>25.262499999999999</v>
      </c>
      <c r="W264" s="253">
        <f>IFERROR(AVERAGE('Speed Bin B-A'!W63,'Speed Bin B-A'!W167,'Speed Bin B-A'!W271,'Speed Bin B-A'!W375,'Speed Bin B-A'!W479,'Speed Bin B-A'!W791,'Speed Bin B-A'!W895,'Speed Bin B-A'!W999,'Speed Bin B-A'!W1103,'Speed Bin B-A'!W1207),"-")</f>
        <v>29.624999999999996</v>
      </c>
      <c r="X264" s="246"/>
      <c r="Y264" s="246"/>
    </row>
    <row r="265" spans="1:25" x14ac:dyDescent="0.2">
      <c r="A265" s="251">
        <v>0.55208333333333304</v>
      </c>
      <c r="B265" s="252">
        <f>SUM('Speed Bin B-A'!B64,'Speed Bin B-A'!B168,'Speed Bin B-A'!B272,'Speed Bin B-A'!B376,'Speed Bin B-A'!B480,'Speed Bin B-A'!B792,'Speed Bin B-A'!B896,'Speed Bin B-A'!B1000,'Speed Bin B-A'!B1104,'Speed Bin B-A'!B1208)</f>
        <v>156</v>
      </c>
      <c r="C265" s="252">
        <f>SUM('Speed Bin B-A'!C64,'Speed Bin B-A'!C168,'Speed Bin B-A'!C272,'Speed Bin B-A'!C376,'Speed Bin B-A'!C480,'Speed Bin B-A'!C792,'Speed Bin B-A'!C896,'Speed Bin B-A'!C1000,'Speed Bin B-A'!C1104,'Speed Bin B-A'!C1208)</f>
        <v>0</v>
      </c>
      <c r="D265" s="252">
        <f>SUM('Speed Bin B-A'!D64,'Speed Bin B-A'!D168,'Speed Bin B-A'!D272,'Speed Bin B-A'!D376,'Speed Bin B-A'!D480,'Speed Bin B-A'!D792,'Speed Bin B-A'!D896,'Speed Bin B-A'!D1000,'Speed Bin B-A'!D1104,'Speed Bin B-A'!D1208)</f>
        <v>1</v>
      </c>
      <c r="E265" s="252">
        <f>SUM('Speed Bin B-A'!E64,'Speed Bin B-A'!E168,'Speed Bin B-A'!E272,'Speed Bin B-A'!E376,'Speed Bin B-A'!E480,'Speed Bin B-A'!E792,'Speed Bin B-A'!E896,'Speed Bin B-A'!E1000,'Speed Bin B-A'!E1104,'Speed Bin B-A'!E1208)</f>
        <v>16</v>
      </c>
      <c r="F265" s="252">
        <f>SUM('Speed Bin B-A'!F64,'Speed Bin B-A'!F168,'Speed Bin B-A'!F272,'Speed Bin B-A'!F376,'Speed Bin B-A'!F480,'Speed Bin B-A'!F792,'Speed Bin B-A'!F896,'Speed Bin B-A'!F1000,'Speed Bin B-A'!F1104,'Speed Bin B-A'!F1208)</f>
        <v>51</v>
      </c>
      <c r="G265" s="252">
        <f>SUM('Speed Bin B-A'!G64,'Speed Bin B-A'!G168,'Speed Bin B-A'!G272,'Speed Bin B-A'!G376,'Speed Bin B-A'!G480,'Speed Bin B-A'!G792,'Speed Bin B-A'!G896,'Speed Bin B-A'!G1000,'Speed Bin B-A'!G1104,'Speed Bin B-A'!G1208)</f>
        <v>66</v>
      </c>
      <c r="H265" s="252">
        <f>SUM('Speed Bin B-A'!H64,'Speed Bin B-A'!H168,'Speed Bin B-A'!H272,'Speed Bin B-A'!H376,'Speed Bin B-A'!H480,'Speed Bin B-A'!H792,'Speed Bin B-A'!H896,'Speed Bin B-A'!H1000,'Speed Bin B-A'!H1104,'Speed Bin B-A'!H1208)</f>
        <v>16</v>
      </c>
      <c r="I265" s="252">
        <f>SUM('Speed Bin B-A'!I64,'Speed Bin B-A'!I168,'Speed Bin B-A'!I272,'Speed Bin B-A'!I376,'Speed Bin B-A'!I480,'Speed Bin B-A'!I792,'Speed Bin B-A'!I896,'Speed Bin B-A'!I1000,'Speed Bin B-A'!I1104,'Speed Bin B-A'!I1208)</f>
        <v>4</v>
      </c>
      <c r="J265" s="252">
        <f>SUM('Speed Bin B-A'!J64,'Speed Bin B-A'!J168,'Speed Bin B-A'!J272,'Speed Bin B-A'!J376,'Speed Bin B-A'!J480,'Speed Bin B-A'!J792,'Speed Bin B-A'!J896,'Speed Bin B-A'!J1000,'Speed Bin B-A'!J1104,'Speed Bin B-A'!J1208)</f>
        <v>2</v>
      </c>
      <c r="K265" s="252">
        <f>SUM('Speed Bin B-A'!K64,'Speed Bin B-A'!K168,'Speed Bin B-A'!K272,'Speed Bin B-A'!K376,'Speed Bin B-A'!K480,'Speed Bin B-A'!K792,'Speed Bin B-A'!K896,'Speed Bin B-A'!K1000,'Speed Bin B-A'!K1104,'Speed Bin B-A'!K1208)</f>
        <v>0</v>
      </c>
      <c r="L265" s="252">
        <f>SUM('Speed Bin B-A'!L64,'Speed Bin B-A'!L168,'Speed Bin B-A'!L272,'Speed Bin B-A'!L376,'Speed Bin B-A'!L480,'Speed Bin B-A'!L792,'Speed Bin B-A'!L896,'Speed Bin B-A'!L1000,'Speed Bin B-A'!L1104,'Speed Bin B-A'!L1208)</f>
        <v>0</v>
      </c>
      <c r="M265" s="252">
        <f>SUM('Speed Bin B-A'!M64,'Speed Bin B-A'!M168,'Speed Bin B-A'!M272,'Speed Bin B-A'!M376,'Speed Bin B-A'!M480,'Speed Bin B-A'!M792,'Speed Bin B-A'!M896,'Speed Bin B-A'!M1000,'Speed Bin B-A'!M1104,'Speed Bin B-A'!M1208)</f>
        <v>0</v>
      </c>
      <c r="N265" s="252">
        <f>SUM('Speed Bin B-A'!N64,'Speed Bin B-A'!N168,'Speed Bin B-A'!N272,'Speed Bin B-A'!N376,'Speed Bin B-A'!N480,'Speed Bin B-A'!N792,'Speed Bin B-A'!N896,'Speed Bin B-A'!N1000,'Speed Bin B-A'!N1104,'Speed Bin B-A'!N1208)</f>
        <v>0</v>
      </c>
      <c r="O265" s="252">
        <f>SUM('Speed Bin B-A'!O64,'Speed Bin B-A'!O168,'Speed Bin B-A'!O272,'Speed Bin B-A'!O376,'Speed Bin B-A'!O480,'Speed Bin B-A'!O792,'Speed Bin B-A'!O896,'Speed Bin B-A'!O1000,'Speed Bin B-A'!O1104,'Speed Bin B-A'!O1208)</f>
        <v>0</v>
      </c>
      <c r="P265" s="252">
        <f>SUM('Speed Bin B-A'!P64,'Speed Bin B-A'!P168,'Speed Bin B-A'!P272,'Speed Bin B-A'!P376,'Speed Bin B-A'!P480,'Speed Bin B-A'!P792,'Speed Bin B-A'!P896,'Speed Bin B-A'!P1000,'Speed Bin B-A'!P1104,'Speed Bin B-A'!P1208)</f>
        <v>0</v>
      </c>
      <c r="Q265" s="252">
        <f>SUM('Speed Bin B-A'!Q64,'Speed Bin B-A'!Q168,'Speed Bin B-A'!Q272,'Speed Bin B-A'!Q376,'Speed Bin B-A'!Q480,'Speed Bin B-A'!Q792,'Speed Bin B-A'!Q896,'Speed Bin B-A'!Q1000,'Speed Bin B-A'!Q1104,'Speed Bin B-A'!Q1208)</f>
        <v>0</v>
      </c>
      <c r="R265" s="252">
        <f>SUM('Speed Bin B-A'!R64,'Speed Bin B-A'!R168,'Speed Bin B-A'!R272,'Speed Bin B-A'!R376,'Speed Bin B-A'!R480,'Speed Bin B-A'!R792,'Speed Bin B-A'!R896,'Speed Bin B-A'!R1000,'Speed Bin B-A'!R1104,'Speed Bin B-A'!R1208)</f>
        <v>0</v>
      </c>
      <c r="S265" s="252">
        <f>SUM('Speed Bin B-A'!S64,'Speed Bin B-A'!S168,'Speed Bin B-A'!S272,'Speed Bin B-A'!S376,'Speed Bin B-A'!S480,'Speed Bin B-A'!S792,'Speed Bin B-A'!S896,'Speed Bin B-A'!S1000,'Speed Bin B-A'!S1104,'Speed Bin B-A'!S1208)</f>
        <v>0</v>
      </c>
      <c r="T265" s="252">
        <f>SUM('Speed Bin B-A'!T64,'Speed Bin B-A'!T168,'Speed Bin B-A'!T272,'Speed Bin B-A'!T376,'Speed Bin B-A'!T480,'Speed Bin B-A'!T792,'Speed Bin B-A'!T896,'Speed Bin B-A'!T1000,'Speed Bin B-A'!T1104,'Speed Bin B-A'!T1208)</f>
        <v>0</v>
      </c>
      <c r="U265" s="252">
        <f>SUM('Speed Bin B-A'!U64,'Speed Bin B-A'!U168,'Speed Bin B-A'!U272,'Speed Bin B-A'!U376,'Speed Bin B-A'!U480,'Speed Bin B-A'!U792,'Speed Bin B-A'!U896,'Speed Bin B-A'!U1000,'Speed Bin B-A'!U1104,'Speed Bin B-A'!U1208)</f>
        <v>0</v>
      </c>
      <c r="V265" s="253">
        <f>IFERROR(AVERAGE('Speed Bin B-A'!V64,'Speed Bin B-A'!V168,'Speed Bin B-A'!V272,'Speed Bin B-A'!V376,'Speed Bin B-A'!V480,'Speed Bin B-A'!V792,'Speed Bin B-A'!V896,'Speed Bin B-A'!V1000,'Speed Bin B-A'!V1104,'Speed Bin B-A'!V1208),"-")</f>
        <v>25.512499999999999</v>
      </c>
      <c r="W265" s="253">
        <f>IFERROR(AVERAGE('Speed Bin B-A'!W64,'Speed Bin B-A'!W168,'Speed Bin B-A'!W272,'Speed Bin B-A'!W376,'Speed Bin B-A'!W480,'Speed Bin B-A'!W792,'Speed Bin B-A'!W896,'Speed Bin B-A'!W1000,'Speed Bin B-A'!W1104,'Speed Bin B-A'!W1208),"-")</f>
        <v>30.287500000000001</v>
      </c>
      <c r="X265" s="246"/>
      <c r="Y265" s="246"/>
    </row>
    <row r="266" spans="1:25" x14ac:dyDescent="0.2">
      <c r="A266" s="251">
        <v>0.5625</v>
      </c>
      <c r="B266" s="252">
        <f>SUM('Speed Bin B-A'!B65,'Speed Bin B-A'!B169,'Speed Bin B-A'!B273,'Speed Bin B-A'!B377,'Speed Bin B-A'!B481,'Speed Bin B-A'!B793,'Speed Bin B-A'!B897,'Speed Bin B-A'!B1001,'Speed Bin B-A'!B1105,'Speed Bin B-A'!B1209)</f>
        <v>158</v>
      </c>
      <c r="C266" s="252">
        <f>SUM('Speed Bin B-A'!C65,'Speed Bin B-A'!C169,'Speed Bin B-A'!C273,'Speed Bin B-A'!C377,'Speed Bin B-A'!C481,'Speed Bin B-A'!C793,'Speed Bin B-A'!C897,'Speed Bin B-A'!C1001,'Speed Bin B-A'!C1105,'Speed Bin B-A'!C1209)</f>
        <v>0</v>
      </c>
      <c r="D266" s="252">
        <f>SUM('Speed Bin B-A'!D65,'Speed Bin B-A'!D169,'Speed Bin B-A'!D273,'Speed Bin B-A'!D377,'Speed Bin B-A'!D481,'Speed Bin B-A'!D793,'Speed Bin B-A'!D897,'Speed Bin B-A'!D1001,'Speed Bin B-A'!D1105,'Speed Bin B-A'!D1209)</f>
        <v>3</v>
      </c>
      <c r="E266" s="252">
        <f>SUM('Speed Bin B-A'!E65,'Speed Bin B-A'!E169,'Speed Bin B-A'!E273,'Speed Bin B-A'!E377,'Speed Bin B-A'!E481,'Speed Bin B-A'!E793,'Speed Bin B-A'!E897,'Speed Bin B-A'!E1001,'Speed Bin B-A'!E1105,'Speed Bin B-A'!E1209)</f>
        <v>15</v>
      </c>
      <c r="F266" s="252">
        <f>SUM('Speed Bin B-A'!F65,'Speed Bin B-A'!F169,'Speed Bin B-A'!F273,'Speed Bin B-A'!F377,'Speed Bin B-A'!F481,'Speed Bin B-A'!F793,'Speed Bin B-A'!F897,'Speed Bin B-A'!F1001,'Speed Bin B-A'!F1105,'Speed Bin B-A'!F1209)</f>
        <v>46</v>
      </c>
      <c r="G266" s="252">
        <f>SUM('Speed Bin B-A'!G65,'Speed Bin B-A'!G169,'Speed Bin B-A'!G273,'Speed Bin B-A'!G377,'Speed Bin B-A'!G481,'Speed Bin B-A'!G793,'Speed Bin B-A'!G897,'Speed Bin B-A'!G1001,'Speed Bin B-A'!G1105,'Speed Bin B-A'!G1209)</f>
        <v>70</v>
      </c>
      <c r="H266" s="252">
        <f>SUM('Speed Bin B-A'!H65,'Speed Bin B-A'!H169,'Speed Bin B-A'!H273,'Speed Bin B-A'!H377,'Speed Bin B-A'!H481,'Speed Bin B-A'!H793,'Speed Bin B-A'!H897,'Speed Bin B-A'!H1001,'Speed Bin B-A'!H1105,'Speed Bin B-A'!H1209)</f>
        <v>24</v>
      </c>
      <c r="I266" s="252">
        <f>SUM('Speed Bin B-A'!I65,'Speed Bin B-A'!I169,'Speed Bin B-A'!I273,'Speed Bin B-A'!I377,'Speed Bin B-A'!I481,'Speed Bin B-A'!I793,'Speed Bin B-A'!I897,'Speed Bin B-A'!I1001,'Speed Bin B-A'!I1105,'Speed Bin B-A'!I1209)</f>
        <v>0</v>
      </c>
      <c r="J266" s="252">
        <f>SUM('Speed Bin B-A'!J65,'Speed Bin B-A'!J169,'Speed Bin B-A'!J273,'Speed Bin B-A'!J377,'Speed Bin B-A'!J481,'Speed Bin B-A'!J793,'Speed Bin B-A'!J897,'Speed Bin B-A'!J1001,'Speed Bin B-A'!J1105,'Speed Bin B-A'!J1209)</f>
        <v>0</v>
      </c>
      <c r="K266" s="252">
        <f>SUM('Speed Bin B-A'!K65,'Speed Bin B-A'!K169,'Speed Bin B-A'!K273,'Speed Bin B-A'!K377,'Speed Bin B-A'!K481,'Speed Bin B-A'!K793,'Speed Bin B-A'!K897,'Speed Bin B-A'!K1001,'Speed Bin B-A'!K1105,'Speed Bin B-A'!K1209)</f>
        <v>0</v>
      </c>
      <c r="L266" s="252">
        <f>SUM('Speed Bin B-A'!L65,'Speed Bin B-A'!L169,'Speed Bin B-A'!L273,'Speed Bin B-A'!L377,'Speed Bin B-A'!L481,'Speed Bin B-A'!L793,'Speed Bin B-A'!L897,'Speed Bin B-A'!L1001,'Speed Bin B-A'!L1105,'Speed Bin B-A'!L1209)</f>
        <v>0</v>
      </c>
      <c r="M266" s="252">
        <f>SUM('Speed Bin B-A'!M65,'Speed Bin B-A'!M169,'Speed Bin B-A'!M273,'Speed Bin B-A'!M377,'Speed Bin B-A'!M481,'Speed Bin B-A'!M793,'Speed Bin B-A'!M897,'Speed Bin B-A'!M1001,'Speed Bin B-A'!M1105,'Speed Bin B-A'!M1209)</f>
        <v>0</v>
      </c>
      <c r="N266" s="252">
        <f>SUM('Speed Bin B-A'!N65,'Speed Bin B-A'!N169,'Speed Bin B-A'!N273,'Speed Bin B-A'!N377,'Speed Bin B-A'!N481,'Speed Bin B-A'!N793,'Speed Bin B-A'!N897,'Speed Bin B-A'!N1001,'Speed Bin B-A'!N1105,'Speed Bin B-A'!N1209)</f>
        <v>0</v>
      </c>
      <c r="O266" s="252">
        <f>SUM('Speed Bin B-A'!O65,'Speed Bin B-A'!O169,'Speed Bin B-A'!O273,'Speed Bin B-A'!O377,'Speed Bin B-A'!O481,'Speed Bin B-A'!O793,'Speed Bin B-A'!O897,'Speed Bin B-A'!O1001,'Speed Bin B-A'!O1105,'Speed Bin B-A'!O1209)</f>
        <v>0</v>
      </c>
      <c r="P266" s="252">
        <f>SUM('Speed Bin B-A'!P65,'Speed Bin B-A'!P169,'Speed Bin B-A'!P273,'Speed Bin B-A'!P377,'Speed Bin B-A'!P481,'Speed Bin B-A'!P793,'Speed Bin B-A'!P897,'Speed Bin B-A'!P1001,'Speed Bin B-A'!P1105,'Speed Bin B-A'!P1209)</f>
        <v>0</v>
      </c>
      <c r="Q266" s="252">
        <f>SUM('Speed Bin B-A'!Q65,'Speed Bin B-A'!Q169,'Speed Bin B-A'!Q273,'Speed Bin B-A'!Q377,'Speed Bin B-A'!Q481,'Speed Bin B-A'!Q793,'Speed Bin B-A'!Q897,'Speed Bin B-A'!Q1001,'Speed Bin B-A'!Q1105,'Speed Bin B-A'!Q1209)</f>
        <v>0</v>
      </c>
      <c r="R266" s="252">
        <f>SUM('Speed Bin B-A'!R65,'Speed Bin B-A'!R169,'Speed Bin B-A'!R273,'Speed Bin B-A'!R377,'Speed Bin B-A'!R481,'Speed Bin B-A'!R793,'Speed Bin B-A'!R897,'Speed Bin B-A'!R1001,'Speed Bin B-A'!R1105,'Speed Bin B-A'!R1209)</f>
        <v>0</v>
      </c>
      <c r="S266" s="252">
        <f>SUM('Speed Bin B-A'!S65,'Speed Bin B-A'!S169,'Speed Bin B-A'!S273,'Speed Bin B-A'!S377,'Speed Bin B-A'!S481,'Speed Bin B-A'!S793,'Speed Bin B-A'!S897,'Speed Bin B-A'!S1001,'Speed Bin B-A'!S1105,'Speed Bin B-A'!S1209)</f>
        <v>0</v>
      </c>
      <c r="T266" s="252">
        <f>SUM('Speed Bin B-A'!T65,'Speed Bin B-A'!T169,'Speed Bin B-A'!T273,'Speed Bin B-A'!T377,'Speed Bin B-A'!T481,'Speed Bin B-A'!T793,'Speed Bin B-A'!T897,'Speed Bin B-A'!T1001,'Speed Bin B-A'!T1105,'Speed Bin B-A'!T1209)</f>
        <v>0</v>
      </c>
      <c r="U266" s="252">
        <f>SUM('Speed Bin B-A'!U65,'Speed Bin B-A'!U169,'Speed Bin B-A'!U273,'Speed Bin B-A'!U377,'Speed Bin B-A'!U481,'Speed Bin B-A'!U793,'Speed Bin B-A'!U897,'Speed Bin B-A'!U1001,'Speed Bin B-A'!U1105,'Speed Bin B-A'!U1209)</f>
        <v>0</v>
      </c>
      <c r="V266" s="253">
        <f>IFERROR(AVERAGE('Speed Bin B-A'!V65,'Speed Bin B-A'!V169,'Speed Bin B-A'!V273,'Speed Bin B-A'!V377,'Speed Bin B-A'!V481,'Speed Bin B-A'!V793,'Speed Bin B-A'!V897,'Speed Bin B-A'!V1001,'Speed Bin B-A'!V1105,'Speed Bin B-A'!V1209),"-")</f>
        <v>25.712499999999999</v>
      </c>
      <c r="W266" s="253">
        <f>IFERROR(AVERAGE('Speed Bin B-A'!W65,'Speed Bin B-A'!W169,'Speed Bin B-A'!W273,'Speed Bin B-A'!W377,'Speed Bin B-A'!W481,'Speed Bin B-A'!W793,'Speed Bin B-A'!W897,'Speed Bin B-A'!W1001,'Speed Bin B-A'!W1105,'Speed Bin B-A'!W1209),"-")</f>
        <v>29.799999999999997</v>
      </c>
      <c r="X266" s="246"/>
      <c r="Y266" s="246"/>
    </row>
    <row r="267" spans="1:25" x14ac:dyDescent="0.2">
      <c r="A267" s="251">
        <v>0.57291666666666696</v>
      </c>
      <c r="B267" s="252">
        <f>SUM('Speed Bin B-A'!B66,'Speed Bin B-A'!B170,'Speed Bin B-A'!B274,'Speed Bin B-A'!B378,'Speed Bin B-A'!B482,'Speed Bin B-A'!B794,'Speed Bin B-A'!B898,'Speed Bin B-A'!B1002,'Speed Bin B-A'!B1106,'Speed Bin B-A'!B1210)</f>
        <v>148</v>
      </c>
      <c r="C267" s="252">
        <f>SUM('Speed Bin B-A'!C66,'Speed Bin B-A'!C170,'Speed Bin B-A'!C274,'Speed Bin B-A'!C378,'Speed Bin B-A'!C482,'Speed Bin B-A'!C794,'Speed Bin B-A'!C898,'Speed Bin B-A'!C1002,'Speed Bin B-A'!C1106,'Speed Bin B-A'!C1210)</f>
        <v>0</v>
      </c>
      <c r="D267" s="252">
        <f>SUM('Speed Bin B-A'!D66,'Speed Bin B-A'!D170,'Speed Bin B-A'!D274,'Speed Bin B-A'!D378,'Speed Bin B-A'!D482,'Speed Bin B-A'!D794,'Speed Bin B-A'!D898,'Speed Bin B-A'!D1002,'Speed Bin B-A'!D1106,'Speed Bin B-A'!D1210)</f>
        <v>3</v>
      </c>
      <c r="E267" s="252">
        <f>SUM('Speed Bin B-A'!E66,'Speed Bin B-A'!E170,'Speed Bin B-A'!E274,'Speed Bin B-A'!E378,'Speed Bin B-A'!E482,'Speed Bin B-A'!E794,'Speed Bin B-A'!E898,'Speed Bin B-A'!E1002,'Speed Bin B-A'!E1106,'Speed Bin B-A'!E1210)</f>
        <v>15</v>
      </c>
      <c r="F267" s="252">
        <f>SUM('Speed Bin B-A'!F66,'Speed Bin B-A'!F170,'Speed Bin B-A'!F274,'Speed Bin B-A'!F378,'Speed Bin B-A'!F482,'Speed Bin B-A'!F794,'Speed Bin B-A'!F898,'Speed Bin B-A'!F1002,'Speed Bin B-A'!F1106,'Speed Bin B-A'!F1210)</f>
        <v>50</v>
      </c>
      <c r="G267" s="252">
        <f>SUM('Speed Bin B-A'!G66,'Speed Bin B-A'!G170,'Speed Bin B-A'!G274,'Speed Bin B-A'!G378,'Speed Bin B-A'!G482,'Speed Bin B-A'!G794,'Speed Bin B-A'!G898,'Speed Bin B-A'!G1002,'Speed Bin B-A'!G1106,'Speed Bin B-A'!G1210)</f>
        <v>63</v>
      </c>
      <c r="H267" s="252">
        <f>SUM('Speed Bin B-A'!H66,'Speed Bin B-A'!H170,'Speed Bin B-A'!H274,'Speed Bin B-A'!H378,'Speed Bin B-A'!H482,'Speed Bin B-A'!H794,'Speed Bin B-A'!H898,'Speed Bin B-A'!H1002,'Speed Bin B-A'!H1106,'Speed Bin B-A'!H1210)</f>
        <v>13</v>
      </c>
      <c r="I267" s="252">
        <f>SUM('Speed Bin B-A'!I66,'Speed Bin B-A'!I170,'Speed Bin B-A'!I274,'Speed Bin B-A'!I378,'Speed Bin B-A'!I482,'Speed Bin B-A'!I794,'Speed Bin B-A'!I898,'Speed Bin B-A'!I1002,'Speed Bin B-A'!I1106,'Speed Bin B-A'!I1210)</f>
        <v>3</v>
      </c>
      <c r="J267" s="252">
        <f>SUM('Speed Bin B-A'!J66,'Speed Bin B-A'!J170,'Speed Bin B-A'!J274,'Speed Bin B-A'!J378,'Speed Bin B-A'!J482,'Speed Bin B-A'!J794,'Speed Bin B-A'!J898,'Speed Bin B-A'!J1002,'Speed Bin B-A'!J1106,'Speed Bin B-A'!J1210)</f>
        <v>1</v>
      </c>
      <c r="K267" s="252">
        <f>SUM('Speed Bin B-A'!K66,'Speed Bin B-A'!K170,'Speed Bin B-A'!K274,'Speed Bin B-A'!K378,'Speed Bin B-A'!K482,'Speed Bin B-A'!K794,'Speed Bin B-A'!K898,'Speed Bin B-A'!K1002,'Speed Bin B-A'!K1106,'Speed Bin B-A'!K1210)</f>
        <v>0</v>
      </c>
      <c r="L267" s="252">
        <f>SUM('Speed Bin B-A'!L66,'Speed Bin B-A'!L170,'Speed Bin B-A'!L274,'Speed Bin B-A'!L378,'Speed Bin B-A'!L482,'Speed Bin B-A'!L794,'Speed Bin B-A'!L898,'Speed Bin B-A'!L1002,'Speed Bin B-A'!L1106,'Speed Bin B-A'!L1210)</f>
        <v>0</v>
      </c>
      <c r="M267" s="252">
        <f>SUM('Speed Bin B-A'!M66,'Speed Bin B-A'!M170,'Speed Bin B-A'!M274,'Speed Bin B-A'!M378,'Speed Bin B-A'!M482,'Speed Bin B-A'!M794,'Speed Bin B-A'!M898,'Speed Bin B-A'!M1002,'Speed Bin B-A'!M1106,'Speed Bin B-A'!M1210)</f>
        <v>0</v>
      </c>
      <c r="N267" s="252">
        <f>SUM('Speed Bin B-A'!N66,'Speed Bin B-A'!N170,'Speed Bin B-A'!N274,'Speed Bin B-A'!N378,'Speed Bin B-A'!N482,'Speed Bin B-A'!N794,'Speed Bin B-A'!N898,'Speed Bin B-A'!N1002,'Speed Bin B-A'!N1106,'Speed Bin B-A'!N1210)</f>
        <v>0</v>
      </c>
      <c r="O267" s="252">
        <f>SUM('Speed Bin B-A'!O66,'Speed Bin B-A'!O170,'Speed Bin B-A'!O274,'Speed Bin B-A'!O378,'Speed Bin B-A'!O482,'Speed Bin B-A'!O794,'Speed Bin B-A'!O898,'Speed Bin B-A'!O1002,'Speed Bin B-A'!O1106,'Speed Bin B-A'!O1210)</f>
        <v>0</v>
      </c>
      <c r="P267" s="252">
        <f>SUM('Speed Bin B-A'!P66,'Speed Bin B-A'!P170,'Speed Bin B-A'!P274,'Speed Bin B-A'!P378,'Speed Bin B-A'!P482,'Speed Bin B-A'!P794,'Speed Bin B-A'!P898,'Speed Bin B-A'!P1002,'Speed Bin B-A'!P1106,'Speed Bin B-A'!P1210)</f>
        <v>0</v>
      </c>
      <c r="Q267" s="252">
        <f>SUM('Speed Bin B-A'!Q66,'Speed Bin B-A'!Q170,'Speed Bin B-A'!Q274,'Speed Bin B-A'!Q378,'Speed Bin B-A'!Q482,'Speed Bin B-A'!Q794,'Speed Bin B-A'!Q898,'Speed Bin B-A'!Q1002,'Speed Bin B-A'!Q1106,'Speed Bin B-A'!Q1210)</f>
        <v>0</v>
      </c>
      <c r="R267" s="252">
        <f>SUM('Speed Bin B-A'!R66,'Speed Bin B-A'!R170,'Speed Bin B-A'!R274,'Speed Bin B-A'!R378,'Speed Bin B-A'!R482,'Speed Bin B-A'!R794,'Speed Bin B-A'!R898,'Speed Bin B-A'!R1002,'Speed Bin B-A'!R1106,'Speed Bin B-A'!R1210)</f>
        <v>0</v>
      </c>
      <c r="S267" s="252">
        <f>SUM('Speed Bin B-A'!S66,'Speed Bin B-A'!S170,'Speed Bin B-A'!S274,'Speed Bin B-A'!S378,'Speed Bin B-A'!S482,'Speed Bin B-A'!S794,'Speed Bin B-A'!S898,'Speed Bin B-A'!S1002,'Speed Bin B-A'!S1106,'Speed Bin B-A'!S1210)</f>
        <v>0</v>
      </c>
      <c r="T267" s="252">
        <f>SUM('Speed Bin B-A'!T66,'Speed Bin B-A'!T170,'Speed Bin B-A'!T274,'Speed Bin B-A'!T378,'Speed Bin B-A'!T482,'Speed Bin B-A'!T794,'Speed Bin B-A'!T898,'Speed Bin B-A'!T1002,'Speed Bin B-A'!T1106,'Speed Bin B-A'!T1210)</f>
        <v>0</v>
      </c>
      <c r="U267" s="252">
        <f>SUM('Speed Bin B-A'!U66,'Speed Bin B-A'!U170,'Speed Bin B-A'!U274,'Speed Bin B-A'!U378,'Speed Bin B-A'!U482,'Speed Bin B-A'!U794,'Speed Bin B-A'!U898,'Speed Bin B-A'!U1002,'Speed Bin B-A'!U1106,'Speed Bin B-A'!U1210)</f>
        <v>0</v>
      </c>
      <c r="V267" s="253">
        <f>IFERROR(AVERAGE('Speed Bin B-A'!V66,'Speed Bin B-A'!V170,'Speed Bin B-A'!V274,'Speed Bin B-A'!V378,'Speed Bin B-A'!V482,'Speed Bin B-A'!V794,'Speed Bin B-A'!V898,'Speed Bin B-A'!V1002,'Speed Bin B-A'!V1106,'Speed Bin B-A'!V1210),"-")</f>
        <v>25.837499999999999</v>
      </c>
      <c r="W267" s="253">
        <f>IFERROR(AVERAGE('Speed Bin B-A'!W66,'Speed Bin B-A'!W170,'Speed Bin B-A'!W274,'Speed Bin B-A'!W378,'Speed Bin B-A'!W482,'Speed Bin B-A'!W794,'Speed Bin B-A'!W898,'Speed Bin B-A'!W1002,'Speed Bin B-A'!W1106,'Speed Bin B-A'!W1210),"-")</f>
        <v>29.775000000000002</v>
      </c>
      <c r="X267" s="246"/>
      <c r="Y267" s="246"/>
    </row>
    <row r="268" spans="1:25" x14ac:dyDescent="0.2">
      <c r="A268" s="251">
        <v>0.58333333333333304</v>
      </c>
      <c r="B268" s="252">
        <f>SUM('Speed Bin B-A'!B67,'Speed Bin B-A'!B171,'Speed Bin B-A'!B275,'Speed Bin B-A'!B379,'Speed Bin B-A'!B483,'Speed Bin B-A'!B795,'Speed Bin B-A'!B899,'Speed Bin B-A'!B1003,'Speed Bin B-A'!B1107,'Speed Bin B-A'!B1211)</f>
        <v>140</v>
      </c>
      <c r="C268" s="252">
        <f>SUM('Speed Bin B-A'!C67,'Speed Bin B-A'!C171,'Speed Bin B-A'!C275,'Speed Bin B-A'!C379,'Speed Bin B-A'!C483,'Speed Bin B-A'!C795,'Speed Bin B-A'!C899,'Speed Bin B-A'!C1003,'Speed Bin B-A'!C1107,'Speed Bin B-A'!C1211)</f>
        <v>0</v>
      </c>
      <c r="D268" s="252">
        <f>SUM('Speed Bin B-A'!D67,'Speed Bin B-A'!D171,'Speed Bin B-A'!D275,'Speed Bin B-A'!D379,'Speed Bin B-A'!D483,'Speed Bin B-A'!D795,'Speed Bin B-A'!D899,'Speed Bin B-A'!D1003,'Speed Bin B-A'!D1107,'Speed Bin B-A'!D1211)</f>
        <v>1</v>
      </c>
      <c r="E268" s="252">
        <f>SUM('Speed Bin B-A'!E67,'Speed Bin B-A'!E171,'Speed Bin B-A'!E275,'Speed Bin B-A'!E379,'Speed Bin B-A'!E483,'Speed Bin B-A'!E795,'Speed Bin B-A'!E899,'Speed Bin B-A'!E1003,'Speed Bin B-A'!E1107,'Speed Bin B-A'!E1211)</f>
        <v>4</v>
      </c>
      <c r="F268" s="252">
        <f>SUM('Speed Bin B-A'!F67,'Speed Bin B-A'!F171,'Speed Bin B-A'!F275,'Speed Bin B-A'!F379,'Speed Bin B-A'!F483,'Speed Bin B-A'!F795,'Speed Bin B-A'!F899,'Speed Bin B-A'!F1003,'Speed Bin B-A'!F1107,'Speed Bin B-A'!F1211)</f>
        <v>44</v>
      </c>
      <c r="G268" s="252">
        <f>SUM('Speed Bin B-A'!G67,'Speed Bin B-A'!G171,'Speed Bin B-A'!G275,'Speed Bin B-A'!G379,'Speed Bin B-A'!G483,'Speed Bin B-A'!G795,'Speed Bin B-A'!G899,'Speed Bin B-A'!G1003,'Speed Bin B-A'!G1107,'Speed Bin B-A'!G1211)</f>
        <v>66</v>
      </c>
      <c r="H268" s="252">
        <f>SUM('Speed Bin B-A'!H67,'Speed Bin B-A'!H171,'Speed Bin B-A'!H275,'Speed Bin B-A'!H379,'Speed Bin B-A'!H483,'Speed Bin B-A'!H795,'Speed Bin B-A'!H899,'Speed Bin B-A'!H1003,'Speed Bin B-A'!H1107,'Speed Bin B-A'!H1211)</f>
        <v>22</v>
      </c>
      <c r="I268" s="252">
        <f>SUM('Speed Bin B-A'!I67,'Speed Bin B-A'!I171,'Speed Bin B-A'!I275,'Speed Bin B-A'!I379,'Speed Bin B-A'!I483,'Speed Bin B-A'!I795,'Speed Bin B-A'!I899,'Speed Bin B-A'!I1003,'Speed Bin B-A'!I1107,'Speed Bin B-A'!I1211)</f>
        <v>2</v>
      </c>
      <c r="J268" s="252">
        <f>SUM('Speed Bin B-A'!J67,'Speed Bin B-A'!J171,'Speed Bin B-A'!J275,'Speed Bin B-A'!J379,'Speed Bin B-A'!J483,'Speed Bin B-A'!J795,'Speed Bin B-A'!J899,'Speed Bin B-A'!J1003,'Speed Bin B-A'!J1107,'Speed Bin B-A'!J1211)</f>
        <v>1</v>
      </c>
      <c r="K268" s="252">
        <f>SUM('Speed Bin B-A'!K67,'Speed Bin B-A'!K171,'Speed Bin B-A'!K275,'Speed Bin B-A'!K379,'Speed Bin B-A'!K483,'Speed Bin B-A'!K795,'Speed Bin B-A'!K899,'Speed Bin B-A'!K1003,'Speed Bin B-A'!K1107,'Speed Bin B-A'!K1211)</f>
        <v>0</v>
      </c>
      <c r="L268" s="252">
        <f>SUM('Speed Bin B-A'!L67,'Speed Bin B-A'!L171,'Speed Bin B-A'!L275,'Speed Bin B-A'!L379,'Speed Bin B-A'!L483,'Speed Bin B-A'!L795,'Speed Bin B-A'!L899,'Speed Bin B-A'!L1003,'Speed Bin B-A'!L1107,'Speed Bin B-A'!L1211)</f>
        <v>0</v>
      </c>
      <c r="M268" s="252">
        <f>SUM('Speed Bin B-A'!M67,'Speed Bin B-A'!M171,'Speed Bin B-A'!M275,'Speed Bin B-A'!M379,'Speed Bin B-A'!M483,'Speed Bin B-A'!M795,'Speed Bin B-A'!M899,'Speed Bin B-A'!M1003,'Speed Bin B-A'!M1107,'Speed Bin B-A'!M1211)</f>
        <v>0</v>
      </c>
      <c r="N268" s="252">
        <f>SUM('Speed Bin B-A'!N67,'Speed Bin B-A'!N171,'Speed Bin B-A'!N275,'Speed Bin B-A'!N379,'Speed Bin B-A'!N483,'Speed Bin B-A'!N795,'Speed Bin B-A'!N899,'Speed Bin B-A'!N1003,'Speed Bin B-A'!N1107,'Speed Bin B-A'!N1211)</f>
        <v>0</v>
      </c>
      <c r="O268" s="252">
        <f>SUM('Speed Bin B-A'!O67,'Speed Bin B-A'!O171,'Speed Bin B-A'!O275,'Speed Bin B-A'!O379,'Speed Bin B-A'!O483,'Speed Bin B-A'!O795,'Speed Bin B-A'!O899,'Speed Bin B-A'!O1003,'Speed Bin B-A'!O1107,'Speed Bin B-A'!O1211)</f>
        <v>0</v>
      </c>
      <c r="P268" s="252">
        <f>SUM('Speed Bin B-A'!P67,'Speed Bin B-A'!P171,'Speed Bin B-A'!P275,'Speed Bin B-A'!P379,'Speed Bin B-A'!P483,'Speed Bin B-A'!P795,'Speed Bin B-A'!P899,'Speed Bin B-A'!P1003,'Speed Bin B-A'!P1107,'Speed Bin B-A'!P1211)</f>
        <v>0</v>
      </c>
      <c r="Q268" s="252">
        <f>SUM('Speed Bin B-A'!Q67,'Speed Bin B-A'!Q171,'Speed Bin B-A'!Q275,'Speed Bin B-A'!Q379,'Speed Bin B-A'!Q483,'Speed Bin B-A'!Q795,'Speed Bin B-A'!Q899,'Speed Bin B-A'!Q1003,'Speed Bin B-A'!Q1107,'Speed Bin B-A'!Q1211)</f>
        <v>0</v>
      </c>
      <c r="R268" s="252">
        <f>SUM('Speed Bin B-A'!R67,'Speed Bin B-A'!R171,'Speed Bin B-A'!R275,'Speed Bin B-A'!R379,'Speed Bin B-A'!R483,'Speed Bin B-A'!R795,'Speed Bin B-A'!R899,'Speed Bin B-A'!R1003,'Speed Bin B-A'!R1107,'Speed Bin B-A'!R1211)</f>
        <v>0</v>
      </c>
      <c r="S268" s="252">
        <f>SUM('Speed Bin B-A'!S67,'Speed Bin B-A'!S171,'Speed Bin B-A'!S275,'Speed Bin B-A'!S379,'Speed Bin B-A'!S483,'Speed Bin B-A'!S795,'Speed Bin B-A'!S899,'Speed Bin B-A'!S1003,'Speed Bin B-A'!S1107,'Speed Bin B-A'!S1211)</f>
        <v>0</v>
      </c>
      <c r="T268" s="252">
        <f>SUM('Speed Bin B-A'!T67,'Speed Bin B-A'!T171,'Speed Bin B-A'!T275,'Speed Bin B-A'!T379,'Speed Bin B-A'!T483,'Speed Bin B-A'!T795,'Speed Bin B-A'!T899,'Speed Bin B-A'!T1003,'Speed Bin B-A'!T1107,'Speed Bin B-A'!T1211)</f>
        <v>0</v>
      </c>
      <c r="U268" s="252">
        <f>SUM('Speed Bin B-A'!U67,'Speed Bin B-A'!U171,'Speed Bin B-A'!U275,'Speed Bin B-A'!U379,'Speed Bin B-A'!U483,'Speed Bin B-A'!U795,'Speed Bin B-A'!U899,'Speed Bin B-A'!U1003,'Speed Bin B-A'!U1107,'Speed Bin B-A'!U1211)</f>
        <v>0</v>
      </c>
      <c r="V268" s="253">
        <f>IFERROR(AVERAGE('Speed Bin B-A'!V67,'Speed Bin B-A'!V171,'Speed Bin B-A'!V275,'Speed Bin B-A'!V379,'Speed Bin B-A'!V483,'Speed Bin B-A'!V795,'Speed Bin B-A'!V899,'Speed Bin B-A'!V1003,'Speed Bin B-A'!V1107,'Speed Bin B-A'!V1211),"-")</f>
        <v>26.514285714285716</v>
      </c>
      <c r="W268" s="253">
        <f>IFERROR(AVERAGE('Speed Bin B-A'!W67,'Speed Bin B-A'!W171,'Speed Bin B-A'!W275,'Speed Bin B-A'!W379,'Speed Bin B-A'!W483,'Speed Bin B-A'!W795,'Speed Bin B-A'!W899,'Speed Bin B-A'!W1003,'Speed Bin B-A'!W1107,'Speed Bin B-A'!W1211),"-")</f>
        <v>30.885714285714283</v>
      </c>
      <c r="X268" s="246"/>
      <c r="Y268" s="246"/>
    </row>
    <row r="269" spans="1:25" x14ac:dyDescent="0.2">
      <c r="A269" s="251">
        <v>0.59375</v>
      </c>
      <c r="B269" s="252">
        <f>SUM('Speed Bin B-A'!B68,'Speed Bin B-A'!B172,'Speed Bin B-A'!B276,'Speed Bin B-A'!B380,'Speed Bin B-A'!B484,'Speed Bin B-A'!B796,'Speed Bin B-A'!B900,'Speed Bin B-A'!B1004,'Speed Bin B-A'!B1108,'Speed Bin B-A'!B1212)</f>
        <v>151</v>
      </c>
      <c r="C269" s="252">
        <f>SUM('Speed Bin B-A'!C68,'Speed Bin B-A'!C172,'Speed Bin B-A'!C276,'Speed Bin B-A'!C380,'Speed Bin B-A'!C484,'Speed Bin B-A'!C796,'Speed Bin B-A'!C900,'Speed Bin B-A'!C1004,'Speed Bin B-A'!C1108,'Speed Bin B-A'!C1212)</f>
        <v>0</v>
      </c>
      <c r="D269" s="252">
        <f>SUM('Speed Bin B-A'!D68,'Speed Bin B-A'!D172,'Speed Bin B-A'!D276,'Speed Bin B-A'!D380,'Speed Bin B-A'!D484,'Speed Bin B-A'!D796,'Speed Bin B-A'!D900,'Speed Bin B-A'!D1004,'Speed Bin B-A'!D1108,'Speed Bin B-A'!D1212)</f>
        <v>6</v>
      </c>
      <c r="E269" s="252">
        <f>SUM('Speed Bin B-A'!E68,'Speed Bin B-A'!E172,'Speed Bin B-A'!E276,'Speed Bin B-A'!E380,'Speed Bin B-A'!E484,'Speed Bin B-A'!E796,'Speed Bin B-A'!E900,'Speed Bin B-A'!E1004,'Speed Bin B-A'!E1108,'Speed Bin B-A'!E1212)</f>
        <v>18</v>
      </c>
      <c r="F269" s="252">
        <f>SUM('Speed Bin B-A'!F68,'Speed Bin B-A'!F172,'Speed Bin B-A'!F276,'Speed Bin B-A'!F380,'Speed Bin B-A'!F484,'Speed Bin B-A'!F796,'Speed Bin B-A'!F900,'Speed Bin B-A'!F1004,'Speed Bin B-A'!F1108,'Speed Bin B-A'!F1212)</f>
        <v>40</v>
      </c>
      <c r="G269" s="252">
        <f>SUM('Speed Bin B-A'!G68,'Speed Bin B-A'!G172,'Speed Bin B-A'!G276,'Speed Bin B-A'!G380,'Speed Bin B-A'!G484,'Speed Bin B-A'!G796,'Speed Bin B-A'!G900,'Speed Bin B-A'!G1004,'Speed Bin B-A'!G1108,'Speed Bin B-A'!G1212)</f>
        <v>72</v>
      </c>
      <c r="H269" s="252">
        <f>SUM('Speed Bin B-A'!H68,'Speed Bin B-A'!H172,'Speed Bin B-A'!H276,'Speed Bin B-A'!H380,'Speed Bin B-A'!H484,'Speed Bin B-A'!H796,'Speed Bin B-A'!H900,'Speed Bin B-A'!H1004,'Speed Bin B-A'!H1108,'Speed Bin B-A'!H1212)</f>
        <v>15</v>
      </c>
      <c r="I269" s="252">
        <f>SUM('Speed Bin B-A'!I68,'Speed Bin B-A'!I172,'Speed Bin B-A'!I276,'Speed Bin B-A'!I380,'Speed Bin B-A'!I484,'Speed Bin B-A'!I796,'Speed Bin B-A'!I900,'Speed Bin B-A'!I1004,'Speed Bin B-A'!I1108,'Speed Bin B-A'!I1212)</f>
        <v>0</v>
      </c>
      <c r="J269" s="252">
        <f>SUM('Speed Bin B-A'!J68,'Speed Bin B-A'!J172,'Speed Bin B-A'!J276,'Speed Bin B-A'!J380,'Speed Bin B-A'!J484,'Speed Bin B-A'!J796,'Speed Bin B-A'!J900,'Speed Bin B-A'!J1004,'Speed Bin B-A'!J1108,'Speed Bin B-A'!J1212)</f>
        <v>0</v>
      </c>
      <c r="K269" s="252">
        <f>SUM('Speed Bin B-A'!K68,'Speed Bin B-A'!K172,'Speed Bin B-A'!K276,'Speed Bin B-A'!K380,'Speed Bin B-A'!K484,'Speed Bin B-A'!K796,'Speed Bin B-A'!K900,'Speed Bin B-A'!K1004,'Speed Bin B-A'!K1108,'Speed Bin B-A'!K1212)</f>
        <v>0</v>
      </c>
      <c r="L269" s="252">
        <f>SUM('Speed Bin B-A'!L68,'Speed Bin B-A'!L172,'Speed Bin B-A'!L276,'Speed Bin B-A'!L380,'Speed Bin B-A'!L484,'Speed Bin B-A'!L796,'Speed Bin B-A'!L900,'Speed Bin B-A'!L1004,'Speed Bin B-A'!L1108,'Speed Bin B-A'!L1212)</f>
        <v>0</v>
      </c>
      <c r="M269" s="252">
        <f>SUM('Speed Bin B-A'!M68,'Speed Bin B-A'!M172,'Speed Bin B-A'!M276,'Speed Bin B-A'!M380,'Speed Bin B-A'!M484,'Speed Bin B-A'!M796,'Speed Bin B-A'!M900,'Speed Bin B-A'!M1004,'Speed Bin B-A'!M1108,'Speed Bin B-A'!M1212)</f>
        <v>0</v>
      </c>
      <c r="N269" s="252">
        <f>SUM('Speed Bin B-A'!N68,'Speed Bin B-A'!N172,'Speed Bin B-A'!N276,'Speed Bin B-A'!N380,'Speed Bin B-A'!N484,'Speed Bin B-A'!N796,'Speed Bin B-A'!N900,'Speed Bin B-A'!N1004,'Speed Bin B-A'!N1108,'Speed Bin B-A'!N1212)</f>
        <v>0</v>
      </c>
      <c r="O269" s="252">
        <f>SUM('Speed Bin B-A'!O68,'Speed Bin B-A'!O172,'Speed Bin B-A'!O276,'Speed Bin B-A'!O380,'Speed Bin B-A'!O484,'Speed Bin B-A'!O796,'Speed Bin B-A'!O900,'Speed Bin B-A'!O1004,'Speed Bin B-A'!O1108,'Speed Bin B-A'!O1212)</f>
        <v>0</v>
      </c>
      <c r="P269" s="252">
        <f>SUM('Speed Bin B-A'!P68,'Speed Bin B-A'!P172,'Speed Bin B-A'!P276,'Speed Bin B-A'!P380,'Speed Bin B-A'!P484,'Speed Bin B-A'!P796,'Speed Bin B-A'!P900,'Speed Bin B-A'!P1004,'Speed Bin B-A'!P1108,'Speed Bin B-A'!P1212)</f>
        <v>0</v>
      </c>
      <c r="Q269" s="252">
        <f>SUM('Speed Bin B-A'!Q68,'Speed Bin B-A'!Q172,'Speed Bin B-A'!Q276,'Speed Bin B-A'!Q380,'Speed Bin B-A'!Q484,'Speed Bin B-A'!Q796,'Speed Bin B-A'!Q900,'Speed Bin B-A'!Q1004,'Speed Bin B-A'!Q1108,'Speed Bin B-A'!Q1212)</f>
        <v>0</v>
      </c>
      <c r="R269" s="252">
        <f>SUM('Speed Bin B-A'!R68,'Speed Bin B-A'!R172,'Speed Bin B-A'!R276,'Speed Bin B-A'!R380,'Speed Bin B-A'!R484,'Speed Bin B-A'!R796,'Speed Bin B-A'!R900,'Speed Bin B-A'!R1004,'Speed Bin B-A'!R1108,'Speed Bin B-A'!R1212)</f>
        <v>0</v>
      </c>
      <c r="S269" s="252">
        <f>SUM('Speed Bin B-A'!S68,'Speed Bin B-A'!S172,'Speed Bin B-A'!S276,'Speed Bin B-A'!S380,'Speed Bin B-A'!S484,'Speed Bin B-A'!S796,'Speed Bin B-A'!S900,'Speed Bin B-A'!S1004,'Speed Bin B-A'!S1108,'Speed Bin B-A'!S1212)</f>
        <v>0</v>
      </c>
      <c r="T269" s="252">
        <f>SUM('Speed Bin B-A'!T68,'Speed Bin B-A'!T172,'Speed Bin B-A'!T276,'Speed Bin B-A'!T380,'Speed Bin B-A'!T484,'Speed Bin B-A'!T796,'Speed Bin B-A'!T900,'Speed Bin B-A'!T1004,'Speed Bin B-A'!T1108,'Speed Bin B-A'!T1212)</f>
        <v>0</v>
      </c>
      <c r="U269" s="252">
        <f>SUM('Speed Bin B-A'!U68,'Speed Bin B-A'!U172,'Speed Bin B-A'!U276,'Speed Bin B-A'!U380,'Speed Bin B-A'!U484,'Speed Bin B-A'!U796,'Speed Bin B-A'!U900,'Speed Bin B-A'!U1004,'Speed Bin B-A'!U1108,'Speed Bin B-A'!U1212)</f>
        <v>0</v>
      </c>
      <c r="V269" s="253">
        <f>IFERROR(AVERAGE('Speed Bin B-A'!V68,'Speed Bin B-A'!V172,'Speed Bin B-A'!V276,'Speed Bin B-A'!V380,'Speed Bin B-A'!V484,'Speed Bin B-A'!V796,'Speed Bin B-A'!V900,'Speed Bin B-A'!V1004,'Speed Bin B-A'!V1108,'Speed Bin B-A'!V1212),"-")</f>
        <v>25.028571428571428</v>
      </c>
      <c r="W269" s="253">
        <f>IFERROR(AVERAGE('Speed Bin B-A'!W68,'Speed Bin B-A'!W172,'Speed Bin B-A'!W276,'Speed Bin B-A'!W380,'Speed Bin B-A'!W484,'Speed Bin B-A'!W796,'Speed Bin B-A'!W900,'Speed Bin B-A'!W1004,'Speed Bin B-A'!W1108,'Speed Bin B-A'!W1212),"-")</f>
        <v>29.557142857142857</v>
      </c>
      <c r="X269" s="246"/>
      <c r="Y269" s="246"/>
    </row>
    <row r="270" spans="1:25" x14ac:dyDescent="0.2">
      <c r="A270" s="251">
        <v>0.60416666666666696</v>
      </c>
      <c r="B270" s="252">
        <f>SUM('Speed Bin B-A'!B69,'Speed Bin B-A'!B173,'Speed Bin B-A'!B277,'Speed Bin B-A'!B381,'Speed Bin B-A'!B485,'Speed Bin B-A'!B797,'Speed Bin B-A'!B901,'Speed Bin B-A'!B1005,'Speed Bin B-A'!B1109,'Speed Bin B-A'!B1213)</f>
        <v>183</v>
      </c>
      <c r="C270" s="252">
        <f>SUM('Speed Bin B-A'!C69,'Speed Bin B-A'!C173,'Speed Bin B-A'!C277,'Speed Bin B-A'!C381,'Speed Bin B-A'!C485,'Speed Bin B-A'!C797,'Speed Bin B-A'!C901,'Speed Bin B-A'!C1005,'Speed Bin B-A'!C1109,'Speed Bin B-A'!C1213)</f>
        <v>0</v>
      </c>
      <c r="D270" s="252">
        <f>SUM('Speed Bin B-A'!D69,'Speed Bin B-A'!D173,'Speed Bin B-A'!D277,'Speed Bin B-A'!D381,'Speed Bin B-A'!D485,'Speed Bin B-A'!D797,'Speed Bin B-A'!D901,'Speed Bin B-A'!D1005,'Speed Bin B-A'!D1109,'Speed Bin B-A'!D1213)</f>
        <v>1</v>
      </c>
      <c r="E270" s="252">
        <f>SUM('Speed Bin B-A'!E69,'Speed Bin B-A'!E173,'Speed Bin B-A'!E277,'Speed Bin B-A'!E381,'Speed Bin B-A'!E485,'Speed Bin B-A'!E797,'Speed Bin B-A'!E901,'Speed Bin B-A'!E1005,'Speed Bin B-A'!E1109,'Speed Bin B-A'!E1213)</f>
        <v>9</v>
      </c>
      <c r="F270" s="252">
        <f>SUM('Speed Bin B-A'!F69,'Speed Bin B-A'!F173,'Speed Bin B-A'!F277,'Speed Bin B-A'!F381,'Speed Bin B-A'!F485,'Speed Bin B-A'!F797,'Speed Bin B-A'!F901,'Speed Bin B-A'!F1005,'Speed Bin B-A'!F1109,'Speed Bin B-A'!F1213)</f>
        <v>52</v>
      </c>
      <c r="G270" s="252">
        <f>SUM('Speed Bin B-A'!G69,'Speed Bin B-A'!G173,'Speed Bin B-A'!G277,'Speed Bin B-A'!G381,'Speed Bin B-A'!G485,'Speed Bin B-A'!G797,'Speed Bin B-A'!G901,'Speed Bin B-A'!G1005,'Speed Bin B-A'!G1109,'Speed Bin B-A'!G1213)</f>
        <v>98</v>
      </c>
      <c r="H270" s="252">
        <f>SUM('Speed Bin B-A'!H69,'Speed Bin B-A'!H173,'Speed Bin B-A'!H277,'Speed Bin B-A'!H381,'Speed Bin B-A'!H485,'Speed Bin B-A'!H797,'Speed Bin B-A'!H901,'Speed Bin B-A'!H1005,'Speed Bin B-A'!H1109,'Speed Bin B-A'!H1213)</f>
        <v>19</v>
      </c>
      <c r="I270" s="252">
        <f>SUM('Speed Bin B-A'!I69,'Speed Bin B-A'!I173,'Speed Bin B-A'!I277,'Speed Bin B-A'!I381,'Speed Bin B-A'!I485,'Speed Bin B-A'!I797,'Speed Bin B-A'!I901,'Speed Bin B-A'!I1005,'Speed Bin B-A'!I1109,'Speed Bin B-A'!I1213)</f>
        <v>4</v>
      </c>
      <c r="J270" s="252">
        <f>SUM('Speed Bin B-A'!J69,'Speed Bin B-A'!J173,'Speed Bin B-A'!J277,'Speed Bin B-A'!J381,'Speed Bin B-A'!J485,'Speed Bin B-A'!J797,'Speed Bin B-A'!J901,'Speed Bin B-A'!J1005,'Speed Bin B-A'!J1109,'Speed Bin B-A'!J1213)</f>
        <v>0</v>
      </c>
      <c r="K270" s="252">
        <f>SUM('Speed Bin B-A'!K69,'Speed Bin B-A'!K173,'Speed Bin B-A'!K277,'Speed Bin B-A'!K381,'Speed Bin B-A'!K485,'Speed Bin B-A'!K797,'Speed Bin B-A'!K901,'Speed Bin B-A'!K1005,'Speed Bin B-A'!K1109,'Speed Bin B-A'!K1213)</f>
        <v>0</v>
      </c>
      <c r="L270" s="252">
        <f>SUM('Speed Bin B-A'!L69,'Speed Bin B-A'!L173,'Speed Bin B-A'!L277,'Speed Bin B-A'!L381,'Speed Bin B-A'!L485,'Speed Bin B-A'!L797,'Speed Bin B-A'!L901,'Speed Bin B-A'!L1005,'Speed Bin B-A'!L1109,'Speed Bin B-A'!L1213)</f>
        <v>0</v>
      </c>
      <c r="M270" s="252">
        <f>SUM('Speed Bin B-A'!M69,'Speed Bin B-A'!M173,'Speed Bin B-A'!M277,'Speed Bin B-A'!M381,'Speed Bin B-A'!M485,'Speed Bin B-A'!M797,'Speed Bin B-A'!M901,'Speed Bin B-A'!M1005,'Speed Bin B-A'!M1109,'Speed Bin B-A'!M1213)</f>
        <v>0</v>
      </c>
      <c r="N270" s="252">
        <f>SUM('Speed Bin B-A'!N69,'Speed Bin B-A'!N173,'Speed Bin B-A'!N277,'Speed Bin B-A'!N381,'Speed Bin B-A'!N485,'Speed Bin B-A'!N797,'Speed Bin B-A'!N901,'Speed Bin B-A'!N1005,'Speed Bin B-A'!N1109,'Speed Bin B-A'!N1213)</f>
        <v>0</v>
      </c>
      <c r="O270" s="252">
        <f>SUM('Speed Bin B-A'!O69,'Speed Bin B-A'!O173,'Speed Bin B-A'!O277,'Speed Bin B-A'!O381,'Speed Bin B-A'!O485,'Speed Bin B-A'!O797,'Speed Bin B-A'!O901,'Speed Bin B-A'!O1005,'Speed Bin B-A'!O1109,'Speed Bin B-A'!O1213)</f>
        <v>0</v>
      </c>
      <c r="P270" s="252">
        <f>SUM('Speed Bin B-A'!P69,'Speed Bin B-A'!P173,'Speed Bin B-A'!P277,'Speed Bin B-A'!P381,'Speed Bin B-A'!P485,'Speed Bin B-A'!P797,'Speed Bin B-A'!P901,'Speed Bin B-A'!P1005,'Speed Bin B-A'!P1109,'Speed Bin B-A'!P1213)</f>
        <v>0</v>
      </c>
      <c r="Q270" s="252">
        <f>SUM('Speed Bin B-A'!Q69,'Speed Bin B-A'!Q173,'Speed Bin B-A'!Q277,'Speed Bin B-A'!Q381,'Speed Bin B-A'!Q485,'Speed Bin B-A'!Q797,'Speed Bin B-A'!Q901,'Speed Bin B-A'!Q1005,'Speed Bin B-A'!Q1109,'Speed Bin B-A'!Q1213)</f>
        <v>0</v>
      </c>
      <c r="R270" s="252">
        <f>SUM('Speed Bin B-A'!R69,'Speed Bin B-A'!R173,'Speed Bin B-A'!R277,'Speed Bin B-A'!R381,'Speed Bin B-A'!R485,'Speed Bin B-A'!R797,'Speed Bin B-A'!R901,'Speed Bin B-A'!R1005,'Speed Bin B-A'!R1109,'Speed Bin B-A'!R1213)</f>
        <v>0</v>
      </c>
      <c r="S270" s="252">
        <f>SUM('Speed Bin B-A'!S69,'Speed Bin B-A'!S173,'Speed Bin B-A'!S277,'Speed Bin B-A'!S381,'Speed Bin B-A'!S485,'Speed Bin B-A'!S797,'Speed Bin B-A'!S901,'Speed Bin B-A'!S1005,'Speed Bin B-A'!S1109,'Speed Bin B-A'!S1213)</f>
        <v>0</v>
      </c>
      <c r="T270" s="252">
        <f>SUM('Speed Bin B-A'!T69,'Speed Bin B-A'!T173,'Speed Bin B-A'!T277,'Speed Bin B-A'!T381,'Speed Bin B-A'!T485,'Speed Bin B-A'!T797,'Speed Bin B-A'!T901,'Speed Bin B-A'!T1005,'Speed Bin B-A'!T1109,'Speed Bin B-A'!T1213)</f>
        <v>0</v>
      </c>
      <c r="U270" s="252">
        <f>SUM('Speed Bin B-A'!U69,'Speed Bin B-A'!U173,'Speed Bin B-A'!U277,'Speed Bin B-A'!U381,'Speed Bin B-A'!U485,'Speed Bin B-A'!U797,'Speed Bin B-A'!U901,'Speed Bin B-A'!U1005,'Speed Bin B-A'!U1109,'Speed Bin B-A'!U1213)</f>
        <v>0</v>
      </c>
      <c r="V270" s="253">
        <f>IFERROR(AVERAGE('Speed Bin B-A'!V69,'Speed Bin B-A'!V173,'Speed Bin B-A'!V277,'Speed Bin B-A'!V381,'Speed Bin B-A'!V485,'Speed Bin B-A'!V797,'Speed Bin B-A'!V901,'Speed Bin B-A'!V1005,'Speed Bin B-A'!V1109,'Speed Bin B-A'!V1213),"-")</f>
        <v>26.199999999999996</v>
      </c>
      <c r="W270" s="253">
        <f>IFERROR(AVERAGE('Speed Bin B-A'!W69,'Speed Bin B-A'!W173,'Speed Bin B-A'!W277,'Speed Bin B-A'!W381,'Speed Bin B-A'!W485,'Speed Bin B-A'!W797,'Speed Bin B-A'!W901,'Speed Bin B-A'!W1005,'Speed Bin B-A'!W1109,'Speed Bin B-A'!W1213),"-")</f>
        <v>29.74285714285714</v>
      </c>
      <c r="X270" s="246"/>
      <c r="Y270" s="246"/>
    </row>
    <row r="271" spans="1:25" x14ac:dyDescent="0.2">
      <c r="A271" s="251">
        <v>0.61458333333333304</v>
      </c>
      <c r="B271" s="252">
        <f>SUM('Speed Bin B-A'!B70,'Speed Bin B-A'!B174,'Speed Bin B-A'!B278,'Speed Bin B-A'!B382,'Speed Bin B-A'!B486,'Speed Bin B-A'!B798,'Speed Bin B-A'!B902,'Speed Bin B-A'!B1006,'Speed Bin B-A'!B1110,'Speed Bin B-A'!B1214)</f>
        <v>169</v>
      </c>
      <c r="C271" s="252">
        <f>SUM('Speed Bin B-A'!C70,'Speed Bin B-A'!C174,'Speed Bin B-A'!C278,'Speed Bin B-A'!C382,'Speed Bin B-A'!C486,'Speed Bin B-A'!C798,'Speed Bin B-A'!C902,'Speed Bin B-A'!C1006,'Speed Bin B-A'!C1110,'Speed Bin B-A'!C1214)</f>
        <v>0</v>
      </c>
      <c r="D271" s="252">
        <f>SUM('Speed Bin B-A'!D70,'Speed Bin B-A'!D174,'Speed Bin B-A'!D278,'Speed Bin B-A'!D382,'Speed Bin B-A'!D486,'Speed Bin B-A'!D798,'Speed Bin B-A'!D902,'Speed Bin B-A'!D1006,'Speed Bin B-A'!D1110,'Speed Bin B-A'!D1214)</f>
        <v>3</v>
      </c>
      <c r="E271" s="252">
        <f>SUM('Speed Bin B-A'!E70,'Speed Bin B-A'!E174,'Speed Bin B-A'!E278,'Speed Bin B-A'!E382,'Speed Bin B-A'!E486,'Speed Bin B-A'!E798,'Speed Bin B-A'!E902,'Speed Bin B-A'!E1006,'Speed Bin B-A'!E1110,'Speed Bin B-A'!E1214)</f>
        <v>21</v>
      </c>
      <c r="F271" s="252">
        <f>SUM('Speed Bin B-A'!F70,'Speed Bin B-A'!F174,'Speed Bin B-A'!F278,'Speed Bin B-A'!F382,'Speed Bin B-A'!F486,'Speed Bin B-A'!F798,'Speed Bin B-A'!F902,'Speed Bin B-A'!F1006,'Speed Bin B-A'!F1110,'Speed Bin B-A'!F1214)</f>
        <v>33</v>
      </c>
      <c r="G271" s="252">
        <f>SUM('Speed Bin B-A'!G70,'Speed Bin B-A'!G174,'Speed Bin B-A'!G278,'Speed Bin B-A'!G382,'Speed Bin B-A'!G486,'Speed Bin B-A'!G798,'Speed Bin B-A'!G902,'Speed Bin B-A'!G1006,'Speed Bin B-A'!G1110,'Speed Bin B-A'!G1214)</f>
        <v>92</v>
      </c>
      <c r="H271" s="252">
        <f>SUM('Speed Bin B-A'!H70,'Speed Bin B-A'!H174,'Speed Bin B-A'!H278,'Speed Bin B-A'!H382,'Speed Bin B-A'!H486,'Speed Bin B-A'!H798,'Speed Bin B-A'!H902,'Speed Bin B-A'!H1006,'Speed Bin B-A'!H1110,'Speed Bin B-A'!H1214)</f>
        <v>18</v>
      </c>
      <c r="I271" s="252">
        <f>SUM('Speed Bin B-A'!I70,'Speed Bin B-A'!I174,'Speed Bin B-A'!I278,'Speed Bin B-A'!I382,'Speed Bin B-A'!I486,'Speed Bin B-A'!I798,'Speed Bin B-A'!I902,'Speed Bin B-A'!I1006,'Speed Bin B-A'!I1110,'Speed Bin B-A'!I1214)</f>
        <v>2</v>
      </c>
      <c r="J271" s="252">
        <f>SUM('Speed Bin B-A'!J70,'Speed Bin B-A'!J174,'Speed Bin B-A'!J278,'Speed Bin B-A'!J382,'Speed Bin B-A'!J486,'Speed Bin B-A'!J798,'Speed Bin B-A'!J902,'Speed Bin B-A'!J1006,'Speed Bin B-A'!J1110,'Speed Bin B-A'!J1214)</f>
        <v>0</v>
      </c>
      <c r="K271" s="252">
        <f>SUM('Speed Bin B-A'!K70,'Speed Bin B-A'!K174,'Speed Bin B-A'!K278,'Speed Bin B-A'!K382,'Speed Bin B-A'!K486,'Speed Bin B-A'!K798,'Speed Bin B-A'!K902,'Speed Bin B-A'!K1006,'Speed Bin B-A'!K1110,'Speed Bin B-A'!K1214)</f>
        <v>0</v>
      </c>
      <c r="L271" s="252">
        <f>SUM('Speed Bin B-A'!L70,'Speed Bin B-A'!L174,'Speed Bin B-A'!L278,'Speed Bin B-A'!L382,'Speed Bin B-A'!L486,'Speed Bin B-A'!L798,'Speed Bin B-A'!L902,'Speed Bin B-A'!L1006,'Speed Bin B-A'!L1110,'Speed Bin B-A'!L1214)</f>
        <v>0</v>
      </c>
      <c r="M271" s="252">
        <f>SUM('Speed Bin B-A'!M70,'Speed Bin B-A'!M174,'Speed Bin B-A'!M278,'Speed Bin B-A'!M382,'Speed Bin B-A'!M486,'Speed Bin B-A'!M798,'Speed Bin B-A'!M902,'Speed Bin B-A'!M1006,'Speed Bin B-A'!M1110,'Speed Bin B-A'!M1214)</f>
        <v>0</v>
      </c>
      <c r="N271" s="252">
        <f>SUM('Speed Bin B-A'!N70,'Speed Bin B-A'!N174,'Speed Bin B-A'!N278,'Speed Bin B-A'!N382,'Speed Bin B-A'!N486,'Speed Bin B-A'!N798,'Speed Bin B-A'!N902,'Speed Bin B-A'!N1006,'Speed Bin B-A'!N1110,'Speed Bin B-A'!N1214)</f>
        <v>0</v>
      </c>
      <c r="O271" s="252">
        <f>SUM('Speed Bin B-A'!O70,'Speed Bin B-A'!O174,'Speed Bin B-A'!O278,'Speed Bin B-A'!O382,'Speed Bin B-A'!O486,'Speed Bin B-A'!O798,'Speed Bin B-A'!O902,'Speed Bin B-A'!O1006,'Speed Bin B-A'!O1110,'Speed Bin B-A'!O1214)</f>
        <v>0</v>
      </c>
      <c r="P271" s="252">
        <f>SUM('Speed Bin B-A'!P70,'Speed Bin B-A'!P174,'Speed Bin B-A'!P278,'Speed Bin B-A'!P382,'Speed Bin B-A'!P486,'Speed Bin B-A'!P798,'Speed Bin B-A'!P902,'Speed Bin B-A'!P1006,'Speed Bin B-A'!P1110,'Speed Bin B-A'!P1214)</f>
        <v>0</v>
      </c>
      <c r="Q271" s="252">
        <f>SUM('Speed Bin B-A'!Q70,'Speed Bin B-A'!Q174,'Speed Bin B-A'!Q278,'Speed Bin B-A'!Q382,'Speed Bin B-A'!Q486,'Speed Bin B-A'!Q798,'Speed Bin B-A'!Q902,'Speed Bin B-A'!Q1006,'Speed Bin B-A'!Q1110,'Speed Bin B-A'!Q1214)</f>
        <v>0</v>
      </c>
      <c r="R271" s="252">
        <f>SUM('Speed Bin B-A'!R70,'Speed Bin B-A'!R174,'Speed Bin B-A'!R278,'Speed Bin B-A'!R382,'Speed Bin B-A'!R486,'Speed Bin B-A'!R798,'Speed Bin B-A'!R902,'Speed Bin B-A'!R1006,'Speed Bin B-A'!R1110,'Speed Bin B-A'!R1214)</f>
        <v>0</v>
      </c>
      <c r="S271" s="252">
        <f>SUM('Speed Bin B-A'!S70,'Speed Bin B-A'!S174,'Speed Bin B-A'!S278,'Speed Bin B-A'!S382,'Speed Bin B-A'!S486,'Speed Bin B-A'!S798,'Speed Bin B-A'!S902,'Speed Bin B-A'!S1006,'Speed Bin B-A'!S1110,'Speed Bin B-A'!S1214)</f>
        <v>0</v>
      </c>
      <c r="T271" s="252">
        <f>SUM('Speed Bin B-A'!T70,'Speed Bin B-A'!T174,'Speed Bin B-A'!T278,'Speed Bin B-A'!T382,'Speed Bin B-A'!T486,'Speed Bin B-A'!T798,'Speed Bin B-A'!T902,'Speed Bin B-A'!T1006,'Speed Bin B-A'!T1110,'Speed Bin B-A'!T1214)</f>
        <v>0</v>
      </c>
      <c r="U271" s="252">
        <f>SUM('Speed Bin B-A'!U70,'Speed Bin B-A'!U174,'Speed Bin B-A'!U278,'Speed Bin B-A'!U382,'Speed Bin B-A'!U486,'Speed Bin B-A'!U798,'Speed Bin B-A'!U902,'Speed Bin B-A'!U1006,'Speed Bin B-A'!U1110,'Speed Bin B-A'!U1214)</f>
        <v>0</v>
      </c>
      <c r="V271" s="253">
        <f>IFERROR(AVERAGE('Speed Bin B-A'!V70,'Speed Bin B-A'!V174,'Speed Bin B-A'!V278,'Speed Bin B-A'!V382,'Speed Bin B-A'!V486,'Speed Bin B-A'!V798,'Speed Bin B-A'!V902,'Speed Bin B-A'!V1006,'Speed Bin B-A'!V1110,'Speed Bin B-A'!V1214),"-")</f>
        <v>25.900000000000006</v>
      </c>
      <c r="W271" s="253">
        <f>IFERROR(AVERAGE('Speed Bin B-A'!W70,'Speed Bin B-A'!W174,'Speed Bin B-A'!W278,'Speed Bin B-A'!W382,'Speed Bin B-A'!W486,'Speed Bin B-A'!W798,'Speed Bin B-A'!W902,'Speed Bin B-A'!W1006,'Speed Bin B-A'!W1110,'Speed Bin B-A'!W1214),"-")</f>
        <v>29.585714285714289</v>
      </c>
      <c r="X271" s="246"/>
      <c r="Y271" s="246"/>
    </row>
    <row r="272" spans="1:25" x14ac:dyDescent="0.2">
      <c r="A272" s="251">
        <v>0.625</v>
      </c>
      <c r="B272" s="252">
        <f>SUM('Speed Bin B-A'!B71,'Speed Bin B-A'!B175,'Speed Bin B-A'!B279,'Speed Bin B-A'!B383,'Speed Bin B-A'!B487,'Speed Bin B-A'!B799,'Speed Bin B-A'!B903,'Speed Bin B-A'!B1007,'Speed Bin B-A'!B1111,'Speed Bin B-A'!B1215)</f>
        <v>158</v>
      </c>
      <c r="C272" s="252">
        <f>SUM('Speed Bin B-A'!C71,'Speed Bin B-A'!C175,'Speed Bin B-A'!C279,'Speed Bin B-A'!C383,'Speed Bin B-A'!C487,'Speed Bin B-A'!C799,'Speed Bin B-A'!C903,'Speed Bin B-A'!C1007,'Speed Bin B-A'!C1111,'Speed Bin B-A'!C1215)</f>
        <v>0</v>
      </c>
      <c r="D272" s="252">
        <f>SUM('Speed Bin B-A'!D71,'Speed Bin B-A'!D175,'Speed Bin B-A'!D279,'Speed Bin B-A'!D383,'Speed Bin B-A'!D487,'Speed Bin B-A'!D799,'Speed Bin B-A'!D903,'Speed Bin B-A'!D1007,'Speed Bin B-A'!D1111,'Speed Bin B-A'!D1215)</f>
        <v>2</v>
      </c>
      <c r="E272" s="252">
        <f>SUM('Speed Bin B-A'!E71,'Speed Bin B-A'!E175,'Speed Bin B-A'!E279,'Speed Bin B-A'!E383,'Speed Bin B-A'!E487,'Speed Bin B-A'!E799,'Speed Bin B-A'!E903,'Speed Bin B-A'!E1007,'Speed Bin B-A'!E1111,'Speed Bin B-A'!E1215)</f>
        <v>5</v>
      </c>
      <c r="F272" s="252">
        <f>SUM('Speed Bin B-A'!F71,'Speed Bin B-A'!F175,'Speed Bin B-A'!F279,'Speed Bin B-A'!F383,'Speed Bin B-A'!F487,'Speed Bin B-A'!F799,'Speed Bin B-A'!F903,'Speed Bin B-A'!F1007,'Speed Bin B-A'!F1111,'Speed Bin B-A'!F1215)</f>
        <v>41</v>
      </c>
      <c r="G272" s="252">
        <f>SUM('Speed Bin B-A'!G71,'Speed Bin B-A'!G175,'Speed Bin B-A'!G279,'Speed Bin B-A'!G383,'Speed Bin B-A'!G487,'Speed Bin B-A'!G799,'Speed Bin B-A'!G903,'Speed Bin B-A'!G1007,'Speed Bin B-A'!G1111,'Speed Bin B-A'!G1215)</f>
        <v>84</v>
      </c>
      <c r="H272" s="252">
        <f>SUM('Speed Bin B-A'!H71,'Speed Bin B-A'!H175,'Speed Bin B-A'!H279,'Speed Bin B-A'!H383,'Speed Bin B-A'!H487,'Speed Bin B-A'!H799,'Speed Bin B-A'!H903,'Speed Bin B-A'!H1007,'Speed Bin B-A'!H1111,'Speed Bin B-A'!H1215)</f>
        <v>26</v>
      </c>
      <c r="I272" s="252">
        <f>SUM('Speed Bin B-A'!I71,'Speed Bin B-A'!I175,'Speed Bin B-A'!I279,'Speed Bin B-A'!I383,'Speed Bin B-A'!I487,'Speed Bin B-A'!I799,'Speed Bin B-A'!I903,'Speed Bin B-A'!I1007,'Speed Bin B-A'!I1111,'Speed Bin B-A'!I1215)</f>
        <v>0</v>
      </c>
      <c r="J272" s="252">
        <f>SUM('Speed Bin B-A'!J71,'Speed Bin B-A'!J175,'Speed Bin B-A'!J279,'Speed Bin B-A'!J383,'Speed Bin B-A'!J487,'Speed Bin B-A'!J799,'Speed Bin B-A'!J903,'Speed Bin B-A'!J1007,'Speed Bin B-A'!J1111,'Speed Bin B-A'!J1215)</f>
        <v>0</v>
      </c>
      <c r="K272" s="252">
        <f>SUM('Speed Bin B-A'!K71,'Speed Bin B-A'!K175,'Speed Bin B-A'!K279,'Speed Bin B-A'!K383,'Speed Bin B-A'!K487,'Speed Bin B-A'!K799,'Speed Bin B-A'!K903,'Speed Bin B-A'!K1007,'Speed Bin B-A'!K1111,'Speed Bin B-A'!K1215)</f>
        <v>0</v>
      </c>
      <c r="L272" s="252">
        <f>SUM('Speed Bin B-A'!L71,'Speed Bin B-A'!L175,'Speed Bin B-A'!L279,'Speed Bin B-A'!L383,'Speed Bin B-A'!L487,'Speed Bin B-A'!L799,'Speed Bin B-A'!L903,'Speed Bin B-A'!L1007,'Speed Bin B-A'!L1111,'Speed Bin B-A'!L1215)</f>
        <v>0</v>
      </c>
      <c r="M272" s="252">
        <f>SUM('Speed Bin B-A'!M71,'Speed Bin B-A'!M175,'Speed Bin B-A'!M279,'Speed Bin B-A'!M383,'Speed Bin B-A'!M487,'Speed Bin B-A'!M799,'Speed Bin B-A'!M903,'Speed Bin B-A'!M1007,'Speed Bin B-A'!M1111,'Speed Bin B-A'!M1215)</f>
        <v>0</v>
      </c>
      <c r="N272" s="252">
        <f>SUM('Speed Bin B-A'!N71,'Speed Bin B-A'!N175,'Speed Bin B-A'!N279,'Speed Bin B-A'!N383,'Speed Bin B-A'!N487,'Speed Bin B-A'!N799,'Speed Bin B-A'!N903,'Speed Bin B-A'!N1007,'Speed Bin B-A'!N1111,'Speed Bin B-A'!N1215)</f>
        <v>0</v>
      </c>
      <c r="O272" s="252">
        <f>SUM('Speed Bin B-A'!O71,'Speed Bin B-A'!O175,'Speed Bin B-A'!O279,'Speed Bin B-A'!O383,'Speed Bin B-A'!O487,'Speed Bin B-A'!O799,'Speed Bin B-A'!O903,'Speed Bin B-A'!O1007,'Speed Bin B-A'!O1111,'Speed Bin B-A'!O1215)</f>
        <v>0</v>
      </c>
      <c r="P272" s="252">
        <f>SUM('Speed Bin B-A'!P71,'Speed Bin B-A'!P175,'Speed Bin B-A'!P279,'Speed Bin B-A'!P383,'Speed Bin B-A'!P487,'Speed Bin B-A'!P799,'Speed Bin B-A'!P903,'Speed Bin B-A'!P1007,'Speed Bin B-A'!P1111,'Speed Bin B-A'!P1215)</f>
        <v>0</v>
      </c>
      <c r="Q272" s="252">
        <f>SUM('Speed Bin B-A'!Q71,'Speed Bin B-A'!Q175,'Speed Bin B-A'!Q279,'Speed Bin B-A'!Q383,'Speed Bin B-A'!Q487,'Speed Bin B-A'!Q799,'Speed Bin B-A'!Q903,'Speed Bin B-A'!Q1007,'Speed Bin B-A'!Q1111,'Speed Bin B-A'!Q1215)</f>
        <v>0</v>
      </c>
      <c r="R272" s="252">
        <f>SUM('Speed Bin B-A'!R71,'Speed Bin B-A'!R175,'Speed Bin B-A'!R279,'Speed Bin B-A'!R383,'Speed Bin B-A'!R487,'Speed Bin B-A'!R799,'Speed Bin B-A'!R903,'Speed Bin B-A'!R1007,'Speed Bin B-A'!R1111,'Speed Bin B-A'!R1215)</f>
        <v>0</v>
      </c>
      <c r="S272" s="252">
        <f>SUM('Speed Bin B-A'!S71,'Speed Bin B-A'!S175,'Speed Bin B-A'!S279,'Speed Bin B-A'!S383,'Speed Bin B-A'!S487,'Speed Bin B-A'!S799,'Speed Bin B-A'!S903,'Speed Bin B-A'!S1007,'Speed Bin B-A'!S1111,'Speed Bin B-A'!S1215)</f>
        <v>0</v>
      </c>
      <c r="T272" s="252">
        <f>SUM('Speed Bin B-A'!T71,'Speed Bin B-A'!T175,'Speed Bin B-A'!T279,'Speed Bin B-A'!T383,'Speed Bin B-A'!T487,'Speed Bin B-A'!T799,'Speed Bin B-A'!T903,'Speed Bin B-A'!T1007,'Speed Bin B-A'!T1111,'Speed Bin B-A'!T1215)</f>
        <v>0</v>
      </c>
      <c r="U272" s="252">
        <f>SUM('Speed Bin B-A'!U71,'Speed Bin B-A'!U175,'Speed Bin B-A'!U279,'Speed Bin B-A'!U383,'Speed Bin B-A'!U487,'Speed Bin B-A'!U799,'Speed Bin B-A'!U903,'Speed Bin B-A'!U1007,'Speed Bin B-A'!U1111,'Speed Bin B-A'!U1215)</f>
        <v>0</v>
      </c>
      <c r="V272" s="253">
        <f>IFERROR(AVERAGE('Speed Bin B-A'!V71,'Speed Bin B-A'!V175,'Speed Bin B-A'!V279,'Speed Bin B-A'!V383,'Speed Bin B-A'!V487,'Speed Bin B-A'!V799,'Speed Bin B-A'!V903,'Speed Bin B-A'!V1007,'Speed Bin B-A'!V1111,'Speed Bin B-A'!V1215),"-")</f>
        <v>26.485714285714288</v>
      </c>
      <c r="W272" s="253">
        <f>IFERROR(AVERAGE('Speed Bin B-A'!W71,'Speed Bin B-A'!W175,'Speed Bin B-A'!W279,'Speed Bin B-A'!W383,'Speed Bin B-A'!W487,'Speed Bin B-A'!W799,'Speed Bin B-A'!W903,'Speed Bin B-A'!W1007,'Speed Bin B-A'!W1111,'Speed Bin B-A'!W1215),"-")</f>
        <v>30.085714285714285</v>
      </c>
      <c r="X272" s="246"/>
      <c r="Y272" s="246"/>
    </row>
    <row r="273" spans="1:25" x14ac:dyDescent="0.2">
      <c r="A273" s="251">
        <v>0.63541666666666696</v>
      </c>
      <c r="B273" s="252">
        <f>SUM('Speed Bin B-A'!B72,'Speed Bin B-A'!B176,'Speed Bin B-A'!B280,'Speed Bin B-A'!B384,'Speed Bin B-A'!B488,'Speed Bin B-A'!B800,'Speed Bin B-A'!B904,'Speed Bin B-A'!B1008,'Speed Bin B-A'!B1112,'Speed Bin B-A'!B1216)</f>
        <v>169</v>
      </c>
      <c r="C273" s="252">
        <f>SUM('Speed Bin B-A'!C72,'Speed Bin B-A'!C176,'Speed Bin B-A'!C280,'Speed Bin B-A'!C384,'Speed Bin B-A'!C488,'Speed Bin B-A'!C800,'Speed Bin B-A'!C904,'Speed Bin B-A'!C1008,'Speed Bin B-A'!C1112,'Speed Bin B-A'!C1216)</f>
        <v>0</v>
      </c>
      <c r="D273" s="252">
        <f>SUM('Speed Bin B-A'!D72,'Speed Bin B-A'!D176,'Speed Bin B-A'!D280,'Speed Bin B-A'!D384,'Speed Bin B-A'!D488,'Speed Bin B-A'!D800,'Speed Bin B-A'!D904,'Speed Bin B-A'!D1008,'Speed Bin B-A'!D1112,'Speed Bin B-A'!D1216)</f>
        <v>1</v>
      </c>
      <c r="E273" s="252">
        <f>SUM('Speed Bin B-A'!E72,'Speed Bin B-A'!E176,'Speed Bin B-A'!E280,'Speed Bin B-A'!E384,'Speed Bin B-A'!E488,'Speed Bin B-A'!E800,'Speed Bin B-A'!E904,'Speed Bin B-A'!E1008,'Speed Bin B-A'!E1112,'Speed Bin B-A'!E1216)</f>
        <v>4</v>
      </c>
      <c r="F273" s="252">
        <f>SUM('Speed Bin B-A'!F72,'Speed Bin B-A'!F176,'Speed Bin B-A'!F280,'Speed Bin B-A'!F384,'Speed Bin B-A'!F488,'Speed Bin B-A'!F800,'Speed Bin B-A'!F904,'Speed Bin B-A'!F1008,'Speed Bin B-A'!F1112,'Speed Bin B-A'!F1216)</f>
        <v>40</v>
      </c>
      <c r="G273" s="252">
        <f>SUM('Speed Bin B-A'!G72,'Speed Bin B-A'!G176,'Speed Bin B-A'!G280,'Speed Bin B-A'!G384,'Speed Bin B-A'!G488,'Speed Bin B-A'!G800,'Speed Bin B-A'!G904,'Speed Bin B-A'!G1008,'Speed Bin B-A'!G1112,'Speed Bin B-A'!G1216)</f>
        <v>98</v>
      </c>
      <c r="H273" s="252">
        <f>SUM('Speed Bin B-A'!H72,'Speed Bin B-A'!H176,'Speed Bin B-A'!H280,'Speed Bin B-A'!H384,'Speed Bin B-A'!H488,'Speed Bin B-A'!H800,'Speed Bin B-A'!H904,'Speed Bin B-A'!H1008,'Speed Bin B-A'!H1112,'Speed Bin B-A'!H1216)</f>
        <v>22</v>
      </c>
      <c r="I273" s="252">
        <f>SUM('Speed Bin B-A'!I72,'Speed Bin B-A'!I176,'Speed Bin B-A'!I280,'Speed Bin B-A'!I384,'Speed Bin B-A'!I488,'Speed Bin B-A'!I800,'Speed Bin B-A'!I904,'Speed Bin B-A'!I1008,'Speed Bin B-A'!I1112,'Speed Bin B-A'!I1216)</f>
        <v>3</v>
      </c>
      <c r="J273" s="252">
        <f>SUM('Speed Bin B-A'!J72,'Speed Bin B-A'!J176,'Speed Bin B-A'!J280,'Speed Bin B-A'!J384,'Speed Bin B-A'!J488,'Speed Bin B-A'!J800,'Speed Bin B-A'!J904,'Speed Bin B-A'!J1008,'Speed Bin B-A'!J1112,'Speed Bin B-A'!J1216)</f>
        <v>1</v>
      </c>
      <c r="K273" s="252">
        <f>SUM('Speed Bin B-A'!K72,'Speed Bin B-A'!K176,'Speed Bin B-A'!K280,'Speed Bin B-A'!K384,'Speed Bin B-A'!K488,'Speed Bin B-A'!K800,'Speed Bin B-A'!K904,'Speed Bin B-A'!K1008,'Speed Bin B-A'!K1112,'Speed Bin B-A'!K1216)</f>
        <v>0</v>
      </c>
      <c r="L273" s="252">
        <f>SUM('Speed Bin B-A'!L72,'Speed Bin B-A'!L176,'Speed Bin B-A'!L280,'Speed Bin B-A'!L384,'Speed Bin B-A'!L488,'Speed Bin B-A'!L800,'Speed Bin B-A'!L904,'Speed Bin B-A'!L1008,'Speed Bin B-A'!L1112,'Speed Bin B-A'!L1216)</f>
        <v>0</v>
      </c>
      <c r="M273" s="252">
        <f>SUM('Speed Bin B-A'!M72,'Speed Bin B-A'!M176,'Speed Bin B-A'!M280,'Speed Bin B-A'!M384,'Speed Bin B-A'!M488,'Speed Bin B-A'!M800,'Speed Bin B-A'!M904,'Speed Bin B-A'!M1008,'Speed Bin B-A'!M1112,'Speed Bin B-A'!M1216)</f>
        <v>0</v>
      </c>
      <c r="N273" s="252">
        <f>SUM('Speed Bin B-A'!N72,'Speed Bin B-A'!N176,'Speed Bin B-A'!N280,'Speed Bin B-A'!N384,'Speed Bin B-A'!N488,'Speed Bin B-A'!N800,'Speed Bin B-A'!N904,'Speed Bin B-A'!N1008,'Speed Bin B-A'!N1112,'Speed Bin B-A'!N1216)</f>
        <v>0</v>
      </c>
      <c r="O273" s="252">
        <f>SUM('Speed Bin B-A'!O72,'Speed Bin B-A'!O176,'Speed Bin B-A'!O280,'Speed Bin B-A'!O384,'Speed Bin B-A'!O488,'Speed Bin B-A'!O800,'Speed Bin B-A'!O904,'Speed Bin B-A'!O1008,'Speed Bin B-A'!O1112,'Speed Bin B-A'!O1216)</f>
        <v>0</v>
      </c>
      <c r="P273" s="252">
        <f>SUM('Speed Bin B-A'!P72,'Speed Bin B-A'!P176,'Speed Bin B-A'!P280,'Speed Bin B-A'!P384,'Speed Bin B-A'!P488,'Speed Bin B-A'!P800,'Speed Bin B-A'!P904,'Speed Bin B-A'!P1008,'Speed Bin B-A'!P1112,'Speed Bin B-A'!P1216)</f>
        <v>0</v>
      </c>
      <c r="Q273" s="252">
        <f>SUM('Speed Bin B-A'!Q72,'Speed Bin B-A'!Q176,'Speed Bin B-A'!Q280,'Speed Bin B-A'!Q384,'Speed Bin B-A'!Q488,'Speed Bin B-A'!Q800,'Speed Bin B-A'!Q904,'Speed Bin B-A'!Q1008,'Speed Bin B-A'!Q1112,'Speed Bin B-A'!Q1216)</f>
        <v>0</v>
      </c>
      <c r="R273" s="252">
        <f>SUM('Speed Bin B-A'!R72,'Speed Bin B-A'!R176,'Speed Bin B-A'!R280,'Speed Bin B-A'!R384,'Speed Bin B-A'!R488,'Speed Bin B-A'!R800,'Speed Bin B-A'!R904,'Speed Bin B-A'!R1008,'Speed Bin B-A'!R1112,'Speed Bin B-A'!R1216)</f>
        <v>0</v>
      </c>
      <c r="S273" s="252">
        <f>SUM('Speed Bin B-A'!S72,'Speed Bin B-A'!S176,'Speed Bin B-A'!S280,'Speed Bin B-A'!S384,'Speed Bin B-A'!S488,'Speed Bin B-A'!S800,'Speed Bin B-A'!S904,'Speed Bin B-A'!S1008,'Speed Bin B-A'!S1112,'Speed Bin B-A'!S1216)</f>
        <v>0</v>
      </c>
      <c r="T273" s="252">
        <f>SUM('Speed Bin B-A'!T72,'Speed Bin B-A'!T176,'Speed Bin B-A'!T280,'Speed Bin B-A'!T384,'Speed Bin B-A'!T488,'Speed Bin B-A'!T800,'Speed Bin B-A'!T904,'Speed Bin B-A'!T1008,'Speed Bin B-A'!T1112,'Speed Bin B-A'!T1216)</f>
        <v>0</v>
      </c>
      <c r="U273" s="252">
        <f>SUM('Speed Bin B-A'!U72,'Speed Bin B-A'!U176,'Speed Bin B-A'!U280,'Speed Bin B-A'!U384,'Speed Bin B-A'!U488,'Speed Bin B-A'!U800,'Speed Bin B-A'!U904,'Speed Bin B-A'!U1008,'Speed Bin B-A'!U1112,'Speed Bin B-A'!U1216)</f>
        <v>0</v>
      </c>
      <c r="V273" s="253">
        <f>IFERROR(AVERAGE('Speed Bin B-A'!V72,'Speed Bin B-A'!V176,'Speed Bin B-A'!V280,'Speed Bin B-A'!V384,'Speed Bin B-A'!V488,'Speed Bin B-A'!V800,'Speed Bin B-A'!V904,'Speed Bin B-A'!V1008,'Speed Bin B-A'!V1112,'Speed Bin B-A'!V1216),"-")</f>
        <v>27.071428571428573</v>
      </c>
      <c r="W273" s="253">
        <f>IFERROR(AVERAGE('Speed Bin B-A'!W72,'Speed Bin B-A'!W176,'Speed Bin B-A'!W280,'Speed Bin B-A'!W384,'Speed Bin B-A'!W488,'Speed Bin B-A'!W800,'Speed Bin B-A'!W904,'Speed Bin B-A'!W1008,'Speed Bin B-A'!W1112,'Speed Bin B-A'!W1216),"-")</f>
        <v>30.957142857142856</v>
      </c>
      <c r="X273" s="246"/>
      <c r="Y273" s="246"/>
    </row>
    <row r="274" spans="1:25" x14ac:dyDescent="0.2">
      <c r="A274" s="251">
        <v>0.64583333333333304</v>
      </c>
      <c r="B274" s="252">
        <f>SUM('Speed Bin B-A'!B73,'Speed Bin B-A'!B177,'Speed Bin B-A'!B281,'Speed Bin B-A'!B385,'Speed Bin B-A'!B489,'Speed Bin B-A'!B801,'Speed Bin B-A'!B905,'Speed Bin B-A'!B1009,'Speed Bin B-A'!B1113,'Speed Bin B-A'!B1217)</f>
        <v>227</v>
      </c>
      <c r="C274" s="252">
        <f>SUM('Speed Bin B-A'!C73,'Speed Bin B-A'!C177,'Speed Bin B-A'!C281,'Speed Bin B-A'!C385,'Speed Bin B-A'!C489,'Speed Bin B-A'!C801,'Speed Bin B-A'!C905,'Speed Bin B-A'!C1009,'Speed Bin B-A'!C1113,'Speed Bin B-A'!C1217)</f>
        <v>0</v>
      </c>
      <c r="D274" s="252">
        <f>SUM('Speed Bin B-A'!D73,'Speed Bin B-A'!D177,'Speed Bin B-A'!D281,'Speed Bin B-A'!D385,'Speed Bin B-A'!D489,'Speed Bin B-A'!D801,'Speed Bin B-A'!D905,'Speed Bin B-A'!D1009,'Speed Bin B-A'!D1113,'Speed Bin B-A'!D1217)</f>
        <v>1</v>
      </c>
      <c r="E274" s="252">
        <f>SUM('Speed Bin B-A'!E73,'Speed Bin B-A'!E177,'Speed Bin B-A'!E281,'Speed Bin B-A'!E385,'Speed Bin B-A'!E489,'Speed Bin B-A'!E801,'Speed Bin B-A'!E905,'Speed Bin B-A'!E1009,'Speed Bin B-A'!E1113,'Speed Bin B-A'!E1217)</f>
        <v>4</v>
      </c>
      <c r="F274" s="252">
        <f>SUM('Speed Bin B-A'!F73,'Speed Bin B-A'!F177,'Speed Bin B-A'!F281,'Speed Bin B-A'!F385,'Speed Bin B-A'!F489,'Speed Bin B-A'!F801,'Speed Bin B-A'!F905,'Speed Bin B-A'!F1009,'Speed Bin B-A'!F1113,'Speed Bin B-A'!F1217)</f>
        <v>56</v>
      </c>
      <c r="G274" s="252">
        <f>SUM('Speed Bin B-A'!G73,'Speed Bin B-A'!G177,'Speed Bin B-A'!G281,'Speed Bin B-A'!G385,'Speed Bin B-A'!G489,'Speed Bin B-A'!G801,'Speed Bin B-A'!G905,'Speed Bin B-A'!G1009,'Speed Bin B-A'!G1113,'Speed Bin B-A'!G1217)</f>
        <v>132</v>
      </c>
      <c r="H274" s="252">
        <f>SUM('Speed Bin B-A'!H73,'Speed Bin B-A'!H177,'Speed Bin B-A'!H281,'Speed Bin B-A'!H385,'Speed Bin B-A'!H489,'Speed Bin B-A'!H801,'Speed Bin B-A'!H905,'Speed Bin B-A'!H1009,'Speed Bin B-A'!H1113,'Speed Bin B-A'!H1217)</f>
        <v>31</v>
      </c>
      <c r="I274" s="252">
        <f>SUM('Speed Bin B-A'!I73,'Speed Bin B-A'!I177,'Speed Bin B-A'!I281,'Speed Bin B-A'!I385,'Speed Bin B-A'!I489,'Speed Bin B-A'!I801,'Speed Bin B-A'!I905,'Speed Bin B-A'!I1009,'Speed Bin B-A'!I1113,'Speed Bin B-A'!I1217)</f>
        <v>3</v>
      </c>
      <c r="J274" s="252">
        <f>SUM('Speed Bin B-A'!J73,'Speed Bin B-A'!J177,'Speed Bin B-A'!J281,'Speed Bin B-A'!J385,'Speed Bin B-A'!J489,'Speed Bin B-A'!J801,'Speed Bin B-A'!J905,'Speed Bin B-A'!J1009,'Speed Bin B-A'!J1113,'Speed Bin B-A'!J1217)</f>
        <v>0</v>
      </c>
      <c r="K274" s="252">
        <f>SUM('Speed Bin B-A'!K73,'Speed Bin B-A'!K177,'Speed Bin B-A'!K281,'Speed Bin B-A'!K385,'Speed Bin B-A'!K489,'Speed Bin B-A'!K801,'Speed Bin B-A'!K905,'Speed Bin B-A'!K1009,'Speed Bin B-A'!K1113,'Speed Bin B-A'!K1217)</f>
        <v>0</v>
      </c>
      <c r="L274" s="252">
        <f>SUM('Speed Bin B-A'!L73,'Speed Bin B-A'!L177,'Speed Bin B-A'!L281,'Speed Bin B-A'!L385,'Speed Bin B-A'!L489,'Speed Bin B-A'!L801,'Speed Bin B-A'!L905,'Speed Bin B-A'!L1009,'Speed Bin B-A'!L1113,'Speed Bin B-A'!L1217)</f>
        <v>0</v>
      </c>
      <c r="M274" s="252">
        <f>SUM('Speed Bin B-A'!M73,'Speed Bin B-A'!M177,'Speed Bin B-A'!M281,'Speed Bin B-A'!M385,'Speed Bin B-A'!M489,'Speed Bin B-A'!M801,'Speed Bin B-A'!M905,'Speed Bin B-A'!M1009,'Speed Bin B-A'!M1113,'Speed Bin B-A'!M1217)</f>
        <v>0</v>
      </c>
      <c r="N274" s="252">
        <f>SUM('Speed Bin B-A'!N73,'Speed Bin B-A'!N177,'Speed Bin B-A'!N281,'Speed Bin B-A'!N385,'Speed Bin B-A'!N489,'Speed Bin B-A'!N801,'Speed Bin B-A'!N905,'Speed Bin B-A'!N1009,'Speed Bin B-A'!N1113,'Speed Bin B-A'!N1217)</f>
        <v>0</v>
      </c>
      <c r="O274" s="252">
        <f>SUM('Speed Bin B-A'!O73,'Speed Bin B-A'!O177,'Speed Bin B-A'!O281,'Speed Bin B-A'!O385,'Speed Bin B-A'!O489,'Speed Bin B-A'!O801,'Speed Bin B-A'!O905,'Speed Bin B-A'!O1009,'Speed Bin B-A'!O1113,'Speed Bin B-A'!O1217)</f>
        <v>0</v>
      </c>
      <c r="P274" s="252">
        <f>SUM('Speed Bin B-A'!P73,'Speed Bin B-A'!P177,'Speed Bin B-A'!P281,'Speed Bin B-A'!P385,'Speed Bin B-A'!P489,'Speed Bin B-A'!P801,'Speed Bin B-A'!P905,'Speed Bin B-A'!P1009,'Speed Bin B-A'!P1113,'Speed Bin B-A'!P1217)</f>
        <v>0</v>
      </c>
      <c r="Q274" s="252">
        <f>SUM('Speed Bin B-A'!Q73,'Speed Bin B-A'!Q177,'Speed Bin B-A'!Q281,'Speed Bin B-A'!Q385,'Speed Bin B-A'!Q489,'Speed Bin B-A'!Q801,'Speed Bin B-A'!Q905,'Speed Bin B-A'!Q1009,'Speed Bin B-A'!Q1113,'Speed Bin B-A'!Q1217)</f>
        <v>0</v>
      </c>
      <c r="R274" s="252">
        <f>SUM('Speed Bin B-A'!R73,'Speed Bin B-A'!R177,'Speed Bin B-A'!R281,'Speed Bin B-A'!R385,'Speed Bin B-A'!R489,'Speed Bin B-A'!R801,'Speed Bin B-A'!R905,'Speed Bin B-A'!R1009,'Speed Bin B-A'!R1113,'Speed Bin B-A'!R1217)</f>
        <v>0</v>
      </c>
      <c r="S274" s="252">
        <f>SUM('Speed Bin B-A'!S73,'Speed Bin B-A'!S177,'Speed Bin B-A'!S281,'Speed Bin B-A'!S385,'Speed Bin B-A'!S489,'Speed Bin B-A'!S801,'Speed Bin B-A'!S905,'Speed Bin B-A'!S1009,'Speed Bin B-A'!S1113,'Speed Bin B-A'!S1217)</f>
        <v>0</v>
      </c>
      <c r="T274" s="252">
        <f>SUM('Speed Bin B-A'!T73,'Speed Bin B-A'!T177,'Speed Bin B-A'!T281,'Speed Bin B-A'!T385,'Speed Bin B-A'!T489,'Speed Bin B-A'!T801,'Speed Bin B-A'!T905,'Speed Bin B-A'!T1009,'Speed Bin B-A'!T1113,'Speed Bin B-A'!T1217)</f>
        <v>0</v>
      </c>
      <c r="U274" s="252">
        <f>SUM('Speed Bin B-A'!U73,'Speed Bin B-A'!U177,'Speed Bin B-A'!U281,'Speed Bin B-A'!U385,'Speed Bin B-A'!U489,'Speed Bin B-A'!U801,'Speed Bin B-A'!U905,'Speed Bin B-A'!U1009,'Speed Bin B-A'!U1113,'Speed Bin B-A'!U1217)</f>
        <v>0</v>
      </c>
      <c r="V274" s="253">
        <f>IFERROR(AVERAGE('Speed Bin B-A'!V73,'Speed Bin B-A'!V177,'Speed Bin B-A'!V281,'Speed Bin B-A'!V385,'Speed Bin B-A'!V489,'Speed Bin B-A'!V801,'Speed Bin B-A'!V905,'Speed Bin B-A'!V1009,'Speed Bin B-A'!V1113,'Speed Bin B-A'!V1217),"-")</f>
        <v>26.885714285714283</v>
      </c>
      <c r="W274" s="253">
        <f>IFERROR(AVERAGE('Speed Bin B-A'!W73,'Speed Bin B-A'!W177,'Speed Bin B-A'!W281,'Speed Bin B-A'!W385,'Speed Bin B-A'!W489,'Speed Bin B-A'!W801,'Speed Bin B-A'!W905,'Speed Bin B-A'!W1009,'Speed Bin B-A'!W1113,'Speed Bin B-A'!W1217),"-")</f>
        <v>30.128571428571426</v>
      </c>
      <c r="X274" s="246"/>
      <c r="Y274" s="246"/>
    </row>
    <row r="275" spans="1:25" x14ac:dyDescent="0.2">
      <c r="A275" s="251">
        <v>0.65625</v>
      </c>
      <c r="B275" s="252">
        <f>SUM('Speed Bin B-A'!B74,'Speed Bin B-A'!B178,'Speed Bin B-A'!B282,'Speed Bin B-A'!B386,'Speed Bin B-A'!B490,'Speed Bin B-A'!B802,'Speed Bin B-A'!B906,'Speed Bin B-A'!B1010,'Speed Bin B-A'!B1114,'Speed Bin B-A'!B1218)</f>
        <v>167</v>
      </c>
      <c r="C275" s="252">
        <f>SUM('Speed Bin B-A'!C74,'Speed Bin B-A'!C178,'Speed Bin B-A'!C282,'Speed Bin B-A'!C386,'Speed Bin B-A'!C490,'Speed Bin B-A'!C802,'Speed Bin B-A'!C906,'Speed Bin B-A'!C1010,'Speed Bin B-A'!C1114,'Speed Bin B-A'!C1218)</f>
        <v>0</v>
      </c>
      <c r="D275" s="252">
        <f>SUM('Speed Bin B-A'!D74,'Speed Bin B-A'!D178,'Speed Bin B-A'!D282,'Speed Bin B-A'!D386,'Speed Bin B-A'!D490,'Speed Bin B-A'!D802,'Speed Bin B-A'!D906,'Speed Bin B-A'!D1010,'Speed Bin B-A'!D1114,'Speed Bin B-A'!D1218)</f>
        <v>1</v>
      </c>
      <c r="E275" s="252">
        <f>SUM('Speed Bin B-A'!E74,'Speed Bin B-A'!E178,'Speed Bin B-A'!E282,'Speed Bin B-A'!E386,'Speed Bin B-A'!E490,'Speed Bin B-A'!E802,'Speed Bin B-A'!E906,'Speed Bin B-A'!E1010,'Speed Bin B-A'!E1114,'Speed Bin B-A'!E1218)</f>
        <v>2</v>
      </c>
      <c r="F275" s="252">
        <f>SUM('Speed Bin B-A'!F74,'Speed Bin B-A'!F178,'Speed Bin B-A'!F282,'Speed Bin B-A'!F386,'Speed Bin B-A'!F490,'Speed Bin B-A'!F802,'Speed Bin B-A'!F906,'Speed Bin B-A'!F1010,'Speed Bin B-A'!F1114,'Speed Bin B-A'!F1218)</f>
        <v>24</v>
      </c>
      <c r="G275" s="252">
        <f>SUM('Speed Bin B-A'!G74,'Speed Bin B-A'!G178,'Speed Bin B-A'!G282,'Speed Bin B-A'!G386,'Speed Bin B-A'!G490,'Speed Bin B-A'!G802,'Speed Bin B-A'!G906,'Speed Bin B-A'!G1010,'Speed Bin B-A'!G1114,'Speed Bin B-A'!G1218)</f>
        <v>93</v>
      </c>
      <c r="H275" s="252">
        <f>SUM('Speed Bin B-A'!H74,'Speed Bin B-A'!H178,'Speed Bin B-A'!H282,'Speed Bin B-A'!H386,'Speed Bin B-A'!H490,'Speed Bin B-A'!H802,'Speed Bin B-A'!H906,'Speed Bin B-A'!H1010,'Speed Bin B-A'!H1114,'Speed Bin B-A'!H1218)</f>
        <v>42</v>
      </c>
      <c r="I275" s="252">
        <f>SUM('Speed Bin B-A'!I74,'Speed Bin B-A'!I178,'Speed Bin B-A'!I282,'Speed Bin B-A'!I386,'Speed Bin B-A'!I490,'Speed Bin B-A'!I802,'Speed Bin B-A'!I906,'Speed Bin B-A'!I1010,'Speed Bin B-A'!I1114,'Speed Bin B-A'!I1218)</f>
        <v>5</v>
      </c>
      <c r="J275" s="252">
        <f>SUM('Speed Bin B-A'!J74,'Speed Bin B-A'!J178,'Speed Bin B-A'!J282,'Speed Bin B-A'!J386,'Speed Bin B-A'!J490,'Speed Bin B-A'!J802,'Speed Bin B-A'!J906,'Speed Bin B-A'!J1010,'Speed Bin B-A'!J1114,'Speed Bin B-A'!J1218)</f>
        <v>0</v>
      </c>
      <c r="K275" s="252">
        <f>SUM('Speed Bin B-A'!K74,'Speed Bin B-A'!K178,'Speed Bin B-A'!K282,'Speed Bin B-A'!K386,'Speed Bin B-A'!K490,'Speed Bin B-A'!K802,'Speed Bin B-A'!K906,'Speed Bin B-A'!K1010,'Speed Bin B-A'!K1114,'Speed Bin B-A'!K1218)</f>
        <v>0</v>
      </c>
      <c r="L275" s="252">
        <f>SUM('Speed Bin B-A'!L74,'Speed Bin B-A'!L178,'Speed Bin B-A'!L282,'Speed Bin B-A'!L386,'Speed Bin B-A'!L490,'Speed Bin B-A'!L802,'Speed Bin B-A'!L906,'Speed Bin B-A'!L1010,'Speed Bin B-A'!L1114,'Speed Bin B-A'!L1218)</f>
        <v>0</v>
      </c>
      <c r="M275" s="252">
        <f>SUM('Speed Bin B-A'!M74,'Speed Bin B-A'!M178,'Speed Bin B-A'!M282,'Speed Bin B-A'!M386,'Speed Bin B-A'!M490,'Speed Bin B-A'!M802,'Speed Bin B-A'!M906,'Speed Bin B-A'!M1010,'Speed Bin B-A'!M1114,'Speed Bin B-A'!M1218)</f>
        <v>0</v>
      </c>
      <c r="N275" s="252">
        <f>SUM('Speed Bin B-A'!N74,'Speed Bin B-A'!N178,'Speed Bin B-A'!N282,'Speed Bin B-A'!N386,'Speed Bin B-A'!N490,'Speed Bin B-A'!N802,'Speed Bin B-A'!N906,'Speed Bin B-A'!N1010,'Speed Bin B-A'!N1114,'Speed Bin B-A'!N1218)</f>
        <v>0</v>
      </c>
      <c r="O275" s="252">
        <f>SUM('Speed Bin B-A'!O74,'Speed Bin B-A'!O178,'Speed Bin B-A'!O282,'Speed Bin B-A'!O386,'Speed Bin B-A'!O490,'Speed Bin B-A'!O802,'Speed Bin B-A'!O906,'Speed Bin B-A'!O1010,'Speed Bin B-A'!O1114,'Speed Bin B-A'!O1218)</f>
        <v>0</v>
      </c>
      <c r="P275" s="252">
        <f>SUM('Speed Bin B-A'!P74,'Speed Bin B-A'!P178,'Speed Bin B-A'!P282,'Speed Bin B-A'!P386,'Speed Bin B-A'!P490,'Speed Bin B-A'!P802,'Speed Bin B-A'!P906,'Speed Bin B-A'!P1010,'Speed Bin B-A'!P1114,'Speed Bin B-A'!P1218)</f>
        <v>0</v>
      </c>
      <c r="Q275" s="252">
        <f>SUM('Speed Bin B-A'!Q74,'Speed Bin B-A'!Q178,'Speed Bin B-A'!Q282,'Speed Bin B-A'!Q386,'Speed Bin B-A'!Q490,'Speed Bin B-A'!Q802,'Speed Bin B-A'!Q906,'Speed Bin B-A'!Q1010,'Speed Bin B-A'!Q1114,'Speed Bin B-A'!Q1218)</f>
        <v>0</v>
      </c>
      <c r="R275" s="252">
        <f>SUM('Speed Bin B-A'!R74,'Speed Bin B-A'!R178,'Speed Bin B-A'!R282,'Speed Bin B-A'!R386,'Speed Bin B-A'!R490,'Speed Bin B-A'!R802,'Speed Bin B-A'!R906,'Speed Bin B-A'!R1010,'Speed Bin B-A'!R1114,'Speed Bin B-A'!R1218)</f>
        <v>0</v>
      </c>
      <c r="S275" s="252">
        <f>SUM('Speed Bin B-A'!S74,'Speed Bin B-A'!S178,'Speed Bin B-A'!S282,'Speed Bin B-A'!S386,'Speed Bin B-A'!S490,'Speed Bin B-A'!S802,'Speed Bin B-A'!S906,'Speed Bin B-A'!S1010,'Speed Bin B-A'!S1114,'Speed Bin B-A'!S1218)</f>
        <v>0</v>
      </c>
      <c r="T275" s="252">
        <f>SUM('Speed Bin B-A'!T74,'Speed Bin B-A'!T178,'Speed Bin B-A'!T282,'Speed Bin B-A'!T386,'Speed Bin B-A'!T490,'Speed Bin B-A'!T802,'Speed Bin B-A'!T906,'Speed Bin B-A'!T1010,'Speed Bin B-A'!T1114,'Speed Bin B-A'!T1218)</f>
        <v>0</v>
      </c>
      <c r="U275" s="252">
        <f>SUM('Speed Bin B-A'!U74,'Speed Bin B-A'!U178,'Speed Bin B-A'!U282,'Speed Bin B-A'!U386,'Speed Bin B-A'!U490,'Speed Bin B-A'!U802,'Speed Bin B-A'!U906,'Speed Bin B-A'!U1010,'Speed Bin B-A'!U1114,'Speed Bin B-A'!U1218)</f>
        <v>0</v>
      </c>
      <c r="V275" s="253">
        <f>IFERROR(AVERAGE('Speed Bin B-A'!V74,'Speed Bin B-A'!V178,'Speed Bin B-A'!V282,'Speed Bin B-A'!V386,'Speed Bin B-A'!V490,'Speed Bin B-A'!V802,'Speed Bin B-A'!V906,'Speed Bin B-A'!V1010,'Speed Bin B-A'!V1114,'Speed Bin B-A'!V1218),"-")</f>
        <v>28.214285714285715</v>
      </c>
      <c r="W275" s="253">
        <f>IFERROR(AVERAGE('Speed Bin B-A'!W74,'Speed Bin B-A'!W178,'Speed Bin B-A'!W282,'Speed Bin B-A'!W386,'Speed Bin B-A'!W490,'Speed Bin B-A'!W802,'Speed Bin B-A'!W906,'Speed Bin B-A'!W1010,'Speed Bin B-A'!W1114,'Speed Bin B-A'!W1218),"-")</f>
        <v>31.885714285714283</v>
      </c>
      <c r="X275" s="246"/>
      <c r="Y275" s="246"/>
    </row>
    <row r="276" spans="1:25" x14ac:dyDescent="0.2">
      <c r="A276" s="251">
        <v>0.66666666666666696</v>
      </c>
      <c r="B276" s="252">
        <f>SUM('Speed Bin B-A'!B75,'Speed Bin B-A'!B179,'Speed Bin B-A'!B283,'Speed Bin B-A'!B387,'Speed Bin B-A'!B491,'Speed Bin B-A'!B803,'Speed Bin B-A'!B907,'Speed Bin B-A'!B1011,'Speed Bin B-A'!B1115,'Speed Bin B-A'!B1219)</f>
        <v>231</v>
      </c>
      <c r="C276" s="252">
        <f>SUM('Speed Bin B-A'!C75,'Speed Bin B-A'!C179,'Speed Bin B-A'!C283,'Speed Bin B-A'!C387,'Speed Bin B-A'!C491,'Speed Bin B-A'!C803,'Speed Bin B-A'!C907,'Speed Bin B-A'!C1011,'Speed Bin B-A'!C1115,'Speed Bin B-A'!C1219)</f>
        <v>0</v>
      </c>
      <c r="D276" s="252">
        <f>SUM('Speed Bin B-A'!D75,'Speed Bin B-A'!D179,'Speed Bin B-A'!D283,'Speed Bin B-A'!D387,'Speed Bin B-A'!D491,'Speed Bin B-A'!D803,'Speed Bin B-A'!D907,'Speed Bin B-A'!D1011,'Speed Bin B-A'!D1115,'Speed Bin B-A'!D1219)</f>
        <v>10</v>
      </c>
      <c r="E276" s="252">
        <f>SUM('Speed Bin B-A'!E75,'Speed Bin B-A'!E179,'Speed Bin B-A'!E283,'Speed Bin B-A'!E387,'Speed Bin B-A'!E491,'Speed Bin B-A'!E803,'Speed Bin B-A'!E907,'Speed Bin B-A'!E1011,'Speed Bin B-A'!E1115,'Speed Bin B-A'!E1219)</f>
        <v>2</v>
      </c>
      <c r="F276" s="252">
        <f>SUM('Speed Bin B-A'!F75,'Speed Bin B-A'!F179,'Speed Bin B-A'!F283,'Speed Bin B-A'!F387,'Speed Bin B-A'!F491,'Speed Bin B-A'!F803,'Speed Bin B-A'!F907,'Speed Bin B-A'!F1011,'Speed Bin B-A'!F1115,'Speed Bin B-A'!F1219)</f>
        <v>44</v>
      </c>
      <c r="G276" s="252">
        <f>SUM('Speed Bin B-A'!G75,'Speed Bin B-A'!G179,'Speed Bin B-A'!G283,'Speed Bin B-A'!G387,'Speed Bin B-A'!G491,'Speed Bin B-A'!G803,'Speed Bin B-A'!G907,'Speed Bin B-A'!G1011,'Speed Bin B-A'!G1115,'Speed Bin B-A'!G1219)</f>
        <v>131</v>
      </c>
      <c r="H276" s="252">
        <f>SUM('Speed Bin B-A'!H75,'Speed Bin B-A'!H179,'Speed Bin B-A'!H283,'Speed Bin B-A'!H387,'Speed Bin B-A'!H491,'Speed Bin B-A'!H803,'Speed Bin B-A'!H907,'Speed Bin B-A'!H1011,'Speed Bin B-A'!H1115,'Speed Bin B-A'!H1219)</f>
        <v>44</v>
      </c>
      <c r="I276" s="252">
        <f>SUM('Speed Bin B-A'!I75,'Speed Bin B-A'!I179,'Speed Bin B-A'!I283,'Speed Bin B-A'!I387,'Speed Bin B-A'!I491,'Speed Bin B-A'!I803,'Speed Bin B-A'!I907,'Speed Bin B-A'!I1011,'Speed Bin B-A'!I1115,'Speed Bin B-A'!I1219)</f>
        <v>0</v>
      </c>
      <c r="J276" s="252">
        <f>SUM('Speed Bin B-A'!J75,'Speed Bin B-A'!J179,'Speed Bin B-A'!J283,'Speed Bin B-A'!J387,'Speed Bin B-A'!J491,'Speed Bin B-A'!J803,'Speed Bin B-A'!J907,'Speed Bin B-A'!J1011,'Speed Bin B-A'!J1115,'Speed Bin B-A'!J1219)</f>
        <v>0</v>
      </c>
      <c r="K276" s="252">
        <f>SUM('Speed Bin B-A'!K75,'Speed Bin B-A'!K179,'Speed Bin B-A'!K283,'Speed Bin B-A'!K387,'Speed Bin B-A'!K491,'Speed Bin B-A'!K803,'Speed Bin B-A'!K907,'Speed Bin B-A'!K1011,'Speed Bin B-A'!K1115,'Speed Bin B-A'!K1219)</f>
        <v>0</v>
      </c>
      <c r="L276" s="252">
        <f>SUM('Speed Bin B-A'!L75,'Speed Bin B-A'!L179,'Speed Bin B-A'!L283,'Speed Bin B-A'!L387,'Speed Bin B-A'!L491,'Speed Bin B-A'!L803,'Speed Bin B-A'!L907,'Speed Bin B-A'!L1011,'Speed Bin B-A'!L1115,'Speed Bin B-A'!L1219)</f>
        <v>0</v>
      </c>
      <c r="M276" s="252">
        <f>SUM('Speed Bin B-A'!M75,'Speed Bin B-A'!M179,'Speed Bin B-A'!M283,'Speed Bin B-A'!M387,'Speed Bin B-A'!M491,'Speed Bin B-A'!M803,'Speed Bin B-A'!M907,'Speed Bin B-A'!M1011,'Speed Bin B-A'!M1115,'Speed Bin B-A'!M1219)</f>
        <v>0</v>
      </c>
      <c r="N276" s="252">
        <f>SUM('Speed Bin B-A'!N75,'Speed Bin B-A'!N179,'Speed Bin B-A'!N283,'Speed Bin B-A'!N387,'Speed Bin B-A'!N491,'Speed Bin B-A'!N803,'Speed Bin B-A'!N907,'Speed Bin B-A'!N1011,'Speed Bin B-A'!N1115,'Speed Bin B-A'!N1219)</f>
        <v>0</v>
      </c>
      <c r="O276" s="252">
        <f>SUM('Speed Bin B-A'!O75,'Speed Bin B-A'!O179,'Speed Bin B-A'!O283,'Speed Bin B-A'!O387,'Speed Bin B-A'!O491,'Speed Bin B-A'!O803,'Speed Bin B-A'!O907,'Speed Bin B-A'!O1011,'Speed Bin B-A'!O1115,'Speed Bin B-A'!O1219)</f>
        <v>0</v>
      </c>
      <c r="P276" s="252">
        <f>SUM('Speed Bin B-A'!P75,'Speed Bin B-A'!P179,'Speed Bin B-A'!P283,'Speed Bin B-A'!P387,'Speed Bin B-A'!P491,'Speed Bin B-A'!P803,'Speed Bin B-A'!P907,'Speed Bin B-A'!P1011,'Speed Bin B-A'!P1115,'Speed Bin B-A'!P1219)</f>
        <v>0</v>
      </c>
      <c r="Q276" s="252">
        <f>SUM('Speed Bin B-A'!Q75,'Speed Bin B-A'!Q179,'Speed Bin B-A'!Q283,'Speed Bin B-A'!Q387,'Speed Bin B-A'!Q491,'Speed Bin B-A'!Q803,'Speed Bin B-A'!Q907,'Speed Bin B-A'!Q1011,'Speed Bin B-A'!Q1115,'Speed Bin B-A'!Q1219)</f>
        <v>0</v>
      </c>
      <c r="R276" s="252">
        <f>SUM('Speed Bin B-A'!R75,'Speed Bin B-A'!R179,'Speed Bin B-A'!R283,'Speed Bin B-A'!R387,'Speed Bin B-A'!R491,'Speed Bin B-A'!R803,'Speed Bin B-A'!R907,'Speed Bin B-A'!R1011,'Speed Bin B-A'!R1115,'Speed Bin B-A'!R1219)</f>
        <v>0</v>
      </c>
      <c r="S276" s="252">
        <f>SUM('Speed Bin B-A'!S75,'Speed Bin B-A'!S179,'Speed Bin B-A'!S283,'Speed Bin B-A'!S387,'Speed Bin B-A'!S491,'Speed Bin B-A'!S803,'Speed Bin B-A'!S907,'Speed Bin B-A'!S1011,'Speed Bin B-A'!S1115,'Speed Bin B-A'!S1219)</f>
        <v>0</v>
      </c>
      <c r="T276" s="252">
        <f>SUM('Speed Bin B-A'!T75,'Speed Bin B-A'!T179,'Speed Bin B-A'!T283,'Speed Bin B-A'!T387,'Speed Bin B-A'!T491,'Speed Bin B-A'!T803,'Speed Bin B-A'!T907,'Speed Bin B-A'!T1011,'Speed Bin B-A'!T1115,'Speed Bin B-A'!T1219)</f>
        <v>0</v>
      </c>
      <c r="U276" s="252">
        <f>SUM('Speed Bin B-A'!U75,'Speed Bin B-A'!U179,'Speed Bin B-A'!U283,'Speed Bin B-A'!U387,'Speed Bin B-A'!U491,'Speed Bin B-A'!U803,'Speed Bin B-A'!U907,'Speed Bin B-A'!U1011,'Speed Bin B-A'!U1115,'Speed Bin B-A'!U1219)</f>
        <v>0</v>
      </c>
      <c r="V276" s="253">
        <f>IFERROR(AVERAGE('Speed Bin B-A'!V75,'Speed Bin B-A'!V179,'Speed Bin B-A'!V283,'Speed Bin B-A'!V387,'Speed Bin B-A'!V491,'Speed Bin B-A'!V803,'Speed Bin B-A'!V907,'Speed Bin B-A'!V1011,'Speed Bin B-A'!V1115,'Speed Bin B-A'!V1219),"-")</f>
        <v>26.485714285714288</v>
      </c>
      <c r="W276" s="253">
        <f>IFERROR(AVERAGE('Speed Bin B-A'!W75,'Speed Bin B-A'!W179,'Speed Bin B-A'!W283,'Speed Bin B-A'!W387,'Speed Bin B-A'!W491,'Speed Bin B-A'!W803,'Speed Bin B-A'!W907,'Speed Bin B-A'!W1011,'Speed Bin B-A'!W1115,'Speed Bin B-A'!W1219),"-")</f>
        <v>30.857142857142861</v>
      </c>
      <c r="X276" s="246"/>
      <c r="Y276" s="246"/>
    </row>
    <row r="277" spans="1:25" x14ac:dyDescent="0.2">
      <c r="A277" s="251">
        <v>0.67708333333333304</v>
      </c>
      <c r="B277" s="252">
        <f>SUM('Speed Bin B-A'!B76,'Speed Bin B-A'!B180,'Speed Bin B-A'!B284,'Speed Bin B-A'!B388,'Speed Bin B-A'!B492,'Speed Bin B-A'!B804,'Speed Bin B-A'!B908,'Speed Bin B-A'!B1012,'Speed Bin B-A'!B1116,'Speed Bin B-A'!B1220)</f>
        <v>236</v>
      </c>
      <c r="C277" s="252">
        <f>SUM('Speed Bin B-A'!C76,'Speed Bin B-A'!C180,'Speed Bin B-A'!C284,'Speed Bin B-A'!C388,'Speed Bin B-A'!C492,'Speed Bin B-A'!C804,'Speed Bin B-A'!C908,'Speed Bin B-A'!C1012,'Speed Bin B-A'!C1116,'Speed Bin B-A'!C1220)</f>
        <v>0</v>
      </c>
      <c r="D277" s="252">
        <f>SUM('Speed Bin B-A'!D76,'Speed Bin B-A'!D180,'Speed Bin B-A'!D284,'Speed Bin B-A'!D388,'Speed Bin B-A'!D492,'Speed Bin B-A'!D804,'Speed Bin B-A'!D908,'Speed Bin B-A'!D1012,'Speed Bin B-A'!D1116,'Speed Bin B-A'!D1220)</f>
        <v>2</v>
      </c>
      <c r="E277" s="252">
        <f>SUM('Speed Bin B-A'!E76,'Speed Bin B-A'!E180,'Speed Bin B-A'!E284,'Speed Bin B-A'!E388,'Speed Bin B-A'!E492,'Speed Bin B-A'!E804,'Speed Bin B-A'!E908,'Speed Bin B-A'!E1012,'Speed Bin B-A'!E1116,'Speed Bin B-A'!E1220)</f>
        <v>10</v>
      </c>
      <c r="F277" s="252">
        <f>SUM('Speed Bin B-A'!F76,'Speed Bin B-A'!F180,'Speed Bin B-A'!F284,'Speed Bin B-A'!F388,'Speed Bin B-A'!F492,'Speed Bin B-A'!F804,'Speed Bin B-A'!F908,'Speed Bin B-A'!F1012,'Speed Bin B-A'!F1116,'Speed Bin B-A'!F1220)</f>
        <v>59</v>
      </c>
      <c r="G277" s="252">
        <f>SUM('Speed Bin B-A'!G76,'Speed Bin B-A'!G180,'Speed Bin B-A'!G284,'Speed Bin B-A'!G388,'Speed Bin B-A'!G492,'Speed Bin B-A'!G804,'Speed Bin B-A'!G908,'Speed Bin B-A'!G1012,'Speed Bin B-A'!G1116,'Speed Bin B-A'!G1220)</f>
        <v>132</v>
      </c>
      <c r="H277" s="252">
        <f>SUM('Speed Bin B-A'!H76,'Speed Bin B-A'!H180,'Speed Bin B-A'!H284,'Speed Bin B-A'!H388,'Speed Bin B-A'!H492,'Speed Bin B-A'!H804,'Speed Bin B-A'!H908,'Speed Bin B-A'!H1012,'Speed Bin B-A'!H1116,'Speed Bin B-A'!H1220)</f>
        <v>32</v>
      </c>
      <c r="I277" s="252">
        <f>SUM('Speed Bin B-A'!I76,'Speed Bin B-A'!I180,'Speed Bin B-A'!I284,'Speed Bin B-A'!I388,'Speed Bin B-A'!I492,'Speed Bin B-A'!I804,'Speed Bin B-A'!I908,'Speed Bin B-A'!I1012,'Speed Bin B-A'!I1116,'Speed Bin B-A'!I1220)</f>
        <v>1</v>
      </c>
      <c r="J277" s="252">
        <f>SUM('Speed Bin B-A'!J76,'Speed Bin B-A'!J180,'Speed Bin B-A'!J284,'Speed Bin B-A'!J388,'Speed Bin B-A'!J492,'Speed Bin B-A'!J804,'Speed Bin B-A'!J908,'Speed Bin B-A'!J1012,'Speed Bin B-A'!J1116,'Speed Bin B-A'!J1220)</f>
        <v>0</v>
      </c>
      <c r="K277" s="252">
        <f>SUM('Speed Bin B-A'!K76,'Speed Bin B-A'!K180,'Speed Bin B-A'!K284,'Speed Bin B-A'!K388,'Speed Bin B-A'!K492,'Speed Bin B-A'!K804,'Speed Bin B-A'!K908,'Speed Bin B-A'!K1012,'Speed Bin B-A'!K1116,'Speed Bin B-A'!K1220)</f>
        <v>0</v>
      </c>
      <c r="L277" s="252">
        <f>SUM('Speed Bin B-A'!L76,'Speed Bin B-A'!L180,'Speed Bin B-A'!L284,'Speed Bin B-A'!L388,'Speed Bin B-A'!L492,'Speed Bin B-A'!L804,'Speed Bin B-A'!L908,'Speed Bin B-A'!L1012,'Speed Bin B-A'!L1116,'Speed Bin B-A'!L1220)</f>
        <v>0</v>
      </c>
      <c r="M277" s="252">
        <f>SUM('Speed Bin B-A'!M76,'Speed Bin B-A'!M180,'Speed Bin B-A'!M284,'Speed Bin B-A'!M388,'Speed Bin B-A'!M492,'Speed Bin B-A'!M804,'Speed Bin B-A'!M908,'Speed Bin B-A'!M1012,'Speed Bin B-A'!M1116,'Speed Bin B-A'!M1220)</f>
        <v>0</v>
      </c>
      <c r="N277" s="252">
        <f>SUM('Speed Bin B-A'!N76,'Speed Bin B-A'!N180,'Speed Bin B-A'!N284,'Speed Bin B-A'!N388,'Speed Bin B-A'!N492,'Speed Bin B-A'!N804,'Speed Bin B-A'!N908,'Speed Bin B-A'!N1012,'Speed Bin B-A'!N1116,'Speed Bin B-A'!N1220)</f>
        <v>0</v>
      </c>
      <c r="O277" s="252">
        <f>SUM('Speed Bin B-A'!O76,'Speed Bin B-A'!O180,'Speed Bin B-A'!O284,'Speed Bin B-A'!O388,'Speed Bin B-A'!O492,'Speed Bin B-A'!O804,'Speed Bin B-A'!O908,'Speed Bin B-A'!O1012,'Speed Bin B-A'!O1116,'Speed Bin B-A'!O1220)</f>
        <v>0</v>
      </c>
      <c r="P277" s="252">
        <f>SUM('Speed Bin B-A'!P76,'Speed Bin B-A'!P180,'Speed Bin B-A'!P284,'Speed Bin B-A'!P388,'Speed Bin B-A'!P492,'Speed Bin B-A'!P804,'Speed Bin B-A'!P908,'Speed Bin B-A'!P1012,'Speed Bin B-A'!P1116,'Speed Bin B-A'!P1220)</f>
        <v>0</v>
      </c>
      <c r="Q277" s="252">
        <f>SUM('Speed Bin B-A'!Q76,'Speed Bin B-A'!Q180,'Speed Bin B-A'!Q284,'Speed Bin B-A'!Q388,'Speed Bin B-A'!Q492,'Speed Bin B-A'!Q804,'Speed Bin B-A'!Q908,'Speed Bin B-A'!Q1012,'Speed Bin B-A'!Q1116,'Speed Bin B-A'!Q1220)</f>
        <v>0</v>
      </c>
      <c r="R277" s="252">
        <f>SUM('Speed Bin B-A'!R76,'Speed Bin B-A'!R180,'Speed Bin B-A'!R284,'Speed Bin B-A'!R388,'Speed Bin B-A'!R492,'Speed Bin B-A'!R804,'Speed Bin B-A'!R908,'Speed Bin B-A'!R1012,'Speed Bin B-A'!R1116,'Speed Bin B-A'!R1220)</f>
        <v>0</v>
      </c>
      <c r="S277" s="252">
        <f>SUM('Speed Bin B-A'!S76,'Speed Bin B-A'!S180,'Speed Bin B-A'!S284,'Speed Bin B-A'!S388,'Speed Bin B-A'!S492,'Speed Bin B-A'!S804,'Speed Bin B-A'!S908,'Speed Bin B-A'!S1012,'Speed Bin B-A'!S1116,'Speed Bin B-A'!S1220)</f>
        <v>0</v>
      </c>
      <c r="T277" s="252">
        <f>SUM('Speed Bin B-A'!T76,'Speed Bin B-A'!T180,'Speed Bin B-A'!T284,'Speed Bin B-A'!T388,'Speed Bin B-A'!T492,'Speed Bin B-A'!T804,'Speed Bin B-A'!T908,'Speed Bin B-A'!T1012,'Speed Bin B-A'!T1116,'Speed Bin B-A'!T1220)</f>
        <v>0</v>
      </c>
      <c r="U277" s="252">
        <f>SUM('Speed Bin B-A'!U76,'Speed Bin B-A'!U180,'Speed Bin B-A'!U284,'Speed Bin B-A'!U388,'Speed Bin B-A'!U492,'Speed Bin B-A'!U804,'Speed Bin B-A'!U908,'Speed Bin B-A'!U1012,'Speed Bin B-A'!U1116,'Speed Bin B-A'!U1220)</f>
        <v>0</v>
      </c>
      <c r="V277" s="253">
        <f>IFERROR(AVERAGE('Speed Bin B-A'!V76,'Speed Bin B-A'!V180,'Speed Bin B-A'!V284,'Speed Bin B-A'!V388,'Speed Bin B-A'!V492,'Speed Bin B-A'!V804,'Speed Bin B-A'!V908,'Speed Bin B-A'!V1012,'Speed Bin B-A'!V1116,'Speed Bin B-A'!V1220),"-")</f>
        <v>26.38571428571429</v>
      </c>
      <c r="W277" s="253">
        <f>IFERROR(AVERAGE('Speed Bin B-A'!W76,'Speed Bin B-A'!W180,'Speed Bin B-A'!W284,'Speed Bin B-A'!W388,'Speed Bin B-A'!W492,'Speed Bin B-A'!W804,'Speed Bin B-A'!W908,'Speed Bin B-A'!W1012,'Speed Bin B-A'!W1116,'Speed Bin B-A'!W1220),"-")</f>
        <v>30.085714285714285</v>
      </c>
      <c r="X277" s="246"/>
      <c r="Y277" s="246"/>
    </row>
    <row r="278" spans="1:25" x14ac:dyDescent="0.2">
      <c r="A278" s="251">
        <v>0.6875</v>
      </c>
      <c r="B278" s="252">
        <f>SUM('Speed Bin B-A'!B77,'Speed Bin B-A'!B181,'Speed Bin B-A'!B285,'Speed Bin B-A'!B389,'Speed Bin B-A'!B493,'Speed Bin B-A'!B805,'Speed Bin B-A'!B909,'Speed Bin B-A'!B1013,'Speed Bin B-A'!B1117,'Speed Bin B-A'!B1221)</f>
        <v>276</v>
      </c>
      <c r="C278" s="252">
        <f>SUM('Speed Bin B-A'!C77,'Speed Bin B-A'!C181,'Speed Bin B-A'!C285,'Speed Bin B-A'!C389,'Speed Bin B-A'!C493,'Speed Bin B-A'!C805,'Speed Bin B-A'!C909,'Speed Bin B-A'!C1013,'Speed Bin B-A'!C1117,'Speed Bin B-A'!C1221)</f>
        <v>0</v>
      </c>
      <c r="D278" s="252">
        <f>SUM('Speed Bin B-A'!D77,'Speed Bin B-A'!D181,'Speed Bin B-A'!D285,'Speed Bin B-A'!D389,'Speed Bin B-A'!D493,'Speed Bin B-A'!D805,'Speed Bin B-A'!D909,'Speed Bin B-A'!D1013,'Speed Bin B-A'!D1117,'Speed Bin B-A'!D1221)</f>
        <v>2</v>
      </c>
      <c r="E278" s="252">
        <f>SUM('Speed Bin B-A'!E77,'Speed Bin B-A'!E181,'Speed Bin B-A'!E285,'Speed Bin B-A'!E389,'Speed Bin B-A'!E493,'Speed Bin B-A'!E805,'Speed Bin B-A'!E909,'Speed Bin B-A'!E1013,'Speed Bin B-A'!E1117,'Speed Bin B-A'!E1221)</f>
        <v>8</v>
      </c>
      <c r="F278" s="252">
        <f>SUM('Speed Bin B-A'!F77,'Speed Bin B-A'!F181,'Speed Bin B-A'!F285,'Speed Bin B-A'!F389,'Speed Bin B-A'!F493,'Speed Bin B-A'!F805,'Speed Bin B-A'!F909,'Speed Bin B-A'!F1013,'Speed Bin B-A'!F1117,'Speed Bin B-A'!F1221)</f>
        <v>55</v>
      </c>
      <c r="G278" s="252">
        <f>SUM('Speed Bin B-A'!G77,'Speed Bin B-A'!G181,'Speed Bin B-A'!G285,'Speed Bin B-A'!G389,'Speed Bin B-A'!G493,'Speed Bin B-A'!G805,'Speed Bin B-A'!G909,'Speed Bin B-A'!G1013,'Speed Bin B-A'!G1117,'Speed Bin B-A'!G1221)</f>
        <v>169</v>
      </c>
      <c r="H278" s="252">
        <f>SUM('Speed Bin B-A'!H77,'Speed Bin B-A'!H181,'Speed Bin B-A'!H285,'Speed Bin B-A'!H389,'Speed Bin B-A'!H493,'Speed Bin B-A'!H805,'Speed Bin B-A'!H909,'Speed Bin B-A'!H1013,'Speed Bin B-A'!H1117,'Speed Bin B-A'!H1221)</f>
        <v>41</v>
      </c>
      <c r="I278" s="252">
        <f>SUM('Speed Bin B-A'!I77,'Speed Bin B-A'!I181,'Speed Bin B-A'!I285,'Speed Bin B-A'!I389,'Speed Bin B-A'!I493,'Speed Bin B-A'!I805,'Speed Bin B-A'!I909,'Speed Bin B-A'!I1013,'Speed Bin B-A'!I1117,'Speed Bin B-A'!I1221)</f>
        <v>1</v>
      </c>
      <c r="J278" s="252">
        <f>SUM('Speed Bin B-A'!J77,'Speed Bin B-A'!J181,'Speed Bin B-A'!J285,'Speed Bin B-A'!J389,'Speed Bin B-A'!J493,'Speed Bin B-A'!J805,'Speed Bin B-A'!J909,'Speed Bin B-A'!J1013,'Speed Bin B-A'!J1117,'Speed Bin B-A'!J1221)</f>
        <v>0</v>
      </c>
      <c r="K278" s="252">
        <f>SUM('Speed Bin B-A'!K77,'Speed Bin B-A'!K181,'Speed Bin B-A'!K285,'Speed Bin B-A'!K389,'Speed Bin B-A'!K493,'Speed Bin B-A'!K805,'Speed Bin B-A'!K909,'Speed Bin B-A'!K1013,'Speed Bin B-A'!K1117,'Speed Bin B-A'!K1221)</f>
        <v>0</v>
      </c>
      <c r="L278" s="252">
        <f>SUM('Speed Bin B-A'!L77,'Speed Bin B-A'!L181,'Speed Bin B-A'!L285,'Speed Bin B-A'!L389,'Speed Bin B-A'!L493,'Speed Bin B-A'!L805,'Speed Bin B-A'!L909,'Speed Bin B-A'!L1013,'Speed Bin B-A'!L1117,'Speed Bin B-A'!L1221)</f>
        <v>0</v>
      </c>
      <c r="M278" s="252">
        <f>SUM('Speed Bin B-A'!M77,'Speed Bin B-A'!M181,'Speed Bin B-A'!M285,'Speed Bin B-A'!M389,'Speed Bin B-A'!M493,'Speed Bin B-A'!M805,'Speed Bin B-A'!M909,'Speed Bin B-A'!M1013,'Speed Bin B-A'!M1117,'Speed Bin B-A'!M1221)</f>
        <v>0</v>
      </c>
      <c r="N278" s="252">
        <f>SUM('Speed Bin B-A'!N77,'Speed Bin B-A'!N181,'Speed Bin B-A'!N285,'Speed Bin B-A'!N389,'Speed Bin B-A'!N493,'Speed Bin B-A'!N805,'Speed Bin B-A'!N909,'Speed Bin B-A'!N1013,'Speed Bin B-A'!N1117,'Speed Bin B-A'!N1221)</f>
        <v>0</v>
      </c>
      <c r="O278" s="252">
        <f>SUM('Speed Bin B-A'!O77,'Speed Bin B-A'!O181,'Speed Bin B-A'!O285,'Speed Bin B-A'!O389,'Speed Bin B-A'!O493,'Speed Bin B-A'!O805,'Speed Bin B-A'!O909,'Speed Bin B-A'!O1013,'Speed Bin B-A'!O1117,'Speed Bin B-A'!O1221)</f>
        <v>0</v>
      </c>
      <c r="P278" s="252">
        <f>SUM('Speed Bin B-A'!P77,'Speed Bin B-A'!P181,'Speed Bin B-A'!P285,'Speed Bin B-A'!P389,'Speed Bin B-A'!P493,'Speed Bin B-A'!P805,'Speed Bin B-A'!P909,'Speed Bin B-A'!P1013,'Speed Bin B-A'!P1117,'Speed Bin B-A'!P1221)</f>
        <v>0</v>
      </c>
      <c r="Q278" s="252">
        <f>SUM('Speed Bin B-A'!Q77,'Speed Bin B-A'!Q181,'Speed Bin B-A'!Q285,'Speed Bin B-A'!Q389,'Speed Bin B-A'!Q493,'Speed Bin B-A'!Q805,'Speed Bin B-A'!Q909,'Speed Bin B-A'!Q1013,'Speed Bin B-A'!Q1117,'Speed Bin B-A'!Q1221)</f>
        <v>0</v>
      </c>
      <c r="R278" s="252">
        <f>SUM('Speed Bin B-A'!R77,'Speed Bin B-A'!R181,'Speed Bin B-A'!R285,'Speed Bin B-A'!R389,'Speed Bin B-A'!R493,'Speed Bin B-A'!R805,'Speed Bin B-A'!R909,'Speed Bin B-A'!R1013,'Speed Bin B-A'!R1117,'Speed Bin B-A'!R1221)</f>
        <v>0</v>
      </c>
      <c r="S278" s="252">
        <f>SUM('Speed Bin B-A'!S77,'Speed Bin B-A'!S181,'Speed Bin B-A'!S285,'Speed Bin B-A'!S389,'Speed Bin B-A'!S493,'Speed Bin B-A'!S805,'Speed Bin B-A'!S909,'Speed Bin B-A'!S1013,'Speed Bin B-A'!S1117,'Speed Bin B-A'!S1221)</f>
        <v>0</v>
      </c>
      <c r="T278" s="252">
        <f>SUM('Speed Bin B-A'!T77,'Speed Bin B-A'!T181,'Speed Bin B-A'!T285,'Speed Bin B-A'!T389,'Speed Bin B-A'!T493,'Speed Bin B-A'!T805,'Speed Bin B-A'!T909,'Speed Bin B-A'!T1013,'Speed Bin B-A'!T1117,'Speed Bin B-A'!T1221)</f>
        <v>0</v>
      </c>
      <c r="U278" s="252">
        <f>SUM('Speed Bin B-A'!U77,'Speed Bin B-A'!U181,'Speed Bin B-A'!U285,'Speed Bin B-A'!U389,'Speed Bin B-A'!U493,'Speed Bin B-A'!U805,'Speed Bin B-A'!U909,'Speed Bin B-A'!U1013,'Speed Bin B-A'!U1117,'Speed Bin B-A'!U1221)</f>
        <v>0</v>
      </c>
      <c r="V278" s="253">
        <f>IFERROR(AVERAGE('Speed Bin B-A'!V77,'Speed Bin B-A'!V181,'Speed Bin B-A'!V285,'Speed Bin B-A'!V389,'Speed Bin B-A'!V493,'Speed Bin B-A'!V805,'Speed Bin B-A'!V909,'Speed Bin B-A'!V1013,'Speed Bin B-A'!V1117,'Speed Bin B-A'!V1221),"-")</f>
        <v>26.87142857142857</v>
      </c>
      <c r="W278" s="253">
        <f>IFERROR(AVERAGE('Speed Bin B-A'!W77,'Speed Bin B-A'!W181,'Speed Bin B-A'!W285,'Speed Bin B-A'!W389,'Speed Bin B-A'!W493,'Speed Bin B-A'!W805,'Speed Bin B-A'!W909,'Speed Bin B-A'!W1013,'Speed Bin B-A'!W1117,'Speed Bin B-A'!W1221),"-")</f>
        <v>30.199999999999996</v>
      </c>
      <c r="X278" s="246"/>
      <c r="Y278" s="246"/>
    </row>
    <row r="279" spans="1:25" x14ac:dyDescent="0.2">
      <c r="A279" s="251">
        <v>0.69791666666666696</v>
      </c>
      <c r="B279" s="252">
        <f>SUM('Speed Bin B-A'!B78,'Speed Bin B-A'!B182,'Speed Bin B-A'!B286,'Speed Bin B-A'!B390,'Speed Bin B-A'!B494,'Speed Bin B-A'!B806,'Speed Bin B-A'!B910,'Speed Bin B-A'!B1014,'Speed Bin B-A'!B1118,'Speed Bin B-A'!B1222)</f>
        <v>247</v>
      </c>
      <c r="C279" s="252">
        <f>SUM('Speed Bin B-A'!C78,'Speed Bin B-A'!C182,'Speed Bin B-A'!C286,'Speed Bin B-A'!C390,'Speed Bin B-A'!C494,'Speed Bin B-A'!C806,'Speed Bin B-A'!C910,'Speed Bin B-A'!C1014,'Speed Bin B-A'!C1118,'Speed Bin B-A'!C1222)</f>
        <v>1</v>
      </c>
      <c r="D279" s="252">
        <f>SUM('Speed Bin B-A'!D78,'Speed Bin B-A'!D182,'Speed Bin B-A'!D286,'Speed Bin B-A'!D390,'Speed Bin B-A'!D494,'Speed Bin B-A'!D806,'Speed Bin B-A'!D910,'Speed Bin B-A'!D1014,'Speed Bin B-A'!D1118,'Speed Bin B-A'!D1222)</f>
        <v>6</v>
      </c>
      <c r="E279" s="252">
        <f>SUM('Speed Bin B-A'!E78,'Speed Bin B-A'!E182,'Speed Bin B-A'!E286,'Speed Bin B-A'!E390,'Speed Bin B-A'!E494,'Speed Bin B-A'!E806,'Speed Bin B-A'!E910,'Speed Bin B-A'!E1014,'Speed Bin B-A'!E1118,'Speed Bin B-A'!E1222)</f>
        <v>8</v>
      </c>
      <c r="F279" s="252">
        <f>SUM('Speed Bin B-A'!F78,'Speed Bin B-A'!F182,'Speed Bin B-A'!F286,'Speed Bin B-A'!F390,'Speed Bin B-A'!F494,'Speed Bin B-A'!F806,'Speed Bin B-A'!F910,'Speed Bin B-A'!F1014,'Speed Bin B-A'!F1118,'Speed Bin B-A'!F1222)</f>
        <v>49</v>
      </c>
      <c r="G279" s="252">
        <f>SUM('Speed Bin B-A'!G78,'Speed Bin B-A'!G182,'Speed Bin B-A'!G286,'Speed Bin B-A'!G390,'Speed Bin B-A'!G494,'Speed Bin B-A'!G806,'Speed Bin B-A'!G910,'Speed Bin B-A'!G1014,'Speed Bin B-A'!G1118,'Speed Bin B-A'!G1222)</f>
        <v>143</v>
      </c>
      <c r="H279" s="252">
        <f>SUM('Speed Bin B-A'!H78,'Speed Bin B-A'!H182,'Speed Bin B-A'!H286,'Speed Bin B-A'!H390,'Speed Bin B-A'!H494,'Speed Bin B-A'!H806,'Speed Bin B-A'!H910,'Speed Bin B-A'!H1014,'Speed Bin B-A'!H1118,'Speed Bin B-A'!H1222)</f>
        <v>38</v>
      </c>
      <c r="I279" s="252">
        <f>SUM('Speed Bin B-A'!I78,'Speed Bin B-A'!I182,'Speed Bin B-A'!I286,'Speed Bin B-A'!I390,'Speed Bin B-A'!I494,'Speed Bin B-A'!I806,'Speed Bin B-A'!I910,'Speed Bin B-A'!I1014,'Speed Bin B-A'!I1118,'Speed Bin B-A'!I1222)</f>
        <v>2</v>
      </c>
      <c r="J279" s="252">
        <f>SUM('Speed Bin B-A'!J78,'Speed Bin B-A'!J182,'Speed Bin B-A'!J286,'Speed Bin B-A'!J390,'Speed Bin B-A'!J494,'Speed Bin B-A'!J806,'Speed Bin B-A'!J910,'Speed Bin B-A'!J1014,'Speed Bin B-A'!J1118,'Speed Bin B-A'!J1222)</f>
        <v>0</v>
      </c>
      <c r="K279" s="252">
        <f>SUM('Speed Bin B-A'!K78,'Speed Bin B-A'!K182,'Speed Bin B-A'!K286,'Speed Bin B-A'!K390,'Speed Bin B-A'!K494,'Speed Bin B-A'!K806,'Speed Bin B-A'!K910,'Speed Bin B-A'!K1014,'Speed Bin B-A'!K1118,'Speed Bin B-A'!K1222)</f>
        <v>0</v>
      </c>
      <c r="L279" s="252">
        <f>SUM('Speed Bin B-A'!L78,'Speed Bin B-A'!L182,'Speed Bin B-A'!L286,'Speed Bin B-A'!L390,'Speed Bin B-A'!L494,'Speed Bin B-A'!L806,'Speed Bin B-A'!L910,'Speed Bin B-A'!L1014,'Speed Bin B-A'!L1118,'Speed Bin B-A'!L1222)</f>
        <v>0</v>
      </c>
      <c r="M279" s="252">
        <f>SUM('Speed Bin B-A'!M78,'Speed Bin B-A'!M182,'Speed Bin B-A'!M286,'Speed Bin B-A'!M390,'Speed Bin B-A'!M494,'Speed Bin B-A'!M806,'Speed Bin B-A'!M910,'Speed Bin B-A'!M1014,'Speed Bin B-A'!M1118,'Speed Bin B-A'!M1222)</f>
        <v>0</v>
      </c>
      <c r="N279" s="252">
        <f>SUM('Speed Bin B-A'!N78,'Speed Bin B-A'!N182,'Speed Bin B-A'!N286,'Speed Bin B-A'!N390,'Speed Bin B-A'!N494,'Speed Bin B-A'!N806,'Speed Bin B-A'!N910,'Speed Bin B-A'!N1014,'Speed Bin B-A'!N1118,'Speed Bin B-A'!N1222)</f>
        <v>0</v>
      </c>
      <c r="O279" s="252">
        <f>SUM('Speed Bin B-A'!O78,'Speed Bin B-A'!O182,'Speed Bin B-A'!O286,'Speed Bin B-A'!O390,'Speed Bin B-A'!O494,'Speed Bin B-A'!O806,'Speed Bin B-A'!O910,'Speed Bin B-A'!O1014,'Speed Bin B-A'!O1118,'Speed Bin B-A'!O1222)</f>
        <v>0</v>
      </c>
      <c r="P279" s="252">
        <f>SUM('Speed Bin B-A'!P78,'Speed Bin B-A'!P182,'Speed Bin B-A'!P286,'Speed Bin B-A'!P390,'Speed Bin B-A'!P494,'Speed Bin B-A'!P806,'Speed Bin B-A'!P910,'Speed Bin B-A'!P1014,'Speed Bin B-A'!P1118,'Speed Bin B-A'!P1222)</f>
        <v>0</v>
      </c>
      <c r="Q279" s="252">
        <f>SUM('Speed Bin B-A'!Q78,'Speed Bin B-A'!Q182,'Speed Bin B-A'!Q286,'Speed Bin B-A'!Q390,'Speed Bin B-A'!Q494,'Speed Bin B-A'!Q806,'Speed Bin B-A'!Q910,'Speed Bin B-A'!Q1014,'Speed Bin B-A'!Q1118,'Speed Bin B-A'!Q1222)</f>
        <v>0</v>
      </c>
      <c r="R279" s="252">
        <f>SUM('Speed Bin B-A'!R78,'Speed Bin B-A'!R182,'Speed Bin B-A'!R286,'Speed Bin B-A'!R390,'Speed Bin B-A'!R494,'Speed Bin B-A'!R806,'Speed Bin B-A'!R910,'Speed Bin B-A'!R1014,'Speed Bin B-A'!R1118,'Speed Bin B-A'!R1222)</f>
        <v>0</v>
      </c>
      <c r="S279" s="252">
        <f>SUM('Speed Bin B-A'!S78,'Speed Bin B-A'!S182,'Speed Bin B-A'!S286,'Speed Bin B-A'!S390,'Speed Bin B-A'!S494,'Speed Bin B-A'!S806,'Speed Bin B-A'!S910,'Speed Bin B-A'!S1014,'Speed Bin B-A'!S1118,'Speed Bin B-A'!S1222)</f>
        <v>0</v>
      </c>
      <c r="T279" s="252">
        <f>SUM('Speed Bin B-A'!T78,'Speed Bin B-A'!T182,'Speed Bin B-A'!T286,'Speed Bin B-A'!T390,'Speed Bin B-A'!T494,'Speed Bin B-A'!T806,'Speed Bin B-A'!T910,'Speed Bin B-A'!T1014,'Speed Bin B-A'!T1118,'Speed Bin B-A'!T1222)</f>
        <v>0</v>
      </c>
      <c r="U279" s="252">
        <f>SUM('Speed Bin B-A'!U78,'Speed Bin B-A'!U182,'Speed Bin B-A'!U286,'Speed Bin B-A'!U390,'Speed Bin B-A'!U494,'Speed Bin B-A'!U806,'Speed Bin B-A'!U910,'Speed Bin B-A'!U1014,'Speed Bin B-A'!U1118,'Speed Bin B-A'!U1222)</f>
        <v>0</v>
      </c>
      <c r="V279" s="253">
        <f>IFERROR(AVERAGE('Speed Bin B-A'!V78,'Speed Bin B-A'!V182,'Speed Bin B-A'!V286,'Speed Bin B-A'!V390,'Speed Bin B-A'!V494,'Speed Bin B-A'!V806,'Speed Bin B-A'!V910,'Speed Bin B-A'!V1014,'Speed Bin B-A'!V1118,'Speed Bin B-A'!V1222),"-")</f>
        <v>26.61428571428571</v>
      </c>
      <c r="W279" s="253">
        <f>IFERROR(AVERAGE('Speed Bin B-A'!W78,'Speed Bin B-A'!W182,'Speed Bin B-A'!W286,'Speed Bin B-A'!W390,'Speed Bin B-A'!W494,'Speed Bin B-A'!W806,'Speed Bin B-A'!W910,'Speed Bin B-A'!W1014,'Speed Bin B-A'!W1118,'Speed Bin B-A'!W1222),"-")</f>
        <v>30.4</v>
      </c>
      <c r="X279" s="246"/>
      <c r="Y279" s="246"/>
    </row>
    <row r="280" spans="1:25" x14ac:dyDescent="0.2">
      <c r="A280" s="251">
        <v>0.70833333333333304</v>
      </c>
      <c r="B280" s="252">
        <f>SUM('Speed Bin B-A'!B79,'Speed Bin B-A'!B183,'Speed Bin B-A'!B287,'Speed Bin B-A'!B391,'Speed Bin B-A'!B495,'Speed Bin B-A'!B807,'Speed Bin B-A'!B911,'Speed Bin B-A'!B1015,'Speed Bin B-A'!B1119,'Speed Bin B-A'!B1223)</f>
        <v>264</v>
      </c>
      <c r="C280" s="252">
        <f>SUM('Speed Bin B-A'!C79,'Speed Bin B-A'!C183,'Speed Bin B-A'!C287,'Speed Bin B-A'!C391,'Speed Bin B-A'!C495,'Speed Bin B-A'!C807,'Speed Bin B-A'!C911,'Speed Bin B-A'!C1015,'Speed Bin B-A'!C1119,'Speed Bin B-A'!C1223)</f>
        <v>0</v>
      </c>
      <c r="D280" s="252">
        <f>SUM('Speed Bin B-A'!D79,'Speed Bin B-A'!D183,'Speed Bin B-A'!D287,'Speed Bin B-A'!D391,'Speed Bin B-A'!D495,'Speed Bin B-A'!D807,'Speed Bin B-A'!D911,'Speed Bin B-A'!D1015,'Speed Bin B-A'!D1119,'Speed Bin B-A'!D1223)</f>
        <v>0</v>
      </c>
      <c r="E280" s="252">
        <f>SUM('Speed Bin B-A'!E79,'Speed Bin B-A'!E183,'Speed Bin B-A'!E287,'Speed Bin B-A'!E391,'Speed Bin B-A'!E495,'Speed Bin B-A'!E807,'Speed Bin B-A'!E911,'Speed Bin B-A'!E1015,'Speed Bin B-A'!E1119,'Speed Bin B-A'!E1223)</f>
        <v>7</v>
      </c>
      <c r="F280" s="252">
        <f>SUM('Speed Bin B-A'!F79,'Speed Bin B-A'!F183,'Speed Bin B-A'!F287,'Speed Bin B-A'!F391,'Speed Bin B-A'!F495,'Speed Bin B-A'!F807,'Speed Bin B-A'!F911,'Speed Bin B-A'!F1015,'Speed Bin B-A'!F1119,'Speed Bin B-A'!F1223)</f>
        <v>40</v>
      </c>
      <c r="G280" s="252">
        <f>SUM('Speed Bin B-A'!G79,'Speed Bin B-A'!G183,'Speed Bin B-A'!G287,'Speed Bin B-A'!G391,'Speed Bin B-A'!G495,'Speed Bin B-A'!G807,'Speed Bin B-A'!G911,'Speed Bin B-A'!G1015,'Speed Bin B-A'!G1119,'Speed Bin B-A'!G1223)</f>
        <v>164</v>
      </c>
      <c r="H280" s="252">
        <f>SUM('Speed Bin B-A'!H79,'Speed Bin B-A'!H183,'Speed Bin B-A'!H287,'Speed Bin B-A'!H391,'Speed Bin B-A'!H495,'Speed Bin B-A'!H807,'Speed Bin B-A'!H911,'Speed Bin B-A'!H1015,'Speed Bin B-A'!H1119,'Speed Bin B-A'!H1223)</f>
        <v>47</v>
      </c>
      <c r="I280" s="252">
        <f>SUM('Speed Bin B-A'!I79,'Speed Bin B-A'!I183,'Speed Bin B-A'!I287,'Speed Bin B-A'!I391,'Speed Bin B-A'!I495,'Speed Bin B-A'!I807,'Speed Bin B-A'!I911,'Speed Bin B-A'!I1015,'Speed Bin B-A'!I1119,'Speed Bin B-A'!I1223)</f>
        <v>5</v>
      </c>
      <c r="J280" s="252">
        <f>SUM('Speed Bin B-A'!J79,'Speed Bin B-A'!J183,'Speed Bin B-A'!J287,'Speed Bin B-A'!J391,'Speed Bin B-A'!J495,'Speed Bin B-A'!J807,'Speed Bin B-A'!J911,'Speed Bin B-A'!J1015,'Speed Bin B-A'!J1119,'Speed Bin B-A'!J1223)</f>
        <v>1</v>
      </c>
      <c r="K280" s="252">
        <f>SUM('Speed Bin B-A'!K79,'Speed Bin B-A'!K183,'Speed Bin B-A'!K287,'Speed Bin B-A'!K391,'Speed Bin B-A'!K495,'Speed Bin B-A'!K807,'Speed Bin B-A'!K911,'Speed Bin B-A'!K1015,'Speed Bin B-A'!K1119,'Speed Bin B-A'!K1223)</f>
        <v>0</v>
      </c>
      <c r="L280" s="252">
        <f>SUM('Speed Bin B-A'!L79,'Speed Bin B-A'!L183,'Speed Bin B-A'!L287,'Speed Bin B-A'!L391,'Speed Bin B-A'!L495,'Speed Bin B-A'!L807,'Speed Bin B-A'!L911,'Speed Bin B-A'!L1015,'Speed Bin B-A'!L1119,'Speed Bin B-A'!L1223)</f>
        <v>0</v>
      </c>
      <c r="M280" s="252">
        <f>SUM('Speed Bin B-A'!M79,'Speed Bin B-A'!M183,'Speed Bin B-A'!M287,'Speed Bin B-A'!M391,'Speed Bin B-A'!M495,'Speed Bin B-A'!M807,'Speed Bin B-A'!M911,'Speed Bin B-A'!M1015,'Speed Bin B-A'!M1119,'Speed Bin B-A'!M1223)</f>
        <v>0</v>
      </c>
      <c r="N280" s="252">
        <f>SUM('Speed Bin B-A'!N79,'Speed Bin B-A'!N183,'Speed Bin B-A'!N287,'Speed Bin B-A'!N391,'Speed Bin B-A'!N495,'Speed Bin B-A'!N807,'Speed Bin B-A'!N911,'Speed Bin B-A'!N1015,'Speed Bin B-A'!N1119,'Speed Bin B-A'!N1223)</f>
        <v>0</v>
      </c>
      <c r="O280" s="252">
        <f>SUM('Speed Bin B-A'!O79,'Speed Bin B-A'!O183,'Speed Bin B-A'!O287,'Speed Bin B-A'!O391,'Speed Bin B-A'!O495,'Speed Bin B-A'!O807,'Speed Bin B-A'!O911,'Speed Bin B-A'!O1015,'Speed Bin B-A'!O1119,'Speed Bin B-A'!O1223)</f>
        <v>0</v>
      </c>
      <c r="P280" s="252">
        <f>SUM('Speed Bin B-A'!P79,'Speed Bin B-A'!P183,'Speed Bin B-A'!P287,'Speed Bin B-A'!P391,'Speed Bin B-A'!P495,'Speed Bin B-A'!P807,'Speed Bin B-A'!P911,'Speed Bin B-A'!P1015,'Speed Bin B-A'!P1119,'Speed Bin B-A'!P1223)</f>
        <v>0</v>
      </c>
      <c r="Q280" s="252">
        <f>SUM('Speed Bin B-A'!Q79,'Speed Bin B-A'!Q183,'Speed Bin B-A'!Q287,'Speed Bin B-A'!Q391,'Speed Bin B-A'!Q495,'Speed Bin B-A'!Q807,'Speed Bin B-A'!Q911,'Speed Bin B-A'!Q1015,'Speed Bin B-A'!Q1119,'Speed Bin B-A'!Q1223)</f>
        <v>0</v>
      </c>
      <c r="R280" s="252">
        <f>SUM('Speed Bin B-A'!R79,'Speed Bin B-A'!R183,'Speed Bin B-A'!R287,'Speed Bin B-A'!R391,'Speed Bin B-A'!R495,'Speed Bin B-A'!R807,'Speed Bin B-A'!R911,'Speed Bin B-A'!R1015,'Speed Bin B-A'!R1119,'Speed Bin B-A'!R1223)</f>
        <v>0</v>
      </c>
      <c r="S280" s="252">
        <f>SUM('Speed Bin B-A'!S79,'Speed Bin B-A'!S183,'Speed Bin B-A'!S287,'Speed Bin B-A'!S391,'Speed Bin B-A'!S495,'Speed Bin B-A'!S807,'Speed Bin B-A'!S911,'Speed Bin B-A'!S1015,'Speed Bin B-A'!S1119,'Speed Bin B-A'!S1223)</f>
        <v>0</v>
      </c>
      <c r="T280" s="252">
        <f>SUM('Speed Bin B-A'!T79,'Speed Bin B-A'!T183,'Speed Bin B-A'!T287,'Speed Bin B-A'!T391,'Speed Bin B-A'!T495,'Speed Bin B-A'!T807,'Speed Bin B-A'!T911,'Speed Bin B-A'!T1015,'Speed Bin B-A'!T1119,'Speed Bin B-A'!T1223)</f>
        <v>0</v>
      </c>
      <c r="U280" s="252">
        <f>SUM('Speed Bin B-A'!U79,'Speed Bin B-A'!U183,'Speed Bin B-A'!U287,'Speed Bin B-A'!U391,'Speed Bin B-A'!U495,'Speed Bin B-A'!U807,'Speed Bin B-A'!U911,'Speed Bin B-A'!U1015,'Speed Bin B-A'!U1119,'Speed Bin B-A'!U1223)</f>
        <v>0</v>
      </c>
      <c r="V280" s="253">
        <f>IFERROR(AVERAGE('Speed Bin B-A'!V79,'Speed Bin B-A'!V183,'Speed Bin B-A'!V287,'Speed Bin B-A'!V391,'Speed Bin B-A'!V495,'Speed Bin B-A'!V807,'Speed Bin B-A'!V911,'Speed Bin B-A'!V1015,'Speed Bin B-A'!V1119,'Speed Bin B-A'!V1223),"-")</f>
        <v>27.61428571428571</v>
      </c>
      <c r="W280" s="253">
        <f>IFERROR(AVERAGE('Speed Bin B-A'!W79,'Speed Bin B-A'!W183,'Speed Bin B-A'!W287,'Speed Bin B-A'!W391,'Speed Bin B-A'!W495,'Speed Bin B-A'!W807,'Speed Bin B-A'!W911,'Speed Bin B-A'!W1015,'Speed Bin B-A'!W1119,'Speed Bin B-A'!W1223),"-")</f>
        <v>30.800000000000004</v>
      </c>
      <c r="X280" s="246"/>
      <c r="Y280" s="246"/>
    </row>
    <row r="281" spans="1:25" x14ac:dyDescent="0.2">
      <c r="A281" s="251">
        <v>0.71875</v>
      </c>
      <c r="B281" s="252">
        <f>SUM('Speed Bin B-A'!B80,'Speed Bin B-A'!B184,'Speed Bin B-A'!B288,'Speed Bin B-A'!B392,'Speed Bin B-A'!B496,'Speed Bin B-A'!B808,'Speed Bin B-A'!B912,'Speed Bin B-A'!B1016,'Speed Bin B-A'!B1120,'Speed Bin B-A'!B1224)</f>
        <v>284</v>
      </c>
      <c r="C281" s="252">
        <f>SUM('Speed Bin B-A'!C80,'Speed Bin B-A'!C184,'Speed Bin B-A'!C288,'Speed Bin B-A'!C392,'Speed Bin B-A'!C496,'Speed Bin B-A'!C808,'Speed Bin B-A'!C912,'Speed Bin B-A'!C1016,'Speed Bin B-A'!C1120,'Speed Bin B-A'!C1224)</f>
        <v>0</v>
      </c>
      <c r="D281" s="252">
        <f>SUM('Speed Bin B-A'!D80,'Speed Bin B-A'!D184,'Speed Bin B-A'!D288,'Speed Bin B-A'!D392,'Speed Bin B-A'!D496,'Speed Bin B-A'!D808,'Speed Bin B-A'!D912,'Speed Bin B-A'!D1016,'Speed Bin B-A'!D1120,'Speed Bin B-A'!D1224)</f>
        <v>0</v>
      </c>
      <c r="E281" s="252">
        <f>SUM('Speed Bin B-A'!E80,'Speed Bin B-A'!E184,'Speed Bin B-A'!E288,'Speed Bin B-A'!E392,'Speed Bin B-A'!E496,'Speed Bin B-A'!E808,'Speed Bin B-A'!E912,'Speed Bin B-A'!E1016,'Speed Bin B-A'!E1120,'Speed Bin B-A'!E1224)</f>
        <v>3</v>
      </c>
      <c r="F281" s="252">
        <f>SUM('Speed Bin B-A'!F80,'Speed Bin B-A'!F184,'Speed Bin B-A'!F288,'Speed Bin B-A'!F392,'Speed Bin B-A'!F496,'Speed Bin B-A'!F808,'Speed Bin B-A'!F912,'Speed Bin B-A'!F1016,'Speed Bin B-A'!F1120,'Speed Bin B-A'!F1224)</f>
        <v>36</v>
      </c>
      <c r="G281" s="252">
        <f>SUM('Speed Bin B-A'!G80,'Speed Bin B-A'!G184,'Speed Bin B-A'!G288,'Speed Bin B-A'!G392,'Speed Bin B-A'!G496,'Speed Bin B-A'!G808,'Speed Bin B-A'!G912,'Speed Bin B-A'!G1016,'Speed Bin B-A'!G1120,'Speed Bin B-A'!G1224)</f>
        <v>189</v>
      </c>
      <c r="H281" s="252">
        <f>SUM('Speed Bin B-A'!H80,'Speed Bin B-A'!H184,'Speed Bin B-A'!H288,'Speed Bin B-A'!H392,'Speed Bin B-A'!H496,'Speed Bin B-A'!H808,'Speed Bin B-A'!H912,'Speed Bin B-A'!H1016,'Speed Bin B-A'!H1120,'Speed Bin B-A'!H1224)</f>
        <v>48</v>
      </c>
      <c r="I281" s="252">
        <f>SUM('Speed Bin B-A'!I80,'Speed Bin B-A'!I184,'Speed Bin B-A'!I288,'Speed Bin B-A'!I392,'Speed Bin B-A'!I496,'Speed Bin B-A'!I808,'Speed Bin B-A'!I912,'Speed Bin B-A'!I1016,'Speed Bin B-A'!I1120,'Speed Bin B-A'!I1224)</f>
        <v>8</v>
      </c>
      <c r="J281" s="252">
        <f>SUM('Speed Bin B-A'!J80,'Speed Bin B-A'!J184,'Speed Bin B-A'!J288,'Speed Bin B-A'!J392,'Speed Bin B-A'!J496,'Speed Bin B-A'!J808,'Speed Bin B-A'!J912,'Speed Bin B-A'!J1016,'Speed Bin B-A'!J1120,'Speed Bin B-A'!J1224)</f>
        <v>0</v>
      </c>
      <c r="K281" s="252">
        <f>SUM('Speed Bin B-A'!K80,'Speed Bin B-A'!K184,'Speed Bin B-A'!K288,'Speed Bin B-A'!K392,'Speed Bin B-A'!K496,'Speed Bin B-A'!K808,'Speed Bin B-A'!K912,'Speed Bin B-A'!K1016,'Speed Bin B-A'!K1120,'Speed Bin B-A'!K1224)</f>
        <v>0</v>
      </c>
      <c r="L281" s="252">
        <f>SUM('Speed Bin B-A'!L80,'Speed Bin B-A'!L184,'Speed Bin B-A'!L288,'Speed Bin B-A'!L392,'Speed Bin B-A'!L496,'Speed Bin B-A'!L808,'Speed Bin B-A'!L912,'Speed Bin B-A'!L1016,'Speed Bin B-A'!L1120,'Speed Bin B-A'!L1224)</f>
        <v>0</v>
      </c>
      <c r="M281" s="252">
        <f>SUM('Speed Bin B-A'!M80,'Speed Bin B-A'!M184,'Speed Bin B-A'!M288,'Speed Bin B-A'!M392,'Speed Bin B-A'!M496,'Speed Bin B-A'!M808,'Speed Bin B-A'!M912,'Speed Bin B-A'!M1016,'Speed Bin B-A'!M1120,'Speed Bin B-A'!M1224)</f>
        <v>0</v>
      </c>
      <c r="N281" s="252">
        <f>SUM('Speed Bin B-A'!N80,'Speed Bin B-A'!N184,'Speed Bin B-A'!N288,'Speed Bin B-A'!N392,'Speed Bin B-A'!N496,'Speed Bin B-A'!N808,'Speed Bin B-A'!N912,'Speed Bin B-A'!N1016,'Speed Bin B-A'!N1120,'Speed Bin B-A'!N1224)</f>
        <v>0</v>
      </c>
      <c r="O281" s="252">
        <f>SUM('Speed Bin B-A'!O80,'Speed Bin B-A'!O184,'Speed Bin B-A'!O288,'Speed Bin B-A'!O392,'Speed Bin B-A'!O496,'Speed Bin B-A'!O808,'Speed Bin B-A'!O912,'Speed Bin B-A'!O1016,'Speed Bin B-A'!O1120,'Speed Bin B-A'!O1224)</f>
        <v>0</v>
      </c>
      <c r="P281" s="252">
        <f>SUM('Speed Bin B-A'!P80,'Speed Bin B-A'!P184,'Speed Bin B-A'!P288,'Speed Bin B-A'!P392,'Speed Bin B-A'!P496,'Speed Bin B-A'!P808,'Speed Bin B-A'!P912,'Speed Bin B-A'!P1016,'Speed Bin B-A'!P1120,'Speed Bin B-A'!P1224)</f>
        <v>0</v>
      </c>
      <c r="Q281" s="252">
        <f>SUM('Speed Bin B-A'!Q80,'Speed Bin B-A'!Q184,'Speed Bin B-A'!Q288,'Speed Bin B-A'!Q392,'Speed Bin B-A'!Q496,'Speed Bin B-A'!Q808,'Speed Bin B-A'!Q912,'Speed Bin B-A'!Q1016,'Speed Bin B-A'!Q1120,'Speed Bin B-A'!Q1224)</f>
        <v>0</v>
      </c>
      <c r="R281" s="252">
        <f>SUM('Speed Bin B-A'!R80,'Speed Bin B-A'!R184,'Speed Bin B-A'!R288,'Speed Bin B-A'!R392,'Speed Bin B-A'!R496,'Speed Bin B-A'!R808,'Speed Bin B-A'!R912,'Speed Bin B-A'!R1016,'Speed Bin B-A'!R1120,'Speed Bin B-A'!R1224)</f>
        <v>0</v>
      </c>
      <c r="S281" s="252">
        <f>SUM('Speed Bin B-A'!S80,'Speed Bin B-A'!S184,'Speed Bin B-A'!S288,'Speed Bin B-A'!S392,'Speed Bin B-A'!S496,'Speed Bin B-A'!S808,'Speed Bin B-A'!S912,'Speed Bin B-A'!S1016,'Speed Bin B-A'!S1120,'Speed Bin B-A'!S1224)</f>
        <v>0</v>
      </c>
      <c r="T281" s="252">
        <f>SUM('Speed Bin B-A'!T80,'Speed Bin B-A'!T184,'Speed Bin B-A'!T288,'Speed Bin B-A'!T392,'Speed Bin B-A'!T496,'Speed Bin B-A'!T808,'Speed Bin B-A'!T912,'Speed Bin B-A'!T1016,'Speed Bin B-A'!T1120,'Speed Bin B-A'!T1224)</f>
        <v>0</v>
      </c>
      <c r="U281" s="252">
        <f>SUM('Speed Bin B-A'!U80,'Speed Bin B-A'!U184,'Speed Bin B-A'!U288,'Speed Bin B-A'!U392,'Speed Bin B-A'!U496,'Speed Bin B-A'!U808,'Speed Bin B-A'!U912,'Speed Bin B-A'!U1016,'Speed Bin B-A'!U1120,'Speed Bin B-A'!U1224)</f>
        <v>0</v>
      </c>
      <c r="V281" s="253">
        <f>IFERROR(AVERAGE('Speed Bin B-A'!V80,'Speed Bin B-A'!V184,'Speed Bin B-A'!V288,'Speed Bin B-A'!V392,'Speed Bin B-A'!V496,'Speed Bin B-A'!V808,'Speed Bin B-A'!V912,'Speed Bin B-A'!V1016,'Speed Bin B-A'!V1120,'Speed Bin B-A'!V1224),"-")</f>
        <v>27.814285714285717</v>
      </c>
      <c r="W281" s="253">
        <f>IFERROR(AVERAGE('Speed Bin B-A'!W80,'Speed Bin B-A'!W184,'Speed Bin B-A'!W288,'Speed Bin B-A'!W392,'Speed Bin B-A'!W496,'Speed Bin B-A'!W808,'Speed Bin B-A'!W912,'Speed Bin B-A'!W1016,'Speed Bin B-A'!W1120,'Speed Bin B-A'!W1224),"-")</f>
        <v>30.428571428571427</v>
      </c>
      <c r="X281" s="246"/>
      <c r="Y281" s="246"/>
    </row>
    <row r="282" spans="1:25" x14ac:dyDescent="0.2">
      <c r="A282" s="251">
        <v>0.72916666666666696</v>
      </c>
      <c r="B282" s="252">
        <f>SUM('Speed Bin B-A'!B81,'Speed Bin B-A'!B185,'Speed Bin B-A'!B289,'Speed Bin B-A'!B393,'Speed Bin B-A'!B497,'Speed Bin B-A'!B809,'Speed Bin B-A'!B913,'Speed Bin B-A'!B1017,'Speed Bin B-A'!B1121,'Speed Bin B-A'!B1225)</f>
        <v>207</v>
      </c>
      <c r="C282" s="252">
        <f>SUM('Speed Bin B-A'!C81,'Speed Bin B-A'!C185,'Speed Bin B-A'!C289,'Speed Bin B-A'!C393,'Speed Bin B-A'!C497,'Speed Bin B-A'!C809,'Speed Bin B-A'!C913,'Speed Bin B-A'!C1017,'Speed Bin B-A'!C1121,'Speed Bin B-A'!C1225)</f>
        <v>0</v>
      </c>
      <c r="D282" s="252">
        <f>SUM('Speed Bin B-A'!D81,'Speed Bin B-A'!D185,'Speed Bin B-A'!D289,'Speed Bin B-A'!D393,'Speed Bin B-A'!D497,'Speed Bin B-A'!D809,'Speed Bin B-A'!D913,'Speed Bin B-A'!D1017,'Speed Bin B-A'!D1121,'Speed Bin B-A'!D1225)</f>
        <v>0</v>
      </c>
      <c r="E282" s="252">
        <f>SUM('Speed Bin B-A'!E81,'Speed Bin B-A'!E185,'Speed Bin B-A'!E289,'Speed Bin B-A'!E393,'Speed Bin B-A'!E497,'Speed Bin B-A'!E809,'Speed Bin B-A'!E913,'Speed Bin B-A'!E1017,'Speed Bin B-A'!E1121,'Speed Bin B-A'!E1225)</f>
        <v>4</v>
      </c>
      <c r="F282" s="252">
        <f>SUM('Speed Bin B-A'!F81,'Speed Bin B-A'!F185,'Speed Bin B-A'!F289,'Speed Bin B-A'!F393,'Speed Bin B-A'!F497,'Speed Bin B-A'!F809,'Speed Bin B-A'!F913,'Speed Bin B-A'!F1017,'Speed Bin B-A'!F1121,'Speed Bin B-A'!F1225)</f>
        <v>42</v>
      </c>
      <c r="G282" s="252">
        <f>SUM('Speed Bin B-A'!G81,'Speed Bin B-A'!G185,'Speed Bin B-A'!G289,'Speed Bin B-A'!G393,'Speed Bin B-A'!G497,'Speed Bin B-A'!G809,'Speed Bin B-A'!G913,'Speed Bin B-A'!G1017,'Speed Bin B-A'!G1121,'Speed Bin B-A'!G1225)</f>
        <v>119</v>
      </c>
      <c r="H282" s="252">
        <f>SUM('Speed Bin B-A'!H81,'Speed Bin B-A'!H185,'Speed Bin B-A'!H289,'Speed Bin B-A'!H393,'Speed Bin B-A'!H497,'Speed Bin B-A'!H809,'Speed Bin B-A'!H913,'Speed Bin B-A'!H1017,'Speed Bin B-A'!H1121,'Speed Bin B-A'!H1225)</f>
        <v>39</v>
      </c>
      <c r="I282" s="252">
        <f>SUM('Speed Bin B-A'!I81,'Speed Bin B-A'!I185,'Speed Bin B-A'!I289,'Speed Bin B-A'!I393,'Speed Bin B-A'!I497,'Speed Bin B-A'!I809,'Speed Bin B-A'!I913,'Speed Bin B-A'!I1017,'Speed Bin B-A'!I1121,'Speed Bin B-A'!I1225)</f>
        <v>3</v>
      </c>
      <c r="J282" s="252">
        <f>SUM('Speed Bin B-A'!J81,'Speed Bin B-A'!J185,'Speed Bin B-A'!J289,'Speed Bin B-A'!J393,'Speed Bin B-A'!J497,'Speed Bin B-A'!J809,'Speed Bin B-A'!J913,'Speed Bin B-A'!J1017,'Speed Bin B-A'!J1121,'Speed Bin B-A'!J1225)</f>
        <v>0</v>
      </c>
      <c r="K282" s="252">
        <f>SUM('Speed Bin B-A'!K81,'Speed Bin B-A'!K185,'Speed Bin B-A'!K289,'Speed Bin B-A'!K393,'Speed Bin B-A'!K497,'Speed Bin B-A'!K809,'Speed Bin B-A'!K913,'Speed Bin B-A'!K1017,'Speed Bin B-A'!K1121,'Speed Bin B-A'!K1225)</f>
        <v>0</v>
      </c>
      <c r="L282" s="252">
        <f>SUM('Speed Bin B-A'!L81,'Speed Bin B-A'!L185,'Speed Bin B-A'!L289,'Speed Bin B-A'!L393,'Speed Bin B-A'!L497,'Speed Bin B-A'!L809,'Speed Bin B-A'!L913,'Speed Bin B-A'!L1017,'Speed Bin B-A'!L1121,'Speed Bin B-A'!L1225)</f>
        <v>0</v>
      </c>
      <c r="M282" s="252">
        <f>SUM('Speed Bin B-A'!M81,'Speed Bin B-A'!M185,'Speed Bin B-A'!M289,'Speed Bin B-A'!M393,'Speed Bin B-A'!M497,'Speed Bin B-A'!M809,'Speed Bin B-A'!M913,'Speed Bin B-A'!M1017,'Speed Bin B-A'!M1121,'Speed Bin B-A'!M1225)</f>
        <v>0</v>
      </c>
      <c r="N282" s="252">
        <f>SUM('Speed Bin B-A'!N81,'Speed Bin B-A'!N185,'Speed Bin B-A'!N289,'Speed Bin B-A'!N393,'Speed Bin B-A'!N497,'Speed Bin B-A'!N809,'Speed Bin B-A'!N913,'Speed Bin B-A'!N1017,'Speed Bin B-A'!N1121,'Speed Bin B-A'!N1225)</f>
        <v>0</v>
      </c>
      <c r="O282" s="252">
        <f>SUM('Speed Bin B-A'!O81,'Speed Bin B-A'!O185,'Speed Bin B-A'!O289,'Speed Bin B-A'!O393,'Speed Bin B-A'!O497,'Speed Bin B-A'!O809,'Speed Bin B-A'!O913,'Speed Bin B-A'!O1017,'Speed Bin B-A'!O1121,'Speed Bin B-A'!O1225)</f>
        <v>0</v>
      </c>
      <c r="P282" s="252">
        <f>SUM('Speed Bin B-A'!P81,'Speed Bin B-A'!P185,'Speed Bin B-A'!P289,'Speed Bin B-A'!P393,'Speed Bin B-A'!P497,'Speed Bin B-A'!P809,'Speed Bin B-A'!P913,'Speed Bin B-A'!P1017,'Speed Bin B-A'!P1121,'Speed Bin B-A'!P1225)</f>
        <v>0</v>
      </c>
      <c r="Q282" s="252">
        <f>SUM('Speed Bin B-A'!Q81,'Speed Bin B-A'!Q185,'Speed Bin B-A'!Q289,'Speed Bin B-A'!Q393,'Speed Bin B-A'!Q497,'Speed Bin B-A'!Q809,'Speed Bin B-A'!Q913,'Speed Bin B-A'!Q1017,'Speed Bin B-A'!Q1121,'Speed Bin B-A'!Q1225)</f>
        <v>0</v>
      </c>
      <c r="R282" s="252">
        <f>SUM('Speed Bin B-A'!R81,'Speed Bin B-A'!R185,'Speed Bin B-A'!R289,'Speed Bin B-A'!R393,'Speed Bin B-A'!R497,'Speed Bin B-A'!R809,'Speed Bin B-A'!R913,'Speed Bin B-A'!R1017,'Speed Bin B-A'!R1121,'Speed Bin B-A'!R1225)</f>
        <v>0</v>
      </c>
      <c r="S282" s="252">
        <f>SUM('Speed Bin B-A'!S81,'Speed Bin B-A'!S185,'Speed Bin B-A'!S289,'Speed Bin B-A'!S393,'Speed Bin B-A'!S497,'Speed Bin B-A'!S809,'Speed Bin B-A'!S913,'Speed Bin B-A'!S1017,'Speed Bin B-A'!S1121,'Speed Bin B-A'!S1225)</f>
        <v>0</v>
      </c>
      <c r="T282" s="252">
        <f>SUM('Speed Bin B-A'!T81,'Speed Bin B-A'!T185,'Speed Bin B-A'!T289,'Speed Bin B-A'!T393,'Speed Bin B-A'!T497,'Speed Bin B-A'!T809,'Speed Bin B-A'!T913,'Speed Bin B-A'!T1017,'Speed Bin B-A'!T1121,'Speed Bin B-A'!T1225)</f>
        <v>0</v>
      </c>
      <c r="U282" s="252">
        <f>SUM('Speed Bin B-A'!U81,'Speed Bin B-A'!U185,'Speed Bin B-A'!U289,'Speed Bin B-A'!U393,'Speed Bin B-A'!U497,'Speed Bin B-A'!U809,'Speed Bin B-A'!U913,'Speed Bin B-A'!U1017,'Speed Bin B-A'!U1121,'Speed Bin B-A'!U1225)</f>
        <v>0</v>
      </c>
      <c r="V282" s="253">
        <f>IFERROR(AVERAGE('Speed Bin B-A'!V81,'Speed Bin B-A'!V185,'Speed Bin B-A'!V289,'Speed Bin B-A'!V393,'Speed Bin B-A'!V497,'Speed Bin B-A'!V809,'Speed Bin B-A'!V913,'Speed Bin B-A'!V1017,'Speed Bin B-A'!V1121,'Speed Bin B-A'!V1225),"-")</f>
        <v>27.285714285714281</v>
      </c>
      <c r="W282" s="253">
        <f>IFERROR(AVERAGE('Speed Bin B-A'!W81,'Speed Bin B-A'!W185,'Speed Bin B-A'!W289,'Speed Bin B-A'!W393,'Speed Bin B-A'!W497,'Speed Bin B-A'!W809,'Speed Bin B-A'!W913,'Speed Bin B-A'!W1017,'Speed Bin B-A'!W1121,'Speed Bin B-A'!W1225),"-")</f>
        <v>30.6</v>
      </c>
      <c r="X282" s="246"/>
      <c r="Y282" s="246"/>
    </row>
    <row r="283" spans="1:25" x14ac:dyDescent="0.2">
      <c r="A283" s="251">
        <v>0.73958333333333304</v>
      </c>
      <c r="B283" s="252">
        <f>SUM('Speed Bin B-A'!B82,'Speed Bin B-A'!B186,'Speed Bin B-A'!B290,'Speed Bin B-A'!B394,'Speed Bin B-A'!B498,'Speed Bin B-A'!B810,'Speed Bin B-A'!B914,'Speed Bin B-A'!B1018,'Speed Bin B-A'!B1122,'Speed Bin B-A'!B1226)</f>
        <v>180</v>
      </c>
      <c r="C283" s="252">
        <f>SUM('Speed Bin B-A'!C82,'Speed Bin B-A'!C186,'Speed Bin B-A'!C290,'Speed Bin B-A'!C394,'Speed Bin B-A'!C498,'Speed Bin B-A'!C810,'Speed Bin B-A'!C914,'Speed Bin B-A'!C1018,'Speed Bin B-A'!C1122,'Speed Bin B-A'!C1226)</f>
        <v>0</v>
      </c>
      <c r="D283" s="252">
        <f>SUM('Speed Bin B-A'!D82,'Speed Bin B-A'!D186,'Speed Bin B-A'!D290,'Speed Bin B-A'!D394,'Speed Bin B-A'!D498,'Speed Bin B-A'!D810,'Speed Bin B-A'!D914,'Speed Bin B-A'!D1018,'Speed Bin B-A'!D1122,'Speed Bin B-A'!D1226)</f>
        <v>0</v>
      </c>
      <c r="E283" s="252">
        <f>SUM('Speed Bin B-A'!E82,'Speed Bin B-A'!E186,'Speed Bin B-A'!E290,'Speed Bin B-A'!E394,'Speed Bin B-A'!E498,'Speed Bin B-A'!E810,'Speed Bin B-A'!E914,'Speed Bin B-A'!E1018,'Speed Bin B-A'!E1122,'Speed Bin B-A'!E1226)</f>
        <v>3</v>
      </c>
      <c r="F283" s="252">
        <f>SUM('Speed Bin B-A'!F82,'Speed Bin B-A'!F186,'Speed Bin B-A'!F290,'Speed Bin B-A'!F394,'Speed Bin B-A'!F498,'Speed Bin B-A'!F810,'Speed Bin B-A'!F914,'Speed Bin B-A'!F1018,'Speed Bin B-A'!F1122,'Speed Bin B-A'!F1226)</f>
        <v>37</v>
      </c>
      <c r="G283" s="252">
        <f>SUM('Speed Bin B-A'!G82,'Speed Bin B-A'!G186,'Speed Bin B-A'!G290,'Speed Bin B-A'!G394,'Speed Bin B-A'!G498,'Speed Bin B-A'!G810,'Speed Bin B-A'!G914,'Speed Bin B-A'!G1018,'Speed Bin B-A'!G1122,'Speed Bin B-A'!G1226)</f>
        <v>98</v>
      </c>
      <c r="H283" s="252">
        <f>SUM('Speed Bin B-A'!H82,'Speed Bin B-A'!H186,'Speed Bin B-A'!H290,'Speed Bin B-A'!H394,'Speed Bin B-A'!H498,'Speed Bin B-A'!H810,'Speed Bin B-A'!H914,'Speed Bin B-A'!H1018,'Speed Bin B-A'!H1122,'Speed Bin B-A'!H1226)</f>
        <v>39</v>
      </c>
      <c r="I283" s="252">
        <f>SUM('Speed Bin B-A'!I82,'Speed Bin B-A'!I186,'Speed Bin B-A'!I290,'Speed Bin B-A'!I394,'Speed Bin B-A'!I498,'Speed Bin B-A'!I810,'Speed Bin B-A'!I914,'Speed Bin B-A'!I1018,'Speed Bin B-A'!I1122,'Speed Bin B-A'!I1226)</f>
        <v>2</v>
      </c>
      <c r="J283" s="252">
        <f>SUM('Speed Bin B-A'!J82,'Speed Bin B-A'!J186,'Speed Bin B-A'!J290,'Speed Bin B-A'!J394,'Speed Bin B-A'!J498,'Speed Bin B-A'!J810,'Speed Bin B-A'!J914,'Speed Bin B-A'!J1018,'Speed Bin B-A'!J1122,'Speed Bin B-A'!J1226)</f>
        <v>0</v>
      </c>
      <c r="K283" s="252">
        <f>SUM('Speed Bin B-A'!K82,'Speed Bin B-A'!K186,'Speed Bin B-A'!K290,'Speed Bin B-A'!K394,'Speed Bin B-A'!K498,'Speed Bin B-A'!K810,'Speed Bin B-A'!K914,'Speed Bin B-A'!K1018,'Speed Bin B-A'!K1122,'Speed Bin B-A'!K1226)</f>
        <v>1</v>
      </c>
      <c r="L283" s="252">
        <f>SUM('Speed Bin B-A'!L82,'Speed Bin B-A'!L186,'Speed Bin B-A'!L290,'Speed Bin B-A'!L394,'Speed Bin B-A'!L498,'Speed Bin B-A'!L810,'Speed Bin B-A'!L914,'Speed Bin B-A'!L1018,'Speed Bin B-A'!L1122,'Speed Bin B-A'!L1226)</f>
        <v>0</v>
      </c>
      <c r="M283" s="252">
        <f>SUM('Speed Bin B-A'!M82,'Speed Bin B-A'!M186,'Speed Bin B-A'!M290,'Speed Bin B-A'!M394,'Speed Bin B-A'!M498,'Speed Bin B-A'!M810,'Speed Bin B-A'!M914,'Speed Bin B-A'!M1018,'Speed Bin B-A'!M1122,'Speed Bin B-A'!M1226)</f>
        <v>0</v>
      </c>
      <c r="N283" s="252">
        <f>SUM('Speed Bin B-A'!N82,'Speed Bin B-A'!N186,'Speed Bin B-A'!N290,'Speed Bin B-A'!N394,'Speed Bin B-A'!N498,'Speed Bin B-A'!N810,'Speed Bin B-A'!N914,'Speed Bin B-A'!N1018,'Speed Bin B-A'!N1122,'Speed Bin B-A'!N1226)</f>
        <v>0</v>
      </c>
      <c r="O283" s="252">
        <f>SUM('Speed Bin B-A'!O82,'Speed Bin B-A'!O186,'Speed Bin B-A'!O290,'Speed Bin B-A'!O394,'Speed Bin B-A'!O498,'Speed Bin B-A'!O810,'Speed Bin B-A'!O914,'Speed Bin B-A'!O1018,'Speed Bin B-A'!O1122,'Speed Bin B-A'!O1226)</f>
        <v>0</v>
      </c>
      <c r="P283" s="252">
        <f>SUM('Speed Bin B-A'!P82,'Speed Bin B-A'!P186,'Speed Bin B-A'!P290,'Speed Bin B-A'!P394,'Speed Bin B-A'!P498,'Speed Bin B-A'!P810,'Speed Bin B-A'!P914,'Speed Bin B-A'!P1018,'Speed Bin B-A'!P1122,'Speed Bin B-A'!P1226)</f>
        <v>0</v>
      </c>
      <c r="Q283" s="252">
        <f>SUM('Speed Bin B-A'!Q82,'Speed Bin B-A'!Q186,'Speed Bin B-A'!Q290,'Speed Bin B-A'!Q394,'Speed Bin B-A'!Q498,'Speed Bin B-A'!Q810,'Speed Bin B-A'!Q914,'Speed Bin B-A'!Q1018,'Speed Bin B-A'!Q1122,'Speed Bin B-A'!Q1226)</f>
        <v>0</v>
      </c>
      <c r="R283" s="252">
        <f>SUM('Speed Bin B-A'!R82,'Speed Bin B-A'!R186,'Speed Bin B-A'!R290,'Speed Bin B-A'!R394,'Speed Bin B-A'!R498,'Speed Bin B-A'!R810,'Speed Bin B-A'!R914,'Speed Bin B-A'!R1018,'Speed Bin B-A'!R1122,'Speed Bin B-A'!R1226)</f>
        <v>0</v>
      </c>
      <c r="S283" s="252">
        <f>SUM('Speed Bin B-A'!S82,'Speed Bin B-A'!S186,'Speed Bin B-A'!S290,'Speed Bin B-A'!S394,'Speed Bin B-A'!S498,'Speed Bin B-A'!S810,'Speed Bin B-A'!S914,'Speed Bin B-A'!S1018,'Speed Bin B-A'!S1122,'Speed Bin B-A'!S1226)</f>
        <v>0</v>
      </c>
      <c r="T283" s="252">
        <f>SUM('Speed Bin B-A'!T82,'Speed Bin B-A'!T186,'Speed Bin B-A'!T290,'Speed Bin B-A'!T394,'Speed Bin B-A'!T498,'Speed Bin B-A'!T810,'Speed Bin B-A'!T914,'Speed Bin B-A'!T1018,'Speed Bin B-A'!T1122,'Speed Bin B-A'!T1226)</f>
        <v>0</v>
      </c>
      <c r="U283" s="252">
        <f>SUM('Speed Bin B-A'!U82,'Speed Bin B-A'!U186,'Speed Bin B-A'!U290,'Speed Bin B-A'!U394,'Speed Bin B-A'!U498,'Speed Bin B-A'!U810,'Speed Bin B-A'!U914,'Speed Bin B-A'!U1018,'Speed Bin B-A'!U1122,'Speed Bin B-A'!U1226)</f>
        <v>0</v>
      </c>
      <c r="V283" s="253">
        <f>IFERROR(AVERAGE('Speed Bin B-A'!V82,'Speed Bin B-A'!V186,'Speed Bin B-A'!V290,'Speed Bin B-A'!V394,'Speed Bin B-A'!V498,'Speed Bin B-A'!V810,'Speed Bin B-A'!V914,'Speed Bin B-A'!V1018,'Speed Bin B-A'!V1122,'Speed Bin B-A'!V1226),"-")</f>
        <v>27.685714285714283</v>
      </c>
      <c r="W283" s="253">
        <f>IFERROR(AVERAGE('Speed Bin B-A'!W82,'Speed Bin B-A'!W186,'Speed Bin B-A'!W290,'Speed Bin B-A'!W394,'Speed Bin B-A'!W498,'Speed Bin B-A'!W810,'Speed Bin B-A'!W914,'Speed Bin B-A'!W1018,'Speed Bin B-A'!W1122,'Speed Bin B-A'!W1226),"-")</f>
        <v>31.4</v>
      </c>
      <c r="X283" s="246"/>
      <c r="Y283" s="246"/>
    </row>
    <row r="284" spans="1:25" x14ac:dyDescent="0.2">
      <c r="A284" s="251">
        <v>0.75</v>
      </c>
      <c r="B284" s="252">
        <f>SUM('Speed Bin B-A'!B83,'Speed Bin B-A'!B187,'Speed Bin B-A'!B291,'Speed Bin B-A'!B395,'Speed Bin B-A'!B499,'Speed Bin B-A'!B811,'Speed Bin B-A'!B915,'Speed Bin B-A'!B1019,'Speed Bin B-A'!B1123,'Speed Bin B-A'!B1227)</f>
        <v>158</v>
      </c>
      <c r="C284" s="252">
        <f>SUM('Speed Bin B-A'!C83,'Speed Bin B-A'!C187,'Speed Bin B-A'!C291,'Speed Bin B-A'!C395,'Speed Bin B-A'!C499,'Speed Bin B-A'!C811,'Speed Bin B-A'!C915,'Speed Bin B-A'!C1019,'Speed Bin B-A'!C1123,'Speed Bin B-A'!C1227)</f>
        <v>0</v>
      </c>
      <c r="D284" s="252">
        <f>SUM('Speed Bin B-A'!D83,'Speed Bin B-A'!D187,'Speed Bin B-A'!D291,'Speed Bin B-A'!D395,'Speed Bin B-A'!D499,'Speed Bin B-A'!D811,'Speed Bin B-A'!D915,'Speed Bin B-A'!D1019,'Speed Bin B-A'!D1123,'Speed Bin B-A'!D1227)</f>
        <v>1</v>
      </c>
      <c r="E284" s="252">
        <f>SUM('Speed Bin B-A'!E83,'Speed Bin B-A'!E187,'Speed Bin B-A'!E291,'Speed Bin B-A'!E395,'Speed Bin B-A'!E499,'Speed Bin B-A'!E811,'Speed Bin B-A'!E915,'Speed Bin B-A'!E1019,'Speed Bin B-A'!E1123,'Speed Bin B-A'!E1227)</f>
        <v>11</v>
      </c>
      <c r="F284" s="252">
        <f>SUM('Speed Bin B-A'!F83,'Speed Bin B-A'!F187,'Speed Bin B-A'!F291,'Speed Bin B-A'!F395,'Speed Bin B-A'!F499,'Speed Bin B-A'!F811,'Speed Bin B-A'!F915,'Speed Bin B-A'!F1019,'Speed Bin B-A'!F1123,'Speed Bin B-A'!F1227)</f>
        <v>31</v>
      </c>
      <c r="G284" s="252">
        <f>SUM('Speed Bin B-A'!G83,'Speed Bin B-A'!G187,'Speed Bin B-A'!G291,'Speed Bin B-A'!G395,'Speed Bin B-A'!G499,'Speed Bin B-A'!G811,'Speed Bin B-A'!G915,'Speed Bin B-A'!G1019,'Speed Bin B-A'!G1123,'Speed Bin B-A'!G1227)</f>
        <v>78</v>
      </c>
      <c r="H284" s="252">
        <f>SUM('Speed Bin B-A'!H83,'Speed Bin B-A'!H187,'Speed Bin B-A'!H291,'Speed Bin B-A'!H395,'Speed Bin B-A'!H499,'Speed Bin B-A'!H811,'Speed Bin B-A'!H915,'Speed Bin B-A'!H1019,'Speed Bin B-A'!H1123,'Speed Bin B-A'!H1227)</f>
        <v>29</v>
      </c>
      <c r="I284" s="252">
        <f>SUM('Speed Bin B-A'!I83,'Speed Bin B-A'!I187,'Speed Bin B-A'!I291,'Speed Bin B-A'!I395,'Speed Bin B-A'!I499,'Speed Bin B-A'!I811,'Speed Bin B-A'!I915,'Speed Bin B-A'!I1019,'Speed Bin B-A'!I1123,'Speed Bin B-A'!I1227)</f>
        <v>8</v>
      </c>
      <c r="J284" s="252">
        <f>SUM('Speed Bin B-A'!J83,'Speed Bin B-A'!J187,'Speed Bin B-A'!J291,'Speed Bin B-A'!J395,'Speed Bin B-A'!J499,'Speed Bin B-A'!J811,'Speed Bin B-A'!J915,'Speed Bin B-A'!J1019,'Speed Bin B-A'!J1123,'Speed Bin B-A'!J1227)</f>
        <v>0</v>
      </c>
      <c r="K284" s="252">
        <f>SUM('Speed Bin B-A'!K83,'Speed Bin B-A'!K187,'Speed Bin B-A'!K291,'Speed Bin B-A'!K395,'Speed Bin B-A'!K499,'Speed Bin B-A'!K811,'Speed Bin B-A'!K915,'Speed Bin B-A'!K1019,'Speed Bin B-A'!K1123,'Speed Bin B-A'!K1227)</f>
        <v>0</v>
      </c>
      <c r="L284" s="252">
        <f>SUM('Speed Bin B-A'!L83,'Speed Bin B-A'!L187,'Speed Bin B-A'!L291,'Speed Bin B-A'!L395,'Speed Bin B-A'!L499,'Speed Bin B-A'!L811,'Speed Bin B-A'!L915,'Speed Bin B-A'!L1019,'Speed Bin B-A'!L1123,'Speed Bin B-A'!L1227)</f>
        <v>0</v>
      </c>
      <c r="M284" s="252">
        <f>SUM('Speed Bin B-A'!M83,'Speed Bin B-A'!M187,'Speed Bin B-A'!M291,'Speed Bin B-A'!M395,'Speed Bin B-A'!M499,'Speed Bin B-A'!M811,'Speed Bin B-A'!M915,'Speed Bin B-A'!M1019,'Speed Bin B-A'!M1123,'Speed Bin B-A'!M1227)</f>
        <v>0</v>
      </c>
      <c r="N284" s="252">
        <f>SUM('Speed Bin B-A'!N83,'Speed Bin B-A'!N187,'Speed Bin B-A'!N291,'Speed Bin B-A'!N395,'Speed Bin B-A'!N499,'Speed Bin B-A'!N811,'Speed Bin B-A'!N915,'Speed Bin B-A'!N1019,'Speed Bin B-A'!N1123,'Speed Bin B-A'!N1227)</f>
        <v>0</v>
      </c>
      <c r="O284" s="252">
        <f>SUM('Speed Bin B-A'!O83,'Speed Bin B-A'!O187,'Speed Bin B-A'!O291,'Speed Bin B-A'!O395,'Speed Bin B-A'!O499,'Speed Bin B-A'!O811,'Speed Bin B-A'!O915,'Speed Bin B-A'!O1019,'Speed Bin B-A'!O1123,'Speed Bin B-A'!O1227)</f>
        <v>0</v>
      </c>
      <c r="P284" s="252">
        <f>SUM('Speed Bin B-A'!P83,'Speed Bin B-A'!P187,'Speed Bin B-A'!P291,'Speed Bin B-A'!P395,'Speed Bin B-A'!P499,'Speed Bin B-A'!P811,'Speed Bin B-A'!P915,'Speed Bin B-A'!P1019,'Speed Bin B-A'!P1123,'Speed Bin B-A'!P1227)</f>
        <v>0</v>
      </c>
      <c r="Q284" s="252">
        <f>SUM('Speed Bin B-A'!Q83,'Speed Bin B-A'!Q187,'Speed Bin B-A'!Q291,'Speed Bin B-A'!Q395,'Speed Bin B-A'!Q499,'Speed Bin B-A'!Q811,'Speed Bin B-A'!Q915,'Speed Bin B-A'!Q1019,'Speed Bin B-A'!Q1123,'Speed Bin B-A'!Q1227)</f>
        <v>0</v>
      </c>
      <c r="R284" s="252">
        <f>SUM('Speed Bin B-A'!R83,'Speed Bin B-A'!R187,'Speed Bin B-A'!R291,'Speed Bin B-A'!R395,'Speed Bin B-A'!R499,'Speed Bin B-A'!R811,'Speed Bin B-A'!R915,'Speed Bin B-A'!R1019,'Speed Bin B-A'!R1123,'Speed Bin B-A'!R1227)</f>
        <v>0</v>
      </c>
      <c r="S284" s="252">
        <f>SUM('Speed Bin B-A'!S83,'Speed Bin B-A'!S187,'Speed Bin B-A'!S291,'Speed Bin B-A'!S395,'Speed Bin B-A'!S499,'Speed Bin B-A'!S811,'Speed Bin B-A'!S915,'Speed Bin B-A'!S1019,'Speed Bin B-A'!S1123,'Speed Bin B-A'!S1227)</f>
        <v>0</v>
      </c>
      <c r="T284" s="252">
        <f>SUM('Speed Bin B-A'!T83,'Speed Bin B-A'!T187,'Speed Bin B-A'!T291,'Speed Bin B-A'!T395,'Speed Bin B-A'!T499,'Speed Bin B-A'!T811,'Speed Bin B-A'!T915,'Speed Bin B-A'!T1019,'Speed Bin B-A'!T1123,'Speed Bin B-A'!T1227)</f>
        <v>0</v>
      </c>
      <c r="U284" s="252">
        <f>SUM('Speed Bin B-A'!U83,'Speed Bin B-A'!U187,'Speed Bin B-A'!U291,'Speed Bin B-A'!U395,'Speed Bin B-A'!U499,'Speed Bin B-A'!U811,'Speed Bin B-A'!U915,'Speed Bin B-A'!U1019,'Speed Bin B-A'!U1123,'Speed Bin B-A'!U1227)</f>
        <v>0</v>
      </c>
      <c r="V284" s="253">
        <f>IFERROR(AVERAGE('Speed Bin B-A'!V83,'Speed Bin B-A'!V187,'Speed Bin B-A'!V291,'Speed Bin B-A'!V395,'Speed Bin B-A'!V499,'Speed Bin B-A'!V811,'Speed Bin B-A'!V915,'Speed Bin B-A'!V1019,'Speed Bin B-A'!V1123,'Speed Bin B-A'!V1227),"-")</f>
        <v>27.328571428571429</v>
      </c>
      <c r="W284" s="253">
        <f>IFERROR(AVERAGE('Speed Bin B-A'!W83,'Speed Bin B-A'!W187,'Speed Bin B-A'!W291,'Speed Bin B-A'!W395,'Speed Bin B-A'!W499,'Speed Bin B-A'!W811,'Speed Bin B-A'!W915,'Speed Bin B-A'!W1019,'Speed Bin B-A'!W1123,'Speed Bin B-A'!W1227),"-")</f>
        <v>32.071428571428569</v>
      </c>
      <c r="X284" s="246"/>
      <c r="Y284" s="246"/>
    </row>
    <row r="285" spans="1:25" x14ac:dyDescent="0.2">
      <c r="A285" s="251">
        <v>0.76041666666666696</v>
      </c>
      <c r="B285" s="252">
        <f>SUM('Speed Bin B-A'!B84,'Speed Bin B-A'!B188,'Speed Bin B-A'!B292,'Speed Bin B-A'!B396,'Speed Bin B-A'!B500,'Speed Bin B-A'!B812,'Speed Bin B-A'!B916,'Speed Bin B-A'!B1020,'Speed Bin B-A'!B1124,'Speed Bin B-A'!B1228)</f>
        <v>149</v>
      </c>
      <c r="C285" s="252">
        <f>SUM('Speed Bin B-A'!C84,'Speed Bin B-A'!C188,'Speed Bin B-A'!C292,'Speed Bin B-A'!C396,'Speed Bin B-A'!C500,'Speed Bin B-A'!C812,'Speed Bin B-A'!C916,'Speed Bin B-A'!C1020,'Speed Bin B-A'!C1124,'Speed Bin B-A'!C1228)</f>
        <v>0</v>
      </c>
      <c r="D285" s="252">
        <f>SUM('Speed Bin B-A'!D84,'Speed Bin B-A'!D188,'Speed Bin B-A'!D292,'Speed Bin B-A'!D396,'Speed Bin B-A'!D500,'Speed Bin B-A'!D812,'Speed Bin B-A'!D916,'Speed Bin B-A'!D1020,'Speed Bin B-A'!D1124,'Speed Bin B-A'!D1228)</f>
        <v>3</v>
      </c>
      <c r="E285" s="252">
        <f>SUM('Speed Bin B-A'!E84,'Speed Bin B-A'!E188,'Speed Bin B-A'!E292,'Speed Bin B-A'!E396,'Speed Bin B-A'!E500,'Speed Bin B-A'!E812,'Speed Bin B-A'!E916,'Speed Bin B-A'!E1020,'Speed Bin B-A'!E1124,'Speed Bin B-A'!E1228)</f>
        <v>5</v>
      </c>
      <c r="F285" s="252">
        <f>SUM('Speed Bin B-A'!F84,'Speed Bin B-A'!F188,'Speed Bin B-A'!F292,'Speed Bin B-A'!F396,'Speed Bin B-A'!F500,'Speed Bin B-A'!F812,'Speed Bin B-A'!F916,'Speed Bin B-A'!F1020,'Speed Bin B-A'!F1124,'Speed Bin B-A'!F1228)</f>
        <v>29</v>
      </c>
      <c r="G285" s="252">
        <f>SUM('Speed Bin B-A'!G84,'Speed Bin B-A'!G188,'Speed Bin B-A'!G292,'Speed Bin B-A'!G396,'Speed Bin B-A'!G500,'Speed Bin B-A'!G812,'Speed Bin B-A'!G916,'Speed Bin B-A'!G1020,'Speed Bin B-A'!G1124,'Speed Bin B-A'!G1228)</f>
        <v>84</v>
      </c>
      <c r="H285" s="252">
        <f>SUM('Speed Bin B-A'!H84,'Speed Bin B-A'!H188,'Speed Bin B-A'!H292,'Speed Bin B-A'!H396,'Speed Bin B-A'!H500,'Speed Bin B-A'!H812,'Speed Bin B-A'!H916,'Speed Bin B-A'!H1020,'Speed Bin B-A'!H1124,'Speed Bin B-A'!H1228)</f>
        <v>21</v>
      </c>
      <c r="I285" s="252">
        <f>SUM('Speed Bin B-A'!I84,'Speed Bin B-A'!I188,'Speed Bin B-A'!I292,'Speed Bin B-A'!I396,'Speed Bin B-A'!I500,'Speed Bin B-A'!I812,'Speed Bin B-A'!I916,'Speed Bin B-A'!I1020,'Speed Bin B-A'!I1124,'Speed Bin B-A'!I1228)</f>
        <v>6</v>
      </c>
      <c r="J285" s="252">
        <f>SUM('Speed Bin B-A'!J84,'Speed Bin B-A'!J188,'Speed Bin B-A'!J292,'Speed Bin B-A'!J396,'Speed Bin B-A'!J500,'Speed Bin B-A'!J812,'Speed Bin B-A'!J916,'Speed Bin B-A'!J1020,'Speed Bin B-A'!J1124,'Speed Bin B-A'!J1228)</f>
        <v>1</v>
      </c>
      <c r="K285" s="252">
        <f>SUM('Speed Bin B-A'!K84,'Speed Bin B-A'!K188,'Speed Bin B-A'!K292,'Speed Bin B-A'!K396,'Speed Bin B-A'!K500,'Speed Bin B-A'!K812,'Speed Bin B-A'!K916,'Speed Bin B-A'!K1020,'Speed Bin B-A'!K1124,'Speed Bin B-A'!K1228)</f>
        <v>0</v>
      </c>
      <c r="L285" s="252">
        <f>SUM('Speed Bin B-A'!L84,'Speed Bin B-A'!L188,'Speed Bin B-A'!L292,'Speed Bin B-A'!L396,'Speed Bin B-A'!L500,'Speed Bin B-A'!L812,'Speed Bin B-A'!L916,'Speed Bin B-A'!L1020,'Speed Bin B-A'!L1124,'Speed Bin B-A'!L1228)</f>
        <v>0</v>
      </c>
      <c r="M285" s="252">
        <f>SUM('Speed Bin B-A'!M84,'Speed Bin B-A'!M188,'Speed Bin B-A'!M292,'Speed Bin B-A'!M396,'Speed Bin B-A'!M500,'Speed Bin B-A'!M812,'Speed Bin B-A'!M916,'Speed Bin B-A'!M1020,'Speed Bin B-A'!M1124,'Speed Bin B-A'!M1228)</f>
        <v>0</v>
      </c>
      <c r="N285" s="252">
        <f>SUM('Speed Bin B-A'!N84,'Speed Bin B-A'!N188,'Speed Bin B-A'!N292,'Speed Bin B-A'!N396,'Speed Bin B-A'!N500,'Speed Bin B-A'!N812,'Speed Bin B-A'!N916,'Speed Bin B-A'!N1020,'Speed Bin B-A'!N1124,'Speed Bin B-A'!N1228)</f>
        <v>0</v>
      </c>
      <c r="O285" s="252">
        <f>SUM('Speed Bin B-A'!O84,'Speed Bin B-A'!O188,'Speed Bin B-A'!O292,'Speed Bin B-A'!O396,'Speed Bin B-A'!O500,'Speed Bin B-A'!O812,'Speed Bin B-A'!O916,'Speed Bin B-A'!O1020,'Speed Bin B-A'!O1124,'Speed Bin B-A'!O1228)</f>
        <v>0</v>
      </c>
      <c r="P285" s="252">
        <f>SUM('Speed Bin B-A'!P84,'Speed Bin B-A'!P188,'Speed Bin B-A'!P292,'Speed Bin B-A'!P396,'Speed Bin B-A'!P500,'Speed Bin B-A'!P812,'Speed Bin B-A'!P916,'Speed Bin B-A'!P1020,'Speed Bin B-A'!P1124,'Speed Bin B-A'!P1228)</f>
        <v>0</v>
      </c>
      <c r="Q285" s="252">
        <f>SUM('Speed Bin B-A'!Q84,'Speed Bin B-A'!Q188,'Speed Bin B-A'!Q292,'Speed Bin B-A'!Q396,'Speed Bin B-A'!Q500,'Speed Bin B-A'!Q812,'Speed Bin B-A'!Q916,'Speed Bin B-A'!Q1020,'Speed Bin B-A'!Q1124,'Speed Bin B-A'!Q1228)</f>
        <v>0</v>
      </c>
      <c r="R285" s="252">
        <f>SUM('Speed Bin B-A'!R84,'Speed Bin B-A'!R188,'Speed Bin B-A'!R292,'Speed Bin B-A'!R396,'Speed Bin B-A'!R500,'Speed Bin B-A'!R812,'Speed Bin B-A'!R916,'Speed Bin B-A'!R1020,'Speed Bin B-A'!R1124,'Speed Bin B-A'!R1228)</f>
        <v>0</v>
      </c>
      <c r="S285" s="252">
        <f>SUM('Speed Bin B-A'!S84,'Speed Bin B-A'!S188,'Speed Bin B-A'!S292,'Speed Bin B-A'!S396,'Speed Bin B-A'!S500,'Speed Bin B-A'!S812,'Speed Bin B-A'!S916,'Speed Bin B-A'!S1020,'Speed Bin B-A'!S1124,'Speed Bin B-A'!S1228)</f>
        <v>0</v>
      </c>
      <c r="T285" s="252">
        <f>SUM('Speed Bin B-A'!T84,'Speed Bin B-A'!T188,'Speed Bin B-A'!T292,'Speed Bin B-A'!T396,'Speed Bin B-A'!T500,'Speed Bin B-A'!T812,'Speed Bin B-A'!T916,'Speed Bin B-A'!T1020,'Speed Bin B-A'!T1124,'Speed Bin B-A'!T1228)</f>
        <v>0</v>
      </c>
      <c r="U285" s="252">
        <f>SUM('Speed Bin B-A'!U84,'Speed Bin B-A'!U188,'Speed Bin B-A'!U292,'Speed Bin B-A'!U396,'Speed Bin B-A'!U500,'Speed Bin B-A'!U812,'Speed Bin B-A'!U916,'Speed Bin B-A'!U1020,'Speed Bin B-A'!U1124,'Speed Bin B-A'!U1228)</f>
        <v>0</v>
      </c>
      <c r="V285" s="253">
        <f>IFERROR(AVERAGE('Speed Bin B-A'!V84,'Speed Bin B-A'!V188,'Speed Bin B-A'!V292,'Speed Bin B-A'!V396,'Speed Bin B-A'!V500,'Speed Bin B-A'!V812,'Speed Bin B-A'!V916,'Speed Bin B-A'!V1020,'Speed Bin B-A'!V1124,'Speed Bin B-A'!V1228),"-")</f>
        <v>27.157142857142855</v>
      </c>
      <c r="W285" s="253">
        <f>IFERROR(AVERAGE('Speed Bin B-A'!W84,'Speed Bin B-A'!W188,'Speed Bin B-A'!W292,'Speed Bin B-A'!W396,'Speed Bin B-A'!W500,'Speed Bin B-A'!W812,'Speed Bin B-A'!W916,'Speed Bin B-A'!W1020,'Speed Bin B-A'!W1124,'Speed Bin B-A'!W1228),"-")</f>
        <v>31.3</v>
      </c>
      <c r="X285" s="246"/>
      <c r="Y285" s="246"/>
    </row>
    <row r="286" spans="1:25" x14ac:dyDescent="0.2">
      <c r="A286" s="251">
        <v>0.77083333333333304</v>
      </c>
      <c r="B286" s="252">
        <f>SUM('Speed Bin B-A'!B85,'Speed Bin B-A'!B189,'Speed Bin B-A'!B293,'Speed Bin B-A'!B397,'Speed Bin B-A'!B501,'Speed Bin B-A'!B813,'Speed Bin B-A'!B917,'Speed Bin B-A'!B1021,'Speed Bin B-A'!B1125,'Speed Bin B-A'!B1229)</f>
        <v>117</v>
      </c>
      <c r="C286" s="252">
        <f>SUM('Speed Bin B-A'!C85,'Speed Bin B-A'!C189,'Speed Bin B-A'!C293,'Speed Bin B-A'!C397,'Speed Bin B-A'!C501,'Speed Bin B-A'!C813,'Speed Bin B-A'!C917,'Speed Bin B-A'!C1021,'Speed Bin B-A'!C1125,'Speed Bin B-A'!C1229)</f>
        <v>0</v>
      </c>
      <c r="D286" s="252">
        <f>SUM('Speed Bin B-A'!D85,'Speed Bin B-A'!D189,'Speed Bin B-A'!D293,'Speed Bin B-A'!D397,'Speed Bin B-A'!D501,'Speed Bin B-A'!D813,'Speed Bin B-A'!D917,'Speed Bin B-A'!D1021,'Speed Bin B-A'!D1125,'Speed Bin B-A'!D1229)</f>
        <v>0</v>
      </c>
      <c r="E286" s="252">
        <f>SUM('Speed Bin B-A'!E85,'Speed Bin B-A'!E189,'Speed Bin B-A'!E293,'Speed Bin B-A'!E397,'Speed Bin B-A'!E501,'Speed Bin B-A'!E813,'Speed Bin B-A'!E917,'Speed Bin B-A'!E1021,'Speed Bin B-A'!E1125,'Speed Bin B-A'!E1229)</f>
        <v>2</v>
      </c>
      <c r="F286" s="252">
        <f>SUM('Speed Bin B-A'!F85,'Speed Bin B-A'!F189,'Speed Bin B-A'!F293,'Speed Bin B-A'!F397,'Speed Bin B-A'!F501,'Speed Bin B-A'!F813,'Speed Bin B-A'!F917,'Speed Bin B-A'!F1021,'Speed Bin B-A'!F1125,'Speed Bin B-A'!F1229)</f>
        <v>21</v>
      </c>
      <c r="G286" s="252">
        <f>SUM('Speed Bin B-A'!G85,'Speed Bin B-A'!G189,'Speed Bin B-A'!G293,'Speed Bin B-A'!G397,'Speed Bin B-A'!G501,'Speed Bin B-A'!G813,'Speed Bin B-A'!G917,'Speed Bin B-A'!G1021,'Speed Bin B-A'!G1125,'Speed Bin B-A'!G1229)</f>
        <v>67</v>
      </c>
      <c r="H286" s="252">
        <f>SUM('Speed Bin B-A'!H85,'Speed Bin B-A'!H189,'Speed Bin B-A'!H293,'Speed Bin B-A'!H397,'Speed Bin B-A'!H501,'Speed Bin B-A'!H813,'Speed Bin B-A'!H917,'Speed Bin B-A'!H1021,'Speed Bin B-A'!H1125,'Speed Bin B-A'!H1229)</f>
        <v>23</v>
      </c>
      <c r="I286" s="252">
        <f>SUM('Speed Bin B-A'!I85,'Speed Bin B-A'!I189,'Speed Bin B-A'!I293,'Speed Bin B-A'!I397,'Speed Bin B-A'!I501,'Speed Bin B-A'!I813,'Speed Bin B-A'!I917,'Speed Bin B-A'!I1021,'Speed Bin B-A'!I1125,'Speed Bin B-A'!I1229)</f>
        <v>2</v>
      </c>
      <c r="J286" s="252">
        <f>SUM('Speed Bin B-A'!J85,'Speed Bin B-A'!J189,'Speed Bin B-A'!J293,'Speed Bin B-A'!J397,'Speed Bin B-A'!J501,'Speed Bin B-A'!J813,'Speed Bin B-A'!J917,'Speed Bin B-A'!J1021,'Speed Bin B-A'!J1125,'Speed Bin B-A'!J1229)</f>
        <v>0</v>
      </c>
      <c r="K286" s="252">
        <f>SUM('Speed Bin B-A'!K85,'Speed Bin B-A'!K189,'Speed Bin B-A'!K293,'Speed Bin B-A'!K397,'Speed Bin B-A'!K501,'Speed Bin B-A'!K813,'Speed Bin B-A'!K917,'Speed Bin B-A'!K1021,'Speed Bin B-A'!K1125,'Speed Bin B-A'!K1229)</f>
        <v>2</v>
      </c>
      <c r="L286" s="252">
        <f>SUM('Speed Bin B-A'!L85,'Speed Bin B-A'!L189,'Speed Bin B-A'!L293,'Speed Bin B-A'!L397,'Speed Bin B-A'!L501,'Speed Bin B-A'!L813,'Speed Bin B-A'!L917,'Speed Bin B-A'!L1021,'Speed Bin B-A'!L1125,'Speed Bin B-A'!L1229)</f>
        <v>0</v>
      </c>
      <c r="M286" s="252">
        <f>SUM('Speed Bin B-A'!M85,'Speed Bin B-A'!M189,'Speed Bin B-A'!M293,'Speed Bin B-A'!M397,'Speed Bin B-A'!M501,'Speed Bin B-A'!M813,'Speed Bin B-A'!M917,'Speed Bin B-A'!M1021,'Speed Bin B-A'!M1125,'Speed Bin B-A'!M1229)</f>
        <v>0</v>
      </c>
      <c r="N286" s="252">
        <f>SUM('Speed Bin B-A'!N85,'Speed Bin B-A'!N189,'Speed Bin B-A'!N293,'Speed Bin B-A'!N397,'Speed Bin B-A'!N501,'Speed Bin B-A'!N813,'Speed Bin B-A'!N917,'Speed Bin B-A'!N1021,'Speed Bin B-A'!N1125,'Speed Bin B-A'!N1229)</f>
        <v>0</v>
      </c>
      <c r="O286" s="252">
        <f>SUM('Speed Bin B-A'!O85,'Speed Bin B-A'!O189,'Speed Bin B-A'!O293,'Speed Bin B-A'!O397,'Speed Bin B-A'!O501,'Speed Bin B-A'!O813,'Speed Bin B-A'!O917,'Speed Bin B-A'!O1021,'Speed Bin B-A'!O1125,'Speed Bin B-A'!O1229)</f>
        <v>0</v>
      </c>
      <c r="P286" s="252">
        <f>SUM('Speed Bin B-A'!P85,'Speed Bin B-A'!P189,'Speed Bin B-A'!P293,'Speed Bin B-A'!P397,'Speed Bin B-A'!P501,'Speed Bin B-A'!P813,'Speed Bin B-A'!P917,'Speed Bin B-A'!P1021,'Speed Bin B-A'!P1125,'Speed Bin B-A'!P1229)</f>
        <v>0</v>
      </c>
      <c r="Q286" s="252">
        <f>SUM('Speed Bin B-A'!Q85,'Speed Bin B-A'!Q189,'Speed Bin B-A'!Q293,'Speed Bin B-A'!Q397,'Speed Bin B-A'!Q501,'Speed Bin B-A'!Q813,'Speed Bin B-A'!Q917,'Speed Bin B-A'!Q1021,'Speed Bin B-A'!Q1125,'Speed Bin B-A'!Q1229)</f>
        <v>0</v>
      </c>
      <c r="R286" s="252">
        <f>SUM('Speed Bin B-A'!R85,'Speed Bin B-A'!R189,'Speed Bin B-A'!R293,'Speed Bin B-A'!R397,'Speed Bin B-A'!R501,'Speed Bin B-A'!R813,'Speed Bin B-A'!R917,'Speed Bin B-A'!R1021,'Speed Bin B-A'!R1125,'Speed Bin B-A'!R1229)</f>
        <v>0</v>
      </c>
      <c r="S286" s="252">
        <f>SUM('Speed Bin B-A'!S85,'Speed Bin B-A'!S189,'Speed Bin B-A'!S293,'Speed Bin B-A'!S397,'Speed Bin B-A'!S501,'Speed Bin B-A'!S813,'Speed Bin B-A'!S917,'Speed Bin B-A'!S1021,'Speed Bin B-A'!S1125,'Speed Bin B-A'!S1229)</f>
        <v>0</v>
      </c>
      <c r="T286" s="252">
        <f>SUM('Speed Bin B-A'!T85,'Speed Bin B-A'!T189,'Speed Bin B-A'!T293,'Speed Bin B-A'!T397,'Speed Bin B-A'!T501,'Speed Bin B-A'!T813,'Speed Bin B-A'!T917,'Speed Bin B-A'!T1021,'Speed Bin B-A'!T1125,'Speed Bin B-A'!T1229)</f>
        <v>0</v>
      </c>
      <c r="U286" s="252">
        <f>SUM('Speed Bin B-A'!U85,'Speed Bin B-A'!U189,'Speed Bin B-A'!U293,'Speed Bin B-A'!U397,'Speed Bin B-A'!U501,'Speed Bin B-A'!U813,'Speed Bin B-A'!U917,'Speed Bin B-A'!U1021,'Speed Bin B-A'!U1125,'Speed Bin B-A'!U1229)</f>
        <v>0</v>
      </c>
      <c r="V286" s="253">
        <f>IFERROR(AVERAGE('Speed Bin B-A'!V85,'Speed Bin B-A'!V189,'Speed Bin B-A'!V293,'Speed Bin B-A'!V397,'Speed Bin B-A'!V501,'Speed Bin B-A'!V813,'Speed Bin B-A'!V917,'Speed Bin B-A'!V1021,'Speed Bin B-A'!V1125,'Speed Bin B-A'!V1229),"-")</f>
        <v>27.628571428571426</v>
      </c>
      <c r="W286" s="253">
        <f>IFERROR(AVERAGE('Speed Bin B-A'!W85,'Speed Bin B-A'!W189,'Speed Bin B-A'!W293,'Speed Bin B-A'!W397,'Speed Bin B-A'!W501,'Speed Bin B-A'!W813,'Speed Bin B-A'!W917,'Speed Bin B-A'!W1021,'Speed Bin B-A'!W1125,'Speed Bin B-A'!W1229),"-")</f>
        <v>31.599999999999998</v>
      </c>
      <c r="X286" s="246"/>
      <c r="Y286" s="246"/>
    </row>
    <row r="287" spans="1:25" x14ac:dyDescent="0.2">
      <c r="A287" s="251">
        <v>0.78125</v>
      </c>
      <c r="B287" s="252">
        <f>SUM('Speed Bin B-A'!B86,'Speed Bin B-A'!B190,'Speed Bin B-A'!B294,'Speed Bin B-A'!B398,'Speed Bin B-A'!B502,'Speed Bin B-A'!B814,'Speed Bin B-A'!B918,'Speed Bin B-A'!B1022,'Speed Bin B-A'!B1126,'Speed Bin B-A'!B1230)</f>
        <v>110</v>
      </c>
      <c r="C287" s="252">
        <f>SUM('Speed Bin B-A'!C86,'Speed Bin B-A'!C190,'Speed Bin B-A'!C294,'Speed Bin B-A'!C398,'Speed Bin B-A'!C502,'Speed Bin B-A'!C814,'Speed Bin B-A'!C918,'Speed Bin B-A'!C1022,'Speed Bin B-A'!C1126,'Speed Bin B-A'!C1230)</f>
        <v>0</v>
      </c>
      <c r="D287" s="252">
        <f>SUM('Speed Bin B-A'!D86,'Speed Bin B-A'!D190,'Speed Bin B-A'!D294,'Speed Bin B-A'!D398,'Speed Bin B-A'!D502,'Speed Bin B-A'!D814,'Speed Bin B-A'!D918,'Speed Bin B-A'!D1022,'Speed Bin B-A'!D1126,'Speed Bin B-A'!D1230)</f>
        <v>0</v>
      </c>
      <c r="E287" s="252">
        <f>SUM('Speed Bin B-A'!E86,'Speed Bin B-A'!E190,'Speed Bin B-A'!E294,'Speed Bin B-A'!E398,'Speed Bin B-A'!E502,'Speed Bin B-A'!E814,'Speed Bin B-A'!E918,'Speed Bin B-A'!E1022,'Speed Bin B-A'!E1126,'Speed Bin B-A'!E1230)</f>
        <v>2</v>
      </c>
      <c r="F287" s="252">
        <f>SUM('Speed Bin B-A'!F86,'Speed Bin B-A'!F190,'Speed Bin B-A'!F294,'Speed Bin B-A'!F398,'Speed Bin B-A'!F502,'Speed Bin B-A'!F814,'Speed Bin B-A'!F918,'Speed Bin B-A'!F1022,'Speed Bin B-A'!F1126,'Speed Bin B-A'!F1230)</f>
        <v>21</v>
      </c>
      <c r="G287" s="252">
        <f>SUM('Speed Bin B-A'!G86,'Speed Bin B-A'!G190,'Speed Bin B-A'!G294,'Speed Bin B-A'!G398,'Speed Bin B-A'!G502,'Speed Bin B-A'!G814,'Speed Bin B-A'!G918,'Speed Bin B-A'!G1022,'Speed Bin B-A'!G1126,'Speed Bin B-A'!G1230)</f>
        <v>58</v>
      </c>
      <c r="H287" s="252">
        <f>SUM('Speed Bin B-A'!H86,'Speed Bin B-A'!H190,'Speed Bin B-A'!H294,'Speed Bin B-A'!H398,'Speed Bin B-A'!H502,'Speed Bin B-A'!H814,'Speed Bin B-A'!H918,'Speed Bin B-A'!H1022,'Speed Bin B-A'!H1126,'Speed Bin B-A'!H1230)</f>
        <v>22</v>
      </c>
      <c r="I287" s="252">
        <f>SUM('Speed Bin B-A'!I86,'Speed Bin B-A'!I190,'Speed Bin B-A'!I294,'Speed Bin B-A'!I398,'Speed Bin B-A'!I502,'Speed Bin B-A'!I814,'Speed Bin B-A'!I918,'Speed Bin B-A'!I1022,'Speed Bin B-A'!I1126,'Speed Bin B-A'!I1230)</f>
        <v>4</v>
      </c>
      <c r="J287" s="252">
        <f>SUM('Speed Bin B-A'!J86,'Speed Bin B-A'!J190,'Speed Bin B-A'!J294,'Speed Bin B-A'!J398,'Speed Bin B-A'!J502,'Speed Bin B-A'!J814,'Speed Bin B-A'!J918,'Speed Bin B-A'!J1022,'Speed Bin B-A'!J1126,'Speed Bin B-A'!J1230)</f>
        <v>0</v>
      </c>
      <c r="K287" s="252">
        <f>SUM('Speed Bin B-A'!K86,'Speed Bin B-A'!K190,'Speed Bin B-A'!K294,'Speed Bin B-A'!K398,'Speed Bin B-A'!K502,'Speed Bin B-A'!K814,'Speed Bin B-A'!K918,'Speed Bin B-A'!K1022,'Speed Bin B-A'!K1126,'Speed Bin B-A'!K1230)</f>
        <v>3</v>
      </c>
      <c r="L287" s="252">
        <f>SUM('Speed Bin B-A'!L86,'Speed Bin B-A'!L190,'Speed Bin B-A'!L294,'Speed Bin B-A'!L398,'Speed Bin B-A'!L502,'Speed Bin B-A'!L814,'Speed Bin B-A'!L918,'Speed Bin B-A'!L1022,'Speed Bin B-A'!L1126,'Speed Bin B-A'!L1230)</f>
        <v>0</v>
      </c>
      <c r="M287" s="252">
        <f>SUM('Speed Bin B-A'!M86,'Speed Bin B-A'!M190,'Speed Bin B-A'!M294,'Speed Bin B-A'!M398,'Speed Bin B-A'!M502,'Speed Bin B-A'!M814,'Speed Bin B-A'!M918,'Speed Bin B-A'!M1022,'Speed Bin B-A'!M1126,'Speed Bin B-A'!M1230)</f>
        <v>0</v>
      </c>
      <c r="N287" s="252">
        <f>SUM('Speed Bin B-A'!N86,'Speed Bin B-A'!N190,'Speed Bin B-A'!N294,'Speed Bin B-A'!N398,'Speed Bin B-A'!N502,'Speed Bin B-A'!N814,'Speed Bin B-A'!N918,'Speed Bin B-A'!N1022,'Speed Bin B-A'!N1126,'Speed Bin B-A'!N1230)</f>
        <v>0</v>
      </c>
      <c r="O287" s="252">
        <f>SUM('Speed Bin B-A'!O86,'Speed Bin B-A'!O190,'Speed Bin B-A'!O294,'Speed Bin B-A'!O398,'Speed Bin B-A'!O502,'Speed Bin B-A'!O814,'Speed Bin B-A'!O918,'Speed Bin B-A'!O1022,'Speed Bin B-A'!O1126,'Speed Bin B-A'!O1230)</f>
        <v>0</v>
      </c>
      <c r="P287" s="252">
        <f>SUM('Speed Bin B-A'!P86,'Speed Bin B-A'!P190,'Speed Bin B-A'!P294,'Speed Bin B-A'!P398,'Speed Bin B-A'!P502,'Speed Bin B-A'!P814,'Speed Bin B-A'!P918,'Speed Bin B-A'!P1022,'Speed Bin B-A'!P1126,'Speed Bin B-A'!P1230)</f>
        <v>0</v>
      </c>
      <c r="Q287" s="252">
        <f>SUM('Speed Bin B-A'!Q86,'Speed Bin B-A'!Q190,'Speed Bin B-A'!Q294,'Speed Bin B-A'!Q398,'Speed Bin B-A'!Q502,'Speed Bin B-A'!Q814,'Speed Bin B-A'!Q918,'Speed Bin B-A'!Q1022,'Speed Bin B-A'!Q1126,'Speed Bin B-A'!Q1230)</f>
        <v>0</v>
      </c>
      <c r="R287" s="252">
        <f>SUM('Speed Bin B-A'!R86,'Speed Bin B-A'!R190,'Speed Bin B-A'!R294,'Speed Bin B-A'!R398,'Speed Bin B-A'!R502,'Speed Bin B-A'!R814,'Speed Bin B-A'!R918,'Speed Bin B-A'!R1022,'Speed Bin B-A'!R1126,'Speed Bin B-A'!R1230)</f>
        <v>0</v>
      </c>
      <c r="S287" s="252">
        <f>SUM('Speed Bin B-A'!S86,'Speed Bin B-A'!S190,'Speed Bin B-A'!S294,'Speed Bin B-A'!S398,'Speed Bin B-A'!S502,'Speed Bin B-A'!S814,'Speed Bin B-A'!S918,'Speed Bin B-A'!S1022,'Speed Bin B-A'!S1126,'Speed Bin B-A'!S1230)</f>
        <v>0</v>
      </c>
      <c r="T287" s="252">
        <f>SUM('Speed Bin B-A'!T86,'Speed Bin B-A'!T190,'Speed Bin B-A'!T294,'Speed Bin B-A'!T398,'Speed Bin B-A'!T502,'Speed Bin B-A'!T814,'Speed Bin B-A'!T918,'Speed Bin B-A'!T1022,'Speed Bin B-A'!T1126,'Speed Bin B-A'!T1230)</f>
        <v>0</v>
      </c>
      <c r="U287" s="252">
        <f>SUM('Speed Bin B-A'!U86,'Speed Bin B-A'!U190,'Speed Bin B-A'!U294,'Speed Bin B-A'!U398,'Speed Bin B-A'!U502,'Speed Bin B-A'!U814,'Speed Bin B-A'!U918,'Speed Bin B-A'!U1022,'Speed Bin B-A'!U1126,'Speed Bin B-A'!U1230)</f>
        <v>0</v>
      </c>
      <c r="V287" s="253">
        <f>IFERROR(AVERAGE('Speed Bin B-A'!V86,'Speed Bin B-A'!V190,'Speed Bin B-A'!V294,'Speed Bin B-A'!V398,'Speed Bin B-A'!V502,'Speed Bin B-A'!V814,'Speed Bin B-A'!V918,'Speed Bin B-A'!V1022,'Speed Bin B-A'!V1126,'Speed Bin B-A'!V1230),"-")</f>
        <v>27.914285714285715</v>
      </c>
      <c r="W287" s="253">
        <f>IFERROR(AVERAGE('Speed Bin B-A'!W86,'Speed Bin B-A'!W190,'Speed Bin B-A'!W294,'Speed Bin B-A'!W398,'Speed Bin B-A'!W502,'Speed Bin B-A'!W814,'Speed Bin B-A'!W918,'Speed Bin B-A'!W1022,'Speed Bin B-A'!W1126,'Speed Bin B-A'!W1230),"-")</f>
        <v>32.516666666666666</v>
      </c>
      <c r="X287" s="246"/>
      <c r="Y287" s="246"/>
    </row>
    <row r="288" spans="1:25" x14ac:dyDescent="0.2">
      <c r="A288" s="251">
        <v>0.79166666666666696</v>
      </c>
      <c r="B288" s="252">
        <f>SUM('Speed Bin B-A'!B87,'Speed Bin B-A'!B191,'Speed Bin B-A'!B295,'Speed Bin B-A'!B399,'Speed Bin B-A'!B503,'Speed Bin B-A'!B815,'Speed Bin B-A'!B919,'Speed Bin B-A'!B1023,'Speed Bin B-A'!B1127,'Speed Bin B-A'!B1231)</f>
        <v>98</v>
      </c>
      <c r="C288" s="252">
        <f>SUM('Speed Bin B-A'!C87,'Speed Bin B-A'!C191,'Speed Bin B-A'!C295,'Speed Bin B-A'!C399,'Speed Bin B-A'!C503,'Speed Bin B-A'!C815,'Speed Bin B-A'!C919,'Speed Bin B-A'!C1023,'Speed Bin B-A'!C1127,'Speed Bin B-A'!C1231)</f>
        <v>0</v>
      </c>
      <c r="D288" s="252">
        <f>SUM('Speed Bin B-A'!D87,'Speed Bin B-A'!D191,'Speed Bin B-A'!D295,'Speed Bin B-A'!D399,'Speed Bin B-A'!D503,'Speed Bin B-A'!D815,'Speed Bin B-A'!D919,'Speed Bin B-A'!D1023,'Speed Bin B-A'!D1127,'Speed Bin B-A'!D1231)</f>
        <v>0</v>
      </c>
      <c r="E288" s="252">
        <f>SUM('Speed Bin B-A'!E87,'Speed Bin B-A'!E191,'Speed Bin B-A'!E295,'Speed Bin B-A'!E399,'Speed Bin B-A'!E503,'Speed Bin B-A'!E815,'Speed Bin B-A'!E919,'Speed Bin B-A'!E1023,'Speed Bin B-A'!E1127,'Speed Bin B-A'!E1231)</f>
        <v>2</v>
      </c>
      <c r="F288" s="252">
        <f>SUM('Speed Bin B-A'!F87,'Speed Bin B-A'!F191,'Speed Bin B-A'!F295,'Speed Bin B-A'!F399,'Speed Bin B-A'!F503,'Speed Bin B-A'!F815,'Speed Bin B-A'!F919,'Speed Bin B-A'!F1023,'Speed Bin B-A'!F1127,'Speed Bin B-A'!F1231)</f>
        <v>17</v>
      </c>
      <c r="G288" s="252">
        <f>SUM('Speed Bin B-A'!G87,'Speed Bin B-A'!G191,'Speed Bin B-A'!G295,'Speed Bin B-A'!G399,'Speed Bin B-A'!G503,'Speed Bin B-A'!G815,'Speed Bin B-A'!G919,'Speed Bin B-A'!G1023,'Speed Bin B-A'!G1127,'Speed Bin B-A'!G1231)</f>
        <v>56</v>
      </c>
      <c r="H288" s="252">
        <f>SUM('Speed Bin B-A'!H87,'Speed Bin B-A'!H191,'Speed Bin B-A'!H295,'Speed Bin B-A'!H399,'Speed Bin B-A'!H503,'Speed Bin B-A'!H815,'Speed Bin B-A'!H919,'Speed Bin B-A'!H1023,'Speed Bin B-A'!H1127,'Speed Bin B-A'!H1231)</f>
        <v>16</v>
      </c>
      <c r="I288" s="252">
        <f>SUM('Speed Bin B-A'!I87,'Speed Bin B-A'!I191,'Speed Bin B-A'!I295,'Speed Bin B-A'!I399,'Speed Bin B-A'!I503,'Speed Bin B-A'!I815,'Speed Bin B-A'!I919,'Speed Bin B-A'!I1023,'Speed Bin B-A'!I1127,'Speed Bin B-A'!I1231)</f>
        <v>7</v>
      </c>
      <c r="J288" s="252">
        <f>SUM('Speed Bin B-A'!J87,'Speed Bin B-A'!J191,'Speed Bin B-A'!J295,'Speed Bin B-A'!J399,'Speed Bin B-A'!J503,'Speed Bin B-A'!J815,'Speed Bin B-A'!J919,'Speed Bin B-A'!J1023,'Speed Bin B-A'!J1127,'Speed Bin B-A'!J1231)</f>
        <v>0</v>
      </c>
      <c r="K288" s="252">
        <f>SUM('Speed Bin B-A'!K87,'Speed Bin B-A'!K191,'Speed Bin B-A'!K295,'Speed Bin B-A'!K399,'Speed Bin B-A'!K503,'Speed Bin B-A'!K815,'Speed Bin B-A'!K919,'Speed Bin B-A'!K1023,'Speed Bin B-A'!K1127,'Speed Bin B-A'!K1231)</f>
        <v>0</v>
      </c>
      <c r="L288" s="252">
        <f>SUM('Speed Bin B-A'!L87,'Speed Bin B-A'!L191,'Speed Bin B-A'!L295,'Speed Bin B-A'!L399,'Speed Bin B-A'!L503,'Speed Bin B-A'!L815,'Speed Bin B-A'!L919,'Speed Bin B-A'!L1023,'Speed Bin B-A'!L1127,'Speed Bin B-A'!L1231)</f>
        <v>0</v>
      </c>
      <c r="M288" s="252">
        <f>SUM('Speed Bin B-A'!M87,'Speed Bin B-A'!M191,'Speed Bin B-A'!M295,'Speed Bin B-A'!M399,'Speed Bin B-A'!M503,'Speed Bin B-A'!M815,'Speed Bin B-A'!M919,'Speed Bin B-A'!M1023,'Speed Bin B-A'!M1127,'Speed Bin B-A'!M1231)</f>
        <v>0</v>
      </c>
      <c r="N288" s="252">
        <f>SUM('Speed Bin B-A'!N87,'Speed Bin B-A'!N191,'Speed Bin B-A'!N295,'Speed Bin B-A'!N399,'Speed Bin B-A'!N503,'Speed Bin B-A'!N815,'Speed Bin B-A'!N919,'Speed Bin B-A'!N1023,'Speed Bin B-A'!N1127,'Speed Bin B-A'!N1231)</f>
        <v>0</v>
      </c>
      <c r="O288" s="252">
        <f>SUM('Speed Bin B-A'!O87,'Speed Bin B-A'!O191,'Speed Bin B-A'!O295,'Speed Bin B-A'!O399,'Speed Bin B-A'!O503,'Speed Bin B-A'!O815,'Speed Bin B-A'!O919,'Speed Bin B-A'!O1023,'Speed Bin B-A'!O1127,'Speed Bin B-A'!O1231)</f>
        <v>0</v>
      </c>
      <c r="P288" s="252">
        <f>SUM('Speed Bin B-A'!P87,'Speed Bin B-A'!P191,'Speed Bin B-A'!P295,'Speed Bin B-A'!P399,'Speed Bin B-A'!P503,'Speed Bin B-A'!P815,'Speed Bin B-A'!P919,'Speed Bin B-A'!P1023,'Speed Bin B-A'!P1127,'Speed Bin B-A'!P1231)</f>
        <v>0</v>
      </c>
      <c r="Q288" s="252">
        <f>SUM('Speed Bin B-A'!Q87,'Speed Bin B-A'!Q191,'Speed Bin B-A'!Q295,'Speed Bin B-A'!Q399,'Speed Bin B-A'!Q503,'Speed Bin B-A'!Q815,'Speed Bin B-A'!Q919,'Speed Bin B-A'!Q1023,'Speed Bin B-A'!Q1127,'Speed Bin B-A'!Q1231)</f>
        <v>0</v>
      </c>
      <c r="R288" s="252">
        <f>SUM('Speed Bin B-A'!R87,'Speed Bin B-A'!R191,'Speed Bin B-A'!R295,'Speed Bin B-A'!R399,'Speed Bin B-A'!R503,'Speed Bin B-A'!R815,'Speed Bin B-A'!R919,'Speed Bin B-A'!R1023,'Speed Bin B-A'!R1127,'Speed Bin B-A'!R1231)</f>
        <v>0</v>
      </c>
      <c r="S288" s="252">
        <f>SUM('Speed Bin B-A'!S87,'Speed Bin B-A'!S191,'Speed Bin B-A'!S295,'Speed Bin B-A'!S399,'Speed Bin B-A'!S503,'Speed Bin B-A'!S815,'Speed Bin B-A'!S919,'Speed Bin B-A'!S1023,'Speed Bin B-A'!S1127,'Speed Bin B-A'!S1231)</f>
        <v>0</v>
      </c>
      <c r="T288" s="252">
        <f>SUM('Speed Bin B-A'!T87,'Speed Bin B-A'!T191,'Speed Bin B-A'!T295,'Speed Bin B-A'!T399,'Speed Bin B-A'!T503,'Speed Bin B-A'!T815,'Speed Bin B-A'!T919,'Speed Bin B-A'!T1023,'Speed Bin B-A'!T1127,'Speed Bin B-A'!T1231)</f>
        <v>0</v>
      </c>
      <c r="U288" s="252">
        <f>SUM('Speed Bin B-A'!U87,'Speed Bin B-A'!U191,'Speed Bin B-A'!U295,'Speed Bin B-A'!U399,'Speed Bin B-A'!U503,'Speed Bin B-A'!U815,'Speed Bin B-A'!U919,'Speed Bin B-A'!U1023,'Speed Bin B-A'!U1127,'Speed Bin B-A'!U1231)</f>
        <v>0</v>
      </c>
      <c r="V288" s="253">
        <f>IFERROR(AVERAGE('Speed Bin B-A'!V87,'Speed Bin B-A'!V191,'Speed Bin B-A'!V295,'Speed Bin B-A'!V399,'Speed Bin B-A'!V503,'Speed Bin B-A'!V815,'Speed Bin B-A'!V919,'Speed Bin B-A'!V1023,'Speed Bin B-A'!V1127,'Speed Bin B-A'!V1231),"-")</f>
        <v>27.88571428571429</v>
      </c>
      <c r="W288" s="253">
        <f>IFERROR(AVERAGE('Speed Bin B-A'!W87,'Speed Bin B-A'!W191,'Speed Bin B-A'!W295,'Speed Bin B-A'!W399,'Speed Bin B-A'!W503,'Speed Bin B-A'!W815,'Speed Bin B-A'!W919,'Speed Bin B-A'!W1023,'Speed Bin B-A'!W1127,'Speed Bin B-A'!W1231),"-")</f>
        <v>32.36</v>
      </c>
      <c r="X288" s="246"/>
      <c r="Y288" s="246"/>
    </row>
    <row r="289" spans="1:25" x14ac:dyDescent="0.2">
      <c r="A289" s="251">
        <v>0.80208333333333304</v>
      </c>
      <c r="B289" s="252">
        <f>SUM('Speed Bin B-A'!B88,'Speed Bin B-A'!B192,'Speed Bin B-A'!B296,'Speed Bin B-A'!B400,'Speed Bin B-A'!B504,'Speed Bin B-A'!B816,'Speed Bin B-A'!B920,'Speed Bin B-A'!B1024,'Speed Bin B-A'!B1128,'Speed Bin B-A'!B1232)</f>
        <v>107</v>
      </c>
      <c r="C289" s="252">
        <f>SUM('Speed Bin B-A'!C88,'Speed Bin B-A'!C192,'Speed Bin B-A'!C296,'Speed Bin B-A'!C400,'Speed Bin B-A'!C504,'Speed Bin B-A'!C816,'Speed Bin B-A'!C920,'Speed Bin B-A'!C1024,'Speed Bin B-A'!C1128,'Speed Bin B-A'!C1232)</f>
        <v>0</v>
      </c>
      <c r="D289" s="252">
        <f>SUM('Speed Bin B-A'!D88,'Speed Bin B-A'!D192,'Speed Bin B-A'!D296,'Speed Bin B-A'!D400,'Speed Bin B-A'!D504,'Speed Bin B-A'!D816,'Speed Bin B-A'!D920,'Speed Bin B-A'!D1024,'Speed Bin B-A'!D1128,'Speed Bin B-A'!D1232)</f>
        <v>0</v>
      </c>
      <c r="E289" s="252">
        <f>SUM('Speed Bin B-A'!E88,'Speed Bin B-A'!E192,'Speed Bin B-A'!E296,'Speed Bin B-A'!E400,'Speed Bin B-A'!E504,'Speed Bin B-A'!E816,'Speed Bin B-A'!E920,'Speed Bin B-A'!E1024,'Speed Bin B-A'!E1128,'Speed Bin B-A'!E1232)</f>
        <v>3</v>
      </c>
      <c r="F289" s="252">
        <f>SUM('Speed Bin B-A'!F88,'Speed Bin B-A'!F192,'Speed Bin B-A'!F296,'Speed Bin B-A'!F400,'Speed Bin B-A'!F504,'Speed Bin B-A'!F816,'Speed Bin B-A'!F920,'Speed Bin B-A'!F1024,'Speed Bin B-A'!F1128,'Speed Bin B-A'!F1232)</f>
        <v>22</v>
      </c>
      <c r="G289" s="252">
        <f>SUM('Speed Bin B-A'!G88,'Speed Bin B-A'!G192,'Speed Bin B-A'!G296,'Speed Bin B-A'!G400,'Speed Bin B-A'!G504,'Speed Bin B-A'!G816,'Speed Bin B-A'!G920,'Speed Bin B-A'!G1024,'Speed Bin B-A'!G1128,'Speed Bin B-A'!G1232)</f>
        <v>65</v>
      </c>
      <c r="H289" s="252">
        <f>SUM('Speed Bin B-A'!H88,'Speed Bin B-A'!H192,'Speed Bin B-A'!H296,'Speed Bin B-A'!H400,'Speed Bin B-A'!H504,'Speed Bin B-A'!H816,'Speed Bin B-A'!H920,'Speed Bin B-A'!H1024,'Speed Bin B-A'!H1128,'Speed Bin B-A'!H1232)</f>
        <v>14</v>
      </c>
      <c r="I289" s="252">
        <f>SUM('Speed Bin B-A'!I88,'Speed Bin B-A'!I192,'Speed Bin B-A'!I296,'Speed Bin B-A'!I400,'Speed Bin B-A'!I504,'Speed Bin B-A'!I816,'Speed Bin B-A'!I920,'Speed Bin B-A'!I1024,'Speed Bin B-A'!I1128,'Speed Bin B-A'!I1232)</f>
        <v>2</v>
      </c>
      <c r="J289" s="252">
        <f>SUM('Speed Bin B-A'!J88,'Speed Bin B-A'!J192,'Speed Bin B-A'!J296,'Speed Bin B-A'!J400,'Speed Bin B-A'!J504,'Speed Bin B-A'!J816,'Speed Bin B-A'!J920,'Speed Bin B-A'!J1024,'Speed Bin B-A'!J1128,'Speed Bin B-A'!J1232)</f>
        <v>1</v>
      </c>
      <c r="K289" s="252">
        <f>SUM('Speed Bin B-A'!K88,'Speed Bin B-A'!K192,'Speed Bin B-A'!K296,'Speed Bin B-A'!K400,'Speed Bin B-A'!K504,'Speed Bin B-A'!K816,'Speed Bin B-A'!K920,'Speed Bin B-A'!K1024,'Speed Bin B-A'!K1128,'Speed Bin B-A'!K1232)</f>
        <v>0</v>
      </c>
      <c r="L289" s="252">
        <f>SUM('Speed Bin B-A'!L88,'Speed Bin B-A'!L192,'Speed Bin B-A'!L296,'Speed Bin B-A'!L400,'Speed Bin B-A'!L504,'Speed Bin B-A'!L816,'Speed Bin B-A'!L920,'Speed Bin B-A'!L1024,'Speed Bin B-A'!L1128,'Speed Bin B-A'!L1232)</f>
        <v>0</v>
      </c>
      <c r="M289" s="252">
        <f>SUM('Speed Bin B-A'!M88,'Speed Bin B-A'!M192,'Speed Bin B-A'!M296,'Speed Bin B-A'!M400,'Speed Bin B-A'!M504,'Speed Bin B-A'!M816,'Speed Bin B-A'!M920,'Speed Bin B-A'!M1024,'Speed Bin B-A'!M1128,'Speed Bin B-A'!M1232)</f>
        <v>0</v>
      </c>
      <c r="N289" s="252">
        <f>SUM('Speed Bin B-A'!N88,'Speed Bin B-A'!N192,'Speed Bin B-A'!N296,'Speed Bin B-A'!N400,'Speed Bin B-A'!N504,'Speed Bin B-A'!N816,'Speed Bin B-A'!N920,'Speed Bin B-A'!N1024,'Speed Bin B-A'!N1128,'Speed Bin B-A'!N1232)</f>
        <v>0</v>
      </c>
      <c r="O289" s="252">
        <f>SUM('Speed Bin B-A'!O88,'Speed Bin B-A'!O192,'Speed Bin B-A'!O296,'Speed Bin B-A'!O400,'Speed Bin B-A'!O504,'Speed Bin B-A'!O816,'Speed Bin B-A'!O920,'Speed Bin B-A'!O1024,'Speed Bin B-A'!O1128,'Speed Bin B-A'!O1232)</f>
        <v>0</v>
      </c>
      <c r="P289" s="252">
        <f>SUM('Speed Bin B-A'!P88,'Speed Bin B-A'!P192,'Speed Bin B-A'!P296,'Speed Bin B-A'!P400,'Speed Bin B-A'!P504,'Speed Bin B-A'!P816,'Speed Bin B-A'!P920,'Speed Bin B-A'!P1024,'Speed Bin B-A'!P1128,'Speed Bin B-A'!P1232)</f>
        <v>0</v>
      </c>
      <c r="Q289" s="252">
        <f>SUM('Speed Bin B-A'!Q88,'Speed Bin B-A'!Q192,'Speed Bin B-A'!Q296,'Speed Bin B-A'!Q400,'Speed Bin B-A'!Q504,'Speed Bin B-A'!Q816,'Speed Bin B-A'!Q920,'Speed Bin B-A'!Q1024,'Speed Bin B-A'!Q1128,'Speed Bin B-A'!Q1232)</f>
        <v>0</v>
      </c>
      <c r="R289" s="252">
        <f>SUM('Speed Bin B-A'!R88,'Speed Bin B-A'!R192,'Speed Bin B-A'!R296,'Speed Bin B-A'!R400,'Speed Bin B-A'!R504,'Speed Bin B-A'!R816,'Speed Bin B-A'!R920,'Speed Bin B-A'!R1024,'Speed Bin B-A'!R1128,'Speed Bin B-A'!R1232)</f>
        <v>0</v>
      </c>
      <c r="S289" s="252">
        <f>SUM('Speed Bin B-A'!S88,'Speed Bin B-A'!S192,'Speed Bin B-A'!S296,'Speed Bin B-A'!S400,'Speed Bin B-A'!S504,'Speed Bin B-A'!S816,'Speed Bin B-A'!S920,'Speed Bin B-A'!S1024,'Speed Bin B-A'!S1128,'Speed Bin B-A'!S1232)</f>
        <v>0</v>
      </c>
      <c r="T289" s="252">
        <f>SUM('Speed Bin B-A'!T88,'Speed Bin B-A'!T192,'Speed Bin B-A'!T296,'Speed Bin B-A'!T400,'Speed Bin B-A'!T504,'Speed Bin B-A'!T816,'Speed Bin B-A'!T920,'Speed Bin B-A'!T1024,'Speed Bin B-A'!T1128,'Speed Bin B-A'!T1232)</f>
        <v>0</v>
      </c>
      <c r="U289" s="252">
        <f>SUM('Speed Bin B-A'!U88,'Speed Bin B-A'!U192,'Speed Bin B-A'!U296,'Speed Bin B-A'!U400,'Speed Bin B-A'!U504,'Speed Bin B-A'!U816,'Speed Bin B-A'!U920,'Speed Bin B-A'!U1024,'Speed Bin B-A'!U1128,'Speed Bin B-A'!U1232)</f>
        <v>0</v>
      </c>
      <c r="V289" s="253">
        <f>IFERROR(AVERAGE('Speed Bin B-A'!V88,'Speed Bin B-A'!V192,'Speed Bin B-A'!V296,'Speed Bin B-A'!V400,'Speed Bin B-A'!V504,'Speed Bin B-A'!V816,'Speed Bin B-A'!V920,'Speed Bin B-A'!V1024,'Speed Bin B-A'!V1128,'Speed Bin B-A'!V1232),"-")</f>
        <v>27.071428571428573</v>
      </c>
      <c r="W289" s="253">
        <f>IFERROR(AVERAGE('Speed Bin B-A'!W88,'Speed Bin B-A'!W192,'Speed Bin B-A'!W296,'Speed Bin B-A'!W400,'Speed Bin B-A'!W504,'Speed Bin B-A'!W816,'Speed Bin B-A'!W920,'Speed Bin B-A'!W1024,'Speed Bin B-A'!W1128,'Speed Bin B-A'!W1232),"-")</f>
        <v>30.880000000000003</v>
      </c>
      <c r="X289" s="246"/>
      <c r="Y289" s="246"/>
    </row>
    <row r="290" spans="1:25" x14ac:dyDescent="0.2">
      <c r="A290" s="251">
        <v>0.8125</v>
      </c>
      <c r="B290" s="252">
        <f>SUM('Speed Bin B-A'!B89,'Speed Bin B-A'!B193,'Speed Bin B-A'!B297,'Speed Bin B-A'!B401,'Speed Bin B-A'!B505,'Speed Bin B-A'!B817,'Speed Bin B-A'!B921,'Speed Bin B-A'!B1025,'Speed Bin B-A'!B1129,'Speed Bin B-A'!B1233)</f>
        <v>135</v>
      </c>
      <c r="C290" s="252">
        <f>SUM('Speed Bin B-A'!C89,'Speed Bin B-A'!C193,'Speed Bin B-A'!C297,'Speed Bin B-A'!C401,'Speed Bin B-A'!C505,'Speed Bin B-A'!C817,'Speed Bin B-A'!C921,'Speed Bin B-A'!C1025,'Speed Bin B-A'!C1129,'Speed Bin B-A'!C1233)</f>
        <v>0</v>
      </c>
      <c r="D290" s="252">
        <f>SUM('Speed Bin B-A'!D89,'Speed Bin B-A'!D193,'Speed Bin B-A'!D297,'Speed Bin B-A'!D401,'Speed Bin B-A'!D505,'Speed Bin B-A'!D817,'Speed Bin B-A'!D921,'Speed Bin B-A'!D1025,'Speed Bin B-A'!D1129,'Speed Bin B-A'!D1233)</f>
        <v>3</v>
      </c>
      <c r="E290" s="252">
        <f>SUM('Speed Bin B-A'!E89,'Speed Bin B-A'!E193,'Speed Bin B-A'!E297,'Speed Bin B-A'!E401,'Speed Bin B-A'!E505,'Speed Bin B-A'!E817,'Speed Bin B-A'!E921,'Speed Bin B-A'!E1025,'Speed Bin B-A'!E1129,'Speed Bin B-A'!E1233)</f>
        <v>2</v>
      </c>
      <c r="F290" s="252">
        <f>SUM('Speed Bin B-A'!F89,'Speed Bin B-A'!F193,'Speed Bin B-A'!F297,'Speed Bin B-A'!F401,'Speed Bin B-A'!F505,'Speed Bin B-A'!F817,'Speed Bin B-A'!F921,'Speed Bin B-A'!F1025,'Speed Bin B-A'!F1129,'Speed Bin B-A'!F1233)</f>
        <v>29</v>
      </c>
      <c r="G290" s="252">
        <f>SUM('Speed Bin B-A'!G89,'Speed Bin B-A'!G193,'Speed Bin B-A'!G297,'Speed Bin B-A'!G401,'Speed Bin B-A'!G505,'Speed Bin B-A'!G817,'Speed Bin B-A'!G921,'Speed Bin B-A'!G1025,'Speed Bin B-A'!G1129,'Speed Bin B-A'!G1233)</f>
        <v>73</v>
      </c>
      <c r="H290" s="252">
        <f>SUM('Speed Bin B-A'!H89,'Speed Bin B-A'!H193,'Speed Bin B-A'!H297,'Speed Bin B-A'!H401,'Speed Bin B-A'!H505,'Speed Bin B-A'!H817,'Speed Bin B-A'!H921,'Speed Bin B-A'!H1025,'Speed Bin B-A'!H1129,'Speed Bin B-A'!H1233)</f>
        <v>26</v>
      </c>
      <c r="I290" s="252">
        <f>SUM('Speed Bin B-A'!I89,'Speed Bin B-A'!I193,'Speed Bin B-A'!I297,'Speed Bin B-A'!I401,'Speed Bin B-A'!I505,'Speed Bin B-A'!I817,'Speed Bin B-A'!I921,'Speed Bin B-A'!I1025,'Speed Bin B-A'!I1129,'Speed Bin B-A'!I1233)</f>
        <v>2</v>
      </c>
      <c r="J290" s="252">
        <f>SUM('Speed Bin B-A'!J89,'Speed Bin B-A'!J193,'Speed Bin B-A'!J297,'Speed Bin B-A'!J401,'Speed Bin B-A'!J505,'Speed Bin B-A'!J817,'Speed Bin B-A'!J921,'Speed Bin B-A'!J1025,'Speed Bin B-A'!J1129,'Speed Bin B-A'!J1233)</f>
        <v>0</v>
      </c>
      <c r="K290" s="252">
        <f>SUM('Speed Bin B-A'!K89,'Speed Bin B-A'!K193,'Speed Bin B-A'!K297,'Speed Bin B-A'!K401,'Speed Bin B-A'!K505,'Speed Bin B-A'!K817,'Speed Bin B-A'!K921,'Speed Bin B-A'!K1025,'Speed Bin B-A'!K1129,'Speed Bin B-A'!K1233)</f>
        <v>0</v>
      </c>
      <c r="L290" s="252">
        <f>SUM('Speed Bin B-A'!L89,'Speed Bin B-A'!L193,'Speed Bin B-A'!L297,'Speed Bin B-A'!L401,'Speed Bin B-A'!L505,'Speed Bin B-A'!L817,'Speed Bin B-A'!L921,'Speed Bin B-A'!L1025,'Speed Bin B-A'!L1129,'Speed Bin B-A'!L1233)</f>
        <v>0</v>
      </c>
      <c r="M290" s="252">
        <f>SUM('Speed Bin B-A'!M89,'Speed Bin B-A'!M193,'Speed Bin B-A'!M297,'Speed Bin B-A'!M401,'Speed Bin B-A'!M505,'Speed Bin B-A'!M817,'Speed Bin B-A'!M921,'Speed Bin B-A'!M1025,'Speed Bin B-A'!M1129,'Speed Bin B-A'!M1233)</f>
        <v>0</v>
      </c>
      <c r="N290" s="252">
        <f>SUM('Speed Bin B-A'!N89,'Speed Bin B-A'!N193,'Speed Bin B-A'!N297,'Speed Bin B-A'!N401,'Speed Bin B-A'!N505,'Speed Bin B-A'!N817,'Speed Bin B-A'!N921,'Speed Bin B-A'!N1025,'Speed Bin B-A'!N1129,'Speed Bin B-A'!N1233)</f>
        <v>0</v>
      </c>
      <c r="O290" s="252">
        <f>SUM('Speed Bin B-A'!O89,'Speed Bin B-A'!O193,'Speed Bin B-A'!O297,'Speed Bin B-A'!O401,'Speed Bin B-A'!O505,'Speed Bin B-A'!O817,'Speed Bin B-A'!O921,'Speed Bin B-A'!O1025,'Speed Bin B-A'!O1129,'Speed Bin B-A'!O1233)</f>
        <v>0</v>
      </c>
      <c r="P290" s="252">
        <f>SUM('Speed Bin B-A'!P89,'Speed Bin B-A'!P193,'Speed Bin B-A'!P297,'Speed Bin B-A'!P401,'Speed Bin B-A'!P505,'Speed Bin B-A'!P817,'Speed Bin B-A'!P921,'Speed Bin B-A'!P1025,'Speed Bin B-A'!P1129,'Speed Bin B-A'!P1233)</f>
        <v>0</v>
      </c>
      <c r="Q290" s="252">
        <f>SUM('Speed Bin B-A'!Q89,'Speed Bin B-A'!Q193,'Speed Bin B-A'!Q297,'Speed Bin B-A'!Q401,'Speed Bin B-A'!Q505,'Speed Bin B-A'!Q817,'Speed Bin B-A'!Q921,'Speed Bin B-A'!Q1025,'Speed Bin B-A'!Q1129,'Speed Bin B-A'!Q1233)</f>
        <v>0</v>
      </c>
      <c r="R290" s="252">
        <f>SUM('Speed Bin B-A'!R89,'Speed Bin B-A'!R193,'Speed Bin B-A'!R297,'Speed Bin B-A'!R401,'Speed Bin B-A'!R505,'Speed Bin B-A'!R817,'Speed Bin B-A'!R921,'Speed Bin B-A'!R1025,'Speed Bin B-A'!R1129,'Speed Bin B-A'!R1233)</f>
        <v>0</v>
      </c>
      <c r="S290" s="252">
        <f>SUM('Speed Bin B-A'!S89,'Speed Bin B-A'!S193,'Speed Bin B-A'!S297,'Speed Bin B-A'!S401,'Speed Bin B-A'!S505,'Speed Bin B-A'!S817,'Speed Bin B-A'!S921,'Speed Bin B-A'!S1025,'Speed Bin B-A'!S1129,'Speed Bin B-A'!S1233)</f>
        <v>0</v>
      </c>
      <c r="T290" s="252">
        <f>SUM('Speed Bin B-A'!T89,'Speed Bin B-A'!T193,'Speed Bin B-A'!T297,'Speed Bin B-A'!T401,'Speed Bin B-A'!T505,'Speed Bin B-A'!T817,'Speed Bin B-A'!T921,'Speed Bin B-A'!T1025,'Speed Bin B-A'!T1129,'Speed Bin B-A'!T1233)</f>
        <v>0</v>
      </c>
      <c r="U290" s="252">
        <f>SUM('Speed Bin B-A'!U89,'Speed Bin B-A'!U193,'Speed Bin B-A'!U297,'Speed Bin B-A'!U401,'Speed Bin B-A'!U505,'Speed Bin B-A'!U817,'Speed Bin B-A'!U921,'Speed Bin B-A'!U1025,'Speed Bin B-A'!U1129,'Speed Bin B-A'!U1233)</f>
        <v>0</v>
      </c>
      <c r="V290" s="253">
        <f>IFERROR(AVERAGE('Speed Bin B-A'!V89,'Speed Bin B-A'!V193,'Speed Bin B-A'!V297,'Speed Bin B-A'!V401,'Speed Bin B-A'!V505,'Speed Bin B-A'!V817,'Speed Bin B-A'!V921,'Speed Bin B-A'!V1025,'Speed Bin B-A'!V1129,'Speed Bin B-A'!V1233),"-")</f>
        <v>26.785714285714285</v>
      </c>
      <c r="W290" s="253">
        <f>IFERROR(AVERAGE('Speed Bin B-A'!W89,'Speed Bin B-A'!W193,'Speed Bin B-A'!W297,'Speed Bin B-A'!W401,'Speed Bin B-A'!W505,'Speed Bin B-A'!W817,'Speed Bin B-A'!W921,'Speed Bin B-A'!W1025,'Speed Bin B-A'!W1129,'Speed Bin B-A'!W1233),"-")</f>
        <v>30.485714285714288</v>
      </c>
      <c r="X290" s="246"/>
      <c r="Y290" s="246"/>
    </row>
    <row r="291" spans="1:25" x14ac:dyDescent="0.2">
      <c r="A291" s="251">
        <v>0.82291666666666696</v>
      </c>
      <c r="B291" s="252">
        <f>SUM('Speed Bin B-A'!B90,'Speed Bin B-A'!B194,'Speed Bin B-A'!B298,'Speed Bin B-A'!B402,'Speed Bin B-A'!B506,'Speed Bin B-A'!B818,'Speed Bin B-A'!B922,'Speed Bin B-A'!B1026,'Speed Bin B-A'!B1130,'Speed Bin B-A'!B1234)</f>
        <v>87</v>
      </c>
      <c r="C291" s="252">
        <f>SUM('Speed Bin B-A'!C90,'Speed Bin B-A'!C194,'Speed Bin B-A'!C298,'Speed Bin B-A'!C402,'Speed Bin B-A'!C506,'Speed Bin B-A'!C818,'Speed Bin B-A'!C922,'Speed Bin B-A'!C1026,'Speed Bin B-A'!C1130,'Speed Bin B-A'!C1234)</f>
        <v>0</v>
      </c>
      <c r="D291" s="252">
        <f>SUM('Speed Bin B-A'!D90,'Speed Bin B-A'!D194,'Speed Bin B-A'!D298,'Speed Bin B-A'!D402,'Speed Bin B-A'!D506,'Speed Bin B-A'!D818,'Speed Bin B-A'!D922,'Speed Bin B-A'!D1026,'Speed Bin B-A'!D1130,'Speed Bin B-A'!D1234)</f>
        <v>1</v>
      </c>
      <c r="E291" s="252">
        <f>SUM('Speed Bin B-A'!E90,'Speed Bin B-A'!E194,'Speed Bin B-A'!E298,'Speed Bin B-A'!E402,'Speed Bin B-A'!E506,'Speed Bin B-A'!E818,'Speed Bin B-A'!E922,'Speed Bin B-A'!E1026,'Speed Bin B-A'!E1130,'Speed Bin B-A'!E1234)</f>
        <v>1</v>
      </c>
      <c r="F291" s="252">
        <f>SUM('Speed Bin B-A'!F90,'Speed Bin B-A'!F194,'Speed Bin B-A'!F298,'Speed Bin B-A'!F402,'Speed Bin B-A'!F506,'Speed Bin B-A'!F818,'Speed Bin B-A'!F922,'Speed Bin B-A'!F1026,'Speed Bin B-A'!F1130,'Speed Bin B-A'!F1234)</f>
        <v>15</v>
      </c>
      <c r="G291" s="252">
        <f>SUM('Speed Bin B-A'!G90,'Speed Bin B-A'!G194,'Speed Bin B-A'!G298,'Speed Bin B-A'!G402,'Speed Bin B-A'!G506,'Speed Bin B-A'!G818,'Speed Bin B-A'!G922,'Speed Bin B-A'!G1026,'Speed Bin B-A'!G1130,'Speed Bin B-A'!G1234)</f>
        <v>48</v>
      </c>
      <c r="H291" s="252">
        <f>SUM('Speed Bin B-A'!H90,'Speed Bin B-A'!H194,'Speed Bin B-A'!H298,'Speed Bin B-A'!H402,'Speed Bin B-A'!H506,'Speed Bin B-A'!H818,'Speed Bin B-A'!H922,'Speed Bin B-A'!H1026,'Speed Bin B-A'!H1130,'Speed Bin B-A'!H1234)</f>
        <v>15</v>
      </c>
      <c r="I291" s="252">
        <f>SUM('Speed Bin B-A'!I90,'Speed Bin B-A'!I194,'Speed Bin B-A'!I298,'Speed Bin B-A'!I402,'Speed Bin B-A'!I506,'Speed Bin B-A'!I818,'Speed Bin B-A'!I922,'Speed Bin B-A'!I1026,'Speed Bin B-A'!I1130,'Speed Bin B-A'!I1234)</f>
        <v>4</v>
      </c>
      <c r="J291" s="252">
        <f>SUM('Speed Bin B-A'!J90,'Speed Bin B-A'!J194,'Speed Bin B-A'!J298,'Speed Bin B-A'!J402,'Speed Bin B-A'!J506,'Speed Bin B-A'!J818,'Speed Bin B-A'!J922,'Speed Bin B-A'!J1026,'Speed Bin B-A'!J1130,'Speed Bin B-A'!J1234)</f>
        <v>2</v>
      </c>
      <c r="K291" s="252">
        <f>SUM('Speed Bin B-A'!K90,'Speed Bin B-A'!K194,'Speed Bin B-A'!K298,'Speed Bin B-A'!K402,'Speed Bin B-A'!K506,'Speed Bin B-A'!K818,'Speed Bin B-A'!K922,'Speed Bin B-A'!K1026,'Speed Bin B-A'!K1130,'Speed Bin B-A'!K1234)</f>
        <v>1</v>
      </c>
      <c r="L291" s="252">
        <f>SUM('Speed Bin B-A'!L90,'Speed Bin B-A'!L194,'Speed Bin B-A'!L298,'Speed Bin B-A'!L402,'Speed Bin B-A'!L506,'Speed Bin B-A'!L818,'Speed Bin B-A'!L922,'Speed Bin B-A'!L1026,'Speed Bin B-A'!L1130,'Speed Bin B-A'!L1234)</f>
        <v>0</v>
      </c>
      <c r="M291" s="252">
        <f>SUM('Speed Bin B-A'!M90,'Speed Bin B-A'!M194,'Speed Bin B-A'!M298,'Speed Bin B-A'!M402,'Speed Bin B-A'!M506,'Speed Bin B-A'!M818,'Speed Bin B-A'!M922,'Speed Bin B-A'!M1026,'Speed Bin B-A'!M1130,'Speed Bin B-A'!M1234)</f>
        <v>0</v>
      </c>
      <c r="N291" s="252">
        <f>SUM('Speed Bin B-A'!N90,'Speed Bin B-A'!N194,'Speed Bin B-A'!N298,'Speed Bin B-A'!N402,'Speed Bin B-A'!N506,'Speed Bin B-A'!N818,'Speed Bin B-A'!N922,'Speed Bin B-A'!N1026,'Speed Bin B-A'!N1130,'Speed Bin B-A'!N1234)</f>
        <v>0</v>
      </c>
      <c r="O291" s="252">
        <f>SUM('Speed Bin B-A'!O90,'Speed Bin B-A'!O194,'Speed Bin B-A'!O298,'Speed Bin B-A'!O402,'Speed Bin B-A'!O506,'Speed Bin B-A'!O818,'Speed Bin B-A'!O922,'Speed Bin B-A'!O1026,'Speed Bin B-A'!O1130,'Speed Bin B-A'!O1234)</f>
        <v>0</v>
      </c>
      <c r="P291" s="252">
        <f>SUM('Speed Bin B-A'!P90,'Speed Bin B-A'!P194,'Speed Bin B-A'!P298,'Speed Bin B-A'!P402,'Speed Bin B-A'!P506,'Speed Bin B-A'!P818,'Speed Bin B-A'!P922,'Speed Bin B-A'!P1026,'Speed Bin B-A'!P1130,'Speed Bin B-A'!P1234)</f>
        <v>0</v>
      </c>
      <c r="Q291" s="252">
        <f>SUM('Speed Bin B-A'!Q90,'Speed Bin B-A'!Q194,'Speed Bin B-A'!Q298,'Speed Bin B-A'!Q402,'Speed Bin B-A'!Q506,'Speed Bin B-A'!Q818,'Speed Bin B-A'!Q922,'Speed Bin B-A'!Q1026,'Speed Bin B-A'!Q1130,'Speed Bin B-A'!Q1234)</f>
        <v>0</v>
      </c>
      <c r="R291" s="252">
        <f>SUM('Speed Bin B-A'!R90,'Speed Bin B-A'!R194,'Speed Bin B-A'!R298,'Speed Bin B-A'!R402,'Speed Bin B-A'!R506,'Speed Bin B-A'!R818,'Speed Bin B-A'!R922,'Speed Bin B-A'!R1026,'Speed Bin B-A'!R1130,'Speed Bin B-A'!R1234)</f>
        <v>0</v>
      </c>
      <c r="S291" s="252">
        <f>SUM('Speed Bin B-A'!S90,'Speed Bin B-A'!S194,'Speed Bin B-A'!S298,'Speed Bin B-A'!S402,'Speed Bin B-A'!S506,'Speed Bin B-A'!S818,'Speed Bin B-A'!S922,'Speed Bin B-A'!S1026,'Speed Bin B-A'!S1130,'Speed Bin B-A'!S1234)</f>
        <v>0</v>
      </c>
      <c r="T291" s="252">
        <f>SUM('Speed Bin B-A'!T90,'Speed Bin B-A'!T194,'Speed Bin B-A'!T298,'Speed Bin B-A'!T402,'Speed Bin B-A'!T506,'Speed Bin B-A'!T818,'Speed Bin B-A'!T922,'Speed Bin B-A'!T1026,'Speed Bin B-A'!T1130,'Speed Bin B-A'!T1234)</f>
        <v>0</v>
      </c>
      <c r="U291" s="252">
        <f>SUM('Speed Bin B-A'!U90,'Speed Bin B-A'!U194,'Speed Bin B-A'!U298,'Speed Bin B-A'!U402,'Speed Bin B-A'!U506,'Speed Bin B-A'!U818,'Speed Bin B-A'!U922,'Speed Bin B-A'!U1026,'Speed Bin B-A'!U1130,'Speed Bin B-A'!U1234)</f>
        <v>0</v>
      </c>
      <c r="V291" s="253">
        <f>IFERROR(AVERAGE('Speed Bin B-A'!V90,'Speed Bin B-A'!V194,'Speed Bin B-A'!V298,'Speed Bin B-A'!V402,'Speed Bin B-A'!V506,'Speed Bin B-A'!V818,'Speed Bin B-A'!V922,'Speed Bin B-A'!V1026,'Speed Bin B-A'!V1130,'Speed Bin B-A'!V1234),"-")</f>
        <v>27.928571428571427</v>
      </c>
      <c r="W291" s="253">
        <f>IFERROR(AVERAGE('Speed Bin B-A'!W90,'Speed Bin B-A'!W194,'Speed Bin B-A'!W298,'Speed Bin B-A'!W402,'Speed Bin B-A'!W506,'Speed Bin B-A'!W818,'Speed Bin B-A'!W922,'Speed Bin B-A'!W1026,'Speed Bin B-A'!W1130,'Speed Bin B-A'!W1234),"-")</f>
        <v>33.549999999999997</v>
      </c>
      <c r="X291" s="246"/>
      <c r="Y291" s="246"/>
    </row>
    <row r="292" spans="1:25" x14ac:dyDescent="0.2">
      <c r="A292" s="251">
        <v>0.83333333333333304</v>
      </c>
      <c r="B292" s="252">
        <f>SUM('Speed Bin B-A'!B91,'Speed Bin B-A'!B195,'Speed Bin B-A'!B299,'Speed Bin B-A'!B403,'Speed Bin B-A'!B507,'Speed Bin B-A'!B819,'Speed Bin B-A'!B923,'Speed Bin B-A'!B1027,'Speed Bin B-A'!B1131,'Speed Bin B-A'!B1235)</f>
        <v>89</v>
      </c>
      <c r="C292" s="252">
        <f>SUM('Speed Bin B-A'!C91,'Speed Bin B-A'!C195,'Speed Bin B-A'!C299,'Speed Bin B-A'!C403,'Speed Bin B-A'!C507,'Speed Bin B-A'!C819,'Speed Bin B-A'!C923,'Speed Bin B-A'!C1027,'Speed Bin B-A'!C1131,'Speed Bin B-A'!C1235)</f>
        <v>0</v>
      </c>
      <c r="D292" s="252">
        <f>SUM('Speed Bin B-A'!D91,'Speed Bin B-A'!D195,'Speed Bin B-A'!D299,'Speed Bin B-A'!D403,'Speed Bin B-A'!D507,'Speed Bin B-A'!D819,'Speed Bin B-A'!D923,'Speed Bin B-A'!D1027,'Speed Bin B-A'!D1131,'Speed Bin B-A'!D1235)</f>
        <v>0</v>
      </c>
      <c r="E292" s="252">
        <f>SUM('Speed Bin B-A'!E91,'Speed Bin B-A'!E195,'Speed Bin B-A'!E299,'Speed Bin B-A'!E403,'Speed Bin B-A'!E507,'Speed Bin B-A'!E819,'Speed Bin B-A'!E923,'Speed Bin B-A'!E1027,'Speed Bin B-A'!E1131,'Speed Bin B-A'!E1235)</f>
        <v>0</v>
      </c>
      <c r="F292" s="252">
        <f>SUM('Speed Bin B-A'!F91,'Speed Bin B-A'!F195,'Speed Bin B-A'!F299,'Speed Bin B-A'!F403,'Speed Bin B-A'!F507,'Speed Bin B-A'!F819,'Speed Bin B-A'!F923,'Speed Bin B-A'!F1027,'Speed Bin B-A'!F1131,'Speed Bin B-A'!F1235)</f>
        <v>24</v>
      </c>
      <c r="G292" s="252">
        <f>SUM('Speed Bin B-A'!G91,'Speed Bin B-A'!G195,'Speed Bin B-A'!G299,'Speed Bin B-A'!G403,'Speed Bin B-A'!G507,'Speed Bin B-A'!G819,'Speed Bin B-A'!G923,'Speed Bin B-A'!G1027,'Speed Bin B-A'!G1131,'Speed Bin B-A'!G1235)</f>
        <v>48</v>
      </c>
      <c r="H292" s="252">
        <f>SUM('Speed Bin B-A'!H91,'Speed Bin B-A'!H195,'Speed Bin B-A'!H299,'Speed Bin B-A'!H403,'Speed Bin B-A'!H507,'Speed Bin B-A'!H819,'Speed Bin B-A'!H923,'Speed Bin B-A'!H1027,'Speed Bin B-A'!H1131,'Speed Bin B-A'!H1235)</f>
        <v>14</v>
      </c>
      <c r="I292" s="252">
        <f>SUM('Speed Bin B-A'!I91,'Speed Bin B-A'!I195,'Speed Bin B-A'!I299,'Speed Bin B-A'!I403,'Speed Bin B-A'!I507,'Speed Bin B-A'!I819,'Speed Bin B-A'!I923,'Speed Bin B-A'!I1027,'Speed Bin B-A'!I1131,'Speed Bin B-A'!I1235)</f>
        <v>3</v>
      </c>
      <c r="J292" s="252">
        <f>SUM('Speed Bin B-A'!J91,'Speed Bin B-A'!J195,'Speed Bin B-A'!J299,'Speed Bin B-A'!J403,'Speed Bin B-A'!J507,'Speed Bin B-A'!J819,'Speed Bin B-A'!J923,'Speed Bin B-A'!J1027,'Speed Bin B-A'!J1131,'Speed Bin B-A'!J1235)</f>
        <v>0</v>
      </c>
      <c r="K292" s="252">
        <f>SUM('Speed Bin B-A'!K91,'Speed Bin B-A'!K195,'Speed Bin B-A'!K299,'Speed Bin B-A'!K403,'Speed Bin B-A'!K507,'Speed Bin B-A'!K819,'Speed Bin B-A'!K923,'Speed Bin B-A'!K1027,'Speed Bin B-A'!K1131,'Speed Bin B-A'!K1235)</f>
        <v>0</v>
      </c>
      <c r="L292" s="252">
        <f>SUM('Speed Bin B-A'!L91,'Speed Bin B-A'!L195,'Speed Bin B-A'!L299,'Speed Bin B-A'!L403,'Speed Bin B-A'!L507,'Speed Bin B-A'!L819,'Speed Bin B-A'!L923,'Speed Bin B-A'!L1027,'Speed Bin B-A'!L1131,'Speed Bin B-A'!L1235)</f>
        <v>0</v>
      </c>
      <c r="M292" s="252">
        <f>SUM('Speed Bin B-A'!M91,'Speed Bin B-A'!M195,'Speed Bin B-A'!M299,'Speed Bin B-A'!M403,'Speed Bin B-A'!M507,'Speed Bin B-A'!M819,'Speed Bin B-A'!M923,'Speed Bin B-A'!M1027,'Speed Bin B-A'!M1131,'Speed Bin B-A'!M1235)</f>
        <v>0</v>
      </c>
      <c r="N292" s="252">
        <f>SUM('Speed Bin B-A'!N91,'Speed Bin B-A'!N195,'Speed Bin B-A'!N299,'Speed Bin B-A'!N403,'Speed Bin B-A'!N507,'Speed Bin B-A'!N819,'Speed Bin B-A'!N923,'Speed Bin B-A'!N1027,'Speed Bin B-A'!N1131,'Speed Bin B-A'!N1235)</f>
        <v>0</v>
      </c>
      <c r="O292" s="252">
        <f>SUM('Speed Bin B-A'!O91,'Speed Bin B-A'!O195,'Speed Bin B-A'!O299,'Speed Bin B-A'!O403,'Speed Bin B-A'!O507,'Speed Bin B-A'!O819,'Speed Bin B-A'!O923,'Speed Bin B-A'!O1027,'Speed Bin B-A'!O1131,'Speed Bin B-A'!O1235)</f>
        <v>0</v>
      </c>
      <c r="P292" s="252">
        <f>SUM('Speed Bin B-A'!P91,'Speed Bin B-A'!P195,'Speed Bin B-A'!P299,'Speed Bin B-A'!P403,'Speed Bin B-A'!P507,'Speed Bin B-A'!P819,'Speed Bin B-A'!P923,'Speed Bin B-A'!P1027,'Speed Bin B-A'!P1131,'Speed Bin B-A'!P1235)</f>
        <v>0</v>
      </c>
      <c r="Q292" s="252">
        <f>SUM('Speed Bin B-A'!Q91,'Speed Bin B-A'!Q195,'Speed Bin B-A'!Q299,'Speed Bin B-A'!Q403,'Speed Bin B-A'!Q507,'Speed Bin B-A'!Q819,'Speed Bin B-A'!Q923,'Speed Bin B-A'!Q1027,'Speed Bin B-A'!Q1131,'Speed Bin B-A'!Q1235)</f>
        <v>0</v>
      </c>
      <c r="R292" s="252">
        <f>SUM('Speed Bin B-A'!R91,'Speed Bin B-A'!R195,'Speed Bin B-A'!R299,'Speed Bin B-A'!R403,'Speed Bin B-A'!R507,'Speed Bin B-A'!R819,'Speed Bin B-A'!R923,'Speed Bin B-A'!R1027,'Speed Bin B-A'!R1131,'Speed Bin B-A'!R1235)</f>
        <v>0</v>
      </c>
      <c r="S292" s="252">
        <f>SUM('Speed Bin B-A'!S91,'Speed Bin B-A'!S195,'Speed Bin B-A'!S299,'Speed Bin B-A'!S403,'Speed Bin B-A'!S507,'Speed Bin B-A'!S819,'Speed Bin B-A'!S923,'Speed Bin B-A'!S1027,'Speed Bin B-A'!S1131,'Speed Bin B-A'!S1235)</f>
        <v>0</v>
      </c>
      <c r="T292" s="252">
        <f>SUM('Speed Bin B-A'!T91,'Speed Bin B-A'!T195,'Speed Bin B-A'!T299,'Speed Bin B-A'!T403,'Speed Bin B-A'!T507,'Speed Bin B-A'!T819,'Speed Bin B-A'!T923,'Speed Bin B-A'!T1027,'Speed Bin B-A'!T1131,'Speed Bin B-A'!T1235)</f>
        <v>0</v>
      </c>
      <c r="U292" s="252">
        <f>SUM('Speed Bin B-A'!U91,'Speed Bin B-A'!U195,'Speed Bin B-A'!U299,'Speed Bin B-A'!U403,'Speed Bin B-A'!U507,'Speed Bin B-A'!U819,'Speed Bin B-A'!U923,'Speed Bin B-A'!U1027,'Speed Bin B-A'!U1131,'Speed Bin B-A'!U1235)</f>
        <v>0</v>
      </c>
      <c r="V292" s="253">
        <f>IFERROR(AVERAGE('Speed Bin B-A'!V91,'Speed Bin B-A'!V195,'Speed Bin B-A'!V299,'Speed Bin B-A'!V403,'Speed Bin B-A'!V507,'Speed Bin B-A'!V819,'Speed Bin B-A'!V923,'Speed Bin B-A'!V1027,'Speed Bin B-A'!V1131,'Speed Bin B-A'!V1235),"-")</f>
        <v>27.099999999999998</v>
      </c>
      <c r="W292" s="253">
        <f>IFERROR(AVERAGE('Speed Bin B-A'!W91,'Speed Bin B-A'!W195,'Speed Bin B-A'!W299,'Speed Bin B-A'!W403,'Speed Bin B-A'!W507,'Speed Bin B-A'!W819,'Speed Bin B-A'!W923,'Speed Bin B-A'!W1027,'Speed Bin B-A'!W1131,'Speed Bin B-A'!W1235),"-")</f>
        <v>31.6</v>
      </c>
      <c r="X292" s="246"/>
      <c r="Y292" s="246"/>
    </row>
    <row r="293" spans="1:25" x14ac:dyDescent="0.2">
      <c r="A293" s="251">
        <v>0.84375</v>
      </c>
      <c r="B293" s="252">
        <f>SUM('Speed Bin B-A'!B92,'Speed Bin B-A'!B196,'Speed Bin B-A'!B300,'Speed Bin B-A'!B404,'Speed Bin B-A'!B508,'Speed Bin B-A'!B820,'Speed Bin B-A'!B924,'Speed Bin B-A'!B1028,'Speed Bin B-A'!B1132,'Speed Bin B-A'!B1236)</f>
        <v>97</v>
      </c>
      <c r="C293" s="252">
        <f>SUM('Speed Bin B-A'!C92,'Speed Bin B-A'!C196,'Speed Bin B-A'!C300,'Speed Bin B-A'!C404,'Speed Bin B-A'!C508,'Speed Bin B-A'!C820,'Speed Bin B-A'!C924,'Speed Bin B-A'!C1028,'Speed Bin B-A'!C1132,'Speed Bin B-A'!C1236)</f>
        <v>0</v>
      </c>
      <c r="D293" s="252">
        <f>SUM('Speed Bin B-A'!D92,'Speed Bin B-A'!D196,'Speed Bin B-A'!D300,'Speed Bin B-A'!D404,'Speed Bin B-A'!D508,'Speed Bin B-A'!D820,'Speed Bin B-A'!D924,'Speed Bin B-A'!D1028,'Speed Bin B-A'!D1132,'Speed Bin B-A'!D1236)</f>
        <v>2</v>
      </c>
      <c r="E293" s="252">
        <f>SUM('Speed Bin B-A'!E92,'Speed Bin B-A'!E196,'Speed Bin B-A'!E300,'Speed Bin B-A'!E404,'Speed Bin B-A'!E508,'Speed Bin B-A'!E820,'Speed Bin B-A'!E924,'Speed Bin B-A'!E1028,'Speed Bin B-A'!E1132,'Speed Bin B-A'!E1236)</f>
        <v>2</v>
      </c>
      <c r="F293" s="252">
        <f>SUM('Speed Bin B-A'!F92,'Speed Bin B-A'!F196,'Speed Bin B-A'!F300,'Speed Bin B-A'!F404,'Speed Bin B-A'!F508,'Speed Bin B-A'!F820,'Speed Bin B-A'!F924,'Speed Bin B-A'!F1028,'Speed Bin B-A'!F1132,'Speed Bin B-A'!F1236)</f>
        <v>20</v>
      </c>
      <c r="G293" s="252">
        <f>SUM('Speed Bin B-A'!G92,'Speed Bin B-A'!G196,'Speed Bin B-A'!G300,'Speed Bin B-A'!G404,'Speed Bin B-A'!G508,'Speed Bin B-A'!G820,'Speed Bin B-A'!G924,'Speed Bin B-A'!G1028,'Speed Bin B-A'!G1132,'Speed Bin B-A'!G1236)</f>
        <v>47</v>
      </c>
      <c r="H293" s="252">
        <f>SUM('Speed Bin B-A'!H92,'Speed Bin B-A'!H196,'Speed Bin B-A'!H300,'Speed Bin B-A'!H404,'Speed Bin B-A'!H508,'Speed Bin B-A'!H820,'Speed Bin B-A'!H924,'Speed Bin B-A'!H1028,'Speed Bin B-A'!H1132,'Speed Bin B-A'!H1236)</f>
        <v>18</v>
      </c>
      <c r="I293" s="252">
        <f>SUM('Speed Bin B-A'!I92,'Speed Bin B-A'!I196,'Speed Bin B-A'!I300,'Speed Bin B-A'!I404,'Speed Bin B-A'!I508,'Speed Bin B-A'!I820,'Speed Bin B-A'!I924,'Speed Bin B-A'!I1028,'Speed Bin B-A'!I1132,'Speed Bin B-A'!I1236)</f>
        <v>6</v>
      </c>
      <c r="J293" s="252">
        <f>SUM('Speed Bin B-A'!J92,'Speed Bin B-A'!J196,'Speed Bin B-A'!J300,'Speed Bin B-A'!J404,'Speed Bin B-A'!J508,'Speed Bin B-A'!J820,'Speed Bin B-A'!J924,'Speed Bin B-A'!J1028,'Speed Bin B-A'!J1132,'Speed Bin B-A'!J1236)</f>
        <v>2</v>
      </c>
      <c r="K293" s="252">
        <f>SUM('Speed Bin B-A'!K92,'Speed Bin B-A'!K196,'Speed Bin B-A'!K300,'Speed Bin B-A'!K404,'Speed Bin B-A'!K508,'Speed Bin B-A'!K820,'Speed Bin B-A'!K924,'Speed Bin B-A'!K1028,'Speed Bin B-A'!K1132,'Speed Bin B-A'!K1236)</f>
        <v>0</v>
      </c>
      <c r="L293" s="252">
        <f>SUM('Speed Bin B-A'!L92,'Speed Bin B-A'!L196,'Speed Bin B-A'!L300,'Speed Bin B-A'!L404,'Speed Bin B-A'!L508,'Speed Bin B-A'!L820,'Speed Bin B-A'!L924,'Speed Bin B-A'!L1028,'Speed Bin B-A'!L1132,'Speed Bin B-A'!L1236)</f>
        <v>0</v>
      </c>
      <c r="M293" s="252">
        <f>SUM('Speed Bin B-A'!M92,'Speed Bin B-A'!M196,'Speed Bin B-A'!M300,'Speed Bin B-A'!M404,'Speed Bin B-A'!M508,'Speed Bin B-A'!M820,'Speed Bin B-A'!M924,'Speed Bin B-A'!M1028,'Speed Bin B-A'!M1132,'Speed Bin B-A'!M1236)</f>
        <v>0</v>
      </c>
      <c r="N293" s="252">
        <f>SUM('Speed Bin B-A'!N92,'Speed Bin B-A'!N196,'Speed Bin B-A'!N300,'Speed Bin B-A'!N404,'Speed Bin B-A'!N508,'Speed Bin B-A'!N820,'Speed Bin B-A'!N924,'Speed Bin B-A'!N1028,'Speed Bin B-A'!N1132,'Speed Bin B-A'!N1236)</f>
        <v>0</v>
      </c>
      <c r="O293" s="252">
        <f>SUM('Speed Bin B-A'!O92,'Speed Bin B-A'!O196,'Speed Bin B-A'!O300,'Speed Bin B-A'!O404,'Speed Bin B-A'!O508,'Speed Bin B-A'!O820,'Speed Bin B-A'!O924,'Speed Bin B-A'!O1028,'Speed Bin B-A'!O1132,'Speed Bin B-A'!O1236)</f>
        <v>0</v>
      </c>
      <c r="P293" s="252">
        <f>SUM('Speed Bin B-A'!P92,'Speed Bin B-A'!P196,'Speed Bin B-A'!P300,'Speed Bin B-A'!P404,'Speed Bin B-A'!P508,'Speed Bin B-A'!P820,'Speed Bin B-A'!P924,'Speed Bin B-A'!P1028,'Speed Bin B-A'!P1132,'Speed Bin B-A'!P1236)</f>
        <v>0</v>
      </c>
      <c r="Q293" s="252">
        <f>SUM('Speed Bin B-A'!Q92,'Speed Bin B-A'!Q196,'Speed Bin B-A'!Q300,'Speed Bin B-A'!Q404,'Speed Bin B-A'!Q508,'Speed Bin B-A'!Q820,'Speed Bin B-A'!Q924,'Speed Bin B-A'!Q1028,'Speed Bin B-A'!Q1132,'Speed Bin B-A'!Q1236)</f>
        <v>0</v>
      </c>
      <c r="R293" s="252">
        <f>SUM('Speed Bin B-A'!R92,'Speed Bin B-A'!R196,'Speed Bin B-A'!R300,'Speed Bin B-A'!R404,'Speed Bin B-A'!R508,'Speed Bin B-A'!R820,'Speed Bin B-A'!R924,'Speed Bin B-A'!R1028,'Speed Bin B-A'!R1132,'Speed Bin B-A'!R1236)</f>
        <v>0</v>
      </c>
      <c r="S293" s="252">
        <f>SUM('Speed Bin B-A'!S92,'Speed Bin B-A'!S196,'Speed Bin B-A'!S300,'Speed Bin B-A'!S404,'Speed Bin B-A'!S508,'Speed Bin B-A'!S820,'Speed Bin B-A'!S924,'Speed Bin B-A'!S1028,'Speed Bin B-A'!S1132,'Speed Bin B-A'!S1236)</f>
        <v>0</v>
      </c>
      <c r="T293" s="252">
        <f>SUM('Speed Bin B-A'!T92,'Speed Bin B-A'!T196,'Speed Bin B-A'!T300,'Speed Bin B-A'!T404,'Speed Bin B-A'!T508,'Speed Bin B-A'!T820,'Speed Bin B-A'!T924,'Speed Bin B-A'!T1028,'Speed Bin B-A'!T1132,'Speed Bin B-A'!T1236)</f>
        <v>0</v>
      </c>
      <c r="U293" s="252">
        <f>SUM('Speed Bin B-A'!U92,'Speed Bin B-A'!U196,'Speed Bin B-A'!U300,'Speed Bin B-A'!U404,'Speed Bin B-A'!U508,'Speed Bin B-A'!U820,'Speed Bin B-A'!U924,'Speed Bin B-A'!U1028,'Speed Bin B-A'!U1132,'Speed Bin B-A'!U1236)</f>
        <v>0</v>
      </c>
      <c r="V293" s="253">
        <f>IFERROR(AVERAGE('Speed Bin B-A'!V92,'Speed Bin B-A'!V196,'Speed Bin B-A'!V300,'Speed Bin B-A'!V404,'Speed Bin B-A'!V508,'Speed Bin B-A'!V820,'Speed Bin B-A'!V924,'Speed Bin B-A'!V1028,'Speed Bin B-A'!V1132,'Speed Bin B-A'!V1236),"-")</f>
        <v>27.828571428571429</v>
      </c>
      <c r="W293" s="253">
        <f>IFERROR(AVERAGE('Speed Bin B-A'!W92,'Speed Bin B-A'!W196,'Speed Bin B-A'!W300,'Speed Bin B-A'!W404,'Speed Bin B-A'!W508,'Speed Bin B-A'!W820,'Speed Bin B-A'!W924,'Speed Bin B-A'!W1028,'Speed Bin B-A'!W1132,'Speed Bin B-A'!W1236),"-")</f>
        <v>33.1</v>
      </c>
      <c r="X293" s="246"/>
      <c r="Y293" s="246"/>
    </row>
    <row r="294" spans="1:25" x14ac:dyDescent="0.2">
      <c r="A294" s="251">
        <v>0.85416666666666696</v>
      </c>
      <c r="B294" s="252">
        <f>SUM('Speed Bin B-A'!B93,'Speed Bin B-A'!B197,'Speed Bin B-A'!B301,'Speed Bin B-A'!B405,'Speed Bin B-A'!B509,'Speed Bin B-A'!B821,'Speed Bin B-A'!B925,'Speed Bin B-A'!B1029,'Speed Bin B-A'!B1133,'Speed Bin B-A'!B1237)</f>
        <v>60</v>
      </c>
      <c r="C294" s="252">
        <f>SUM('Speed Bin B-A'!C93,'Speed Bin B-A'!C197,'Speed Bin B-A'!C301,'Speed Bin B-A'!C405,'Speed Bin B-A'!C509,'Speed Bin B-A'!C821,'Speed Bin B-A'!C925,'Speed Bin B-A'!C1029,'Speed Bin B-A'!C1133,'Speed Bin B-A'!C1237)</f>
        <v>0</v>
      </c>
      <c r="D294" s="252">
        <f>SUM('Speed Bin B-A'!D93,'Speed Bin B-A'!D197,'Speed Bin B-A'!D301,'Speed Bin B-A'!D405,'Speed Bin B-A'!D509,'Speed Bin B-A'!D821,'Speed Bin B-A'!D925,'Speed Bin B-A'!D1029,'Speed Bin B-A'!D1133,'Speed Bin B-A'!D1237)</f>
        <v>0</v>
      </c>
      <c r="E294" s="252">
        <f>SUM('Speed Bin B-A'!E93,'Speed Bin B-A'!E197,'Speed Bin B-A'!E301,'Speed Bin B-A'!E405,'Speed Bin B-A'!E509,'Speed Bin B-A'!E821,'Speed Bin B-A'!E925,'Speed Bin B-A'!E1029,'Speed Bin B-A'!E1133,'Speed Bin B-A'!E1237)</f>
        <v>2</v>
      </c>
      <c r="F294" s="252">
        <f>SUM('Speed Bin B-A'!F93,'Speed Bin B-A'!F197,'Speed Bin B-A'!F301,'Speed Bin B-A'!F405,'Speed Bin B-A'!F509,'Speed Bin B-A'!F821,'Speed Bin B-A'!F925,'Speed Bin B-A'!F1029,'Speed Bin B-A'!F1133,'Speed Bin B-A'!F1237)</f>
        <v>19</v>
      </c>
      <c r="G294" s="252">
        <f>SUM('Speed Bin B-A'!G93,'Speed Bin B-A'!G197,'Speed Bin B-A'!G301,'Speed Bin B-A'!G405,'Speed Bin B-A'!G509,'Speed Bin B-A'!G821,'Speed Bin B-A'!G925,'Speed Bin B-A'!G1029,'Speed Bin B-A'!G1133,'Speed Bin B-A'!G1237)</f>
        <v>29</v>
      </c>
      <c r="H294" s="252">
        <f>SUM('Speed Bin B-A'!H93,'Speed Bin B-A'!H197,'Speed Bin B-A'!H301,'Speed Bin B-A'!H405,'Speed Bin B-A'!H509,'Speed Bin B-A'!H821,'Speed Bin B-A'!H925,'Speed Bin B-A'!H1029,'Speed Bin B-A'!H1133,'Speed Bin B-A'!H1237)</f>
        <v>9</v>
      </c>
      <c r="I294" s="252">
        <f>SUM('Speed Bin B-A'!I93,'Speed Bin B-A'!I197,'Speed Bin B-A'!I301,'Speed Bin B-A'!I405,'Speed Bin B-A'!I509,'Speed Bin B-A'!I821,'Speed Bin B-A'!I925,'Speed Bin B-A'!I1029,'Speed Bin B-A'!I1133,'Speed Bin B-A'!I1237)</f>
        <v>0</v>
      </c>
      <c r="J294" s="252">
        <f>SUM('Speed Bin B-A'!J93,'Speed Bin B-A'!J197,'Speed Bin B-A'!J301,'Speed Bin B-A'!J405,'Speed Bin B-A'!J509,'Speed Bin B-A'!J821,'Speed Bin B-A'!J925,'Speed Bin B-A'!J1029,'Speed Bin B-A'!J1133,'Speed Bin B-A'!J1237)</f>
        <v>1</v>
      </c>
      <c r="K294" s="252">
        <f>SUM('Speed Bin B-A'!K93,'Speed Bin B-A'!K197,'Speed Bin B-A'!K301,'Speed Bin B-A'!K405,'Speed Bin B-A'!K509,'Speed Bin B-A'!K821,'Speed Bin B-A'!K925,'Speed Bin B-A'!K1029,'Speed Bin B-A'!K1133,'Speed Bin B-A'!K1237)</f>
        <v>0</v>
      </c>
      <c r="L294" s="252">
        <f>SUM('Speed Bin B-A'!L93,'Speed Bin B-A'!L197,'Speed Bin B-A'!L301,'Speed Bin B-A'!L405,'Speed Bin B-A'!L509,'Speed Bin B-A'!L821,'Speed Bin B-A'!L925,'Speed Bin B-A'!L1029,'Speed Bin B-A'!L1133,'Speed Bin B-A'!L1237)</f>
        <v>0</v>
      </c>
      <c r="M294" s="252">
        <f>SUM('Speed Bin B-A'!M93,'Speed Bin B-A'!M197,'Speed Bin B-A'!M301,'Speed Bin B-A'!M405,'Speed Bin B-A'!M509,'Speed Bin B-A'!M821,'Speed Bin B-A'!M925,'Speed Bin B-A'!M1029,'Speed Bin B-A'!M1133,'Speed Bin B-A'!M1237)</f>
        <v>0</v>
      </c>
      <c r="N294" s="252">
        <f>SUM('Speed Bin B-A'!N93,'Speed Bin B-A'!N197,'Speed Bin B-A'!N301,'Speed Bin B-A'!N405,'Speed Bin B-A'!N509,'Speed Bin B-A'!N821,'Speed Bin B-A'!N925,'Speed Bin B-A'!N1029,'Speed Bin B-A'!N1133,'Speed Bin B-A'!N1237)</f>
        <v>0</v>
      </c>
      <c r="O294" s="252">
        <f>SUM('Speed Bin B-A'!O93,'Speed Bin B-A'!O197,'Speed Bin B-A'!O301,'Speed Bin B-A'!O405,'Speed Bin B-A'!O509,'Speed Bin B-A'!O821,'Speed Bin B-A'!O925,'Speed Bin B-A'!O1029,'Speed Bin B-A'!O1133,'Speed Bin B-A'!O1237)</f>
        <v>0</v>
      </c>
      <c r="P294" s="252">
        <f>SUM('Speed Bin B-A'!P93,'Speed Bin B-A'!P197,'Speed Bin B-A'!P301,'Speed Bin B-A'!P405,'Speed Bin B-A'!P509,'Speed Bin B-A'!P821,'Speed Bin B-A'!P925,'Speed Bin B-A'!P1029,'Speed Bin B-A'!P1133,'Speed Bin B-A'!P1237)</f>
        <v>0</v>
      </c>
      <c r="Q294" s="252">
        <f>SUM('Speed Bin B-A'!Q93,'Speed Bin B-A'!Q197,'Speed Bin B-A'!Q301,'Speed Bin B-A'!Q405,'Speed Bin B-A'!Q509,'Speed Bin B-A'!Q821,'Speed Bin B-A'!Q925,'Speed Bin B-A'!Q1029,'Speed Bin B-A'!Q1133,'Speed Bin B-A'!Q1237)</f>
        <v>0</v>
      </c>
      <c r="R294" s="252">
        <f>SUM('Speed Bin B-A'!R93,'Speed Bin B-A'!R197,'Speed Bin B-A'!R301,'Speed Bin B-A'!R405,'Speed Bin B-A'!R509,'Speed Bin B-A'!R821,'Speed Bin B-A'!R925,'Speed Bin B-A'!R1029,'Speed Bin B-A'!R1133,'Speed Bin B-A'!R1237)</f>
        <v>0</v>
      </c>
      <c r="S294" s="252">
        <f>SUM('Speed Bin B-A'!S93,'Speed Bin B-A'!S197,'Speed Bin B-A'!S301,'Speed Bin B-A'!S405,'Speed Bin B-A'!S509,'Speed Bin B-A'!S821,'Speed Bin B-A'!S925,'Speed Bin B-A'!S1029,'Speed Bin B-A'!S1133,'Speed Bin B-A'!S1237)</f>
        <v>0</v>
      </c>
      <c r="T294" s="252">
        <f>SUM('Speed Bin B-A'!T93,'Speed Bin B-A'!T197,'Speed Bin B-A'!T301,'Speed Bin B-A'!T405,'Speed Bin B-A'!T509,'Speed Bin B-A'!T821,'Speed Bin B-A'!T925,'Speed Bin B-A'!T1029,'Speed Bin B-A'!T1133,'Speed Bin B-A'!T1237)</f>
        <v>0</v>
      </c>
      <c r="U294" s="252">
        <f>SUM('Speed Bin B-A'!U93,'Speed Bin B-A'!U197,'Speed Bin B-A'!U301,'Speed Bin B-A'!U405,'Speed Bin B-A'!U509,'Speed Bin B-A'!U821,'Speed Bin B-A'!U925,'Speed Bin B-A'!U1029,'Speed Bin B-A'!U1133,'Speed Bin B-A'!U1237)</f>
        <v>0</v>
      </c>
      <c r="V294" s="253">
        <f>IFERROR(AVERAGE('Speed Bin B-A'!V93,'Speed Bin B-A'!V197,'Speed Bin B-A'!V301,'Speed Bin B-A'!V405,'Speed Bin B-A'!V509,'Speed Bin B-A'!V821,'Speed Bin B-A'!V925,'Speed Bin B-A'!V1029,'Speed Bin B-A'!V1133,'Speed Bin B-A'!V1237),"-")</f>
        <v>26.657142857142855</v>
      </c>
      <c r="W294" s="253">
        <f>IFERROR(AVERAGE('Speed Bin B-A'!W93,'Speed Bin B-A'!W197,'Speed Bin B-A'!W301,'Speed Bin B-A'!W405,'Speed Bin B-A'!W509,'Speed Bin B-A'!W821,'Speed Bin B-A'!W925,'Speed Bin B-A'!W1029,'Speed Bin B-A'!W1133,'Speed Bin B-A'!W1237),"-")</f>
        <v>30.5</v>
      </c>
      <c r="X294" s="246"/>
      <c r="Y294" s="246"/>
    </row>
    <row r="295" spans="1:25" x14ac:dyDescent="0.2">
      <c r="A295" s="251">
        <v>0.86458333333333304</v>
      </c>
      <c r="B295" s="252">
        <f>SUM('Speed Bin B-A'!B94,'Speed Bin B-A'!B198,'Speed Bin B-A'!B302,'Speed Bin B-A'!B406,'Speed Bin B-A'!B510,'Speed Bin B-A'!B822,'Speed Bin B-A'!B926,'Speed Bin B-A'!B1030,'Speed Bin B-A'!B1134,'Speed Bin B-A'!B1238)</f>
        <v>63</v>
      </c>
      <c r="C295" s="252">
        <f>SUM('Speed Bin B-A'!C94,'Speed Bin B-A'!C198,'Speed Bin B-A'!C302,'Speed Bin B-A'!C406,'Speed Bin B-A'!C510,'Speed Bin B-A'!C822,'Speed Bin B-A'!C926,'Speed Bin B-A'!C1030,'Speed Bin B-A'!C1134,'Speed Bin B-A'!C1238)</f>
        <v>3</v>
      </c>
      <c r="D295" s="252">
        <f>SUM('Speed Bin B-A'!D94,'Speed Bin B-A'!D198,'Speed Bin B-A'!D302,'Speed Bin B-A'!D406,'Speed Bin B-A'!D510,'Speed Bin B-A'!D822,'Speed Bin B-A'!D926,'Speed Bin B-A'!D1030,'Speed Bin B-A'!D1134,'Speed Bin B-A'!D1238)</f>
        <v>0</v>
      </c>
      <c r="E295" s="252">
        <f>SUM('Speed Bin B-A'!E94,'Speed Bin B-A'!E198,'Speed Bin B-A'!E302,'Speed Bin B-A'!E406,'Speed Bin B-A'!E510,'Speed Bin B-A'!E822,'Speed Bin B-A'!E926,'Speed Bin B-A'!E1030,'Speed Bin B-A'!E1134,'Speed Bin B-A'!E1238)</f>
        <v>1</v>
      </c>
      <c r="F295" s="252">
        <f>SUM('Speed Bin B-A'!F94,'Speed Bin B-A'!F198,'Speed Bin B-A'!F302,'Speed Bin B-A'!F406,'Speed Bin B-A'!F510,'Speed Bin B-A'!F822,'Speed Bin B-A'!F926,'Speed Bin B-A'!F1030,'Speed Bin B-A'!F1134,'Speed Bin B-A'!F1238)</f>
        <v>15</v>
      </c>
      <c r="G295" s="252">
        <f>SUM('Speed Bin B-A'!G94,'Speed Bin B-A'!G198,'Speed Bin B-A'!G302,'Speed Bin B-A'!G406,'Speed Bin B-A'!G510,'Speed Bin B-A'!G822,'Speed Bin B-A'!G926,'Speed Bin B-A'!G1030,'Speed Bin B-A'!G1134,'Speed Bin B-A'!G1238)</f>
        <v>31</v>
      </c>
      <c r="H295" s="252">
        <f>SUM('Speed Bin B-A'!H94,'Speed Bin B-A'!H198,'Speed Bin B-A'!H302,'Speed Bin B-A'!H406,'Speed Bin B-A'!H510,'Speed Bin B-A'!H822,'Speed Bin B-A'!H926,'Speed Bin B-A'!H1030,'Speed Bin B-A'!H1134,'Speed Bin B-A'!H1238)</f>
        <v>12</v>
      </c>
      <c r="I295" s="252">
        <f>SUM('Speed Bin B-A'!I94,'Speed Bin B-A'!I198,'Speed Bin B-A'!I302,'Speed Bin B-A'!I406,'Speed Bin B-A'!I510,'Speed Bin B-A'!I822,'Speed Bin B-A'!I926,'Speed Bin B-A'!I1030,'Speed Bin B-A'!I1134,'Speed Bin B-A'!I1238)</f>
        <v>1</v>
      </c>
      <c r="J295" s="252">
        <f>SUM('Speed Bin B-A'!J94,'Speed Bin B-A'!J198,'Speed Bin B-A'!J302,'Speed Bin B-A'!J406,'Speed Bin B-A'!J510,'Speed Bin B-A'!J822,'Speed Bin B-A'!J926,'Speed Bin B-A'!J1030,'Speed Bin B-A'!J1134,'Speed Bin B-A'!J1238)</f>
        <v>0</v>
      </c>
      <c r="K295" s="252">
        <f>SUM('Speed Bin B-A'!K94,'Speed Bin B-A'!K198,'Speed Bin B-A'!K302,'Speed Bin B-A'!K406,'Speed Bin B-A'!K510,'Speed Bin B-A'!K822,'Speed Bin B-A'!K926,'Speed Bin B-A'!K1030,'Speed Bin B-A'!K1134,'Speed Bin B-A'!K1238)</f>
        <v>0</v>
      </c>
      <c r="L295" s="252">
        <f>SUM('Speed Bin B-A'!L94,'Speed Bin B-A'!L198,'Speed Bin B-A'!L302,'Speed Bin B-A'!L406,'Speed Bin B-A'!L510,'Speed Bin B-A'!L822,'Speed Bin B-A'!L926,'Speed Bin B-A'!L1030,'Speed Bin B-A'!L1134,'Speed Bin B-A'!L1238)</f>
        <v>0</v>
      </c>
      <c r="M295" s="252">
        <f>SUM('Speed Bin B-A'!M94,'Speed Bin B-A'!M198,'Speed Bin B-A'!M302,'Speed Bin B-A'!M406,'Speed Bin B-A'!M510,'Speed Bin B-A'!M822,'Speed Bin B-A'!M926,'Speed Bin B-A'!M1030,'Speed Bin B-A'!M1134,'Speed Bin B-A'!M1238)</f>
        <v>0</v>
      </c>
      <c r="N295" s="252">
        <f>SUM('Speed Bin B-A'!N94,'Speed Bin B-A'!N198,'Speed Bin B-A'!N302,'Speed Bin B-A'!N406,'Speed Bin B-A'!N510,'Speed Bin B-A'!N822,'Speed Bin B-A'!N926,'Speed Bin B-A'!N1030,'Speed Bin B-A'!N1134,'Speed Bin B-A'!N1238)</f>
        <v>0</v>
      </c>
      <c r="O295" s="252">
        <f>SUM('Speed Bin B-A'!O94,'Speed Bin B-A'!O198,'Speed Bin B-A'!O302,'Speed Bin B-A'!O406,'Speed Bin B-A'!O510,'Speed Bin B-A'!O822,'Speed Bin B-A'!O926,'Speed Bin B-A'!O1030,'Speed Bin B-A'!O1134,'Speed Bin B-A'!O1238)</f>
        <v>0</v>
      </c>
      <c r="P295" s="252">
        <f>SUM('Speed Bin B-A'!P94,'Speed Bin B-A'!P198,'Speed Bin B-A'!P302,'Speed Bin B-A'!P406,'Speed Bin B-A'!P510,'Speed Bin B-A'!P822,'Speed Bin B-A'!P926,'Speed Bin B-A'!P1030,'Speed Bin B-A'!P1134,'Speed Bin B-A'!P1238)</f>
        <v>0</v>
      </c>
      <c r="Q295" s="252">
        <f>SUM('Speed Bin B-A'!Q94,'Speed Bin B-A'!Q198,'Speed Bin B-A'!Q302,'Speed Bin B-A'!Q406,'Speed Bin B-A'!Q510,'Speed Bin B-A'!Q822,'Speed Bin B-A'!Q926,'Speed Bin B-A'!Q1030,'Speed Bin B-A'!Q1134,'Speed Bin B-A'!Q1238)</f>
        <v>0</v>
      </c>
      <c r="R295" s="252">
        <f>SUM('Speed Bin B-A'!R94,'Speed Bin B-A'!R198,'Speed Bin B-A'!R302,'Speed Bin B-A'!R406,'Speed Bin B-A'!R510,'Speed Bin B-A'!R822,'Speed Bin B-A'!R926,'Speed Bin B-A'!R1030,'Speed Bin B-A'!R1134,'Speed Bin B-A'!R1238)</f>
        <v>0</v>
      </c>
      <c r="S295" s="252">
        <f>SUM('Speed Bin B-A'!S94,'Speed Bin B-A'!S198,'Speed Bin B-A'!S302,'Speed Bin B-A'!S406,'Speed Bin B-A'!S510,'Speed Bin B-A'!S822,'Speed Bin B-A'!S926,'Speed Bin B-A'!S1030,'Speed Bin B-A'!S1134,'Speed Bin B-A'!S1238)</f>
        <v>0</v>
      </c>
      <c r="T295" s="252">
        <f>SUM('Speed Bin B-A'!T94,'Speed Bin B-A'!T198,'Speed Bin B-A'!T302,'Speed Bin B-A'!T406,'Speed Bin B-A'!T510,'Speed Bin B-A'!T822,'Speed Bin B-A'!T926,'Speed Bin B-A'!T1030,'Speed Bin B-A'!T1134,'Speed Bin B-A'!T1238)</f>
        <v>0</v>
      </c>
      <c r="U295" s="252">
        <f>SUM('Speed Bin B-A'!U94,'Speed Bin B-A'!U198,'Speed Bin B-A'!U302,'Speed Bin B-A'!U406,'Speed Bin B-A'!U510,'Speed Bin B-A'!U822,'Speed Bin B-A'!U926,'Speed Bin B-A'!U1030,'Speed Bin B-A'!U1134,'Speed Bin B-A'!U1238)</f>
        <v>0</v>
      </c>
      <c r="V295" s="253">
        <f>IFERROR(AVERAGE('Speed Bin B-A'!V94,'Speed Bin B-A'!V198,'Speed Bin B-A'!V302,'Speed Bin B-A'!V406,'Speed Bin B-A'!V510,'Speed Bin B-A'!V822,'Speed Bin B-A'!V926,'Speed Bin B-A'!V1030,'Speed Bin B-A'!V1134,'Speed Bin B-A'!V1238),"-")</f>
        <v>27.185714285714287</v>
      </c>
      <c r="W295" s="253">
        <f>IFERROR(AVERAGE('Speed Bin B-A'!W94,'Speed Bin B-A'!W198,'Speed Bin B-A'!W302,'Speed Bin B-A'!W406,'Speed Bin B-A'!W510,'Speed Bin B-A'!W822,'Speed Bin B-A'!W926,'Speed Bin B-A'!W1030,'Speed Bin B-A'!W1134,'Speed Bin B-A'!W1238),"-")</f>
        <v>30.45</v>
      </c>
      <c r="X295" s="246"/>
      <c r="Y295" s="246"/>
    </row>
    <row r="296" spans="1:25" x14ac:dyDescent="0.2">
      <c r="A296" s="251">
        <v>0.875</v>
      </c>
      <c r="B296" s="252">
        <f>SUM('Speed Bin B-A'!B95,'Speed Bin B-A'!B199,'Speed Bin B-A'!B303,'Speed Bin B-A'!B407,'Speed Bin B-A'!B511,'Speed Bin B-A'!B823,'Speed Bin B-A'!B927,'Speed Bin B-A'!B1031,'Speed Bin B-A'!B1135,'Speed Bin B-A'!B1239)</f>
        <v>62</v>
      </c>
      <c r="C296" s="252">
        <f>SUM('Speed Bin B-A'!C95,'Speed Bin B-A'!C199,'Speed Bin B-A'!C303,'Speed Bin B-A'!C407,'Speed Bin B-A'!C511,'Speed Bin B-A'!C823,'Speed Bin B-A'!C927,'Speed Bin B-A'!C1031,'Speed Bin B-A'!C1135,'Speed Bin B-A'!C1239)</f>
        <v>0</v>
      </c>
      <c r="D296" s="252">
        <f>SUM('Speed Bin B-A'!D95,'Speed Bin B-A'!D199,'Speed Bin B-A'!D303,'Speed Bin B-A'!D407,'Speed Bin B-A'!D511,'Speed Bin B-A'!D823,'Speed Bin B-A'!D927,'Speed Bin B-A'!D1031,'Speed Bin B-A'!D1135,'Speed Bin B-A'!D1239)</f>
        <v>0</v>
      </c>
      <c r="E296" s="252">
        <f>SUM('Speed Bin B-A'!E95,'Speed Bin B-A'!E199,'Speed Bin B-A'!E303,'Speed Bin B-A'!E407,'Speed Bin B-A'!E511,'Speed Bin B-A'!E823,'Speed Bin B-A'!E927,'Speed Bin B-A'!E1031,'Speed Bin B-A'!E1135,'Speed Bin B-A'!E1239)</f>
        <v>1</v>
      </c>
      <c r="F296" s="252">
        <f>SUM('Speed Bin B-A'!F95,'Speed Bin B-A'!F199,'Speed Bin B-A'!F303,'Speed Bin B-A'!F407,'Speed Bin B-A'!F511,'Speed Bin B-A'!F823,'Speed Bin B-A'!F927,'Speed Bin B-A'!F1031,'Speed Bin B-A'!F1135,'Speed Bin B-A'!F1239)</f>
        <v>15</v>
      </c>
      <c r="G296" s="252">
        <f>SUM('Speed Bin B-A'!G95,'Speed Bin B-A'!G199,'Speed Bin B-A'!G303,'Speed Bin B-A'!G407,'Speed Bin B-A'!G511,'Speed Bin B-A'!G823,'Speed Bin B-A'!G927,'Speed Bin B-A'!G1031,'Speed Bin B-A'!G1135,'Speed Bin B-A'!G1239)</f>
        <v>25</v>
      </c>
      <c r="H296" s="252">
        <f>SUM('Speed Bin B-A'!H95,'Speed Bin B-A'!H199,'Speed Bin B-A'!H303,'Speed Bin B-A'!H407,'Speed Bin B-A'!H511,'Speed Bin B-A'!H823,'Speed Bin B-A'!H927,'Speed Bin B-A'!H1031,'Speed Bin B-A'!H1135,'Speed Bin B-A'!H1239)</f>
        <v>17</v>
      </c>
      <c r="I296" s="252">
        <f>SUM('Speed Bin B-A'!I95,'Speed Bin B-A'!I199,'Speed Bin B-A'!I303,'Speed Bin B-A'!I407,'Speed Bin B-A'!I511,'Speed Bin B-A'!I823,'Speed Bin B-A'!I927,'Speed Bin B-A'!I1031,'Speed Bin B-A'!I1135,'Speed Bin B-A'!I1239)</f>
        <v>4</v>
      </c>
      <c r="J296" s="252">
        <f>SUM('Speed Bin B-A'!J95,'Speed Bin B-A'!J199,'Speed Bin B-A'!J303,'Speed Bin B-A'!J407,'Speed Bin B-A'!J511,'Speed Bin B-A'!J823,'Speed Bin B-A'!J927,'Speed Bin B-A'!J1031,'Speed Bin B-A'!J1135,'Speed Bin B-A'!J1239)</f>
        <v>0</v>
      </c>
      <c r="K296" s="252">
        <f>SUM('Speed Bin B-A'!K95,'Speed Bin B-A'!K199,'Speed Bin B-A'!K303,'Speed Bin B-A'!K407,'Speed Bin B-A'!K511,'Speed Bin B-A'!K823,'Speed Bin B-A'!K927,'Speed Bin B-A'!K1031,'Speed Bin B-A'!K1135,'Speed Bin B-A'!K1239)</f>
        <v>0</v>
      </c>
      <c r="L296" s="252">
        <f>SUM('Speed Bin B-A'!L95,'Speed Bin B-A'!L199,'Speed Bin B-A'!L303,'Speed Bin B-A'!L407,'Speed Bin B-A'!L511,'Speed Bin B-A'!L823,'Speed Bin B-A'!L927,'Speed Bin B-A'!L1031,'Speed Bin B-A'!L1135,'Speed Bin B-A'!L1239)</f>
        <v>0</v>
      </c>
      <c r="M296" s="252">
        <f>SUM('Speed Bin B-A'!M95,'Speed Bin B-A'!M199,'Speed Bin B-A'!M303,'Speed Bin B-A'!M407,'Speed Bin B-A'!M511,'Speed Bin B-A'!M823,'Speed Bin B-A'!M927,'Speed Bin B-A'!M1031,'Speed Bin B-A'!M1135,'Speed Bin B-A'!M1239)</f>
        <v>0</v>
      </c>
      <c r="N296" s="252">
        <f>SUM('Speed Bin B-A'!N95,'Speed Bin B-A'!N199,'Speed Bin B-A'!N303,'Speed Bin B-A'!N407,'Speed Bin B-A'!N511,'Speed Bin B-A'!N823,'Speed Bin B-A'!N927,'Speed Bin B-A'!N1031,'Speed Bin B-A'!N1135,'Speed Bin B-A'!N1239)</f>
        <v>0</v>
      </c>
      <c r="O296" s="252">
        <f>SUM('Speed Bin B-A'!O95,'Speed Bin B-A'!O199,'Speed Bin B-A'!O303,'Speed Bin B-A'!O407,'Speed Bin B-A'!O511,'Speed Bin B-A'!O823,'Speed Bin B-A'!O927,'Speed Bin B-A'!O1031,'Speed Bin B-A'!O1135,'Speed Bin B-A'!O1239)</f>
        <v>0</v>
      </c>
      <c r="P296" s="252">
        <f>SUM('Speed Bin B-A'!P95,'Speed Bin B-A'!P199,'Speed Bin B-A'!P303,'Speed Bin B-A'!P407,'Speed Bin B-A'!P511,'Speed Bin B-A'!P823,'Speed Bin B-A'!P927,'Speed Bin B-A'!P1031,'Speed Bin B-A'!P1135,'Speed Bin B-A'!P1239)</f>
        <v>0</v>
      </c>
      <c r="Q296" s="252">
        <f>SUM('Speed Bin B-A'!Q95,'Speed Bin B-A'!Q199,'Speed Bin B-A'!Q303,'Speed Bin B-A'!Q407,'Speed Bin B-A'!Q511,'Speed Bin B-A'!Q823,'Speed Bin B-A'!Q927,'Speed Bin B-A'!Q1031,'Speed Bin B-A'!Q1135,'Speed Bin B-A'!Q1239)</f>
        <v>0</v>
      </c>
      <c r="R296" s="252">
        <f>SUM('Speed Bin B-A'!R95,'Speed Bin B-A'!R199,'Speed Bin B-A'!R303,'Speed Bin B-A'!R407,'Speed Bin B-A'!R511,'Speed Bin B-A'!R823,'Speed Bin B-A'!R927,'Speed Bin B-A'!R1031,'Speed Bin B-A'!R1135,'Speed Bin B-A'!R1239)</f>
        <v>0</v>
      </c>
      <c r="S296" s="252">
        <f>SUM('Speed Bin B-A'!S95,'Speed Bin B-A'!S199,'Speed Bin B-A'!S303,'Speed Bin B-A'!S407,'Speed Bin B-A'!S511,'Speed Bin B-A'!S823,'Speed Bin B-A'!S927,'Speed Bin B-A'!S1031,'Speed Bin B-A'!S1135,'Speed Bin B-A'!S1239)</f>
        <v>0</v>
      </c>
      <c r="T296" s="252">
        <f>SUM('Speed Bin B-A'!T95,'Speed Bin B-A'!T199,'Speed Bin B-A'!T303,'Speed Bin B-A'!T407,'Speed Bin B-A'!T511,'Speed Bin B-A'!T823,'Speed Bin B-A'!T927,'Speed Bin B-A'!T1031,'Speed Bin B-A'!T1135,'Speed Bin B-A'!T1239)</f>
        <v>0</v>
      </c>
      <c r="U296" s="252">
        <f>SUM('Speed Bin B-A'!U95,'Speed Bin B-A'!U199,'Speed Bin B-A'!U303,'Speed Bin B-A'!U407,'Speed Bin B-A'!U511,'Speed Bin B-A'!U823,'Speed Bin B-A'!U927,'Speed Bin B-A'!U1031,'Speed Bin B-A'!U1135,'Speed Bin B-A'!U1239)</f>
        <v>0</v>
      </c>
      <c r="V296" s="253">
        <f>IFERROR(AVERAGE('Speed Bin B-A'!V95,'Speed Bin B-A'!V199,'Speed Bin B-A'!V303,'Speed Bin B-A'!V407,'Speed Bin B-A'!V511,'Speed Bin B-A'!V823,'Speed Bin B-A'!V927,'Speed Bin B-A'!V1031,'Speed Bin B-A'!V1135,'Speed Bin B-A'!V1239),"-")</f>
        <v>28.171428571428574</v>
      </c>
      <c r="W296" s="253">
        <f>IFERROR(AVERAGE('Speed Bin B-A'!W95,'Speed Bin B-A'!W199,'Speed Bin B-A'!W303,'Speed Bin B-A'!W407,'Speed Bin B-A'!W511,'Speed Bin B-A'!W823,'Speed Bin B-A'!W927,'Speed Bin B-A'!W1031,'Speed Bin B-A'!W1135,'Speed Bin B-A'!W1239),"-")</f>
        <v>32.299999999999997</v>
      </c>
      <c r="X296" s="246"/>
      <c r="Y296" s="246"/>
    </row>
    <row r="297" spans="1:25" x14ac:dyDescent="0.2">
      <c r="A297" s="251">
        <v>0.88541666666666696</v>
      </c>
      <c r="B297" s="252">
        <f>SUM('Speed Bin B-A'!B96,'Speed Bin B-A'!B200,'Speed Bin B-A'!B304,'Speed Bin B-A'!B408,'Speed Bin B-A'!B512,'Speed Bin B-A'!B824,'Speed Bin B-A'!B928,'Speed Bin B-A'!B1032,'Speed Bin B-A'!B1136,'Speed Bin B-A'!B1240)</f>
        <v>88</v>
      </c>
      <c r="C297" s="252">
        <f>SUM('Speed Bin B-A'!C96,'Speed Bin B-A'!C200,'Speed Bin B-A'!C304,'Speed Bin B-A'!C408,'Speed Bin B-A'!C512,'Speed Bin B-A'!C824,'Speed Bin B-A'!C928,'Speed Bin B-A'!C1032,'Speed Bin B-A'!C1136,'Speed Bin B-A'!C1240)</f>
        <v>0</v>
      </c>
      <c r="D297" s="252">
        <f>SUM('Speed Bin B-A'!D96,'Speed Bin B-A'!D200,'Speed Bin B-A'!D304,'Speed Bin B-A'!D408,'Speed Bin B-A'!D512,'Speed Bin B-A'!D824,'Speed Bin B-A'!D928,'Speed Bin B-A'!D1032,'Speed Bin B-A'!D1136,'Speed Bin B-A'!D1240)</f>
        <v>0</v>
      </c>
      <c r="E297" s="252">
        <f>SUM('Speed Bin B-A'!E96,'Speed Bin B-A'!E200,'Speed Bin B-A'!E304,'Speed Bin B-A'!E408,'Speed Bin B-A'!E512,'Speed Bin B-A'!E824,'Speed Bin B-A'!E928,'Speed Bin B-A'!E1032,'Speed Bin B-A'!E1136,'Speed Bin B-A'!E1240)</f>
        <v>0</v>
      </c>
      <c r="F297" s="252">
        <f>SUM('Speed Bin B-A'!F96,'Speed Bin B-A'!F200,'Speed Bin B-A'!F304,'Speed Bin B-A'!F408,'Speed Bin B-A'!F512,'Speed Bin B-A'!F824,'Speed Bin B-A'!F928,'Speed Bin B-A'!F1032,'Speed Bin B-A'!F1136,'Speed Bin B-A'!F1240)</f>
        <v>15</v>
      </c>
      <c r="G297" s="252">
        <f>SUM('Speed Bin B-A'!G96,'Speed Bin B-A'!G200,'Speed Bin B-A'!G304,'Speed Bin B-A'!G408,'Speed Bin B-A'!G512,'Speed Bin B-A'!G824,'Speed Bin B-A'!G928,'Speed Bin B-A'!G1032,'Speed Bin B-A'!G1136,'Speed Bin B-A'!G1240)</f>
        <v>50</v>
      </c>
      <c r="H297" s="252">
        <f>SUM('Speed Bin B-A'!H96,'Speed Bin B-A'!H200,'Speed Bin B-A'!H304,'Speed Bin B-A'!H408,'Speed Bin B-A'!H512,'Speed Bin B-A'!H824,'Speed Bin B-A'!H928,'Speed Bin B-A'!H1032,'Speed Bin B-A'!H1136,'Speed Bin B-A'!H1240)</f>
        <v>18</v>
      </c>
      <c r="I297" s="252">
        <f>SUM('Speed Bin B-A'!I96,'Speed Bin B-A'!I200,'Speed Bin B-A'!I304,'Speed Bin B-A'!I408,'Speed Bin B-A'!I512,'Speed Bin B-A'!I824,'Speed Bin B-A'!I928,'Speed Bin B-A'!I1032,'Speed Bin B-A'!I1136,'Speed Bin B-A'!I1240)</f>
        <v>4</v>
      </c>
      <c r="J297" s="252">
        <f>SUM('Speed Bin B-A'!J96,'Speed Bin B-A'!J200,'Speed Bin B-A'!J304,'Speed Bin B-A'!J408,'Speed Bin B-A'!J512,'Speed Bin B-A'!J824,'Speed Bin B-A'!J928,'Speed Bin B-A'!J1032,'Speed Bin B-A'!J1136,'Speed Bin B-A'!J1240)</f>
        <v>1</v>
      </c>
      <c r="K297" s="252">
        <f>SUM('Speed Bin B-A'!K96,'Speed Bin B-A'!K200,'Speed Bin B-A'!K304,'Speed Bin B-A'!K408,'Speed Bin B-A'!K512,'Speed Bin B-A'!K824,'Speed Bin B-A'!K928,'Speed Bin B-A'!K1032,'Speed Bin B-A'!K1136,'Speed Bin B-A'!K1240)</f>
        <v>0</v>
      </c>
      <c r="L297" s="252">
        <f>SUM('Speed Bin B-A'!L96,'Speed Bin B-A'!L200,'Speed Bin B-A'!L304,'Speed Bin B-A'!L408,'Speed Bin B-A'!L512,'Speed Bin B-A'!L824,'Speed Bin B-A'!L928,'Speed Bin B-A'!L1032,'Speed Bin B-A'!L1136,'Speed Bin B-A'!L1240)</f>
        <v>0</v>
      </c>
      <c r="M297" s="252">
        <f>SUM('Speed Bin B-A'!M96,'Speed Bin B-A'!M200,'Speed Bin B-A'!M304,'Speed Bin B-A'!M408,'Speed Bin B-A'!M512,'Speed Bin B-A'!M824,'Speed Bin B-A'!M928,'Speed Bin B-A'!M1032,'Speed Bin B-A'!M1136,'Speed Bin B-A'!M1240)</f>
        <v>0</v>
      </c>
      <c r="N297" s="252">
        <f>SUM('Speed Bin B-A'!N96,'Speed Bin B-A'!N200,'Speed Bin B-A'!N304,'Speed Bin B-A'!N408,'Speed Bin B-A'!N512,'Speed Bin B-A'!N824,'Speed Bin B-A'!N928,'Speed Bin B-A'!N1032,'Speed Bin B-A'!N1136,'Speed Bin B-A'!N1240)</f>
        <v>0</v>
      </c>
      <c r="O297" s="252">
        <f>SUM('Speed Bin B-A'!O96,'Speed Bin B-A'!O200,'Speed Bin B-A'!O304,'Speed Bin B-A'!O408,'Speed Bin B-A'!O512,'Speed Bin B-A'!O824,'Speed Bin B-A'!O928,'Speed Bin B-A'!O1032,'Speed Bin B-A'!O1136,'Speed Bin B-A'!O1240)</f>
        <v>0</v>
      </c>
      <c r="P297" s="252">
        <f>SUM('Speed Bin B-A'!P96,'Speed Bin B-A'!P200,'Speed Bin B-A'!P304,'Speed Bin B-A'!P408,'Speed Bin B-A'!P512,'Speed Bin B-A'!P824,'Speed Bin B-A'!P928,'Speed Bin B-A'!P1032,'Speed Bin B-A'!P1136,'Speed Bin B-A'!P1240)</f>
        <v>0</v>
      </c>
      <c r="Q297" s="252">
        <f>SUM('Speed Bin B-A'!Q96,'Speed Bin B-A'!Q200,'Speed Bin B-A'!Q304,'Speed Bin B-A'!Q408,'Speed Bin B-A'!Q512,'Speed Bin B-A'!Q824,'Speed Bin B-A'!Q928,'Speed Bin B-A'!Q1032,'Speed Bin B-A'!Q1136,'Speed Bin B-A'!Q1240)</f>
        <v>0</v>
      </c>
      <c r="R297" s="252">
        <f>SUM('Speed Bin B-A'!R96,'Speed Bin B-A'!R200,'Speed Bin B-A'!R304,'Speed Bin B-A'!R408,'Speed Bin B-A'!R512,'Speed Bin B-A'!R824,'Speed Bin B-A'!R928,'Speed Bin B-A'!R1032,'Speed Bin B-A'!R1136,'Speed Bin B-A'!R1240)</f>
        <v>0</v>
      </c>
      <c r="S297" s="252">
        <f>SUM('Speed Bin B-A'!S96,'Speed Bin B-A'!S200,'Speed Bin B-A'!S304,'Speed Bin B-A'!S408,'Speed Bin B-A'!S512,'Speed Bin B-A'!S824,'Speed Bin B-A'!S928,'Speed Bin B-A'!S1032,'Speed Bin B-A'!S1136,'Speed Bin B-A'!S1240)</f>
        <v>0</v>
      </c>
      <c r="T297" s="252">
        <f>SUM('Speed Bin B-A'!T96,'Speed Bin B-A'!T200,'Speed Bin B-A'!T304,'Speed Bin B-A'!T408,'Speed Bin B-A'!T512,'Speed Bin B-A'!T824,'Speed Bin B-A'!T928,'Speed Bin B-A'!T1032,'Speed Bin B-A'!T1136,'Speed Bin B-A'!T1240)</f>
        <v>0</v>
      </c>
      <c r="U297" s="252">
        <f>SUM('Speed Bin B-A'!U96,'Speed Bin B-A'!U200,'Speed Bin B-A'!U304,'Speed Bin B-A'!U408,'Speed Bin B-A'!U512,'Speed Bin B-A'!U824,'Speed Bin B-A'!U928,'Speed Bin B-A'!U1032,'Speed Bin B-A'!U1136,'Speed Bin B-A'!U1240)</f>
        <v>0</v>
      </c>
      <c r="V297" s="253">
        <f>IFERROR(AVERAGE('Speed Bin B-A'!V96,'Speed Bin B-A'!V200,'Speed Bin B-A'!V304,'Speed Bin B-A'!V408,'Speed Bin B-A'!V512,'Speed Bin B-A'!V824,'Speed Bin B-A'!V928,'Speed Bin B-A'!V1032,'Speed Bin B-A'!V1136,'Speed Bin B-A'!V1240),"-")</f>
        <v>27.999999999999996</v>
      </c>
      <c r="W297" s="253">
        <f>IFERROR(AVERAGE('Speed Bin B-A'!W96,'Speed Bin B-A'!W200,'Speed Bin B-A'!W304,'Speed Bin B-A'!W408,'Speed Bin B-A'!W512,'Speed Bin B-A'!W824,'Speed Bin B-A'!W928,'Speed Bin B-A'!W1032,'Speed Bin B-A'!W1136,'Speed Bin B-A'!W1240),"-")</f>
        <v>31.7</v>
      </c>
      <c r="X297" s="246"/>
      <c r="Y297" s="246"/>
    </row>
    <row r="298" spans="1:25" x14ac:dyDescent="0.2">
      <c r="A298" s="251">
        <v>0.89583333333333304</v>
      </c>
      <c r="B298" s="252">
        <f>SUM('Speed Bin B-A'!B97,'Speed Bin B-A'!B201,'Speed Bin B-A'!B305,'Speed Bin B-A'!B409,'Speed Bin B-A'!B513,'Speed Bin B-A'!B825,'Speed Bin B-A'!B929,'Speed Bin B-A'!B1033,'Speed Bin B-A'!B1137,'Speed Bin B-A'!B1241)</f>
        <v>63</v>
      </c>
      <c r="C298" s="252">
        <f>SUM('Speed Bin B-A'!C97,'Speed Bin B-A'!C201,'Speed Bin B-A'!C305,'Speed Bin B-A'!C409,'Speed Bin B-A'!C513,'Speed Bin B-A'!C825,'Speed Bin B-A'!C929,'Speed Bin B-A'!C1033,'Speed Bin B-A'!C1137,'Speed Bin B-A'!C1241)</f>
        <v>0</v>
      </c>
      <c r="D298" s="252">
        <f>SUM('Speed Bin B-A'!D97,'Speed Bin B-A'!D201,'Speed Bin B-A'!D305,'Speed Bin B-A'!D409,'Speed Bin B-A'!D513,'Speed Bin B-A'!D825,'Speed Bin B-A'!D929,'Speed Bin B-A'!D1033,'Speed Bin B-A'!D1137,'Speed Bin B-A'!D1241)</f>
        <v>0</v>
      </c>
      <c r="E298" s="252">
        <f>SUM('Speed Bin B-A'!E97,'Speed Bin B-A'!E201,'Speed Bin B-A'!E305,'Speed Bin B-A'!E409,'Speed Bin B-A'!E513,'Speed Bin B-A'!E825,'Speed Bin B-A'!E929,'Speed Bin B-A'!E1033,'Speed Bin B-A'!E1137,'Speed Bin B-A'!E1241)</f>
        <v>1</v>
      </c>
      <c r="F298" s="252">
        <f>SUM('Speed Bin B-A'!F97,'Speed Bin B-A'!F201,'Speed Bin B-A'!F305,'Speed Bin B-A'!F409,'Speed Bin B-A'!F513,'Speed Bin B-A'!F825,'Speed Bin B-A'!F929,'Speed Bin B-A'!F1033,'Speed Bin B-A'!F1137,'Speed Bin B-A'!F1241)</f>
        <v>11</v>
      </c>
      <c r="G298" s="252">
        <f>SUM('Speed Bin B-A'!G97,'Speed Bin B-A'!G201,'Speed Bin B-A'!G305,'Speed Bin B-A'!G409,'Speed Bin B-A'!G513,'Speed Bin B-A'!G825,'Speed Bin B-A'!G929,'Speed Bin B-A'!G1033,'Speed Bin B-A'!G1137,'Speed Bin B-A'!G1241)</f>
        <v>33</v>
      </c>
      <c r="H298" s="252">
        <f>SUM('Speed Bin B-A'!H97,'Speed Bin B-A'!H201,'Speed Bin B-A'!H305,'Speed Bin B-A'!H409,'Speed Bin B-A'!H513,'Speed Bin B-A'!H825,'Speed Bin B-A'!H929,'Speed Bin B-A'!H1033,'Speed Bin B-A'!H1137,'Speed Bin B-A'!H1241)</f>
        <v>18</v>
      </c>
      <c r="I298" s="252">
        <f>SUM('Speed Bin B-A'!I97,'Speed Bin B-A'!I201,'Speed Bin B-A'!I305,'Speed Bin B-A'!I409,'Speed Bin B-A'!I513,'Speed Bin B-A'!I825,'Speed Bin B-A'!I929,'Speed Bin B-A'!I1033,'Speed Bin B-A'!I1137,'Speed Bin B-A'!I1241)</f>
        <v>0</v>
      </c>
      <c r="J298" s="252">
        <f>SUM('Speed Bin B-A'!J97,'Speed Bin B-A'!J201,'Speed Bin B-A'!J305,'Speed Bin B-A'!J409,'Speed Bin B-A'!J513,'Speed Bin B-A'!J825,'Speed Bin B-A'!J929,'Speed Bin B-A'!J1033,'Speed Bin B-A'!J1137,'Speed Bin B-A'!J1241)</f>
        <v>0</v>
      </c>
      <c r="K298" s="252">
        <f>SUM('Speed Bin B-A'!K97,'Speed Bin B-A'!K201,'Speed Bin B-A'!K305,'Speed Bin B-A'!K409,'Speed Bin B-A'!K513,'Speed Bin B-A'!K825,'Speed Bin B-A'!K929,'Speed Bin B-A'!K1033,'Speed Bin B-A'!K1137,'Speed Bin B-A'!K1241)</f>
        <v>0</v>
      </c>
      <c r="L298" s="252">
        <f>SUM('Speed Bin B-A'!L97,'Speed Bin B-A'!L201,'Speed Bin B-A'!L305,'Speed Bin B-A'!L409,'Speed Bin B-A'!L513,'Speed Bin B-A'!L825,'Speed Bin B-A'!L929,'Speed Bin B-A'!L1033,'Speed Bin B-A'!L1137,'Speed Bin B-A'!L1241)</f>
        <v>0</v>
      </c>
      <c r="M298" s="252">
        <f>SUM('Speed Bin B-A'!M97,'Speed Bin B-A'!M201,'Speed Bin B-A'!M305,'Speed Bin B-A'!M409,'Speed Bin B-A'!M513,'Speed Bin B-A'!M825,'Speed Bin B-A'!M929,'Speed Bin B-A'!M1033,'Speed Bin B-A'!M1137,'Speed Bin B-A'!M1241)</f>
        <v>0</v>
      </c>
      <c r="N298" s="252">
        <f>SUM('Speed Bin B-A'!N97,'Speed Bin B-A'!N201,'Speed Bin B-A'!N305,'Speed Bin B-A'!N409,'Speed Bin B-A'!N513,'Speed Bin B-A'!N825,'Speed Bin B-A'!N929,'Speed Bin B-A'!N1033,'Speed Bin B-A'!N1137,'Speed Bin B-A'!N1241)</f>
        <v>0</v>
      </c>
      <c r="O298" s="252">
        <f>SUM('Speed Bin B-A'!O97,'Speed Bin B-A'!O201,'Speed Bin B-A'!O305,'Speed Bin B-A'!O409,'Speed Bin B-A'!O513,'Speed Bin B-A'!O825,'Speed Bin B-A'!O929,'Speed Bin B-A'!O1033,'Speed Bin B-A'!O1137,'Speed Bin B-A'!O1241)</f>
        <v>0</v>
      </c>
      <c r="P298" s="252">
        <f>SUM('Speed Bin B-A'!P97,'Speed Bin B-A'!P201,'Speed Bin B-A'!P305,'Speed Bin B-A'!P409,'Speed Bin B-A'!P513,'Speed Bin B-A'!P825,'Speed Bin B-A'!P929,'Speed Bin B-A'!P1033,'Speed Bin B-A'!P1137,'Speed Bin B-A'!P1241)</f>
        <v>0</v>
      </c>
      <c r="Q298" s="252">
        <f>SUM('Speed Bin B-A'!Q97,'Speed Bin B-A'!Q201,'Speed Bin B-A'!Q305,'Speed Bin B-A'!Q409,'Speed Bin B-A'!Q513,'Speed Bin B-A'!Q825,'Speed Bin B-A'!Q929,'Speed Bin B-A'!Q1033,'Speed Bin B-A'!Q1137,'Speed Bin B-A'!Q1241)</f>
        <v>0</v>
      </c>
      <c r="R298" s="252">
        <f>SUM('Speed Bin B-A'!R97,'Speed Bin B-A'!R201,'Speed Bin B-A'!R305,'Speed Bin B-A'!R409,'Speed Bin B-A'!R513,'Speed Bin B-A'!R825,'Speed Bin B-A'!R929,'Speed Bin B-A'!R1033,'Speed Bin B-A'!R1137,'Speed Bin B-A'!R1241)</f>
        <v>0</v>
      </c>
      <c r="S298" s="252">
        <f>SUM('Speed Bin B-A'!S97,'Speed Bin B-A'!S201,'Speed Bin B-A'!S305,'Speed Bin B-A'!S409,'Speed Bin B-A'!S513,'Speed Bin B-A'!S825,'Speed Bin B-A'!S929,'Speed Bin B-A'!S1033,'Speed Bin B-A'!S1137,'Speed Bin B-A'!S1241)</f>
        <v>0</v>
      </c>
      <c r="T298" s="252">
        <f>SUM('Speed Bin B-A'!T97,'Speed Bin B-A'!T201,'Speed Bin B-A'!T305,'Speed Bin B-A'!T409,'Speed Bin B-A'!T513,'Speed Bin B-A'!T825,'Speed Bin B-A'!T929,'Speed Bin B-A'!T1033,'Speed Bin B-A'!T1137,'Speed Bin B-A'!T1241)</f>
        <v>0</v>
      </c>
      <c r="U298" s="252">
        <f>SUM('Speed Bin B-A'!U97,'Speed Bin B-A'!U201,'Speed Bin B-A'!U305,'Speed Bin B-A'!U409,'Speed Bin B-A'!U513,'Speed Bin B-A'!U825,'Speed Bin B-A'!U929,'Speed Bin B-A'!U1033,'Speed Bin B-A'!U1137,'Speed Bin B-A'!U1241)</f>
        <v>0</v>
      </c>
      <c r="V298" s="253">
        <f>IFERROR(AVERAGE('Speed Bin B-A'!V97,'Speed Bin B-A'!V201,'Speed Bin B-A'!V305,'Speed Bin B-A'!V409,'Speed Bin B-A'!V513,'Speed Bin B-A'!V825,'Speed Bin B-A'!V929,'Speed Bin B-A'!V1033,'Speed Bin B-A'!V1137,'Speed Bin B-A'!V1241),"-")</f>
        <v>28.685714285714287</v>
      </c>
      <c r="W298" s="253">
        <f>IFERROR(AVERAGE('Speed Bin B-A'!W97,'Speed Bin B-A'!W201,'Speed Bin B-A'!W305,'Speed Bin B-A'!W409,'Speed Bin B-A'!W513,'Speed Bin B-A'!W825,'Speed Bin B-A'!W929,'Speed Bin B-A'!W1033,'Speed Bin B-A'!W1137,'Speed Bin B-A'!W1241),"-")</f>
        <v>30.4</v>
      </c>
      <c r="X298" s="246"/>
      <c r="Y298" s="246"/>
    </row>
    <row r="299" spans="1:25" x14ac:dyDescent="0.2">
      <c r="A299" s="251">
        <v>0.90625</v>
      </c>
      <c r="B299" s="252">
        <f>SUM('Speed Bin B-A'!B98,'Speed Bin B-A'!B202,'Speed Bin B-A'!B306,'Speed Bin B-A'!B410,'Speed Bin B-A'!B514,'Speed Bin B-A'!B826,'Speed Bin B-A'!B930,'Speed Bin B-A'!B1034,'Speed Bin B-A'!B1138,'Speed Bin B-A'!B1242)</f>
        <v>36</v>
      </c>
      <c r="C299" s="252">
        <f>SUM('Speed Bin B-A'!C98,'Speed Bin B-A'!C202,'Speed Bin B-A'!C306,'Speed Bin B-A'!C410,'Speed Bin B-A'!C514,'Speed Bin B-A'!C826,'Speed Bin B-A'!C930,'Speed Bin B-A'!C1034,'Speed Bin B-A'!C1138,'Speed Bin B-A'!C1242)</f>
        <v>0</v>
      </c>
      <c r="D299" s="252">
        <f>SUM('Speed Bin B-A'!D98,'Speed Bin B-A'!D202,'Speed Bin B-A'!D306,'Speed Bin B-A'!D410,'Speed Bin B-A'!D514,'Speed Bin B-A'!D826,'Speed Bin B-A'!D930,'Speed Bin B-A'!D1034,'Speed Bin B-A'!D1138,'Speed Bin B-A'!D1242)</f>
        <v>0</v>
      </c>
      <c r="E299" s="252">
        <f>SUM('Speed Bin B-A'!E98,'Speed Bin B-A'!E202,'Speed Bin B-A'!E306,'Speed Bin B-A'!E410,'Speed Bin B-A'!E514,'Speed Bin B-A'!E826,'Speed Bin B-A'!E930,'Speed Bin B-A'!E1034,'Speed Bin B-A'!E1138,'Speed Bin B-A'!E1242)</f>
        <v>2</v>
      </c>
      <c r="F299" s="252">
        <f>SUM('Speed Bin B-A'!F98,'Speed Bin B-A'!F202,'Speed Bin B-A'!F306,'Speed Bin B-A'!F410,'Speed Bin B-A'!F514,'Speed Bin B-A'!F826,'Speed Bin B-A'!F930,'Speed Bin B-A'!F1034,'Speed Bin B-A'!F1138,'Speed Bin B-A'!F1242)</f>
        <v>6</v>
      </c>
      <c r="G299" s="252">
        <f>SUM('Speed Bin B-A'!G98,'Speed Bin B-A'!G202,'Speed Bin B-A'!G306,'Speed Bin B-A'!G410,'Speed Bin B-A'!G514,'Speed Bin B-A'!G826,'Speed Bin B-A'!G930,'Speed Bin B-A'!G1034,'Speed Bin B-A'!G1138,'Speed Bin B-A'!G1242)</f>
        <v>14</v>
      </c>
      <c r="H299" s="252">
        <f>SUM('Speed Bin B-A'!H98,'Speed Bin B-A'!H202,'Speed Bin B-A'!H306,'Speed Bin B-A'!H410,'Speed Bin B-A'!H514,'Speed Bin B-A'!H826,'Speed Bin B-A'!H930,'Speed Bin B-A'!H1034,'Speed Bin B-A'!H1138,'Speed Bin B-A'!H1242)</f>
        <v>11</v>
      </c>
      <c r="I299" s="252">
        <f>SUM('Speed Bin B-A'!I98,'Speed Bin B-A'!I202,'Speed Bin B-A'!I306,'Speed Bin B-A'!I410,'Speed Bin B-A'!I514,'Speed Bin B-A'!I826,'Speed Bin B-A'!I930,'Speed Bin B-A'!I1034,'Speed Bin B-A'!I1138,'Speed Bin B-A'!I1242)</f>
        <v>3</v>
      </c>
      <c r="J299" s="252">
        <f>SUM('Speed Bin B-A'!J98,'Speed Bin B-A'!J202,'Speed Bin B-A'!J306,'Speed Bin B-A'!J410,'Speed Bin B-A'!J514,'Speed Bin B-A'!J826,'Speed Bin B-A'!J930,'Speed Bin B-A'!J1034,'Speed Bin B-A'!J1138,'Speed Bin B-A'!J1242)</f>
        <v>0</v>
      </c>
      <c r="K299" s="252">
        <f>SUM('Speed Bin B-A'!K98,'Speed Bin B-A'!K202,'Speed Bin B-A'!K306,'Speed Bin B-A'!K410,'Speed Bin B-A'!K514,'Speed Bin B-A'!K826,'Speed Bin B-A'!K930,'Speed Bin B-A'!K1034,'Speed Bin B-A'!K1138,'Speed Bin B-A'!K1242)</f>
        <v>0</v>
      </c>
      <c r="L299" s="252">
        <f>SUM('Speed Bin B-A'!L98,'Speed Bin B-A'!L202,'Speed Bin B-A'!L306,'Speed Bin B-A'!L410,'Speed Bin B-A'!L514,'Speed Bin B-A'!L826,'Speed Bin B-A'!L930,'Speed Bin B-A'!L1034,'Speed Bin B-A'!L1138,'Speed Bin B-A'!L1242)</f>
        <v>0</v>
      </c>
      <c r="M299" s="252">
        <f>SUM('Speed Bin B-A'!M98,'Speed Bin B-A'!M202,'Speed Bin B-A'!M306,'Speed Bin B-A'!M410,'Speed Bin B-A'!M514,'Speed Bin B-A'!M826,'Speed Bin B-A'!M930,'Speed Bin B-A'!M1034,'Speed Bin B-A'!M1138,'Speed Bin B-A'!M1242)</f>
        <v>0</v>
      </c>
      <c r="N299" s="252">
        <f>SUM('Speed Bin B-A'!N98,'Speed Bin B-A'!N202,'Speed Bin B-A'!N306,'Speed Bin B-A'!N410,'Speed Bin B-A'!N514,'Speed Bin B-A'!N826,'Speed Bin B-A'!N930,'Speed Bin B-A'!N1034,'Speed Bin B-A'!N1138,'Speed Bin B-A'!N1242)</f>
        <v>0</v>
      </c>
      <c r="O299" s="252">
        <f>SUM('Speed Bin B-A'!O98,'Speed Bin B-A'!O202,'Speed Bin B-A'!O306,'Speed Bin B-A'!O410,'Speed Bin B-A'!O514,'Speed Bin B-A'!O826,'Speed Bin B-A'!O930,'Speed Bin B-A'!O1034,'Speed Bin B-A'!O1138,'Speed Bin B-A'!O1242)</f>
        <v>0</v>
      </c>
      <c r="P299" s="252">
        <f>SUM('Speed Bin B-A'!P98,'Speed Bin B-A'!P202,'Speed Bin B-A'!P306,'Speed Bin B-A'!P410,'Speed Bin B-A'!P514,'Speed Bin B-A'!P826,'Speed Bin B-A'!P930,'Speed Bin B-A'!P1034,'Speed Bin B-A'!P1138,'Speed Bin B-A'!P1242)</f>
        <v>0</v>
      </c>
      <c r="Q299" s="252">
        <f>SUM('Speed Bin B-A'!Q98,'Speed Bin B-A'!Q202,'Speed Bin B-A'!Q306,'Speed Bin B-A'!Q410,'Speed Bin B-A'!Q514,'Speed Bin B-A'!Q826,'Speed Bin B-A'!Q930,'Speed Bin B-A'!Q1034,'Speed Bin B-A'!Q1138,'Speed Bin B-A'!Q1242)</f>
        <v>0</v>
      </c>
      <c r="R299" s="252">
        <f>SUM('Speed Bin B-A'!R98,'Speed Bin B-A'!R202,'Speed Bin B-A'!R306,'Speed Bin B-A'!R410,'Speed Bin B-A'!R514,'Speed Bin B-A'!R826,'Speed Bin B-A'!R930,'Speed Bin B-A'!R1034,'Speed Bin B-A'!R1138,'Speed Bin B-A'!R1242)</f>
        <v>0</v>
      </c>
      <c r="S299" s="252">
        <f>SUM('Speed Bin B-A'!S98,'Speed Bin B-A'!S202,'Speed Bin B-A'!S306,'Speed Bin B-A'!S410,'Speed Bin B-A'!S514,'Speed Bin B-A'!S826,'Speed Bin B-A'!S930,'Speed Bin B-A'!S1034,'Speed Bin B-A'!S1138,'Speed Bin B-A'!S1242)</f>
        <v>0</v>
      </c>
      <c r="T299" s="252">
        <f>SUM('Speed Bin B-A'!T98,'Speed Bin B-A'!T202,'Speed Bin B-A'!T306,'Speed Bin B-A'!T410,'Speed Bin B-A'!T514,'Speed Bin B-A'!T826,'Speed Bin B-A'!T930,'Speed Bin B-A'!T1034,'Speed Bin B-A'!T1138,'Speed Bin B-A'!T1242)</f>
        <v>0</v>
      </c>
      <c r="U299" s="252">
        <f>SUM('Speed Bin B-A'!U98,'Speed Bin B-A'!U202,'Speed Bin B-A'!U306,'Speed Bin B-A'!U410,'Speed Bin B-A'!U514,'Speed Bin B-A'!U826,'Speed Bin B-A'!U930,'Speed Bin B-A'!U1034,'Speed Bin B-A'!U1138,'Speed Bin B-A'!U1242)</f>
        <v>0</v>
      </c>
      <c r="V299" s="253">
        <f>IFERROR(AVERAGE('Speed Bin B-A'!V98,'Speed Bin B-A'!V202,'Speed Bin B-A'!V306,'Speed Bin B-A'!V410,'Speed Bin B-A'!V514,'Speed Bin B-A'!V826,'Speed Bin B-A'!V930,'Speed Bin B-A'!V1034,'Speed Bin B-A'!V1138,'Speed Bin B-A'!V1242),"-")</f>
        <v>28.12857142857143</v>
      </c>
      <c r="W299" s="253" t="str">
        <f>IFERROR(AVERAGE('Speed Bin B-A'!W98,'Speed Bin B-A'!W202,'Speed Bin B-A'!W306,'Speed Bin B-A'!W410,'Speed Bin B-A'!W514,'Speed Bin B-A'!W826,'Speed Bin B-A'!W930,'Speed Bin B-A'!W1034,'Speed Bin B-A'!W1138,'Speed Bin B-A'!W1242),"-")</f>
        <v>-</v>
      </c>
      <c r="X299" s="246"/>
      <c r="Y299" s="246"/>
    </row>
    <row r="300" spans="1:25" x14ac:dyDescent="0.2">
      <c r="A300" s="251">
        <v>0.91666666666666696</v>
      </c>
      <c r="B300" s="252">
        <f>SUM('Speed Bin B-A'!B99,'Speed Bin B-A'!B203,'Speed Bin B-A'!B307,'Speed Bin B-A'!B411,'Speed Bin B-A'!B515,'Speed Bin B-A'!B827,'Speed Bin B-A'!B931,'Speed Bin B-A'!B1035,'Speed Bin B-A'!B1139,'Speed Bin B-A'!B1243)</f>
        <v>41</v>
      </c>
      <c r="C300" s="252">
        <f>SUM('Speed Bin B-A'!C99,'Speed Bin B-A'!C203,'Speed Bin B-A'!C307,'Speed Bin B-A'!C411,'Speed Bin B-A'!C515,'Speed Bin B-A'!C827,'Speed Bin B-A'!C931,'Speed Bin B-A'!C1035,'Speed Bin B-A'!C1139,'Speed Bin B-A'!C1243)</f>
        <v>0</v>
      </c>
      <c r="D300" s="252">
        <f>SUM('Speed Bin B-A'!D99,'Speed Bin B-A'!D203,'Speed Bin B-A'!D307,'Speed Bin B-A'!D411,'Speed Bin B-A'!D515,'Speed Bin B-A'!D827,'Speed Bin B-A'!D931,'Speed Bin B-A'!D1035,'Speed Bin B-A'!D1139,'Speed Bin B-A'!D1243)</f>
        <v>0</v>
      </c>
      <c r="E300" s="252">
        <f>SUM('Speed Bin B-A'!E99,'Speed Bin B-A'!E203,'Speed Bin B-A'!E307,'Speed Bin B-A'!E411,'Speed Bin B-A'!E515,'Speed Bin B-A'!E827,'Speed Bin B-A'!E931,'Speed Bin B-A'!E1035,'Speed Bin B-A'!E1139,'Speed Bin B-A'!E1243)</f>
        <v>0</v>
      </c>
      <c r="F300" s="252">
        <f>SUM('Speed Bin B-A'!F99,'Speed Bin B-A'!F203,'Speed Bin B-A'!F307,'Speed Bin B-A'!F411,'Speed Bin B-A'!F515,'Speed Bin B-A'!F827,'Speed Bin B-A'!F931,'Speed Bin B-A'!F1035,'Speed Bin B-A'!F1139,'Speed Bin B-A'!F1243)</f>
        <v>7</v>
      </c>
      <c r="G300" s="252">
        <f>SUM('Speed Bin B-A'!G99,'Speed Bin B-A'!G203,'Speed Bin B-A'!G307,'Speed Bin B-A'!G411,'Speed Bin B-A'!G515,'Speed Bin B-A'!G827,'Speed Bin B-A'!G931,'Speed Bin B-A'!G1035,'Speed Bin B-A'!G1139,'Speed Bin B-A'!G1243)</f>
        <v>19</v>
      </c>
      <c r="H300" s="252">
        <f>SUM('Speed Bin B-A'!H99,'Speed Bin B-A'!H203,'Speed Bin B-A'!H307,'Speed Bin B-A'!H411,'Speed Bin B-A'!H515,'Speed Bin B-A'!H827,'Speed Bin B-A'!H931,'Speed Bin B-A'!H1035,'Speed Bin B-A'!H1139,'Speed Bin B-A'!H1243)</f>
        <v>11</v>
      </c>
      <c r="I300" s="252">
        <f>SUM('Speed Bin B-A'!I99,'Speed Bin B-A'!I203,'Speed Bin B-A'!I307,'Speed Bin B-A'!I411,'Speed Bin B-A'!I515,'Speed Bin B-A'!I827,'Speed Bin B-A'!I931,'Speed Bin B-A'!I1035,'Speed Bin B-A'!I1139,'Speed Bin B-A'!I1243)</f>
        <v>3</v>
      </c>
      <c r="J300" s="252">
        <f>SUM('Speed Bin B-A'!J99,'Speed Bin B-A'!J203,'Speed Bin B-A'!J307,'Speed Bin B-A'!J411,'Speed Bin B-A'!J515,'Speed Bin B-A'!J827,'Speed Bin B-A'!J931,'Speed Bin B-A'!J1035,'Speed Bin B-A'!J1139,'Speed Bin B-A'!J1243)</f>
        <v>1</v>
      </c>
      <c r="K300" s="252">
        <f>SUM('Speed Bin B-A'!K99,'Speed Bin B-A'!K203,'Speed Bin B-A'!K307,'Speed Bin B-A'!K411,'Speed Bin B-A'!K515,'Speed Bin B-A'!K827,'Speed Bin B-A'!K931,'Speed Bin B-A'!K1035,'Speed Bin B-A'!K1139,'Speed Bin B-A'!K1243)</f>
        <v>0</v>
      </c>
      <c r="L300" s="252">
        <f>SUM('Speed Bin B-A'!L99,'Speed Bin B-A'!L203,'Speed Bin B-A'!L307,'Speed Bin B-A'!L411,'Speed Bin B-A'!L515,'Speed Bin B-A'!L827,'Speed Bin B-A'!L931,'Speed Bin B-A'!L1035,'Speed Bin B-A'!L1139,'Speed Bin B-A'!L1243)</f>
        <v>0</v>
      </c>
      <c r="M300" s="252">
        <f>SUM('Speed Bin B-A'!M99,'Speed Bin B-A'!M203,'Speed Bin B-A'!M307,'Speed Bin B-A'!M411,'Speed Bin B-A'!M515,'Speed Bin B-A'!M827,'Speed Bin B-A'!M931,'Speed Bin B-A'!M1035,'Speed Bin B-A'!M1139,'Speed Bin B-A'!M1243)</f>
        <v>0</v>
      </c>
      <c r="N300" s="252">
        <f>SUM('Speed Bin B-A'!N99,'Speed Bin B-A'!N203,'Speed Bin B-A'!N307,'Speed Bin B-A'!N411,'Speed Bin B-A'!N515,'Speed Bin B-A'!N827,'Speed Bin B-A'!N931,'Speed Bin B-A'!N1035,'Speed Bin B-A'!N1139,'Speed Bin B-A'!N1243)</f>
        <v>0</v>
      </c>
      <c r="O300" s="252">
        <f>SUM('Speed Bin B-A'!O99,'Speed Bin B-A'!O203,'Speed Bin B-A'!O307,'Speed Bin B-A'!O411,'Speed Bin B-A'!O515,'Speed Bin B-A'!O827,'Speed Bin B-A'!O931,'Speed Bin B-A'!O1035,'Speed Bin B-A'!O1139,'Speed Bin B-A'!O1243)</f>
        <v>0</v>
      </c>
      <c r="P300" s="252">
        <f>SUM('Speed Bin B-A'!P99,'Speed Bin B-A'!P203,'Speed Bin B-A'!P307,'Speed Bin B-A'!P411,'Speed Bin B-A'!P515,'Speed Bin B-A'!P827,'Speed Bin B-A'!P931,'Speed Bin B-A'!P1035,'Speed Bin B-A'!P1139,'Speed Bin B-A'!P1243)</f>
        <v>0</v>
      </c>
      <c r="Q300" s="252">
        <f>SUM('Speed Bin B-A'!Q99,'Speed Bin B-A'!Q203,'Speed Bin B-A'!Q307,'Speed Bin B-A'!Q411,'Speed Bin B-A'!Q515,'Speed Bin B-A'!Q827,'Speed Bin B-A'!Q931,'Speed Bin B-A'!Q1035,'Speed Bin B-A'!Q1139,'Speed Bin B-A'!Q1243)</f>
        <v>0</v>
      </c>
      <c r="R300" s="252">
        <f>SUM('Speed Bin B-A'!R99,'Speed Bin B-A'!R203,'Speed Bin B-A'!R307,'Speed Bin B-A'!R411,'Speed Bin B-A'!R515,'Speed Bin B-A'!R827,'Speed Bin B-A'!R931,'Speed Bin B-A'!R1035,'Speed Bin B-A'!R1139,'Speed Bin B-A'!R1243)</f>
        <v>0</v>
      </c>
      <c r="S300" s="252">
        <f>SUM('Speed Bin B-A'!S99,'Speed Bin B-A'!S203,'Speed Bin B-A'!S307,'Speed Bin B-A'!S411,'Speed Bin B-A'!S515,'Speed Bin B-A'!S827,'Speed Bin B-A'!S931,'Speed Bin B-A'!S1035,'Speed Bin B-A'!S1139,'Speed Bin B-A'!S1243)</f>
        <v>0</v>
      </c>
      <c r="T300" s="252">
        <f>SUM('Speed Bin B-A'!T99,'Speed Bin B-A'!T203,'Speed Bin B-A'!T307,'Speed Bin B-A'!T411,'Speed Bin B-A'!T515,'Speed Bin B-A'!T827,'Speed Bin B-A'!T931,'Speed Bin B-A'!T1035,'Speed Bin B-A'!T1139,'Speed Bin B-A'!T1243)</f>
        <v>0</v>
      </c>
      <c r="U300" s="252">
        <f>SUM('Speed Bin B-A'!U99,'Speed Bin B-A'!U203,'Speed Bin B-A'!U307,'Speed Bin B-A'!U411,'Speed Bin B-A'!U515,'Speed Bin B-A'!U827,'Speed Bin B-A'!U931,'Speed Bin B-A'!U1035,'Speed Bin B-A'!U1139,'Speed Bin B-A'!U1243)</f>
        <v>0</v>
      </c>
      <c r="V300" s="253">
        <f>IFERROR(AVERAGE('Speed Bin B-A'!V99,'Speed Bin B-A'!V203,'Speed Bin B-A'!V307,'Speed Bin B-A'!V411,'Speed Bin B-A'!V515,'Speed Bin B-A'!V827,'Speed Bin B-A'!V931,'Speed Bin B-A'!V1035,'Speed Bin B-A'!V1139,'Speed Bin B-A'!V1243),"-")</f>
        <v>29.285714285714285</v>
      </c>
      <c r="W300" s="253" t="str">
        <f>IFERROR(AVERAGE('Speed Bin B-A'!W99,'Speed Bin B-A'!W203,'Speed Bin B-A'!W307,'Speed Bin B-A'!W411,'Speed Bin B-A'!W515,'Speed Bin B-A'!W827,'Speed Bin B-A'!W931,'Speed Bin B-A'!W1035,'Speed Bin B-A'!W1139,'Speed Bin B-A'!W1243),"-")</f>
        <v>-</v>
      </c>
      <c r="X300" s="246"/>
      <c r="Y300" s="246"/>
    </row>
    <row r="301" spans="1:25" x14ac:dyDescent="0.2">
      <c r="A301" s="251">
        <v>0.92708333333333304</v>
      </c>
      <c r="B301" s="252">
        <f>SUM('Speed Bin B-A'!B100,'Speed Bin B-A'!B204,'Speed Bin B-A'!B308,'Speed Bin B-A'!B412,'Speed Bin B-A'!B516,'Speed Bin B-A'!B828,'Speed Bin B-A'!B932,'Speed Bin B-A'!B1036,'Speed Bin B-A'!B1140,'Speed Bin B-A'!B1244)</f>
        <v>21</v>
      </c>
      <c r="C301" s="252">
        <f>SUM('Speed Bin B-A'!C100,'Speed Bin B-A'!C204,'Speed Bin B-A'!C308,'Speed Bin B-A'!C412,'Speed Bin B-A'!C516,'Speed Bin B-A'!C828,'Speed Bin B-A'!C932,'Speed Bin B-A'!C1036,'Speed Bin B-A'!C1140,'Speed Bin B-A'!C1244)</f>
        <v>0</v>
      </c>
      <c r="D301" s="252">
        <f>SUM('Speed Bin B-A'!D100,'Speed Bin B-A'!D204,'Speed Bin B-A'!D308,'Speed Bin B-A'!D412,'Speed Bin B-A'!D516,'Speed Bin B-A'!D828,'Speed Bin B-A'!D932,'Speed Bin B-A'!D1036,'Speed Bin B-A'!D1140,'Speed Bin B-A'!D1244)</f>
        <v>0</v>
      </c>
      <c r="E301" s="252">
        <f>SUM('Speed Bin B-A'!E100,'Speed Bin B-A'!E204,'Speed Bin B-A'!E308,'Speed Bin B-A'!E412,'Speed Bin B-A'!E516,'Speed Bin B-A'!E828,'Speed Bin B-A'!E932,'Speed Bin B-A'!E1036,'Speed Bin B-A'!E1140,'Speed Bin B-A'!E1244)</f>
        <v>1</v>
      </c>
      <c r="F301" s="252">
        <f>SUM('Speed Bin B-A'!F100,'Speed Bin B-A'!F204,'Speed Bin B-A'!F308,'Speed Bin B-A'!F412,'Speed Bin B-A'!F516,'Speed Bin B-A'!F828,'Speed Bin B-A'!F932,'Speed Bin B-A'!F1036,'Speed Bin B-A'!F1140,'Speed Bin B-A'!F1244)</f>
        <v>2</v>
      </c>
      <c r="G301" s="252">
        <f>SUM('Speed Bin B-A'!G100,'Speed Bin B-A'!G204,'Speed Bin B-A'!G308,'Speed Bin B-A'!G412,'Speed Bin B-A'!G516,'Speed Bin B-A'!G828,'Speed Bin B-A'!G932,'Speed Bin B-A'!G1036,'Speed Bin B-A'!G1140,'Speed Bin B-A'!G1244)</f>
        <v>8</v>
      </c>
      <c r="H301" s="252">
        <f>SUM('Speed Bin B-A'!H100,'Speed Bin B-A'!H204,'Speed Bin B-A'!H308,'Speed Bin B-A'!H412,'Speed Bin B-A'!H516,'Speed Bin B-A'!H828,'Speed Bin B-A'!H932,'Speed Bin B-A'!H1036,'Speed Bin B-A'!H1140,'Speed Bin B-A'!H1244)</f>
        <v>9</v>
      </c>
      <c r="I301" s="252">
        <f>SUM('Speed Bin B-A'!I100,'Speed Bin B-A'!I204,'Speed Bin B-A'!I308,'Speed Bin B-A'!I412,'Speed Bin B-A'!I516,'Speed Bin B-A'!I828,'Speed Bin B-A'!I932,'Speed Bin B-A'!I1036,'Speed Bin B-A'!I1140,'Speed Bin B-A'!I1244)</f>
        <v>1</v>
      </c>
      <c r="J301" s="252">
        <f>SUM('Speed Bin B-A'!J100,'Speed Bin B-A'!J204,'Speed Bin B-A'!J308,'Speed Bin B-A'!J412,'Speed Bin B-A'!J516,'Speed Bin B-A'!J828,'Speed Bin B-A'!J932,'Speed Bin B-A'!J1036,'Speed Bin B-A'!J1140,'Speed Bin B-A'!J1244)</f>
        <v>0</v>
      </c>
      <c r="K301" s="252">
        <f>SUM('Speed Bin B-A'!K100,'Speed Bin B-A'!K204,'Speed Bin B-A'!K308,'Speed Bin B-A'!K412,'Speed Bin B-A'!K516,'Speed Bin B-A'!K828,'Speed Bin B-A'!K932,'Speed Bin B-A'!K1036,'Speed Bin B-A'!K1140,'Speed Bin B-A'!K1244)</f>
        <v>0</v>
      </c>
      <c r="L301" s="252">
        <f>SUM('Speed Bin B-A'!L100,'Speed Bin B-A'!L204,'Speed Bin B-A'!L308,'Speed Bin B-A'!L412,'Speed Bin B-A'!L516,'Speed Bin B-A'!L828,'Speed Bin B-A'!L932,'Speed Bin B-A'!L1036,'Speed Bin B-A'!L1140,'Speed Bin B-A'!L1244)</f>
        <v>0</v>
      </c>
      <c r="M301" s="252">
        <f>SUM('Speed Bin B-A'!M100,'Speed Bin B-A'!M204,'Speed Bin B-A'!M308,'Speed Bin B-A'!M412,'Speed Bin B-A'!M516,'Speed Bin B-A'!M828,'Speed Bin B-A'!M932,'Speed Bin B-A'!M1036,'Speed Bin B-A'!M1140,'Speed Bin B-A'!M1244)</f>
        <v>0</v>
      </c>
      <c r="N301" s="252">
        <f>SUM('Speed Bin B-A'!N100,'Speed Bin B-A'!N204,'Speed Bin B-A'!N308,'Speed Bin B-A'!N412,'Speed Bin B-A'!N516,'Speed Bin B-A'!N828,'Speed Bin B-A'!N932,'Speed Bin B-A'!N1036,'Speed Bin B-A'!N1140,'Speed Bin B-A'!N1244)</f>
        <v>0</v>
      </c>
      <c r="O301" s="252">
        <f>SUM('Speed Bin B-A'!O100,'Speed Bin B-A'!O204,'Speed Bin B-A'!O308,'Speed Bin B-A'!O412,'Speed Bin B-A'!O516,'Speed Bin B-A'!O828,'Speed Bin B-A'!O932,'Speed Bin B-A'!O1036,'Speed Bin B-A'!O1140,'Speed Bin B-A'!O1244)</f>
        <v>0</v>
      </c>
      <c r="P301" s="252">
        <f>SUM('Speed Bin B-A'!P100,'Speed Bin B-A'!P204,'Speed Bin B-A'!P308,'Speed Bin B-A'!P412,'Speed Bin B-A'!P516,'Speed Bin B-A'!P828,'Speed Bin B-A'!P932,'Speed Bin B-A'!P1036,'Speed Bin B-A'!P1140,'Speed Bin B-A'!P1244)</f>
        <v>0</v>
      </c>
      <c r="Q301" s="252">
        <f>SUM('Speed Bin B-A'!Q100,'Speed Bin B-A'!Q204,'Speed Bin B-A'!Q308,'Speed Bin B-A'!Q412,'Speed Bin B-A'!Q516,'Speed Bin B-A'!Q828,'Speed Bin B-A'!Q932,'Speed Bin B-A'!Q1036,'Speed Bin B-A'!Q1140,'Speed Bin B-A'!Q1244)</f>
        <v>0</v>
      </c>
      <c r="R301" s="252">
        <f>SUM('Speed Bin B-A'!R100,'Speed Bin B-A'!R204,'Speed Bin B-A'!R308,'Speed Bin B-A'!R412,'Speed Bin B-A'!R516,'Speed Bin B-A'!R828,'Speed Bin B-A'!R932,'Speed Bin B-A'!R1036,'Speed Bin B-A'!R1140,'Speed Bin B-A'!R1244)</f>
        <v>0</v>
      </c>
      <c r="S301" s="252">
        <f>SUM('Speed Bin B-A'!S100,'Speed Bin B-A'!S204,'Speed Bin B-A'!S308,'Speed Bin B-A'!S412,'Speed Bin B-A'!S516,'Speed Bin B-A'!S828,'Speed Bin B-A'!S932,'Speed Bin B-A'!S1036,'Speed Bin B-A'!S1140,'Speed Bin B-A'!S1244)</f>
        <v>0</v>
      </c>
      <c r="T301" s="252">
        <f>SUM('Speed Bin B-A'!T100,'Speed Bin B-A'!T204,'Speed Bin B-A'!T308,'Speed Bin B-A'!T412,'Speed Bin B-A'!T516,'Speed Bin B-A'!T828,'Speed Bin B-A'!T932,'Speed Bin B-A'!T1036,'Speed Bin B-A'!T1140,'Speed Bin B-A'!T1244)</f>
        <v>0</v>
      </c>
      <c r="U301" s="252">
        <f>SUM('Speed Bin B-A'!U100,'Speed Bin B-A'!U204,'Speed Bin B-A'!U308,'Speed Bin B-A'!U412,'Speed Bin B-A'!U516,'Speed Bin B-A'!U828,'Speed Bin B-A'!U932,'Speed Bin B-A'!U1036,'Speed Bin B-A'!U1140,'Speed Bin B-A'!U1244)</f>
        <v>0</v>
      </c>
      <c r="V301" s="253">
        <f>IFERROR(AVERAGE('Speed Bin B-A'!V100,'Speed Bin B-A'!V204,'Speed Bin B-A'!V308,'Speed Bin B-A'!V412,'Speed Bin B-A'!V516,'Speed Bin B-A'!V828,'Speed Bin B-A'!V932,'Speed Bin B-A'!V1036,'Speed Bin B-A'!V1140,'Speed Bin B-A'!V1244),"-")</f>
        <v>29.11428571428571</v>
      </c>
      <c r="W301" s="253" t="str">
        <f>IFERROR(AVERAGE('Speed Bin B-A'!W100,'Speed Bin B-A'!W204,'Speed Bin B-A'!W308,'Speed Bin B-A'!W412,'Speed Bin B-A'!W516,'Speed Bin B-A'!W828,'Speed Bin B-A'!W932,'Speed Bin B-A'!W1036,'Speed Bin B-A'!W1140,'Speed Bin B-A'!W1244),"-")</f>
        <v>-</v>
      </c>
      <c r="X301" s="246"/>
      <c r="Y301" s="246"/>
    </row>
    <row r="302" spans="1:25" x14ac:dyDescent="0.2">
      <c r="A302" s="251">
        <v>0.9375</v>
      </c>
      <c r="B302" s="252">
        <f>SUM('Speed Bin B-A'!B101,'Speed Bin B-A'!B205,'Speed Bin B-A'!B309,'Speed Bin B-A'!B413,'Speed Bin B-A'!B517,'Speed Bin B-A'!B829,'Speed Bin B-A'!B933,'Speed Bin B-A'!B1037,'Speed Bin B-A'!B1141,'Speed Bin B-A'!B1245)</f>
        <v>15</v>
      </c>
      <c r="C302" s="252">
        <f>SUM('Speed Bin B-A'!C101,'Speed Bin B-A'!C205,'Speed Bin B-A'!C309,'Speed Bin B-A'!C413,'Speed Bin B-A'!C517,'Speed Bin B-A'!C829,'Speed Bin B-A'!C933,'Speed Bin B-A'!C1037,'Speed Bin B-A'!C1141,'Speed Bin B-A'!C1245)</f>
        <v>0</v>
      </c>
      <c r="D302" s="252">
        <f>SUM('Speed Bin B-A'!D101,'Speed Bin B-A'!D205,'Speed Bin B-A'!D309,'Speed Bin B-A'!D413,'Speed Bin B-A'!D517,'Speed Bin B-A'!D829,'Speed Bin B-A'!D933,'Speed Bin B-A'!D1037,'Speed Bin B-A'!D1141,'Speed Bin B-A'!D1245)</f>
        <v>0</v>
      </c>
      <c r="E302" s="252">
        <f>SUM('Speed Bin B-A'!E101,'Speed Bin B-A'!E205,'Speed Bin B-A'!E309,'Speed Bin B-A'!E413,'Speed Bin B-A'!E517,'Speed Bin B-A'!E829,'Speed Bin B-A'!E933,'Speed Bin B-A'!E1037,'Speed Bin B-A'!E1141,'Speed Bin B-A'!E1245)</f>
        <v>0</v>
      </c>
      <c r="F302" s="252">
        <f>SUM('Speed Bin B-A'!F101,'Speed Bin B-A'!F205,'Speed Bin B-A'!F309,'Speed Bin B-A'!F413,'Speed Bin B-A'!F517,'Speed Bin B-A'!F829,'Speed Bin B-A'!F933,'Speed Bin B-A'!F1037,'Speed Bin B-A'!F1141,'Speed Bin B-A'!F1245)</f>
        <v>4</v>
      </c>
      <c r="G302" s="252">
        <f>SUM('Speed Bin B-A'!G101,'Speed Bin B-A'!G205,'Speed Bin B-A'!G309,'Speed Bin B-A'!G413,'Speed Bin B-A'!G517,'Speed Bin B-A'!G829,'Speed Bin B-A'!G933,'Speed Bin B-A'!G1037,'Speed Bin B-A'!G1141,'Speed Bin B-A'!G1245)</f>
        <v>5</v>
      </c>
      <c r="H302" s="252">
        <f>SUM('Speed Bin B-A'!H101,'Speed Bin B-A'!H205,'Speed Bin B-A'!H309,'Speed Bin B-A'!H413,'Speed Bin B-A'!H517,'Speed Bin B-A'!H829,'Speed Bin B-A'!H933,'Speed Bin B-A'!H1037,'Speed Bin B-A'!H1141,'Speed Bin B-A'!H1245)</f>
        <v>2</v>
      </c>
      <c r="I302" s="252">
        <f>SUM('Speed Bin B-A'!I101,'Speed Bin B-A'!I205,'Speed Bin B-A'!I309,'Speed Bin B-A'!I413,'Speed Bin B-A'!I517,'Speed Bin B-A'!I829,'Speed Bin B-A'!I933,'Speed Bin B-A'!I1037,'Speed Bin B-A'!I1141,'Speed Bin B-A'!I1245)</f>
        <v>2</v>
      </c>
      <c r="J302" s="252">
        <f>SUM('Speed Bin B-A'!J101,'Speed Bin B-A'!J205,'Speed Bin B-A'!J309,'Speed Bin B-A'!J413,'Speed Bin B-A'!J517,'Speed Bin B-A'!J829,'Speed Bin B-A'!J933,'Speed Bin B-A'!J1037,'Speed Bin B-A'!J1141,'Speed Bin B-A'!J1245)</f>
        <v>1</v>
      </c>
      <c r="K302" s="252">
        <f>SUM('Speed Bin B-A'!K101,'Speed Bin B-A'!K205,'Speed Bin B-A'!K309,'Speed Bin B-A'!K413,'Speed Bin B-A'!K517,'Speed Bin B-A'!K829,'Speed Bin B-A'!K933,'Speed Bin B-A'!K1037,'Speed Bin B-A'!K1141,'Speed Bin B-A'!K1245)</f>
        <v>1</v>
      </c>
      <c r="L302" s="252">
        <f>SUM('Speed Bin B-A'!L101,'Speed Bin B-A'!L205,'Speed Bin B-A'!L309,'Speed Bin B-A'!L413,'Speed Bin B-A'!L517,'Speed Bin B-A'!L829,'Speed Bin B-A'!L933,'Speed Bin B-A'!L1037,'Speed Bin B-A'!L1141,'Speed Bin B-A'!L1245)</f>
        <v>0</v>
      </c>
      <c r="M302" s="252">
        <f>SUM('Speed Bin B-A'!M101,'Speed Bin B-A'!M205,'Speed Bin B-A'!M309,'Speed Bin B-A'!M413,'Speed Bin B-A'!M517,'Speed Bin B-A'!M829,'Speed Bin B-A'!M933,'Speed Bin B-A'!M1037,'Speed Bin B-A'!M1141,'Speed Bin B-A'!M1245)</f>
        <v>0</v>
      </c>
      <c r="N302" s="252">
        <f>SUM('Speed Bin B-A'!N101,'Speed Bin B-A'!N205,'Speed Bin B-A'!N309,'Speed Bin B-A'!N413,'Speed Bin B-A'!N517,'Speed Bin B-A'!N829,'Speed Bin B-A'!N933,'Speed Bin B-A'!N1037,'Speed Bin B-A'!N1141,'Speed Bin B-A'!N1245)</f>
        <v>0</v>
      </c>
      <c r="O302" s="252">
        <f>SUM('Speed Bin B-A'!O101,'Speed Bin B-A'!O205,'Speed Bin B-A'!O309,'Speed Bin B-A'!O413,'Speed Bin B-A'!O517,'Speed Bin B-A'!O829,'Speed Bin B-A'!O933,'Speed Bin B-A'!O1037,'Speed Bin B-A'!O1141,'Speed Bin B-A'!O1245)</f>
        <v>0</v>
      </c>
      <c r="P302" s="252">
        <f>SUM('Speed Bin B-A'!P101,'Speed Bin B-A'!P205,'Speed Bin B-A'!P309,'Speed Bin B-A'!P413,'Speed Bin B-A'!P517,'Speed Bin B-A'!P829,'Speed Bin B-A'!P933,'Speed Bin B-A'!P1037,'Speed Bin B-A'!P1141,'Speed Bin B-A'!P1245)</f>
        <v>0</v>
      </c>
      <c r="Q302" s="252">
        <f>SUM('Speed Bin B-A'!Q101,'Speed Bin B-A'!Q205,'Speed Bin B-A'!Q309,'Speed Bin B-A'!Q413,'Speed Bin B-A'!Q517,'Speed Bin B-A'!Q829,'Speed Bin B-A'!Q933,'Speed Bin B-A'!Q1037,'Speed Bin B-A'!Q1141,'Speed Bin B-A'!Q1245)</f>
        <v>0</v>
      </c>
      <c r="R302" s="252">
        <f>SUM('Speed Bin B-A'!R101,'Speed Bin B-A'!R205,'Speed Bin B-A'!R309,'Speed Bin B-A'!R413,'Speed Bin B-A'!R517,'Speed Bin B-A'!R829,'Speed Bin B-A'!R933,'Speed Bin B-A'!R1037,'Speed Bin B-A'!R1141,'Speed Bin B-A'!R1245)</f>
        <v>0</v>
      </c>
      <c r="S302" s="252">
        <f>SUM('Speed Bin B-A'!S101,'Speed Bin B-A'!S205,'Speed Bin B-A'!S309,'Speed Bin B-A'!S413,'Speed Bin B-A'!S517,'Speed Bin B-A'!S829,'Speed Bin B-A'!S933,'Speed Bin B-A'!S1037,'Speed Bin B-A'!S1141,'Speed Bin B-A'!S1245)</f>
        <v>0</v>
      </c>
      <c r="T302" s="252">
        <f>SUM('Speed Bin B-A'!T101,'Speed Bin B-A'!T205,'Speed Bin B-A'!T309,'Speed Bin B-A'!T413,'Speed Bin B-A'!T517,'Speed Bin B-A'!T829,'Speed Bin B-A'!T933,'Speed Bin B-A'!T1037,'Speed Bin B-A'!T1141,'Speed Bin B-A'!T1245)</f>
        <v>0</v>
      </c>
      <c r="U302" s="252">
        <f>SUM('Speed Bin B-A'!U101,'Speed Bin B-A'!U205,'Speed Bin B-A'!U309,'Speed Bin B-A'!U413,'Speed Bin B-A'!U517,'Speed Bin B-A'!U829,'Speed Bin B-A'!U933,'Speed Bin B-A'!U1037,'Speed Bin B-A'!U1141,'Speed Bin B-A'!U1245)</f>
        <v>0</v>
      </c>
      <c r="V302" s="253">
        <f>IFERROR(AVERAGE('Speed Bin B-A'!V101,'Speed Bin B-A'!V205,'Speed Bin B-A'!V309,'Speed Bin B-A'!V413,'Speed Bin B-A'!V517,'Speed Bin B-A'!V829,'Speed Bin B-A'!V933,'Speed Bin B-A'!V1037,'Speed Bin B-A'!V1141,'Speed Bin B-A'!V1245),"-")</f>
        <v>32.15</v>
      </c>
      <c r="W302" s="253" t="str">
        <f>IFERROR(AVERAGE('Speed Bin B-A'!W101,'Speed Bin B-A'!W205,'Speed Bin B-A'!W309,'Speed Bin B-A'!W413,'Speed Bin B-A'!W517,'Speed Bin B-A'!W829,'Speed Bin B-A'!W933,'Speed Bin B-A'!W1037,'Speed Bin B-A'!W1141,'Speed Bin B-A'!W1245),"-")</f>
        <v>-</v>
      </c>
      <c r="X302" s="246"/>
      <c r="Y302" s="246"/>
    </row>
    <row r="303" spans="1:25" x14ac:dyDescent="0.2">
      <c r="A303" s="251">
        <v>0.94791666666666696</v>
      </c>
      <c r="B303" s="252">
        <f>SUM('Speed Bin B-A'!B102,'Speed Bin B-A'!B206,'Speed Bin B-A'!B310,'Speed Bin B-A'!B414,'Speed Bin B-A'!B518,'Speed Bin B-A'!B830,'Speed Bin B-A'!B934,'Speed Bin B-A'!B1038,'Speed Bin B-A'!B1142,'Speed Bin B-A'!B1246)</f>
        <v>9</v>
      </c>
      <c r="C303" s="252">
        <f>SUM('Speed Bin B-A'!C102,'Speed Bin B-A'!C206,'Speed Bin B-A'!C310,'Speed Bin B-A'!C414,'Speed Bin B-A'!C518,'Speed Bin B-A'!C830,'Speed Bin B-A'!C934,'Speed Bin B-A'!C1038,'Speed Bin B-A'!C1142,'Speed Bin B-A'!C1246)</f>
        <v>0</v>
      </c>
      <c r="D303" s="252">
        <f>SUM('Speed Bin B-A'!D102,'Speed Bin B-A'!D206,'Speed Bin B-A'!D310,'Speed Bin B-A'!D414,'Speed Bin B-A'!D518,'Speed Bin B-A'!D830,'Speed Bin B-A'!D934,'Speed Bin B-A'!D1038,'Speed Bin B-A'!D1142,'Speed Bin B-A'!D1246)</f>
        <v>1</v>
      </c>
      <c r="E303" s="252">
        <f>SUM('Speed Bin B-A'!E102,'Speed Bin B-A'!E206,'Speed Bin B-A'!E310,'Speed Bin B-A'!E414,'Speed Bin B-A'!E518,'Speed Bin B-A'!E830,'Speed Bin B-A'!E934,'Speed Bin B-A'!E1038,'Speed Bin B-A'!E1142,'Speed Bin B-A'!E1246)</f>
        <v>0</v>
      </c>
      <c r="F303" s="252">
        <f>SUM('Speed Bin B-A'!F102,'Speed Bin B-A'!F206,'Speed Bin B-A'!F310,'Speed Bin B-A'!F414,'Speed Bin B-A'!F518,'Speed Bin B-A'!F830,'Speed Bin B-A'!F934,'Speed Bin B-A'!F1038,'Speed Bin B-A'!F1142,'Speed Bin B-A'!F1246)</f>
        <v>0</v>
      </c>
      <c r="G303" s="252">
        <f>SUM('Speed Bin B-A'!G102,'Speed Bin B-A'!G206,'Speed Bin B-A'!G310,'Speed Bin B-A'!G414,'Speed Bin B-A'!G518,'Speed Bin B-A'!G830,'Speed Bin B-A'!G934,'Speed Bin B-A'!G1038,'Speed Bin B-A'!G1142,'Speed Bin B-A'!G1246)</f>
        <v>3</v>
      </c>
      <c r="H303" s="252">
        <f>SUM('Speed Bin B-A'!H102,'Speed Bin B-A'!H206,'Speed Bin B-A'!H310,'Speed Bin B-A'!H414,'Speed Bin B-A'!H518,'Speed Bin B-A'!H830,'Speed Bin B-A'!H934,'Speed Bin B-A'!H1038,'Speed Bin B-A'!H1142,'Speed Bin B-A'!H1246)</f>
        <v>4</v>
      </c>
      <c r="I303" s="252">
        <f>SUM('Speed Bin B-A'!I102,'Speed Bin B-A'!I206,'Speed Bin B-A'!I310,'Speed Bin B-A'!I414,'Speed Bin B-A'!I518,'Speed Bin B-A'!I830,'Speed Bin B-A'!I934,'Speed Bin B-A'!I1038,'Speed Bin B-A'!I1142,'Speed Bin B-A'!I1246)</f>
        <v>0</v>
      </c>
      <c r="J303" s="252">
        <f>SUM('Speed Bin B-A'!J102,'Speed Bin B-A'!J206,'Speed Bin B-A'!J310,'Speed Bin B-A'!J414,'Speed Bin B-A'!J518,'Speed Bin B-A'!J830,'Speed Bin B-A'!J934,'Speed Bin B-A'!J1038,'Speed Bin B-A'!J1142,'Speed Bin B-A'!J1246)</f>
        <v>1</v>
      </c>
      <c r="K303" s="252">
        <f>SUM('Speed Bin B-A'!K102,'Speed Bin B-A'!K206,'Speed Bin B-A'!K310,'Speed Bin B-A'!K414,'Speed Bin B-A'!K518,'Speed Bin B-A'!K830,'Speed Bin B-A'!K934,'Speed Bin B-A'!K1038,'Speed Bin B-A'!K1142,'Speed Bin B-A'!K1246)</f>
        <v>0</v>
      </c>
      <c r="L303" s="252">
        <f>SUM('Speed Bin B-A'!L102,'Speed Bin B-A'!L206,'Speed Bin B-A'!L310,'Speed Bin B-A'!L414,'Speed Bin B-A'!L518,'Speed Bin B-A'!L830,'Speed Bin B-A'!L934,'Speed Bin B-A'!L1038,'Speed Bin B-A'!L1142,'Speed Bin B-A'!L1246)</f>
        <v>0</v>
      </c>
      <c r="M303" s="252">
        <f>SUM('Speed Bin B-A'!M102,'Speed Bin B-A'!M206,'Speed Bin B-A'!M310,'Speed Bin B-A'!M414,'Speed Bin B-A'!M518,'Speed Bin B-A'!M830,'Speed Bin B-A'!M934,'Speed Bin B-A'!M1038,'Speed Bin B-A'!M1142,'Speed Bin B-A'!M1246)</f>
        <v>0</v>
      </c>
      <c r="N303" s="252">
        <f>SUM('Speed Bin B-A'!N102,'Speed Bin B-A'!N206,'Speed Bin B-A'!N310,'Speed Bin B-A'!N414,'Speed Bin B-A'!N518,'Speed Bin B-A'!N830,'Speed Bin B-A'!N934,'Speed Bin B-A'!N1038,'Speed Bin B-A'!N1142,'Speed Bin B-A'!N1246)</f>
        <v>0</v>
      </c>
      <c r="O303" s="252">
        <f>SUM('Speed Bin B-A'!O102,'Speed Bin B-A'!O206,'Speed Bin B-A'!O310,'Speed Bin B-A'!O414,'Speed Bin B-A'!O518,'Speed Bin B-A'!O830,'Speed Bin B-A'!O934,'Speed Bin B-A'!O1038,'Speed Bin B-A'!O1142,'Speed Bin B-A'!O1246)</f>
        <v>0</v>
      </c>
      <c r="P303" s="252">
        <f>SUM('Speed Bin B-A'!P102,'Speed Bin B-A'!P206,'Speed Bin B-A'!P310,'Speed Bin B-A'!P414,'Speed Bin B-A'!P518,'Speed Bin B-A'!P830,'Speed Bin B-A'!P934,'Speed Bin B-A'!P1038,'Speed Bin B-A'!P1142,'Speed Bin B-A'!P1246)</f>
        <v>0</v>
      </c>
      <c r="Q303" s="252">
        <f>SUM('Speed Bin B-A'!Q102,'Speed Bin B-A'!Q206,'Speed Bin B-A'!Q310,'Speed Bin B-A'!Q414,'Speed Bin B-A'!Q518,'Speed Bin B-A'!Q830,'Speed Bin B-A'!Q934,'Speed Bin B-A'!Q1038,'Speed Bin B-A'!Q1142,'Speed Bin B-A'!Q1246)</f>
        <v>0</v>
      </c>
      <c r="R303" s="252">
        <f>SUM('Speed Bin B-A'!R102,'Speed Bin B-A'!R206,'Speed Bin B-A'!R310,'Speed Bin B-A'!R414,'Speed Bin B-A'!R518,'Speed Bin B-A'!R830,'Speed Bin B-A'!R934,'Speed Bin B-A'!R1038,'Speed Bin B-A'!R1142,'Speed Bin B-A'!R1246)</f>
        <v>0</v>
      </c>
      <c r="S303" s="252">
        <f>SUM('Speed Bin B-A'!S102,'Speed Bin B-A'!S206,'Speed Bin B-A'!S310,'Speed Bin B-A'!S414,'Speed Bin B-A'!S518,'Speed Bin B-A'!S830,'Speed Bin B-A'!S934,'Speed Bin B-A'!S1038,'Speed Bin B-A'!S1142,'Speed Bin B-A'!S1246)</f>
        <v>0</v>
      </c>
      <c r="T303" s="252">
        <f>SUM('Speed Bin B-A'!T102,'Speed Bin B-A'!T206,'Speed Bin B-A'!T310,'Speed Bin B-A'!T414,'Speed Bin B-A'!T518,'Speed Bin B-A'!T830,'Speed Bin B-A'!T934,'Speed Bin B-A'!T1038,'Speed Bin B-A'!T1142,'Speed Bin B-A'!T1246)</f>
        <v>0</v>
      </c>
      <c r="U303" s="252">
        <f>SUM('Speed Bin B-A'!U102,'Speed Bin B-A'!U206,'Speed Bin B-A'!U310,'Speed Bin B-A'!U414,'Speed Bin B-A'!U518,'Speed Bin B-A'!U830,'Speed Bin B-A'!U934,'Speed Bin B-A'!U1038,'Speed Bin B-A'!U1142,'Speed Bin B-A'!U1246)</f>
        <v>0</v>
      </c>
      <c r="V303" s="253">
        <f>IFERROR(AVERAGE('Speed Bin B-A'!V102,'Speed Bin B-A'!V206,'Speed Bin B-A'!V310,'Speed Bin B-A'!V414,'Speed Bin B-A'!V518,'Speed Bin B-A'!V830,'Speed Bin B-A'!V934,'Speed Bin B-A'!V1038,'Speed Bin B-A'!V1142,'Speed Bin B-A'!V1246),"-")</f>
        <v>29.340000000000003</v>
      </c>
      <c r="W303" s="253" t="str">
        <f>IFERROR(AVERAGE('Speed Bin B-A'!W102,'Speed Bin B-A'!W206,'Speed Bin B-A'!W310,'Speed Bin B-A'!W414,'Speed Bin B-A'!W518,'Speed Bin B-A'!W830,'Speed Bin B-A'!W934,'Speed Bin B-A'!W1038,'Speed Bin B-A'!W1142,'Speed Bin B-A'!W1246),"-")</f>
        <v>-</v>
      </c>
      <c r="X303" s="246"/>
      <c r="Y303" s="246"/>
    </row>
    <row r="304" spans="1:25" x14ac:dyDescent="0.2">
      <c r="A304" s="251">
        <v>0.95833333333333304</v>
      </c>
      <c r="B304" s="252">
        <f>SUM('Speed Bin B-A'!B103,'Speed Bin B-A'!B207,'Speed Bin B-A'!B311,'Speed Bin B-A'!B415,'Speed Bin B-A'!B519,'Speed Bin B-A'!B831,'Speed Bin B-A'!B935,'Speed Bin B-A'!B1039,'Speed Bin B-A'!B1143,'Speed Bin B-A'!B1247)</f>
        <v>15</v>
      </c>
      <c r="C304" s="252">
        <f>SUM('Speed Bin B-A'!C103,'Speed Bin B-A'!C207,'Speed Bin B-A'!C311,'Speed Bin B-A'!C415,'Speed Bin B-A'!C519,'Speed Bin B-A'!C831,'Speed Bin B-A'!C935,'Speed Bin B-A'!C1039,'Speed Bin B-A'!C1143,'Speed Bin B-A'!C1247)</f>
        <v>0</v>
      </c>
      <c r="D304" s="252">
        <f>SUM('Speed Bin B-A'!D103,'Speed Bin B-A'!D207,'Speed Bin B-A'!D311,'Speed Bin B-A'!D415,'Speed Bin B-A'!D519,'Speed Bin B-A'!D831,'Speed Bin B-A'!D935,'Speed Bin B-A'!D1039,'Speed Bin B-A'!D1143,'Speed Bin B-A'!D1247)</f>
        <v>0</v>
      </c>
      <c r="E304" s="252">
        <f>SUM('Speed Bin B-A'!E103,'Speed Bin B-A'!E207,'Speed Bin B-A'!E311,'Speed Bin B-A'!E415,'Speed Bin B-A'!E519,'Speed Bin B-A'!E831,'Speed Bin B-A'!E935,'Speed Bin B-A'!E1039,'Speed Bin B-A'!E1143,'Speed Bin B-A'!E1247)</f>
        <v>1</v>
      </c>
      <c r="F304" s="252">
        <f>SUM('Speed Bin B-A'!F103,'Speed Bin B-A'!F207,'Speed Bin B-A'!F311,'Speed Bin B-A'!F415,'Speed Bin B-A'!F519,'Speed Bin B-A'!F831,'Speed Bin B-A'!F935,'Speed Bin B-A'!F1039,'Speed Bin B-A'!F1143,'Speed Bin B-A'!F1247)</f>
        <v>7</v>
      </c>
      <c r="G304" s="252">
        <f>SUM('Speed Bin B-A'!G103,'Speed Bin B-A'!G207,'Speed Bin B-A'!G311,'Speed Bin B-A'!G415,'Speed Bin B-A'!G519,'Speed Bin B-A'!G831,'Speed Bin B-A'!G935,'Speed Bin B-A'!G1039,'Speed Bin B-A'!G1143,'Speed Bin B-A'!G1247)</f>
        <v>2</v>
      </c>
      <c r="H304" s="252">
        <f>SUM('Speed Bin B-A'!H103,'Speed Bin B-A'!H207,'Speed Bin B-A'!H311,'Speed Bin B-A'!H415,'Speed Bin B-A'!H519,'Speed Bin B-A'!H831,'Speed Bin B-A'!H935,'Speed Bin B-A'!H1039,'Speed Bin B-A'!H1143,'Speed Bin B-A'!H1247)</f>
        <v>5</v>
      </c>
      <c r="I304" s="252">
        <f>SUM('Speed Bin B-A'!I103,'Speed Bin B-A'!I207,'Speed Bin B-A'!I311,'Speed Bin B-A'!I415,'Speed Bin B-A'!I519,'Speed Bin B-A'!I831,'Speed Bin B-A'!I935,'Speed Bin B-A'!I1039,'Speed Bin B-A'!I1143,'Speed Bin B-A'!I1247)</f>
        <v>0</v>
      </c>
      <c r="J304" s="252">
        <f>SUM('Speed Bin B-A'!J103,'Speed Bin B-A'!J207,'Speed Bin B-A'!J311,'Speed Bin B-A'!J415,'Speed Bin B-A'!J519,'Speed Bin B-A'!J831,'Speed Bin B-A'!J935,'Speed Bin B-A'!J1039,'Speed Bin B-A'!J1143,'Speed Bin B-A'!J1247)</f>
        <v>0</v>
      </c>
      <c r="K304" s="252">
        <f>SUM('Speed Bin B-A'!K103,'Speed Bin B-A'!K207,'Speed Bin B-A'!K311,'Speed Bin B-A'!K415,'Speed Bin B-A'!K519,'Speed Bin B-A'!K831,'Speed Bin B-A'!K935,'Speed Bin B-A'!K1039,'Speed Bin B-A'!K1143,'Speed Bin B-A'!K1247)</f>
        <v>0</v>
      </c>
      <c r="L304" s="252">
        <f>SUM('Speed Bin B-A'!L103,'Speed Bin B-A'!L207,'Speed Bin B-A'!L311,'Speed Bin B-A'!L415,'Speed Bin B-A'!L519,'Speed Bin B-A'!L831,'Speed Bin B-A'!L935,'Speed Bin B-A'!L1039,'Speed Bin B-A'!L1143,'Speed Bin B-A'!L1247)</f>
        <v>0</v>
      </c>
      <c r="M304" s="252">
        <f>SUM('Speed Bin B-A'!M103,'Speed Bin B-A'!M207,'Speed Bin B-A'!M311,'Speed Bin B-A'!M415,'Speed Bin B-A'!M519,'Speed Bin B-A'!M831,'Speed Bin B-A'!M935,'Speed Bin B-A'!M1039,'Speed Bin B-A'!M1143,'Speed Bin B-A'!M1247)</f>
        <v>0</v>
      </c>
      <c r="N304" s="252">
        <f>SUM('Speed Bin B-A'!N103,'Speed Bin B-A'!N207,'Speed Bin B-A'!N311,'Speed Bin B-A'!N415,'Speed Bin B-A'!N519,'Speed Bin B-A'!N831,'Speed Bin B-A'!N935,'Speed Bin B-A'!N1039,'Speed Bin B-A'!N1143,'Speed Bin B-A'!N1247)</f>
        <v>0</v>
      </c>
      <c r="O304" s="252">
        <f>SUM('Speed Bin B-A'!O103,'Speed Bin B-A'!O207,'Speed Bin B-A'!O311,'Speed Bin B-A'!O415,'Speed Bin B-A'!O519,'Speed Bin B-A'!O831,'Speed Bin B-A'!O935,'Speed Bin B-A'!O1039,'Speed Bin B-A'!O1143,'Speed Bin B-A'!O1247)</f>
        <v>0</v>
      </c>
      <c r="P304" s="252">
        <f>SUM('Speed Bin B-A'!P103,'Speed Bin B-A'!P207,'Speed Bin B-A'!P311,'Speed Bin B-A'!P415,'Speed Bin B-A'!P519,'Speed Bin B-A'!P831,'Speed Bin B-A'!P935,'Speed Bin B-A'!P1039,'Speed Bin B-A'!P1143,'Speed Bin B-A'!P1247)</f>
        <v>0</v>
      </c>
      <c r="Q304" s="252">
        <f>SUM('Speed Bin B-A'!Q103,'Speed Bin B-A'!Q207,'Speed Bin B-A'!Q311,'Speed Bin B-A'!Q415,'Speed Bin B-A'!Q519,'Speed Bin B-A'!Q831,'Speed Bin B-A'!Q935,'Speed Bin B-A'!Q1039,'Speed Bin B-A'!Q1143,'Speed Bin B-A'!Q1247)</f>
        <v>0</v>
      </c>
      <c r="R304" s="252">
        <f>SUM('Speed Bin B-A'!R103,'Speed Bin B-A'!R207,'Speed Bin B-A'!R311,'Speed Bin B-A'!R415,'Speed Bin B-A'!R519,'Speed Bin B-A'!R831,'Speed Bin B-A'!R935,'Speed Bin B-A'!R1039,'Speed Bin B-A'!R1143,'Speed Bin B-A'!R1247)</f>
        <v>0</v>
      </c>
      <c r="S304" s="252">
        <f>SUM('Speed Bin B-A'!S103,'Speed Bin B-A'!S207,'Speed Bin B-A'!S311,'Speed Bin B-A'!S415,'Speed Bin B-A'!S519,'Speed Bin B-A'!S831,'Speed Bin B-A'!S935,'Speed Bin B-A'!S1039,'Speed Bin B-A'!S1143,'Speed Bin B-A'!S1247)</f>
        <v>0</v>
      </c>
      <c r="T304" s="252">
        <f>SUM('Speed Bin B-A'!T103,'Speed Bin B-A'!T207,'Speed Bin B-A'!T311,'Speed Bin B-A'!T415,'Speed Bin B-A'!T519,'Speed Bin B-A'!T831,'Speed Bin B-A'!T935,'Speed Bin B-A'!T1039,'Speed Bin B-A'!T1143,'Speed Bin B-A'!T1247)</f>
        <v>0</v>
      </c>
      <c r="U304" s="252">
        <f>SUM('Speed Bin B-A'!U103,'Speed Bin B-A'!U207,'Speed Bin B-A'!U311,'Speed Bin B-A'!U415,'Speed Bin B-A'!U519,'Speed Bin B-A'!U831,'Speed Bin B-A'!U935,'Speed Bin B-A'!U1039,'Speed Bin B-A'!U1143,'Speed Bin B-A'!U1247)</f>
        <v>0</v>
      </c>
      <c r="V304" s="253">
        <f>IFERROR(AVERAGE('Speed Bin B-A'!V103,'Speed Bin B-A'!V207,'Speed Bin B-A'!V311,'Speed Bin B-A'!V415,'Speed Bin B-A'!V519,'Speed Bin B-A'!V831,'Speed Bin B-A'!V935,'Speed Bin B-A'!V1039,'Speed Bin B-A'!V1143,'Speed Bin B-A'!V1247),"-")</f>
        <v>25.55</v>
      </c>
      <c r="W304" s="253" t="str">
        <f>IFERROR(AVERAGE('Speed Bin B-A'!W103,'Speed Bin B-A'!W207,'Speed Bin B-A'!W311,'Speed Bin B-A'!W415,'Speed Bin B-A'!W519,'Speed Bin B-A'!W831,'Speed Bin B-A'!W935,'Speed Bin B-A'!W1039,'Speed Bin B-A'!W1143,'Speed Bin B-A'!W1247),"-")</f>
        <v>-</v>
      </c>
      <c r="X304" s="246"/>
      <c r="Y304" s="246"/>
    </row>
    <row r="305" spans="1:47" x14ac:dyDescent="0.2">
      <c r="A305" s="251">
        <v>0.96875</v>
      </c>
      <c r="B305" s="252">
        <f>SUM('Speed Bin B-A'!B104,'Speed Bin B-A'!B208,'Speed Bin B-A'!B312,'Speed Bin B-A'!B416,'Speed Bin B-A'!B520,'Speed Bin B-A'!B832,'Speed Bin B-A'!B936,'Speed Bin B-A'!B1040,'Speed Bin B-A'!B1144,'Speed Bin B-A'!B1248)</f>
        <v>11</v>
      </c>
      <c r="C305" s="252">
        <f>SUM('Speed Bin B-A'!C104,'Speed Bin B-A'!C208,'Speed Bin B-A'!C312,'Speed Bin B-A'!C416,'Speed Bin B-A'!C520,'Speed Bin B-A'!C832,'Speed Bin B-A'!C936,'Speed Bin B-A'!C1040,'Speed Bin B-A'!C1144,'Speed Bin B-A'!C1248)</f>
        <v>0</v>
      </c>
      <c r="D305" s="252">
        <f>SUM('Speed Bin B-A'!D104,'Speed Bin B-A'!D208,'Speed Bin B-A'!D312,'Speed Bin B-A'!D416,'Speed Bin B-A'!D520,'Speed Bin B-A'!D832,'Speed Bin B-A'!D936,'Speed Bin B-A'!D1040,'Speed Bin B-A'!D1144,'Speed Bin B-A'!D1248)</f>
        <v>0</v>
      </c>
      <c r="E305" s="252">
        <f>SUM('Speed Bin B-A'!E104,'Speed Bin B-A'!E208,'Speed Bin B-A'!E312,'Speed Bin B-A'!E416,'Speed Bin B-A'!E520,'Speed Bin B-A'!E832,'Speed Bin B-A'!E936,'Speed Bin B-A'!E1040,'Speed Bin B-A'!E1144,'Speed Bin B-A'!E1248)</f>
        <v>1</v>
      </c>
      <c r="F305" s="252">
        <f>SUM('Speed Bin B-A'!F104,'Speed Bin B-A'!F208,'Speed Bin B-A'!F312,'Speed Bin B-A'!F416,'Speed Bin B-A'!F520,'Speed Bin B-A'!F832,'Speed Bin B-A'!F936,'Speed Bin B-A'!F1040,'Speed Bin B-A'!F1144,'Speed Bin B-A'!F1248)</f>
        <v>6</v>
      </c>
      <c r="G305" s="252">
        <f>SUM('Speed Bin B-A'!G104,'Speed Bin B-A'!G208,'Speed Bin B-A'!G312,'Speed Bin B-A'!G416,'Speed Bin B-A'!G520,'Speed Bin B-A'!G832,'Speed Bin B-A'!G936,'Speed Bin B-A'!G1040,'Speed Bin B-A'!G1144,'Speed Bin B-A'!G1248)</f>
        <v>3</v>
      </c>
      <c r="H305" s="252">
        <f>SUM('Speed Bin B-A'!H104,'Speed Bin B-A'!H208,'Speed Bin B-A'!H312,'Speed Bin B-A'!H416,'Speed Bin B-A'!H520,'Speed Bin B-A'!H832,'Speed Bin B-A'!H936,'Speed Bin B-A'!H1040,'Speed Bin B-A'!H1144,'Speed Bin B-A'!H1248)</f>
        <v>1</v>
      </c>
      <c r="I305" s="252">
        <f>SUM('Speed Bin B-A'!I104,'Speed Bin B-A'!I208,'Speed Bin B-A'!I312,'Speed Bin B-A'!I416,'Speed Bin B-A'!I520,'Speed Bin B-A'!I832,'Speed Bin B-A'!I936,'Speed Bin B-A'!I1040,'Speed Bin B-A'!I1144,'Speed Bin B-A'!I1248)</f>
        <v>0</v>
      </c>
      <c r="J305" s="252">
        <f>SUM('Speed Bin B-A'!J104,'Speed Bin B-A'!J208,'Speed Bin B-A'!J312,'Speed Bin B-A'!J416,'Speed Bin B-A'!J520,'Speed Bin B-A'!J832,'Speed Bin B-A'!J936,'Speed Bin B-A'!J1040,'Speed Bin B-A'!J1144,'Speed Bin B-A'!J1248)</f>
        <v>0</v>
      </c>
      <c r="K305" s="252">
        <f>SUM('Speed Bin B-A'!K104,'Speed Bin B-A'!K208,'Speed Bin B-A'!K312,'Speed Bin B-A'!K416,'Speed Bin B-A'!K520,'Speed Bin B-A'!K832,'Speed Bin B-A'!K936,'Speed Bin B-A'!K1040,'Speed Bin B-A'!K1144,'Speed Bin B-A'!K1248)</f>
        <v>0</v>
      </c>
      <c r="L305" s="252">
        <f>SUM('Speed Bin B-A'!L104,'Speed Bin B-A'!L208,'Speed Bin B-A'!L312,'Speed Bin B-A'!L416,'Speed Bin B-A'!L520,'Speed Bin B-A'!L832,'Speed Bin B-A'!L936,'Speed Bin B-A'!L1040,'Speed Bin B-A'!L1144,'Speed Bin B-A'!L1248)</f>
        <v>0</v>
      </c>
      <c r="M305" s="252">
        <f>SUM('Speed Bin B-A'!M104,'Speed Bin B-A'!M208,'Speed Bin B-A'!M312,'Speed Bin B-A'!M416,'Speed Bin B-A'!M520,'Speed Bin B-A'!M832,'Speed Bin B-A'!M936,'Speed Bin B-A'!M1040,'Speed Bin B-A'!M1144,'Speed Bin B-A'!M1248)</f>
        <v>0</v>
      </c>
      <c r="N305" s="252">
        <f>SUM('Speed Bin B-A'!N104,'Speed Bin B-A'!N208,'Speed Bin B-A'!N312,'Speed Bin B-A'!N416,'Speed Bin B-A'!N520,'Speed Bin B-A'!N832,'Speed Bin B-A'!N936,'Speed Bin B-A'!N1040,'Speed Bin B-A'!N1144,'Speed Bin B-A'!N1248)</f>
        <v>0</v>
      </c>
      <c r="O305" s="252">
        <f>SUM('Speed Bin B-A'!O104,'Speed Bin B-A'!O208,'Speed Bin B-A'!O312,'Speed Bin B-A'!O416,'Speed Bin B-A'!O520,'Speed Bin B-A'!O832,'Speed Bin B-A'!O936,'Speed Bin B-A'!O1040,'Speed Bin B-A'!O1144,'Speed Bin B-A'!O1248)</f>
        <v>0</v>
      </c>
      <c r="P305" s="252">
        <f>SUM('Speed Bin B-A'!P104,'Speed Bin B-A'!P208,'Speed Bin B-A'!P312,'Speed Bin B-A'!P416,'Speed Bin B-A'!P520,'Speed Bin B-A'!P832,'Speed Bin B-A'!P936,'Speed Bin B-A'!P1040,'Speed Bin B-A'!P1144,'Speed Bin B-A'!P1248)</f>
        <v>0</v>
      </c>
      <c r="Q305" s="252">
        <f>SUM('Speed Bin B-A'!Q104,'Speed Bin B-A'!Q208,'Speed Bin B-A'!Q312,'Speed Bin B-A'!Q416,'Speed Bin B-A'!Q520,'Speed Bin B-A'!Q832,'Speed Bin B-A'!Q936,'Speed Bin B-A'!Q1040,'Speed Bin B-A'!Q1144,'Speed Bin B-A'!Q1248)</f>
        <v>0</v>
      </c>
      <c r="R305" s="252">
        <f>SUM('Speed Bin B-A'!R104,'Speed Bin B-A'!R208,'Speed Bin B-A'!R312,'Speed Bin B-A'!R416,'Speed Bin B-A'!R520,'Speed Bin B-A'!R832,'Speed Bin B-A'!R936,'Speed Bin B-A'!R1040,'Speed Bin B-A'!R1144,'Speed Bin B-A'!R1248)</f>
        <v>0</v>
      </c>
      <c r="S305" s="252">
        <f>SUM('Speed Bin B-A'!S104,'Speed Bin B-A'!S208,'Speed Bin B-A'!S312,'Speed Bin B-A'!S416,'Speed Bin B-A'!S520,'Speed Bin B-A'!S832,'Speed Bin B-A'!S936,'Speed Bin B-A'!S1040,'Speed Bin B-A'!S1144,'Speed Bin B-A'!S1248)</f>
        <v>0</v>
      </c>
      <c r="T305" s="252">
        <f>SUM('Speed Bin B-A'!T104,'Speed Bin B-A'!T208,'Speed Bin B-A'!T312,'Speed Bin B-A'!T416,'Speed Bin B-A'!T520,'Speed Bin B-A'!T832,'Speed Bin B-A'!T936,'Speed Bin B-A'!T1040,'Speed Bin B-A'!T1144,'Speed Bin B-A'!T1248)</f>
        <v>0</v>
      </c>
      <c r="U305" s="252">
        <f>SUM('Speed Bin B-A'!U104,'Speed Bin B-A'!U208,'Speed Bin B-A'!U312,'Speed Bin B-A'!U416,'Speed Bin B-A'!U520,'Speed Bin B-A'!U832,'Speed Bin B-A'!U936,'Speed Bin B-A'!U1040,'Speed Bin B-A'!U1144,'Speed Bin B-A'!U1248)</f>
        <v>0</v>
      </c>
      <c r="V305" s="253">
        <f>IFERROR(AVERAGE('Speed Bin B-A'!V104,'Speed Bin B-A'!V208,'Speed Bin B-A'!V312,'Speed Bin B-A'!V416,'Speed Bin B-A'!V520,'Speed Bin B-A'!V832,'Speed Bin B-A'!V936,'Speed Bin B-A'!V1040,'Speed Bin B-A'!V1144,'Speed Bin B-A'!V1248),"-")</f>
        <v>26.125</v>
      </c>
      <c r="W305" s="253" t="str">
        <f>IFERROR(AVERAGE('Speed Bin B-A'!W104,'Speed Bin B-A'!W208,'Speed Bin B-A'!W312,'Speed Bin B-A'!W416,'Speed Bin B-A'!W520,'Speed Bin B-A'!W832,'Speed Bin B-A'!W936,'Speed Bin B-A'!W1040,'Speed Bin B-A'!W1144,'Speed Bin B-A'!W1248),"-")</f>
        <v>-</v>
      </c>
      <c r="X305" s="246"/>
      <c r="Y305" s="246"/>
    </row>
    <row r="306" spans="1:47" x14ac:dyDescent="0.2">
      <c r="A306" s="251">
        <v>0.97916666666666696</v>
      </c>
      <c r="B306" s="252">
        <f>SUM('Speed Bin B-A'!B105,'Speed Bin B-A'!B209,'Speed Bin B-A'!B313,'Speed Bin B-A'!B417,'Speed Bin B-A'!B521,'Speed Bin B-A'!B833,'Speed Bin B-A'!B937,'Speed Bin B-A'!B1041,'Speed Bin B-A'!B1145,'Speed Bin B-A'!B1249)</f>
        <v>11</v>
      </c>
      <c r="C306" s="252">
        <f>SUM('Speed Bin B-A'!C105,'Speed Bin B-A'!C209,'Speed Bin B-A'!C313,'Speed Bin B-A'!C417,'Speed Bin B-A'!C521,'Speed Bin B-A'!C833,'Speed Bin B-A'!C937,'Speed Bin B-A'!C1041,'Speed Bin B-A'!C1145,'Speed Bin B-A'!C1249)</f>
        <v>0</v>
      </c>
      <c r="D306" s="252">
        <f>SUM('Speed Bin B-A'!D105,'Speed Bin B-A'!D209,'Speed Bin B-A'!D313,'Speed Bin B-A'!D417,'Speed Bin B-A'!D521,'Speed Bin B-A'!D833,'Speed Bin B-A'!D937,'Speed Bin B-A'!D1041,'Speed Bin B-A'!D1145,'Speed Bin B-A'!D1249)</f>
        <v>0</v>
      </c>
      <c r="E306" s="252">
        <f>SUM('Speed Bin B-A'!E105,'Speed Bin B-A'!E209,'Speed Bin B-A'!E313,'Speed Bin B-A'!E417,'Speed Bin B-A'!E521,'Speed Bin B-A'!E833,'Speed Bin B-A'!E937,'Speed Bin B-A'!E1041,'Speed Bin B-A'!E1145,'Speed Bin B-A'!E1249)</f>
        <v>1</v>
      </c>
      <c r="F306" s="252">
        <f>SUM('Speed Bin B-A'!F105,'Speed Bin B-A'!F209,'Speed Bin B-A'!F313,'Speed Bin B-A'!F417,'Speed Bin B-A'!F521,'Speed Bin B-A'!F833,'Speed Bin B-A'!F937,'Speed Bin B-A'!F1041,'Speed Bin B-A'!F1145,'Speed Bin B-A'!F1249)</f>
        <v>2</v>
      </c>
      <c r="G306" s="252">
        <f>SUM('Speed Bin B-A'!G105,'Speed Bin B-A'!G209,'Speed Bin B-A'!G313,'Speed Bin B-A'!G417,'Speed Bin B-A'!G521,'Speed Bin B-A'!G833,'Speed Bin B-A'!G937,'Speed Bin B-A'!G1041,'Speed Bin B-A'!G1145,'Speed Bin B-A'!G1249)</f>
        <v>4</v>
      </c>
      <c r="H306" s="252">
        <f>SUM('Speed Bin B-A'!H105,'Speed Bin B-A'!H209,'Speed Bin B-A'!H313,'Speed Bin B-A'!H417,'Speed Bin B-A'!H521,'Speed Bin B-A'!H833,'Speed Bin B-A'!H937,'Speed Bin B-A'!H1041,'Speed Bin B-A'!H1145,'Speed Bin B-A'!H1249)</f>
        <v>3</v>
      </c>
      <c r="I306" s="252">
        <f>SUM('Speed Bin B-A'!I105,'Speed Bin B-A'!I209,'Speed Bin B-A'!I313,'Speed Bin B-A'!I417,'Speed Bin B-A'!I521,'Speed Bin B-A'!I833,'Speed Bin B-A'!I937,'Speed Bin B-A'!I1041,'Speed Bin B-A'!I1145,'Speed Bin B-A'!I1249)</f>
        <v>1</v>
      </c>
      <c r="J306" s="252">
        <f>SUM('Speed Bin B-A'!J105,'Speed Bin B-A'!J209,'Speed Bin B-A'!J313,'Speed Bin B-A'!J417,'Speed Bin B-A'!J521,'Speed Bin B-A'!J833,'Speed Bin B-A'!J937,'Speed Bin B-A'!J1041,'Speed Bin B-A'!J1145,'Speed Bin B-A'!J1249)</f>
        <v>0</v>
      </c>
      <c r="K306" s="252">
        <f>SUM('Speed Bin B-A'!K105,'Speed Bin B-A'!K209,'Speed Bin B-A'!K313,'Speed Bin B-A'!K417,'Speed Bin B-A'!K521,'Speed Bin B-A'!K833,'Speed Bin B-A'!K937,'Speed Bin B-A'!K1041,'Speed Bin B-A'!K1145,'Speed Bin B-A'!K1249)</f>
        <v>0</v>
      </c>
      <c r="L306" s="252">
        <f>SUM('Speed Bin B-A'!L105,'Speed Bin B-A'!L209,'Speed Bin B-A'!L313,'Speed Bin B-A'!L417,'Speed Bin B-A'!L521,'Speed Bin B-A'!L833,'Speed Bin B-A'!L937,'Speed Bin B-A'!L1041,'Speed Bin B-A'!L1145,'Speed Bin B-A'!L1249)</f>
        <v>0</v>
      </c>
      <c r="M306" s="252">
        <f>SUM('Speed Bin B-A'!M105,'Speed Bin B-A'!M209,'Speed Bin B-A'!M313,'Speed Bin B-A'!M417,'Speed Bin B-A'!M521,'Speed Bin B-A'!M833,'Speed Bin B-A'!M937,'Speed Bin B-A'!M1041,'Speed Bin B-A'!M1145,'Speed Bin B-A'!M1249)</f>
        <v>0</v>
      </c>
      <c r="N306" s="252">
        <f>SUM('Speed Bin B-A'!N105,'Speed Bin B-A'!N209,'Speed Bin B-A'!N313,'Speed Bin B-A'!N417,'Speed Bin B-A'!N521,'Speed Bin B-A'!N833,'Speed Bin B-A'!N937,'Speed Bin B-A'!N1041,'Speed Bin B-A'!N1145,'Speed Bin B-A'!N1249)</f>
        <v>0</v>
      </c>
      <c r="O306" s="252">
        <f>SUM('Speed Bin B-A'!O105,'Speed Bin B-A'!O209,'Speed Bin B-A'!O313,'Speed Bin B-A'!O417,'Speed Bin B-A'!O521,'Speed Bin B-A'!O833,'Speed Bin B-A'!O937,'Speed Bin B-A'!O1041,'Speed Bin B-A'!O1145,'Speed Bin B-A'!O1249)</f>
        <v>0</v>
      </c>
      <c r="P306" s="252">
        <f>SUM('Speed Bin B-A'!P105,'Speed Bin B-A'!P209,'Speed Bin B-A'!P313,'Speed Bin B-A'!P417,'Speed Bin B-A'!P521,'Speed Bin B-A'!P833,'Speed Bin B-A'!P937,'Speed Bin B-A'!P1041,'Speed Bin B-A'!P1145,'Speed Bin B-A'!P1249)</f>
        <v>0</v>
      </c>
      <c r="Q306" s="252">
        <f>SUM('Speed Bin B-A'!Q105,'Speed Bin B-A'!Q209,'Speed Bin B-A'!Q313,'Speed Bin B-A'!Q417,'Speed Bin B-A'!Q521,'Speed Bin B-A'!Q833,'Speed Bin B-A'!Q937,'Speed Bin B-A'!Q1041,'Speed Bin B-A'!Q1145,'Speed Bin B-A'!Q1249)</f>
        <v>0</v>
      </c>
      <c r="R306" s="252">
        <f>SUM('Speed Bin B-A'!R105,'Speed Bin B-A'!R209,'Speed Bin B-A'!R313,'Speed Bin B-A'!R417,'Speed Bin B-A'!R521,'Speed Bin B-A'!R833,'Speed Bin B-A'!R937,'Speed Bin B-A'!R1041,'Speed Bin B-A'!R1145,'Speed Bin B-A'!R1249)</f>
        <v>0</v>
      </c>
      <c r="S306" s="252">
        <f>SUM('Speed Bin B-A'!S105,'Speed Bin B-A'!S209,'Speed Bin B-A'!S313,'Speed Bin B-A'!S417,'Speed Bin B-A'!S521,'Speed Bin B-A'!S833,'Speed Bin B-A'!S937,'Speed Bin B-A'!S1041,'Speed Bin B-A'!S1145,'Speed Bin B-A'!S1249)</f>
        <v>0</v>
      </c>
      <c r="T306" s="252">
        <f>SUM('Speed Bin B-A'!T105,'Speed Bin B-A'!T209,'Speed Bin B-A'!T313,'Speed Bin B-A'!T417,'Speed Bin B-A'!T521,'Speed Bin B-A'!T833,'Speed Bin B-A'!T937,'Speed Bin B-A'!T1041,'Speed Bin B-A'!T1145,'Speed Bin B-A'!T1249)</f>
        <v>0</v>
      </c>
      <c r="U306" s="252">
        <f>SUM('Speed Bin B-A'!U105,'Speed Bin B-A'!U209,'Speed Bin B-A'!U313,'Speed Bin B-A'!U417,'Speed Bin B-A'!U521,'Speed Bin B-A'!U833,'Speed Bin B-A'!U937,'Speed Bin B-A'!U1041,'Speed Bin B-A'!U1145,'Speed Bin B-A'!U1249)</f>
        <v>0</v>
      </c>
      <c r="V306" s="253">
        <f>IFERROR(AVERAGE('Speed Bin B-A'!V105,'Speed Bin B-A'!V209,'Speed Bin B-A'!V313,'Speed Bin B-A'!V417,'Speed Bin B-A'!V521,'Speed Bin B-A'!V833,'Speed Bin B-A'!V937,'Speed Bin B-A'!V1041,'Speed Bin B-A'!V1145,'Speed Bin B-A'!V1249),"-")</f>
        <v>27.799999999999997</v>
      </c>
      <c r="W306" s="253" t="str">
        <f>IFERROR(AVERAGE('Speed Bin B-A'!W105,'Speed Bin B-A'!W209,'Speed Bin B-A'!W313,'Speed Bin B-A'!W417,'Speed Bin B-A'!W521,'Speed Bin B-A'!W833,'Speed Bin B-A'!W937,'Speed Bin B-A'!W1041,'Speed Bin B-A'!W1145,'Speed Bin B-A'!W1249),"-")</f>
        <v>-</v>
      </c>
      <c r="X306" s="246"/>
      <c r="Y306" s="246"/>
    </row>
    <row r="307" spans="1:47" ht="13.5" thickBot="1" x14ac:dyDescent="0.25">
      <c r="A307" s="255">
        <v>0.98958333333333304</v>
      </c>
      <c r="B307" s="260">
        <f>SUM('Speed Bin B-A'!B106,'Speed Bin B-A'!B210,'Speed Bin B-A'!B314,'Speed Bin B-A'!B418,'Speed Bin B-A'!B522,'Speed Bin B-A'!B834,'Speed Bin B-A'!B938,'Speed Bin B-A'!B1042,'Speed Bin B-A'!B1146,'Speed Bin B-A'!B1250)</f>
        <v>4</v>
      </c>
      <c r="C307" s="260">
        <f>SUM('Speed Bin B-A'!C106,'Speed Bin B-A'!C210,'Speed Bin B-A'!C314,'Speed Bin B-A'!C418,'Speed Bin B-A'!C522,'Speed Bin B-A'!C834,'Speed Bin B-A'!C938,'Speed Bin B-A'!C1042,'Speed Bin B-A'!C1146,'Speed Bin B-A'!C1250)</f>
        <v>0</v>
      </c>
      <c r="D307" s="260">
        <f>SUM('Speed Bin B-A'!D106,'Speed Bin B-A'!D210,'Speed Bin B-A'!D314,'Speed Bin B-A'!D418,'Speed Bin B-A'!D522,'Speed Bin B-A'!D834,'Speed Bin B-A'!D938,'Speed Bin B-A'!D1042,'Speed Bin B-A'!D1146,'Speed Bin B-A'!D1250)</f>
        <v>0</v>
      </c>
      <c r="E307" s="260">
        <f>SUM('Speed Bin B-A'!E106,'Speed Bin B-A'!E210,'Speed Bin B-A'!E314,'Speed Bin B-A'!E418,'Speed Bin B-A'!E522,'Speed Bin B-A'!E834,'Speed Bin B-A'!E938,'Speed Bin B-A'!E1042,'Speed Bin B-A'!E1146,'Speed Bin B-A'!E1250)</f>
        <v>0</v>
      </c>
      <c r="F307" s="260">
        <f>SUM('Speed Bin B-A'!F106,'Speed Bin B-A'!F210,'Speed Bin B-A'!F314,'Speed Bin B-A'!F418,'Speed Bin B-A'!F522,'Speed Bin B-A'!F834,'Speed Bin B-A'!F938,'Speed Bin B-A'!F1042,'Speed Bin B-A'!F1146,'Speed Bin B-A'!F1250)</f>
        <v>0</v>
      </c>
      <c r="G307" s="260">
        <f>SUM('Speed Bin B-A'!G106,'Speed Bin B-A'!G210,'Speed Bin B-A'!G314,'Speed Bin B-A'!G418,'Speed Bin B-A'!G522,'Speed Bin B-A'!G834,'Speed Bin B-A'!G938,'Speed Bin B-A'!G1042,'Speed Bin B-A'!G1146,'Speed Bin B-A'!G1250)</f>
        <v>2</v>
      </c>
      <c r="H307" s="260">
        <f>SUM('Speed Bin B-A'!H106,'Speed Bin B-A'!H210,'Speed Bin B-A'!H314,'Speed Bin B-A'!H418,'Speed Bin B-A'!H522,'Speed Bin B-A'!H834,'Speed Bin B-A'!H938,'Speed Bin B-A'!H1042,'Speed Bin B-A'!H1146,'Speed Bin B-A'!H1250)</f>
        <v>2</v>
      </c>
      <c r="I307" s="260">
        <f>SUM('Speed Bin B-A'!I106,'Speed Bin B-A'!I210,'Speed Bin B-A'!I314,'Speed Bin B-A'!I418,'Speed Bin B-A'!I522,'Speed Bin B-A'!I834,'Speed Bin B-A'!I938,'Speed Bin B-A'!I1042,'Speed Bin B-A'!I1146,'Speed Bin B-A'!I1250)</f>
        <v>0</v>
      </c>
      <c r="J307" s="260">
        <f>SUM('Speed Bin B-A'!J106,'Speed Bin B-A'!J210,'Speed Bin B-A'!J314,'Speed Bin B-A'!J418,'Speed Bin B-A'!J522,'Speed Bin B-A'!J834,'Speed Bin B-A'!J938,'Speed Bin B-A'!J1042,'Speed Bin B-A'!J1146,'Speed Bin B-A'!J1250)</f>
        <v>0</v>
      </c>
      <c r="K307" s="260">
        <f>SUM('Speed Bin B-A'!K106,'Speed Bin B-A'!K210,'Speed Bin B-A'!K314,'Speed Bin B-A'!K418,'Speed Bin B-A'!K522,'Speed Bin B-A'!K834,'Speed Bin B-A'!K938,'Speed Bin B-A'!K1042,'Speed Bin B-A'!K1146,'Speed Bin B-A'!K1250)</f>
        <v>0</v>
      </c>
      <c r="L307" s="260">
        <f>SUM('Speed Bin B-A'!L106,'Speed Bin B-A'!L210,'Speed Bin B-A'!L314,'Speed Bin B-A'!L418,'Speed Bin B-A'!L522,'Speed Bin B-A'!L834,'Speed Bin B-A'!L938,'Speed Bin B-A'!L1042,'Speed Bin B-A'!L1146,'Speed Bin B-A'!L1250)</f>
        <v>0</v>
      </c>
      <c r="M307" s="260">
        <f>SUM('Speed Bin B-A'!M106,'Speed Bin B-A'!M210,'Speed Bin B-A'!M314,'Speed Bin B-A'!M418,'Speed Bin B-A'!M522,'Speed Bin B-A'!M834,'Speed Bin B-A'!M938,'Speed Bin B-A'!M1042,'Speed Bin B-A'!M1146,'Speed Bin B-A'!M1250)</f>
        <v>0</v>
      </c>
      <c r="N307" s="260">
        <f>SUM('Speed Bin B-A'!N106,'Speed Bin B-A'!N210,'Speed Bin B-A'!N314,'Speed Bin B-A'!N418,'Speed Bin B-A'!N522,'Speed Bin B-A'!N834,'Speed Bin B-A'!N938,'Speed Bin B-A'!N1042,'Speed Bin B-A'!N1146,'Speed Bin B-A'!N1250)</f>
        <v>0</v>
      </c>
      <c r="O307" s="260">
        <f>SUM('Speed Bin B-A'!O106,'Speed Bin B-A'!O210,'Speed Bin B-A'!O314,'Speed Bin B-A'!O418,'Speed Bin B-A'!O522,'Speed Bin B-A'!O834,'Speed Bin B-A'!O938,'Speed Bin B-A'!O1042,'Speed Bin B-A'!O1146,'Speed Bin B-A'!O1250)</f>
        <v>0</v>
      </c>
      <c r="P307" s="260">
        <f>SUM('Speed Bin B-A'!P106,'Speed Bin B-A'!P210,'Speed Bin B-A'!P314,'Speed Bin B-A'!P418,'Speed Bin B-A'!P522,'Speed Bin B-A'!P834,'Speed Bin B-A'!P938,'Speed Bin B-A'!P1042,'Speed Bin B-A'!P1146,'Speed Bin B-A'!P1250)</f>
        <v>0</v>
      </c>
      <c r="Q307" s="260">
        <f>SUM('Speed Bin B-A'!Q106,'Speed Bin B-A'!Q210,'Speed Bin B-A'!Q314,'Speed Bin B-A'!Q418,'Speed Bin B-A'!Q522,'Speed Bin B-A'!Q834,'Speed Bin B-A'!Q938,'Speed Bin B-A'!Q1042,'Speed Bin B-A'!Q1146,'Speed Bin B-A'!Q1250)</f>
        <v>0</v>
      </c>
      <c r="R307" s="260">
        <f>SUM('Speed Bin B-A'!R106,'Speed Bin B-A'!R210,'Speed Bin B-A'!R314,'Speed Bin B-A'!R418,'Speed Bin B-A'!R522,'Speed Bin B-A'!R834,'Speed Bin B-A'!R938,'Speed Bin B-A'!R1042,'Speed Bin B-A'!R1146,'Speed Bin B-A'!R1250)</f>
        <v>0</v>
      </c>
      <c r="S307" s="260">
        <f>SUM('Speed Bin B-A'!S106,'Speed Bin B-A'!S210,'Speed Bin B-A'!S314,'Speed Bin B-A'!S418,'Speed Bin B-A'!S522,'Speed Bin B-A'!S834,'Speed Bin B-A'!S938,'Speed Bin B-A'!S1042,'Speed Bin B-A'!S1146,'Speed Bin B-A'!S1250)</f>
        <v>0</v>
      </c>
      <c r="T307" s="260">
        <f>SUM('Speed Bin B-A'!T106,'Speed Bin B-A'!T210,'Speed Bin B-A'!T314,'Speed Bin B-A'!T418,'Speed Bin B-A'!T522,'Speed Bin B-A'!T834,'Speed Bin B-A'!T938,'Speed Bin B-A'!T1042,'Speed Bin B-A'!T1146,'Speed Bin B-A'!T1250)</f>
        <v>0</v>
      </c>
      <c r="U307" s="260">
        <f>SUM('Speed Bin B-A'!U106,'Speed Bin B-A'!U210,'Speed Bin B-A'!U314,'Speed Bin B-A'!U418,'Speed Bin B-A'!U522,'Speed Bin B-A'!U834,'Speed Bin B-A'!U938,'Speed Bin B-A'!U1042,'Speed Bin B-A'!U1146,'Speed Bin B-A'!U1250)</f>
        <v>0</v>
      </c>
      <c r="V307" s="257">
        <f>IFERROR(AVERAGE('Speed Bin B-A'!V106,'Speed Bin B-A'!V210,'Speed Bin B-A'!V314,'Speed Bin B-A'!V418,'Speed Bin B-A'!V522,'Speed Bin B-A'!V834,'Speed Bin B-A'!V938,'Speed Bin B-A'!V1042,'Speed Bin B-A'!V1146,'Speed Bin B-A'!V1250),"-")</f>
        <v>29.733333333333334</v>
      </c>
      <c r="W307" s="257" t="str">
        <f>IFERROR(AVERAGE('Speed Bin B-A'!W106,'Speed Bin B-A'!W210,'Speed Bin B-A'!W314,'Speed Bin B-A'!W418,'Speed Bin B-A'!W522,'Speed Bin B-A'!W834,'Speed Bin B-A'!W938,'Speed Bin B-A'!W1042,'Speed Bin B-A'!W1146,'Speed Bin B-A'!W1250),"-")</f>
        <v>-</v>
      </c>
      <c r="X307" s="246"/>
      <c r="Y307" s="246"/>
    </row>
    <row r="308" spans="1:47" ht="13.5" thickTop="1" x14ac:dyDescent="0.2">
      <c r="A308" s="258" t="s">
        <v>44</v>
      </c>
      <c r="B308" s="248">
        <f>SUM(B240:B287)</f>
        <v>8999</v>
      </c>
      <c r="C308" s="248">
        <f t="shared" ref="C308:U308" si="141">SUM(C240:C287)</f>
        <v>16</v>
      </c>
      <c r="D308" s="248">
        <f t="shared" si="141"/>
        <v>136</v>
      </c>
      <c r="E308" s="248">
        <f t="shared" si="141"/>
        <v>438</v>
      </c>
      <c r="F308" s="248">
        <f t="shared" si="141"/>
        <v>2225</v>
      </c>
      <c r="G308" s="248">
        <f t="shared" si="141"/>
        <v>4792</v>
      </c>
      <c r="H308" s="248">
        <f t="shared" si="141"/>
        <v>1261</v>
      </c>
      <c r="I308" s="248">
        <f t="shared" si="141"/>
        <v>111</v>
      </c>
      <c r="J308" s="248">
        <f t="shared" si="141"/>
        <v>11</v>
      </c>
      <c r="K308" s="248">
        <f t="shared" si="141"/>
        <v>9</v>
      </c>
      <c r="L308" s="248">
        <f t="shared" si="141"/>
        <v>0</v>
      </c>
      <c r="M308" s="248">
        <f t="shared" si="141"/>
        <v>0</v>
      </c>
      <c r="N308" s="248">
        <f t="shared" si="141"/>
        <v>0</v>
      </c>
      <c r="O308" s="248">
        <f t="shared" si="141"/>
        <v>0</v>
      </c>
      <c r="P308" s="248">
        <f t="shared" si="141"/>
        <v>0</v>
      </c>
      <c r="Q308" s="248">
        <f t="shared" si="141"/>
        <v>0</v>
      </c>
      <c r="R308" s="248">
        <f t="shared" si="141"/>
        <v>0</v>
      </c>
      <c r="S308" s="248">
        <f t="shared" si="141"/>
        <v>0</v>
      </c>
      <c r="T308" s="248">
        <f t="shared" si="141"/>
        <v>0</v>
      </c>
      <c r="U308" s="248">
        <f t="shared" si="141"/>
        <v>0</v>
      </c>
      <c r="V308" s="249">
        <f>IFERROR(AVERAGE('Speed Bin B-A'!V107,'Speed Bin B-A'!V211,'Speed Bin B-A'!V315,'Speed Bin B-A'!V419,'Speed Bin B-A'!V523,'Speed Bin B-A'!V835,'Speed Bin B-A'!V939,'Speed Bin B-A'!V1043,'Speed Bin B-A'!V1147,'Speed Bin B-A'!V1251),"-")</f>
        <v>26.212499999999995</v>
      </c>
      <c r="W308" s="249">
        <f>IFERROR(AVERAGE('Speed Bin B-A'!W107,'Speed Bin B-A'!W211,'Speed Bin B-A'!W315,'Speed Bin B-A'!W419,'Speed Bin B-A'!W523,'Speed Bin B-A'!W835,'Speed Bin B-A'!W939,'Speed Bin B-A'!W1043,'Speed Bin B-A'!W1147,'Speed Bin B-A'!W1251),"-")</f>
        <v>29.962499999999999</v>
      </c>
      <c r="X308" s="246"/>
      <c r="Y308" s="246"/>
    </row>
    <row r="309" spans="1:47" x14ac:dyDescent="0.2">
      <c r="A309" s="259" t="s">
        <v>45</v>
      </c>
      <c r="B309" s="252">
        <f>SUM(B236:B299)</f>
        <v>10544</v>
      </c>
      <c r="C309" s="252">
        <f t="shared" ref="C309:U309" si="142">SUM(C236:C299)</f>
        <v>19</v>
      </c>
      <c r="D309" s="252">
        <f t="shared" si="142"/>
        <v>143</v>
      </c>
      <c r="E309" s="252">
        <f t="shared" si="142"/>
        <v>462</v>
      </c>
      <c r="F309" s="252">
        <f t="shared" si="142"/>
        <v>2519</v>
      </c>
      <c r="G309" s="252">
        <f t="shared" si="142"/>
        <v>5610</v>
      </c>
      <c r="H309" s="252">
        <f t="shared" si="142"/>
        <v>1590</v>
      </c>
      <c r="I309" s="252">
        <f t="shared" si="142"/>
        <v>170</v>
      </c>
      <c r="J309" s="252">
        <f t="shared" si="142"/>
        <v>21</v>
      </c>
      <c r="K309" s="252">
        <f t="shared" si="142"/>
        <v>10</v>
      </c>
      <c r="L309" s="252">
        <f t="shared" si="142"/>
        <v>0</v>
      </c>
      <c r="M309" s="252">
        <f t="shared" si="142"/>
        <v>0</v>
      </c>
      <c r="N309" s="252">
        <f t="shared" si="142"/>
        <v>0</v>
      </c>
      <c r="O309" s="252">
        <f t="shared" si="142"/>
        <v>0</v>
      </c>
      <c r="P309" s="252">
        <f t="shared" si="142"/>
        <v>0</v>
      </c>
      <c r="Q309" s="252">
        <f t="shared" si="142"/>
        <v>0</v>
      </c>
      <c r="R309" s="252">
        <f t="shared" si="142"/>
        <v>0</v>
      </c>
      <c r="S309" s="252">
        <f t="shared" si="142"/>
        <v>0</v>
      </c>
      <c r="T309" s="252">
        <f t="shared" si="142"/>
        <v>0</v>
      </c>
      <c r="U309" s="252">
        <f t="shared" si="142"/>
        <v>0</v>
      </c>
      <c r="V309" s="253">
        <f>IFERROR(AVERAGE('Speed Bin B-A'!V108,'Speed Bin B-A'!V212,'Speed Bin B-A'!V316,'Speed Bin B-A'!V420,'Speed Bin B-A'!V524,'Speed Bin B-A'!V836,'Speed Bin B-A'!V940,'Speed Bin B-A'!V1044,'Speed Bin B-A'!V1148,'Speed Bin B-A'!V1252),"-")</f>
        <v>26.400000000000002</v>
      </c>
      <c r="W309" s="253">
        <f>IFERROR(AVERAGE('Speed Bin B-A'!W108,'Speed Bin B-A'!W212,'Speed Bin B-A'!W316,'Speed Bin B-A'!W420,'Speed Bin B-A'!W524,'Speed Bin B-A'!W836,'Speed Bin B-A'!W940,'Speed Bin B-A'!W1044,'Speed Bin B-A'!W1148,'Speed Bin B-A'!W1252),"-")</f>
        <v>30.137499999999999</v>
      </c>
      <c r="X309" s="246"/>
      <c r="Y309" s="246"/>
    </row>
    <row r="310" spans="1:47" x14ac:dyDescent="0.2">
      <c r="A310" s="252" t="s">
        <v>46</v>
      </c>
      <c r="B310" s="252">
        <f>SUM(B236:B307)</f>
        <v>10671</v>
      </c>
      <c r="C310" s="252">
        <f t="shared" ref="C310:U310" si="143">SUM(C236:C307)</f>
        <v>19</v>
      </c>
      <c r="D310" s="252">
        <f t="shared" si="143"/>
        <v>144</v>
      </c>
      <c r="E310" s="252">
        <f t="shared" si="143"/>
        <v>466</v>
      </c>
      <c r="F310" s="252">
        <f t="shared" si="143"/>
        <v>2547</v>
      </c>
      <c r="G310" s="252">
        <f t="shared" si="143"/>
        <v>5656</v>
      </c>
      <c r="H310" s="252">
        <f t="shared" si="143"/>
        <v>1627</v>
      </c>
      <c r="I310" s="252">
        <f t="shared" si="143"/>
        <v>177</v>
      </c>
      <c r="J310" s="252">
        <f t="shared" si="143"/>
        <v>24</v>
      </c>
      <c r="K310" s="252">
        <f t="shared" si="143"/>
        <v>11</v>
      </c>
      <c r="L310" s="252">
        <f t="shared" si="143"/>
        <v>0</v>
      </c>
      <c r="M310" s="252">
        <f t="shared" si="143"/>
        <v>0</v>
      </c>
      <c r="N310" s="252">
        <f t="shared" si="143"/>
        <v>0</v>
      </c>
      <c r="O310" s="252">
        <f t="shared" si="143"/>
        <v>0</v>
      </c>
      <c r="P310" s="252">
        <f t="shared" si="143"/>
        <v>0</v>
      </c>
      <c r="Q310" s="252">
        <f t="shared" si="143"/>
        <v>0</v>
      </c>
      <c r="R310" s="252">
        <f t="shared" si="143"/>
        <v>0</v>
      </c>
      <c r="S310" s="252">
        <f t="shared" si="143"/>
        <v>0</v>
      </c>
      <c r="T310" s="252">
        <f t="shared" si="143"/>
        <v>0</v>
      </c>
      <c r="U310" s="252">
        <f t="shared" si="143"/>
        <v>0</v>
      </c>
      <c r="V310" s="253">
        <f>IFERROR(AVERAGE('Speed Bin B-A'!V109,'Speed Bin B-A'!V213,'Speed Bin B-A'!V317,'Speed Bin B-A'!V421,'Speed Bin B-A'!V525,'Speed Bin B-A'!V837,'Speed Bin B-A'!V941,'Speed Bin B-A'!V1045,'Speed Bin B-A'!V1149,'Speed Bin B-A'!V1253),"-")</f>
        <v>26.4375</v>
      </c>
      <c r="W310" s="253">
        <f>IFERROR(AVERAGE('Speed Bin B-A'!W109,'Speed Bin B-A'!W213,'Speed Bin B-A'!W317,'Speed Bin B-A'!W421,'Speed Bin B-A'!W525,'Speed Bin B-A'!W837,'Speed Bin B-A'!W941,'Speed Bin B-A'!W1045,'Speed Bin B-A'!W1149,'Speed Bin B-A'!W1253),"-")</f>
        <v>30.187499999999996</v>
      </c>
      <c r="X310" s="246"/>
      <c r="Y310" s="246"/>
    </row>
    <row r="311" spans="1:47" ht="13.5" thickBot="1" x14ac:dyDescent="0.25">
      <c r="A311" s="260" t="s">
        <v>47</v>
      </c>
      <c r="B311" s="260">
        <f>SUM(B212:B307)</f>
        <v>10875</v>
      </c>
      <c r="C311" s="260">
        <f t="shared" ref="C311:U311" si="144">SUM(C212:C307)</f>
        <v>19</v>
      </c>
      <c r="D311" s="260">
        <f t="shared" si="144"/>
        <v>147</v>
      </c>
      <c r="E311" s="260">
        <f t="shared" si="144"/>
        <v>486</v>
      </c>
      <c r="F311" s="260">
        <f t="shared" si="144"/>
        <v>2578</v>
      </c>
      <c r="G311" s="260">
        <f t="shared" si="144"/>
        <v>5736</v>
      </c>
      <c r="H311" s="260">
        <f t="shared" si="144"/>
        <v>1684</v>
      </c>
      <c r="I311" s="260">
        <f t="shared" si="144"/>
        <v>188</v>
      </c>
      <c r="J311" s="260">
        <f t="shared" si="144"/>
        <v>26</v>
      </c>
      <c r="K311" s="260">
        <f t="shared" si="144"/>
        <v>11</v>
      </c>
      <c r="L311" s="260">
        <f t="shared" si="144"/>
        <v>0</v>
      </c>
      <c r="M311" s="260">
        <f t="shared" si="144"/>
        <v>0</v>
      </c>
      <c r="N311" s="260">
        <f t="shared" si="144"/>
        <v>0</v>
      </c>
      <c r="O311" s="260">
        <f t="shared" si="144"/>
        <v>0</v>
      </c>
      <c r="P311" s="260">
        <f t="shared" si="144"/>
        <v>0</v>
      </c>
      <c r="Q311" s="260">
        <f t="shared" si="144"/>
        <v>0</v>
      </c>
      <c r="R311" s="260">
        <f t="shared" si="144"/>
        <v>0</v>
      </c>
      <c r="S311" s="260">
        <f t="shared" si="144"/>
        <v>0</v>
      </c>
      <c r="T311" s="260">
        <f t="shared" si="144"/>
        <v>0</v>
      </c>
      <c r="U311" s="260">
        <f t="shared" si="144"/>
        <v>0</v>
      </c>
      <c r="V311" s="257">
        <f>IFERROR(AVERAGE('Speed Bin B-A'!V110,'Speed Bin B-A'!V214,'Speed Bin B-A'!V318,'Speed Bin B-A'!V422,'Speed Bin B-A'!V526,'Speed Bin B-A'!V838,'Speed Bin B-A'!V942,'Speed Bin B-A'!V1046,'Speed Bin B-A'!V1150,'Speed Bin B-A'!V1254),"-")</f>
        <v>26.45</v>
      </c>
      <c r="W311" s="257">
        <f>IFERROR(AVERAGE('Speed Bin B-A'!W110,'Speed Bin B-A'!W214,'Speed Bin B-A'!W318,'Speed Bin B-A'!W422,'Speed Bin B-A'!W526,'Speed Bin B-A'!W838,'Speed Bin B-A'!W942,'Speed Bin B-A'!W1046,'Speed Bin B-A'!W1150,'Speed Bin B-A'!W1254),"-")</f>
        <v>30.237500000000001</v>
      </c>
      <c r="X311" s="246"/>
      <c r="Y311" s="246"/>
    </row>
    <row r="312" spans="1:47" ht="13.5" thickTop="1" x14ac:dyDescent="0.2"/>
    <row r="313" spans="1:47" x14ac:dyDescent="0.2">
      <c r="A313" s="310" t="s">
        <v>140</v>
      </c>
    </row>
    <row r="314" spans="1:47" ht="13.5" thickBot="1" x14ac:dyDescent="0.25"/>
    <row r="315" spans="1:47" ht="14.25" thickTop="1" thickBot="1" x14ac:dyDescent="0.25">
      <c r="A315" s="244" t="s">
        <v>50</v>
      </c>
      <c r="B315" s="244" t="s">
        <v>30</v>
      </c>
      <c r="C315" s="245" t="s">
        <v>91</v>
      </c>
      <c r="D315" s="245" t="s">
        <v>92</v>
      </c>
      <c r="E315" s="245" t="s">
        <v>93</v>
      </c>
      <c r="F315" s="245" t="s">
        <v>94</v>
      </c>
      <c r="G315" s="245" t="s">
        <v>95</v>
      </c>
      <c r="H315" s="245" t="s">
        <v>96</v>
      </c>
      <c r="I315" s="245" t="s">
        <v>97</v>
      </c>
      <c r="J315" s="245" t="s">
        <v>98</v>
      </c>
      <c r="K315" s="245" t="s">
        <v>99</v>
      </c>
      <c r="L315" s="245" t="s">
        <v>100</v>
      </c>
      <c r="M315" s="245" t="s">
        <v>101</v>
      </c>
      <c r="N315" s="245" t="s">
        <v>102</v>
      </c>
      <c r="O315" s="245" t="s">
        <v>103</v>
      </c>
      <c r="P315" s="245" t="s">
        <v>104</v>
      </c>
      <c r="Q315" s="245" t="s">
        <v>105</v>
      </c>
      <c r="R315" s="245" t="s">
        <v>106</v>
      </c>
      <c r="S315" s="245" t="s">
        <v>107</v>
      </c>
      <c r="T315" s="245" t="s">
        <v>108</v>
      </c>
      <c r="U315" s="245" t="s">
        <v>109</v>
      </c>
      <c r="V315" s="244" t="s">
        <v>88</v>
      </c>
      <c r="W315" s="244" t="s">
        <v>110</v>
      </c>
      <c r="X315" s="246"/>
      <c r="Y315" s="246"/>
      <c r="Z315" s="244" t="s">
        <v>50</v>
      </c>
      <c r="AA315" s="245" t="s">
        <v>91</v>
      </c>
      <c r="AB315" s="245" t="s">
        <v>92</v>
      </c>
      <c r="AC315" s="245" t="s">
        <v>93</v>
      </c>
      <c r="AD315" s="245" t="s">
        <v>94</v>
      </c>
      <c r="AE315" s="245" t="s">
        <v>95</v>
      </c>
      <c r="AF315" s="245" t="s">
        <v>96</v>
      </c>
      <c r="AG315" s="245" t="s">
        <v>97</v>
      </c>
      <c r="AH315" s="245" t="s">
        <v>98</v>
      </c>
      <c r="AI315" s="245" t="s">
        <v>99</v>
      </c>
      <c r="AJ315" s="245" t="s">
        <v>100</v>
      </c>
      <c r="AK315" s="245" t="s">
        <v>101</v>
      </c>
      <c r="AL315" s="245" t="s">
        <v>102</v>
      </c>
      <c r="AM315" s="245" t="s">
        <v>103</v>
      </c>
      <c r="AN315" s="245" t="s">
        <v>104</v>
      </c>
      <c r="AO315" s="245" t="s">
        <v>105</v>
      </c>
      <c r="AP315" s="245" t="s">
        <v>106</v>
      </c>
      <c r="AQ315" s="245" t="s">
        <v>107</v>
      </c>
      <c r="AR315" s="245" t="s">
        <v>108</v>
      </c>
      <c r="AS315" s="245" t="s">
        <v>109</v>
      </c>
      <c r="AT315" s="244" t="s">
        <v>88</v>
      </c>
      <c r="AU315" s="244" t="s">
        <v>110</v>
      </c>
    </row>
    <row r="316" spans="1:47" ht="13.5" thickTop="1" x14ac:dyDescent="0.2">
      <c r="A316" s="247">
        <v>0</v>
      </c>
      <c r="B316" s="248">
        <f>SUM('Speed Bin B-A'!B11,'Speed Bin B-A'!B115,'Speed Bin B-A'!B219,'Speed Bin B-A'!B323,'Speed Bin B-A'!B427,'Speed Bin B-A'!B531,'Speed Bin B-A'!B635,'Speed Bin B-A'!B739,'Speed Bin B-A'!B843,'Speed Bin B-A'!B947,'Speed Bin B-A'!B1051,'Speed Bin B-A'!B1155,'Speed Bin B-A'!B1259,'Speed Bin B-A'!B1363)</f>
        <v>6</v>
      </c>
      <c r="C316" s="248">
        <f>SUM('Speed Bin B-A'!C11,'Speed Bin B-A'!C115,'Speed Bin B-A'!C219,'Speed Bin B-A'!C323,'Speed Bin B-A'!C427,'Speed Bin B-A'!C531,'Speed Bin B-A'!C635,'Speed Bin B-A'!C739,'Speed Bin B-A'!C843,'Speed Bin B-A'!C947,'Speed Bin B-A'!C1051,'Speed Bin B-A'!C1155,'Speed Bin B-A'!C1259,'Speed Bin B-A'!C1363)</f>
        <v>0</v>
      </c>
      <c r="D316" s="248">
        <f>SUM('Speed Bin B-A'!D11,'Speed Bin B-A'!D115,'Speed Bin B-A'!D219,'Speed Bin B-A'!D323,'Speed Bin B-A'!D427,'Speed Bin B-A'!D531,'Speed Bin B-A'!D635,'Speed Bin B-A'!D739,'Speed Bin B-A'!D843,'Speed Bin B-A'!D947,'Speed Bin B-A'!D1051,'Speed Bin B-A'!D1155,'Speed Bin B-A'!D1259,'Speed Bin B-A'!D1363)</f>
        <v>0</v>
      </c>
      <c r="E316" s="248">
        <f>SUM('Speed Bin B-A'!E11,'Speed Bin B-A'!E115,'Speed Bin B-A'!E219,'Speed Bin B-A'!E323,'Speed Bin B-A'!E427,'Speed Bin B-A'!E531,'Speed Bin B-A'!E635,'Speed Bin B-A'!E739,'Speed Bin B-A'!E843,'Speed Bin B-A'!E947,'Speed Bin B-A'!E1051,'Speed Bin B-A'!E1155,'Speed Bin B-A'!E1259,'Speed Bin B-A'!E1363)</f>
        <v>1</v>
      </c>
      <c r="F316" s="248">
        <f>SUM('Speed Bin B-A'!F11,'Speed Bin B-A'!F115,'Speed Bin B-A'!F219,'Speed Bin B-A'!F323,'Speed Bin B-A'!F427,'Speed Bin B-A'!F531,'Speed Bin B-A'!F635,'Speed Bin B-A'!F739,'Speed Bin B-A'!F843,'Speed Bin B-A'!F947,'Speed Bin B-A'!F1051,'Speed Bin B-A'!F1155,'Speed Bin B-A'!F1259,'Speed Bin B-A'!F1363)</f>
        <v>1</v>
      </c>
      <c r="G316" s="248">
        <f>SUM('Speed Bin B-A'!G11,'Speed Bin B-A'!G115,'Speed Bin B-A'!G219,'Speed Bin B-A'!G323,'Speed Bin B-A'!G427,'Speed Bin B-A'!G531,'Speed Bin B-A'!G635,'Speed Bin B-A'!G739,'Speed Bin B-A'!G843,'Speed Bin B-A'!G947,'Speed Bin B-A'!G1051,'Speed Bin B-A'!G1155,'Speed Bin B-A'!G1259,'Speed Bin B-A'!G1363)</f>
        <v>1</v>
      </c>
      <c r="H316" s="248">
        <f>SUM('Speed Bin B-A'!H11,'Speed Bin B-A'!H115,'Speed Bin B-A'!H219,'Speed Bin B-A'!H323,'Speed Bin B-A'!H427,'Speed Bin B-A'!H531,'Speed Bin B-A'!H635,'Speed Bin B-A'!H739,'Speed Bin B-A'!H843,'Speed Bin B-A'!H947,'Speed Bin B-A'!H1051,'Speed Bin B-A'!H1155,'Speed Bin B-A'!H1259,'Speed Bin B-A'!H1363)</f>
        <v>2</v>
      </c>
      <c r="I316" s="248">
        <f>SUM('Speed Bin B-A'!I11,'Speed Bin B-A'!I115,'Speed Bin B-A'!I219,'Speed Bin B-A'!I323,'Speed Bin B-A'!I427,'Speed Bin B-A'!I531,'Speed Bin B-A'!I635,'Speed Bin B-A'!I739,'Speed Bin B-A'!I843,'Speed Bin B-A'!I947,'Speed Bin B-A'!I1051,'Speed Bin B-A'!I1155,'Speed Bin B-A'!I1259,'Speed Bin B-A'!I1363)</f>
        <v>0</v>
      </c>
      <c r="J316" s="248">
        <f>SUM('Speed Bin B-A'!J11,'Speed Bin B-A'!J115,'Speed Bin B-A'!J219,'Speed Bin B-A'!J323,'Speed Bin B-A'!J427,'Speed Bin B-A'!J531,'Speed Bin B-A'!J635,'Speed Bin B-A'!J739,'Speed Bin B-A'!J843,'Speed Bin B-A'!J947,'Speed Bin B-A'!J1051,'Speed Bin B-A'!J1155,'Speed Bin B-A'!J1259,'Speed Bin B-A'!J1363)</f>
        <v>1</v>
      </c>
      <c r="K316" s="248">
        <f>SUM('Speed Bin B-A'!K11,'Speed Bin B-A'!K115,'Speed Bin B-A'!K219,'Speed Bin B-A'!K323,'Speed Bin B-A'!K427,'Speed Bin B-A'!K531,'Speed Bin B-A'!K635,'Speed Bin B-A'!K739,'Speed Bin B-A'!K843,'Speed Bin B-A'!K947,'Speed Bin B-A'!K1051,'Speed Bin B-A'!K1155,'Speed Bin B-A'!K1259,'Speed Bin B-A'!K1363)</f>
        <v>0</v>
      </c>
      <c r="L316" s="248">
        <f>SUM('Speed Bin B-A'!L11,'Speed Bin B-A'!L115,'Speed Bin B-A'!L219,'Speed Bin B-A'!L323,'Speed Bin B-A'!L427,'Speed Bin B-A'!L531,'Speed Bin B-A'!L635,'Speed Bin B-A'!L739,'Speed Bin B-A'!L843,'Speed Bin B-A'!L947,'Speed Bin B-A'!L1051,'Speed Bin B-A'!L1155,'Speed Bin B-A'!L1259,'Speed Bin B-A'!L1363)</f>
        <v>0</v>
      </c>
      <c r="M316" s="248">
        <f>SUM('Speed Bin B-A'!M11,'Speed Bin B-A'!M115,'Speed Bin B-A'!M219,'Speed Bin B-A'!M323,'Speed Bin B-A'!M427,'Speed Bin B-A'!M531,'Speed Bin B-A'!M635,'Speed Bin B-A'!M739,'Speed Bin B-A'!M843,'Speed Bin B-A'!M947,'Speed Bin B-A'!M1051,'Speed Bin B-A'!M1155,'Speed Bin B-A'!M1259,'Speed Bin B-A'!M1363)</f>
        <v>0</v>
      </c>
      <c r="N316" s="248">
        <f>SUM('Speed Bin B-A'!N11,'Speed Bin B-A'!N115,'Speed Bin B-A'!N219,'Speed Bin B-A'!N323,'Speed Bin B-A'!N427,'Speed Bin B-A'!N531,'Speed Bin B-A'!N635,'Speed Bin B-A'!N739,'Speed Bin B-A'!N843,'Speed Bin B-A'!N947,'Speed Bin B-A'!N1051,'Speed Bin B-A'!N1155,'Speed Bin B-A'!N1259,'Speed Bin B-A'!N1363)</f>
        <v>0</v>
      </c>
      <c r="O316" s="248">
        <f>SUM('Speed Bin B-A'!O11,'Speed Bin B-A'!O115,'Speed Bin B-A'!O219,'Speed Bin B-A'!O323,'Speed Bin B-A'!O427,'Speed Bin B-A'!O531,'Speed Bin B-A'!O635,'Speed Bin B-A'!O739,'Speed Bin B-A'!O843,'Speed Bin B-A'!O947,'Speed Bin B-A'!O1051,'Speed Bin B-A'!O1155,'Speed Bin B-A'!O1259,'Speed Bin B-A'!O1363)</f>
        <v>0</v>
      </c>
      <c r="P316" s="248">
        <f>SUM('Speed Bin B-A'!P11,'Speed Bin B-A'!P115,'Speed Bin B-A'!P219,'Speed Bin B-A'!P323,'Speed Bin B-A'!P427,'Speed Bin B-A'!P531,'Speed Bin B-A'!P635,'Speed Bin B-A'!P739,'Speed Bin B-A'!P843,'Speed Bin B-A'!P947,'Speed Bin B-A'!P1051,'Speed Bin B-A'!P1155,'Speed Bin B-A'!P1259,'Speed Bin B-A'!P1363)</f>
        <v>0</v>
      </c>
      <c r="Q316" s="248">
        <f>SUM('Speed Bin B-A'!Q11,'Speed Bin B-A'!Q115,'Speed Bin B-A'!Q219,'Speed Bin B-A'!Q323,'Speed Bin B-A'!Q427,'Speed Bin B-A'!Q531,'Speed Bin B-A'!Q635,'Speed Bin B-A'!Q739,'Speed Bin B-A'!Q843,'Speed Bin B-A'!Q947,'Speed Bin B-A'!Q1051,'Speed Bin B-A'!Q1155,'Speed Bin B-A'!Q1259,'Speed Bin B-A'!Q1363)</f>
        <v>0</v>
      </c>
      <c r="R316" s="248">
        <f>SUM('Speed Bin B-A'!R11,'Speed Bin B-A'!R115,'Speed Bin B-A'!R219,'Speed Bin B-A'!R323,'Speed Bin B-A'!R427,'Speed Bin B-A'!R531,'Speed Bin B-A'!R635,'Speed Bin B-A'!R739,'Speed Bin B-A'!R843,'Speed Bin B-A'!R947,'Speed Bin B-A'!R1051,'Speed Bin B-A'!R1155,'Speed Bin B-A'!R1259,'Speed Bin B-A'!R1363)</f>
        <v>0</v>
      </c>
      <c r="S316" s="248">
        <f>SUM('Speed Bin B-A'!S11,'Speed Bin B-A'!S115,'Speed Bin B-A'!S219,'Speed Bin B-A'!S323,'Speed Bin B-A'!S427,'Speed Bin B-A'!S531,'Speed Bin B-A'!S635,'Speed Bin B-A'!S739,'Speed Bin B-A'!S843,'Speed Bin B-A'!S947,'Speed Bin B-A'!S1051,'Speed Bin B-A'!S1155,'Speed Bin B-A'!S1259,'Speed Bin B-A'!S1363)</f>
        <v>0</v>
      </c>
      <c r="T316" s="248">
        <f>SUM('Speed Bin B-A'!T11,'Speed Bin B-A'!T115,'Speed Bin B-A'!T219,'Speed Bin B-A'!T323,'Speed Bin B-A'!T427,'Speed Bin B-A'!T531,'Speed Bin B-A'!T635,'Speed Bin B-A'!T739,'Speed Bin B-A'!T843,'Speed Bin B-A'!T947,'Speed Bin B-A'!T1051,'Speed Bin B-A'!T1155,'Speed Bin B-A'!T1259,'Speed Bin B-A'!T1363)</f>
        <v>0</v>
      </c>
      <c r="U316" s="248">
        <f>SUM('Speed Bin B-A'!U11,'Speed Bin B-A'!U115,'Speed Bin B-A'!U219,'Speed Bin B-A'!U323,'Speed Bin B-A'!U427,'Speed Bin B-A'!U531,'Speed Bin B-A'!U635,'Speed Bin B-A'!U739,'Speed Bin B-A'!U843,'Speed Bin B-A'!U947,'Speed Bin B-A'!U1051,'Speed Bin B-A'!U1155,'Speed Bin B-A'!U1259,'Speed Bin B-A'!U1363)</f>
        <v>0</v>
      </c>
      <c r="V316" s="249">
        <f>IFERROR(AVERAGE('Speed Bin B-A'!V11,'Speed Bin B-A'!V115,'Speed Bin B-A'!V219,'Speed Bin B-A'!V323,'Speed Bin B-A'!V427,'Speed Bin B-A'!V531,'Speed Bin B-A'!V635,'Speed Bin B-A'!V739,'Speed Bin B-A'!V843,'Speed Bin B-A'!V947,'Speed Bin B-A'!V1051,'Speed Bin B-A'!V1155,'Speed Bin B-A'!V1259,'Speed Bin B-A'!V1363),"-")</f>
        <v>27.840000000000003</v>
      </c>
      <c r="W316" s="249" t="str">
        <f>IFERROR(AVERAGE('Speed Bin B-A'!W11,'Speed Bin B-A'!W115,'Speed Bin B-A'!W219,'Speed Bin B-A'!W323,'Speed Bin B-A'!W427,'Speed Bin B-A'!W531,'Speed Bin B-A'!W635,'Speed Bin B-A'!W739,'Speed Bin B-A'!W843,'Speed Bin B-A'!W947,'Speed Bin B-A'!W1051,'Speed Bin B-A'!W1155,'Speed Bin B-A'!W1259,'Speed Bin B-A'!W1363),"-")</f>
        <v>-</v>
      </c>
      <c r="X316" s="261"/>
      <c r="Y316" s="261"/>
      <c r="Z316" s="247">
        <v>0</v>
      </c>
      <c r="AA316" s="250">
        <f t="shared" ref="AA316" si="145">SUM(C316:C319)</f>
        <v>0</v>
      </c>
      <c r="AB316" s="250">
        <f t="shared" ref="AB316:AR316" si="146">SUM(D316:D319)</f>
        <v>0</v>
      </c>
      <c r="AC316" s="250">
        <f t="shared" si="146"/>
        <v>3</v>
      </c>
      <c r="AD316" s="250">
        <f t="shared" si="146"/>
        <v>10</v>
      </c>
      <c r="AE316" s="250">
        <f t="shared" si="146"/>
        <v>7</v>
      </c>
      <c r="AF316" s="250">
        <f t="shared" si="146"/>
        <v>7</v>
      </c>
      <c r="AG316" s="250">
        <f t="shared" si="146"/>
        <v>0</v>
      </c>
      <c r="AH316" s="250">
        <f t="shared" si="146"/>
        <v>1</v>
      </c>
      <c r="AI316" s="250">
        <f t="shared" si="146"/>
        <v>0</v>
      </c>
      <c r="AJ316" s="250">
        <f t="shared" si="146"/>
        <v>0</v>
      </c>
      <c r="AK316" s="250">
        <f t="shared" si="146"/>
        <v>0</v>
      </c>
      <c r="AL316" s="250">
        <f t="shared" si="146"/>
        <v>0</v>
      </c>
      <c r="AM316" s="250">
        <f t="shared" si="146"/>
        <v>0</v>
      </c>
      <c r="AN316" s="250">
        <f t="shared" si="146"/>
        <v>0</v>
      </c>
      <c r="AO316" s="250">
        <f t="shared" si="146"/>
        <v>0</v>
      </c>
      <c r="AP316" s="250">
        <f t="shared" si="146"/>
        <v>0</v>
      </c>
      <c r="AQ316" s="250">
        <f t="shared" si="146"/>
        <v>0</v>
      </c>
      <c r="AR316" s="250">
        <f t="shared" si="146"/>
        <v>0</v>
      </c>
      <c r="AS316" s="250">
        <f>SUM(U316:U319)</f>
        <v>0</v>
      </c>
      <c r="AT316" s="249">
        <f>IFERROR(AVERAGE(V316:V319),"-")</f>
        <v>25.96</v>
      </c>
      <c r="AU316" s="249" t="str">
        <f>IFERROR(AVERAGE(W316:W319),"-")</f>
        <v>-</v>
      </c>
    </row>
    <row r="317" spans="1:47" x14ac:dyDescent="0.2">
      <c r="A317" s="251">
        <v>1.0416666666666666E-2</v>
      </c>
      <c r="B317" s="252">
        <f>SUM('Speed Bin B-A'!B12,'Speed Bin B-A'!B116,'Speed Bin B-A'!B220,'Speed Bin B-A'!B324,'Speed Bin B-A'!B428,'Speed Bin B-A'!B532,'Speed Bin B-A'!B636,'Speed Bin B-A'!B740,'Speed Bin B-A'!B844,'Speed Bin B-A'!B948,'Speed Bin B-A'!B1052,'Speed Bin B-A'!B1156,'Speed Bin B-A'!B1260,'Speed Bin B-A'!B1364)</f>
        <v>10</v>
      </c>
      <c r="C317" s="252">
        <f>SUM('Speed Bin B-A'!C12,'Speed Bin B-A'!C116,'Speed Bin B-A'!C220,'Speed Bin B-A'!C324,'Speed Bin B-A'!C428,'Speed Bin B-A'!C532,'Speed Bin B-A'!C636,'Speed Bin B-A'!C740,'Speed Bin B-A'!C844,'Speed Bin B-A'!C948,'Speed Bin B-A'!C1052,'Speed Bin B-A'!C1156,'Speed Bin B-A'!C1260,'Speed Bin B-A'!C1364)</f>
        <v>0</v>
      </c>
      <c r="D317" s="252">
        <f>SUM('Speed Bin B-A'!D12,'Speed Bin B-A'!D116,'Speed Bin B-A'!D220,'Speed Bin B-A'!D324,'Speed Bin B-A'!D428,'Speed Bin B-A'!D532,'Speed Bin B-A'!D636,'Speed Bin B-A'!D740,'Speed Bin B-A'!D844,'Speed Bin B-A'!D948,'Speed Bin B-A'!D1052,'Speed Bin B-A'!D1156,'Speed Bin B-A'!D1260,'Speed Bin B-A'!D1364)</f>
        <v>0</v>
      </c>
      <c r="E317" s="252">
        <f>SUM('Speed Bin B-A'!E12,'Speed Bin B-A'!E116,'Speed Bin B-A'!E220,'Speed Bin B-A'!E324,'Speed Bin B-A'!E428,'Speed Bin B-A'!E532,'Speed Bin B-A'!E636,'Speed Bin B-A'!E740,'Speed Bin B-A'!E844,'Speed Bin B-A'!E948,'Speed Bin B-A'!E1052,'Speed Bin B-A'!E1156,'Speed Bin B-A'!E1260,'Speed Bin B-A'!E1364)</f>
        <v>2</v>
      </c>
      <c r="F317" s="252">
        <f>SUM('Speed Bin B-A'!F12,'Speed Bin B-A'!F116,'Speed Bin B-A'!F220,'Speed Bin B-A'!F324,'Speed Bin B-A'!F428,'Speed Bin B-A'!F532,'Speed Bin B-A'!F636,'Speed Bin B-A'!F740,'Speed Bin B-A'!F844,'Speed Bin B-A'!F948,'Speed Bin B-A'!F1052,'Speed Bin B-A'!F1156,'Speed Bin B-A'!F1260,'Speed Bin B-A'!F1364)</f>
        <v>2</v>
      </c>
      <c r="G317" s="252">
        <f>SUM('Speed Bin B-A'!G12,'Speed Bin B-A'!G116,'Speed Bin B-A'!G220,'Speed Bin B-A'!G324,'Speed Bin B-A'!G428,'Speed Bin B-A'!G532,'Speed Bin B-A'!G636,'Speed Bin B-A'!G740,'Speed Bin B-A'!G844,'Speed Bin B-A'!G948,'Speed Bin B-A'!G1052,'Speed Bin B-A'!G1156,'Speed Bin B-A'!G1260,'Speed Bin B-A'!G1364)</f>
        <v>3</v>
      </c>
      <c r="H317" s="252">
        <f>SUM('Speed Bin B-A'!H12,'Speed Bin B-A'!H116,'Speed Bin B-A'!H220,'Speed Bin B-A'!H324,'Speed Bin B-A'!H428,'Speed Bin B-A'!H532,'Speed Bin B-A'!H636,'Speed Bin B-A'!H740,'Speed Bin B-A'!H844,'Speed Bin B-A'!H948,'Speed Bin B-A'!H1052,'Speed Bin B-A'!H1156,'Speed Bin B-A'!H1260,'Speed Bin B-A'!H1364)</f>
        <v>3</v>
      </c>
      <c r="I317" s="252">
        <f>SUM('Speed Bin B-A'!I12,'Speed Bin B-A'!I116,'Speed Bin B-A'!I220,'Speed Bin B-A'!I324,'Speed Bin B-A'!I428,'Speed Bin B-A'!I532,'Speed Bin B-A'!I636,'Speed Bin B-A'!I740,'Speed Bin B-A'!I844,'Speed Bin B-A'!I948,'Speed Bin B-A'!I1052,'Speed Bin B-A'!I1156,'Speed Bin B-A'!I1260,'Speed Bin B-A'!I1364)</f>
        <v>0</v>
      </c>
      <c r="J317" s="252">
        <f>SUM('Speed Bin B-A'!J12,'Speed Bin B-A'!J116,'Speed Bin B-A'!J220,'Speed Bin B-A'!J324,'Speed Bin B-A'!J428,'Speed Bin B-A'!J532,'Speed Bin B-A'!J636,'Speed Bin B-A'!J740,'Speed Bin B-A'!J844,'Speed Bin B-A'!J948,'Speed Bin B-A'!J1052,'Speed Bin B-A'!J1156,'Speed Bin B-A'!J1260,'Speed Bin B-A'!J1364)</f>
        <v>0</v>
      </c>
      <c r="K317" s="252">
        <f>SUM('Speed Bin B-A'!K12,'Speed Bin B-A'!K116,'Speed Bin B-A'!K220,'Speed Bin B-A'!K324,'Speed Bin B-A'!K428,'Speed Bin B-A'!K532,'Speed Bin B-A'!K636,'Speed Bin B-A'!K740,'Speed Bin B-A'!K844,'Speed Bin B-A'!K948,'Speed Bin B-A'!K1052,'Speed Bin B-A'!K1156,'Speed Bin B-A'!K1260,'Speed Bin B-A'!K1364)</f>
        <v>0</v>
      </c>
      <c r="L317" s="252">
        <f>SUM('Speed Bin B-A'!L12,'Speed Bin B-A'!L116,'Speed Bin B-A'!L220,'Speed Bin B-A'!L324,'Speed Bin B-A'!L428,'Speed Bin B-A'!L532,'Speed Bin B-A'!L636,'Speed Bin B-A'!L740,'Speed Bin B-A'!L844,'Speed Bin B-A'!L948,'Speed Bin B-A'!L1052,'Speed Bin B-A'!L1156,'Speed Bin B-A'!L1260,'Speed Bin B-A'!L1364)</f>
        <v>0</v>
      </c>
      <c r="M317" s="252">
        <f>SUM('Speed Bin B-A'!M12,'Speed Bin B-A'!M116,'Speed Bin B-A'!M220,'Speed Bin B-A'!M324,'Speed Bin B-A'!M428,'Speed Bin B-A'!M532,'Speed Bin B-A'!M636,'Speed Bin B-A'!M740,'Speed Bin B-A'!M844,'Speed Bin B-A'!M948,'Speed Bin B-A'!M1052,'Speed Bin B-A'!M1156,'Speed Bin B-A'!M1260,'Speed Bin B-A'!M1364)</f>
        <v>0</v>
      </c>
      <c r="N317" s="252">
        <f>SUM('Speed Bin B-A'!N12,'Speed Bin B-A'!N116,'Speed Bin B-A'!N220,'Speed Bin B-A'!N324,'Speed Bin B-A'!N428,'Speed Bin B-A'!N532,'Speed Bin B-A'!N636,'Speed Bin B-A'!N740,'Speed Bin B-A'!N844,'Speed Bin B-A'!N948,'Speed Bin B-A'!N1052,'Speed Bin B-A'!N1156,'Speed Bin B-A'!N1260,'Speed Bin B-A'!N1364)</f>
        <v>0</v>
      </c>
      <c r="O317" s="252">
        <f>SUM('Speed Bin B-A'!O12,'Speed Bin B-A'!O116,'Speed Bin B-A'!O220,'Speed Bin B-A'!O324,'Speed Bin B-A'!O428,'Speed Bin B-A'!O532,'Speed Bin B-A'!O636,'Speed Bin B-A'!O740,'Speed Bin B-A'!O844,'Speed Bin B-A'!O948,'Speed Bin B-A'!O1052,'Speed Bin B-A'!O1156,'Speed Bin B-A'!O1260,'Speed Bin B-A'!O1364)</f>
        <v>0</v>
      </c>
      <c r="P317" s="252">
        <f>SUM('Speed Bin B-A'!P12,'Speed Bin B-A'!P116,'Speed Bin B-A'!P220,'Speed Bin B-A'!P324,'Speed Bin B-A'!P428,'Speed Bin B-A'!P532,'Speed Bin B-A'!P636,'Speed Bin B-A'!P740,'Speed Bin B-A'!P844,'Speed Bin B-A'!P948,'Speed Bin B-A'!P1052,'Speed Bin B-A'!P1156,'Speed Bin B-A'!P1260,'Speed Bin B-A'!P1364)</f>
        <v>0</v>
      </c>
      <c r="Q317" s="252">
        <f>SUM('Speed Bin B-A'!Q12,'Speed Bin B-A'!Q116,'Speed Bin B-A'!Q220,'Speed Bin B-A'!Q324,'Speed Bin B-A'!Q428,'Speed Bin B-A'!Q532,'Speed Bin B-A'!Q636,'Speed Bin B-A'!Q740,'Speed Bin B-A'!Q844,'Speed Bin B-A'!Q948,'Speed Bin B-A'!Q1052,'Speed Bin B-A'!Q1156,'Speed Bin B-A'!Q1260,'Speed Bin B-A'!Q1364)</f>
        <v>0</v>
      </c>
      <c r="R317" s="252">
        <f>SUM('Speed Bin B-A'!R12,'Speed Bin B-A'!R116,'Speed Bin B-A'!R220,'Speed Bin B-A'!R324,'Speed Bin B-A'!R428,'Speed Bin B-A'!R532,'Speed Bin B-A'!R636,'Speed Bin B-A'!R740,'Speed Bin B-A'!R844,'Speed Bin B-A'!R948,'Speed Bin B-A'!R1052,'Speed Bin B-A'!R1156,'Speed Bin B-A'!R1260,'Speed Bin B-A'!R1364)</f>
        <v>0</v>
      </c>
      <c r="S317" s="252">
        <f>SUM('Speed Bin B-A'!S12,'Speed Bin B-A'!S116,'Speed Bin B-A'!S220,'Speed Bin B-A'!S324,'Speed Bin B-A'!S428,'Speed Bin B-A'!S532,'Speed Bin B-A'!S636,'Speed Bin B-A'!S740,'Speed Bin B-A'!S844,'Speed Bin B-A'!S948,'Speed Bin B-A'!S1052,'Speed Bin B-A'!S1156,'Speed Bin B-A'!S1260,'Speed Bin B-A'!S1364)</f>
        <v>0</v>
      </c>
      <c r="T317" s="252">
        <f>SUM('Speed Bin B-A'!T12,'Speed Bin B-A'!T116,'Speed Bin B-A'!T220,'Speed Bin B-A'!T324,'Speed Bin B-A'!T428,'Speed Bin B-A'!T532,'Speed Bin B-A'!T636,'Speed Bin B-A'!T740,'Speed Bin B-A'!T844,'Speed Bin B-A'!T948,'Speed Bin B-A'!T1052,'Speed Bin B-A'!T1156,'Speed Bin B-A'!T1260,'Speed Bin B-A'!T1364)</f>
        <v>0</v>
      </c>
      <c r="U317" s="252">
        <f>SUM('Speed Bin B-A'!U12,'Speed Bin B-A'!U116,'Speed Bin B-A'!U220,'Speed Bin B-A'!U324,'Speed Bin B-A'!U428,'Speed Bin B-A'!U532,'Speed Bin B-A'!U636,'Speed Bin B-A'!U740,'Speed Bin B-A'!U844,'Speed Bin B-A'!U948,'Speed Bin B-A'!U1052,'Speed Bin B-A'!U1156,'Speed Bin B-A'!U1260,'Speed Bin B-A'!U1364)</f>
        <v>0</v>
      </c>
      <c r="V317" s="253">
        <f>IFERROR(AVERAGE('Speed Bin B-A'!V12,'Speed Bin B-A'!V116,'Speed Bin B-A'!V220,'Speed Bin B-A'!V324,'Speed Bin B-A'!V428,'Speed Bin B-A'!V532,'Speed Bin B-A'!V636,'Speed Bin B-A'!V740,'Speed Bin B-A'!V844,'Speed Bin B-A'!V948,'Speed Bin B-A'!V1052,'Speed Bin B-A'!V1156,'Speed Bin B-A'!V1260,'Speed Bin B-A'!V1364),"-")</f>
        <v>26.54</v>
      </c>
      <c r="W317" s="253" t="str">
        <f>IFERROR(AVERAGE('Speed Bin B-A'!W12,'Speed Bin B-A'!W116,'Speed Bin B-A'!W220,'Speed Bin B-A'!W324,'Speed Bin B-A'!W428,'Speed Bin B-A'!W532,'Speed Bin B-A'!W636,'Speed Bin B-A'!W740,'Speed Bin B-A'!W844,'Speed Bin B-A'!W948,'Speed Bin B-A'!W1052,'Speed Bin B-A'!W1156,'Speed Bin B-A'!W1260,'Speed Bin B-A'!W1364),"-")</f>
        <v>-</v>
      </c>
      <c r="X317" s="261"/>
      <c r="Y317" s="261"/>
      <c r="Z317" s="251">
        <v>4.1666666666666664E-2</v>
      </c>
      <c r="AA317" s="254">
        <f t="shared" ref="AA317" si="147">SUM(C320:C323)</f>
        <v>0</v>
      </c>
      <c r="AB317" s="254">
        <f t="shared" ref="AB317:AR317" si="148">SUM(D320:D323)</f>
        <v>0</v>
      </c>
      <c r="AC317" s="254">
        <f t="shared" si="148"/>
        <v>2</v>
      </c>
      <c r="AD317" s="254">
        <f t="shared" si="148"/>
        <v>1</v>
      </c>
      <c r="AE317" s="254">
        <f t="shared" si="148"/>
        <v>4</v>
      </c>
      <c r="AF317" s="254">
        <f t="shared" si="148"/>
        <v>2</v>
      </c>
      <c r="AG317" s="254">
        <f t="shared" si="148"/>
        <v>1</v>
      </c>
      <c r="AH317" s="254">
        <f t="shared" si="148"/>
        <v>1</v>
      </c>
      <c r="AI317" s="254">
        <f t="shared" si="148"/>
        <v>0</v>
      </c>
      <c r="AJ317" s="254">
        <f t="shared" si="148"/>
        <v>0</v>
      </c>
      <c r="AK317" s="254">
        <f t="shared" si="148"/>
        <v>0</v>
      </c>
      <c r="AL317" s="254">
        <f t="shared" si="148"/>
        <v>0</v>
      </c>
      <c r="AM317" s="254">
        <f t="shared" si="148"/>
        <v>0</v>
      </c>
      <c r="AN317" s="254">
        <f t="shared" si="148"/>
        <v>0</v>
      </c>
      <c r="AO317" s="254">
        <f t="shared" si="148"/>
        <v>0</v>
      </c>
      <c r="AP317" s="254">
        <f t="shared" si="148"/>
        <v>0</v>
      </c>
      <c r="AQ317" s="254">
        <f t="shared" si="148"/>
        <v>0</v>
      </c>
      <c r="AR317" s="254">
        <f t="shared" si="148"/>
        <v>0</v>
      </c>
      <c r="AS317" s="254">
        <f>SUM(U320:U323)</f>
        <v>0</v>
      </c>
      <c r="AT317" s="253">
        <f>IFERROR(AVERAGE(V320:V323),"-")</f>
        <v>28.625</v>
      </c>
      <c r="AU317" s="253" t="str">
        <f>IFERROR(AVERAGE(W320:W323),"-")</f>
        <v>-</v>
      </c>
    </row>
    <row r="318" spans="1:47" x14ac:dyDescent="0.2">
      <c r="A318" s="251">
        <v>2.0833333333333332E-2</v>
      </c>
      <c r="B318" s="252">
        <f>SUM('Speed Bin B-A'!B13,'Speed Bin B-A'!B117,'Speed Bin B-A'!B221,'Speed Bin B-A'!B325,'Speed Bin B-A'!B429,'Speed Bin B-A'!B533,'Speed Bin B-A'!B637,'Speed Bin B-A'!B741,'Speed Bin B-A'!B845,'Speed Bin B-A'!B949,'Speed Bin B-A'!B1053,'Speed Bin B-A'!B1157,'Speed Bin B-A'!B1261,'Speed Bin B-A'!B1365)</f>
        <v>7</v>
      </c>
      <c r="C318" s="252">
        <f>SUM('Speed Bin B-A'!C13,'Speed Bin B-A'!C117,'Speed Bin B-A'!C221,'Speed Bin B-A'!C325,'Speed Bin B-A'!C429,'Speed Bin B-A'!C533,'Speed Bin B-A'!C637,'Speed Bin B-A'!C741,'Speed Bin B-A'!C845,'Speed Bin B-A'!C949,'Speed Bin B-A'!C1053,'Speed Bin B-A'!C1157,'Speed Bin B-A'!C1261,'Speed Bin B-A'!C1365)</f>
        <v>0</v>
      </c>
      <c r="D318" s="252">
        <f>SUM('Speed Bin B-A'!D13,'Speed Bin B-A'!D117,'Speed Bin B-A'!D221,'Speed Bin B-A'!D325,'Speed Bin B-A'!D429,'Speed Bin B-A'!D533,'Speed Bin B-A'!D637,'Speed Bin B-A'!D741,'Speed Bin B-A'!D845,'Speed Bin B-A'!D949,'Speed Bin B-A'!D1053,'Speed Bin B-A'!D1157,'Speed Bin B-A'!D1261,'Speed Bin B-A'!D1365)</f>
        <v>0</v>
      </c>
      <c r="E318" s="252">
        <f>SUM('Speed Bin B-A'!E13,'Speed Bin B-A'!E117,'Speed Bin B-A'!E221,'Speed Bin B-A'!E325,'Speed Bin B-A'!E429,'Speed Bin B-A'!E533,'Speed Bin B-A'!E637,'Speed Bin B-A'!E741,'Speed Bin B-A'!E845,'Speed Bin B-A'!E949,'Speed Bin B-A'!E1053,'Speed Bin B-A'!E1157,'Speed Bin B-A'!E1261,'Speed Bin B-A'!E1365)</f>
        <v>0</v>
      </c>
      <c r="F318" s="252">
        <f>SUM('Speed Bin B-A'!F13,'Speed Bin B-A'!F117,'Speed Bin B-A'!F221,'Speed Bin B-A'!F325,'Speed Bin B-A'!F429,'Speed Bin B-A'!F533,'Speed Bin B-A'!F637,'Speed Bin B-A'!F741,'Speed Bin B-A'!F845,'Speed Bin B-A'!F949,'Speed Bin B-A'!F1053,'Speed Bin B-A'!F1157,'Speed Bin B-A'!F1261,'Speed Bin B-A'!F1365)</f>
        <v>4</v>
      </c>
      <c r="G318" s="252">
        <f>SUM('Speed Bin B-A'!G13,'Speed Bin B-A'!G117,'Speed Bin B-A'!G221,'Speed Bin B-A'!G325,'Speed Bin B-A'!G429,'Speed Bin B-A'!G533,'Speed Bin B-A'!G637,'Speed Bin B-A'!G741,'Speed Bin B-A'!G845,'Speed Bin B-A'!G949,'Speed Bin B-A'!G1053,'Speed Bin B-A'!G1157,'Speed Bin B-A'!G1261,'Speed Bin B-A'!G1365)</f>
        <v>1</v>
      </c>
      <c r="H318" s="252">
        <f>SUM('Speed Bin B-A'!H13,'Speed Bin B-A'!H117,'Speed Bin B-A'!H221,'Speed Bin B-A'!H325,'Speed Bin B-A'!H429,'Speed Bin B-A'!H533,'Speed Bin B-A'!H637,'Speed Bin B-A'!H741,'Speed Bin B-A'!H845,'Speed Bin B-A'!H949,'Speed Bin B-A'!H1053,'Speed Bin B-A'!H1157,'Speed Bin B-A'!H1261,'Speed Bin B-A'!H1365)</f>
        <v>2</v>
      </c>
      <c r="I318" s="252">
        <f>SUM('Speed Bin B-A'!I13,'Speed Bin B-A'!I117,'Speed Bin B-A'!I221,'Speed Bin B-A'!I325,'Speed Bin B-A'!I429,'Speed Bin B-A'!I533,'Speed Bin B-A'!I637,'Speed Bin B-A'!I741,'Speed Bin B-A'!I845,'Speed Bin B-A'!I949,'Speed Bin B-A'!I1053,'Speed Bin B-A'!I1157,'Speed Bin B-A'!I1261,'Speed Bin B-A'!I1365)</f>
        <v>0</v>
      </c>
      <c r="J318" s="252">
        <f>SUM('Speed Bin B-A'!J13,'Speed Bin B-A'!J117,'Speed Bin B-A'!J221,'Speed Bin B-A'!J325,'Speed Bin B-A'!J429,'Speed Bin B-A'!J533,'Speed Bin B-A'!J637,'Speed Bin B-A'!J741,'Speed Bin B-A'!J845,'Speed Bin B-A'!J949,'Speed Bin B-A'!J1053,'Speed Bin B-A'!J1157,'Speed Bin B-A'!J1261,'Speed Bin B-A'!J1365)</f>
        <v>0</v>
      </c>
      <c r="K318" s="252">
        <f>SUM('Speed Bin B-A'!K13,'Speed Bin B-A'!K117,'Speed Bin B-A'!K221,'Speed Bin B-A'!K325,'Speed Bin B-A'!K429,'Speed Bin B-A'!K533,'Speed Bin B-A'!K637,'Speed Bin B-A'!K741,'Speed Bin B-A'!K845,'Speed Bin B-A'!K949,'Speed Bin B-A'!K1053,'Speed Bin B-A'!K1157,'Speed Bin B-A'!K1261,'Speed Bin B-A'!K1365)</f>
        <v>0</v>
      </c>
      <c r="L318" s="252">
        <f>SUM('Speed Bin B-A'!L13,'Speed Bin B-A'!L117,'Speed Bin B-A'!L221,'Speed Bin B-A'!L325,'Speed Bin B-A'!L429,'Speed Bin B-A'!L533,'Speed Bin B-A'!L637,'Speed Bin B-A'!L741,'Speed Bin B-A'!L845,'Speed Bin B-A'!L949,'Speed Bin B-A'!L1053,'Speed Bin B-A'!L1157,'Speed Bin B-A'!L1261,'Speed Bin B-A'!L1365)</f>
        <v>0</v>
      </c>
      <c r="M318" s="252">
        <f>SUM('Speed Bin B-A'!M13,'Speed Bin B-A'!M117,'Speed Bin B-A'!M221,'Speed Bin B-A'!M325,'Speed Bin B-A'!M429,'Speed Bin B-A'!M533,'Speed Bin B-A'!M637,'Speed Bin B-A'!M741,'Speed Bin B-A'!M845,'Speed Bin B-A'!M949,'Speed Bin B-A'!M1053,'Speed Bin B-A'!M1157,'Speed Bin B-A'!M1261,'Speed Bin B-A'!M1365)</f>
        <v>0</v>
      </c>
      <c r="N318" s="252">
        <f>SUM('Speed Bin B-A'!N13,'Speed Bin B-A'!N117,'Speed Bin B-A'!N221,'Speed Bin B-A'!N325,'Speed Bin B-A'!N429,'Speed Bin B-A'!N533,'Speed Bin B-A'!N637,'Speed Bin B-A'!N741,'Speed Bin B-A'!N845,'Speed Bin B-A'!N949,'Speed Bin B-A'!N1053,'Speed Bin B-A'!N1157,'Speed Bin B-A'!N1261,'Speed Bin B-A'!N1365)</f>
        <v>0</v>
      </c>
      <c r="O318" s="252">
        <f>SUM('Speed Bin B-A'!O13,'Speed Bin B-A'!O117,'Speed Bin B-A'!O221,'Speed Bin B-A'!O325,'Speed Bin B-A'!O429,'Speed Bin B-A'!O533,'Speed Bin B-A'!O637,'Speed Bin B-A'!O741,'Speed Bin B-A'!O845,'Speed Bin B-A'!O949,'Speed Bin B-A'!O1053,'Speed Bin B-A'!O1157,'Speed Bin B-A'!O1261,'Speed Bin B-A'!O1365)</f>
        <v>0</v>
      </c>
      <c r="P318" s="252">
        <f>SUM('Speed Bin B-A'!P13,'Speed Bin B-A'!P117,'Speed Bin B-A'!P221,'Speed Bin B-A'!P325,'Speed Bin B-A'!P429,'Speed Bin B-A'!P533,'Speed Bin B-A'!P637,'Speed Bin B-A'!P741,'Speed Bin B-A'!P845,'Speed Bin B-A'!P949,'Speed Bin B-A'!P1053,'Speed Bin B-A'!P1157,'Speed Bin B-A'!P1261,'Speed Bin B-A'!P1365)</f>
        <v>0</v>
      </c>
      <c r="Q318" s="252">
        <f>SUM('Speed Bin B-A'!Q13,'Speed Bin B-A'!Q117,'Speed Bin B-A'!Q221,'Speed Bin B-A'!Q325,'Speed Bin B-A'!Q429,'Speed Bin B-A'!Q533,'Speed Bin B-A'!Q637,'Speed Bin B-A'!Q741,'Speed Bin B-A'!Q845,'Speed Bin B-A'!Q949,'Speed Bin B-A'!Q1053,'Speed Bin B-A'!Q1157,'Speed Bin B-A'!Q1261,'Speed Bin B-A'!Q1365)</f>
        <v>0</v>
      </c>
      <c r="R318" s="252">
        <f>SUM('Speed Bin B-A'!R13,'Speed Bin B-A'!R117,'Speed Bin B-A'!R221,'Speed Bin B-A'!R325,'Speed Bin B-A'!R429,'Speed Bin B-A'!R533,'Speed Bin B-A'!R637,'Speed Bin B-A'!R741,'Speed Bin B-A'!R845,'Speed Bin B-A'!R949,'Speed Bin B-A'!R1053,'Speed Bin B-A'!R1157,'Speed Bin B-A'!R1261,'Speed Bin B-A'!R1365)</f>
        <v>0</v>
      </c>
      <c r="S318" s="252">
        <f>SUM('Speed Bin B-A'!S13,'Speed Bin B-A'!S117,'Speed Bin B-A'!S221,'Speed Bin B-A'!S325,'Speed Bin B-A'!S429,'Speed Bin B-A'!S533,'Speed Bin B-A'!S637,'Speed Bin B-A'!S741,'Speed Bin B-A'!S845,'Speed Bin B-A'!S949,'Speed Bin B-A'!S1053,'Speed Bin B-A'!S1157,'Speed Bin B-A'!S1261,'Speed Bin B-A'!S1365)</f>
        <v>0</v>
      </c>
      <c r="T318" s="252">
        <f>SUM('Speed Bin B-A'!T13,'Speed Bin B-A'!T117,'Speed Bin B-A'!T221,'Speed Bin B-A'!T325,'Speed Bin B-A'!T429,'Speed Bin B-A'!T533,'Speed Bin B-A'!T637,'Speed Bin B-A'!T741,'Speed Bin B-A'!T845,'Speed Bin B-A'!T949,'Speed Bin B-A'!T1053,'Speed Bin B-A'!T1157,'Speed Bin B-A'!T1261,'Speed Bin B-A'!T1365)</f>
        <v>0</v>
      </c>
      <c r="U318" s="252">
        <f>SUM('Speed Bin B-A'!U13,'Speed Bin B-A'!U117,'Speed Bin B-A'!U221,'Speed Bin B-A'!U325,'Speed Bin B-A'!U429,'Speed Bin B-A'!U533,'Speed Bin B-A'!U637,'Speed Bin B-A'!U741,'Speed Bin B-A'!U845,'Speed Bin B-A'!U949,'Speed Bin B-A'!U1053,'Speed Bin B-A'!U1157,'Speed Bin B-A'!U1261,'Speed Bin B-A'!U1365)</f>
        <v>0</v>
      </c>
      <c r="V318" s="253">
        <f>IFERROR(AVERAGE('Speed Bin B-A'!V13,'Speed Bin B-A'!V117,'Speed Bin B-A'!V221,'Speed Bin B-A'!V325,'Speed Bin B-A'!V429,'Speed Bin B-A'!V533,'Speed Bin B-A'!V637,'Speed Bin B-A'!V741,'Speed Bin B-A'!V845,'Speed Bin B-A'!V949,'Speed Bin B-A'!V1053,'Speed Bin B-A'!V1157,'Speed Bin B-A'!V1261,'Speed Bin B-A'!V1365),"-")</f>
        <v>24.26</v>
      </c>
      <c r="W318" s="253" t="str">
        <f>IFERROR(AVERAGE('Speed Bin B-A'!W13,'Speed Bin B-A'!W117,'Speed Bin B-A'!W221,'Speed Bin B-A'!W325,'Speed Bin B-A'!W429,'Speed Bin B-A'!W533,'Speed Bin B-A'!W637,'Speed Bin B-A'!W741,'Speed Bin B-A'!W845,'Speed Bin B-A'!W949,'Speed Bin B-A'!W1053,'Speed Bin B-A'!W1157,'Speed Bin B-A'!W1261,'Speed Bin B-A'!W1365),"-")</f>
        <v>-</v>
      </c>
      <c r="X318" s="261"/>
      <c r="Y318" s="261"/>
      <c r="Z318" s="251">
        <v>8.3333333333333301E-2</v>
      </c>
      <c r="AA318" s="254">
        <f t="shared" ref="AA318" si="149">SUM(C324:C327)</f>
        <v>0</v>
      </c>
      <c r="AB318" s="254">
        <f t="shared" ref="AB318:AR318" si="150">SUM(D324:D327)</f>
        <v>0</v>
      </c>
      <c r="AC318" s="254">
        <f t="shared" si="150"/>
        <v>1</v>
      </c>
      <c r="AD318" s="254">
        <f t="shared" si="150"/>
        <v>2</v>
      </c>
      <c r="AE318" s="254">
        <f t="shared" si="150"/>
        <v>2</v>
      </c>
      <c r="AF318" s="254">
        <f t="shared" si="150"/>
        <v>2</v>
      </c>
      <c r="AG318" s="254">
        <f t="shared" si="150"/>
        <v>1</v>
      </c>
      <c r="AH318" s="254">
        <f t="shared" si="150"/>
        <v>0</v>
      </c>
      <c r="AI318" s="254">
        <f t="shared" si="150"/>
        <v>0</v>
      </c>
      <c r="AJ318" s="254">
        <f t="shared" si="150"/>
        <v>0</v>
      </c>
      <c r="AK318" s="254">
        <f t="shared" si="150"/>
        <v>0</v>
      </c>
      <c r="AL318" s="254">
        <f t="shared" si="150"/>
        <v>0</v>
      </c>
      <c r="AM318" s="254">
        <f t="shared" si="150"/>
        <v>0</v>
      </c>
      <c r="AN318" s="254">
        <f t="shared" si="150"/>
        <v>0</v>
      </c>
      <c r="AO318" s="254">
        <f t="shared" si="150"/>
        <v>0</v>
      </c>
      <c r="AP318" s="254">
        <f t="shared" si="150"/>
        <v>0</v>
      </c>
      <c r="AQ318" s="254">
        <f t="shared" si="150"/>
        <v>0</v>
      </c>
      <c r="AR318" s="254">
        <f t="shared" si="150"/>
        <v>0</v>
      </c>
      <c r="AS318" s="254">
        <f>SUM(U324:U327)</f>
        <v>0</v>
      </c>
      <c r="AT318" s="253">
        <f>IFERROR(AVERAGE(V324:V327),"-")</f>
        <v>25.962499999999999</v>
      </c>
      <c r="AU318" s="253" t="str">
        <f>IFERROR(AVERAGE(W324:W327),"-")</f>
        <v>-</v>
      </c>
    </row>
    <row r="319" spans="1:47" x14ac:dyDescent="0.2">
      <c r="A319" s="251">
        <v>3.125E-2</v>
      </c>
      <c r="B319" s="252">
        <f>SUM('Speed Bin B-A'!B14,'Speed Bin B-A'!B118,'Speed Bin B-A'!B222,'Speed Bin B-A'!B326,'Speed Bin B-A'!B430,'Speed Bin B-A'!B534,'Speed Bin B-A'!B638,'Speed Bin B-A'!B742,'Speed Bin B-A'!B846,'Speed Bin B-A'!B950,'Speed Bin B-A'!B1054,'Speed Bin B-A'!B1158,'Speed Bin B-A'!B1262,'Speed Bin B-A'!B1366)</f>
        <v>5</v>
      </c>
      <c r="C319" s="252">
        <f>SUM('Speed Bin B-A'!C14,'Speed Bin B-A'!C118,'Speed Bin B-A'!C222,'Speed Bin B-A'!C326,'Speed Bin B-A'!C430,'Speed Bin B-A'!C534,'Speed Bin B-A'!C638,'Speed Bin B-A'!C742,'Speed Bin B-A'!C846,'Speed Bin B-A'!C950,'Speed Bin B-A'!C1054,'Speed Bin B-A'!C1158,'Speed Bin B-A'!C1262,'Speed Bin B-A'!C1366)</f>
        <v>0</v>
      </c>
      <c r="D319" s="252">
        <f>SUM('Speed Bin B-A'!D14,'Speed Bin B-A'!D118,'Speed Bin B-A'!D222,'Speed Bin B-A'!D326,'Speed Bin B-A'!D430,'Speed Bin B-A'!D534,'Speed Bin B-A'!D638,'Speed Bin B-A'!D742,'Speed Bin B-A'!D846,'Speed Bin B-A'!D950,'Speed Bin B-A'!D1054,'Speed Bin B-A'!D1158,'Speed Bin B-A'!D1262,'Speed Bin B-A'!D1366)</f>
        <v>0</v>
      </c>
      <c r="E319" s="252">
        <f>SUM('Speed Bin B-A'!E14,'Speed Bin B-A'!E118,'Speed Bin B-A'!E222,'Speed Bin B-A'!E326,'Speed Bin B-A'!E430,'Speed Bin B-A'!E534,'Speed Bin B-A'!E638,'Speed Bin B-A'!E742,'Speed Bin B-A'!E846,'Speed Bin B-A'!E950,'Speed Bin B-A'!E1054,'Speed Bin B-A'!E1158,'Speed Bin B-A'!E1262,'Speed Bin B-A'!E1366)</f>
        <v>0</v>
      </c>
      <c r="F319" s="252">
        <f>SUM('Speed Bin B-A'!F14,'Speed Bin B-A'!F118,'Speed Bin B-A'!F222,'Speed Bin B-A'!F326,'Speed Bin B-A'!F430,'Speed Bin B-A'!F534,'Speed Bin B-A'!F638,'Speed Bin B-A'!F742,'Speed Bin B-A'!F846,'Speed Bin B-A'!F950,'Speed Bin B-A'!F1054,'Speed Bin B-A'!F1158,'Speed Bin B-A'!F1262,'Speed Bin B-A'!F1366)</f>
        <v>3</v>
      </c>
      <c r="G319" s="252">
        <f>SUM('Speed Bin B-A'!G14,'Speed Bin B-A'!G118,'Speed Bin B-A'!G222,'Speed Bin B-A'!G326,'Speed Bin B-A'!G430,'Speed Bin B-A'!G534,'Speed Bin B-A'!G638,'Speed Bin B-A'!G742,'Speed Bin B-A'!G846,'Speed Bin B-A'!G950,'Speed Bin B-A'!G1054,'Speed Bin B-A'!G1158,'Speed Bin B-A'!G1262,'Speed Bin B-A'!G1366)</f>
        <v>2</v>
      </c>
      <c r="H319" s="252">
        <f>SUM('Speed Bin B-A'!H14,'Speed Bin B-A'!H118,'Speed Bin B-A'!H222,'Speed Bin B-A'!H326,'Speed Bin B-A'!H430,'Speed Bin B-A'!H534,'Speed Bin B-A'!H638,'Speed Bin B-A'!H742,'Speed Bin B-A'!H846,'Speed Bin B-A'!H950,'Speed Bin B-A'!H1054,'Speed Bin B-A'!H1158,'Speed Bin B-A'!H1262,'Speed Bin B-A'!H1366)</f>
        <v>0</v>
      </c>
      <c r="I319" s="252">
        <f>SUM('Speed Bin B-A'!I14,'Speed Bin B-A'!I118,'Speed Bin B-A'!I222,'Speed Bin B-A'!I326,'Speed Bin B-A'!I430,'Speed Bin B-A'!I534,'Speed Bin B-A'!I638,'Speed Bin B-A'!I742,'Speed Bin B-A'!I846,'Speed Bin B-A'!I950,'Speed Bin B-A'!I1054,'Speed Bin B-A'!I1158,'Speed Bin B-A'!I1262,'Speed Bin B-A'!I1366)</f>
        <v>0</v>
      </c>
      <c r="J319" s="252">
        <f>SUM('Speed Bin B-A'!J14,'Speed Bin B-A'!J118,'Speed Bin B-A'!J222,'Speed Bin B-A'!J326,'Speed Bin B-A'!J430,'Speed Bin B-A'!J534,'Speed Bin B-A'!J638,'Speed Bin B-A'!J742,'Speed Bin B-A'!J846,'Speed Bin B-A'!J950,'Speed Bin B-A'!J1054,'Speed Bin B-A'!J1158,'Speed Bin B-A'!J1262,'Speed Bin B-A'!J1366)</f>
        <v>0</v>
      </c>
      <c r="K319" s="252">
        <f>SUM('Speed Bin B-A'!K14,'Speed Bin B-A'!K118,'Speed Bin B-A'!K222,'Speed Bin B-A'!K326,'Speed Bin B-A'!K430,'Speed Bin B-A'!K534,'Speed Bin B-A'!K638,'Speed Bin B-A'!K742,'Speed Bin B-A'!K846,'Speed Bin B-A'!K950,'Speed Bin B-A'!K1054,'Speed Bin B-A'!K1158,'Speed Bin B-A'!K1262,'Speed Bin B-A'!K1366)</f>
        <v>0</v>
      </c>
      <c r="L319" s="252">
        <f>SUM('Speed Bin B-A'!L14,'Speed Bin B-A'!L118,'Speed Bin B-A'!L222,'Speed Bin B-A'!L326,'Speed Bin B-A'!L430,'Speed Bin B-A'!L534,'Speed Bin B-A'!L638,'Speed Bin B-A'!L742,'Speed Bin B-A'!L846,'Speed Bin B-A'!L950,'Speed Bin B-A'!L1054,'Speed Bin B-A'!L1158,'Speed Bin B-A'!L1262,'Speed Bin B-A'!L1366)</f>
        <v>0</v>
      </c>
      <c r="M319" s="252">
        <f>SUM('Speed Bin B-A'!M14,'Speed Bin B-A'!M118,'Speed Bin B-A'!M222,'Speed Bin B-A'!M326,'Speed Bin B-A'!M430,'Speed Bin B-A'!M534,'Speed Bin B-A'!M638,'Speed Bin B-A'!M742,'Speed Bin B-A'!M846,'Speed Bin B-A'!M950,'Speed Bin B-A'!M1054,'Speed Bin B-A'!M1158,'Speed Bin B-A'!M1262,'Speed Bin B-A'!M1366)</f>
        <v>0</v>
      </c>
      <c r="N319" s="252">
        <f>SUM('Speed Bin B-A'!N14,'Speed Bin B-A'!N118,'Speed Bin B-A'!N222,'Speed Bin B-A'!N326,'Speed Bin B-A'!N430,'Speed Bin B-A'!N534,'Speed Bin B-A'!N638,'Speed Bin B-A'!N742,'Speed Bin B-A'!N846,'Speed Bin B-A'!N950,'Speed Bin B-A'!N1054,'Speed Bin B-A'!N1158,'Speed Bin B-A'!N1262,'Speed Bin B-A'!N1366)</f>
        <v>0</v>
      </c>
      <c r="O319" s="252">
        <f>SUM('Speed Bin B-A'!O14,'Speed Bin B-A'!O118,'Speed Bin B-A'!O222,'Speed Bin B-A'!O326,'Speed Bin B-A'!O430,'Speed Bin B-A'!O534,'Speed Bin B-A'!O638,'Speed Bin B-A'!O742,'Speed Bin B-A'!O846,'Speed Bin B-A'!O950,'Speed Bin B-A'!O1054,'Speed Bin B-A'!O1158,'Speed Bin B-A'!O1262,'Speed Bin B-A'!O1366)</f>
        <v>0</v>
      </c>
      <c r="P319" s="252">
        <f>SUM('Speed Bin B-A'!P14,'Speed Bin B-A'!P118,'Speed Bin B-A'!P222,'Speed Bin B-A'!P326,'Speed Bin B-A'!P430,'Speed Bin B-A'!P534,'Speed Bin B-A'!P638,'Speed Bin B-A'!P742,'Speed Bin B-A'!P846,'Speed Bin B-A'!P950,'Speed Bin B-A'!P1054,'Speed Bin B-A'!P1158,'Speed Bin B-A'!P1262,'Speed Bin B-A'!P1366)</f>
        <v>0</v>
      </c>
      <c r="Q319" s="252">
        <f>SUM('Speed Bin B-A'!Q14,'Speed Bin B-A'!Q118,'Speed Bin B-A'!Q222,'Speed Bin B-A'!Q326,'Speed Bin B-A'!Q430,'Speed Bin B-A'!Q534,'Speed Bin B-A'!Q638,'Speed Bin B-A'!Q742,'Speed Bin B-A'!Q846,'Speed Bin B-A'!Q950,'Speed Bin B-A'!Q1054,'Speed Bin B-A'!Q1158,'Speed Bin B-A'!Q1262,'Speed Bin B-A'!Q1366)</f>
        <v>0</v>
      </c>
      <c r="R319" s="252">
        <f>SUM('Speed Bin B-A'!R14,'Speed Bin B-A'!R118,'Speed Bin B-A'!R222,'Speed Bin B-A'!R326,'Speed Bin B-A'!R430,'Speed Bin B-A'!R534,'Speed Bin B-A'!R638,'Speed Bin B-A'!R742,'Speed Bin B-A'!R846,'Speed Bin B-A'!R950,'Speed Bin B-A'!R1054,'Speed Bin B-A'!R1158,'Speed Bin B-A'!R1262,'Speed Bin B-A'!R1366)</f>
        <v>0</v>
      </c>
      <c r="S319" s="252">
        <f>SUM('Speed Bin B-A'!S14,'Speed Bin B-A'!S118,'Speed Bin B-A'!S222,'Speed Bin B-A'!S326,'Speed Bin B-A'!S430,'Speed Bin B-A'!S534,'Speed Bin B-A'!S638,'Speed Bin B-A'!S742,'Speed Bin B-A'!S846,'Speed Bin B-A'!S950,'Speed Bin B-A'!S1054,'Speed Bin B-A'!S1158,'Speed Bin B-A'!S1262,'Speed Bin B-A'!S1366)</f>
        <v>0</v>
      </c>
      <c r="T319" s="252">
        <f>SUM('Speed Bin B-A'!T14,'Speed Bin B-A'!T118,'Speed Bin B-A'!T222,'Speed Bin B-A'!T326,'Speed Bin B-A'!T430,'Speed Bin B-A'!T534,'Speed Bin B-A'!T638,'Speed Bin B-A'!T742,'Speed Bin B-A'!T846,'Speed Bin B-A'!T950,'Speed Bin B-A'!T1054,'Speed Bin B-A'!T1158,'Speed Bin B-A'!T1262,'Speed Bin B-A'!T1366)</f>
        <v>0</v>
      </c>
      <c r="U319" s="252">
        <f>SUM('Speed Bin B-A'!U14,'Speed Bin B-A'!U118,'Speed Bin B-A'!U222,'Speed Bin B-A'!U326,'Speed Bin B-A'!U430,'Speed Bin B-A'!U534,'Speed Bin B-A'!U638,'Speed Bin B-A'!U742,'Speed Bin B-A'!U846,'Speed Bin B-A'!U950,'Speed Bin B-A'!U1054,'Speed Bin B-A'!U1158,'Speed Bin B-A'!U1262,'Speed Bin B-A'!U1366)</f>
        <v>0</v>
      </c>
      <c r="V319" s="253">
        <f>IFERROR(AVERAGE('Speed Bin B-A'!V14,'Speed Bin B-A'!V118,'Speed Bin B-A'!V222,'Speed Bin B-A'!V326,'Speed Bin B-A'!V430,'Speed Bin B-A'!V534,'Speed Bin B-A'!V638,'Speed Bin B-A'!V742,'Speed Bin B-A'!V846,'Speed Bin B-A'!V950,'Speed Bin B-A'!V1054,'Speed Bin B-A'!V1158,'Speed Bin B-A'!V1262,'Speed Bin B-A'!V1366),"-")</f>
        <v>25.200000000000003</v>
      </c>
      <c r="W319" s="253" t="str">
        <f>IFERROR(AVERAGE('Speed Bin B-A'!W14,'Speed Bin B-A'!W118,'Speed Bin B-A'!W222,'Speed Bin B-A'!W326,'Speed Bin B-A'!W430,'Speed Bin B-A'!W534,'Speed Bin B-A'!W638,'Speed Bin B-A'!W742,'Speed Bin B-A'!W846,'Speed Bin B-A'!W950,'Speed Bin B-A'!W1054,'Speed Bin B-A'!W1158,'Speed Bin B-A'!W1262,'Speed Bin B-A'!W1366),"-")</f>
        <v>-</v>
      </c>
      <c r="X319" s="261"/>
      <c r="Y319" s="261"/>
      <c r="Z319" s="251">
        <v>0.125</v>
      </c>
      <c r="AA319" s="254">
        <f t="shared" ref="AA319" si="151">SUM(C328:C331)</f>
        <v>0</v>
      </c>
      <c r="AB319" s="254">
        <f t="shared" ref="AB319:AR319" si="152">SUM(D328:D331)</f>
        <v>1</v>
      </c>
      <c r="AC319" s="254">
        <f t="shared" si="152"/>
        <v>3</v>
      </c>
      <c r="AD319" s="254">
        <f t="shared" si="152"/>
        <v>9</v>
      </c>
      <c r="AE319" s="254">
        <f t="shared" si="152"/>
        <v>3</v>
      </c>
      <c r="AF319" s="254">
        <f t="shared" si="152"/>
        <v>3</v>
      </c>
      <c r="AG319" s="254">
        <f t="shared" si="152"/>
        <v>0</v>
      </c>
      <c r="AH319" s="254">
        <f t="shared" si="152"/>
        <v>0</v>
      </c>
      <c r="AI319" s="254">
        <f t="shared" si="152"/>
        <v>0</v>
      </c>
      <c r="AJ319" s="254">
        <f t="shared" si="152"/>
        <v>0</v>
      </c>
      <c r="AK319" s="254">
        <f t="shared" si="152"/>
        <v>0</v>
      </c>
      <c r="AL319" s="254">
        <f t="shared" si="152"/>
        <v>0</v>
      </c>
      <c r="AM319" s="254">
        <f t="shared" si="152"/>
        <v>0</v>
      </c>
      <c r="AN319" s="254">
        <f t="shared" si="152"/>
        <v>0</v>
      </c>
      <c r="AO319" s="254">
        <f t="shared" si="152"/>
        <v>0</v>
      </c>
      <c r="AP319" s="254">
        <f t="shared" si="152"/>
        <v>0</v>
      </c>
      <c r="AQ319" s="254">
        <f t="shared" si="152"/>
        <v>0</v>
      </c>
      <c r="AR319" s="254">
        <f t="shared" si="152"/>
        <v>0</v>
      </c>
      <c r="AS319" s="254">
        <f>SUM(U328:U331)</f>
        <v>0</v>
      </c>
      <c r="AT319" s="253">
        <f>IFERROR(AVERAGE(V328:V331),"-")</f>
        <v>23.615000000000002</v>
      </c>
      <c r="AU319" s="253" t="str">
        <f>IFERROR(AVERAGE(W328:W331),"-")</f>
        <v>-</v>
      </c>
    </row>
    <row r="320" spans="1:47" x14ac:dyDescent="0.2">
      <c r="A320" s="251">
        <v>4.1666666666666664E-2</v>
      </c>
      <c r="B320" s="252">
        <f>SUM('Speed Bin B-A'!B15,'Speed Bin B-A'!B119,'Speed Bin B-A'!B223,'Speed Bin B-A'!B327,'Speed Bin B-A'!B431,'Speed Bin B-A'!B535,'Speed Bin B-A'!B639,'Speed Bin B-A'!B743,'Speed Bin B-A'!B847,'Speed Bin B-A'!B951,'Speed Bin B-A'!B1055,'Speed Bin B-A'!B1159,'Speed Bin B-A'!B1263,'Speed Bin B-A'!B1367)</f>
        <v>2</v>
      </c>
      <c r="C320" s="252">
        <f>SUM('Speed Bin B-A'!C15,'Speed Bin B-A'!C119,'Speed Bin B-A'!C223,'Speed Bin B-A'!C327,'Speed Bin B-A'!C431,'Speed Bin B-A'!C535,'Speed Bin B-A'!C639,'Speed Bin B-A'!C743,'Speed Bin B-A'!C847,'Speed Bin B-A'!C951,'Speed Bin B-A'!C1055,'Speed Bin B-A'!C1159,'Speed Bin B-A'!C1263,'Speed Bin B-A'!C1367)</f>
        <v>0</v>
      </c>
      <c r="D320" s="252">
        <f>SUM('Speed Bin B-A'!D15,'Speed Bin B-A'!D119,'Speed Bin B-A'!D223,'Speed Bin B-A'!D327,'Speed Bin B-A'!D431,'Speed Bin B-A'!D535,'Speed Bin B-A'!D639,'Speed Bin B-A'!D743,'Speed Bin B-A'!D847,'Speed Bin B-A'!D951,'Speed Bin B-A'!D1055,'Speed Bin B-A'!D1159,'Speed Bin B-A'!D1263,'Speed Bin B-A'!D1367)</f>
        <v>0</v>
      </c>
      <c r="E320" s="252">
        <f>SUM('Speed Bin B-A'!E15,'Speed Bin B-A'!E119,'Speed Bin B-A'!E223,'Speed Bin B-A'!E327,'Speed Bin B-A'!E431,'Speed Bin B-A'!E535,'Speed Bin B-A'!E639,'Speed Bin B-A'!E743,'Speed Bin B-A'!E847,'Speed Bin B-A'!E951,'Speed Bin B-A'!E1055,'Speed Bin B-A'!E1159,'Speed Bin B-A'!E1263,'Speed Bin B-A'!E1367)</f>
        <v>0</v>
      </c>
      <c r="F320" s="252">
        <f>SUM('Speed Bin B-A'!F15,'Speed Bin B-A'!F119,'Speed Bin B-A'!F223,'Speed Bin B-A'!F327,'Speed Bin B-A'!F431,'Speed Bin B-A'!F535,'Speed Bin B-A'!F639,'Speed Bin B-A'!F743,'Speed Bin B-A'!F847,'Speed Bin B-A'!F951,'Speed Bin B-A'!F1055,'Speed Bin B-A'!F1159,'Speed Bin B-A'!F1263,'Speed Bin B-A'!F1367)</f>
        <v>0</v>
      </c>
      <c r="G320" s="252">
        <f>SUM('Speed Bin B-A'!G15,'Speed Bin B-A'!G119,'Speed Bin B-A'!G223,'Speed Bin B-A'!G327,'Speed Bin B-A'!G431,'Speed Bin B-A'!G535,'Speed Bin B-A'!G639,'Speed Bin B-A'!G743,'Speed Bin B-A'!G847,'Speed Bin B-A'!G951,'Speed Bin B-A'!G1055,'Speed Bin B-A'!G1159,'Speed Bin B-A'!G1263,'Speed Bin B-A'!G1367)</f>
        <v>2</v>
      </c>
      <c r="H320" s="252">
        <f>SUM('Speed Bin B-A'!H15,'Speed Bin B-A'!H119,'Speed Bin B-A'!H223,'Speed Bin B-A'!H327,'Speed Bin B-A'!H431,'Speed Bin B-A'!H535,'Speed Bin B-A'!H639,'Speed Bin B-A'!H743,'Speed Bin B-A'!H847,'Speed Bin B-A'!H951,'Speed Bin B-A'!H1055,'Speed Bin B-A'!H1159,'Speed Bin B-A'!H1263,'Speed Bin B-A'!H1367)</f>
        <v>0</v>
      </c>
      <c r="I320" s="252">
        <f>SUM('Speed Bin B-A'!I15,'Speed Bin B-A'!I119,'Speed Bin B-A'!I223,'Speed Bin B-A'!I327,'Speed Bin B-A'!I431,'Speed Bin B-A'!I535,'Speed Bin B-A'!I639,'Speed Bin B-A'!I743,'Speed Bin B-A'!I847,'Speed Bin B-A'!I951,'Speed Bin B-A'!I1055,'Speed Bin B-A'!I1159,'Speed Bin B-A'!I1263,'Speed Bin B-A'!I1367)</f>
        <v>0</v>
      </c>
      <c r="J320" s="252">
        <f>SUM('Speed Bin B-A'!J15,'Speed Bin B-A'!J119,'Speed Bin B-A'!J223,'Speed Bin B-A'!J327,'Speed Bin B-A'!J431,'Speed Bin B-A'!J535,'Speed Bin B-A'!J639,'Speed Bin B-A'!J743,'Speed Bin B-A'!J847,'Speed Bin B-A'!J951,'Speed Bin B-A'!J1055,'Speed Bin B-A'!J1159,'Speed Bin B-A'!J1263,'Speed Bin B-A'!J1367)</f>
        <v>0</v>
      </c>
      <c r="K320" s="252">
        <f>SUM('Speed Bin B-A'!K15,'Speed Bin B-A'!K119,'Speed Bin B-A'!K223,'Speed Bin B-A'!K327,'Speed Bin B-A'!K431,'Speed Bin B-A'!K535,'Speed Bin B-A'!K639,'Speed Bin B-A'!K743,'Speed Bin B-A'!K847,'Speed Bin B-A'!K951,'Speed Bin B-A'!K1055,'Speed Bin B-A'!K1159,'Speed Bin B-A'!K1263,'Speed Bin B-A'!K1367)</f>
        <v>0</v>
      </c>
      <c r="L320" s="252">
        <f>SUM('Speed Bin B-A'!L15,'Speed Bin B-A'!L119,'Speed Bin B-A'!L223,'Speed Bin B-A'!L327,'Speed Bin B-A'!L431,'Speed Bin B-A'!L535,'Speed Bin B-A'!L639,'Speed Bin B-A'!L743,'Speed Bin B-A'!L847,'Speed Bin B-A'!L951,'Speed Bin B-A'!L1055,'Speed Bin B-A'!L1159,'Speed Bin B-A'!L1263,'Speed Bin B-A'!L1367)</f>
        <v>0</v>
      </c>
      <c r="M320" s="252">
        <f>SUM('Speed Bin B-A'!M15,'Speed Bin B-A'!M119,'Speed Bin B-A'!M223,'Speed Bin B-A'!M327,'Speed Bin B-A'!M431,'Speed Bin B-A'!M535,'Speed Bin B-A'!M639,'Speed Bin B-A'!M743,'Speed Bin B-A'!M847,'Speed Bin B-A'!M951,'Speed Bin B-A'!M1055,'Speed Bin B-A'!M1159,'Speed Bin B-A'!M1263,'Speed Bin B-A'!M1367)</f>
        <v>0</v>
      </c>
      <c r="N320" s="252">
        <f>SUM('Speed Bin B-A'!N15,'Speed Bin B-A'!N119,'Speed Bin B-A'!N223,'Speed Bin B-A'!N327,'Speed Bin B-A'!N431,'Speed Bin B-A'!N535,'Speed Bin B-A'!N639,'Speed Bin B-A'!N743,'Speed Bin B-A'!N847,'Speed Bin B-A'!N951,'Speed Bin B-A'!N1055,'Speed Bin B-A'!N1159,'Speed Bin B-A'!N1263,'Speed Bin B-A'!N1367)</f>
        <v>0</v>
      </c>
      <c r="O320" s="252">
        <f>SUM('Speed Bin B-A'!O15,'Speed Bin B-A'!O119,'Speed Bin B-A'!O223,'Speed Bin B-A'!O327,'Speed Bin B-A'!O431,'Speed Bin B-A'!O535,'Speed Bin B-A'!O639,'Speed Bin B-A'!O743,'Speed Bin B-A'!O847,'Speed Bin B-A'!O951,'Speed Bin B-A'!O1055,'Speed Bin B-A'!O1159,'Speed Bin B-A'!O1263,'Speed Bin B-A'!O1367)</f>
        <v>0</v>
      </c>
      <c r="P320" s="252">
        <f>SUM('Speed Bin B-A'!P15,'Speed Bin B-A'!P119,'Speed Bin B-A'!P223,'Speed Bin B-A'!P327,'Speed Bin B-A'!P431,'Speed Bin B-A'!P535,'Speed Bin B-A'!P639,'Speed Bin B-A'!P743,'Speed Bin B-A'!P847,'Speed Bin B-A'!P951,'Speed Bin B-A'!P1055,'Speed Bin B-A'!P1159,'Speed Bin B-A'!P1263,'Speed Bin B-A'!P1367)</f>
        <v>0</v>
      </c>
      <c r="Q320" s="252">
        <f>SUM('Speed Bin B-A'!Q15,'Speed Bin B-A'!Q119,'Speed Bin B-A'!Q223,'Speed Bin B-A'!Q327,'Speed Bin B-A'!Q431,'Speed Bin B-A'!Q535,'Speed Bin B-A'!Q639,'Speed Bin B-A'!Q743,'Speed Bin B-A'!Q847,'Speed Bin B-A'!Q951,'Speed Bin B-A'!Q1055,'Speed Bin B-A'!Q1159,'Speed Bin B-A'!Q1263,'Speed Bin B-A'!Q1367)</f>
        <v>0</v>
      </c>
      <c r="R320" s="252">
        <f>SUM('Speed Bin B-A'!R15,'Speed Bin B-A'!R119,'Speed Bin B-A'!R223,'Speed Bin B-A'!R327,'Speed Bin B-A'!R431,'Speed Bin B-A'!R535,'Speed Bin B-A'!R639,'Speed Bin B-A'!R743,'Speed Bin B-A'!R847,'Speed Bin B-A'!R951,'Speed Bin B-A'!R1055,'Speed Bin B-A'!R1159,'Speed Bin B-A'!R1263,'Speed Bin B-A'!R1367)</f>
        <v>0</v>
      </c>
      <c r="S320" s="252">
        <f>SUM('Speed Bin B-A'!S15,'Speed Bin B-A'!S119,'Speed Bin B-A'!S223,'Speed Bin B-A'!S327,'Speed Bin B-A'!S431,'Speed Bin B-A'!S535,'Speed Bin B-A'!S639,'Speed Bin B-A'!S743,'Speed Bin B-A'!S847,'Speed Bin B-A'!S951,'Speed Bin B-A'!S1055,'Speed Bin B-A'!S1159,'Speed Bin B-A'!S1263,'Speed Bin B-A'!S1367)</f>
        <v>0</v>
      </c>
      <c r="T320" s="252">
        <f>SUM('Speed Bin B-A'!T15,'Speed Bin B-A'!T119,'Speed Bin B-A'!T223,'Speed Bin B-A'!T327,'Speed Bin B-A'!T431,'Speed Bin B-A'!T535,'Speed Bin B-A'!T639,'Speed Bin B-A'!T743,'Speed Bin B-A'!T847,'Speed Bin B-A'!T951,'Speed Bin B-A'!T1055,'Speed Bin B-A'!T1159,'Speed Bin B-A'!T1263,'Speed Bin B-A'!T1367)</f>
        <v>0</v>
      </c>
      <c r="U320" s="252">
        <f>SUM('Speed Bin B-A'!U15,'Speed Bin B-A'!U119,'Speed Bin B-A'!U223,'Speed Bin B-A'!U327,'Speed Bin B-A'!U431,'Speed Bin B-A'!U535,'Speed Bin B-A'!U639,'Speed Bin B-A'!U743,'Speed Bin B-A'!U847,'Speed Bin B-A'!U951,'Speed Bin B-A'!U1055,'Speed Bin B-A'!U1159,'Speed Bin B-A'!U1263,'Speed Bin B-A'!U1367)</f>
        <v>0</v>
      </c>
      <c r="V320" s="253">
        <f>IFERROR(AVERAGE('Speed Bin B-A'!V15,'Speed Bin B-A'!V119,'Speed Bin B-A'!V223,'Speed Bin B-A'!V327,'Speed Bin B-A'!V431,'Speed Bin B-A'!V535,'Speed Bin B-A'!V639,'Speed Bin B-A'!V743,'Speed Bin B-A'!V847,'Speed Bin B-A'!V951,'Speed Bin B-A'!V1055,'Speed Bin B-A'!V1159,'Speed Bin B-A'!V1263,'Speed Bin B-A'!V1367),"-")</f>
        <v>27.35</v>
      </c>
      <c r="W320" s="253" t="str">
        <f>IFERROR(AVERAGE('Speed Bin B-A'!W15,'Speed Bin B-A'!W119,'Speed Bin B-A'!W223,'Speed Bin B-A'!W327,'Speed Bin B-A'!W431,'Speed Bin B-A'!W535,'Speed Bin B-A'!W639,'Speed Bin B-A'!W743,'Speed Bin B-A'!W847,'Speed Bin B-A'!W951,'Speed Bin B-A'!W1055,'Speed Bin B-A'!W1159,'Speed Bin B-A'!W1263,'Speed Bin B-A'!W1367),"-")</f>
        <v>-</v>
      </c>
      <c r="X320" s="261"/>
      <c r="Y320" s="261"/>
      <c r="Z320" s="251">
        <v>0.16666666666666699</v>
      </c>
      <c r="AA320" s="254">
        <f t="shared" ref="AA320" si="153">SUM(C332:C335)</f>
        <v>0</v>
      </c>
      <c r="AB320" s="254">
        <f t="shared" ref="AB320:AR320" si="154">SUM(D332:D335)</f>
        <v>2</v>
      </c>
      <c r="AC320" s="254">
        <f t="shared" si="154"/>
        <v>4</v>
      </c>
      <c r="AD320" s="254">
        <f t="shared" si="154"/>
        <v>4</v>
      </c>
      <c r="AE320" s="254">
        <f t="shared" si="154"/>
        <v>4</v>
      </c>
      <c r="AF320" s="254">
        <f t="shared" si="154"/>
        <v>12</v>
      </c>
      <c r="AG320" s="254">
        <f t="shared" si="154"/>
        <v>1</v>
      </c>
      <c r="AH320" s="254">
        <f t="shared" si="154"/>
        <v>0</v>
      </c>
      <c r="AI320" s="254">
        <f t="shared" si="154"/>
        <v>0</v>
      </c>
      <c r="AJ320" s="254">
        <f t="shared" si="154"/>
        <v>0</v>
      </c>
      <c r="AK320" s="254">
        <f t="shared" si="154"/>
        <v>0</v>
      </c>
      <c r="AL320" s="254">
        <f t="shared" si="154"/>
        <v>0</v>
      </c>
      <c r="AM320" s="254">
        <f t="shared" si="154"/>
        <v>0</v>
      </c>
      <c r="AN320" s="254">
        <f t="shared" si="154"/>
        <v>0</v>
      </c>
      <c r="AO320" s="254">
        <f t="shared" si="154"/>
        <v>0</v>
      </c>
      <c r="AP320" s="254">
        <f t="shared" si="154"/>
        <v>0</v>
      </c>
      <c r="AQ320" s="254">
        <f t="shared" si="154"/>
        <v>0</v>
      </c>
      <c r="AR320" s="254">
        <f t="shared" si="154"/>
        <v>0</v>
      </c>
      <c r="AS320" s="254">
        <f>SUM(U332:U335)</f>
        <v>0</v>
      </c>
      <c r="AT320" s="253">
        <f>IFERROR(AVERAGE(V332:V335),"-")</f>
        <v>25.670833333333334</v>
      </c>
      <c r="AU320" s="253" t="str">
        <f>IFERROR(AVERAGE(W332:W335),"-")</f>
        <v>-</v>
      </c>
    </row>
    <row r="321" spans="1:47" x14ac:dyDescent="0.2">
      <c r="A321" s="251">
        <v>5.2083333333333336E-2</v>
      </c>
      <c r="B321" s="252">
        <f>SUM('Speed Bin B-A'!B16,'Speed Bin B-A'!B120,'Speed Bin B-A'!B224,'Speed Bin B-A'!B328,'Speed Bin B-A'!B432,'Speed Bin B-A'!B536,'Speed Bin B-A'!B640,'Speed Bin B-A'!B744,'Speed Bin B-A'!B848,'Speed Bin B-A'!B952,'Speed Bin B-A'!B1056,'Speed Bin B-A'!B1160,'Speed Bin B-A'!B1264,'Speed Bin B-A'!B1368)</f>
        <v>3</v>
      </c>
      <c r="C321" s="252">
        <f>SUM('Speed Bin B-A'!C16,'Speed Bin B-A'!C120,'Speed Bin B-A'!C224,'Speed Bin B-A'!C328,'Speed Bin B-A'!C432,'Speed Bin B-A'!C536,'Speed Bin B-A'!C640,'Speed Bin B-A'!C744,'Speed Bin B-A'!C848,'Speed Bin B-A'!C952,'Speed Bin B-A'!C1056,'Speed Bin B-A'!C1160,'Speed Bin B-A'!C1264,'Speed Bin B-A'!C1368)</f>
        <v>0</v>
      </c>
      <c r="D321" s="252">
        <f>SUM('Speed Bin B-A'!D16,'Speed Bin B-A'!D120,'Speed Bin B-A'!D224,'Speed Bin B-A'!D328,'Speed Bin B-A'!D432,'Speed Bin B-A'!D536,'Speed Bin B-A'!D640,'Speed Bin B-A'!D744,'Speed Bin B-A'!D848,'Speed Bin B-A'!D952,'Speed Bin B-A'!D1056,'Speed Bin B-A'!D1160,'Speed Bin B-A'!D1264,'Speed Bin B-A'!D1368)</f>
        <v>0</v>
      </c>
      <c r="E321" s="252">
        <f>SUM('Speed Bin B-A'!E16,'Speed Bin B-A'!E120,'Speed Bin B-A'!E224,'Speed Bin B-A'!E328,'Speed Bin B-A'!E432,'Speed Bin B-A'!E536,'Speed Bin B-A'!E640,'Speed Bin B-A'!E744,'Speed Bin B-A'!E848,'Speed Bin B-A'!E952,'Speed Bin B-A'!E1056,'Speed Bin B-A'!E1160,'Speed Bin B-A'!E1264,'Speed Bin B-A'!E1368)</f>
        <v>1</v>
      </c>
      <c r="F321" s="252">
        <f>SUM('Speed Bin B-A'!F16,'Speed Bin B-A'!F120,'Speed Bin B-A'!F224,'Speed Bin B-A'!F328,'Speed Bin B-A'!F432,'Speed Bin B-A'!F536,'Speed Bin B-A'!F640,'Speed Bin B-A'!F744,'Speed Bin B-A'!F848,'Speed Bin B-A'!F952,'Speed Bin B-A'!F1056,'Speed Bin B-A'!F1160,'Speed Bin B-A'!F1264,'Speed Bin B-A'!F1368)</f>
        <v>0</v>
      </c>
      <c r="G321" s="252">
        <f>SUM('Speed Bin B-A'!G16,'Speed Bin B-A'!G120,'Speed Bin B-A'!G224,'Speed Bin B-A'!G328,'Speed Bin B-A'!G432,'Speed Bin B-A'!G536,'Speed Bin B-A'!G640,'Speed Bin B-A'!G744,'Speed Bin B-A'!G848,'Speed Bin B-A'!G952,'Speed Bin B-A'!G1056,'Speed Bin B-A'!G1160,'Speed Bin B-A'!G1264,'Speed Bin B-A'!G1368)</f>
        <v>0</v>
      </c>
      <c r="H321" s="252">
        <f>SUM('Speed Bin B-A'!H16,'Speed Bin B-A'!H120,'Speed Bin B-A'!H224,'Speed Bin B-A'!H328,'Speed Bin B-A'!H432,'Speed Bin B-A'!H536,'Speed Bin B-A'!H640,'Speed Bin B-A'!H744,'Speed Bin B-A'!H848,'Speed Bin B-A'!H952,'Speed Bin B-A'!H1056,'Speed Bin B-A'!H1160,'Speed Bin B-A'!H1264,'Speed Bin B-A'!H1368)</f>
        <v>1</v>
      </c>
      <c r="I321" s="252">
        <f>SUM('Speed Bin B-A'!I16,'Speed Bin B-A'!I120,'Speed Bin B-A'!I224,'Speed Bin B-A'!I328,'Speed Bin B-A'!I432,'Speed Bin B-A'!I536,'Speed Bin B-A'!I640,'Speed Bin B-A'!I744,'Speed Bin B-A'!I848,'Speed Bin B-A'!I952,'Speed Bin B-A'!I1056,'Speed Bin B-A'!I1160,'Speed Bin B-A'!I1264,'Speed Bin B-A'!I1368)</f>
        <v>1</v>
      </c>
      <c r="J321" s="252">
        <f>SUM('Speed Bin B-A'!J16,'Speed Bin B-A'!J120,'Speed Bin B-A'!J224,'Speed Bin B-A'!J328,'Speed Bin B-A'!J432,'Speed Bin B-A'!J536,'Speed Bin B-A'!J640,'Speed Bin B-A'!J744,'Speed Bin B-A'!J848,'Speed Bin B-A'!J952,'Speed Bin B-A'!J1056,'Speed Bin B-A'!J1160,'Speed Bin B-A'!J1264,'Speed Bin B-A'!J1368)</f>
        <v>0</v>
      </c>
      <c r="K321" s="252">
        <f>SUM('Speed Bin B-A'!K16,'Speed Bin B-A'!K120,'Speed Bin B-A'!K224,'Speed Bin B-A'!K328,'Speed Bin B-A'!K432,'Speed Bin B-A'!K536,'Speed Bin B-A'!K640,'Speed Bin B-A'!K744,'Speed Bin B-A'!K848,'Speed Bin B-A'!K952,'Speed Bin B-A'!K1056,'Speed Bin B-A'!K1160,'Speed Bin B-A'!K1264,'Speed Bin B-A'!K1368)</f>
        <v>0</v>
      </c>
      <c r="L321" s="252">
        <f>SUM('Speed Bin B-A'!L16,'Speed Bin B-A'!L120,'Speed Bin B-A'!L224,'Speed Bin B-A'!L328,'Speed Bin B-A'!L432,'Speed Bin B-A'!L536,'Speed Bin B-A'!L640,'Speed Bin B-A'!L744,'Speed Bin B-A'!L848,'Speed Bin B-A'!L952,'Speed Bin B-A'!L1056,'Speed Bin B-A'!L1160,'Speed Bin B-A'!L1264,'Speed Bin B-A'!L1368)</f>
        <v>0</v>
      </c>
      <c r="M321" s="252">
        <f>SUM('Speed Bin B-A'!M16,'Speed Bin B-A'!M120,'Speed Bin B-A'!M224,'Speed Bin B-A'!M328,'Speed Bin B-A'!M432,'Speed Bin B-A'!M536,'Speed Bin B-A'!M640,'Speed Bin B-A'!M744,'Speed Bin B-A'!M848,'Speed Bin B-A'!M952,'Speed Bin B-A'!M1056,'Speed Bin B-A'!M1160,'Speed Bin B-A'!M1264,'Speed Bin B-A'!M1368)</f>
        <v>0</v>
      </c>
      <c r="N321" s="252">
        <f>SUM('Speed Bin B-A'!N16,'Speed Bin B-A'!N120,'Speed Bin B-A'!N224,'Speed Bin B-A'!N328,'Speed Bin B-A'!N432,'Speed Bin B-A'!N536,'Speed Bin B-A'!N640,'Speed Bin B-A'!N744,'Speed Bin B-A'!N848,'Speed Bin B-A'!N952,'Speed Bin B-A'!N1056,'Speed Bin B-A'!N1160,'Speed Bin B-A'!N1264,'Speed Bin B-A'!N1368)</f>
        <v>0</v>
      </c>
      <c r="O321" s="252">
        <f>SUM('Speed Bin B-A'!O16,'Speed Bin B-A'!O120,'Speed Bin B-A'!O224,'Speed Bin B-A'!O328,'Speed Bin B-A'!O432,'Speed Bin B-A'!O536,'Speed Bin B-A'!O640,'Speed Bin B-A'!O744,'Speed Bin B-A'!O848,'Speed Bin B-A'!O952,'Speed Bin B-A'!O1056,'Speed Bin B-A'!O1160,'Speed Bin B-A'!O1264,'Speed Bin B-A'!O1368)</f>
        <v>0</v>
      </c>
      <c r="P321" s="252">
        <f>SUM('Speed Bin B-A'!P16,'Speed Bin B-A'!P120,'Speed Bin B-A'!P224,'Speed Bin B-A'!P328,'Speed Bin B-A'!P432,'Speed Bin B-A'!P536,'Speed Bin B-A'!P640,'Speed Bin B-A'!P744,'Speed Bin B-A'!P848,'Speed Bin B-A'!P952,'Speed Bin B-A'!P1056,'Speed Bin B-A'!P1160,'Speed Bin B-A'!P1264,'Speed Bin B-A'!P1368)</f>
        <v>0</v>
      </c>
      <c r="Q321" s="252">
        <f>SUM('Speed Bin B-A'!Q16,'Speed Bin B-A'!Q120,'Speed Bin B-A'!Q224,'Speed Bin B-A'!Q328,'Speed Bin B-A'!Q432,'Speed Bin B-A'!Q536,'Speed Bin B-A'!Q640,'Speed Bin B-A'!Q744,'Speed Bin B-A'!Q848,'Speed Bin B-A'!Q952,'Speed Bin B-A'!Q1056,'Speed Bin B-A'!Q1160,'Speed Bin B-A'!Q1264,'Speed Bin B-A'!Q1368)</f>
        <v>0</v>
      </c>
      <c r="R321" s="252">
        <f>SUM('Speed Bin B-A'!R16,'Speed Bin B-A'!R120,'Speed Bin B-A'!R224,'Speed Bin B-A'!R328,'Speed Bin B-A'!R432,'Speed Bin B-A'!R536,'Speed Bin B-A'!R640,'Speed Bin B-A'!R744,'Speed Bin B-A'!R848,'Speed Bin B-A'!R952,'Speed Bin B-A'!R1056,'Speed Bin B-A'!R1160,'Speed Bin B-A'!R1264,'Speed Bin B-A'!R1368)</f>
        <v>0</v>
      </c>
      <c r="S321" s="252">
        <f>SUM('Speed Bin B-A'!S16,'Speed Bin B-A'!S120,'Speed Bin B-A'!S224,'Speed Bin B-A'!S328,'Speed Bin B-A'!S432,'Speed Bin B-A'!S536,'Speed Bin B-A'!S640,'Speed Bin B-A'!S744,'Speed Bin B-A'!S848,'Speed Bin B-A'!S952,'Speed Bin B-A'!S1056,'Speed Bin B-A'!S1160,'Speed Bin B-A'!S1264,'Speed Bin B-A'!S1368)</f>
        <v>0</v>
      </c>
      <c r="T321" s="252">
        <f>SUM('Speed Bin B-A'!T16,'Speed Bin B-A'!T120,'Speed Bin B-A'!T224,'Speed Bin B-A'!T328,'Speed Bin B-A'!T432,'Speed Bin B-A'!T536,'Speed Bin B-A'!T640,'Speed Bin B-A'!T744,'Speed Bin B-A'!T848,'Speed Bin B-A'!T952,'Speed Bin B-A'!T1056,'Speed Bin B-A'!T1160,'Speed Bin B-A'!T1264,'Speed Bin B-A'!T1368)</f>
        <v>0</v>
      </c>
      <c r="U321" s="252">
        <f>SUM('Speed Bin B-A'!U16,'Speed Bin B-A'!U120,'Speed Bin B-A'!U224,'Speed Bin B-A'!U328,'Speed Bin B-A'!U432,'Speed Bin B-A'!U536,'Speed Bin B-A'!U640,'Speed Bin B-A'!U744,'Speed Bin B-A'!U848,'Speed Bin B-A'!U952,'Speed Bin B-A'!U1056,'Speed Bin B-A'!U1160,'Speed Bin B-A'!U1264,'Speed Bin B-A'!U1368)</f>
        <v>0</v>
      </c>
      <c r="V321" s="253">
        <f>IFERROR(AVERAGE('Speed Bin B-A'!V16,'Speed Bin B-A'!V120,'Speed Bin B-A'!V224,'Speed Bin B-A'!V328,'Speed Bin B-A'!V432,'Speed Bin B-A'!V536,'Speed Bin B-A'!V640,'Speed Bin B-A'!V744,'Speed Bin B-A'!V848,'Speed Bin B-A'!V952,'Speed Bin B-A'!V1056,'Speed Bin B-A'!V1160,'Speed Bin B-A'!V1264,'Speed Bin B-A'!V1368),"-")</f>
        <v>29.2</v>
      </c>
      <c r="W321" s="253" t="str">
        <f>IFERROR(AVERAGE('Speed Bin B-A'!W16,'Speed Bin B-A'!W120,'Speed Bin B-A'!W224,'Speed Bin B-A'!W328,'Speed Bin B-A'!W432,'Speed Bin B-A'!W536,'Speed Bin B-A'!W640,'Speed Bin B-A'!W744,'Speed Bin B-A'!W848,'Speed Bin B-A'!W952,'Speed Bin B-A'!W1056,'Speed Bin B-A'!W1160,'Speed Bin B-A'!W1264,'Speed Bin B-A'!W1368),"-")</f>
        <v>-</v>
      </c>
      <c r="X321" s="261"/>
      <c r="Y321" s="261"/>
      <c r="Z321" s="251">
        <v>0.20833333333333301</v>
      </c>
      <c r="AA321" s="254">
        <f t="shared" ref="AA321" si="155">SUM(C336:C339)</f>
        <v>0</v>
      </c>
      <c r="AB321" s="254">
        <f t="shared" ref="AB321:AR321" si="156">SUM(D336:D339)</f>
        <v>0</v>
      </c>
      <c r="AC321" s="254">
        <f t="shared" si="156"/>
        <v>14</v>
      </c>
      <c r="AD321" s="254">
        <f t="shared" si="156"/>
        <v>15</v>
      </c>
      <c r="AE321" s="254">
        <f t="shared" si="156"/>
        <v>73</v>
      </c>
      <c r="AF321" s="254">
        <f t="shared" si="156"/>
        <v>42</v>
      </c>
      <c r="AG321" s="254">
        <f t="shared" si="156"/>
        <v>9</v>
      </c>
      <c r="AH321" s="254">
        <f t="shared" si="156"/>
        <v>1</v>
      </c>
      <c r="AI321" s="254">
        <f t="shared" si="156"/>
        <v>0</v>
      </c>
      <c r="AJ321" s="254">
        <f t="shared" si="156"/>
        <v>0</v>
      </c>
      <c r="AK321" s="254">
        <f t="shared" si="156"/>
        <v>0</v>
      </c>
      <c r="AL321" s="254">
        <f t="shared" si="156"/>
        <v>0</v>
      </c>
      <c r="AM321" s="254">
        <f t="shared" si="156"/>
        <v>0</v>
      </c>
      <c r="AN321" s="254">
        <f t="shared" si="156"/>
        <v>0</v>
      </c>
      <c r="AO321" s="254">
        <f t="shared" si="156"/>
        <v>0</v>
      </c>
      <c r="AP321" s="254">
        <f t="shared" si="156"/>
        <v>0</v>
      </c>
      <c r="AQ321" s="254">
        <f t="shared" si="156"/>
        <v>0</v>
      </c>
      <c r="AR321" s="254">
        <f t="shared" si="156"/>
        <v>0</v>
      </c>
      <c r="AS321" s="254">
        <f>SUM(U336:U339)</f>
        <v>0</v>
      </c>
      <c r="AT321" s="253">
        <f>IFERROR(AVERAGE(V336:V339),"-")</f>
        <v>27.709722222222226</v>
      </c>
      <c r="AU321" s="253">
        <f>IFERROR(AVERAGE(W336:W339),"-")</f>
        <v>32.799999999999997</v>
      </c>
    </row>
    <row r="322" spans="1:47" x14ac:dyDescent="0.2">
      <c r="A322" s="251">
        <v>6.25E-2</v>
      </c>
      <c r="B322" s="252">
        <f>SUM('Speed Bin B-A'!B17,'Speed Bin B-A'!B121,'Speed Bin B-A'!B225,'Speed Bin B-A'!B329,'Speed Bin B-A'!B433,'Speed Bin B-A'!B537,'Speed Bin B-A'!B641,'Speed Bin B-A'!B745,'Speed Bin B-A'!B849,'Speed Bin B-A'!B953,'Speed Bin B-A'!B1057,'Speed Bin B-A'!B1161,'Speed Bin B-A'!B1265,'Speed Bin B-A'!B1369)</f>
        <v>1</v>
      </c>
      <c r="C322" s="252">
        <f>SUM('Speed Bin B-A'!C17,'Speed Bin B-A'!C121,'Speed Bin B-A'!C225,'Speed Bin B-A'!C329,'Speed Bin B-A'!C433,'Speed Bin B-A'!C537,'Speed Bin B-A'!C641,'Speed Bin B-A'!C745,'Speed Bin B-A'!C849,'Speed Bin B-A'!C953,'Speed Bin B-A'!C1057,'Speed Bin B-A'!C1161,'Speed Bin B-A'!C1265,'Speed Bin B-A'!C1369)</f>
        <v>0</v>
      </c>
      <c r="D322" s="252">
        <f>SUM('Speed Bin B-A'!D17,'Speed Bin B-A'!D121,'Speed Bin B-A'!D225,'Speed Bin B-A'!D329,'Speed Bin B-A'!D433,'Speed Bin B-A'!D537,'Speed Bin B-A'!D641,'Speed Bin B-A'!D745,'Speed Bin B-A'!D849,'Speed Bin B-A'!D953,'Speed Bin B-A'!D1057,'Speed Bin B-A'!D1161,'Speed Bin B-A'!D1265,'Speed Bin B-A'!D1369)</f>
        <v>0</v>
      </c>
      <c r="E322" s="252">
        <f>SUM('Speed Bin B-A'!E17,'Speed Bin B-A'!E121,'Speed Bin B-A'!E225,'Speed Bin B-A'!E329,'Speed Bin B-A'!E433,'Speed Bin B-A'!E537,'Speed Bin B-A'!E641,'Speed Bin B-A'!E745,'Speed Bin B-A'!E849,'Speed Bin B-A'!E953,'Speed Bin B-A'!E1057,'Speed Bin B-A'!E1161,'Speed Bin B-A'!E1265,'Speed Bin B-A'!E1369)</f>
        <v>0</v>
      </c>
      <c r="F322" s="252">
        <f>SUM('Speed Bin B-A'!F17,'Speed Bin B-A'!F121,'Speed Bin B-A'!F225,'Speed Bin B-A'!F329,'Speed Bin B-A'!F433,'Speed Bin B-A'!F537,'Speed Bin B-A'!F641,'Speed Bin B-A'!F745,'Speed Bin B-A'!F849,'Speed Bin B-A'!F953,'Speed Bin B-A'!F1057,'Speed Bin B-A'!F1161,'Speed Bin B-A'!F1265,'Speed Bin B-A'!F1369)</f>
        <v>0</v>
      </c>
      <c r="G322" s="252">
        <f>SUM('Speed Bin B-A'!G17,'Speed Bin B-A'!G121,'Speed Bin B-A'!G225,'Speed Bin B-A'!G329,'Speed Bin B-A'!G433,'Speed Bin B-A'!G537,'Speed Bin B-A'!G641,'Speed Bin B-A'!G745,'Speed Bin B-A'!G849,'Speed Bin B-A'!G953,'Speed Bin B-A'!G1057,'Speed Bin B-A'!G1161,'Speed Bin B-A'!G1265,'Speed Bin B-A'!G1369)</f>
        <v>1</v>
      </c>
      <c r="H322" s="252">
        <f>SUM('Speed Bin B-A'!H17,'Speed Bin B-A'!H121,'Speed Bin B-A'!H225,'Speed Bin B-A'!H329,'Speed Bin B-A'!H433,'Speed Bin B-A'!H537,'Speed Bin B-A'!H641,'Speed Bin B-A'!H745,'Speed Bin B-A'!H849,'Speed Bin B-A'!H953,'Speed Bin B-A'!H1057,'Speed Bin B-A'!H1161,'Speed Bin B-A'!H1265,'Speed Bin B-A'!H1369)</f>
        <v>0</v>
      </c>
      <c r="I322" s="252">
        <f>SUM('Speed Bin B-A'!I17,'Speed Bin B-A'!I121,'Speed Bin B-A'!I225,'Speed Bin B-A'!I329,'Speed Bin B-A'!I433,'Speed Bin B-A'!I537,'Speed Bin B-A'!I641,'Speed Bin B-A'!I745,'Speed Bin B-A'!I849,'Speed Bin B-A'!I953,'Speed Bin B-A'!I1057,'Speed Bin B-A'!I1161,'Speed Bin B-A'!I1265,'Speed Bin B-A'!I1369)</f>
        <v>0</v>
      </c>
      <c r="J322" s="252">
        <f>SUM('Speed Bin B-A'!J17,'Speed Bin B-A'!J121,'Speed Bin B-A'!J225,'Speed Bin B-A'!J329,'Speed Bin B-A'!J433,'Speed Bin B-A'!J537,'Speed Bin B-A'!J641,'Speed Bin B-A'!J745,'Speed Bin B-A'!J849,'Speed Bin B-A'!J953,'Speed Bin B-A'!J1057,'Speed Bin B-A'!J1161,'Speed Bin B-A'!J1265,'Speed Bin B-A'!J1369)</f>
        <v>0</v>
      </c>
      <c r="K322" s="252">
        <f>SUM('Speed Bin B-A'!K17,'Speed Bin B-A'!K121,'Speed Bin B-A'!K225,'Speed Bin B-A'!K329,'Speed Bin B-A'!K433,'Speed Bin B-A'!K537,'Speed Bin B-A'!K641,'Speed Bin B-A'!K745,'Speed Bin B-A'!K849,'Speed Bin B-A'!K953,'Speed Bin B-A'!K1057,'Speed Bin B-A'!K1161,'Speed Bin B-A'!K1265,'Speed Bin B-A'!K1369)</f>
        <v>0</v>
      </c>
      <c r="L322" s="252">
        <f>SUM('Speed Bin B-A'!L17,'Speed Bin B-A'!L121,'Speed Bin B-A'!L225,'Speed Bin B-A'!L329,'Speed Bin B-A'!L433,'Speed Bin B-A'!L537,'Speed Bin B-A'!L641,'Speed Bin B-A'!L745,'Speed Bin B-A'!L849,'Speed Bin B-A'!L953,'Speed Bin B-A'!L1057,'Speed Bin B-A'!L1161,'Speed Bin B-A'!L1265,'Speed Bin B-A'!L1369)</f>
        <v>0</v>
      </c>
      <c r="M322" s="252">
        <f>SUM('Speed Bin B-A'!M17,'Speed Bin B-A'!M121,'Speed Bin B-A'!M225,'Speed Bin B-A'!M329,'Speed Bin B-A'!M433,'Speed Bin B-A'!M537,'Speed Bin B-A'!M641,'Speed Bin B-A'!M745,'Speed Bin B-A'!M849,'Speed Bin B-A'!M953,'Speed Bin B-A'!M1057,'Speed Bin B-A'!M1161,'Speed Bin B-A'!M1265,'Speed Bin B-A'!M1369)</f>
        <v>0</v>
      </c>
      <c r="N322" s="252">
        <f>SUM('Speed Bin B-A'!N17,'Speed Bin B-A'!N121,'Speed Bin B-A'!N225,'Speed Bin B-A'!N329,'Speed Bin B-A'!N433,'Speed Bin B-A'!N537,'Speed Bin B-A'!N641,'Speed Bin B-A'!N745,'Speed Bin B-A'!N849,'Speed Bin B-A'!N953,'Speed Bin B-A'!N1057,'Speed Bin B-A'!N1161,'Speed Bin B-A'!N1265,'Speed Bin B-A'!N1369)</f>
        <v>0</v>
      </c>
      <c r="O322" s="252">
        <f>SUM('Speed Bin B-A'!O17,'Speed Bin B-A'!O121,'Speed Bin B-A'!O225,'Speed Bin B-A'!O329,'Speed Bin B-A'!O433,'Speed Bin B-A'!O537,'Speed Bin B-A'!O641,'Speed Bin B-A'!O745,'Speed Bin B-A'!O849,'Speed Bin B-A'!O953,'Speed Bin B-A'!O1057,'Speed Bin B-A'!O1161,'Speed Bin B-A'!O1265,'Speed Bin B-A'!O1369)</f>
        <v>0</v>
      </c>
      <c r="P322" s="252">
        <f>SUM('Speed Bin B-A'!P17,'Speed Bin B-A'!P121,'Speed Bin B-A'!P225,'Speed Bin B-A'!P329,'Speed Bin B-A'!P433,'Speed Bin B-A'!P537,'Speed Bin B-A'!P641,'Speed Bin B-A'!P745,'Speed Bin B-A'!P849,'Speed Bin B-A'!P953,'Speed Bin B-A'!P1057,'Speed Bin B-A'!P1161,'Speed Bin B-A'!P1265,'Speed Bin B-A'!P1369)</f>
        <v>0</v>
      </c>
      <c r="Q322" s="252">
        <f>SUM('Speed Bin B-A'!Q17,'Speed Bin B-A'!Q121,'Speed Bin B-A'!Q225,'Speed Bin B-A'!Q329,'Speed Bin B-A'!Q433,'Speed Bin B-A'!Q537,'Speed Bin B-A'!Q641,'Speed Bin B-A'!Q745,'Speed Bin B-A'!Q849,'Speed Bin B-A'!Q953,'Speed Bin B-A'!Q1057,'Speed Bin B-A'!Q1161,'Speed Bin B-A'!Q1265,'Speed Bin B-A'!Q1369)</f>
        <v>0</v>
      </c>
      <c r="R322" s="252">
        <f>SUM('Speed Bin B-A'!R17,'Speed Bin B-A'!R121,'Speed Bin B-A'!R225,'Speed Bin B-A'!R329,'Speed Bin B-A'!R433,'Speed Bin B-A'!R537,'Speed Bin B-A'!R641,'Speed Bin B-A'!R745,'Speed Bin B-A'!R849,'Speed Bin B-A'!R953,'Speed Bin B-A'!R1057,'Speed Bin B-A'!R1161,'Speed Bin B-A'!R1265,'Speed Bin B-A'!R1369)</f>
        <v>0</v>
      </c>
      <c r="S322" s="252">
        <f>SUM('Speed Bin B-A'!S17,'Speed Bin B-A'!S121,'Speed Bin B-A'!S225,'Speed Bin B-A'!S329,'Speed Bin B-A'!S433,'Speed Bin B-A'!S537,'Speed Bin B-A'!S641,'Speed Bin B-A'!S745,'Speed Bin B-A'!S849,'Speed Bin B-A'!S953,'Speed Bin B-A'!S1057,'Speed Bin B-A'!S1161,'Speed Bin B-A'!S1265,'Speed Bin B-A'!S1369)</f>
        <v>0</v>
      </c>
      <c r="T322" s="252">
        <f>SUM('Speed Bin B-A'!T17,'Speed Bin B-A'!T121,'Speed Bin B-A'!T225,'Speed Bin B-A'!T329,'Speed Bin B-A'!T433,'Speed Bin B-A'!T537,'Speed Bin B-A'!T641,'Speed Bin B-A'!T745,'Speed Bin B-A'!T849,'Speed Bin B-A'!T953,'Speed Bin B-A'!T1057,'Speed Bin B-A'!T1161,'Speed Bin B-A'!T1265,'Speed Bin B-A'!T1369)</f>
        <v>0</v>
      </c>
      <c r="U322" s="252">
        <f>SUM('Speed Bin B-A'!U17,'Speed Bin B-A'!U121,'Speed Bin B-A'!U225,'Speed Bin B-A'!U329,'Speed Bin B-A'!U433,'Speed Bin B-A'!U537,'Speed Bin B-A'!U641,'Speed Bin B-A'!U745,'Speed Bin B-A'!U849,'Speed Bin B-A'!U953,'Speed Bin B-A'!U1057,'Speed Bin B-A'!U1161,'Speed Bin B-A'!U1265,'Speed Bin B-A'!U1369)</f>
        <v>0</v>
      </c>
      <c r="V322" s="253">
        <f>IFERROR(AVERAGE('Speed Bin B-A'!V17,'Speed Bin B-A'!V121,'Speed Bin B-A'!V225,'Speed Bin B-A'!V329,'Speed Bin B-A'!V433,'Speed Bin B-A'!V537,'Speed Bin B-A'!V641,'Speed Bin B-A'!V745,'Speed Bin B-A'!V849,'Speed Bin B-A'!V953,'Speed Bin B-A'!V1057,'Speed Bin B-A'!V1161,'Speed Bin B-A'!V1265,'Speed Bin B-A'!V1369),"-")</f>
        <v>29.7</v>
      </c>
      <c r="W322" s="253" t="str">
        <f>IFERROR(AVERAGE('Speed Bin B-A'!W17,'Speed Bin B-A'!W121,'Speed Bin B-A'!W225,'Speed Bin B-A'!W329,'Speed Bin B-A'!W433,'Speed Bin B-A'!W537,'Speed Bin B-A'!W641,'Speed Bin B-A'!W745,'Speed Bin B-A'!W849,'Speed Bin B-A'!W953,'Speed Bin B-A'!W1057,'Speed Bin B-A'!W1161,'Speed Bin B-A'!W1265,'Speed Bin B-A'!W1369),"-")</f>
        <v>-</v>
      </c>
      <c r="X322" s="261"/>
      <c r="Y322" s="261"/>
      <c r="Z322" s="251">
        <v>0.25</v>
      </c>
      <c r="AA322" s="254">
        <f t="shared" ref="AA322" si="157">SUM(C340:C343)</f>
        <v>0</v>
      </c>
      <c r="AB322" s="254">
        <f t="shared" ref="AB322:AR322" si="158">SUM(D340:D343)</f>
        <v>2</v>
      </c>
      <c r="AC322" s="254">
        <f t="shared" si="158"/>
        <v>7</v>
      </c>
      <c r="AD322" s="254">
        <f t="shared" si="158"/>
        <v>95</v>
      </c>
      <c r="AE322" s="254">
        <f t="shared" si="158"/>
        <v>331</v>
      </c>
      <c r="AF322" s="254">
        <f t="shared" si="158"/>
        <v>150</v>
      </c>
      <c r="AG322" s="254">
        <f t="shared" si="158"/>
        <v>25</v>
      </c>
      <c r="AH322" s="254">
        <f t="shared" si="158"/>
        <v>3</v>
      </c>
      <c r="AI322" s="254">
        <f t="shared" si="158"/>
        <v>0</v>
      </c>
      <c r="AJ322" s="254">
        <f t="shared" si="158"/>
        <v>0</v>
      </c>
      <c r="AK322" s="254">
        <f t="shared" si="158"/>
        <v>0</v>
      </c>
      <c r="AL322" s="254">
        <f t="shared" si="158"/>
        <v>0</v>
      </c>
      <c r="AM322" s="254">
        <f t="shared" si="158"/>
        <v>0</v>
      </c>
      <c r="AN322" s="254">
        <f t="shared" si="158"/>
        <v>0</v>
      </c>
      <c r="AO322" s="254">
        <f t="shared" si="158"/>
        <v>0</v>
      </c>
      <c r="AP322" s="254">
        <f t="shared" si="158"/>
        <v>0</v>
      </c>
      <c r="AQ322" s="254">
        <f t="shared" si="158"/>
        <v>0</v>
      </c>
      <c r="AR322" s="254">
        <f t="shared" si="158"/>
        <v>0</v>
      </c>
      <c r="AS322" s="254">
        <f>SUM(U340:U343)</f>
        <v>0</v>
      </c>
      <c r="AT322" s="253">
        <f>IFERROR(AVERAGE(V340:V343),"-")</f>
        <v>28.063888888888886</v>
      </c>
      <c r="AU322" s="253">
        <f>IFERROR(AVERAGE(W340:W343),"-")</f>
        <v>32.286458333333336</v>
      </c>
    </row>
    <row r="323" spans="1:47" x14ac:dyDescent="0.2">
      <c r="A323" s="251">
        <v>7.2916666666666699E-2</v>
      </c>
      <c r="B323" s="252">
        <f>SUM('Speed Bin B-A'!B18,'Speed Bin B-A'!B122,'Speed Bin B-A'!B226,'Speed Bin B-A'!B330,'Speed Bin B-A'!B434,'Speed Bin B-A'!B538,'Speed Bin B-A'!B642,'Speed Bin B-A'!B746,'Speed Bin B-A'!B850,'Speed Bin B-A'!B954,'Speed Bin B-A'!B1058,'Speed Bin B-A'!B1162,'Speed Bin B-A'!B1266,'Speed Bin B-A'!B1370)</f>
        <v>5</v>
      </c>
      <c r="C323" s="252">
        <f>SUM('Speed Bin B-A'!C18,'Speed Bin B-A'!C122,'Speed Bin B-A'!C226,'Speed Bin B-A'!C330,'Speed Bin B-A'!C434,'Speed Bin B-A'!C538,'Speed Bin B-A'!C642,'Speed Bin B-A'!C746,'Speed Bin B-A'!C850,'Speed Bin B-A'!C954,'Speed Bin B-A'!C1058,'Speed Bin B-A'!C1162,'Speed Bin B-A'!C1266,'Speed Bin B-A'!C1370)</f>
        <v>0</v>
      </c>
      <c r="D323" s="252">
        <f>SUM('Speed Bin B-A'!D18,'Speed Bin B-A'!D122,'Speed Bin B-A'!D226,'Speed Bin B-A'!D330,'Speed Bin B-A'!D434,'Speed Bin B-A'!D538,'Speed Bin B-A'!D642,'Speed Bin B-A'!D746,'Speed Bin B-A'!D850,'Speed Bin B-A'!D954,'Speed Bin B-A'!D1058,'Speed Bin B-A'!D1162,'Speed Bin B-A'!D1266,'Speed Bin B-A'!D1370)</f>
        <v>0</v>
      </c>
      <c r="E323" s="252">
        <f>SUM('Speed Bin B-A'!E18,'Speed Bin B-A'!E122,'Speed Bin B-A'!E226,'Speed Bin B-A'!E330,'Speed Bin B-A'!E434,'Speed Bin B-A'!E538,'Speed Bin B-A'!E642,'Speed Bin B-A'!E746,'Speed Bin B-A'!E850,'Speed Bin B-A'!E954,'Speed Bin B-A'!E1058,'Speed Bin B-A'!E1162,'Speed Bin B-A'!E1266,'Speed Bin B-A'!E1370)</f>
        <v>1</v>
      </c>
      <c r="F323" s="252">
        <f>SUM('Speed Bin B-A'!F18,'Speed Bin B-A'!F122,'Speed Bin B-A'!F226,'Speed Bin B-A'!F330,'Speed Bin B-A'!F434,'Speed Bin B-A'!F538,'Speed Bin B-A'!F642,'Speed Bin B-A'!F746,'Speed Bin B-A'!F850,'Speed Bin B-A'!F954,'Speed Bin B-A'!F1058,'Speed Bin B-A'!F1162,'Speed Bin B-A'!F1266,'Speed Bin B-A'!F1370)</f>
        <v>1</v>
      </c>
      <c r="G323" s="252">
        <f>SUM('Speed Bin B-A'!G18,'Speed Bin B-A'!G122,'Speed Bin B-A'!G226,'Speed Bin B-A'!G330,'Speed Bin B-A'!G434,'Speed Bin B-A'!G538,'Speed Bin B-A'!G642,'Speed Bin B-A'!G746,'Speed Bin B-A'!G850,'Speed Bin B-A'!G954,'Speed Bin B-A'!G1058,'Speed Bin B-A'!G1162,'Speed Bin B-A'!G1266,'Speed Bin B-A'!G1370)</f>
        <v>1</v>
      </c>
      <c r="H323" s="252">
        <f>SUM('Speed Bin B-A'!H18,'Speed Bin B-A'!H122,'Speed Bin B-A'!H226,'Speed Bin B-A'!H330,'Speed Bin B-A'!H434,'Speed Bin B-A'!H538,'Speed Bin B-A'!H642,'Speed Bin B-A'!H746,'Speed Bin B-A'!H850,'Speed Bin B-A'!H954,'Speed Bin B-A'!H1058,'Speed Bin B-A'!H1162,'Speed Bin B-A'!H1266,'Speed Bin B-A'!H1370)</f>
        <v>1</v>
      </c>
      <c r="I323" s="252">
        <f>SUM('Speed Bin B-A'!I18,'Speed Bin B-A'!I122,'Speed Bin B-A'!I226,'Speed Bin B-A'!I330,'Speed Bin B-A'!I434,'Speed Bin B-A'!I538,'Speed Bin B-A'!I642,'Speed Bin B-A'!I746,'Speed Bin B-A'!I850,'Speed Bin B-A'!I954,'Speed Bin B-A'!I1058,'Speed Bin B-A'!I1162,'Speed Bin B-A'!I1266,'Speed Bin B-A'!I1370)</f>
        <v>0</v>
      </c>
      <c r="J323" s="252">
        <f>SUM('Speed Bin B-A'!J18,'Speed Bin B-A'!J122,'Speed Bin B-A'!J226,'Speed Bin B-A'!J330,'Speed Bin B-A'!J434,'Speed Bin B-A'!J538,'Speed Bin B-A'!J642,'Speed Bin B-A'!J746,'Speed Bin B-A'!J850,'Speed Bin B-A'!J954,'Speed Bin B-A'!J1058,'Speed Bin B-A'!J1162,'Speed Bin B-A'!J1266,'Speed Bin B-A'!J1370)</f>
        <v>1</v>
      </c>
      <c r="K323" s="252">
        <f>SUM('Speed Bin B-A'!K18,'Speed Bin B-A'!K122,'Speed Bin B-A'!K226,'Speed Bin B-A'!K330,'Speed Bin B-A'!K434,'Speed Bin B-A'!K538,'Speed Bin B-A'!K642,'Speed Bin B-A'!K746,'Speed Bin B-A'!K850,'Speed Bin B-A'!K954,'Speed Bin B-A'!K1058,'Speed Bin B-A'!K1162,'Speed Bin B-A'!K1266,'Speed Bin B-A'!K1370)</f>
        <v>0</v>
      </c>
      <c r="L323" s="252">
        <f>SUM('Speed Bin B-A'!L18,'Speed Bin B-A'!L122,'Speed Bin B-A'!L226,'Speed Bin B-A'!L330,'Speed Bin B-A'!L434,'Speed Bin B-A'!L538,'Speed Bin B-A'!L642,'Speed Bin B-A'!L746,'Speed Bin B-A'!L850,'Speed Bin B-A'!L954,'Speed Bin B-A'!L1058,'Speed Bin B-A'!L1162,'Speed Bin B-A'!L1266,'Speed Bin B-A'!L1370)</f>
        <v>0</v>
      </c>
      <c r="M323" s="252">
        <f>SUM('Speed Bin B-A'!M18,'Speed Bin B-A'!M122,'Speed Bin B-A'!M226,'Speed Bin B-A'!M330,'Speed Bin B-A'!M434,'Speed Bin B-A'!M538,'Speed Bin B-A'!M642,'Speed Bin B-A'!M746,'Speed Bin B-A'!M850,'Speed Bin B-A'!M954,'Speed Bin B-A'!M1058,'Speed Bin B-A'!M1162,'Speed Bin B-A'!M1266,'Speed Bin B-A'!M1370)</f>
        <v>0</v>
      </c>
      <c r="N323" s="252">
        <f>SUM('Speed Bin B-A'!N18,'Speed Bin B-A'!N122,'Speed Bin B-A'!N226,'Speed Bin B-A'!N330,'Speed Bin B-A'!N434,'Speed Bin B-A'!N538,'Speed Bin B-A'!N642,'Speed Bin B-A'!N746,'Speed Bin B-A'!N850,'Speed Bin B-A'!N954,'Speed Bin B-A'!N1058,'Speed Bin B-A'!N1162,'Speed Bin B-A'!N1266,'Speed Bin B-A'!N1370)</f>
        <v>0</v>
      </c>
      <c r="O323" s="252">
        <f>SUM('Speed Bin B-A'!O18,'Speed Bin B-A'!O122,'Speed Bin B-A'!O226,'Speed Bin B-A'!O330,'Speed Bin B-A'!O434,'Speed Bin B-A'!O538,'Speed Bin B-A'!O642,'Speed Bin B-A'!O746,'Speed Bin B-A'!O850,'Speed Bin B-A'!O954,'Speed Bin B-A'!O1058,'Speed Bin B-A'!O1162,'Speed Bin B-A'!O1266,'Speed Bin B-A'!O1370)</f>
        <v>0</v>
      </c>
      <c r="P323" s="252">
        <f>SUM('Speed Bin B-A'!P18,'Speed Bin B-A'!P122,'Speed Bin B-A'!P226,'Speed Bin B-A'!P330,'Speed Bin B-A'!P434,'Speed Bin B-A'!P538,'Speed Bin B-A'!P642,'Speed Bin B-A'!P746,'Speed Bin B-A'!P850,'Speed Bin B-A'!P954,'Speed Bin B-A'!P1058,'Speed Bin B-A'!P1162,'Speed Bin B-A'!P1266,'Speed Bin B-A'!P1370)</f>
        <v>0</v>
      </c>
      <c r="Q323" s="252">
        <f>SUM('Speed Bin B-A'!Q18,'Speed Bin B-A'!Q122,'Speed Bin B-A'!Q226,'Speed Bin B-A'!Q330,'Speed Bin B-A'!Q434,'Speed Bin B-A'!Q538,'Speed Bin B-A'!Q642,'Speed Bin B-A'!Q746,'Speed Bin B-A'!Q850,'Speed Bin B-A'!Q954,'Speed Bin B-A'!Q1058,'Speed Bin B-A'!Q1162,'Speed Bin B-A'!Q1266,'Speed Bin B-A'!Q1370)</f>
        <v>0</v>
      </c>
      <c r="R323" s="252">
        <f>SUM('Speed Bin B-A'!R18,'Speed Bin B-A'!R122,'Speed Bin B-A'!R226,'Speed Bin B-A'!R330,'Speed Bin B-A'!R434,'Speed Bin B-A'!R538,'Speed Bin B-A'!R642,'Speed Bin B-A'!R746,'Speed Bin B-A'!R850,'Speed Bin B-A'!R954,'Speed Bin B-A'!R1058,'Speed Bin B-A'!R1162,'Speed Bin B-A'!R1266,'Speed Bin B-A'!R1370)</f>
        <v>0</v>
      </c>
      <c r="S323" s="252">
        <f>SUM('Speed Bin B-A'!S18,'Speed Bin B-A'!S122,'Speed Bin B-A'!S226,'Speed Bin B-A'!S330,'Speed Bin B-A'!S434,'Speed Bin B-A'!S538,'Speed Bin B-A'!S642,'Speed Bin B-A'!S746,'Speed Bin B-A'!S850,'Speed Bin B-A'!S954,'Speed Bin B-A'!S1058,'Speed Bin B-A'!S1162,'Speed Bin B-A'!S1266,'Speed Bin B-A'!S1370)</f>
        <v>0</v>
      </c>
      <c r="T323" s="252">
        <f>SUM('Speed Bin B-A'!T18,'Speed Bin B-A'!T122,'Speed Bin B-A'!T226,'Speed Bin B-A'!T330,'Speed Bin B-A'!T434,'Speed Bin B-A'!T538,'Speed Bin B-A'!T642,'Speed Bin B-A'!T746,'Speed Bin B-A'!T850,'Speed Bin B-A'!T954,'Speed Bin B-A'!T1058,'Speed Bin B-A'!T1162,'Speed Bin B-A'!T1266,'Speed Bin B-A'!T1370)</f>
        <v>0</v>
      </c>
      <c r="U323" s="252">
        <f>SUM('Speed Bin B-A'!U18,'Speed Bin B-A'!U122,'Speed Bin B-A'!U226,'Speed Bin B-A'!U330,'Speed Bin B-A'!U434,'Speed Bin B-A'!U538,'Speed Bin B-A'!U642,'Speed Bin B-A'!U746,'Speed Bin B-A'!U850,'Speed Bin B-A'!U954,'Speed Bin B-A'!U1058,'Speed Bin B-A'!U1162,'Speed Bin B-A'!U1266,'Speed Bin B-A'!U1370)</f>
        <v>0</v>
      </c>
      <c r="V323" s="253">
        <f>IFERROR(AVERAGE('Speed Bin B-A'!V18,'Speed Bin B-A'!V122,'Speed Bin B-A'!V226,'Speed Bin B-A'!V330,'Speed Bin B-A'!V434,'Speed Bin B-A'!V538,'Speed Bin B-A'!V642,'Speed Bin B-A'!V746,'Speed Bin B-A'!V850,'Speed Bin B-A'!V954,'Speed Bin B-A'!V1058,'Speed Bin B-A'!V1162,'Speed Bin B-A'!V1266,'Speed Bin B-A'!V1370),"-")</f>
        <v>28.25</v>
      </c>
      <c r="W323" s="253" t="str">
        <f>IFERROR(AVERAGE('Speed Bin B-A'!W18,'Speed Bin B-A'!W122,'Speed Bin B-A'!W226,'Speed Bin B-A'!W330,'Speed Bin B-A'!W434,'Speed Bin B-A'!W538,'Speed Bin B-A'!W642,'Speed Bin B-A'!W746,'Speed Bin B-A'!W850,'Speed Bin B-A'!W954,'Speed Bin B-A'!W1058,'Speed Bin B-A'!W1162,'Speed Bin B-A'!W1266,'Speed Bin B-A'!W1370),"-")</f>
        <v>-</v>
      </c>
      <c r="X323" s="261"/>
      <c r="Y323" s="261"/>
      <c r="Z323" s="251">
        <v>0.29166666666666702</v>
      </c>
      <c r="AA323" s="254">
        <f t="shared" ref="AA323" si="159">SUM(C344:C347)</f>
        <v>3</v>
      </c>
      <c r="AB323" s="254">
        <f t="shared" ref="AB323:AR323" si="160">SUM(D344:D347)</f>
        <v>13</v>
      </c>
      <c r="AC323" s="254">
        <f t="shared" si="160"/>
        <v>19</v>
      </c>
      <c r="AD323" s="254">
        <f t="shared" si="160"/>
        <v>209</v>
      </c>
      <c r="AE323" s="254">
        <f t="shared" si="160"/>
        <v>573</v>
      </c>
      <c r="AF323" s="254">
        <f t="shared" si="160"/>
        <v>162</v>
      </c>
      <c r="AG323" s="254">
        <f t="shared" si="160"/>
        <v>18</v>
      </c>
      <c r="AH323" s="254">
        <f t="shared" si="160"/>
        <v>0</v>
      </c>
      <c r="AI323" s="254">
        <f t="shared" si="160"/>
        <v>1</v>
      </c>
      <c r="AJ323" s="254">
        <f t="shared" si="160"/>
        <v>0</v>
      </c>
      <c r="AK323" s="254">
        <f t="shared" si="160"/>
        <v>0</v>
      </c>
      <c r="AL323" s="254">
        <f t="shared" si="160"/>
        <v>0</v>
      </c>
      <c r="AM323" s="254">
        <f t="shared" si="160"/>
        <v>0</v>
      </c>
      <c r="AN323" s="254">
        <f t="shared" si="160"/>
        <v>0</v>
      </c>
      <c r="AO323" s="254">
        <f t="shared" si="160"/>
        <v>0</v>
      </c>
      <c r="AP323" s="254">
        <f t="shared" si="160"/>
        <v>0</v>
      </c>
      <c r="AQ323" s="254">
        <f t="shared" si="160"/>
        <v>0</v>
      </c>
      <c r="AR323" s="254">
        <f t="shared" si="160"/>
        <v>0</v>
      </c>
      <c r="AS323" s="254">
        <f>SUM(U344:U347)</f>
        <v>0</v>
      </c>
      <c r="AT323" s="253">
        <f>IFERROR(AVERAGE(V344:V347),"-")</f>
        <v>27.041666666666668</v>
      </c>
      <c r="AU323" s="253">
        <f>IFERROR(AVERAGE(W344:W347),"-")</f>
        <v>30.543750000000003</v>
      </c>
    </row>
    <row r="324" spans="1:47" x14ac:dyDescent="0.2">
      <c r="A324" s="251">
        <v>8.3333333333333301E-2</v>
      </c>
      <c r="B324" s="252">
        <f>SUM('Speed Bin B-A'!B19,'Speed Bin B-A'!B123,'Speed Bin B-A'!B227,'Speed Bin B-A'!B331,'Speed Bin B-A'!B435,'Speed Bin B-A'!B539,'Speed Bin B-A'!B643,'Speed Bin B-A'!B747,'Speed Bin B-A'!B851,'Speed Bin B-A'!B955,'Speed Bin B-A'!B1059,'Speed Bin B-A'!B1163,'Speed Bin B-A'!B1267,'Speed Bin B-A'!B1371)</f>
        <v>3</v>
      </c>
      <c r="C324" s="252">
        <f>SUM('Speed Bin B-A'!C19,'Speed Bin B-A'!C123,'Speed Bin B-A'!C227,'Speed Bin B-A'!C331,'Speed Bin B-A'!C435,'Speed Bin B-A'!C539,'Speed Bin B-A'!C643,'Speed Bin B-A'!C747,'Speed Bin B-A'!C851,'Speed Bin B-A'!C955,'Speed Bin B-A'!C1059,'Speed Bin B-A'!C1163,'Speed Bin B-A'!C1267,'Speed Bin B-A'!C1371)</f>
        <v>0</v>
      </c>
      <c r="D324" s="252">
        <f>SUM('Speed Bin B-A'!D19,'Speed Bin B-A'!D123,'Speed Bin B-A'!D227,'Speed Bin B-A'!D331,'Speed Bin B-A'!D435,'Speed Bin B-A'!D539,'Speed Bin B-A'!D643,'Speed Bin B-A'!D747,'Speed Bin B-A'!D851,'Speed Bin B-A'!D955,'Speed Bin B-A'!D1059,'Speed Bin B-A'!D1163,'Speed Bin B-A'!D1267,'Speed Bin B-A'!D1371)</f>
        <v>0</v>
      </c>
      <c r="E324" s="252">
        <f>SUM('Speed Bin B-A'!E19,'Speed Bin B-A'!E123,'Speed Bin B-A'!E227,'Speed Bin B-A'!E331,'Speed Bin B-A'!E435,'Speed Bin B-A'!E539,'Speed Bin B-A'!E643,'Speed Bin B-A'!E747,'Speed Bin B-A'!E851,'Speed Bin B-A'!E955,'Speed Bin B-A'!E1059,'Speed Bin B-A'!E1163,'Speed Bin B-A'!E1267,'Speed Bin B-A'!E1371)</f>
        <v>1</v>
      </c>
      <c r="F324" s="252">
        <f>SUM('Speed Bin B-A'!F19,'Speed Bin B-A'!F123,'Speed Bin B-A'!F227,'Speed Bin B-A'!F331,'Speed Bin B-A'!F435,'Speed Bin B-A'!F539,'Speed Bin B-A'!F643,'Speed Bin B-A'!F747,'Speed Bin B-A'!F851,'Speed Bin B-A'!F955,'Speed Bin B-A'!F1059,'Speed Bin B-A'!F1163,'Speed Bin B-A'!F1267,'Speed Bin B-A'!F1371)</f>
        <v>0</v>
      </c>
      <c r="G324" s="252">
        <f>SUM('Speed Bin B-A'!G19,'Speed Bin B-A'!G123,'Speed Bin B-A'!G227,'Speed Bin B-A'!G331,'Speed Bin B-A'!G435,'Speed Bin B-A'!G539,'Speed Bin B-A'!G643,'Speed Bin B-A'!G747,'Speed Bin B-A'!G851,'Speed Bin B-A'!G955,'Speed Bin B-A'!G1059,'Speed Bin B-A'!G1163,'Speed Bin B-A'!G1267,'Speed Bin B-A'!G1371)</f>
        <v>0</v>
      </c>
      <c r="H324" s="252">
        <f>SUM('Speed Bin B-A'!H19,'Speed Bin B-A'!H123,'Speed Bin B-A'!H227,'Speed Bin B-A'!H331,'Speed Bin B-A'!H435,'Speed Bin B-A'!H539,'Speed Bin B-A'!H643,'Speed Bin B-A'!H747,'Speed Bin B-A'!H851,'Speed Bin B-A'!H955,'Speed Bin B-A'!H1059,'Speed Bin B-A'!H1163,'Speed Bin B-A'!H1267,'Speed Bin B-A'!H1371)</f>
        <v>1</v>
      </c>
      <c r="I324" s="252">
        <f>SUM('Speed Bin B-A'!I19,'Speed Bin B-A'!I123,'Speed Bin B-A'!I227,'Speed Bin B-A'!I331,'Speed Bin B-A'!I435,'Speed Bin B-A'!I539,'Speed Bin B-A'!I643,'Speed Bin B-A'!I747,'Speed Bin B-A'!I851,'Speed Bin B-A'!I955,'Speed Bin B-A'!I1059,'Speed Bin B-A'!I1163,'Speed Bin B-A'!I1267,'Speed Bin B-A'!I1371)</f>
        <v>1</v>
      </c>
      <c r="J324" s="252">
        <f>SUM('Speed Bin B-A'!J19,'Speed Bin B-A'!J123,'Speed Bin B-A'!J227,'Speed Bin B-A'!J331,'Speed Bin B-A'!J435,'Speed Bin B-A'!J539,'Speed Bin B-A'!J643,'Speed Bin B-A'!J747,'Speed Bin B-A'!J851,'Speed Bin B-A'!J955,'Speed Bin B-A'!J1059,'Speed Bin B-A'!J1163,'Speed Bin B-A'!J1267,'Speed Bin B-A'!J1371)</f>
        <v>0</v>
      </c>
      <c r="K324" s="252">
        <f>SUM('Speed Bin B-A'!K19,'Speed Bin B-A'!K123,'Speed Bin B-A'!K227,'Speed Bin B-A'!K331,'Speed Bin B-A'!K435,'Speed Bin B-A'!K539,'Speed Bin B-A'!K643,'Speed Bin B-A'!K747,'Speed Bin B-A'!K851,'Speed Bin B-A'!K955,'Speed Bin B-A'!K1059,'Speed Bin B-A'!K1163,'Speed Bin B-A'!K1267,'Speed Bin B-A'!K1371)</f>
        <v>0</v>
      </c>
      <c r="L324" s="252">
        <f>SUM('Speed Bin B-A'!L19,'Speed Bin B-A'!L123,'Speed Bin B-A'!L227,'Speed Bin B-A'!L331,'Speed Bin B-A'!L435,'Speed Bin B-A'!L539,'Speed Bin B-A'!L643,'Speed Bin B-A'!L747,'Speed Bin B-A'!L851,'Speed Bin B-A'!L955,'Speed Bin B-A'!L1059,'Speed Bin B-A'!L1163,'Speed Bin B-A'!L1267,'Speed Bin B-A'!L1371)</f>
        <v>0</v>
      </c>
      <c r="M324" s="252">
        <f>SUM('Speed Bin B-A'!M19,'Speed Bin B-A'!M123,'Speed Bin B-A'!M227,'Speed Bin B-A'!M331,'Speed Bin B-A'!M435,'Speed Bin B-A'!M539,'Speed Bin B-A'!M643,'Speed Bin B-A'!M747,'Speed Bin B-A'!M851,'Speed Bin B-A'!M955,'Speed Bin B-A'!M1059,'Speed Bin B-A'!M1163,'Speed Bin B-A'!M1267,'Speed Bin B-A'!M1371)</f>
        <v>0</v>
      </c>
      <c r="N324" s="252">
        <f>SUM('Speed Bin B-A'!N19,'Speed Bin B-A'!N123,'Speed Bin B-A'!N227,'Speed Bin B-A'!N331,'Speed Bin B-A'!N435,'Speed Bin B-A'!N539,'Speed Bin B-A'!N643,'Speed Bin B-A'!N747,'Speed Bin B-A'!N851,'Speed Bin B-A'!N955,'Speed Bin B-A'!N1059,'Speed Bin B-A'!N1163,'Speed Bin B-A'!N1267,'Speed Bin B-A'!N1371)</f>
        <v>0</v>
      </c>
      <c r="O324" s="252">
        <f>SUM('Speed Bin B-A'!O19,'Speed Bin B-A'!O123,'Speed Bin B-A'!O227,'Speed Bin B-A'!O331,'Speed Bin B-A'!O435,'Speed Bin B-A'!O539,'Speed Bin B-A'!O643,'Speed Bin B-A'!O747,'Speed Bin B-A'!O851,'Speed Bin B-A'!O955,'Speed Bin B-A'!O1059,'Speed Bin B-A'!O1163,'Speed Bin B-A'!O1267,'Speed Bin B-A'!O1371)</f>
        <v>0</v>
      </c>
      <c r="P324" s="252">
        <f>SUM('Speed Bin B-A'!P19,'Speed Bin B-A'!P123,'Speed Bin B-A'!P227,'Speed Bin B-A'!P331,'Speed Bin B-A'!P435,'Speed Bin B-A'!P539,'Speed Bin B-A'!P643,'Speed Bin B-A'!P747,'Speed Bin B-A'!P851,'Speed Bin B-A'!P955,'Speed Bin B-A'!P1059,'Speed Bin B-A'!P1163,'Speed Bin B-A'!P1267,'Speed Bin B-A'!P1371)</f>
        <v>0</v>
      </c>
      <c r="Q324" s="252">
        <f>SUM('Speed Bin B-A'!Q19,'Speed Bin B-A'!Q123,'Speed Bin B-A'!Q227,'Speed Bin B-A'!Q331,'Speed Bin B-A'!Q435,'Speed Bin B-A'!Q539,'Speed Bin B-A'!Q643,'Speed Bin B-A'!Q747,'Speed Bin B-A'!Q851,'Speed Bin B-A'!Q955,'Speed Bin B-A'!Q1059,'Speed Bin B-A'!Q1163,'Speed Bin B-A'!Q1267,'Speed Bin B-A'!Q1371)</f>
        <v>0</v>
      </c>
      <c r="R324" s="252">
        <f>SUM('Speed Bin B-A'!R19,'Speed Bin B-A'!R123,'Speed Bin B-A'!R227,'Speed Bin B-A'!R331,'Speed Bin B-A'!R435,'Speed Bin B-A'!R539,'Speed Bin B-A'!R643,'Speed Bin B-A'!R747,'Speed Bin B-A'!R851,'Speed Bin B-A'!R955,'Speed Bin B-A'!R1059,'Speed Bin B-A'!R1163,'Speed Bin B-A'!R1267,'Speed Bin B-A'!R1371)</f>
        <v>0</v>
      </c>
      <c r="S324" s="252">
        <f>SUM('Speed Bin B-A'!S19,'Speed Bin B-A'!S123,'Speed Bin B-A'!S227,'Speed Bin B-A'!S331,'Speed Bin B-A'!S435,'Speed Bin B-A'!S539,'Speed Bin B-A'!S643,'Speed Bin B-A'!S747,'Speed Bin B-A'!S851,'Speed Bin B-A'!S955,'Speed Bin B-A'!S1059,'Speed Bin B-A'!S1163,'Speed Bin B-A'!S1267,'Speed Bin B-A'!S1371)</f>
        <v>0</v>
      </c>
      <c r="T324" s="252">
        <f>SUM('Speed Bin B-A'!T19,'Speed Bin B-A'!T123,'Speed Bin B-A'!T227,'Speed Bin B-A'!T331,'Speed Bin B-A'!T435,'Speed Bin B-A'!T539,'Speed Bin B-A'!T643,'Speed Bin B-A'!T747,'Speed Bin B-A'!T851,'Speed Bin B-A'!T955,'Speed Bin B-A'!T1059,'Speed Bin B-A'!T1163,'Speed Bin B-A'!T1267,'Speed Bin B-A'!T1371)</f>
        <v>0</v>
      </c>
      <c r="U324" s="252">
        <f>SUM('Speed Bin B-A'!U19,'Speed Bin B-A'!U123,'Speed Bin B-A'!U227,'Speed Bin B-A'!U331,'Speed Bin B-A'!U435,'Speed Bin B-A'!U539,'Speed Bin B-A'!U643,'Speed Bin B-A'!U747,'Speed Bin B-A'!U851,'Speed Bin B-A'!U955,'Speed Bin B-A'!U1059,'Speed Bin B-A'!U1163,'Speed Bin B-A'!U1267,'Speed Bin B-A'!U1371)</f>
        <v>0</v>
      </c>
      <c r="V324" s="253">
        <f>IFERROR(AVERAGE('Speed Bin B-A'!V19,'Speed Bin B-A'!V123,'Speed Bin B-A'!V227,'Speed Bin B-A'!V331,'Speed Bin B-A'!V435,'Speed Bin B-A'!V539,'Speed Bin B-A'!V643,'Speed Bin B-A'!V747,'Speed Bin B-A'!V851,'Speed Bin B-A'!V955,'Speed Bin B-A'!V1059,'Speed Bin B-A'!V1163,'Speed Bin B-A'!V1267,'Speed Bin B-A'!V1371),"-")</f>
        <v>28.2</v>
      </c>
      <c r="W324" s="253" t="str">
        <f>IFERROR(AVERAGE('Speed Bin B-A'!W19,'Speed Bin B-A'!W123,'Speed Bin B-A'!W227,'Speed Bin B-A'!W331,'Speed Bin B-A'!W435,'Speed Bin B-A'!W539,'Speed Bin B-A'!W643,'Speed Bin B-A'!W747,'Speed Bin B-A'!W851,'Speed Bin B-A'!W955,'Speed Bin B-A'!W1059,'Speed Bin B-A'!W1163,'Speed Bin B-A'!W1267,'Speed Bin B-A'!W1371),"-")</f>
        <v>-</v>
      </c>
      <c r="X324" s="261"/>
      <c r="Y324" s="261"/>
      <c r="Z324" s="251">
        <v>0.33333333333333298</v>
      </c>
      <c r="AA324" s="254">
        <f t="shared" ref="AA324" si="161">SUM(C348:C351)</f>
        <v>2</v>
      </c>
      <c r="AB324" s="254">
        <f t="shared" ref="AB324:AR324" si="162">SUM(D348:D351)</f>
        <v>13</v>
      </c>
      <c r="AC324" s="254">
        <f t="shared" si="162"/>
        <v>38</v>
      </c>
      <c r="AD324" s="254">
        <f t="shared" si="162"/>
        <v>252</v>
      </c>
      <c r="AE324" s="254">
        <f t="shared" si="162"/>
        <v>607</v>
      </c>
      <c r="AF324" s="254">
        <f t="shared" si="162"/>
        <v>157</v>
      </c>
      <c r="AG324" s="254">
        <f t="shared" si="162"/>
        <v>11</v>
      </c>
      <c r="AH324" s="254">
        <f t="shared" si="162"/>
        <v>2</v>
      </c>
      <c r="AI324" s="254">
        <f t="shared" si="162"/>
        <v>0</v>
      </c>
      <c r="AJ324" s="254">
        <f t="shared" si="162"/>
        <v>0</v>
      </c>
      <c r="AK324" s="254">
        <f t="shared" si="162"/>
        <v>0</v>
      </c>
      <c r="AL324" s="254">
        <f t="shared" si="162"/>
        <v>0</v>
      </c>
      <c r="AM324" s="254">
        <f t="shared" si="162"/>
        <v>0</v>
      </c>
      <c r="AN324" s="254">
        <f t="shared" si="162"/>
        <v>0</v>
      </c>
      <c r="AO324" s="254">
        <f t="shared" si="162"/>
        <v>0</v>
      </c>
      <c r="AP324" s="254">
        <f t="shared" si="162"/>
        <v>0</v>
      </c>
      <c r="AQ324" s="254">
        <f t="shared" si="162"/>
        <v>0</v>
      </c>
      <c r="AR324" s="254">
        <f t="shared" si="162"/>
        <v>0</v>
      </c>
      <c r="AS324" s="254">
        <f>SUM(U348:U351)</f>
        <v>0</v>
      </c>
      <c r="AT324" s="253">
        <f>IFERROR(AVERAGE(V348:V351),"-")</f>
        <v>26.688888888888886</v>
      </c>
      <c r="AU324" s="253">
        <f>IFERROR(AVERAGE(W348:W351),"-")</f>
        <v>30.18809523809524</v>
      </c>
    </row>
    <row r="325" spans="1:47" x14ac:dyDescent="0.2">
      <c r="A325" s="251">
        <v>9.375E-2</v>
      </c>
      <c r="B325" s="252">
        <f>SUM('Speed Bin B-A'!B20,'Speed Bin B-A'!B124,'Speed Bin B-A'!B228,'Speed Bin B-A'!B332,'Speed Bin B-A'!B436,'Speed Bin B-A'!B540,'Speed Bin B-A'!B644,'Speed Bin B-A'!B748,'Speed Bin B-A'!B852,'Speed Bin B-A'!B956,'Speed Bin B-A'!B1060,'Speed Bin B-A'!B1164,'Speed Bin B-A'!B1268,'Speed Bin B-A'!B1372)</f>
        <v>2</v>
      </c>
      <c r="C325" s="252">
        <f>SUM('Speed Bin B-A'!C20,'Speed Bin B-A'!C124,'Speed Bin B-A'!C228,'Speed Bin B-A'!C332,'Speed Bin B-A'!C436,'Speed Bin B-A'!C540,'Speed Bin B-A'!C644,'Speed Bin B-A'!C748,'Speed Bin B-A'!C852,'Speed Bin B-A'!C956,'Speed Bin B-A'!C1060,'Speed Bin B-A'!C1164,'Speed Bin B-A'!C1268,'Speed Bin B-A'!C1372)</f>
        <v>0</v>
      </c>
      <c r="D325" s="252">
        <f>SUM('Speed Bin B-A'!D20,'Speed Bin B-A'!D124,'Speed Bin B-A'!D228,'Speed Bin B-A'!D332,'Speed Bin B-A'!D436,'Speed Bin B-A'!D540,'Speed Bin B-A'!D644,'Speed Bin B-A'!D748,'Speed Bin B-A'!D852,'Speed Bin B-A'!D956,'Speed Bin B-A'!D1060,'Speed Bin B-A'!D1164,'Speed Bin B-A'!D1268,'Speed Bin B-A'!D1372)</f>
        <v>0</v>
      </c>
      <c r="E325" s="252">
        <f>SUM('Speed Bin B-A'!E20,'Speed Bin B-A'!E124,'Speed Bin B-A'!E228,'Speed Bin B-A'!E332,'Speed Bin B-A'!E436,'Speed Bin B-A'!E540,'Speed Bin B-A'!E644,'Speed Bin B-A'!E748,'Speed Bin B-A'!E852,'Speed Bin B-A'!E956,'Speed Bin B-A'!E1060,'Speed Bin B-A'!E1164,'Speed Bin B-A'!E1268,'Speed Bin B-A'!E1372)</f>
        <v>0</v>
      </c>
      <c r="F325" s="252">
        <f>SUM('Speed Bin B-A'!F20,'Speed Bin B-A'!F124,'Speed Bin B-A'!F228,'Speed Bin B-A'!F332,'Speed Bin B-A'!F436,'Speed Bin B-A'!F540,'Speed Bin B-A'!F644,'Speed Bin B-A'!F748,'Speed Bin B-A'!F852,'Speed Bin B-A'!F956,'Speed Bin B-A'!F1060,'Speed Bin B-A'!F1164,'Speed Bin B-A'!F1268,'Speed Bin B-A'!F1372)</f>
        <v>1</v>
      </c>
      <c r="G325" s="252">
        <f>SUM('Speed Bin B-A'!G20,'Speed Bin B-A'!G124,'Speed Bin B-A'!G228,'Speed Bin B-A'!G332,'Speed Bin B-A'!G436,'Speed Bin B-A'!G540,'Speed Bin B-A'!G644,'Speed Bin B-A'!G748,'Speed Bin B-A'!G852,'Speed Bin B-A'!G956,'Speed Bin B-A'!G1060,'Speed Bin B-A'!G1164,'Speed Bin B-A'!G1268,'Speed Bin B-A'!G1372)</f>
        <v>1</v>
      </c>
      <c r="H325" s="252">
        <f>SUM('Speed Bin B-A'!H20,'Speed Bin B-A'!H124,'Speed Bin B-A'!H228,'Speed Bin B-A'!H332,'Speed Bin B-A'!H436,'Speed Bin B-A'!H540,'Speed Bin B-A'!H644,'Speed Bin B-A'!H748,'Speed Bin B-A'!H852,'Speed Bin B-A'!H956,'Speed Bin B-A'!H1060,'Speed Bin B-A'!H1164,'Speed Bin B-A'!H1268,'Speed Bin B-A'!H1372)</f>
        <v>0</v>
      </c>
      <c r="I325" s="252">
        <f>SUM('Speed Bin B-A'!I20,'Speed Bin B-A'!I124,'Speed Bin B-A'!I228,'Speed Bin B-A'!I332,'Speed Bin B-A'!I436,'Speed Bin B-A'!I540,'Speed Bin B-A'!I644,'Speed Bin B-A'!I748,'Speed Bin B-A'!I852,'Speed Bin B-A'!I956,'Speed Bin B-A'!I1060,'Speed Bin B-A'!I1164,'Speed Bin B-A'!I1268,'Speed Bin B-A'!I1372)</f>
        <v>0</v>
      </c>
      <c r="J325" s="252">
        <f>SUM('Speed Bin B-A'!J20,'Speed Bin B-A'!J124,'Speed Bin B-A'!J228,'Speed Bin B-A'!J332,'Speed Bin B-A'!J436,'Speed Bin B-A'!J540,'Speed Bin B-A'!J644,'Speed Bin B-A'!J748,'Speed Bin B-A'!J852,'Speed Bin B-A'!J956,'Speed Bin B-A'!J1060,'Speed Bin B-A'!J1164,'Speed Bin B-A'!J1268,'Speed Bin B-A'!J1372)</f>
        <v>0</v>
      </c>
      <c r="K325" s="252">
        <f>SUM('Speed Bin B-A'!K20,'Speed Bin B-A'!K124,'Speed Bin B-A'!K228,'Speed Bin B-A'!K332,'Speed Bin B-A'!K436,'Speed Bin B-A'!K540,'Speed Bin B-A'!K644,'Speed Bin B-A'!K748,'Speed Bin B-A'!K852,'Speed Bin B-A'!K956,'Speed Bin B-A'!K1060,'Speed Bin B-A'!K1164,'Speed Bin B-A'!K1268,'Speed Bin B-A'!K1372)</f>
        <v>0</v>
      </c>
      <c r="L325" s="252">
        <f>SUM('Speed Bin B-A'!L20,'Speed Bin B-A'!L124,'Speed Bin B-A'!L228,'Speed Bin B-A'!L332,'Speed Bin B-A'!L436,'Speed Bin B-A'!L540,'Speed Bin B-A'!L644,'Speed Bin B-A'!L748,'Speed Bin B-A'!L852,'Speed Bin B-A'!L956,'Speed Bin B-A'!L1060,'Speed Bin B-A'!L1164,'Speed Bin B-A'!L1268,'Speed Bin B-A'!L1372)</f>
        <v>0</v>
      </c>
      <c r="M325" s="252">
        <f>SUM('Speed Bin B-A'!M20,'Speed Bin B-A'!M124,'Speed Bin B-A'!M228,'Speed Bin B-A'!M332,'Speed Bin B-A'!M436,'Speed Bin B-A'!M540,'Speed Bin B-A'!M644,'Speed Bin B-A'!M748,'Speed Bin B-A'!M852,'Speed Bin B-A'!M956,'Speed Bin B-A'!M1060,'Speed Bin B-A'!M1164,'Speed Bin B-A'!M1268,'Speed Bin B-A'!M1372)</f>
        <v>0</v>
      </c>
      <c r="N325" s="252">
        <f>SUM('Speed Bin B-A'!N20,'Speed Bin B-A'!N124,'Speed Bin B-A'!N228,'Speed Bin B-A'!N332,'Speed Bin B-A'!N436,'Speed Bin B-A'!N540,'Speed Bin B-A'!N644,'Speed Bin B-A'!N748,'Speed Bin B-A'!N852,'Speed Bin B-A'!N956,'Speed Bin B-A'!N1060,'Speed Bin B-A'!N1164,'Speed Bin B-A'!N1268,'Speed Bin B-A'!N1372)</f>
        <v>0</v>
      </c>
      <c r="O325" s="252">
        <f>SUM('Speed Bin B-A'!O20,'Speed Bin B-A'!O124,'Speed Bin B-A'!O228,'Speed Bin B-A'!O332,'Speed Bin B-A'!O436,'Speed Bin B-A'!O540,'Speed Bin B-A'!O644,'Speed Bin B-A'!O748,'Speed Bin B-A'!O852,'Speed Bin B-A'!O956,'Speed Bin B-A'!O1060,'Speed Bin B-A'!O1164,'Speed Bin B-A'!O1268,'Speed Bin B-A'!O1372)</f>
        <v>0</v>
      </c>
      <c r="P325" s="252">
        <f>SUM('Speed Bin B-A'!P20,'Speed Bin B-A'!P124,'Speed Bin B-A'!P228,'Speed Bin B-A'!P332,'Speed Bin B-A'!P436,'Speed Bin B-A'!P540,'Speed Bin B-A'!P644,'Speed Bin B-A'!P748,'Speed Bin B-A'!P852,'Speed Bin B-A'!P956,'Speed Bin B-A'!P1060,'Speed Bin B-A'!P1164,'Speed Bin B-A'!P1268,'Speed Bin B-A'!P1372)</f>
        <v>0</v>
      </c>
      <c r="Q325" s="252">
        <f>SUM('Speed Bin B-A'!Q20,'Speed Bin B-A'!Q124,'Speed Bin B-A'!Q228,'Speed Bin B-A'!Q332,'Speed Bin B-A'!Q436,'Speed Bin B-A'!Q540,'Speed Bin B-A'!Q644,'Speed Bin B-A'!Q748,'Speed Bin B-A'!Q852,'Speed Bin B-A'!Q956,'Speed Bin B-A'!Q1060,'Speed Bin B-A'!Q1164,'Speed Bin B-A'!Q1268,'Speed Bin B-A'!Q1372)</f>
        <v>0</v>
      </c>
      <c r="R325" s="252">
        <f>SUM('Speed Bin B-A'!R20,'Speed Bin B-A'!R124,'Speed Bin B-A'!R228,'Speed Bin B-A'!R332,'Speed Bin B-A'!R436,'Speed Bin B-A'!R540,'Speed Bin B-A'!R644,'Speed Bin B-A'!R748,'Speed Bin B-A'!R852,'Speed Bin B-A'!R956,'Speed Bin B-A'!R1060,'Speed Bin B-A'!R1164,'Speed Bin B-A'!R1268,'Speed Bin B-A'!R1372)</f>
        <v>0</v>
      </c>
      <c r="S325" s="252">
        <f>SUM('Speed Bin B-A'!S20,'Speed Bin B-A'!S124,'Speed Bin B-A'!S228,'Speed Bin B-A'!S332,'Speed Bin B-A'!S436,'Speed Bin B-A'!S540,'Speed Bin B-A'!S644,'Speed Bin B-A'!S748,'Speed Bin B-A'!S852,'Speed Bin B-A'!S956,'Speed Bin B-A'!S1060,'Speed Bin B-A'!S1164,'Speed Bin B-A'!S1268,'Speed Bin B-A'!S1372)</f>
        <v>0</v>
      </c>
      <c r="T325" s="252">
        <f>SUM('Speed Bin B-A'!T20,'Speed Bin B-A'!T124,'Speed Bin B-A'!T228,'Speed Bin B-A'!T332,'Speed Bin B-A'!T436,'Speed Bin B-A'!T540,'Speed Bin B-A'!T644,'Speed Bin B-A'!T748,'Speed Bin B-A'!T852,'Speed Bin B-A'!T956,'Speed Bin B-A'!T1060,'Speed Bin B-A'!T1164,'Speed Bin B-A'!T1268,'Speed Bin B-A'!T1372)</f>
        <v>0</v>
      </c>
      <c r="U325" s="252">
        <f>SUM('Speed Bin B-A'!U20,'Speed Bin B-A'!U124,'Speed Bin B-A'!U228,'Speed Bin B-A'!U332,'Speed Bin B-A'!U436,'Speed Bin B-A'!U540,'Speed Bin B-A'!U644,'Speed Bin B-A'!U748,'Speed Bin B-A'!U852,'Speed Bin B-A'!U956,'Speed Bin B-A'!U1060,'Speed Bin B-A'!U1164,'Speed Bin B-A'!U1268,'Speed Bin B-A'!U1372)</f>
        <v>0</v>
      </c>
      <c r="V325" s="253">
        <f>IFERROR(AVERAGE('Speed Bin B-A'!V20,'Speed Bin B-A'!V124,'Speed Bin B-A'!V228,'Speed Bin B-A'!V332,'Speed Bin B-A'!V436,'Speed Bin B-A'!V540,'Speed Bin B-A'!V644,'Speed Bin B-A'!V748,'Speed Bin B-A'!V852,'Speed Bin B-A'!V956,'Speed Bin B-A'!V1060,'Speed Bin B-A'!V1164,'Speed Bin B-A'!V1268,'Speed Bin B-A'!V1372),"-")</f>
        <v>25.549999999999997</v>
      </c>
      <c r="W325" s="253" t="str">
        <f>IFERROR(AVERAGE('Speed Bin B-A'!W20,'Speed Bin B-A'!W124,'Speed Bin B-A'!W228,'Speed Bin B-A'!W332,'Speed Bin B-A'!W436,'Speed Bin B-A'!W540,'Speed Bin B-A'!W644,'Speed Bin B-A'!W748,'Speed Bin B-A'!W852,'Speed Bin B-A'!W956,'Speed Bin B-A'!W1060,'Speed Bin B-A'!W1164,'Speed Bin B-A'!W1268,'Speed Bin B-A'!W1372),"-")</f>
        <v>-</v>
      </c>
      <c r="X325" s="261"/>
      <c r="Y325" s="261"/>
      <c r="Z325" s="251">
        <v>0.375</v>
      </c>
      <c r="AA325" s="254">
        <f t="shared" ref="AA325" si="163">SUM(C352:C355)</f>
        <v>1</v>
      </c>
      <c r="AB325" s="254">
        <f t="shared" ref="AB325:AR325" si="164">SUM(D352:D355)</f>
        <v>11</v>
      </c>
      <c r="AC325" s="254">
        <f t="shared" si="164"/>
        <v>26</v>
      </c>
      <c r="AD325" s="254">
        <f t="shared" si="164"/>
        <v>243</v>
      </c>
      <c r="AE325" s="254">
        <f t="shared" si="164"/>
        <v>458</v>
      </c>
      <c r="AF325" s="254">
        <f t="shared" si="164"/>
        <v>92</v>
      </c>
      <c r="AG325" s="254">
        <f t="shared" si="164"/>
        <v>8</v>
      </c>
      <c r="AH325" s="254">
        <f t="shared" si="164"/>
        <v>1</v>
      </c>
      <c r="AI325" s="254">
        <f t="shared" si="164"/>
        <v>1</v>
      </c>
      <c r="AJ325" s="254">
        <f t="shared" si="164"/>
        <v>0</v>
      </c>
      <c r="AK325" s="254">
        <f t="shared" si="164"/>
        <v>0</v>
      </c>
      <c r="AL325" s="254">
        <f t="shared" si="164"/>
        <v>0</v>
      </c>
      <c r="AM325" s="254">
        <f t="shared" si="164"/>
        <v>0</v>
      </c>
      <c r="AN325" s="254">
        <f t="shared" si="164"/>
        <v>0</v>
      </c>
      <c r="AO325" s="254">
        <f t="shared" si="164"/>
        <v>0</v>
      </c>
      <c r="AP325" s="254">
        <f t="shared" si="164"/>
        <v>0</v>
      </c>
      <c r="AQ325" s="254">
        <f t="shared" si="164"/>
        <v>0</v>
      </c>
      <c r="AR325" s="254">
        <f t="shared" si="164"/>
        <v>0</v>
      </c>
      <c r="AS325" s="254">
        <f>SUM(U352:U355)</f>
        <v>0</v>
      </c>
      <c r="AT325" s="253">
        <f>IFERROR(AVERAGE(V352:V355),"-")</f>
        <v>26.136111111111113</v>
      </c>
      <c r="AU325" s="253">
        <f>IFERROR(AVERAGE(W352:W355),"-")</f>
        <v>29.688888888888886</v>
      </c>
    </row>
    <row r="326" spans="1:47" x14ac:dyDescent="0.2">
      <c r="A326" s="251">
        <v>0.104166666666667</v>
      </c>
      <c r="B326" s="252">
        <f>SUM('Speed Bin B-A'!B21,'Speed Bin B-A'!B125,'Speed Bin B-A'!B229,'Speed Bin B-A'!B333,'Speed Bin B-A'!B437,'Speed Bin B-A'!B541,'Speed Bin B-A'!B645,'Speed Bin B-A'!B749,'Speed Bin B-A'!B853,'Speed Bin B-A'!B957,'Speed Bin B-A'!B1061,'Speed Bin B-A'!B1165,'Speed Bin B-A'!B1269,'Speed Bin B-A'!B1373)</f>
        <v>1</v>
      </c>
      <c r="C326" s="252">
        <f>SUM('Speed Bin B-A'!C21,'Speed Bin B-A'!C125,'Speed Bin B-A'!C229,'Speed Bin B-A'!C333,'Speed Bin B-A'!C437,'Speed Bin B-A'!C541,'Speed Bin B-A'!C645,'Speed Bin B-A'!C749,'Speed Bin B-A'!C853,'Speed Bin B-A'!C957,'Speed Bin B-A'!C1061,'Speed Bin B-A'!C1165,'Speed Bin B-A'!C1269,'Speed Bin B-A'!C1373)</f>
        <v>0</v>
      </c>
      <c r="D326" s="252">
        <f>SUM('Speed Bin B-A'!D21,'Speed Bin B-A'!D125,'Speed Bin B-A'!D229,'Speed Bin B-A'!D333,'Speed Bin B-A'!D437,'Speed Bin B-A'!D541,'Speed Bin B-A'!D645,'Speed Bin B-A'!D749,'Speed Bin B-A'!D853,'Speed Bin B-A'!D957,'Speed Bin B-A'!D1061,'Speed Bin B-A'!D1165,'Speed Bin B-A'!D1269,'Speed Bin B-A'!D1373)</f>
        <v>0</v>
      </c>
      <c r="E326" s="252">
        <f>SUM('Speed Bin B-A'!E21,'Speed Bin B-A'!E125,'Speed Bin B-A'!E229,'Speed Bin B-A'!E333,'Speed Bin B-A'!E437,'Speed Bin B-A'!E541,'Speed Bin B-A'!E645,'Speed Bin B-A'!E749,'Speed Bin B-A'!E853,'Speed Bin B-A'!E957,'Speed Bin B-A'!E1061,'Speed Bin B-A'!E1165,'Speed Bin B-A'!E1269,'Speed Bin B-A'!E1373)</f>
        <v>0</v>
      </c>
      <c r="F326" s="252">
        <f>SUM('Speed Bin B-A'!F21,'Speed Bin B-A'!F125,'Speed Bin B-A'!F229,'Speed Bin B-A'!F333,'Speed Bin B-A'!F437,'Speed Bin B-A'!F541,'Speed Bin B-A'!F645,'Speed Bin B-A'!F749,'Speed Bin B-A'!F853,'Speed Bin B-A'!F957,'Speed Bin B-A'!F1061,'Speed Bin B-A'!F1165,'Speed Bin B-A'!F1269,'Speed Bin B-A'!F1373)</f>
        <v>1</v>
      </c>
      <c r="G326" s="252">
        <f>SUM('Speed Bin B-A'!G21,'Speed Bin B-A'!G125,'Speed Bin B-A'!G229,'Speed Bin B-A'!G333,'Speed Bin B-A'!G437,'Speed Bin B-A'!G541,'Speed Bin B-A'!G645,'Speed Bin B-A'!G749,'Speed Bin B-A'!G853,'Speed Bin B-A'!G957,'Speed Bin B-A'!G1061,'Speed Bin B-A'!G1165,'Speed Bin B-A'!G1269,'Speed Bin B-A'!G1373)</f>
        <v>0</v>
      </c>
      <c r="H326" s="252">
        <f>SUM('Speed Bin B-A'!H21,'Speed Bin B-A'!H125,'Speed Bin B-A'!H229,'Speed Bin B-A'!H333,'Speed Bin B-A'!H437,'Speed Bin B-A'!H541,'Speed Bin B-A'!H645,'Speed Bin B-A'!H749,'Speed Bin B-A'!H853,'Speed Bin B-A'!H957,'Speed Bin B-A'!H1061,'Speed Bin B-A'!H1165,'Speed Bin B-A'!H1269,'Speed Bin B-A'!H1373)</f>
        <v>0</v>
      </c>
      <c r="I326" s="252">
        <f>SUM('Speed Bin B-A'!I21,'Speed Bin B-A'!I125,'Speed Bin B-A'!I229,'Speed Bin B-A'!I333,'Speed Bin B-A'!I437,'Speed Bin B-A'!I541,'Speed Bin B-A'!I645,'Speed Bin B-A'!I749,'Speed Bin B-A'!I853,'Speed Bin B-A'!I957,'Speed Bin B-A'!I1061,'Speed Bin B-A'!I1165,'Speed Bin B-A'!I1269,'Speed Bin B-A'!I1373)</f>
        <v>0</v>
      </c>
      <c r="J326" s="252">
        <f>SUM('Speed Bin B-A'!J21,'Speed Bin B-A'!J125,'Speed Bin B-A'!J229,'Speed Bin B-A'!J333,'Speed Bin B-A'!J437,'Speed Bin B-A'!J541,'Speed Bin B-A'!J645,'Speed Bin B-A'!J749,'Speed Bin B-A'!J853,'Speed Bin B-A'!J957,'Speed Bin B-A'!J1061,'Speed Bin B-A'!J1165,'Speed Bin B-A'!J1269,'Speed Bin B-A'!J1373)</f>
        <v>0</v>
      </c>
      <c r="K326" s="252">
        <f>SUM('Speed Bin B-A'!K21,'Speed Bin B-A'!K125,'Speed Bin B-A'!K229,'Speed Bin B-A'!K333,'Speed Bin B-A'!K437,'Speed Bin B-A'!K541,'Speed Bin B-A'!K645,'Speed Bin B-A'!K749,'Speed Bin B-A'!K853,'Speed Bin B-A'!K957,'Speed Bin B-A'!K1061,'Speed Bin B-A'!K1165,'Speed Bin B-A'!K1269,'Speed Bin B-A'!K1373)</f>
        <v>0</v>
      </c>
      <c r="L326" s="252">
        <f>SUM('Speed Bin B-A'!L21,'Speed Bin B-A'!L125,'Speed Bin B-A'!L229,'Speed Bin B-A'!L333,'Speed Bin B-A'!L437,'Speed Bin B-A'!L541,'Speed Bin B-A'!L645,'Speed Bin B-A'!L749,'Speed Bin B-A'!L853,'Speed Bin B-A'!L957,'Speed Bin B-A'!L1061,'Speed Bin B-A'!L1165,'Speed Bin B-A'!L1269,'Speed Bin B-A'!L1373)</f>
        <v>0</v>
      </c>
      <c r="M326" s="252">
        <f>SUM('Speed Bin B-A'!M21,'Speed Bin B-A'!M125,'Speed Bin B-A'!M229,'Speed Bin B-A'!M333,'Speed Bin B-A'!M437,'Speed Bin B-A'!M541,'Speed Bin B-A'!M645,'Speed Bin B-A'!M749,'Speed Bin B-A'!M853,'Speed Bin B-A'!M957,'Speed Bin B-A'!M1061,'Speed Bin B-A'!M1165,'Speed Bin B-A'!M1269,'Speed Bin B-A'!M1373)</f>
        <v>0</v>
      </c>
      <c r="N326" s="252">
        <f>SUM('Speed Bin B-A'!N21,'Speed Bin B-A'!N125,'Speed Bin B-A'!N229,'Speed Bin B-A'!N333,'Speed Bin B-A'!N437,'Speed Bin B-A'!N541,'Speed Bin B-A'!N645,'Speed Bin B-A'!N749,'Speed Bin B-A'!N853,'Speed Bin B-A'!N957,'Speed Bin B-A'!N1061,'Speed Bin B-A'!N1165,'Speed Bin B-A'!N1269,'Speed Bin B-A'!N1373)</f>
        <v>0</v>
      </c>
      <c r="O326" s="252">
        <f>SUM('Speed Bin B-A'!O21,'Speed Bin B-A'!O125,'Speed Bin B-A'!O229,'Speed Bin B-A'!O333,'Speed Bin B-A'!O437,'Speed Bin B-A'!O541,'Speed Bin B-A'!O645,'Speed Bin B-A'!O749,'Speed Bin B-A'!O853,'Speed Bin B-A'!O957,'Speed Bin B-A'!O1061,'Speed Bin B-A'!O1165,'Speed Bin B-A'!O1269,'Speed Bin B-A'!O1373)</f>
        <v>0</v>
      </c>
      <c r="P326" s="252">
        <f>SUM('Speed Bin B-A'!P21,'Speed Bin B-A'!P125,'Speed Bin B-A'!P229,'Speed Bin B-A'!P333,'Speed Bin B-A'!P437,'Speed Bin B-A'!P541,'Speed Bin B-A'!P645,'Speed Bin B-A'!P749,'Speed Bin B-A'!P853,'Speed Bin B-A'!P957,'Speed Bin B-A'!P1061,'Speed Bin B-A'!P1165,'Speed Bin B-A'!P1269,'Speed Bin B-A'!P1373)</f>
        <v>0</v>
      </c>
      <c r="Q326" s="252">
        <f>SUM('Speed Bin B-A'!Q21,'Speed Bin B-A'!Q125,'Speed Bin B-A'!Q229,'Speed Bin B-A'!Q333,'Speed Bin B-A'!Q437,'Speed Bin B-A'!Q541,'Speed Bin B-A'!Q645,'Speed Bin B-A'!Q749,'Speed Bin B-A'!Q853,'Speed Bin B-A'!Q957,'Speed Bin B-A'!Q1061,'Speed Bin B-A'!Q1165,'Speed Bin B-A'!Q1269,'Speed Bin B-A'!Q1373)</f>
        <v>0</v>
      </c>
      <c r="R326" s="252">
        <f>SUM('Speed Bin B-A'!R21,'Speed Bin B-A'!R125,'Speed Bin B-A'!R229,'Speed Bin B-A'!R333,'Speed Bin B-A'!R437,'Speed Bin B-A'!R541,'Speed Bin B-A'!R645,'Speed Bin B-A'!R749,'Speed Bin B-A'!R853,'Speed Bin B-A'!R957,'Speed Bin B-A'!R1061,'Speed Bin B-A'!R1165,'Speed Bin B-A'!R1269,'Speed Bin B-A'!R1373)</f>
        <v>0</v>
      </c>
      <c r="S326" s="252">
        <f>SUM('Speed Bin B-A'!S21,'Speed Bin B-A'!S125,'Speed Bin B-A'!S229,'Speed Bin B-A'!S333,'Speed Bin B-A'!S437,'Speed Bin B-A'!S541,'Speed Bin B-A'!S645,'Speed Bin B-A'!S749,'Speed Bin B-A'!S853,'Speed Bin B-A'!S957,'Speed Bin B-A'!S1061,'Speed Bin B-A'!S1165,'Speed Bin B-A'!S1269,'Speed Bin B-A'!S1373)</f>
        <v>0</v>
      </c>
      <c r="T326" s="252">
        <f>SUM('Speed Bin B-A'!T21,'Speed Bin B-A'!T125,'Speed Bin B-A'!T229,'Speed Bin B-A'!T333,'Speed Bin B-A'!T437,'Speed Bin B-A'!T541,'Speed Bin B-A'!T645,'Speed Bin B-A'!T749,'Speed Bin B-A'!T853,'Speed Bin B-A'!T957,'Speed Bin B-A'!T1061,'Speed Bin B-A'!T1165,'Speed Bin B-A'!T1269,'Speed Bin B-A'!T1373)</f>
        <v>0</v>
      </c>
      <c r="U326" s="252">
        <f>SUM('Speed Bin B-A'!U21,'Speed Bin B-A'!U125,'Speed Bin B-A'!U229,'Speed Bin B-A'!U333,'Speed Bin B-A'!U437,'Speed Bin B-A'!U541,'Speed Bin B-A'!U645,'Speed Bin B-A'!U749,'Speed Bin B-A'!U853,'Speed Bin B-A'!U957,'Speed Bin B-A'!U1061,'Speed Bin B-A'!U1165,'Speed Bin B-A'!U1269,'Speed Bin B-A'!U1373)</f>
        <v>0</v>
      </c>
      <c r="V326" s="253">
        <f>IFERROR(AVERAGE('Speed Bin B-A'!V21,'Speed Bin B-A'!V125,'Speed Bin B-A'!V229,'Speed Bin B-A'!V333,'Speed Bin B-A'!V437,'Speed Bin B-A'!V541,'Speed Bin B-A'!V645,'Speed Bin B-A'!V749,'Speed Bin B-A'!V853,'Speed Bin B-A'!V957,'Speed Bin B-A'!V1061,'Speed Bin B-A'!V1165,'Speed Bin B-A'!V1269,'Speed Bin B-A'!V1373),"-")</f>
        <v>20</v>
      </c>
      <c r="W326" s="253" t="str">
        <f>IFERROR(AVERAGE('Speed Bin B-A'!W21,'Speed Bin B-A'!W125,'Speed Bin B-A'!W229,'Speed Bin B-A'!W333,'Speed Bin B-A'!W437,'Speed Bin B-A'!W541,'Speed Bin B-A'!W645,'Speed Bin B-A'!W749,'Speed Bin B-A'!W853,'Speed Bin B-A'!W957,'Speed Bin B-A'!W1061,'Speed Bin B-A'!W1165,'Speed Bin B-A'!W1269,'Speed Bin B-A'!W1373),"-")</f>
        <v>-</v>
      </c>
      <c r="X326" s="261"/>
      <c r="Y326" s="261"/>
      <c r="Z326" s="251">
        <v>0.41666666666666702</v>
      </c>
      <c r="AA326" s="254">
        <f t="shared" ref="AA326" si="165">SUM(C356:C359)</f>
        <v>0</v>
      </c>
      <c r="AB326" s="254">
        <f t="shared" ref="AB326:AR326" si="166">SUM(D356:D359)</f>
        <v>14</v>
      </c>
      <c r="AC326" s="254">
        <f t="shared" si="166"/>
        <v>47</v>
      </c>
      <c r="AD326" s="254">
        <f t="shared" si="166"/>
        <v>246</v>
      </c>
      <c r="AE326" s="254">
        <f t="shared" si="166"/>
        <v>342</v>
      </c>
      <c r="AF326" s="254">
        <f t="shared" si="166"/>
        <v>67</v>
      </c>
      <c r="AG326" s="254">
        <f t="shared" si="166"/>
        <v>4</v>
      </c>
      <c r="AH326" s="254">
        <f t="shared" si="166"/>
        <v>2</v>
      </c>
      <c r="AI326" s="254">
        <f t="shared" si="166"/>
        <v>0</v>
      </c>
      <c r="AJ326" s="254">
        <f t="shared" si="166"/>
        <v>0</v>
      </c>
      <c r="AK326" s="254">
        <f t="shared" si="166"/>
        <v>0</v>
      </c>
      <c r="AL326" s="254">
        <f t="shared" si="166"/>
        <v>0</v>
      </c>
      <c r="AM326" s="254">
        <f t="shared" si="166"/>
        <v>0</v>
      </c>
      <c r="AN326" s="254">
        <f t="shared" si="166"/>
        <v>0</v>
      </c>
      <c r="AO326" s="254">
        <f t="shared" si="166"/>
        <v>0</v>
      </c>
      <c r="AP326" s="254">
        <f t="shared" si="166"/>
        <v>0</v>
      </c>
      <c r="AQ326" s="254">
        <f t="shared" si="166"/>
        <v>0</v>
      </c>
      <c r="AR326" s="254">
        <f t="shared" si="166"/>
        <v>0</v>
      </c>
      <c r="AS326" s="254">
        <f>SUM(U356:U359)</f>
        <v>0</v>
      </c>
      <c r="AT326" s="253">
        <f>IFERROR(AVERAGE(V356:V359),"-")</f>
        <v>25.494444444444447</v>
      </c>
      <c r="AU326" s="253">
        <f>IFERROR(AVERAGE(W356:W359),"-")</f>
        <v>29.261458333333334</v>
      </c>
    </row>
    <row r="327" spans="1:47" x14ac:dyDescent="0.2">
      <c r="A327" s="251">
        <v>0.114583333333333</v>
      </c>
      <c r="B327" s="252">
        <f>SUM('Speed Bin B-A'!B22,'Speed Bin B-A'!B126,'Speed Bin B-A'!B230,'Speed Bin B-A'!B334,'Speed Bin B-A'!B438,'Speed Bin B-A'!B542,'Speed Bin B-A'!B646,'Speed Bin B-A'!B750,'Speed Bin B-A'!B854,'Speed Bin B-A'!B958,'Speed Bin B-A'!B1062,'Speed Bin B-A'!B1166,'Speed Bin B-A'!B1270,'Speed Bin B-A'!B1374)</f>
        <v>2</v>
      </c>
      <c r="C327" s="252">
        <f>SUM('Speed Bin B-A'!C22,'Speed Bin B-A'!C126,'Speed Bin B-A'!C230,'Speed Bin B-A'!C334,'Speed Bin B-A'!C438,'Speed Bin B-A'!C542,'Speed Bin B-A'!C646,'Speed Bin B-A'!C750,'Speed Bin B-A'!C854,'Speed Bin B-A'!C958,'Speed Bin B-A'!C1062,'Speed Bin B-A'!C1166,'Speed Bin B-A'!C1270,'Speed Bin B-A'!C1374)</f>
        <v>0</v>
      </c>
      <c r="D327" s="252">
        <f>SUM('Speed Bin B-A'!D22,'Speed Bin B-A'!D126,'Speed Bin B-A'!D230,'Speed Bin B-A'!D334,'Speed Bin B-A'!D438,'Speed Bin B-A'!D542,'Speed Bin B-A'!D646,'Speed Bin B-A'!D750,'Speed Bin B-A'!D854,'Speed Bin B-A'!D958,'Speed Bin B-A'!D1062,'Speed Bin B-A'!D1166,'Speed Bin B-A'!D1270,'Speed Bin B-A'!D1374)</f>
        <v>0</v>
      </c>
      <c r="E327" s="252">
        <f>SUM('Speed Bin B-A'!E22,'Speed Bin B-A'!E126,'Speed Bin B-A'!E230,'Speed Bin B-A'!E334,'Speed Bin B-A'!E438,'Speed Bin B-A'!E542,'Speed Bin B-A'!E646,'Speed Bin B-A'!E750,'Speed Bin B-A'!E854,'Speed Bin B-A'!E958,'Speed Bin B-A'!E1062,'Speed Bin B-A'!E1166,'Speed Bin B-A'!E1270,'Speed Bin B-A'!E1374)</f>
        <v>0</v>
      </c>
      <c r="F327" s="252">
        <f>SUM('Speed Bin B-A'!F22,'Speed Bin B-A'!F126,'Speed Bin B-A'!F230,'Speed Bin B-A'!F334,'Speed Bin B-A'!F438,'Speed Bin B-A'!F542,'Speed Bin B-A'!F646,'Speed Bin B-A'!F750,'Speed Bin B-A'!F854,'Speed Bin B-A'!F958,'Speed Bin B-A'!F1062,'Speed Bin B-A'!F1166,'Speed Bin B-A'!F1270,'Speed Bin B-A'!F1374)</f>
        <v>0</v>
      </c>
      <c r="G327" s="252">
        <f>SUM('Speed Bin B-A'!G22,'Speed Bin B-A'!G126,'Speed Bin B-A'!G230,'Speed Bin B-A'!G334,'Speed Bin B-A'!G438,'Speed Bin B-A'!G542,'Speed Bin B-A'!G646,'Speed Bin B-A'!G750,'Speed Bin B-A'!G854,'Speed Bin B-A'!G958,'Speed Bin B-A'!G1062,'Speed Bin B-A'!G1166,'Speed Bin B-A'!G1270,'Speed Bin B-A'!G1374)</f>
        <v>1</v>
      </c>
      <c r="H327" s="252">
        <f>SUM('Speed Bin B-A'!H22,'Speed Bin B-A'!H126,'Speed Bin B-A'!H230,'Speed Bin B-A'!H334,'Speed Bin B-A'!H438,'Speed Bin B-A'!H542,'Speed Bin B-A'!H646,'Speed Bin B-A'!H750,'Speed Bin B-A'!H854,'Speed Bin B-A'!H958,'Speed Bin B-A'!H1062,'Speed Bin B-A'!H1166,'Speed Bin B-A'!H1270,'Speed Bin B-A'!H1374)</f>
        <v>1</v>
      </c>
      <c r="I327" s="252">
        <f>SUM('Speed Bin B-A'!I22,'Speed Bin B-A'!I126,'Speed Bin B-A'!I230,'Speed Bin B-A'!I334,'Speed Bin B-A'!I438,'Speed Bin B-A'!I542,'Speed Bin B-A'!I646,'Speed Bin B-A'!I750,'Speed Bin B-A'!I854,'Speed Bin B-A'!I958,'Speed Bin B-A'!I1062,'Speed Bin B-A'!I1166,'Speed Bin B-A'!I1270,'Speed Bin B-A'!I1374)</f>
        <v>0</v>
      </c>
      <c r="J327" s="252">
        <f>SUM('Speed Bin B-A'!J22,'Speed Bin B-A'!J126,'Speed Bin B-A'!J230,'Speed Bin B-A'!J334,'Speed Bin B-A'!J438,'Speed Bin B-A'!J542,'Speed Bin B-A'!J646,'Speed Bin B-A'!J750,'Speed Bin B-A'!J854,'Speed Bin B-A'!J958,'Speed Bin B-A'!J1062,'Speed Bin B-A'!J1166,'Speed Bin B-A'!J1270,'Speed Bin B-A'!J1374)</f>
        <v>0</v>
      </c>
      <c r="K327" s="252">
        <f>SUM('Speed Bin B-A'!K22,'Speed Bin B-A'!K126,'Speed Bin B-A'!K230,'Speed Bin B-A'!K334,'Speed Bin B-A'!K438,'Speed Bin B-A'!K542,'Speed Bin B-A'!K646,'Speed Bin B-A'!K750,'Speed Bin B-A'!K854,'Speed Bin B-A'!K958,'Speed Bin B-A'!K1062,'Speed Bin B-A'!K1166,'Speed Bin B-A'!K1270,'Speed Bin B-A'!K1374)</f>
        <v>0</v>
      </c>
      <c r="L327" s="252">
        <f>SUM('Speed Bin B-A'!L22,'Speed Bin B-A'!L126,'Speed Bin B-A'!L230,'Speed Bin B-A'!L334,'Speed Bin B-A'!L438,'Speed Bin B-A'!L542,'Speed Bin B-A'!L646,'Speed Bin B-A'!L750,'Speed Bin B-A'!L854,'Speed Bin B-A'!L958,'Speed Bin B-A'!L1062,'Speed Bin B-A'!L1166,'Speed Bin B-A'!L1270,'Speed Bin B-A'!L1374)</f>
        <v>0</v>
      </c>
      <c r="M327" s="252">
        <f>SUM('Speed Bin B-A'!M22,'Speed Bin B-A'!M126,'Speed Bin B-A'!M230,'Speed Bin B-A'!M334,'Speed Bin B-A'!M438,'Speed Bin B-A'!M542,'Speed Bin B-A'!M646,'Speed Bin B-A'!M750,'Speed Bin B-A'!M854,'Speed Bin B-A'!M958,'Speed Bin B-A'!M1062,'Speed Bin B-A'!M1166,'Speed Bin B-A'!M1270,'Speed Bin B-A'!M1374)</f>
        <v>0</v>
      </c>
      <c r="N327" s="252">
        <f>SUM('Speed Bin B-A'!N22,'Speed Bin B-A'!N126,'Speed Bin B-A'!N230,'Speed Bin B-A'!N334,'Speed Bin B-A'!N438,'Speed Bin B-A'!N542,'Speed Bin B-A'!N646,'Speed Bin B-A'!N750,'Speed Bin B-A'!N854,'Speed Bin B-A'!N958,'Speed Bin B-A'!N1062,'Speed Bin B-A'!N1166,'Speed Bin B-A'!N1270,'Speed Bin B-A'!N1374)</f>
        <v>0</v>
      </c>
      <c r="O327" s="252">
        <f>SUM('Speed Bin B-A'!O22,'Speed Bin B-A'!O126,'Speed Bin B-A'!O230,'Speed Bin B-A'!O334,'Speed Bin B-A'!O438,'Speed Bin B-A'!O542,'Speed Bin B-A'!O646,'Speed Bin B-A'!O750,'Speed Bin B-A'!O854,'Speed Bin B-A'!O958,'Speed Bin B-A'!O1062,'Speed Bin B-A'!O1166,'Speed Bin B-A'!O1270,'Speed Bin B-A'!O1374)</f>
        <v>0</v>
      </c>
      <c r="P327" s="252">
        <f>SUM('Speed Bin B-A'!P22,'Speed Bin B-A'!P126,'Speed Bin B-A'!P230,'Speed Bin B-A'!P334,'Speed Bin B-A'!P438,'Speed Bin B-A'!P542,'Speed Bin B-A'!P646,'Speed Bin B-A'!P750,'Speed Bin B-A'!P854,'Speed Bin B-A'!P958,'Speed Bin B-A'!P1062,'Speed Bin B-A'!P1166,'Speed Bin B-A'!P1270,'Speed Bin B-A'!P1374)</f>
        <v>0</v>
      </c>
      <c r="Q327" s="252">
        <f>SUM('Speed Bin B-A'!Q22,'Speed Bin B-A'!Q126,'Speed Bin B-A'!Q230,'Speed Bin B-A'!Q334,'Speed Bin B-A'!Q438,'Speed Bin B-A'!Q542,'Speed Bin B-A'!Q646,'Speed Bin B-A'!Q750,'Speed Bin B-A'!Q854,'Speed Bin B-A'!Q958,'Speed Bin B-A'!Q1062,'Speed Bin B-A'!Q1166,'Speed Bin B-A'!Q1270,'Speed Bin B-A'!Q1374)</f>
        <v>0</v>
      </c>
      <c r="R327" s="252">
        <f>SUM('Speed Bin B-A'!R22,'Speed Bin B-A'!R126,'Speed Bin B-A'!R230,'Speed Bin B-A'!R334,'Speed Bin B-A'!R438,'Speed Bin B-A'!R542,'Speed Bin B-A'!R646,'Speed Bin B-A'!R750,'Speed Bin B-A'!R854,'Speed Bin B-A'!R958,'Speed Bin B-A'!R1062,'Speed Bin B-A'!R1166,'Speed Bin B-A'!R1270,'Speed Bin B-A'!R1374)</f>
        <v>0</v>
      </c>
      <c r="S327" s="252">
        <f>SUM('Speed Bin B-A'!S22,'Speed Bin B-A'!S126,'Speed Bin B-A'!S230,'Speed Bin B-A'!S334,'Speed Bin B-A'!S438,'Speed Bin B-A'!S542,'Speed Bin B-A'!S646,'Speed Bin B-A'!S750,'Speed Bin B-A'!S854,'Speed Bin B-A'!S958,'Speed Bin B-A'!S1062,'Speed Bin B-A'!S1166,'Speed Bin B-A'!S1270,'Speed Bin B-A'!S1374)</f>
        <v>0</v>
      </c>
      <c r="T327" s="252">
        <f>SUM('Speed Bin B-A'!T22,'Speed Bin B-A'!T126,'Speed Bin B-A'!T230,'Speed Bin B-A'!T334,'Speed Bin B-A'!T438,'Speed Bin B-A'!T542,'Speed Bin B-A'!T646,'Speed Bin B-A'!T750,'Speed Bin B-A'!T854,'Speed Bin B-A'!T958,'Speed Bin B-A'!T1062,'Speed Bin B-A'!T1166,'Speed Bin B-A'!T1270,'Speed Bin B-A'!T1374)</f>
        <v>0</v>
      </c>
      <c r="U327" s="252">
        <f>SUM('Speed Bin B-A'!U22,'Speed Bin B-A'!U126,'Speed Bin B-A'!U230,'Speed Bin B-A'!U334,'Speed Bin B-A'!U438,'Speed Bin B-A'!U542,'Speed Bin B-A'!U646,'Speed Bin B-A'!U750,'Speed Bin B-A'!U854,'Speed Bin B-A'!U958,'Speed Bin B-A'!U1062,'Speed Bin B-A'!U1166,'Speed Bin B-A'!U1270,'Speed Bin B-A'!U1374)</f>
        <v>0</v>
      </c>
      <c r="V327" s="253">
        <f>IFERROR(AVERAGE('Speed Bin B-A'!V22,'Speed Bin B-A'!V126,'Speed Bin B-A'!V230,'Speed Bin B-A'!V334,'Speed Bin B-A'!V438,'Speed Bin B-A'!V542,'Speed Bin B-A'!V646,'Speed Bin B-A'!V750,'Speed Bin B-A'!V854,'Speed Bin B-A'!V958,'Speed Bin B-A'!V1062,'Speed Bin B-A'!V1166,'Speed Bin B-A'!V1270,'Speed Bin B-A'!V1374),"-")</f>
        <v>30.1</v>
      </c>
      <c r="W327" s="253" t="str">
        <f>IFERROR(AVERAGE('Speed Bin B-A'!W22,'Speed Bin B-A'!W126,'Speed Bin B-A'!W230,'Speed Bin B-A'!W334,'Speed Bin B-A'!W438,'Speed Bin B-A'!W542,'Speed Bin B-A'!W646,'Speed Bin B-A'!W750,'Speed Bin B-A'!W854,'Speed Bin B-A'!W958,'Speed Bin B-A'!W1062,'Speed Bin B-A'!W1166,'Speed Bin B-A'!W1270,'Speed Bin B-A'!W1374),"-")</f>
        <v>-</v>
      </c>
      <c r="X327" s="261"/>
      <c r="Y327" s="261"/>
      <c r="Z327" s="251">
        <v>0.45833333333333298</v>
      </c>
      <c r="AA327" s="254">
        <f t="shared" ref="AA327" si="167">SUM(C360:C363)</f>
        <v>2</v>
      </c>
      <c r="AB327" s="254">
        <f t="shared" ref="AB327:AR327" si="168">SUM(D360:D363)</f>
        <v>22</v>
      </c>
      <c r="AC327" s="254">
        <f t="shared" si="168"/>
        <v>52</v>
      </c>
      <c r="AD327" s="254">
        <f t="shared" si="168"/>
        <v>261</v>
      </c>
      <c r="AE327" s="254">
        <f t="shared" si="168"/>
        <v>421</v>
      </c>
      <c r="AF327" s="254">
        <f t="shared" si="168"/>
        <v>88</v>
      </c>
      <c r="AG327" s="254">
        <f t="shared" si="168"/>
        <v>9</v>
      </c>
      <c r="AH327" s="254">
        <f t="shared" si="168"/>
        <v>0</v>
      </c>
      <c r="AI327" s="254">
        <f t="shared" si="168"/>
        <v>1</v>
      </c>
      <c r="AJ327" s="254">
        <f t="shared" si="168"/>
        <v>0</v>
      </c>
      <c r="AK327" s="254">
        <f t="shared" si="168"/>
        <v>0</v>
      </c>
      <c r="AL327" s="254">
        <f t="shared" si="168"/>
        <v>0</v>
      </c>
      <c r="AM327" s="254">
        <f t="shared" si="168"/>
        <v>0</v>
      </c>
      <c r="AN327" s="254">
        <f t="shared" si="168"/>
        <v>0</v>
      </c>
      <c r="AO327" s="254">
        <f t="shared" si="168"/>
        <v>0</v>
      </c>
      <c r="AP327" s="254">
        <f t="shared" si="168"/>
        <v>0</v>
      </c>
      <c r="AQ327" s="254">
        <f t="shared" si="168"/>
        <v>0</v>
      </c>
      <c r="AR327" s="254">
        <f t="shared" si="168"/>
        <v>0</v>
      </c>
      <c r="AS327" s="254">
        <f>SUM(U360:U363)</f>
        <v>0</v>
      </c>
      <c r="AT327" s="253">
        <f>IFERROR(AVERAGE(V360:V363),"-")</f>
        <v>25.5975</v>
      </c>
      <c r="AU327" s="253">
        <f>IFERROR(AVERAGE(W360:W363),"-")</f>
        <v>29.352499999999999</v>
      </c>
    </row>
    <row r="328" spans="1:47" x14ac:dyDescent="0.2">
      <c r="A328" s="251">
        <v>0.125</v>
      </c>
      <c r="B328" s="252">
        <f>SUM('Speed Bin B-A'!B23,'Speed Bin B-A'!B127,'Speed Bin B-A'!B231,'Speed Bin B-A'!B335,'Speed Bin B-A'!B439,'Speed Bin B-A'!B543,'Speed Bin B-A'!B647,'Speed Bin B-A'!B751,'Speed Bin B-A'!B855,'Speed Bin B-A'!B959,'Speed Bin B-A'!B1063,'Speed Bin B-A'!B1167,'Speed Bin B-A'!B1271,'Speed Bin B-A'!B1375)</f>
        <v>5</v>
      </c>
      <c r="C328" s="252">
        <f>SUM('Speed Bin B-A'!C23,'Speed Bin B-A'!C127,'Speed Bin B-A'!C231,'Speed Bin B-A'!C335,'Speed Bin B-A'!C439,'Speed Bin B-A'!C543,'Speed Bin B-A'!C647,'Speed Bin B-A'!C751,'Speed Bin B-A'!C855,'Speed Bin B-A'!C959,'Speed Bin B-A'!C1063,'Speed Bin B-A'!C1167,'Speed Bin B-A'!C1271,'Speed Bin B-A'!C1375)</f>
        <v>0</v>
      </c>
      <c r="D328" s="252">
        <f>SUM('Speed Bin B-A'!D23,'Speed Bin B-A'!D127,'Speed Bin B-A'!D231,'Speed Bin B-A'!D335,'Speed Bin B-A'!D439,'Speed Bin B-A'!D543,'Speed Bin B-A'!D647,'Speed Bin B-A'!D751,'Speed Bin B-A'!D855,'Speed Bin B-A'!D959,'Speed Bin B-A'!D1063,'Speed Bin B-A'!D1167,'Speed Bin B-A'!D1271,'Speed Bin B-A'!D1375)</f>
        <v>0</v>
      </c>
      <c r="E328" s="252">
        <f>SUM('Speed Bin B-A'!E23,'Speed Bin B-A'!E127,'Speed Bin B-A'!E231,'Speed Bin B-A'!E335,'Speed Bin B-A'!E439,'Speed Bin B-A'!E543,'Speed Bin B-A'!E647,'Speed Bin B-A'!E751,'Speed Bin B-A'!E855,'Speed Bin B-A'!E959,'Speed Bin B-A'!E1063,'Speed Bin B-A'!E1167,'Speed Bin B-A'!E1271,'Speed Bin B-A'!E1375)</f>
        <v>2</v>
      </c>
      <c r="F328" s="252">
        <f>SUM('Speed Bin B-A'!F23,'Speed Bin B-A'!F127,'Speed Bin B-A'!F231,'Speed Bin B-A'!F335,'Speed Bin B-A'!F439,'Speed Bin B-A'!F543,'Speed Bin B-A'!F647,'Speed Bin B-A'!F751,'Speed Bin B-A'!F855,'Speed Bin B-A'!F959,'Speed Bin B-A'!F1063,'Speed Bin B-A'!F1167,'Speed Bin B-A'!F1271,'Speed Bin B-A'!F1375)</f>
        <v>2</v>
      </c>
      <c r="G328" s="252">
        <f>SUM('Speed Bin B-A'!G23,'Speed Bin B-A'!G127,'Speed Bin B-A'!G231,'Speed Bin B-A'!G335,'Speed Bin B-A'!G439,'Speed Bin B-A'!G543,'Speed Bin B-A'!G647,'Speed Bin B-A'!G751,'Speed Bin B-A'!G855,'Speed Bin B-A'!G959,'Speed Bin B-A'!G1063,'Speed Bin B-A'!G1167,'Speed Bin B-A'!G1271,'Speed Bin B-A'!G1375)</f>
        <v>1</v>
      </c>
      <c r="H328" s="252">
        <f>SUM('Speed Bin B-A'!H23,'Speed Bin B-A'!H127,'Speed Bin B-A'!H231,'Speed Bin B-A'!H335,'Speed Bin B-A'!H439,'Speed Bin B-A'!H543,'Speed Bin B-A'!H647,'Speed Bin B-A'!H751,'Speed Bin B-A'!H855,'Speed Bin B-A'!H959,'Speed Bin B-A'!H1063,'Speed Bin B-A'!H1167,'Speed Bin B-A'!H1271,'Speed Bin B-A'!H1375)</f>
        <v>0</v>
      </c>
      <c r="I328" s="252">
        <f>SUM('Speed Bin B-A'!I23,'Speed Bin B-A'!I127,'Speed Bin B-A'!I231,'Speed Bin B-A'!I335,'Speed Bin B-A'!I439,'Speed Bin B-A'!I543,'Speed Bin B-A'!I647,'Speed Bin B-A'!I751,'Speed Bin B-A'!I855,'Speed Bin B-A'!I959,'Speed Bin B-A'!I1063,'Speed Bin B-A'!I1167,'Speed Bin B-A'!I1271,'Speed Bin B-A'!I1375)</f>
        <v>0</v>
      </c>
      <c r="J328" s="252">
        <f>SUM('Speed Bin B-A'!J23,'Speed Bin B-A'!J127,'Speed Bin B-A'!J231,'Speed Bin B-A'!J335,'Speed Bin B-A'!J439,'Speed Bin B-A'!J543,'Speed Bin B-A'!J647,'Speed Bin B-A'!J751,'Speed Bin B-A'!J855,'Speed Bin B-A'!J959,'Speed Bin B-A'!J1063,'Speed Bin B-A'!J1167,'Speed Bin B-A'!J1271,'Speed Bin B-A'!J1375)</f>
        <v>0</v>
      </c>
      <c r="K328" s="252">
        <f>SUM('Speed Bin B-A'!K23,'Speed Bin B-A'!K127,'Speed Bin B-A'!K231,'Speed Bin B-A'!K335,'Speed Bin B-A'!K439,'Speed Bin B-A'!K543,'Speed Bin B-A'!K647,'Speed Bin B-A'!K751,'Speed Bin B-A'!K855,'Speed Bin B-A'!K959,'Speed Bin B-A'!K1063,'Speed Bin B-A'!K1167,'Speed Bin B-A'!K1271,'Speed Bin B-A'!K1375)</f>
        <v>0</v>
      </c>
      <c r="L328" s="252">
        <f>SUM('Speed Bin B-A'!L23,'Speed Bin B-A'!L127,'Speed Bin B-A'!L231,'Speed Bin B-A'!L335,'Speed Bin B-A'!L439,'Speed Bin B-A'!L543,'Speed Bin B-A'!L647,'Speed Bin B-A'!L751,'Speed Bin B-A'!L855,'Speed Bin B-A'!L959,'Speed Bin B-A'!L1063,'Speed Bin B-A'!L1167,'Speed Bin B-A'!L1271,'Speed Bin B-A'!L1375)</f>
        <v>0</v>
      </c>
      <c r="M328" s="252">
        <f>SUM('Speed Bin B-A'!M23,'Speed Bin B-A'!M127,'Speed Bin B-A'!M231,'Speed Bin B-A'!M335,'Speed Bin B-A'!M439,'Speed Bin B-A'!M543,'Speed Bin B-A'!M647,'Speed Bin B-A'!M751,'Speed Bin B-A'!M855,'Speed Bin B-A'!M959,'Speed Bin B-A'!M1063,'Speed Bin B-A'!M1167,'Speed Bin B-A'!M1271,'Speed Bin B-A'!M1375)</f>
        <v>0</v>
      </c>
      <c r="N328" s="252">
        <f>SUM('Speed Bin B-A'!N23,'Speed Bin B-A'!N127,'Speed Bin B-A'!N231,'Speed Bin B-A'!N335,'Speed Bin B-A'!N439,'Speed Bin B-A'!N543,'Speed Bin B-A'!N647,'Speed Bin B-A'!N751,'Speed Bin B-A'!N855,'Speed Bin B-A'!N959,'Speed Bin B-A'!N1063,'Speed Bin B-A'!N1167,'Speed Bin B-A'!N1271,'Speed Bin B-A'!N1375)</f>
        <v>0</v>
      </c>
      <c r="O328" s="252">
        <f>SUM('Speed Bin B-A'!O23,'Speed Bin B-A'!O127,'Speed Bin B-A'!O231,'Speed Bin B-A'!O335,'Speed Bin B-A'!O439,'Speed Bin B-A'!O543,'Speed Bin B-A'!O647,'Speed Bin B-A'!O751,'Speed Bin B-A'!O855,'Speed Bin B-A'!O959,'Speed Bin B-A'!O1063,'Speed Bin B-A'!O1167,'Speed Bin B-A'!O1271,'Speed Bin B-A'!O1375)</f>
        <v>0</v>
      </c>
      <c r="P328" s="252">
        <f>SUM('Speed Bin B-A'!P23,'Speed Bin B-A'!P127,'Speed Bin B-A'!P231,'Speed Bin B-A'!P335,'Speed Bin B-A'!P439,'Speed Bin B-A'!P543,'Speed Bin B-A'!P647,'Speed Bin B-A'!P751,'Speed Bin B-A'!P855,'Speed Bin B-A'!P959,'Speed Bin B-A'!P1063,'Speed Bin B-A'!P1167,'Speed Bin B-A'!P1271,'Speed Bin B-A'!P1375)</f>
        <v>0</v>
      </c>
      <c r="Q328" s="252">
        <f>SUM('Speed Bin B-A'!Q23,'Speed Bin B-A'!Q127,'Speed Bin B-A'!Q231,'Speed Bin B-A'!Q335,'Speed Bin B-A'!Q439,'Speed Bin B-A'!Q543,'Speed Bin B-A'!Q647,'Speed Bin B-A'!Q751,'Speed Bin B-A'!Q855,'Speed Bin B-A'!Q959,'Speed Bin B-A'!Q1063,'Speed Bin B-A'!Q1167,'Speed Bin B-A'!Q1271,'Speed Bin B-A'!Q1375)</f>
        <v>0</v>
      </c>
      <c r="R328" s="252">
        <f>SUM('Speed Bin B-A'!R23,'Speed Bin B-A'!R127,'Speed Bin B-A'!R231,'Speed Bin B-A'!R335,'Speed Bin B-A'!R439,'Speed Bin B-A'!R543,'Speed Bin B-A'!R647,'Speed Bin B-A'!R751,'Speed Bin B-A'!R855,'Speed Bin B-A'!R959,'Speed Bin B-A'!R1063,'Speed Bin B-A'!R1167,'Speed Bin B-A'!R1271,'Speed Bin B-A'!R1375)</f>
        <v>0</v>
      </c>
      <c r="S328" s="252">
        <f>SUM('Speed Bin B-A'!S23,'Speed Bin B-A'!S127,'Speed Bin B-A'!S231,'Speed Bin B-A'!S335,'Speed Bin B-A'!S439,'Speed Bin B-A'!S543,'Speed Bin B-A'!S647,'Speed Bin B-A'!S751,'Speed Bin B-A'!S855,'Speed Bin B-A'!S959,'Speed Bin B-A'!S1063,'Speed Bin B-A'!S1167,'Speed Bin B-A'!S1271,'Speed Bin B-A'!S1375)</f>
        <v>0</v>
      </c>
      <c r="T328" s="252">
        <f>SUM('Speed Bin B-A'!T23,'Speed Bin B-A'!T127,'Speed Bin B-A'!T231,'Speed Bin B-A'!T335,'Speed Bin B-A'!T439,'Speed Bin B-A'!T543,'Speed Bin B-A'!T647,'Speed Bin B-A'!T751,'Speed Bin B-A'!T855,'Speed Bin B-A'!T959,'Speed Bin B-A'!T1063,'Speed Bin B-A'!T1167,'Speed Bin B-A'!T1271,'Speed Bin B-A'!T1375)</f>
        <v>0</v>
      </c>
      <c r="U328" s="252">
        <f>SUM('Speed Bin B-A'!U23,'Speed Bin B-A'!U127,'Speed Bin B-A'!U231,'Speed Bin B-A'!U335,'Speed Bin B-A'!U439,'Speed Bin B-A'!U543,'Speed Bin B-A'!U647,'Speed Bin B-A'!U751,'Speed Bin B-A'!U855,'Speed Bin B-A'!U959,'Speed Bin B-A'!U1063,'Speed Bin B-A'!U1167,'Speed Bin B-A'!U1271,'Speed Bin B-A'!U1375)</f>
        <v>0</v>
      </c>
      <c r="V328" s="253">
        <f>IFERROR(AVERAGE('Speed Bin B-A'!V23,'Speed Bin B-A'!V127,'Speed Bin B-A'!V231,'Speed Bin B-A'!V335,'Speed Bin B-A'!V439,'Speed Bin B-A'!V543,'Speed Bin B-A'!V647,'Speed Bin B-A'!V751,'Speed Bin B-A'!V855,'Speed Bin B-A'!V959,'Speed Bin B-A'!V1063,'Speed Bin B-A'!V1167,'Speed Bin B-A'!V1271,'Speed Bin B-A'!V1375),"-")</f>
        <v>21.475000000000001</v>
      </c>
      <c r="W328" s="253" t="str">
        <f>IFERROR(AVERAGE('Speed Bin B-A'!W23,'Speed Bin B-A'!W127,'Speed Bin B-A'!W231,'Speed Bin B-A'!W335,'Speed Bin B-A'!W439,'Speed Bin B-A'!W543,'Speed Bin B-A'!W647,'Speed Bin B-A'!W751,'Speed Bin B-A'!W855,'Speed Bin B-A'!W959,'Speed Bin B-A'!W1063,'Speed Bin B-A'!W1167,'Speed Bin B-A'!W1271,'Speed Bin B-A'!W1375),"-")</f>
        <v>-</v>
      </c>
      <c r="X328" s="261"/>
      <c r="Y328" s="261"/>
      <c r="Z328" s="251">
        <v>0.5</v>
      </c>
      <c r="AA328" s="254">
        <f t="shared" ref="AA328" si="169">SUM(C364:C367)</f>
        <v>8</v>
      </c>
      <c r="AB328" s="254">
        <f t="shared" ref="AB328:AR328" si="170">SUM(D364:D367)</f>
        <v>22</v>
      </c>
      <c r="AC328" s="254">
        <f t="shared" si="170"/>
        <v>82</v>
      </c>
      <c r="AD328" s="254">
        <f t="shared" si="170"/>
        <v>236</v>
      </c>
      <c r="AE328" s="254">
        <f t="shared" si="170"/>
        <v>385</v>
      </c>
      <c r="AF328" s="254">
        <f t="shared" si="170"/>
        <v>98</v>
      </c>
      <c r="AG328" s="254">
        <f t="shared" si="170"/>
        <v>8</v>
      </c>
      <c r="AH328" s="254">
        <f t="shared" si="170"/>
        <v>0</v>
      </c>
      <c r="AI328" s="254">
        <f t="shared" si="170"/>
        <v>0</v>
      </c>
      <c r="AJ328" s="254">
        <f t="shared" si="170"/>
        <v>0</v>
      </c>
      <c r="AK328" s="254">
        <f t="shared" si="170"/>
        <v>0</v>
      </c>
      <c r="AL328" s="254">
        <f t="shared" si="170"/>
        <v>0</v>
      </c>
      <c r="AM328" s="254">
        <f t="shared" si="170"/>
        <v>0</v>
      </c>
      <c r="AN328" s="254">
        <f t="shared" si="170"/>
        <v>0</v>
      </c>
      <c r="AO328" s="254">
        <f t="shared" si="170"/>
        <v>0</v>
      </c>
      <c r="AP328" s="254">
        <f t="shared" si="170"/>
        <v>0</v>
      </c>
      <c r="AQ328" s="254">
        <f t="shared" si="170"/>
        <v>0</v>
      </c>
      <c r="AR328" s="254">
        <f t="shared" si="170"/>
        <v>0</v>
      </c>
      <c r="AS328" s="254">
        <f>SUM(U364:U367)</f>
        <v>0</v>
      </c>
      <c r="AT328" s="253">
        <f>IFERROR(AVERAGE(V364:V367),"-")</f>
        <v>25.325000000000003</v>
      </c>
      <c r="AU328" s="253">
        <f>IFERROR(AVERAGE(W364:W367),"-")</f>
        <v>29.367777777777782</v>
      </c>
    </row>
    <row r="329" spans="1:47" x14ac:dyDescent="0.2">
      <c r="A329" s="251">
        <v>0.13541666666666699</v>
      </c>
      <c r="B329" s="252">
        <f>SUM('Speed Bin B-A'!B24,'Speed Bin B-A'!B128,'Speed Bin B-A'!B232,'Speed Bin B-A'!B336,'Speed Bin B-A'!B440,'Speed Bin B-A'!B544,'Speed Bin B-A'!B648,'Speed Bin B-A'!B752,'Speed Bin B-A'!B856,'Speed Bin B-A'!B960,'Speed Bin B-A'!B1064,'Speed Bin B-A'!B1168,'Speed Bin B-A'!B1272,'Speed Bin B-A'!B1376)</f>
        <v>8</v>
      </c>
      <c r="C329" s="252">
        <f>SUM('Speed Bin B-A'!C24,'Speed Bin B-A'!C128,'Speed Bin B-A'!C232,'Speed Bin B-A'!C336,'Speed Bin B-A'!C440,'Speed Bin B-A'!C544,'Speed Bin B-A'!C648,'Speed Bin B-A'!C752,'Speed Bin B-A'!C856,'Speed Bin B-A'!C960,'Speed Bin B-A'!C1064,'Speed Bin B-A'!C1168,'Speed Bin B-A'!C1272,'Speed Bin B-A'!C1376)</f>
        <v>0</v>
      </c>
      <c r="D329" s="252">
        <f>SUM('Speed Bin B-A'!D24,'Speed Bin B-A'!D128,'Speed Bin B-A'!D232,'Speed Bin B-A'!D336,'Speed Bin B-A'!D440,'Speed Bin B-A'!D544,'Speed Bin B-A'!D648,'Speed Bin B-A'!D752,'Speed Bin B-A'!D856,'Speed Bin B-A'!D960,'Speed Bin B-A'!D1064,'Speed Bin B-A'!D1168,'Speed Bin B-A'!D1272,'Speed Bin B-A'!D1376)</f>
        <v>1</v>
      </c>
      <c r="E329" s="252">
        <f>SUM('Speed Bin B-A'!E24,'Speed Bin B-A'!E128,'Speed Bin B-A'!E232,'Speed Bin B-A'!E336,'Speed Bin B-A'!E440,'Speed Bin B-A'!E544,'Speed Bin B-A'!E648,'Speed Bin B-A'!E752,'Speed Bin B-A'!E856,'Speed Bin B-A'!E960,'Speed Bin B-A'!E1064,'Speed Bin B-A'!E1168,'Speed Bin B-A'!E1272,'Speed Bin B-A'!E1376)</f>
        <v>1</v>
      </c>
      <c r="F329" s="252">
        <f>SUM('Speed Bin B-A'!F24,'Speed Bin B-A'!F128,'Speed Bin B-A'!F232,'Speed Bin B-A'!F336,'Speed Bin B-A'!F440,'Speed Bin B-A'!F544,'Speed Bin B-A'!F648,'Speed Bin B-A'!F752,'Speed Bin B-A'!F856,'Speed Bin B-A'!F960,'Speed Bin B-A'!F1064,'Speed Bin B-A'!F1168,'Speed Bin B-A'!F1272,'Speed Bin B-A'!F1376)</f>
        <v>4</v>
      </c>
      <c r="G329" s="252">
        <f>SUM('Speed Bin B-A'!G24,'Speed Bin B-A'!G128,'Speed Bin B-A'!G232,'Speed Bin B-A'!G336,'Speed Bin B-A'!G440,'Speed Bin B-A'!G544,'Speed Bin B-A'!G648,'Speed Bin B-A'!G752,'Speed Bin B-A'!G856,'Speed Bin B-A'!G960,'Speed Bin B-A'!G1064,'Speed Bin B-A'!G1168,'Speed Bin B-A'!G1272,'Speed Bin B-A'!G1376)</f>
        <v>1</v>
      </c>
      <c r="H329" s="252">
        <f>SUM('Speed Bin B-A'!H24,'Speed Bin B-A'!H128,'Speed Bin B-A'!H232,'Speed Bin B-A'!H336,'Speed Bin B-A'!H440,'Speed Bin B-A'!H544,'Speed Bin B-A'!H648,'Speed Bin B-A'!H752,'Speed Bin B-A'!H856,'Speed Bin B-A'!H960,'Speed Bin B-A'!H1064,'Speed Bin B-A'!H1168,'Speed Bin B-A'!H1272,'Speed Bin B-A'!H1376)</f>
        <v>1</v>
      </c>
      <c r="I329" s="252">
        <f>SUM('Speed Bin B-A'!I24,'Speed Bin B-A'!I128,'Speed Bin B-A'!I232,'Speed Bin B-A'!I336,'Speed Bin B-A'!I440,'Speed Bin B-A'!I544,'Speed Bin B-A'!I648,'Speed Bin B-A'!I752,'Speed Bin B-A'!I856,'Speed Bin B-A'!I960,'Speed Bin B-A'!I1064,'Speed Bin B-A'!I1168,'Speed Bin B-A'!I1272,'Speed Bin B-A'!I1376)</f>
        <v>0</v>
      </c>
      <c r="J329" s="252">
        <f>SUM('Speed Bin B-A'!J24,'Speed Bin B-A'!J128,'Speed Bin B-A'!J232,'Speed Bin B-A'!J336,'Speed Bin B-A'!J440,'Speed Bin B-A'!J544,'Speed Bin B-A'!J648,'Speed Bin B-A'!J752,'Speed Bin B-A'!J856,'Speed Bin B-A'!J960,'Speed Bin B-A'!J1064,'Speed Bin B-A'!J1168,'Speed Bin B-A'!J1272,'Speed Bin B-A'!J1376)</f>
        <v>0</v>
      </c>
      <c r="K329" s="252">
        <f>SUM('Speed Bin B-A'!K24,'Speed Bin B-A'!K128,'Speed Bin B-A'!K232,'Speed Bin B-A'!K336,'Speed Bin B-A'!K440,'Speed Bin B-A'!K544,'Speed Bin B-A'!K648,'Speed Bin B-A'!K752,'Speed Bin B-A'!K856,'Speed Bin B-A'!K960,'Speed Bin B-A'!K1064,'Speed Bin B-A'!K1168,'Speed Bin B-A'!K1272,'Speed Bin B-A'!K1376)</f>
        <v>0</v>
      </c>
      <c r="L329" s="252">
        <f>SUM('Speed Bin B-A'!L24,'Speed Bin B-A'!L128,'Speed Bin B-A'!L232,'Speed Bin B-A'!L336,'Speed Bin B-A'!L440,'Speed Bin B-A'!L544,'Speed Bin B-A'!L648,'Speed Bin B-A'!L752,'Speed Bin B-A'!L856,'Speed Bin B-A'!L960,'Speed Bin B-A'!L1064,'Speed Bin B-A'!L1168,'Speed Bin B-A'!L1272,'Speed Bin B-A'!L1376)</f>
        <v>0</v>
      </c>
      <c r="M329" s="252">
        <f>SUM('Speed Bin B-A'!M24,'Speed Bin B-A'!M128,'Speed Bin B-A'!M232,'Speed Bin B-A'!M336,'Speed Bin B-A'!M440,'Speed Bin B-A'!M544,'Speed Bin B-A'!M648,'Speed Bin B-A'!M752,'Speed Bin B-A'!M856,'Speed Bin B-A'!M960,'Speed Bin B-A'!M1064,'Speed Bin B-A'!M1168,'Speed Bin B-A'!M1272,'Speed Bin B-A'!M1376)</f>
        <v>0</v>
      </c>
      <c r="N329" s="252">
        <f>SUM('Speed Bin B-A'!N24,'Speed Bin B-A'!N128,'Speed Bin B-A'!N232,'Speed Bin B-A'!N336,'Speed Bin B-A'!N440,'Speed Bin B-A'!N544,'Speed Bin B-A'!N648,'Speed Bin B-A'!N752,'Speed Bin B-A'!N856,'Speed Bin B-A'!N960,'Speed Bin B-A'!N1064,'Speed Bin B-A'!N1168,'Speed Bin B-A'!N1272,'Speed Bin B-A'!N1376)</f>
        <v>0</v>
      </c>
      <c r="O329" s="252">
        <f>SUM('Speed Bin B-A'!O24,'Speed Bin B-A'!O128,'Speed Bin B-A'!O232,'Speed Bin B-A'!O336,'Speed Bin B-A'!O440,'Speed Bin B-A'!O544,'Speed Bin B-A'!O648,'Speed Bin B-A'!O752,'Speed Bin B-A'!O856,'Speed Bin B-A'!O960,'Speed Bin B-A'!O1064,'Speed Bin B-A'!O1168,'Speed Bin B-A'!O1272,'Speed Bin B-A'!O1376)</f>
        <v>0</v>
      </c>
      <c r="P329" s="252">
        <f>SUM('Speed Bin B-A'!P24,'Speed Bin B-A'!P128,'Speed Bin B-A'!P232,'Speed Bin B-A'!P336,'Speed Bin B-A'!P440,'Speed Bin B-A'!P544,'Speed Bin B-A'!P648,'Speed Bin B-A'!P752,'Speed Bin B-A'!P856,'Speed Bin B-A'!P960,'Speed Bin B-A'!P1064,'Speed Bin B-A'!P1168,'Speed Bin B-A'!P1272,'Speed Bin B-A'!P1376)</f>
        <v>0</v>
      </c>
      <c r="Q329" s="252">
        <f>SUM('Speed Bin B-A'!Q24,'Speed Bin B-A'!Q128,'Speed Bin B-A'!Q232,'Speed Bin B-A'!Q336,'Speed Bin B-A'!Q440,'Speed Bin B-A'!Q544,'Speed Bin B-A'!Q648,'Speed Bin B-A'!Q752,'Speed Bin B-A'!Q856,'Speed Bin B-A'!Q960,'Speed Bin B-A'!Q1064,'Speed Bin B-A'!Q1168,'Speed Bin B-A'!Q1272,'Speed Bin B-A'!Q1376)</f>
        <v>0</v>
      </c>
      <c r="R329" s="252">
        <f>SUM('Speed Bin B-A'!R24,'Speed Bin B-A'!R128,'Speed Bin B-A'!R232,'Speed Bin B-A'!R336,'Speed Bin B-A'!R440,'Speed Bin B-A'!R544,'Speed Bin B-A'!R648,'Speed Bin B-A'!R752,'Speed Bin B-A'!R856,'Speed Bin B-A'!R960,'Speed Bin B-A'!R1064,'Speed Bin B-A'!R1168,'Speed Bin B-A'!R1272,'Speed Bin B-A'!R1376)</f>
        <v>0</v>
      </c>
      <c r="S329" s="252">
        <f>SUM('Speed Bin B-A'!S24,'Speed Bin B-A'!S128,'Speed Bin B-A'!S232,'Speed Bin B-A'!S336,'Speed Bin B-A'!S440,'Speed Bin B-A'!S544,'Speed Bin B-A'!S648,'Speed Bin B-A'!S752,'Speed Bin B-A'!S856,'Speed Bin B-A'!S960,'Speed Bin B-A'!S1064,'Speed Bin B-A'!S1168,'Speed Bin B-A'!S1272,'Speed Bin B-A'!S1376)</f>
        <v>0</v>
      </c>
      <c r="T329" s="252">
        <f>SUM('Speed Bin B-A'!T24,'Speed Bin B-A'!T128,'Speed Bin B-A'!T232,'Speed Bin B-A'!T336,'Speed Bin B-A'!T440,'Speed Bin B-A'!T544,'Speed Bin B-A'!T648,'Speed Bin B-A'!T752,'Speed Bin B-A'!T856,'Speed Bin B-A'!T960,'Speed Bin B-A'!T1064,'Speed Bin B-A'!T1168,'Speed Bin B-A'!T1272,'Speed Bin B-A'!T1376)</f>
        <v>0</v>
      </c>
      <c r="U329" s="252">
        <f>SUM('Speed Bin B-A'!U24,'Speed Bin B-A'!U128,'Speed Bin B-A'!U232,'Speed Bin B-A'!U336,'Speed Bin B-A'!U440,'Speed Bin B-A'!U544,'Speed Bin B-A'!U648,'Speed Bin B-A'!U752,'Speed Bin B-A'!U856,'Speed Bin B-A'!U960,'Speed Bin B-A'!U1064,'Speed Bin B-A'!U1168,'Speed Bin B-A'!U1272,'Speed Bin B-A'!U1376)</f>
        <v>0</v>
      </c>
      <c r="V329" s="253">
        <f>IFERROR(AVERAGE('Speed Bin B-A'!V24,'Speed Bin B-A'!V128,'Speed Bin B-A'!V232,'Speed Bin B-A'!V336,'Speed Bin B-A'!V440,'Speed Bin B-A'!V544,'Speed Bin B-A'!V648,'Speed Bin B-A'!V752,'Speed Bin B-A'!V856,'Speed Bin B-A'!V960,'Speed Bin B-A'!V1064,'Speed Bin B-A'!V1168,'Speed Bin B-A'!V1272,'Speed Bin B-A'!V1376),"-")</f>
        <v>21.96</v>
      </c>
      <c r="W329" s="253" t="str">
        <f>IFERROR(AVERAGE('Speed Bin B-A'!W24,'Speed Bin B-A'!W128,'Speed Bin B-A'!W232,'Speed Bin B-A'!W336,'Speed Bin B-A'!W440,'Speed Bin B-A'!W544,'Speed Bin B-A'!W648,'Speed Bin B-A'!W752,'Speed Bin B-A'!W856,'Speed Bin B-A'!W960,'Speed Bin B-A'!W1064,'Speed Bin B-A'!W1168,'Speed Bin B-A'!W1272,'Speed Bin B-A'!W1376),"-")</f>
        <v>-</v>
      </c>
      <c r="X329" s="261"/>
      <c r="Y329" s="261"/>
      <c r="Z329" s="251">
        <v>0.54166666666666696</v>
      </c>
      <c r="AA329" s="254">
        <f t="shared" ref="AA329" si="171">SUM(C368:C371)</f>
        <v>0</v>
      </c>
      <c r="AB329" s="254">
        <f t="shared" ref="AB329:AR329" si="172">SUM(D368:D371)</f>
        <v>17</v>
      </c>
      <c r="AC329" s="254">
        <f t="shared" si="172"/>
        <v>73</v>
      </c>
      <c r="AD329" s="254">
        <f t="shared" si="172"/>
        <v>230</v>
      </c>
      <c r="AE329" s="254">
        <f t="shared" si="172"/>
        <v>364</v>
      </c>
      <c r="AF329" s="254">
        <f t="shared" si="172"/>
        <v>97</v>
      </c>
      <c r="AG329" s="254">
        <f t="shared" si="172"/>
        <v>10</v>
      </c>
      <c r="AH329" s="254">
        <f t="shared" si="172"/>
        <v>3</v>
      </c>
      <c r="AI329" s="254">
        <f t="shared" si="172"/>
        <v>0</v>
      </c>
      <c r="AJ329" s="254">
        <f t="shared" si="172"/>
        <v>0</v>
      </c>
      <c r="AK329" s="254">
        <f t="shared" si="172"/>
        <v>0</v>
      </c>
      <c r="AL329" s="254">
        <f t="shared" si="172"/>
        <v>0</v>
      </c>
      <c r="AM329" s="254">
        <f t="shared" si="172"/>
        <v>0</v>
      </c>
      <c r="AN329" s="254">
        <f t="shared" si="172"/>
        <v>0</v>
      </c>
      <c r="AO329" s="254">
        <f t="shared" si="172"/>
        <v>0</v>
      </c>
      <c r="AP329" s="254">
        <f t="shared" si="172"/>
        <v>0</v>
      </c>
      <c r="AQ329" s="254">
        <f t="shared" si="172"/>
        <v>0</v>
      </c>
      <c r="AR329" s="254">
        <f t="shared" si="172"/>
        <v>0</v>
      </c>
      <c r="AS329" s="254">
        <f>SUM(U368:U371)</f>
        <v>0</v>
      </c>
      <c r="AT329" s="253">
        <f>IFERROR(AVERAGE(V368:V371),"-")</f>
        <v>25.724999999999998</v>
      </c>
      <c r="AU329" s="253">
        <f>IFERROR(AVERAGE(W368:W371),"-")</f>
        <v>29.975000000000005</v>
      </c>
    </row>
    <row r="330" spans="1:47" x14ac:dyDescent="0.2">
      <c r="A330" s="251">
        <v>0.14583333333333301</v>
      </c>
      <c r="B330" s="252">
        <f>SUM('Speed Bin B-A'!B25,'Speed Bin B-A'!B129,'Speed Bin B-A'!B233,'Speed Bin B-A'!B337,'Speed Bin B-A'!B441,'Speed Bin B-A'!B545,'Speed Bin B-A'!B649,'Speed Bin B-A'!B753,'Speed Bin B-A'!B857,'Speed Bin B-A'!B961,'Speed Bin B-A'!B1065,'Speed Bin B-A'!B1169,'Speed Bin B-A'!B1273,'Speed Bin B-A'!B1377)</f>
        <v>2</v>
      </c>
      <c r="C330" s="252">
        <f>SUM('Speed Bin B-A'!C25,'Speed Bin B-A'!C129,'Speed Bin B-A'!C233,'Speed Bin B-A'!C337,'Speed Bin B-A'!C441,'Speed Bin B-A'!C545,'Speed Bin B-A'!C649,'Speed Bin B-A'!C753,'Speed Bin B-A'!C857,'Speed Bin B-A'!C961,'Speed Bin B-A'!C1065,'Speed Bin B-A'!C1169,'Speed Bin B-A'!C1273,'Speed Bin B-A'!C1377)</f>
        <v>0</v>
      </c>
      <c r="D330" s="252">
        <f>SUM('Speed Bin B-A'!D25,'Speed Bin B-A'!D129,'Speed Bin B-A'!D233,'Speed Bin B-A'!D337,'Speed Bin B-A'!D441,'Speed Bin B-A'!D545,'Speed Bin B-A'!D649,'Speed Bin B-A'!D753,'Speed Bin B-A'!D857,'Speed Bin B-A'!D961,'Speed Bin B-A'!D1065,'Speed Bin B-A'!D1169,'Speed Bin B-A'!D1273,'Speed Bin B-A'!D1377)</f>
        <v>0</v>
      </c>
      <c r="E330" s="252">
        <f>SUM('Speed Bin B-A'!E25,'Speed Bin B-A'!E129,'Speed Bin B-A'!E233,'Speed Bin B-A'!E337,'Speed Bin B-A'!E441,'Speed Bin B-A'!E545,'Speed Bin B-A'!E649,'Speed Bin B-A'!E753,'Speed Bin B-A'!E857,'Speed Bin B-A'!E961,'Speed Bin B-A'!E1065,'Speed Bin B-A'!E1169,'Speed Bin B-A'!E1273,'Speed Bin B-A'!E1377)</f>
        <v>0</v>
      </c>
      <c r="F330" s="252">
        <f>SUM('Speed Bin B-A'!F25,'Speed Bin B-A'!F129,'Speed Bin B-A'!F233,'Speed Bin B-A'!F337,'Speed Bin B-A'!F441,'Speed Bin B-A'!F545,'Speed Bin B-A'!F649,'Speed Bin B-A'!F753,'Speed Bin B-A'!F857,'Speed Bin B-A'!F961,'Speed Bin B-A'!F1065,'Speed Bin B-A'!F1169,'Speed Bin B-A'!F1273,'Speed Bin B-A'!F1377)</f>
        <v>2</v>
      </c>
      <c r="G330" s="252">
        <f>SUM('Speed Bin B-A'!G25,'Speed Bin B-A'!G129,'Speed Bin B-A'!G233,'Speed Bin B-A'!G337,'Speed Bin B-A'!G441,'Speed Bin B-A'!G545,'Speed Bin B-A'!G649,'Speed Bin B-A'!G753,'Speed Bin B-A'!G857,'Speed Bin B-A'!G961,'Speed Bin B-A'!G1065,'Speed Bin B-A'!G1169,'Speed Bin B-A'!G1273,'Speed Bin B-A'!G1377)</f>
        <v>0</v>
      </c>
      <c r="H330" s="252">
        <f>SUM('Speed Bin B-A'!H25,'Speed Bin B-A'!H129,'Speed Bin B-A'!H233,'Speed Bin B-A'!H337,'Speed Bin B-A'!H441,'Speed Bin B-A'!H545,'Speed Bin B-A'!H649,'Speed Bin B-A'!H753,'Speed Bin B-A'!H857,'Speed Bin B-A'!H961,'Speed Bin B-A'!H1065,'Speed Bin B-A'!H1169,'Speed Bin B-A'!H1273,'Speed Bin B-A'!H1377)</f>
        <v>0</v>
      </c>
      <c r="I330" s="252">
        <f>SUM('Speed Bin B-A'!I25,'Speed Bin B-A'!I129,'Speed Bin B-A'!I233,'Speed Bin B-A'!I337,'Speed Bin B-A'!I441,'Speed Bin B-A'!I545,'Speed Bin B-A'!I649,'Speed Bin B-A'!I753,'Speed Bin B-A'!I857,'Speed Bin B-A'!I961,'Speed Bin B-A'!I1065,'Speed Bin B-A'!I1169,'Speed Bin B-A'!I1273,'Speed Bin B-A'!I1377)</f>
        <v>0</v>
      </c>
      <c r="J330" s="252">
        <f>SUM('Speed Bin B-A'!J25,'Speed Bin B-A'!J129,'Speed Bin B-A'!J233,'Speed Bin B-A'!J337,'Speed Bin B-A'!J441,'Speed Bin B-A'!J545,'Speed Bin B-A'!J649,'Speed Bin B-A'!J753,'Speed Bin B-A'!J857,'Speed Bin B-A'!J961,'Speed Bin B-A'!J1065,'Speed Bin B-A'!J1169,'Speed Bin B-A'!J1273,'Speed Bin B-A'!J1377)</f>
        <v>0</v>
      </c>
      <c r="K330" s="252">
        <f>SUM('Speed Bin B-A'!K25,'Speed Bin B-A'!K129,'Speed Bin B-A'!K233,'Speed Bin B-A'!K337,'Speed Bin B-A'!K441,'Speed Bin B-A'!K545,'Speed Bin B-A'!K649,'Speed Bin B-A'!K753,'Speed Bin B-A'!K857,'Speed Bin B-A'!K961,'Speed Bin B-A'!K1065,'Speed Bin B-A'!K1169,'Speed Bin B-A'!K1273,'Speed Bin B-A'!K1377)</f>
        <v>0</v>
      </c>
      <c r="L330" s="252">
        <f>SUM('Speed Bin B-A'!L25,'Speed Bin B-A'!L129,'Speed Bin B-A'!L233,'Speed Bin B-A'!L337,'Speed Bin B-A'!L441,'Speed Bin B-A'!L545,'Speed Bin B-A'!L649,'Speed Bin B-A'!L753,'Speed Bin B-A'!L857,'Speed Bin B-A'!L961,'Speed Bin B-A'!L1065,'Speed Bin B-A'!L1169,'Speed Bin B-A'!L1273,'Speed Bin B-A'!L1377)</f>
        <v>0</v>
      </c>
      <c r="M330" s="252">
        <f>SUM('Speed Bin B-A'!M25,'Speed Bin B-A'!M129,'Speed Bin B-A'!M233,'Speed Bin B-A'!M337,'Speed Bin B-A'!M441,'Speed Bin B-A'!M545,'Speed Bin B-A'!M649,'Speed Bin B-A'!M753,'Speed Bin B-A'!M857,'Speed Bin B-A'!M961,'Speed Bin B-A'!M1065,'Speed Bin B-A'!M1169,'Speed Bin B-A'!M1273,'Speed Bin B-A'!M1377)</f>
        <v>0</v>
      </c>
      <c r="N330" s="252">
        <f>SUM('Speed Bin B-A'!N25,'Speed Bin B-A'!N129,'Speed Bin B-A'!N233,'Speed Bin B-A'!N337,'Speed Bin B-A'!N441,'Speed Bin B-A'!N545,'Speed Bin B-A'!N649,'Speed Bin B-A'!N753,'Speed Bin B-A'!N857,'Speed Bin B-A'!N961,'Speed Bin B-A'!N1065,'Speed Bin B-A'!N1169,'Speed Bin B-A'!N1273,'Speed Bin B-A'!N1377)</f>
        <v>0</v>
      </c>
      <c r="O330" s="252">
        <f>SUM('Speed Bin B-A'!O25,'Speed Bin B-A'!O129,'Speed Bin B-A'!O233,'Speed Bin B-A'!O337,'Speed Bin B-A'!O441,'Speed Bin B-A'!O545,'Speed Bin B-A'!O649,'Speed Bin B-A'!O753,'Speed Bin B-A'!O857,'Speed Bin B-A'!O961,'Speed Bin B-A'!O1065,'Speed Bin B-A'!O1169,'Speed Bin B-A'!O1273,'Speed Bin B-A'!O1377)</f>
        <v>0</v>
      </c>
      <c r="P330" s="252">
        <f>SUM('Speed Bin B-A'!P25,'Speed Bin B-A'!P129,'Speed Bin B-A'!P233,'Speed Bin B-A'!P337,'Speed Bin B-A'!P441,'Speed Bin B-A'!P545,'Speed Bin B-A'!P649,'Speed Bin B-A'!P753,'Speed Bin B-A'!P857,'Speed Bin B-A'!P961,'Speed Bin B-A'!P1065,'Speed Bin B-A'!P1169,'Speed Bin B-A'!P1273,'Speed Bin B-A'!P1377)</f>
        <v>0</v>
      </c>
      <c r="Q330" s="252">
        <f>SUM('Speed Bin B-A'!Q25,'Speed Bin B-A'!Q129,'Speed Bin B-A'!Q233,'Speed Bin B-A'!Q337,'Speed Bin B-A'!Q441,'Speed Bin B-A'!Q545,'Speed Bin B-A'!Q649,'Speed Bin B-A'!Q753,'Speed Bin B-A'!Q857,'Speed Bin B-A'!Q961,'Speed Bin B-A'!Q1065,'Speed Bin B-A'!Q1169,'Speed Bin B-A'!Q1273,'Speed Bin B-A'!Q1377)</f>
        <v>0</v>
      </c>
      <c r="R330" s="252">
        <f>SUM('Speed Bin B-A'!R25,'Speed Bin B-A'!R129,'Speed Bin B-A'!R233,'Speed Bin B-A'!R337,'Speed Bin B-A'!R441,'Speed Bin B-A'!R545,'Speed Bin B-A'!R649,'Speed Bin B-A'!R753,'Speed Bin B-A'!R857,'Speed Bin B-A'!R961,'Speed Bin B-A'!R1065,'Speed Bin B-A'!R1169,'Speed Bin B-A'!R1273,'Speed Bin B-A'!R1377)</f>
        <v>0</v>
      </c>
      <c r="S330" s="252">
        <f>SUM('Speed Bin B-A'!S25,'Speed Bin B-A'!S129,'Speed Bin B-A'!S233,'Speed Bin B-A'!S337,'Speed Bin B-A'!S441,'Speed Bin B-A'!S545,'Speed Bin B-A'!S649,'Speed Bin B-A'!S753,'Speed Bin B-A'!S857,'Speed Bin B-A'!S961,'Speed Bin B-A'!S1065,'Speed Bin B-A'!S1169,'Speed Bin B-A'!S1273,'Speed Bin B-A'!S1377)</f>
        <v>0</v>
      </c>
      <c r="T330" s="252">
        <f>SUM('Speed Bin B-A'!T25,'Speed Bin B-A'!T129,'Speed Bin B-A'!T233,'Speed Bin B-A'!T337,'Speed Bin B-A'!T441,'Speed Bin B-A'!T545,'Speed Bin B-A'!T649,'Speed Bin B-A'!T753,'Speed Bin B-A'!T857,'Speed Bin B-A'!T961,'Speed Bin B-A'!T1065,'Speed Bin B-A'!T1169,'Speed Bin B-A'!T1273,'Speed Bin B-A'!T1377)</f>
        <v>0</v>
      </c>
      <c r="U330" s="252">
        <f>SUM('Speed Bin B-A'!U25,'Speed Bin B-A'!U129,'Speed Bin B-A'!U233,'Speed Bin B-A'!U337,'Speed Bin B-A'!U441,'Speed Bin B-A'!U545,'Speed Bin B-A'!U649,'Speed Bin B-A'!U753,'Speed Bin B-A'!U857,'Speed Bin B-A'!U961,'Speed Bin B-A'!U1065,'Speed Bin B-A'!U1169,'Speed Bin B-A'!U1273,'Speed Bin B-A'!U1377)</f>
        <v>0</v>
      </c>
      <c r="V330" s="253">
        <f>IFERROR(AVERAGE('Speed Bin B-A'!V25,'Speed Bin B-A'!V129,'Speed Bin B-A'!V233,'Speed Bin B-A'!V337,'Speed Bin B-A'!V441,'Speed Bin B-A'!V545,'Speed Bin B-A'!V649,'Speed Bin B-A'!V753,'Speed Bin B-A'!V857,'Speed Bin B-A'!V961,'Speed Bin B-A'!V1065,'Speed Bin B-A'!V1169,'Speed Bin B-A'!V1273,'Speed Bin B-A'!V1377),"-")</f>
        <v>22.6</v>
      </c>
      <c r="W330" s="253" t="str">
        <f>IFERROR(AVERAGE('Speed Bin B-A'!W25,'Speed Bin B-A'!W129,'Speed Bin B-A'!W233,'Speed Bin B-A'!W337,'Speed Bin B-A'!W441,'Speed Bin B-A'!W545,'Speed Bin B-A'!W649,'Speed Bin B-A'!W753,'Speed Bin B-A'!W857,'Speed Bin B-A'!W961,'Speed Bin B-A'!W1065,'Speed Bin B-A'!W1169,'Speed Bin B-A'!W1273,'Speed Bin B-A'!W1377),"-")</f>
        <v>-</v>
      </c>
      <c r="X330" s="261"/>
      <c r="Y330" s="261"/>
      <c r="Z330" s="251">
        <v>0.58333333333333304</v>
      </c>
      <c r="AA330" s="254">
        <f>SUM(C372:C375)</f>
        <v>1</v>
      </c>
      <c r="AB330" s="254">
        <f t="shared" ref="AB330:AR330" si="173">SUM(D372:D375)</f>
        <v>17</v>
      </c>
      <c r="AC330" s="254">
        <f t="shared" si="173"/>
        <v>56</v>
      </c>
      <c r="AD330" s="254">
        <f t="shared" si="173"/>
        <v>197</v>
      </c>
      <c r="AE330" s="254">
        <f t="shared" si="173"/>
        <v>430</v>
      </c>
      <c r="AF330" s="254">
        <f t="shared" si="173"/>
        <v>95</v>
      </c>
      <c r="AG330" s="254">
        <f t="shared" si="173"/>
        <v>9</v>
      </c>
      <c r="AH330" s="254">
        <f t="shared" si="173"/>
        <v>2</v>
      </c>
      <c r="AI330" s="254">
        <f t="shared" si="173"/>
        <v>0</v>
      </c>
      <c r="AJ330" s="254">
        <f t="shared" si="173"/>
        <v>0</v>
      </c>
      <c r="AK330" s="254">
        <f t="shared" si="173"/>
        <v>0</v>
      </c>
      <c r="AL330" s="254">
        <f t="shared" si="173"/>
        <v>0</v>
      </c>
      <c r="AM330" s="254">
        <f t="shared" si="173"/>
        <v>0</v>
      </c>
      <c r="AN330" s="254">
        <f t="shared" si="173"/>
        <v>0</v>
      </c>
      <c r="AO330" s="254">
        <f t="shared" si="173"/>
        <v>0</v>
      </c>
      <c r="AP330" s="254">
        <f t="shared" si="173"/>
        <v>0</v>
      </c>
      <c r="AQ330" s="254">
        <f t="shared" si="173"/>
        <v>0</v>
      </c>
      <c r="AR330" s="254">
        <f t="shared" si="173"/>
        <v>0</v>
      </c>
      <c r="AS330" s="254">
        <f>SUM(U372:U375)</f>
        <v>0</v>
      </c>
      <c r="AT330" s="253">
        <f>IFERROR(AVERAGE(V372:V375),"-")</f>
        <v>26.052777777777777</v>
      </c>
      <c r="AU330" s="253">
        <f>IFERROR(AVERAGE(W372:W375),"-")</f>
        <v>30.038888888888888</v>
      </c>
    </row>
    <row r="331" spans="1:47" x14ac:dyDescent="0.2">
      <c r="A331" s="251">
        <v>0.15625</v>
      </c>
      <c r="B331" s="252">
        <f>SUM('Speed Bin B-A'!B26,'Speed Bin B-A'!B130,'Speed Bin B-A'!B234,'Speed Bin B-A'!B338,'Speed Bin B-A'!B442,'Speed Bin B-A'!B546,'Speed Bin B-A'!B650,'Speed Bin B-A'!B754,'Speed Bin B-A'!B858,'Speed Bin B-A'!B962,'Speed Bin B-A'!B1066,'Speed Bin B-A'!B1170,'Speed Bin B-A'!B1274,'Speed Bin B-A'!B1378)</f>
        <v>4</v>
      </c>
      <c r="C331" s="252">
        <f>SUM('Speed Bin B-A'!C26,'Speed Bin B-A'!C130,'Speed Bin B-A'!C234,'Speed Bin B-A'!C338,'Speed Bin B-A'!C442,'Speed Bin B-A'!C546,'Speed Bin B-A'!C650,'Speed Bin B-A'!C754,'Speed Bin B-A'!C858,'Speed Bin B-A'!C962,'Speed Bin B-A'!C1066,'Speed Bin B-A'!C1170,'Speed Bin B-A'!C1274,'Speed Bin B-A'!C1378)</f>
        <v>0</v>
      </c>
      <c r="D331" s="252">
        <f>SUM('Speed Bin B-A'!D26,'Speed Bin B-A'!D130,'Speed Bin B-A'!D234,'Speed Bin B-A'!D338,'Speed Bin B-A'!D442,'Speed Bin B-A'!D546,'Speed Bin B-A'!D650,'Speed Bin B-A'!D754,'Speed Bin B-A'!D858,'Speed Bin B-A'!D962,'Speed Bin B-A'!D1066,'Speed Bin B-A'!D1170,'Speed Bin B-A'!D1274,'Speed Bin B-A'!D1378)</f>
        <v>0</v>
      </c>
      <c r="E331" s="252">
        <f>SUM('Speed Bin B-A'!E26,'Speed Bin B-A'!E130,'Speed Bin B-A'!E234,'Speed Bin B-A'!E338,'Speed Bin B-A'!E442,'Speed Bin B-A'!E546,'Speed Bin B-A'!E650,'Speed Bin B-A'!E754,'Speed Bin B-A'!E858,'Speed Bin B-A'!E962,'Speed Bin B-A'!E1066,'Speed Bin B-A'!E1170,'Speed Bin B-A'!E1274,'Speed Bin B-A'!E1378)</f>
        <v>0</v>
      </c>
      <c r="F331" s="252">
        <f>SUM('Speed Bin B-A'!F26,'Speed Bin B-A'!F130,'Speed Bin B-A'!F234,'Speed Bin B-A'!F338,'Speed Bin B-A'!F442,'Speed Bin B-A'!F546,'Speed Bin B-A'!F650,'Speed Bin B-A'!F754,'Speed Bin B-A'!F858,'Speed Bin B-A'!F962,'Speed Bin B-A'!F1066,'Speed Bin B-A'!F1170,'Speed Bin B-A'!F1274,'Speed Bin B-A'!F1378)</f>
        <v>1</v>
      </c>
      <c r="G331" s="252">
        <f>SUM('Speed Bin B-A'!G26,'Speed Bin B-A'!G130,'Speed Bin B-A'!G234,'Speed Bin B-A'!G338,'Speed Bin B-A'!G442,'Speed Bin B-A'!G546,'Speed Bin B-A'!G650,'Speed Bin B-A'!G754,'Speed Bin B-A'!G858,'Speed Bin B-A'!G962,'Speed Bin B-A'!G1066,'Speed Bin B-A'!G1170,'Speed Bin B-A'!G1274,'Speed Bin B-A'!G1378)</f>
        <v>1</v>
      </c>
      <c r="H331" s="252">
        <f>SUM('Speed Bin B-A'!H26,'Speed Bin B-A'!H130,'Speed Bin B-A'!H234,'Speed Bin B-A'!H338,'Speed Bin B-A'!H442,'Speed Bin B-A'!H546,'Speed Bin B-A'!H650,'Speed Bin B-A'!H754,'Speed Bin B-A'!H858,'Speed Bin B-A'!H962,'Speed Bin B-A'!H1066,'Speed Bin B-A'!H1170,'Speed Bin B-A'!H1274,'Speed Bin B-A'!H1378)</f>
        <v>2</v>
      </c>
      <c r="I331" s="252">
        <f>SUM('Speed Bin B-A'!I26,'Speed Bin B-A'!I130,'Speed Bin B-A'!I234,'Speed Bin B-A'!I338,'Speed Bin B-A'!I442,'Speed Bin B-A'!I546,'Speed Bin B-A'!I650,'Speed Bin B-A'!I754,'Speed Bin B-A'!I858,'Speed Bin B-A'!I962,'Speed Bin B-A'!I1066,'Speed Bin B-A'!I1170,'Speed Bin B-A'!I1274,'Speed Bin B-A'!I1378)</f>
        <v>0</v>
      </c>
      <c r="J331" s="252">
        <f>SUM('Speed Bin B-A'!J26,'Speed Bin B-A'!J130,'Speed Bin B-A'!J234,'Speed Bin B-A'!J338,'Speed Bin B-A'!J442,'Speed Bin B-A'!J546,'Speed Bin B-A'!J650,'Speed Bin B-A'!J754,'Speed Bin B-A'!J858,'Speed Bin B-A'!J962,'Speed Bin B-A'!J1066,'Speed Bin B-A'!J1170,'Speed Bin B-A'!J1274,'Speed Bin B-A'!J1378)</f>
        <v>0</v>
      </c>
      <c r="K331" s="252">
        <f>SUM('Speed Bin B-A'!K26,'Speed Bin B-A'!K130,'Speed Bin B-A'!K234,'Speed Bin B-A'!K338,'Speed Bin B-A'!K442,'Speed Bin B-A'!K546,'Speed Bin B-A'!K650,'Speed Bin B-A'!K754,'Speed Bin B-A'!K858,'Speed Bin B-A'!K962,'Speed Bin B-A'!K1066,'Speed Bin B-A'!K1170,'Speed Bin B-A'!K1274,'Speed Bin B-A'!K1378)</f>
        <v>0</v>
      </c>
      <c r="L331" s="252">
        <f>SUM('Speed Bin B-A'!L26,'Speed Bin B-A'!L130,'Speed Bin B-A'!L234,'Speed Bin B-A'!L338,'Speed Bin B-A'!L442,'Speed Bin B-A'!L546,'Speed Bin B-A'!L650,'Speed Bin B-A'!L754,'Speed Bin B-A'!L858,'Speed Bin B-A'!L962,'Speed Bin B-A'!L1066,'Speed Bin B-A'!L1170,'Speed Bin B-A'!L1274,'Speed Bin B-A'!L1378)</f>
        <v>0</v>
      </c>
      <c r="M331" s="252">
        <f>SUM('Speed Bin B-A'!M26,'Speed Bin B-A'!M130,'Speed Bin B-A'!M234,'Speed Bin B-A'!M338,'Speed Bin B-A'!M442,'Speed Bin B-A'!M546,'Speed Bin B-A'!M650,'Speed Bin B-A'!M754,'Speed Bin B-A'!M858,'Speed Bin B-A'!M962,'Speed Bin B-A'!M1066,'Speed Bin B-A'!M1170,'Speed Bin B-A'!M1274,'Speed Bin B-A'!M1378)</f>
        <v>0</v>
      </c>
      <c r="N331" s="252">
        <f>SUM('Speed Bin B-A'!N26,'Speed Bin B-A'!N130,'Speed Bin B-A'!N234,'Speed Bin B-A'!N338,'Speed Bin B-A'!N442,'Speed Bin B-A'!N546,'Speed Bin B-A'!N650,'Speed Bin B-A'!N754,'Speed Bin B-A'!N858,'Speed Bin B-A'!N962,'Speed Bin B-A'!N1066,'Speed Bin B-A'!N1170,'Speed Bin B-A'!N1274,'Speed Bin B-A'!N1378)</f>
        <v>0</v>
      </c>
      <c r="O331" s="252">
        <f>SUM('Speed Bin B-A'!O26,'Speed Bin B-A'!O130,'Speed Bin B-A'!O234,'Speed Bin B-A'!O338,'Speed Bin B-A'!O442,'Speed Bin B-A'!O546,'Speed Bin B-A'!O650,'Speed Bin B-A'!O754,'Speed Bin B-A'!O858,'Speed Bin B-A'!O962,'Speed Bin B-A'!O1066,'Speed Bin B-A'!O1170,'Speed Bin B-A'!O1274,'Speed Bin B-A'!O1378)</f>
        <v>0</v>
      </c>
      <c r="P331" s="252">
        <f>SUM('Speed Bin B-A'!P26,'Speed Bin B-A'!P130,'Speed Bin B-A'!P234,'Speed Bin B-A'!P338,'Speed Bin B-A'!P442,'Speed Bin B-A'!P546,'Speed Bin B-A'!P650,'Speed Bin B-A'!P754,'Speed Bin B-A'!P858,'Speed Bin B-A'!P962,'Speed Bin B-A'!P1066,'Speed Bin B-A'!P1170,'Speed Bin B-A'!P1274,'Speed Bin B-A'!P1378)</f>
        <v>0</v>
      </c>
      <c r="Q331" s="252">
        <f>SUM('Speed Bin B-A'!Q26,'Speed Bin B-A'!Q130,'Speed Bin B-A'!Q234,'Speed Bin B-A'!Q338,'Speed Bin B-A'!Q442,'Speed Bin B-A'!Q546,'Speed Bin B-A'!Q650,'Speed Bin B-A'!Q754,'Speed Bin B-A'!Q858,'Speed Bin B-A'!Q962,'Speed Bin B-A'!Q1066,'Speed Bin B-A'!Q1170,'Speed Bin B-A'!Q1274,'Speed Bin B-A'!Q1378)</f>
        <v>0</v>
      </c>
      <c r="R331" s="252">
        <f>SUM('Speed Bin B-A'!R26,'Speed Bin B-A'!R130,'Speed Bin B-A'!R234,'Speed Bin B-A'!R338,'Speed Bin B-A'!R442,'Speed Bin B-A'!R546,'Speed Bin B-A'!R650,'Speed Bin B-A'!R754,'Speed Bin B-A'!R858,'Speed Bin B-A'!R962,'Speed Bin B-A'!R1066,'Speed Bin B-A'!R1170,'Speed Bin B-A'!R1274,'Speed Bin B-A'!R1378)</f>
        <v>0</v>
      </c>
      <c r="S331" s="252">
        <f>SUM('Speed Bin B-A'!S26,'Speed Bin B-A'!S130,'Speed Bin B-A'!S234,'Speed Bin B-A'!S338,'Speed Bin B-A'!S442,'Speed Bin B-A'!S546,'Speed Bin B-A'!S650,'Speed Bin B-A'!S754,'Speed Bin B-A'!S858,'Speed Bin B-A'!S962,'Speed Bin B-A'!S1066,'Speed Bin B-A'!S1170,'Speed Bin B-A'!S1274,'Speed Bin B-A'!S1378)</f>
        <v>0</v>
      </c>
      <c r="T331" s="252">
        <f>SUM('Speed Bin B-A'!T26,'Speed Bin B-A'!T130,'Speed Bin B-A'!T234,'Speed Bin B-A'!T338,'Speed Bin B-A'!T442,'Speed Bin B-A'!T546,'Speed Bin B-A'!T650,'Speed Bin B-A'!T754,'Speed Bin B-A'!T858,'Speed Bin B-A'!T962,'Speed Bin B-A'!T1066,'Speed Bin B-A'!T1170,'Speed Bin B-A'!T1274,'Speed Bin B-A'!T1378)</f>
        <v>0</v>
      </c>
      <c r="U331" s="252">
        <f>SUM('Speed Bin B-A'!U26,'Speed Bin B-A'!U130,'Speed Bin B-A'!U234,'Speed Bin B-A'!U338,'Speed Bin B-A'!U442,'Speed Bin B-A'!U546,'Speed Bin B-A'!U650,'Speed Bin B-A'!U754,'Speed Bin B-A'!U858,'Speed Bin B-A'!U962,'Speed Bin B-A'!U1066,'Speed Bin B-A'!U1170,'Speed Bin B-A'!U1274,'Speed Bin B-A'!U1378)</f>
        <v>0</v>
      </c>
      <c r="V331" s="253">
        <f>IFERROR(AVERAGE('Speed Bin B-A'!V26,'Speed Bin B-A'!V130,'Speed Bin B-A'!V234,'Speed Bin B-A'!V338,'Speed Bin B-A'!V442,'Speed Bin B-A'!V546,'Speed Bin B-A'!V650,'Speed Bin B-A'!V754,'Speed Bin B-A'!V858,'Speed Bin B-A'!V962,'Speed Bin B-A'!V1066,'Speed Bin B-A'!V1170,'Speed Bin B-A'!V1274,'Speed Bin B-A'!V1378),"-")</f>
        <v>28.425000000000004</v>
      </c>
      <c r="W331" s="253" t="str">
        <f>IFERROR(AVERAGE('Speed Bin B-A'!W26,'Speed Bin B-A'!W130,'Speed Bin B-A'!W234,'Speed Bin B-A'!W338,'Speed Bin B-A'!W442,'Speed Bin B-A'!W546,'Speed Bin B-A'!W650,'Speed Bin B-A'!W754,'Speed Bin B-A'!W858,'Speed Bin B-A'!W962,'Speed Bin B-A'!W1066,'Speed Bin B-A'!W1170,'Speed Bin B-A'!W1274,'Speed Bin B-A'!W1378),"-")</f>
        <v>-</v>
      </c>
      <c r="X331" s="261"/>
      <c r="Y331" s="261"/>
      <c r="Z331" s="251">
        <v>0.625</v>
      </c>
      <c r="AA331" s="254">
        <f t="shared" ref="AA331" si="174">SUM(C376:C379)</f>
        <v>0</v>
      </c>
      <c r="AB331" s="254">
        <f t="shared" ref="AB331:AR331" si="175">SUM(D376:D379)</f>
        <v>8</v>
      </c>
      <c r="AC331" s="254">
        <f t="shared" si="175"/>
        <v>20</v>
      </c>
      <c r="AD331" s="254">
        <f t="shared" si="175"/>
        <v>184</v>
      </c>
      <c r="AE331" s="254">
        <f t="shared" si="175"/>
        <v>486</v>
      </c>
      <c r="AF331" s="254">
        <f t="shared" si="175"/>
        <v>141</v>
      </c>
      <c r="AG331" s="254">
        <f t="shared" si="175"/>
        <v>13</v>
      </c>
      <c r="AH331" s="254">
        <f t="shared" si="175"/>
        <v>2</v>
      </c>
      <c r="AI331" s="254">
        <f t="shared" si="175"/>
        <v>0</v>
      </c>
      <c r="AJ331" s="254">
        <f t="shared" si="175"/>
        <v>0</v>
      </c>
      <c r="AK331" s="254">
        <f t="shared" si="175"/>
        <v>0</v>
      </c>
      <c r="AL331" s="254">
        <f t="shared" si="175"/>
        <v>0</v>
      </c>
      <c r="AM331" s="254">
        <f t="shared" si="175"/>
        <v>0</v>
      </c>
      <c r="AN331" s="254">
        <f t="shared" si="175"/>
        <v>0</v>
      </c>
      <c r="AO331" s="254">
        <f t="shared" si="175"/>
        <v>0</v>
      </c>
      <c r="AP331" s="254">
        <f t="shared" si="175"/>
        <v>0</v>
      </c>
      <c r="AQ331" s="254">
        <f t="shared" si="175"/>
        <v>0</v>
      </c>
      <c r="AR331" s="254">
        <f t="shared" si="175"/>
        <v>0</v>
      </c>
      <c r="AS331" s="254">
        <f>SUM(U376:U379)</f>
        <v>0</v>
      </c>
      <c r="AT331" s="253">
        <f>IFERROR(AVERAGE(V376:V379),"-")</f>
        <v>27.075000000000003</v>
      </c>
      <c r="AU331" s="253">
        <f>IFERROR(AVERAGE(W376:W379),"-")</f>
        <v>30.748263888888886</v>
      </c>
    </row>
    <row r="332" spans="1:47" x14ac:dyDescent="0.2">
      <c r="A332" s="251">
        <v>0.16666666666666699</v>
      </c>
      <c r="B332" s="252">
        <f>SUM('Speed Bin B-A'!B27,'Speed Bin B-A'!B131,'Speed Bin B-A'!B235,'Speed Bin B-A'!B339,'Speed Bin B-A'!B443,'Speed Bin B-A'!B547,'Speed Bin B-A'!B651,'Speed Bin B-A'!B755,'Speed Bin B-A'!B859,'Speed Bin B-A'!B963,'Speed Bin B-A'!B1067,'Speed Bin B-A'!B1171,'Speed Bin B-A'!B1275,'Speed Bin B-A'!B1379)</f>
        <v>7</v>
      </c>
      <c r="C332" s="252">
        <f>SUM('Speed Bin B-A'!C27,'Speed Bin B-A'!C131,'Speed Bin B-A'!C235,'Speed Bin B-A'!C339,'Speed Bin B-A'!C443,'Speed Bin B-A'!C547,'Speed Bin B-A'!C651,'Speed Bin B-A'!C755,'Speed Bin B-A'!C859,'Speed Bin B-A'!C963,'Speed Bin B-A'!C1067,'Speed Bin B-A'!C1171,'Speed Bin B-A'!C1275,'Speed Bin B-A'!C1379)</f>
        <v>0</v>
      </c>
      <c r="D332" s="252">
        <f>SUM('Speed Bin B-A'!D27,'Speed Bin B-A'!D131,'Speed Bin B-A'!D235,'Speed Bin B-A'!D339,'Speed Bin B-A'!D443,'Speed Bin B-A'!D547,'Speed Bin B-A'!D651,'Speed Bin B-A'!D755,'Speed Bin B-A'!D859,'Speed Bin B-A'!D963,'Speed Bin B-A'!D1067,'Speed Bin B-A'!D1171,'Speed Bin B-A'!D1275,'Speed Bin B-A'!D1379)</f>
        <v>0</v>
      </c>
      <c r="E332" s="252">
        <f>SUM('Speed Bin B-A'!E27,'Speed Bin B-A'!E131,'Speed Bin B-A'!E235,'Speed Bin B-A'!E339,'Speed Bin B-A'!E443,'Speed Bin B-A'!E547,'Speed Bin B-A'!E651,'Speed Bin B-A'!E755,'Speed Bin B-A'!E859,'Speed Bin B-A'!E963,'Speed Bin B-A'!E1067,'Speed Bin B-A'!E1171,'Speed Bin B-A'!E1275,'Speed Bin B-A'!E1379)</f>
        <v>0</v>
      </c>
      <c r="F332" s="252">
        <f>SUM('Speed Bin B-A'!F27,'Speed Bin B-A'!F131,'Speed Bin B-A'!F235,'Speed Bin B-A'!F339,'Speed Bin B-A'!F443,'Speed Bin B-A'!F547,'Speed Bin B-A'!F651,'Speed Bin B-A'!F755,'Speed Bin B-A'!F859,'Speed Bin B-A'!F963,'Speed Bin B-A'!F1067,'Speed Bin B-A'!F1171,'Speed Bin B-A'!F1275,'Speed Bin B-A'!F1379)</f>
        <v>1</v>
      </c>
      <c r="G332" s="252">
        <f>SUM('Speed Bin B-A'!G27,'Speed Bin B-A'!G131,'Speed Bin B-A'!G235,'Speed Bin B-A'!G339,'Speed Bin B-A'!G443,'Speed Bin B-A'!G547,'Speed Bin B-A'!G651,'Speed Bin B-A'!G755,'Speed Bin B-A'!G859,'Speed Bin B-A'!G963,'Speed Bin B-A'!G1067,'Speed Bin B-A'!G1171,'Speed Bin B-A'!G1275,'Speed Bin B-A'!G1379)</f>
        <v>1</v>
      </c>
      <c r="H332" s="252">
        <f>SUM('Speed Bin B-A'!H27,'Speed Bin B-A'!H131,'Speed Bin B-A'!H235,'Speed Bin B-A'!H339,'Speed Bin B-A'!H443,'Speed Bin B-A'!H547,'Speed Bin B-A'!H651,'Speed Bin B-A'!H755,'Speed Bin B-A'!H859,'Speed Bin B-A'!H963,'Speed Bin B-A'!H1067,'Speed Bin B-A'!H1171,'Speed Bin B-A'!H1275,'Speed Bin B-A'!H1379)</f>
        <v>5</v>
      </c>
      <c r="I332" s="252">
        <f>SUM('Speed Bin B-A'!I27,'Speed Bin B-A'!I131,'Speed Bin B-A'!I235,'Speed Bin B-A'!I339,'Speed Bin B-A'!I443,'Speed Bin B-A'!I547,'Speed Bin B-A'!I651,'Speed Bin B-A'!I755,'Speed Bin B-A'!I859,'Speed Bin B-A'!I963,'Speed Bin B-A'!I1067,'Speed Bin B-A'!I1171,'Speed Bin B-A'!I1275,'Speed Bin B-A'!I1379)</f>
        <v>0</v>
      </c>
      <c r="J332" s="252">
        <f>SUM('Speed Bin B-A'!J27,'Speed Bin B-A'!J131,'Speed Bin B-A'!J235,'Speed Bin B-A'!J339,'Speed Bin B-A'!J443,'Speed Bin B-A'!J547,'Speed Bin B-A'!J651,'Speed Bin B-A'!J755,'Speed Bin B-A'!J859,'Speed Bin B-A'!J963,'Speed Bin B-A'!J1067,'Speed Bin B-A'!J1171,'Speed Bin B-A'!J1275,'Speed Bin B-A'!J1379)</f>
        <v>0</v>
      </c>
      <c r="K332" s="252">
        <f>SUM('Speed Bin B-A'!K27,'Speed Bin B-A'!K131,'Speed Bin B-A'!K235,'Speed Bin B-A'!K339,'Speed Bin B-A'!K443,'Speed Bin B-A'!K547,'Speed Bin B-A'!K651,'Speed Bin B-A'!K755,'Speed Bin B-A'!K859,'Speed Bin B-A'!K963,'Speed Bin B-A'!K1067,'Speed Bin B-A'!K1171,'Speed Bin B-A'!K1275,'Speed Bin B-A'!K1379)</f>
        <v>0</v>
      </c>
      <c r="L332" s="252">
        <f>SUM('Speed Bin B-A'!L27,'Speed Bin B-A'!L131,'Speed Bin B-A'!L235,'Speed Bin B-A'!L339,'Speed Bin B-A'!L443,'Speed Bin B-A'!L547,'Speed Bin B-A'!L651,'Speed Bin B-A'!L755,'Speed Bin B-A'!L859,'Speed Bin B-A'!L963,'Speed Bin B-A'!L1067,'Speed Bin B-A'!L1171,'Speed Bin B-A'!L1275,'Speed Bin B-A'!L1379)</f>
        <v>0</v>
      </c>
      <c r="M332" s="252">
        <f>SUM('Speed Bin B-A'!M27,'Speed Bin B-A'!M131,'Speed Bin B-A'!M235,'Speed Bin B-A'!M339,'Speed Bin B-A'!M443,'Speed Bin B-A'!M547,'Speed Bin B-A'!M651,'Speed Bin B-A'!M755,'Speed Bin B-A'!M859,'Speed Bin B-A'!M963,'Speed Bin B-A'!M1067,'Speed Bin B-A'!M1171,'Speed Bin B-A'!M1275,'Speed Bin B-A'!M1379)</f>
        <v>0</v>
      </c>
      <c r="N332" s="252">
        <f>SUM('Speed Bin B-A'!N27,'Speed Bin B-A'!N131,'Speed Bin B-A'!N235,'Speed Bin B-A'!N339,'Speed Bin B-A'!N443,'Speed Bin B-A'!N547,'Speed Bin B-A'!N651,'Speed Bin B-A'!N755,'Speed Bin B-A'!N859,'Speed Bin B-A'!N963,'Speed Bin B-A'!N1067,'Speed Bin B-A'!N1171,'Speed Bin B-A'!N1275,'Speed Bin B-A'!N1379)</f>
        <v>0</v>
      </c>
      <c r="O332" s="252">
        <f>SUM('Speed Bin B-A'!O27,'Speed Bin B-A'!O131,'Speed Bin B-A'!O235,'Speed Bin B-A'!O339,'Speed Bin B-A'!O443,'Speed Bin B-A'!O547,'Speed Bin B-A'!O651,'Speed Bin B-A'!O755,'Speed Bin B-A'!O859,'Speed Bin B-A'!O963,'Speed Bin B-A'!O1067,'Speed Bin B-A'!O1171,'Speed Bin B-A'!O1275,'Speed Bin B-A'!O1379)</f>
        <v>0</v>
      </c>
      <c r="P332" s="252">
        <f>SUM('Speed Bin B-A'!P27,'Speed Bin B-A'!P131,'Speed Bin B-A'!P235,'Speed Bin B-A'!P339,'Speed Bin B-A'!P443,'Speed Bin B-A'!P547,'Speed Bin B-A'!P651,'Speed Bin B-A'!P755,'Speed Bin B-A'!P859,'Speed Bin B-A'!P963,'Speed Bin B-A'!P1067,'Speed Bin B-A'!P1171,'Speed Bin B-A'!P1275,'Speed Bin B-A'!P1379)</f>
        <v>0</v>
      </c>
      <c r="Q332" s="252">
        <f>SUM('Speed Bin B-A'!Q27,'Speed Bin B-A'!Q131,'Speed Bin B-A'!Q235,'Speed Bin B-A'!Q339,'Speed Bin B-A'!Q443,'Speed Bin B-A'!Q547,'Speed Bin B-A'!Q651,'Speed Bin B-A'!Q755,'Speed Bin B-A'!Q859,'Speed Bin B-A'!Q963,'Speed Bin B-A'!Q1067,'Speed Bin B-A'!Q1171,'Speed Bin B-A'!Q1275,'Speed Bin B-A'!Q1379)</f>
        <v>0</v>
      </c>
      <c r="R332" s="252">
        <f>SUM('Speed Bin B-A'!R27,'Speed Bin B-A'!R131,'Speed Bin B-A'!R235,'Speed Bin B-A'!R339,'Speed Bin B-A'!R443,'Speed Bin B-A'!R547,'Speed Bin B-A'!R651,'Speed Bin B-A'!R755,'Speed Bin B-A'!R859,'Speed Bin B-A'!R963,'Speed Bin B-A'!R1067,'Speed Bin B-A'!R1171,'Speed Bin B-A'!R1275,'Speed Bin B-A'!R1379)</f>
        <v>0</v>
      </c>
      <c r="S332" s="252">
        <f>SUM('Speed Bin B-A'!S27,'Speed Bin B-A'!S131,'Speed Bin B-A'!S235,'Speed Bin B-A'!S339,'Speed Bin B-A'!S443,'Speed Bin B-A'!S547,'Speed Bin B-A'!S651,'Speed Bin B-A'!S755,'Speed Bin B-A'!S859,'Speed Bin B-A'!S963,'Speed Bin B-A'!S1067,'Speed Bin B-A'!S1171,'Speed Bin B-A'!S1275,'Speed Bin B-A'!S1379)</f>
        <v>0</v>
      </c>
      <c r="T332" s="252">
        <f>SUM('Speed Bin B-A'!T27,'Speed Bin B-A'!T131,'Speed Bin B-A'!T235,'Speed Bin B-A'!T339,'Speed Bin B-A'!T443,'Speed Bin B-A'!T547,'Speed Bin B-A'!T651,'Speed Bin B-A'!T755,'Speed Bin B-A'!T859,'Speed Bin B-A'!T963,'Speed Bin B-A'!T1067,'Speed Bin B-A'!T1171,'Speed Bin B-A'!T1275,'Speed Bin B-A'!T1379)</f>
        <v>0</v>
      </c>
      <c r="U332" s="252">
        <f>SUM('Speed Bin B-A'!U27,'Speed Bin B-A'!U131,'Speed Bin B-A'!U235,'Speed Bin B-A'!U339,'Speed Bin B-A'!U443,'Speed Bin B-A'!U547,'Speed Bin B-A'!U651,'Speed Bin B-A'!U755,'Speed Bin B-A'!U859,'Speed Bin B-A'!U963,'Speed Bin B-A'!U1067,'Speed Bin B-A'!U1171,'Speed Bin B-A'!U1275,'Speed Bin B-A'!U1379)</f>
        <v>0</v>
      </c>
      <c r="V332" s="253">
        <f>IFERROR(AVERAGE('Speed Bin B-A'!V27,'Speed Bin B-A'!V131,'Speed Bin B-A'!V235,'Speed Bin B-A'!V339,'Speed Bin B-A'!V443,'Speed Bin B-A'!V547,'Speed Bin B-A'!V651,'Speed Bin B-A'!V755,'Speed Bin B-A'!V859,'Speed Bin B-A'!V963,'Speed Bin B-A'!V1067,'Speed Bin B-A'!V1171,'Speed Bin B-A'!V1275,'Speed Bin B-A'!V1379),"-")</f>
        <v>30.883333333333329</v>
      </c>
      <c r="W332" s="253" t="str">
        <f>IFERROR(AVERAGE('Speed Bin B-A'!W27,'Speed Bin B-A'!W131,'Speed Bin B-A'!W235,'Speed Bin B-A'!W339,'Speed Bin B-A'!W443,'Speed Bin B-A'!W547,'Speed Bin B-A'!W651,'Speed Bin B-A'!W755,'Speed Bin B-A'!W859,'Speed Bin B-A'!W963,'Speed Bin B-A'!W1067,'Speed Bin B-A'!W1171,'Speed Bin B-A'!W1275,'Speed Bin B-A'!W1379),"-")</f>
        <v>-</v>
      </c>
      <c r="X332" s="261"/>
      <c r="Y332" s="261"/>
      <c r="Z332" s="251">
        <v>0.66666666666666696</v>
      </c>
      <c r="AA332" s="254">
        <f t="shared" ref="AA332" si="176">SUM(C380:C383)</f>
        <v>1</v>
      </c>
      <c r="AB332" s="254">
        <f t="shared" ref="AB332:AR332" si="177">SUM(D380:D383)</f>
        <v>20</v>
      </c>
      <c r="AC332" s="254">
        <f t="shared" si="177"/>
        <v>30</v>
      </c>
      <c r="AD332" s="254">
        <f t="shared" si="177"/>
        <v>240</v>
      </c>
      <c r="AE332" s="254">
        <f t="shared" si="177"/>
        <v>677</v>
      </c>
      <c r="AF332" s="254">
        <f t="shared" si="177"/>
        <v>175</v>
      </c>
      <c r="AG332" s="254">
        <f t="shared" si="177"/>
        <v>4</v>
      </c>
      <c r="AH332" s="254">
        <f t="shared" si="177"/>
        <v>0</v>
      </c>
      <c r="AI332" s="254">
        <f t="shared" si="177"/>
        <v>0</v>
      </c>
      <c r="AJ332" s="254">
        <f t="shared" si="177"/>
        <v>0</v>
      </c>
      <c r="AK332" s="254">
        <f t="shared" si="177"/>
        <v>0</v>
      </c>
      <c r="AL332" s="254">
        <f t="shared" si="177"/>
        <v>0</v>
      </c>
      <c r="AM332" s="254">
        <f t="shared" si="177"/>
        <v>0</v>
      </c>
      <c r="AN332" s="254">
        <f t="shared" si="177"/>
        <v>0</v>
      </c>
      <c r="AO332" s="254">
        <f t="shared" si="177"/>
        <v>0</v>
      </c>
      <c r="AP332" s="254">
        <f t="shared" si="177"/>
        <v>0</v>
      </c>
      <c r="AQ332" s="254">
        <f t="shared" si="177"/>
        <v>0</v>
      </c>
      <c r="AR332" s="254">
        <f t="shared" si="177"/>
        <v>0</v>
      </c>
      <c r="AS332" s="254">
        <f>SUM(U380:U383)</f>
        <v>0</v>
      </c>
      <c r="AT332" s="253">
        <f>IFERROR(AVERAGE(V380:V383),"-")</f>
        <v>26.630555555555553</v>
      </c>
      <c r="AU332" s="253">
        <f>IFERROR(AVERAGE(W380:W383),"-")</f>
        <v>30.208333333333336</v>
      </c>
    </row>
    <row r="333" spans="1:47" x14ac:dyDescent="0.2">
      <c r="A333" s="251">
        <v>0.17708333333333301</v>
      </c>
      <c r="B333" s="252">
        <f>SUM('Speed Bin B-A'!B28,'Speed Bin B-A'!B132,'Speed Bin B-A'!B236,'Speed Bin B-A'!B340,'Speed Bin B-A'!B444,'Speed Bin B-A'!B548,'Speed Bin B-A'!B652,'Speed Bin B-A'!B756,'Speed Bin B-A'!B860,'Speed Bin B-A'!B964,'Speed Bin B-A'!B1068,'Speed Bin B-A'!B1172,'Speed Bin B-A'!B1276,'Speed Bin B-A'!B1380)</f>
        <v>7</v>
      </c>
      <c r="C333" s="252">
        <f>SUM('Speed Bin B-A'!C28,'Speed Bin B-A'!C132,'Speed Bin B-A'!C236,'Speed Bin B-A'!C340,'Speed Bin B-A'!C444,'Speed Bin B-A'!C548,'Speed Bin B-A'!C652,'Speed Bin B-A'!C756,'Speed Bin B-A'!C860,'Speed Bin B-A'!C964,'Speed Bin B-A'!C1068,'Speed Bin B-A'!C1172,'Speed Bin B-A'!C1276,'Speed Bin B-A'!C1380)</f>
        <v>0</v>
      </c>
      <c r="D333" s="252">
        <f>SUM('Speed Bin B-A'!D28,'Speed Bin B-A'!D132,'Speed Bin B-A'!D236,'Speed Bin B-A'!D340,'Speed Bin B-A'!D444,'Speed Bin B-A'!D548,'Speed Bin B-A'!D652,'Speed Bin B-A'!D756,'Speed Bin B-A'!D860,'Speed Bin B-A'!D964,'Speed Bin B-A'!D1068,'Speed Bin B-A'!D1172,'Speed Bin B-A'!D1276,'Speed Bin B-A'!D1380)</f>
        <v>2</v>
      </c>
      <c r="E333" s="252">
        <f>SUM('Speed Bin B-A'!E28,'Speed Bin B-A'!E132,'Speed Bin B-A'!E236,'Speed Bin B-A'!E340,'Speed Bin B-A'!E444,'Speed Bin B-A'!E548,'Speed Bin B-A'!E652,'Speed Bin B-A'!E756,'Speed Bin B-A'!E860,'Speed Bin B-A'!E964,'Speed Bin B-A'!E1068,'Speed Bin B-A'!E1172,'Speed Bin B-A'!E1276,'Speed Bin B-A'!E1380)</f>
        <v>1</v>
      </c>
      <c r="F333" s="252">
        <f>SUM('Speed Bin B-A'!F28,'Speed Bin B-A'!F132,'Speed Bin B-A'!F236,'Speed Bin B-A'!F340,'Speed Bin B-A'!F444,'Speed Bin B-A'!F548,'Speed Bin B-A'!F652,'Speed Bin B-A'!F756,'Speed Bin B-A'!F860,'Speed Bin B-A'!F964,'Speed Bin B-A'!F1068,'Speed Bin B-A'!F1172,'Speed Bin B-A'!F1276,'Speed Bin B-A'!F1380)</f>
        <v>3</v>
      </c>
      <c r="G333" s="252">
        <f>SUM('Speed Bin B-A'!G28,'Speed Bin B-A'!G132,'Speed Bin B-A'!G236,'Speed Bin B-A'!G340,'Speed Bin B-A'!G444,'Speed Bin B-A'!G548,'Speed Bin B-A'!G652,'Speed Bin B-A'!G756,'Speed Bin B-A'!G860,'Speed Bin B-A'!G964,'Speed Bin B-A'!G1068,'Speed Bin B-A'!G1172,'Speed Bin B-A'!G1276,'Speed Bin B-A'!G1380)</f>
        <v>1</v>
      </c>
      <c r="H333" s="252">
        <f>SUM('Speed Bin B-A'!H28,'Speed Bin B-A'!H132,'Speed Bin B-A'!H236,'Speed Bin B-A'!H340,'Speed Bin B-A'!H444,'Speed Bin B-A'!H548,'Speed Bin B-A'!H652,'Speed Bin B-A'!H756,'Speed Bin B-A'!H860,'Speed Bin B-A'!H964,'Speed Bin B-A'!H1068,'Speed Bin B-A'!H1172,'Speed Bin B-A'!H1276,'Speed Bin B-A'!H1380)</f>
        <v>0</v>
      </c>
      <c r="I333" s="252">
        <f>SUM('Speed Bin B-A'!I28,'Speed Bin B-A'!I132,'Speed Bin B-A'!I236,'Speed Bin B-A'!I340,'Speed Bin B-A'!I444,'Speed Bin B-A'!I548,'Speed Bin B-A'!I652,'Speed Bin B-A'!I756,'Speed Bin B-A'!I860,'Speed Bin B-A'!I964,'Speed Bin B-A'!I1068,'Speed Bin B-A'!I1172,'Speed Bin B-A'!I1276,'Speed Bin B-A'!I1380)</f>
        <v>0</v>
      </c>
      <c r="J333" s="252">
        <f>SUM('Speed Bin B-A'!J28,'Speed Bin B-A'!J132,'Speed Bin B-A'!J236,'Speed Bin B-A'!J340,'Speed Bin B-A'!J444,'Speed Bin B-A'!J548,'Speed Bin B-A'!J652,'Speed Bin B-A'!J756,'Speed Bin B-A'!J860,'Speed Bin B-A'!J964,'Speed Bin B-A'!J1068,'Speed Bin B-A'!J1172,'Speed Bin B-A'!J1276,'Speed Bin B-A'!J1380)</f>
        <v>0</v>
      </c>
      <c r="K333" s="252">
        <f>SUM('Speed Bin B-A'!K28,'Speed Bin B-A'!K132,'Speed Bin B-A'!K236,'Speed Bin B-A'!K340,'Speed Bin B-A'!K444,'Speed Bin B-A'!K548,'Speed Bin B-A'!K652,'Speed Bin B-A'!K756,'Speed Bin B-A'!K860,'Speed Bin B-A'!K964,'Speed Bin B-A'!K1068,'Speed Bin B-A'!K1172,'Speed Bin B-A'!K1276,'Speed Bin B-A'!K1380)</f>
        <v>0</v>
      </c>
      <c r="L333" s="252">
        <f>SUM('Speed Bin B-A'!L28,'Speed Bin B-A'!L132,'Speed Bin B-A'!L236,'Speed Bin B-A'!L340,'Speed Bin B-A'!L444,'Speed Bin B-A'!L548,'Speed Bin B-A'!L652,'Speed Bin B-A'!L756,'Speed Bin B-A'!L860,'Speed Bin B-A'!L964,'Speed Bin B-A'!L1068,'Speed Bin B-A'!L1172,'Speed Bin B-A'!L1276,'Speed Bin B-A'!L1380)</f>
        <v>0</v>
      </c>
      <c r="M333" s="252">
        <f>SUM('Speed Bin B-A'!M28,'Speed Bin B-A'!M132,'Speed Bin B-A'!M236,'Speed Bin B-A'!M340,'Speed Bin B-A'!M444,'Speed Bin B-A'!M548,'Speed Bin B-A'!M652,'Speed Bin B-A'!M756,'Speed Bin B-A'!M860,'Speed Bin B-A'!M964,'Speed Bin B-A'!M1068,'Speed Bin B-A'!M1172,'Speed Bin B-A'!M1276,'Speed Bin B-A'!M1380)</f>
        <v>0</v>
      </c>
      <c r="N333" s="252">
        <f>SUM('Speed Bin B-A'!N28,'Speed Bin B-A'!N132,'Speed Bin B-A'!N236,'Speed Bin B-A'!N340,'Speed Bin B-A'!N444,'Speed Bin B-A'!N548,'Speed Bin B-A'!N652,'Speed Bin B-A'!N756,'Speed Bin B-A'!N860,'Speed Bin B-A'!N964,'Speed Bin B-A'!N1068,'Speed Bin B-A'!N1172,'Speed Bin B-A'!N1276,'Speed Bin B-A'!N1380)</f>
        <v>0</v>
      </c>
      <c r="O333" s="252">
        <f>SUM('Speed Bin B-A'!O28,'Speed Bin B-A'!O132,'Speed Bin B-A'!O236,'Speed Bin B-A'!O340,'Speed Bin B-A'!O444,'Speed Bin B-A'!O548,'Speed Bin B-A'!O652,'Speed Bin B-A'!O756,'Speed Bin B-A'!O860,'Speed Bin B-A'!O964,'Speed Bin B-A'!O1068,'Speed Bin B-A'!O1172,'Speed Bin B-A'!O1276,'Speed Bin B-A'!O1380)</f>
        <v>0</v>
      </c>
      <c r="P333" s="252">
        <f>SUM('Speed Bin B-A'!P28,'Speed Bin B-A'!P132,'Speed Bin B-A'!P236,'Speed Bin B-A'!P340,'Speed Bin B-A'!P444,'Speed Bin B-A'!P548,'Speed Bin B-A'!P652,'Speed Bin B-A'!P756,'Speed Bin B-A'!P860,'Speed Bin B-A'!P964,'Speed Bin B-A'!P1068,'Speed Bin B-A'!P1172,'Speed Bin B-A'!P1276,'Speed Bin B-A'!P1380)</f>
        <v>0</v>
      </c>
      <c r="Q333" s="252">
        <f>SUM('Speed Bin B-A'!Q28,'Speed Bin B-A'!Q132,'Speed Bin B-A'!Q236,'Speed Bin B-A'!Q340,'Speed Bin B-A'!Q444,'Speed Bin B-A'!Q548,'Speed Bin B-A'!Q652,'Speed Bin B-A'!Q756,'Speed Bin B-A'!Q860,'Speed Bin B-A'!Q964,'Speed Bin B-A'!Q1068,'Speed Bin B-A'!Q1172,'Speed Bin B-A'!Q1276,'Speed Bin B-A'!Q1380)</f>
        <v>0</v>
      </c>
      <c r="R333" s="252">
        <f>SUM('Speed Bin B-A'!R28,'Speed Bin B-A'!R132,'Speed Bin B-A'!R236,'Speed Bin B-A'!R340,'Speed Bin B-A'!R444,'Speed Bin B-A'!R548,'Speed Bin B-A'!R652,'Speed Bin B-A'!R756,'Speed Bin B-A'!R860,'Speed Bin B-A'!R964,'Speed Bin B-A'!R1068,'Speed Bin B-A'!R1172,'Speed Bin B-A'!R1276,'Speed Bin B-A'!R1380)</f>
        <v>0</v>
      </c>
      <c r="S333" s="252">
        <f>SUM('Speed Bin B-A'!S28,'Speed Bin B-A'!S132,'Speed Bin B-A'!S236,'Speed Bin B-A'!S340,'Speed Bin B-A'!S444,'Speed Bin B-A'!S548,'Speed Bin B-A'!S652,'Speed Bin B-A'!S756,'Speed Bin B-A'!S860,'Speed Bin B-A'!S964,'Speed Bin B-A'!S1068,'Speed Bin B-A'!S1172,'Speed Bin B-A'!S1276,'Speed Bin B-A'!S1380)</f>
        <v>0</v>
      </c>
      <c r="T333" s="252">
        <f>SUM('Speed Bin B-A'!T28,'Speed Bin B-A'!T132,'Speed Bin B-A'!T236,'Speed Bin B-A'!T340,'Speed Bin B-A'!T444,'Speed Bin B-A'!T548,'Speed Bin B-A'!T652,'Speed Bin B-A'!T756,'Speed Bin B-A'!T860,'Speed Bin B-A'!T964,'Speed Bin B-A'!T1068,'Speed Bin B-A'!T1172,'Speed Bin B-A'!T1276,'Speed Bin B-A'!T1380)</f>
        <v>0</v>
      </c>
      <c r="U333" s="252">
        <f>SUM('Speed Bin B-A'!U28,'Speed Bin B-A'!U132,'Speed Bin B-A'!U236,'Speed Bin B-A'!U340,'Speed Bin B-A'!U444,'Speed Bin B-A'!U548,'Speed Bin B-A'!U652,'Speed Bin B-A'!U756,'Speed Bin B-A'!U860,'Speed Bin B-A'!U964,'Speed Bin B-A'!U1068,'Speed Bin B-A'!U1172,'Speed Bin B-A'!U1276,'Speed Bin B-A'!U1380)</f>
        <v>0</v>
      </c>
      <c r="V333" s="253">
        <f>IFERROR(AVERAGE('Speed Bin B-A'!V28,'Speed Bin B-A'!V132,'Speed Bin B-A'!V236,'Speed Bin B-A'!V340,'Speed Bin B-A'!V444,'Speed Bin B-A'!V548,'Speed Bin B-A'!V652,'Speed Bin B-A'!V756,'Speed Bin B-A'!V860,'Speed Bin B-A'!V964,'Speed Bin B-A'!V1068,'Speed Bin B-A'!V1172,'Speed Bin B-A'!V1276,'Speed Bin B-A'!V1380),"-")</f>
        <v>18.100000000000001</v>
      </c>
      <c r="W333" s="253" t="str">
        <f>IFERROR(AVERAGE('Speed Bin B-A'!W28,'Speed Bin B-A'!W132,'Speed Bin B-A'!W236,'Speed Bin B-A'!W340,'Speed Bin B-A'!W444,'Speed Bin B-A'!W548,'Speed Bin B-A'!W652,'Speed Bin B-A'!W756,'Speed Bin B-A'!W860,'Speed Bin B-A'!W964,'Speed Bin B-A'!W1068,'Speed Bin B-A'!W1172,'Speed Bin B-A'!W1276,'Speed Bin B-A'!W1380),"-")</f>
        <v>-</v>
      </c>
      <c r="X333" s="261"/>
      <c r="Y333" s="261"/>
      <c r="Z333" s="251">
        <v>0.70833333333333304</v>
      </c>
      <c r="AA333" s="254">
        <f t="shared" ref="AA333" si="178">SUM(C384:C387)</f>
        <v>0</v>
      </c>
      <c r="AB333" s="254">
        <f t="shared" ref="AB333:AR333" si="179">SUM(D384:D387)</f>
        <v>0</v>
      </c>
      <c r="AC333" s="254">
        <f t="shared" si="179"/>
        <v>22</v>
      </c>
      <c r="AD333" s="254">
        <f t="shared" si="179"/>
        <v>186</v>
      </c>
      <c r="AE333" s="254">
        <f t="shared" si="179"/>
        <v>649</v>
      </c>
      <c r="AF333" s="254">
        <f t="shared" si="179"/>
        <v>200</v>
      </c>
      <c r="AG333" s="254">
        <f t="shared" si="179"/>
        <v>20</v>
      </c>
      <c r="AH333" s="254">
        <f t="shared" si="179"/>
        <v>1</v>
      </c>
      <c r="AI333" s="254">
        <f t="shared" si="179"/>
        <v>1</v>
      </c>
      <c r="AJ333" s="254">
        <f t="shared" si="179"/>
        <v>0</v>
      </c>
      <c r="AK333" s="254">
        <f t="shared" si="179"/>
        <v>0</v>
      </c>
      <c r="AL333" s="254">
        <f t="shared" si="179"/>
        <v>0</v>
      </c>
      <c r="AM333" s="254">
        <f t="shared" si="179"/>
        <v>0</v>
      </c>
      <c r="AN333" s="254">
        <f t="shared" si="179"/>
        <v>0</v>
      </c>
      <c r="AO333" s="254">
        <f t="shared" si="179"/>
        <v>0</v>
      </c>
      <c r="AP333" s="254">
        <f t="shared" si="179"/>
        <v>0</v>
      </c>
      <c r="AQ333" s="254">
        <f t="shared" si="179"/>
        <v>0</v>
      </c>
      <c r="AR333" s="254">
        <f t="shared" si="179"/>
        <v>0</v>
      </c>
      <c r="AS333" s="254">
        <f>SUM(U384:U387)</f>
        <v>0</v>
      </c>
      <c r="AT333" s="253">
        <f>IFERROR(AVERAGE(V384:V387),"-")</f>
        <v>27.447222222222223</v>
      </c>
      <c r="AU333" s="253">
        <f>IFERROR(AVERAGE(W384:W387),"-")</f>
        <v>30.819444444444443</v>
      </c>
    </row>
    <row r="334" spans="1:47" x14ac:dyDescent="0.2">
      <c r="A334" s="251">
        <v>0.1875</v>
      </c>
      <c r="B334" s="252">
        <f>SUM('Speed Bin B-A'!B29,'Speed Bin B-A'!B133,'Speed Bin B-A'!B237,'Speed Bin B-A'!B341,'Speed Bin B-A'!B445,'Speed Bin B-A'!B549,'Speed Bin B-A'!B653,'Speed Bin B-A'!B757,'Speed Bin B-A'!B861,'Speed Bin B-A'!B965,'Speed Bin B-A'!B1069,'Speed Bin B-A'!B1173,'Speed Bin B-A'!B1277,'Speed Bin B-A'!B1381)</f>
        <v>2</v>
      </c>
      <c r="C334" s="252">
        <f>SUM('Speed Bin B-A'!C29,'Speed Bin B-A'!C133,'Speed Bin B-A'!C237,'Speed Bin B-A'!C341,'Speed Bin B-A'!C445,'Speed Bin B-A'!C549,'Speed Bin B-A'!C653,'Speed Bin B-A'!C757,'Speed Bin B-A'!C861,'Speed Bin B-A'!C965,'Speed Bin B-A'!C1069,'Speed Bin B-A'!C1173,'Speed Bin B-A'!C1277,'Speed Bin B-A'!C1381)</f>
        <v>0</v>
      </c>
      <c r="D334" s="252">
        <f>SUM('Speed Bin B-A'!D29,'Speed Bin B-A'!D133,'Speed Bin B-A'!D237,'Speed Bin B-A'!D341,'Speed Bin B-A'!D445,'Speed Bin B-A'!D549,'Speed Bin B-A'!D653,'Speed Bin B-A'!D757,'Speed Bin B-A'!D861,'Speed Bin B-A'!D965,'Speed Bin B-A'!D1069,'Speed Bin B-A'!D1173,'Speed Bin B-A'!D1277,'Speed Bin B-A'!D1381)</f>
        <v>0</v>
      </c>
      <c r="E334" s="252">
        <f>SUM('Speed Bin B-A'!E29,'Speed Bin B-A'!E133,'Speed Bin B-A'!E237,'Speed Bin B-A'!E341,'Speed Bin B-A'!E445,'Speed Bin B-A'!E549,'Speed Bin B-A'!E653,'Speed Bin B-A'!E757,'Speed Bin B-A'!E861,'Speed Bin B-A'!E965,'Speed Bin B-A'!E1069,'Speed Bin B-A'!E1173,'Speed Bin B-A'!E1277,'Speed Bin B-A'!E1381)</f>
        <v>1</v>
      </c>
      <c r="F334" s="252">
        <f>SUM('Speed Bin B-A'!F29,'Speed Bin B-A'!F133,'Speed Bin B-A'!F237,'Speed Bin B-A'!F341,'Speed Bin B-A'!F445,'Speed Bin B-A'!F549,'Speed Bin B-A'!F653,'Speed Bin B-A'!F757,'Speed Bin B-A'!F861,'Speed Bin B-A'!F965,'Speed Bin B-A'!F1069,'Speed Bin B-A'!F1173,'Speed Bin B-A'!F1277,'Speed Bin B-A'!F1381)</f>
        <v>0</v>
      </c>
      <c r="G334" s="252">
        <f>SUM('Speed Bin B-A'!G29,'Speed Bin B-A'!G133,'Speed Bin B-A'!G237,'Speed Bin B-A'!G341,'Speed Bin B-A'!G445,'Speed Bin B-A'!G549,'Speed Bin B-A'!G653,'Speed Bin B-A'!G757,'Speed Bin B-A'!G861,'Speed Bin B-A'!G965,'Speed Bin B-A'!G1069,'Speed Bin B-A'!G1173,'Speed Bin B-A'!G1277,'Speed Bin B-A'!G1381)</f>
        <v>0</v>
      </c>
      <c r="H334" s="252">
        <f>SUM('Speed Bin B-A'!H29,'Speed Bin B-A'!H133,'Speed Bin B-A'!H237,'Speed Bin B-A'!H341,'Speed Bin B-A'!H445,'Speed Bin B-A'!H549,'Speed Bin B-A'!H653,'Speed Bin B-A'!H757,'Speed Bin B-A'!H861,'Speed Bin B-A'!H965,'Speed Bin B-A'!H1069,'Speed Bin B-A'!H1173,'Speed Bin B-A'!H1277,'Speed Bin B-A'!H1381)</f>
        <v>1</v>
      </c>
      <c r="I334" s="252">
        <f>SUM('Speed Bin B-A'!I29,'Speed Bin B-A'!I133,'Speed Bin B-A'!I237,'Speed Bin B-A'!I341,'Speed Bin B-A'!I445,'Speed Bin B-A'!I549,'Speed Bin B-A'!I653,'Speed Bin B-A'!I757,'Speed Bin B-A'!I861,'Speed Bin B-A'!I965,'Speed Bin B-A'!I1069,'Speed Bin B-A'!I1173,'Speed Bin B-A'!I1277,'Speed Bin B-A'!I1381)</f>
        <v>0</v>
      </c>
      <c r="J334" s="252">
        <f>SUM('Speed Bin B-A'!J29,'Speed Bin B-A'!J133,'Speed Bin B-A'!J237,'Speed Bin B-A'!J341,'Speed Bin B-A'!J445,'Speed Bin B-A'!J549,'Speed Bin B-A'!J653,'Speed Bin B-A'!J757,'Speed Bin B-A'!J861,'Speed Bin B-A'!J965,'Speed Bin B-A'!J1069,'Speed Bin B-A'!J1173,'Speed Bin B-A'!J1277,'Speed Bin B-A'!J1381)</f>
        <v>0</v>
      </c>
      <c r="K334" s="252">
        <f>SUM('Speed Bin B-A'!K29,'Speed Bin B-A'!K133,'Speed Bin B-A'!K237,'Speed Bin B-A'!K341,'Speed Bin B-A'!K445,'Speed Bin B-A'!K549,'Speed Bin B-A'!K653,'Speed Bin B-A'!K757,'Speed Bin B-A'!K861,'Speed Bin B-A'!K965,'Speed Bin B-A'!K1069,'Speed Bin B-A'!K1173,'Speed Bin B-A'!K1277,'Speed Bin B-A'!K1381)</f>
        <v>0</v>
      </c>
      <c r="L334" s="252">
        <f>SUM('Speed Bin B-A'!L29,'Speed Bin B-A'!L133,'Speed Bin B-A'!L237,'Speed Bin B-A'!L341,'Speed Bin B-A'!L445,'Speed Bin B-A'!L549,'Speed Bin B-A'!L653,'Speed Bin B-A'!L757,'Speed Bin B-A'!L861,'Speed Bin B-A'!L965,'Speed Bin B-A'!L1069,'Speed Bin B-A'!L1173,'Speed Bin B-A'!L1277,'Speed Bin B-A'!L1381)</f>
        <v>0</v>
      </c>
      <c r="M334" s="252">
        <f>SUM('Speed Bin B-A'!M29,'Speed Bin B-A'!M133,'Speed Bin B-A'!M237,'Speed Bin B-A'!M341,'Speed Bin B-A'!M445,'Speed Bin B-A'!M549,'Speed Bin B-A'!M653,'Speed Bin B-A'!M757,'Speed Bin B-A'!M861,'Speed Bin B-A'!M965,'Speed Bin B-A'!M1069,'Speed Bin B-A'!M1173,'Speed Bin B-A'!M1277,'Speed Bin B-A'!M1381)</f>
        <v>0</v>
      </c>
      <c r="N334" s="252">
        <f>SUM('Speed Bin B-A'!N29,'Speed Bin B-A'!N133,'Speed Bin B-A'!N237,'Speed Bin B-A'!N341,'Speed Bin B-A'!N445,'Speed Bin B-A'!N549,'Speed Bin B-A'!N653,'Speed Bin B-A'!N757,'Speed Bin B-A'!N861,'Speed Bin B-A'!N965,'Speed Bin B-A'!N1069,'Speed Bin B-A'!N1173,'Speed Bin B-A'!N1277,'Speed Bin B-A'!N1381)</f>
        <v>0</v>
      </c>
      <c r="O334" s="252">
        <f>SUM('Speed Bin B-A'!O29,'Speed Bin B-A'!O133,'Speed Bin B-A'!O237,'Speed Bin B-A'!O341,'Speed Bin B-A'!O445,'Speed Bin B-A'!O549,'Speed Bin B-A'!O653,'Speed Bin B-A'!O757,'Speed Bin B-A'!O861,'Speed Bin B-A'!O965,'Speed Bin B-A'!O1069,'Speed Bin B-A'!O1173,'Speed Bin B-A'!O1277,'Speed Bin B-A'!O1381)</f>
        <v>0</v>
      </c>
      <c r="P334" s="252">
        <f>SUM('Speed Bin B-A'!P29,'Speed Bin B-A'!P133,'Speed Bin B-A'!P237,'Speed Bin B-A'!P341,'Speed Bin B-A'!P445,'Speed Bin B-A'!P549,'Speed Bin B-A'!P653,'Speed Bin B-A'!P757,'Speed Bin B-A'!P861,'Speed Bin B-A'!P965,'Speed Bin B-A'!P1069,'Speed Bin B-A'!P1173,'Speed Bin B-A'!P1277,'Speed Bin B-A'!P1381)</f>
        <v>0</v>
      </c>
      <c r="Q334" s="252">
        <f>SUM('Speed Bin B-A'!Q29,'Speed Bin B-A'!Q133,'Speed Bin B-A'!Q237,'Speed Bin B-A'!Q341,'Speed Bin B-A'!Q445,'Speed Bin B-A'!Q549,'Speed Bin B-A'!Q653,'Speed Bin B-A'!Q757,'Speed Bin B-A'!Q861,'Speed Bin B-A'!Q965,'Speed Bin B-A'!Q1069,'Speed Bin B-A'!Q1173,'Speed Bin B-A'!Q1277,'Speed Bin B-A'!Q1381)</f>
        <v>0</v>
      </c>
      <c r="R334" s="252">
        <f>SUM('Speed Bin B-A'!R29,'Speed Bin B-A'!R133,'Speed Bin B-A'!R237,'Speed Bin B-A'!R341,'Speed Bin B-A'!R445,'Speed Bin B-A'!R549,'Speed Bin B-A'!R653,'Speed Bin B-A'!R757,'Speed Bin B-A'!R861,'Speed Bin B-A'!R965,'Speed Bin B-A'!R1069,'Speed Bin B-A'!R1173,'Speed Bin B-A'!R1277,'Speed Bin B-A'!R1381)</f>
        <v>0</v>
      </c>
      <c r="S334" s="252">
        <f>SUM('Speed Bin B-A'!S29,'Speed Bin B-A'!S133,'Speed Bin B-A'!S237,'Speed Bin B-A'!S341,'Speed Bin B-A'!S445,'Speed Bin B-A'!S549,'Speed Bin B-A'!S653,'Speed Bin B-A'!S757,'Speed Bin B-A'!S861,'Speed Bin B-A'!S965,'Speed Bin B-A'!S1069,'Speed Bin B-A'!S1173,'Speed Bin B-A'!S1277,'Speed Bin B-A'!S1381)</f>
        <v>0</v>
      </c>
      <c r="T334" s="252">
        <f>SUM('Speed Bin B-A'!T29,'Speed Bin B-A'!T133,'Speed Bin B-A'!T237,'Speed Bin B-A'!T341,'Speed Bin B-A'!T445,'Speed Bin B-A'!T549,'Speed Bin B-A'!T653,'Speed Bin B-A'!T757,'Speed Bin B-A'!T861,'Speed Bin B-A'!T965,'Speed Bin B-A'!T1069,'Speed Bin B-A'!T1173,'Speed Bin B-A'!T1277,'Speed Bin B-A'!T1381)</f>
        <v>0</v>
      </c>
      <c r="U334" s="252">
        <f>SUM('Speed Bin B-A'!U29,'Speed Bin B-A'!U133,'Speed Bin B-A'!U237,'Speed Bin B-A'!U341,'Speed Bin B-A'!U445,'Speed Bin B-A'!U549,'Speed Bin B-A'!U653,'Speed Bin B-A'!U757,'Speed Bin B-A'!U861,'Speed Bin B-A'!U965,'Speed Bin B-A'!U1069,'Speed Bin B-A'!U1173,'Speed Bin B-A'!U1277,'Speed Bin B-A'!U1381)</f>
        <v>0</v>
      </c>
      <c r="V334" s="253">
        <f>IFERROR(AVERAGE('Speed Bin B-A'!V29,'Speed Bin B-A'!V133,'Speed Bin B-A'!V237,'Speed Bin B-A'!V341,'Speed Bin B-A'!V445,'Speed Bin B-A'!V549,'Speed Bin B-A'!V653,'Speed Bin B-A'!V757,'Speed Bin B-A'!V861,'Speed Bin B-A'!V965,'Speed Bin B-A'!V1069,'Speed Bin B-A'!V1173,'Speed Bin B-A'!V1277,'Speed Bin B-A'!V1381),"-")</f>
        <v>25.1</v>
      </c>
      <c r="W334" s="253" t="str">
        <f>IFERROR(AVERAGE('Speed Bin B-A'!W29,'Speed Bin B-A'!W133,'Speed Bin B-A'!W237,'Speed Bin B-A'!W341,'Speed Bin B-A'!W445,'Speed Bin B-A'!W549,'Speed Bin B-A'!W653,'Speed Bin B-A'!W757,'Speed Bin B-A'!W861,'Speed Bin B-A'!W965,'Speed Bin B-A'!W1069,'Speed Bin B-A'!W1173,'Speed Bin B-A'!W1277,'Speed Bin B-A'!W1381),"-")</f>
        <v>-</v>
      </c>
      <c r="X334" s="261"/>
      <c r="Y334" s="261"/>
      <c r="Z334" s="251">
        <v>0.75</v>
      </c>
      <c r="AA334" s="254">
        <f t="shared" ref="AA334" si="180">SUM(C388:C391)</f>
        <v>0</v>
      </c>
      <c r="AB334" s="254">
        <f t="shared" ref="AB334:AR334" si="181">SUM(D388:D391)</f>
        <v>5</v>
      </c>
      <c r="AC334" s="254">
        <f t="shared" si="181"/>
        <v>23</v>
      </c>
      <c r="AD334" s="254">
        <f t="shared" si="181"/>
        <v>122</v>
      </c>
      <c r="AE334" s="254">
        <f t="shared" si="181"/>
        <v>328</v>
      </c>
      <c r="AF334" s="254">
        <f t="shared" si="181"/>
        <v>106</v>
      </c>
      <c r="AG334" s="254">
        <f t="shared" si="181"/>
        <v>20</v>
      </c>
      <c r="AH334" s="254">
        <f t="shared" si="181"/>
        <v>1</v>
      </c>
      <c r="AI334" s="254">
        <f t="shared" si="181"/>
        <v>5</v>
      </c>
      <c r="AJ334" s="254">
        <f t="shared" si="181"/>
        <v>0</v>
      </c>
      <c r="AK334" s="254">
        <f t="shared" si="181"/>
        <v>0</v>
      </c>
      <c r="AL334" s="254">
        <f t="shared" si="181"/>
        <v>0</v>
      </c>
      <c r="AM334" s="254">
        <f t="shared" si="181"/>
        <v>0</v>
      </c>
      <c r="AN334" s="254">
        <f t="shared" si="181"/>
        <v>0</v>
      </c>
      <c r="AO334" s="254">
        <f t="shared" si="181"/>
        <v>0</v>
      </c>
      <c r="AP334" s="254">
        <f t="shared" si="181"/>
        <v>0</v>
      </c>
      <c r="AQ334" s="254">
        <f t="shared" si="181"/>
        <v>0</v>
      </c>
      <c r="AR334" s="254">
        <f t="shared" si="181"/>
        <v>0</v>
      </c>
      <c r="AS334" s="254">
        <f>SUM(U388:U391)</f>
        <v>0</v>
      </c>
      <c r="AT334" s="253">
        <f>IFERROR(AVERAGE(V388:V391),"-")</f>
        <v>27.361111111111111</v>
      </c>
      <c r="AU334" s="253">
        <f>IFERROR(AVERAGE(W388:W391),"-")</f>
        <v>31.594791666666666</v>
      </c>
    </row>
    <row r="335" spans="1:47" x14ac:dyDescent="0.2">
      <c r="A335" s="251">
        <v>0.19791666666666699</v>
      </c>
      <c r="B335" s="252">
        <f>SUM('Speed Bin B-A'!B30,'Speed Bin B-A'!B134,'Speed Bin B-A'!B238,'Speed Bin B-A'!B342,'Speed Bin B-A'!B446,'Speed Bin B-A'!B550,'Speed Bin B-A'!B654,'Speed Bin B-A'!B758,'Speed Bin B-A'!B862,'Speed Bin B-A'!B966,'Speed Bin B-A'!B1070,'Speed Bin B-A'!B1174,'Speed Bin B-A'!B1278,'Speed Bin B-A'!B1382)</f>
        <v>11</v>
      </c>
      <c r="C335" s="252">
        <f>SUM('Speed Bin B-A'!C30,'Speed Bin B-A'!C134,'Speed Bin B-A'!C238,'Speed Bin B-A'!C342,'Speed Bin B-A'!C446,'Speed Bin B-A'!C550,'Speed Bin B-A'!C654,'Speed Bin B-A'!C758,'Speed Bin B-A'!C862,'Speed Bin B-A'!C966,'Speed Bin B-A'!C1070,'Speed Bin B-A'!C1174,'Speed Bin B-A'!C1278,'Speed Bin B-A'!C1382)</f>
        <v>0</v>
      </c>
      <c r="D335" s="252">
        <f>SUM('Speed Bin B-A'!D30,'Speed Bin B-A'!D134,'Speed Bin B-A'!D238,'Speed Bin B-A'!D342,'Speed Bin B-A'!D446,'Speed Bin B-A'!D550,'Speed Bin B-A'!D654,'Speed Bin B-A'!D758,'Speed Bin B-A'!D862,'Speed Bin B-A'!D966,'Speed Bin B-A'!D1070,'Speed Bin B-A'!D1174,'Speed Bin B-A'!D1278,'Speed Bin B-A'!D1382)</f>
        <v>0</v>
      </c>
      <c r="E335" s="252">
        <f>SUM('Speed Bin B-A'!E30,'Speed Bin B-A'!E134,'Speed Bin B-A'!E238,'Speed Bin B-A'!E342,'Speed Bin B-A'!E446,'Speed Bin B-A'!E550,'Speed Bin B-A'!E654,'Speed Bin B-A'!E758,'Speed Bin B-A'!E862,'Speed Bin B-A'!E966,'Speed Bin B-A'!E1070,'Speed Bin B-A'!E1174,'Speed Bin B-A'!E1278,'Speed Bin B-A'!E1382)</f>
        <v>2</v>
      </c>
      <c r="F335" s="252">
        <f>SUM('Speed Bin B-A'!F30,'Speed Bin B-A'!F134,'Speed Bin B-A'!F238,'Speed Bin B-A'!F342,'Speed Bin B-A'!F446,'Speed Bin B-A'!F550,'Speed Bin B-A'!F654,'Speed Bin B-A'!F758,'Speed Bin B-A'!F862,'Speed Bin B-A'!F966,'Speed Bin B-A'!F1070,'Speed Bin B-A'!F1174,'Speed Bin B-A'!F1278,'Speed Bin B-A'!F1382)</f>
        <v>0</v>
      </c>
      <c r="G335" s="252">
        <f>SUM('Speed Bin B-A'!G30,'Speed Bin B-A'!G134,'Speed Bin B-A'!G238,'Speed Bin B-A'!G342,'Speed Bin B-A'!G446,'Speed Bin B-A'!G550,'Speed Bin B-A'!G654,'Speed Bin B-A'!G758,'Speed Bin B-A'!G862,'Speed Bin B-A'!G966,'Speed Bin B-A'!G1070,'Speed Bin B-A'!G1174,'Speed Bin B-A'!G1278,'Speed Bin B-A'!G1382)</f>
        <v>2</v>
      </c>
      <c r="H335" s="252">
        <f>SUM('Speed Bin B-A'!H30,'Speed Bin B-A'!H134,'Speed Bin B-A'!H238,'Speed Bin B-A'!H342,'Speed Bin B-A'!H446,'Speed Bin B-A'!H550,'Speed Bin B-A'!H654,'Speed Bin B-A'!H758,'Speed Bin B-A'!H862,'Speed Bin B-A'!H966,'Speed Bin B-A'!H1070,'Speed Bin B-A'!H1174,'Speed Bin B-A'!H1278,'Speed Bin B-A'!H1382)</f>
        <v>6</v>
      </c>
      <c r="I335" s="252">
        <f>SUM('Speed Bin B-A'!I30,'Speed Bin B-A'!I134,'Speed Bin B-A'!I238,'Speed Bin B-A'!I342,'Speed Bin B-A'!I446,'Speed Bin B-A'!I550,'Speed Bin B-A'!I654,'Speed Bin B-A'!I758,'Speed Bin B-A'!I862,'Speed Bin B-A'!I966,'Speed Bin B-A'!I1070,'Speed Bin B-A'!I1174,'Speed Bin B-A'!I1278,'Speed Bin B-A'!I1382)</f>
        <v>1</v>
      </c>
      <c r="J335" s="252">
        <f>SUM('Speed Bin B-A'!J30,'Speed Bin B-A'!J134,'Speed Bin B-A'!J238,'Speed Bin B-A'!J342,'Speed Bin B-A'!J446,'Speed Bin B-A'!J550,'Speed Bin B-A'!J654,'Speed Bin B-A'!J758,'Speed Bin B-A'!J862,'Speed Bin B-A'!J966,'Speed Bin B-A'!J1070,'Speed Bin B-A'!J1174,'Speed Bin B-A'!J1278,'Speed Bin B-A'!J1382)</f>
        <v>0</v>
      </c>
      <c r="K335" s="252">
        <f>SUM('Speed Bin B-A'!K30,'Speed Bin B-A'!K134,'Speed Bin B-A'!K238,'Speed Bin B-A'!K342,'Speed Bin B-A'!K446,'Speed Bin B-A'!K550,'Speed Bin B-A'!K654,'Speed Bin B-A'!K758,'Speed Bin B-A'!K862,'Speed Bin B-A'!K966,'Speed Bin B-A'!K1070,'Speed Bin B-A'!K1174,'Speed Bin B-A'!K1278,'Speed Bin B-A'!K1382)</f>
        <v>0</v>
      </c>
      <c r="L335" s="252">
        <f>SUM('Speed Bin B-A'!L30,'Speed Bin B-A'!L134,'Speed Bin B-A'!L238,'Speed Bin B-A'!L342,'Speed Bin B-A'!L446,'Speed Bin B-A'!L550,'Speed Bin B-A'!L654,'Speed Bin B-A'!L758,'Speed Bin B-A'!L862,'Speed Bin B-A'!L966,'Speed Bin B-A'!L1070,'Speed Bin B-A'!L1174,'Speed Bin B-A'!L1278,'Speed Bin B-A'!L1382)</f>
        <v>0</v>
      </c>
      <c r="M335" s="252">
        <f>SUM('Speed Bin B-A'!M30,'Speed Bin B-A'!M134,'Speed Bin B-A'!M238,'Speed Bin B-A'!M342,'Speed Bin B-A'!M446,'Speed Bin B-A'!M550,'Speed Bin B-A'!M654,'Speed Bin B-A'!M758,'Speed Bin B-A'!M862,'Speed Bin B-A'!M966,'Speed Bin B-A'!M1070,'Speed Bin B-A'!M1174,'Speed Bin B-A'!M1278,'Speed Bin B-A'!M1382)</f>
        <v>0</v>
      </c>
      <c r="N335" s="252">
        <f>SUM('Speed Bin B-A'!N30,'Speed Bin B-A'!N134,'Speed Bin B-A'!N238,'Speed Bin B-A'!N342,'Speed Bin B-A'!N446,'Speed Bin B-A'!N550,'Speed Bin B-A'!N654,'Speed Bin B-A'!N758,'Speed Bin B-A'!N862,'Speed Bin B-A'!N966,'Speed Bin B-A'!N1070,'Speed Bin B-A'!N1174,'Speed Bin B-A'!N1278,'Speed Bin B-A'!N1382)</f>
        <v>0</v>
      </c>
      <c r="O335" s="252">
        <f>SUM('Speed Bin B-A'!O30,'Speed Bin B-A'!O134,'Speed Bin B-A'!O238,'Speed Bin B-A'!O342,'Speed Bin B-A'!O446,'Speed Bin B-A'!O550,'Speed Bin B-A'!O654,'Speed Bin B-A'!O758,'Speed Bin B-A'!O862,'Speed Bin B-A'!O966,'Speed Bin B-A'!O1070,'Speed Bin B-A'!O1174,'Speed Bin B-A'!O1278,'Speed Bin B-A'!O1382)</f>
        <v>0</v>
      </c>
      <c r="P335" s="252">
        <f>SUM('Speed Bin B-A'!P30,'Speed Bin B-A'!P134,'Speed Bin B-A'!P238,'Speed Bin B-A'!P342,'Speed Bin B-A'!P446,'Speed Bin B-A'!P550,'Speed Bin B-A'!P654,'Speed Bin B-A'!P758,'Speed Bin B-A'!P862,'Speed Bin B-A'!P966,'Speed Bin B-A'!P1070,'Speed Bin B-A'!P1174,'Speed Bin B-A'!P1278,'Speed Bin B-A'!P1382)</f>
        <v>0</v>
      </c>
      <c r="Q335" s="252">
        <f>SUM('Speed Bin B-A'!Q30,'Speed Bin B-A'!Q134,'Speed Bin B-A'!Q238,'Speed Bin B-A'!Q342,'Speed Bin B-A'!Q446,'Speed Bin B-A'!Q550,'Speed Bin B-A'!Q654,'Speed Bin B-A'!Q758,'Speed Bin B-A'!Q862,'Speed Bin B-A'!Q966,'Speed Bin B-A'!Q1070,'Speed Bin B-A'!Q1174,'Speed Bin B-A'!Q1278,'Speed Bin B-A'!Q1382)</f>
        <v>0</v>
      </c>
      <c r="R335" s="252">
        <f>SUM('Speed Bin B-A'!R30,'Speed Bin B-A'!R134,'Speed Bin B-A'!R238,'Speed Bin B-A'!R342,'Speed Bin B-A'!R446,'Speed Bin B-A'!R550,'Speed Bin B-A'!R654,'Speed Bin B-A'!R758,'Speed Bin B-A'!R862,'Speed Bin B-A'!R966,'Speed Bin B-A'!R1070,'Speed Bin B-A'!R1174,'Speed Bin B-A'!R1278,'Speed Bin B-A'!R1382)</f>
        <v>0</v>
      </c>
      <c r="S335" s="252">
        <f>SUM('Speed Bin B-A'!S30,'Speed Bin B-A'!S134,'Speed Bin B-A'!S238,'Speed Bin B-A'!S342,'Speed Bin B-A'!S446,'Speed Bin B-A'!S550,'Speed Bin B-A'!S654,'Speed Bin B-A'!S758,'Speed Bin B-A'!S862,'Speed Bin B-A'!S966,'Speed Bin B-A'!S1070,'Speed Bin B-A'!S1174,'Speed Bin B-A'!S1278,'Speed Bin B-A'!S1382)</f>
        <v>0</v>
      </c>
      <c r="T335" s="252">
        <f>SUM('Speed Bin B-A'!T30,'Speed Bin B-A'!T134,'Speed Bin B-A'!T238,'Speed Bin B-A'!T342,'Speed Bin B-A'!T446,'Speed Bin B-A'!T550,'Speed Bin B-A'!T654,'Speed Bin B-A'!T758,'Speed Bin B-A'!T862,'Speed Bin B-A'!T966,'Speed Bin B-A'!T1070,'Speed Bin B-A'!T1174,'Speed Bin B-A'!T1278,'Speed Bin B-A'!T1382)</f>
        <v>0</v>
      </c>
      <c r="U335" s="252">
        <f>SUM('Speed Bin B-A'!U30,'Speed Bin B-A'!U134,'Speed Bin B-A'!U238,'Speed Bin B-A'!U342,'Speed Bin B-A'!U446,'Speed Bin B-A'!U550,'Speed Bin B-A'!U654,'Speed Bin B-A'!U758,'Speed Bin B-A'!U862,'Speed Bin B-A'!U966,'Speed Bin B-A'!U1070,'Speed Bin B-A'!U1174,'Speed Bin B-A'!U1278,'Speed Bin B-A'!U1382)</f>
        <v>0</v>
      </c>
      <c r="V335" s="253">
        <f>IFERROR(AVERAGE('Speed Bin B-A'!V30,'Speed Bin B-A'!V134,'Speed Bin B-A'!V238,'Speed Bin B-A'!V342,'Speed Bin B-A'!V446,'Speed Bin B-A'!V550,'Speed Bin B-A'!V654,'Speed Bin B-A'!V758,'Speed Bin B-A'!V862,'Speed Bin B-A'!V966,'Speed Bin B-A'!V1070,'Speed Bin B-A'!V1174,'Speed Bin B-A'!V1278,'Speed Bin B-A'!V1382),"-")</f>
        <v>28.599999999999998</v>
      </c>
      <c r="W335" s="253" t="str">
        <f>IFERROR(AVERAGE('Speed Bin B-A'!W30,'Speed Bin B-A'!W134,'Speed Bin B-A'!W238,'Speed Bin B-A'!W342,'Speed Bin B-A'!W446,'Speed Bin B-A'!W550,'Speed Bin B-A'!W654,'Speed Bin B-A'!W758,'Speed Bin B-A'!W862,'Speed Bin B-A'!W966,'Speed Bin B-A'!W1070,'Speed Bin B-A'!W1174,'Speed Bin B-A'!W1278,'Speed Bin B-A'!W1382),"-")</f>
        <v>-</v>
      </c>
      <c r="X335" s="261"/>
      <c r="Y335" s="261"/>
      <c r="Z335" s="251">
        <v>0.79166666666666696</v>
      </c>
      <c r="AA335" s="254">
        <f t="shared" ref="AA335" si="182">SUM(C392:C395)</f>
        <v>0</v>
      </c>
      <c r="AB335" s="254">
        <f t="shared" ref="AB335:AR335" si="183">SUM(D392:D395)</f>
        <v>4</v>
      </c>
      <c r="AC335" s="254">
        <f t="shared" si="183"/>
        <v>8</v>
      </c>
      <c r="AD335" s="254">
        <f t="shared" si="183"/>
        <v>100</v>
      </c>
      <c r="AE335" s="254">
        <f t="shared" si="183"/>
        <v>276</v>
      </c>
      <c r="AF335" s="254">
        <f t="shared" si="183"/>
        <v>85</v>
      </c>
      <c r="AG335" s="254">
        <f t="shared" si="183"/>
        <v>16</v>
      </c>
      <c r="AH335" s="254">
        <f t="shared" si="183"/>
        <v>4</v>
      </c>
      <c r="AI335" s="254">
        <f t="shared" si="183"/>
        <v>1</v>
      </c>
      <c r="AJ335" s="254">
        <f t="shared" si="183"/>
        <v>0</v>
      </c>
      <c r="AK335" s="254">
        <f t="shared" si="183"/>
        <v>0</v>
      </c>
      <c r="AL335" s="254">
        <f t="shared" si="183"/>
        <v>0</v>
      </c>
      <c r="AM335" s="254">
        <f t="shared" si="183"/>
        <v>0</v>
      </c>
      <c r="AN335" s="254">
        <f t="shared" si="183"/>
        <v>0</v>
      </c>
      <c r="AO335" s="254">
        <f t="shared" si="183"/>
        <v>0</v>
      </c>
      <c r="AP335" s="254">
        <f t="shared" si="183"/>
        <v>0</v>
      </c>
      <c r="AQ335" s="254">
        <f t="shared" si="183"/>
        <v>0</v>
      </c>
      <c r="AR335" s="254">
        <f t="shared" si="183"/>
        <v>0</v>
      </c>
      <c r="AS335" s="254">
        <f>SUM(U392:U395)</f>
        <v>0</v>
      </c>
      <c r="AT335" s="253">
        <f>IFERROR(AVERAGE(V392:V395),"-")</f>
        <v>27.43888888888889</v>
      </c>
      <c r="AU335" s="253">
        <f>IFERROR(AVERAGE(W392:W395),"-")</f>
        <v>31.853928571428572</v>
      </c>
    </row>
    <row r="336" spans="1:47" x14ac:dyDescent="0.2">
      <c r="A336" s="251">
        <v>0.20833333333333301</v>
      </c>
      <c r="B336" s="252">
        <f>SUM('Speed Bin B-A'!B31,'Speed Bin B-A'!B135,'Speed Bin B-A'!B239,'Speed Bin B-A'!B343,'Speed Bin B-A'!B447,'Speed Bin B-A'!B551,'Speed Bin B-A'!B655,'Speed Bin B-A'!B759,'Speed Bin B-A'!B863,'Speed Bin B-A'!B967,'Speed Bin B-A'!B1071,'Speed Bin B-A'!B1175,'Speed Bin B-A'!B1279,'Speed Bin B-A'!B1383)</f>
        <v>21</v>
      </c>
      <c r="C336" s="252">
        <f>SUM('Speed Bin B-A'!C31,'Speed Bin B-A'!C135,'Speed Bin B-A'!C239,'Speed Bin B-A'!C343,'Speed Bin B-A'!C447,'Speed Bin B-A'!C551,'Speed Bin B-A'!C655,'Speed Bin B-A'!C759,'Speed Bin B-A'!C863,'Speed Bin B-A'!C967,'Speed Bin B-A'!C1071,'Speed Bin B-A'!C1175,'Speed Bin B-A'!C1279,'Speed Bin B-A'!C1383)</f>
        <v>0</v>
      </c>
      <c r="D336" s="252">
        <f>SUM('Speed Bin B-A'!D31,'Speed Bin B-A'!D135,'Speed Bin B-A'!D239,'Speed Bin B-A'!D343,'Speed Bin B-A'!D447,'Speed Bin B-A'!D551,'Speed Bin B-A'!D655,'Speed Bin B-A'!D759,'Speed Bin B-A'!D863,'Speed Bin B-A'!D967,'Speed Bin B-A'!D1071,'Speed Bin B-A'!D1175,'Speed Bin B-A'!D1279,'Speed Bin B-A'!D1383)</f>
        <v>0</v>
      </c>
      <c r="E336" s="252">
        <f>SUM('Speed Bin B-A'!E31,'Speed Bin B-A'!E135,'Speed Bin B-A'!E239,'Speed Bin B-A'!E343,'Speed Bin B-A'!E447,'Speed Bin B-A'!E551,'Speed Bin B-A'!E655,'Speed Bin B-A'!E759,'Speed Bin B-A'!E863,'Speed Bin B-A'!E967,'Speed Bin B-A'!E1071,'Speed Bin B-A'!E1175,'Speed Bin B-A'!E1279,'Speed Bin B-A'!E1383)</f>
        <v>2</v>
      </c>
      <c r="F336" s="252">
        <f>SUM('Speed Bin B-A'!F31,'Speed Bin B-A'!F135,'Speed Bin B-A'!F239,'Speed Bin B-A'!F343,'Speed Bin B-A'!F447,'Speed Bin B-A'!F551,'Speed Bin B-A'!F655,'Speed Bin B-A'!F759,'Speed Bin B-A'!F863,'Speed Bin B-A'!F967,'Speed Bin B-A'!F1071,'Speed Bin B-A'!F1175,'Speed Bin B-A'!F1279,'Speed Bin B-A'!F1383)</f>
        <v>1</v>
      </c>
      <c r="G336" s="252">
        <f>SUM('Speed Bin B-A'!G31,'Speed Bin B-A'!G135,'Speed Bin B-A'!G239,'Speed Bin B-A'!G343,'Speed Bin B-A'!G447,'Speed Bin B-A'!G551,'Speed Bin B-A'!G655,'Speed Bin B-A'!G759,'Speed Bin B-A'!G863,'Speed Bin B-A'!G967,'Speed Bin B-A'!G1071,'Speed Bin B-A'!G1175,'Speed Bin B-A'!G1279,'Speed Bin B-A'!G1383)</f>
        <v>12</v>
      </c>
      <c r="H336" s="252">
        <f>SUM('Speed Bin B-A'!H31,'Speed Bin B-A'!H135,'Speed Bin B-A'!H239,'Speed Bin B-A'!H343,'Speed Bin B-A'!H447,'Speed Bin B-A'!H551,'Speed Bin B-A'!H655,'Speed Bin B-A'!H759,'Speed Bin B-A'!H863,'Speed Bin B-A'!H967,'Speed Bin B-A'!H1071,'Speed Bin B-A'!H1175,'Speed Bin B-A'!H1279,'Speed Bin B-A'!H1383)</f>
        <v>6</v>
      </c>
      <c r="I336" s="252">
        <f>SUM('Speed Bin B-A'!I31,'Speed Bin B-A'!I135,'Speed Bin B-A'!I239,'Speed Bin B-A'!I343,'Speed Bin B-A'!I447,'Speed Bin B-A'!I551,'Speed Bin B-A'!I655,'Speed Bin B-A'!I759,'Speed Bin B-A'!I863,'Speed Bin B-A'!I967,'Speed Bin B-A'!I1071,'Speed Bin B-A'!I1175,'Speed Bin B-A'!I1279,'Speed Bin B-A'!I1383)</f>
        <v>0</v>
      </c>
      <c r="J336" s="252">
        <f>SUM('Speed Bin B-A'!J31,'Speed Bin B-A'!J135,'Speed Bin B-A'!J239,'Speed Bin B-A'!J343,'Speed Bin B-A'!J447,'Speed Bin B-A'!J551,'Speed Bin B-A'!J655,'Speed Bin B-A'!J759,'Speed Bin B-A'!J863,'Speed Bin B-A'!J967,'Speed Bin B-A'!J1071,'Speed Bin B-A'!J1175,'Speed Bin B-A'!J1279,'Speed Bin B-A'!J1383)</f>
        <v>0</v>
      </c>
      <c r="K336" s="252">
        <f>SUM('Speed Bin B-A'!K31,'Speed Bin B-A'!K135,'Speed Bin B-A'!K239,'Speed Bin B-A'!K343,'Speed Bin B-A'!K447,'Speed Bin B-A'!K551,'Speed Bin B-A'!K655,'Speed Bin B-A'!K759,'Speed Bin B-A'!K863,'Speed Bin B-A'!K967,'Speed Bin B-A'!K1071,'Speed Bin B-A'!K1175,'Speed Bin B-A'!K1279,'Speed Bin B-A'!K1383)</f>
        <v>0</v>
      </c>
      <c r="L336" s="252">
        <f>SUM('Speed Bin B-A'!L31,'Speed Bin B-A'!L135,'Speed Bin B-A'!L239,'Speed Bin B-A'!L343,'Speed Bin B-A'!L447,'Speed Bin B-A'!L551,'Speed Bin B-A'!L655,'Speed Bin B-A'!L759,'Speed Bin B-A'!L863,'Speed Bin B-A'!L967,'Speed Bin B-A'!L1071,'Speed Bin B-A'!L1175,'Speed Bin B-A'!L1279,'Speed Bin B-A'!L1383)</f>
        <v>0</v>
      </c>
      <c r="M336" s="252">
        <f>SUM('Speed Bin B-A'!M31,'Speed Bin B-A'!M135,'Speed Bin B-A'!M239,'Speed Bin B-A'!M343,'Speed Bin B-A'!M447,'Speed Bin B-A'!M551,'Speed Bin B-A'!M655,'Speed Bin B-A'!M759,'Speed Bin B-A'!M863,'Speed Bin B-A'!M967,'Speed Bin B-A'!M1071,'Speed Bin B-A'!M1175,'Speed Bin B-A'!M1279,'Speed Bin B-A'!M1383)</f>
        <v>0</v>
      </c>
      <c r="N336" s="252">
        <f>SUM('Speed Bin B-A'!N31,'Speed Bin B-A'!N135,'Speed Bin B-A'!N239,'Speed Bin B-A'!N343,'Speed Bin B-A'!N447,'Speed Bin B-A'!N551,'Speed Bin B-A'!N655,'Speed Bin B-A'!N759,'Speed Bin B-A'!N863,'Speed Bin B-A'!N967,'Speed Bin B-A'!N1071,'Speed Bin B-A'!N1175,'Speed Bin B-A'!N1279,'Speed Bin B-A'!N1383)</f>
        <v>0</v>
      </c>
      <c r="O336" s="252">
        <f>SUM('Speed Bin B-A'!O31,'Speed Bin B-A'!O135,'Speed Bin B-A'!O239,'Speed Bin B-A'!O343,'Speed Bin B-A'!O447,'Speed Bin B-A'!O551,'Speed Bin B-A'!O655,'Speed Bin B-A'!O759,'Speed Bin B-A'!O863,'Speed Bin B-A'!O967,'Speed Bin B-A'!O1071,'Speed Bin B-A'!O1175,'Speed Bin B-A'!O1279,'Speed Bin B-A'!O1383)</f>
        <v>0</v>
      </c>
      <c r="P336" s="252">
        <f>SUM('Speed Bin B-A'!P31,'Speed Bin B-A'!P135,'Speed Bin B-A'!P239,'Speed Bin B-A'!P343,'Speed Bin B-A'!P447,'Speed Bin B-A'!P551,'Speed Bin B-A'!P655,'Speed Bin B-A'!P759,'Speed Bin B-A'!P863,'Speed Bin B-A'!P967,'Speed Bin B-A'!P1071,'Speed Bin B-A'!P1175,'Speed Bin B-A'!P1279,'Speed Bin B-A'!P1383)</f>
        <v>0</v>
      </c>
      <c r="Q336" s="252">
        <f>SUM('Speed Bin B-A'!Q31,'Speed Bin B-A'!Q135,'Speed Bin B-A'!Q239,'Speed Bin B-A'!Q343,'Speed Bin B-A'!Q447,'Speed Bin B-A'!Q551,'Speed Bin B-A'!Q655,'Speed Bin B-A'!Q759,'Speed Bin B-A'!Q863,'Speed Bin B-A'!Q967,'Speed Bin B-A'!Q1071,'Speed Bin B-A'!Q1175,'Speed Bin B-A'!Q1279,'Speed Bin B-A'!Q1383)</f>
        <v>0</v>
      </c>
      <c r="R336" s="252">
        <f>SUM('Speed Bin B-A'!R31,'Speed Bin B-A'!R135,'Speed Bin B-A'!R239,'Speed Bin B-A'!R343,'Speed Bin B-A'!R447,'Speed Bin B-A'!R551,'Speed Bin B-A'!R655,'Speed Bin B-A'!R759,'Speed Bin B-A'!R863,'Speed Bin B-A'!R967,'Speed Bin B-A'!R1071,'Speed Bin B-A'!R1175,'Speed Bin B-A'!R1279,'Speed Bin B-A'!R1383)</f>
        <v>0</v>
      </c>
      <c r="S336" s="252">
        <f>SUM('Speed Bin B-A'!S31,'Speed Bin B-A'!S135,'Speed Bin B-A'!S239,'Speed Bin B-A'!S343,'Speed Bin B-A'!S447,'Speed Bin B-A'!S551,'Speed Bin B-A'!S655,'Speed Bin B-A'!S759,'Speed Bin B-A'!S863,'Speed Bin B-A'!S967,'Speed Bin B-A'!S1071,'Speed Bin B-A'!S1175,'Speed Bin B-A'!S1279,'Speed Bin B-A'!S1383)</f>
        <v>0</v>
      </c>
      <c r="T336" s="252">
        <f>SUM('Speed Bin B-A'!T31,'Speed Bin B-A'!T135,'Speed Bin B-A'!T239,'Speed Bin B-A'!T343,'Speed Bin B-A'!T447,'Speed Bin B-A'!T551,'Speed Bin B-A'!T655,'Speed Bin B-A'!T759,'Speed Bin B-A'!T863,'Speed Bin B-A'!T967,'Speed Bin B-A'!T1071,'Speed Bin B-A'!T1175,'Speed Bin B-A'!T1279,'Speed Bin B-A'!T1383)</f>
        <v>0</v>
      </c>
      <c r="U336" s="252">
        <f>SUM('Speed Bin B-A'!U31,'Speed Bin B-A'!U135,'Speed Bin B-A'!U239,'Speed Bin B-A'!U343,'Speed Bin B-A'!U447,'Speed Bin B-A'!U551,'Speed Bin B-A'!U655,'Speed Bin B-A'!U759,'Speed Bin B-A'!U863,'Speed Bin B-A'!U967,'Speed Bin B-A'!U1071,'Speed Bin B-A'!U1175,'Speed Bin B-A'!U1279,'Speed Bin B-A'!U1383)</f>
        <v>0</v>
      </c>
      <c r="V336" s="253">
        <f>IFERROR(AVERAGE('Speed Bin B-A'!V31,'Speed Bin B-A'!V135,'Speed Bin B-A'!V239,'Speed Bin B-A'!V343,'Speed Bin B-A'!V447,'Speed Bin B-A'!V551,'Speed Bin B-A'!V655,'Speed Bin B-A'!V759,'Speed Bin B-A'!V863,'Speed Bin B-A'!V967,'Speed Bin B-A'!V1071,'Speed Bin B-A'!V1175,'Speed Bin B-A'!V1279,'Speed Bin B-A'!V1383),"-")</f>
        <v>27.6</v>
      </c>
      <c r="W336" s="253" t="str">
        <f>IFERROR(AVERAGE('Speed Bin B-A'!W31,'Speed Bin B-A'!W135,'Speed Bin B-A'!W239,'Speed Bin B-A'!W343,'Speed Bin B-A'!W447,'Speed Bin B-A'!W551,'Speed Bin B-A'!W655,'Speed Bin B-A'!W759,'Speed Bin B-A'!W863,'Speed Bin B-A'!W967,'Speed Bin B-A'!W1071,'Speed Bin B-A'!W1175,'Speed Bin B-A'!W1279,'Speed Bin B-A'!W1383),"-")</f>
        <v>-</v>
      </c>
      <c r="X336" s="261"/>
      <c r="Y336" s="261"/>
      <c r="Z336" s="251">
        <v>0.83333333333333304</v>
      </c>
      <c r="AA336" s="254">
        <f t="shared" ref="AA336" si="184">SUM(C396:C399)</f>
        <v>3</v>
      </c>
      <c r="AB336" s="254">
        <f t="shared" ref="AB336:AR336" si="185">SUM(D396:D399)</f>
        <v>2</v>
      </c>
      <c r="AC336" s="254">
        <f t="shared" si="185"/>
        <v>6</v>
      </c>
      <c r="AD336" s="254">
        <f t="shared" si="185"/>
        <v>87</v>
      </c>
      <c r="AE336" s="254">
        <f t="shared" si="185"/>
        <v>188</v>
      </c>
      <c r="AF336" s="254">
        <f t="shared" si="185"/>
        <v>64</v>
      </c>
      <c r="AG336" s="254">
        <f t="shared" si="185"/>
        <v>11</v>
      </c>
      <c r="AH336" s="254">
        <f t="shared" si="185"/>
        <v>3</v>
      </c>
      <c r="AI336" s="254">
        <f t="shared" si="185"/>
        <v>0</v>
      </c>
      <c r="AJ336" s="254">
        <f t="shared" si="185"/>
        <v>0</v>
      </c>
      <c r="AK336" s="254">
        <f t="shared" si="185"/>
        <v>0</v>
      </c>
      <c r="AL336" s="254">
        <f t="shared" si="185"/>
        <v>0</v>
      </c>
      <c r="AM336" s="254">
        <f t="shared" si="185"/>
        <v>0</v>
      </c>
      <c r="AN336" s="254">
        <f t="shared" si="185"/>
        <v>0</v>
      </c>
      <c r="AO336" s="254">
        <f t="shared" si="185"/>
        <v>0</v>
      </c>
      <c r="AP336" s="254">
        <f t="shared" si="185"/>
        <v>0</v>
      </c>
      <c r="AQ336" s="254">
        <f t="shared" si="185"/>
        <v>0</v>
      </c>
      <c r="AR336" s="254">
        <f t="shared" si="185"/>
        <v>0</v>
      </c>
      <c r="AS336" s="254">
        <f>SUM(U396:U399)</f>
        <v>0</v>
      </c>
      <c r="AT336" s="253">
        <f>IFERROR(AVERAGE(V396:V399),"-")</f>
        <v>27.341666666666665</v>
      </c>
      <c r="AU336" s="253">
        <f>IFERROR(AVERAGE(W396:W399),"-")</f>
        <v>31.412500000000001</v>
      </c>
    </row>
    <row r="337" spans="1:47" x14ac:dyDescent="0.2">
      <c r="A337" s="251">
        <v>0.21875</v>
      </c>
      <c r="B337" s="252">
        <f>SUM('Speed Bin B-A'!B32,'Speed Bin B-A'!B136,'Speed Bin B-A'!B240,'Speed Bin B-A'!B344,'Speed Bin B-A'!B448,'Speed Bin B-A'!B552,'Speed Bin B-A'!B656,'Speed Bin B-A'!B760,'Speed Bin B-A'!B864,'Speed Bin B-A'!B968,'Speed Bin B-A'!B1072,'Speed Bin B-A'!B1176,'Speed Bin B-A'!B1280,'Speed Bin B-A'!B1384)</f>
        <v>29</v>
      </c>
      <c r="C337" s="252">
        <f>SUM('Speed Bin B-A'!C32,'Speed Bin B-A'!C136,'Speed Bin B-A'!C240,'Speed Bin B-A'!C344,'Speed Bin B-A'!C448,'Speed Bin B-A'!C552,'Speed Bin B-A'!C656,'Speed Bin B-A'!C760,'Speed Bin B-A'!C864,'Speed Bin B-A'!C968,'Speed Bin B-A'!C1072,'Speed Bin B-A'!C1176,'Speed Bin B-A'!C1280,'Speed Bin B-A'!C1384)</f>
        <v>0</v>
      </c>
      <c r="D337" s="252">
        <f>SUM('Speed Bin B-A'!D32,'Speed Bin B-A'!D136,'Speed Bin B-A'!D240,'Speed Bin B-A'!D344,'Speed Bin B-A'!D448,'Speed Bin B-A'!D552,'Speed Bin B-A'!D656,'Speed Bin B-A'!D760,'Speed Bin B-A'!D864,'Speed Bin B-A'!D968,'Speed Bin B-A'!D1072,'Speed Bin B-A'!D1176,'Speed Bin B-A'!D1280,'Speed Bin B-A'!D1384)</f>
        <v>0</v>
      </c>
      <c r="E337" s="252">
        <f>SUM('Speed Bin B-A'!E32,'Speed Bin B-A'!E136,'Speed Bin B-A'!E240,'Speed Bin B-A'!E344,'Speed Bin B-A'!E448,'Speed Bin B-A'!E552,'Speed Bin B-A'!E656,'Speed Bin B-A'!E760,'Speed Bin B-A'!E864,'Speed Bin B-A'!E968,'Speed Bin B-A'!E1072,'Speed Bin B-A'!E1176,'Speed Bin B-A'!E1280,'Speed Bin B-A'!E1384)</f>
        <v>5</v>
      </c>
      <c r="F337" s="252">
        <f>SUM('Speed Bin B-A'!F32,'Speed Bin B-A'!F136,'Speed Bin B-A'!F240,'Speed Bin B-A'!F344,'Speed Bin B-A'!F448,'Speed Bin B-A'!F552,'Speed Bin B-A'!F656,'Speed Bin B-A'!F760,'Speed Bin B-A'!F864,'Speed Bin B-A'!F968,'Speed Bin B-A'!F1072,'Speed Bin B-A'!F1176,'Speed Bin B-A'!F1280,'Speed Bin B-A'!F1384)</f>
        <v>1</v>
      </c>
      <c r="G337" s="252">
        <f>SUM('Speed Bin B-A'!G32,'Speed Bin B-A'!G136,'Speed Bin B-A'!G240,'Speed Bin B-A'!G344,'Speed Bin B-A'!G448,'Speed Bin B-A'!G552,'Speed Bin B-A'!G656,'Speed Bin B-A'!G760,'Speed Bin B-A'!G864,'Speed Bin B-A'!G968,'Speed Bin B-A'!G1072,'Speed Bin B-A'!G1176,'Speed Bin B-A'!G1280,'Speed Bin B-A'!G1384)</f>
        <v>14</v>
      </c>
      <c r="H337" s="252">
        <f>SUM('Speed Bin B-A'!H32,'Speed Bin B-A'!H136,'Speed Bin B-A'!H240,'Speed Bin B-A'!H344,'Speed Bin B-A'!H448,'Speed Bin B-A'!H552,'Speed Bin B-A'!H656,'Speed Bin B-A'!H760,'Speed Bin B-A'!H864,'Speed Bin B-A'!H968,'Speed Bin B-A'!H1072,'Speed Bin B-A'!H1176,'Speed Bin B-A'!H1280,'Speed Bin B-A'!H1384)</f>
        <v>8</v>
      </c>
      <c r="I337" s="252">
        <f>SUM('Speed Bin B-A'!I32,'Speed Bin B-A'!I136,'Speed Bin B-A'!I240,'Speed Bin B-A'!I344,'Speed Bin B-A'!I448,'Speed Bin B-A'!I552,'Speed Bin B-A'!I656,'Speed Bin B-A'!I760,'Speed Bin B-A'!I864,'Speed Bin B-A'!I968,'Speed Bin B-A'!I1072,'Speed Bin B-A'!I1176,'Speed Bin B-A'!I1280,'Speed Bin B-A'!I1384)</f>
        <v>1</v>
      </c>
      <c r="J337" s="252">
        <f>SUM('Speed Bin B-A'!J32,'Speed Bin B-A'!J136,'Speed Bin B-A'!J240,'Speed Bin B-A'!J344,'Speed Bin B-A'!J448,'Speed Bin B-A'!J552,'Speed Bin B-A'!J656,'Speed Bin B-A'!J760,'Speed Bin B-A'!J864,'Speed Bin B-A'!J968,'Speed Bin B-A'!J1072,'Speed Bin B-A'!J1176,'Speed Bin B-A'!J1280,'Speed Bin B-A'!J1384)</f>
        <v>0</v>
      </c>
      <c r="K337" s="252">
        <f>SUM('Speed Bin B-A'!K32,'Speed Bin B-A'!K136,'Speed Bin B-A'!K240,'Speed Bin B-A'!K344,'Speed Bin B-A'!K448,'Speed Bin B-A'!K552,'Speed Bin B-A'!K656,'Speed Bin B-A'!K760,'Speed Bin B-A'!K864,'Speed Bin B-A'!K968,'Speed Bin B-A'!K1072,'Speed Bin B-A'!K1176,'Speed Bin B-A'!K1280,'Speed Bin B-A'!K1384)</f>
        <v>0</v>
      </c>
      <c r="L337" s="252">
        <f>SUM('Speed Bin B-A'!L32,'Speed Bin B-A'!L136,'Speed Bin B-A'!L240,'Speed Bin B-A'!L344,'Speed Bin B-A'!L448,'Speed Bin B-A'!L552,'Speed Bin B-A'!L656,'Speed Bin B-A'!L760,'Speed Bin B-A'!L864,'Speed Bin B-A'!L968,'Speed Bin B-A'!L1072,'Speed Bin B-A'!L1176,'Speed Bin B-A'!L1280,'Speed Bin B-A'!L1384)</f>
        <v>0</v>
      </c>
      <c r="M337" s="252">
        <f>SUM('Speed Bin B-A'!M32,'Speed Bin B-A'!M136,'Speed Bin B-A'!M240,'Speed Bin B-A'!M344,'Speed Bin B-A'!M448,'Speed Bin B-A'!M552,'Speed Bin B-A'!M656,'Speed Bin B-A'!M760,'Speed Bin B-A'!M864,'Speed Bin B-A'!M968,'Speed Bin B-A'!M1072,'Speed Bin B-A'!M1176,'Speed Bin B-A'!M1280,'Speed Bin B-A'!M1384)</f>
        <v>0</v>
      </c>
      <c r="N337" s="252">
        <f>SUM('Speed Bin B-A'!N32,'Speed Bin B-A'!N136,'Speed Bin B-A'!N240,'Speed Bin B-A'!N344,'Speed Bin B-A'!N448,'Speed Bin B-A'!N552,'Speed Bin B-A'!N656,'Speed Bin B-A'!N760,'Speed Bin B-A'!N864,'Speed Bin B-A'!N968,'Speed Bin B-A'!N1072,'Speed Bin B-A'!N1176,'Speed Bin B-A'!N1280,'Speed Bin B-A'!N1384)</f>
        <v>0</v>
      </c>
      <c r="O337" s="252">
        <f>SUM('Speed Bin B-A'!O32,'Speed Bin B-A'!O136,'Speed Bin B-A'!O240,'Speed Bin B-A'!O344,'Speed Bin B-A'!O448,'Speed Bin B-A'!O552,'Speed Bin B-A'!O656,'Speed Bin B-A'!O760,'Speed Bin B-A'!O864,'Speed Bin B-A'!O968,'Speed Bin B-A'!O1072,'Speed Bin B-A'!O1176,'Speed Bin B-A'!O1280,'Speed Bin B-A'!O1384)</f>
        <v>0</v>
      </c>
      <c r="P337" s="252">
        <f>SUM('Speed Bin B-A'!P32,'Speed Bin B-A'!P136,'Speed Bin B-A'!P240,'Speed Bin B-A'!P344,'Speed Bin B-A'!P448,'Speed Bin B-A'!P552,'Speed Bin B-A'!P656,'Speed Bin B-A'!P760,'Speed Bin B-A'!P864,'Speed Bin B-A'!P968,'Speed Bin B-A'!P1072,'Speed Bin B-A'!P1176,'Speed Bin B-A'!P1280,'Speed Bin B-A'!P1384)</f>
        <v>0</v>
      </c>
      <c r="Q337" s="252">
        <f>SUM('Speed Bin B-A'!Q32,'Speed Bin B-A'!Q136,'Speed Bin B-A'!Q240,'Speed Bin B-A'!Q344,'Speed Bin B-A'!Q448,'Speed Bin B-A'!Q552,'Speed Bin B-A'!Q656,'Speed Bin B-A'!Q760,'Speed Bin B-A'!Q864,'Speed Bin B-A'!Q968,'Speed Bin B-A'!Q1072,'Speed Bin B-A'!Q1176,'Speed Bin B-A'!Q1280,'Speed Bin B-A'!Q1384)</f>
        <v>0</v>
      </c>
      <c r="R337" s="252">
        <f>SUM('Speed Bin B-A'!R32,'Speed Bin B-A'!R136,'Speed Bin B-A'!R240,'Speed Bin B-A'!R344,'Speed Bin B-A'!R448,'Speed Bin B-A'!R552,'Speed Bin B-A'!R656,'Speed Bin B-A'!R760,'Speed Bin B-A'!R864,'Speed Bin B-A'!R968,'Speed Bin B-A'!R1072,'Speed Bin B-A'!R1176,'Speed Bin B-A'!R1280,'Speed Bin B-A'!R1384)</f>
        <v>0</v>
      </c>
      <c r="S337" s="252">
        <f>SUM('Speed Bin B-A'!S32,'Speed Bin B-A'!S136,'Speed Bin B-A'!S240,'Speed Bin B-A'!S344,'Speed Bin B-A'!S448,'Speed Bin B-A'!S552,'Speed Bin B-A'!S656,'Speed Bin B-A'!S760,'Speed Bin B-A'!S864,'Speed Bin B-A'!S968,'Speed Bin B-A'!S1072,'Speed Bin B-A'!S1176,'Speed Bin B-A'!S1280,'Speed Bin B-A'!S1384)</f>
        <v>0</v>
      </c>
      <c r="T337" s="252">
        <f>SUM('Speed Bin B-A'!T32,'Speed Bin B-A'!T136,'Speed Bin B-A'!T240,'Speed Bin B-A'!T344,'Speed Bin B-A'!T448,'Speed Bin B-A'!T552,'Speed Bin B-A'!T656,'Speed Bin B-A'!T760,'Speed Bin B-A'!T864,'Speed Bin B-A'!T968,'Speed Bin B-A'!T1072,'Speed Bin B-A'!T1176,'Speed Bin B-A'!T1280,'Speed Bin B-A'!T1384)</f>
        <v>0</v>
      </c>
      <c r="U337" s="252">
        <f>SUM('Speed Bin B-A'!U32,'Speed Bin B-A'!U136,'Speed Bin B-A'!U240,'Speed Bin B-A'!U344,'Speed Bin B-A'!U448,'Speed Bin B-A'!U552,'Speed Bin B-A'!U656,'Speed Bin B-A'!U760,'Speed Bin B-A'!U864,'Speed Bin B-A'!U968,'Speed Bin B-A'!U1072,'Speed Bin B-A'!U1176,'Speed Bin B-A'!U1280,'Speed Bin B-A'!U1384)</f>
        <v>0</v>
      </c>
      <c r="V337" s="253">
        <f>IFERROR(AVERAGE('Speed Bin B-A'!V32,'Speed Bin B-A'!V136,'Speed Bin B-A'!V240,'Speed Bin B-A'!V344,'Speed Bin B-A'!V448,'Speed Bin B-A'!V552,'Speed Bin B-A'!V656,'Speed Bin B-A'!V760,'Speed Bin B-A'!V864,'Speed Bin B-A'!V968,'Speed Bin B-A'!V1072,'Speed Bin B-A'!V1176,'Speed Bin B-A'!V1280,'Speed Bin B-A'!V1384),"-")</f>
        <v>27.266666666666666</v>
      </c>
      <c r="W337" s="253" t="str">
        <f>IFERROR(AVERAGE('Speed Bin B-A'!W32,'Speed Bin B-A'!W136,'Speed Bin B-A'!W240,'Speed Bin B-A'!W344,'Speed Bin B-A'!W448,'Speed Bin B-A'!W552,'Speed Bin B-A'!W656,'Speed Bin B-A'!W760,'Speed Bin B-A'!W864,'Speed Bin B-A'!W968,'Speed Bin B-A'!W1072,'Speed Bin B-A'!W1176,'Speed Bin B-A'!W1280,'Speed Bin B-A'!W1384),"-")</f>
        <v>-</v>
      </c>
      <c r="X337" s="261"/>
      <c r="Y337" s="261"/>
      <c r="Z337" s="251">
        <v>0.875</v>
      </c>
      <c r="AA337" s="254">
        <f t="shared" ref="AA337" si="186">SUM(C400:C403)</f>
        <v>0</v>
      </c>
      <c r="AB337" s="254">
        <f t="shared" ref="AB337:AR337" si="187">SUM(D400:D403)</f>
        <v>0</v>
      </c>
      <c r="AC337" s="254">
        <f t="shared" si="187"/>
        <v>5</v>
      </c>
      <c r="AD337" s="254">
        <f t="shared" si="187"/>
        <v>62</v>
      </c>
      <c r="AE337" s="254">
        <f t="shared" si="187"/>
        <v>147</v>
      </c>
      <c r="AF337" s="254">
        <f t="shared" si="187"/>
        <v>77</v>
      </c>
      <c r="AG337" s="254">
        <f t="shared" si="187"/>
        <v>12</v>
      </c>
      <c r="AH337" s="254">
        <f t="shared" si="187"/>
        <v>2</v>
      </c>
      <c r="AI337" s="254">
        <f t="shared" si="187"/>
        <v>0</v>
      </c>
      <c r="AJ337" s="254">
        <f t="shared" si="187"/>
        <v>1</v>
      </c>
      <c r="AK337" s="254">
        <f t="shared" si="187"/>
        <v>0</v>
      </c>
      <c r="AL337" s="254">
        <f t="shared" si="187"/>
        <v>0</v>
      </c>
      <c r="AM337" s="254">
        <f t="shared" si="187"/>
        <v>0</v>
      </c>
      <c r="AN337" s="254">
        <f t="shared" si="187"/>
        <v>0</v>
      </c>
      <c r="AO337" s="254">
        <f t="shared" si="187"/>
        <v>0</v>
      </c>
      <c r="AP337" s="254">
        <f t="shared" si="187"/>
        <v>0</v>
      </c>
      <c r="AQ337" s="254">
        <f t="shared" si="187"/>
        <v>0</v>
      </c>
      <c r="AR337" s="254">
        <f t="shared" si="187"/>
        <v>0</v>
      </c>
      <c r="AS337" s="254">
        <f>SUM(U400:U403)</f>
        <v>0</v>
      </c>
      <c r="AT337" s="253">
        <f>IFERROR(AVERAGE(V400:V403),"-")</f>
        <v>28.088888888888885</v>
      </c>
      <c r="AU337" s="253">
        <f>IFERROR(AVERAGE(W400:W403),"-")</f>
        <v>31.821111111111108</v>
      </c>
    </row>
    <row r="338" spans="1:47" x14ac:dyDescent="0.2">
      <c r="A338" s="251">
        <v>0.22916666666666699</v>
      </c>
      <c r="B338" s="252">
        <f>SUM('Speed Bin B-A'!B33,'Speed Bin B-A'!B137,'Speed Bin B-A'!B241,'Speed Bin B-A'!B345,'Speed Bin B-A'!B449,'Speed Bin B-A'!B553,'Speed Bin B-A'!B657,'Speed Bin B-A'!B761,'Speed Bin B-A'!B865,'Speed Bin B-A'!B969,'Speed Bin B-A'!B1073,'Speed Bin B-A'!B1177,'Speed Bin B-A'!B1281,'Speed Bin B-A'!B1385)</f>
        <v>47</v>
      </c>
      <c r="C338" s="252">
        <f>SUM('Speed Bin B-A'!C33,'Speed Bin B-A'!C137,'Speed Bin B-A'!C241,'Speed Bin B-A'!C345,'Speed Bin B-A'!C449,'Speed Bin B-A'!C553,'Speed Bin B-A'!C657,'Speed Bin B-A'!C761,'Speed Bin B-A'!C865,'Speed Bin B-A'!C969,'Speed Bin B-A'!C1073,'Speed Bin B-A'!C1177,'Speed Bin B-A'!C1281,'Speed Bin B-A'!C1385)</f>
        <v>0</v>
      </c>
      <c r="D338" s="252">
        <f>SUM('Speed Bin B-A'!D33,'Speed Bin B-A'!D137,'Speed Bin B-A'!D241,'Speed Bin B-A'!D345,'Speed Bin B-A'!D449,'Speed Bin B-A'!D553,'Speed Bin B-A'!D657,'Speed Bin B-A'!D761,'Speed Bin B-A'!D865,'Speed Bin B-A'!D969,'Speed Bin B-A'!D1073,'Speed Bin B-A'!D1177,'Speed Bin B-A'!D1281,'Speed Bin B-A'!D1385)</f>
        <v>0</v>
      </c>
      <c r="E338" s="252">
        <f>SUM('Speed Bin B-A'!E33,'Speed Bin B-A'!E137,'Speed Bin B-A'!E241,'Speed Bin B-A'!E345,'Speed Bin B-A'!E449,'Speed Bin B-A'!E553,'Speed Bin B-A'!E657,'Speed Bin B-A'!E761,'Speed Bin B-A'!E865,'Speed Bin B-A'!E969,'Speed Bin B-A'!E1073,'Speed Bin B-A'!E1177,'Speed Bin B-A'!E1281,'Speed Bin B-A'!E1385)</f>
        <v>4</v>
      </c>
      <c r="F338" s="252">
        <f>SUM('Speed Bin B-A'!F33,'Speed Bin B-A'!F137,'Speed Bin B-A'!F241,'Speed Bin B-A'!F345,'Speed Bin B-A'!F449,'Speed Bin B-A'!F553,'Speed Bin B-A'!F657,'Speed Bin B-A'!F761,'Speed Bin B-A'!F865,'Speed Bin B-A'!F969,'Speed Bin B-A'!F1073,'Speed Bin B-A'!F1177,'Speed Bin B-A'!F1281,'Speed Bin B-A'!F1385)</f>
        <v>7</v>
      </c>
      <c r="G338" s="252">
        <f>SUM('Speed Bin B-A'!G33,'Speed Bin B-A'!G137,'Speed Bin B-A'!G241,'Speed Bin B-A'!G345,'Speed Bin B-A'!G449,'Speed Bin B-A'!G553,'Speed Bin B-A'!G657,'Speed Bin B-A'!G761,'Speed Bin B-A'!G865,'Speed Bin B-A'!G969,'Speed Bin B-A'!G1073,'Speed Bin B-A'!G1177,'Speed Bin B-A'!G1281,'Speed Bin B-A'!G1385)</f>
        <v>19</v>
      </c>
      <c r="H338" s="252">
        <f>SUM('Speed Bin B-A'!H33,'Speed Bin B-A'!H137,'Speed Bin B-A'!H241,'Speed Bin B-A'!H345,'Speed Bin B-A'!H449,'Speed Bin B-A'!H553,'Speed Bin B-A'!H657,'Speed Bin B-A'!H761,'Speed Bin B-A'!H865,'Speed Bin B-A'!H969,'Speed Bin B-A'!H1073,'Speed Bin B-A'!H1177,'Speed Bin B-A'!H1281,'Speed Bin B-A'!H1385)</f>
        <v>11</v>
      </c>
      <c r="I338" s="252">
        <f>SUM('Speed Bin B-A'!I33,'Speed Bin B-A'!I137,'Speed Bin B-A'!I241,'Speed Bin B-A'!I345,'Speed Bin B-A'!I449,'Speed Bin B-A'!I553,'Speed Bin B-A'!I657,'Speed Bin B-A'!I761,'Speed Bin B-A'!I865,'Speed Bin B-A'!I969,'Speed Bin B-A'!I1073,'Speed Bin B-A'!I1177,'Speed Bin B-A'!I1281,'Speed Bin B-A'!I1385)</f>
        <v>5</v>
      </c>
      <c r="J338" s="252">
        <f>SUM('Speed Bin B-A'!J33,'Speed Bin B-A'!J137,'Speed Bin B-A'!J241,'Speed Bin B-A'!J345,'Speed Bin B-A'!J449,'Speed Bin B-A'!J553,'Speed Bin B-A'!J657,'Speed Bin B-A'!J761,'Speed Bin B-A'!J865,'Speed Bin B-A'!J969,'Speed Bin B-A'!J1073,'Speed Bin B-A'!J1177,'Speed Bin B-A'!J1281,'Speed Bin B-A'!J1385)</f>
        <v>1</v>
      </c>
      <c r="K338" s="252">
        <f>SUM('Speed Bin B-A'!K33,'Speed Bin B-A'!K137,'Speed Bin B-A'!K241,'Speed Bin B-A'!K345,'Speed Bin B-A'!K449,'Speed Bin B-A'!K553,'Speed Bin B-A'!K657,'Speed Bin B-A'!K761,'Speed Bin B-A'!K865,'Speed Bin B-A'!K969,'Speed Bin B-A'!K1073,'Speed Bin B-A'!K1177,'Speed Bin B-A'!K1281,'Speed Bin B-A'!K1385)</f>
        <v>0</v>
      </c>
      <c r="L338" s="252">
        <f>SUM('Speed Bin B-A'!L33,'Speed Bin B-A'!L137,'Speed Bin B-A'!L241,'Speed Bin B-A'!L345,'Speed Bin B-A'!L449,'Speed Bin B-A'!L553,'Speed Bin B-A'!L657,'Speed Bin B-A'!L761,'Speed Bin B-A'!L865,'Speed Bin B-A'!L969,'Speed Bin B-A'!L1073,'Speed Bin B-A'!L1177,'Speed Bin B-A'!L1281,'Speed Bin B-A'!L1385)</f>
        <v>0</v>
      </c>
      <c r="M338" s="252">
        <f>SUM('Speed Bin B-A'!M33,'Speed Bin B-A'!M137,'Speed Bin B-A'!M241,'Speed Bin B-A'!M345,'Speed Bin B-A'!M449,'Speed Bin B-A'!M553,'Speed Bin B-A'!M657,'Speed Bin B-A'!M761,'Speed Bin B-A'!M865,'Speed Bin B-A'!M969,'Speed Bin B-A'!M1073,'Speed Bin B-A'!M1177,'Speed Bin B-A'!M1281,'Speed Bin B-A'!M1385)</f>
        <v>0</v>
      </c>
      <c r="N338" s="252">
        <f>SUM('Speed Bin B-A'!N33,'Speed Bin B-A'!N137,'Speed Bin B-A'!N241,'Speed Bin B-A'!N345,'Speed Bin B-A'!N449,'Speed Bin B-A'!N553,'Speed Bin B-A'!N657,'Speed Bin B-A'!N761,'Speed Bin B-A'!N865,'Speed Bin B-A'!N969,'Speed Bin B-A'!N1073,'Speed Bin B-A'!N1177,'Speed Bin B-A'!N1281,'Speed Bin B-A'!N1385)</f>
        <v>0</v>
      </c>
      <c r="O338" s="252">
        <f>SUM('Speed Bin B-A'!O33,'Speed Bin B-A'!O137,'Speed Bin B-A'!O241,'Speed Bin B-A'!O345,'Speed Bin B-A'!O449,'Speed Bin B-A'!O553,'Speed Bin B-A'!O657,'Speed Bin B-A'!O761,'Speed Bin B-A'!O865,'Speed Bin B-A'!O969,'Speed Bin B-A'!O1073,'Speed Bin B-A'!O1177,'Speed Bin B-A'!O1281,'Speed Bin B-A'!O1385)</f>
        <v>0</v>
      </c>
      <c r="P338" s="252">
        <f>SUM('Speed Bin B-A'!P33,'Speed Bin B-A'!P137,'Speed Bin B-A'!P241,'Speed Bin B-A'!P345,'Speed Bin B-A'!P449,'Speed Bin B-A'!P553,'Speed Bin B-A'!P657,'Speed Bin B-A'!P761,'Speed Bin B-A'!P865,'Speed Bin B-A'!P969,'Speed Bin B-A'!P1073,'Speed Bin B-A'!P1177,'Speed Bin B-A'!P1281,'Speed Bin B-A'!P1385)</f>
        <v>0</v>
      </c>
      <c r="Q338" s="252">
        <f>SUM('Speed Bin B-A'!Q33,'Speed Bin B-A'!Q137,'Speed Bin B-A'!Q241,'Speed Bin B-A'!Q345,'Speed Bin B-A'!Q449,'Speed Bin B-A'!Q553,'Speed Bin B-A'!Q657,'Speed Bin B-A'!Q761,'Speed Bin B-A'!Q865,'Speed Bin B-A'!Q969,'Speed Bin B-A'!Q1073,'Speed Bin B-A'!Q1177,'Speed Bin B-A'!Q1281,'Speed Bin B-A'!Q1385)</f>
        <v>0</v>
      </c>
      <c r="R338" s="252">
        <f>SUM('Speed Bin B-A'!R33,'Speed Bin B-A'!R137,'Speed Bin B-A'!R241,'Speed Bin B-A'!R345,'Speed Bin B-A'!R449,'Speed Bin B-A'!R553,'Speed Bin B-A'!R657,'Speed Bin B-A'!R761,'Speed Bin B-A'!R865,'Speed Bin B-A'!R969,'Speed Bin B-A'!R1073,'Speed Bin B-A'!R1177,'Speed Bin B-A'!R1281,'Speed Bin B-A'!R1385)</f>
        <v>0</v>
      </c>
      <c r="S338" s="252">
        <f>SUM('Speed Bin B-A'!S33,'Speed Bin B-A'!S137,'Speed Bin B-A'!S241,'Speed Bin B-A'!S345,'Speed Bin B-A'!S449,'Speed Bin B-A'!S553,'Speed Bin B-A'!S657,'Speed Bin B-A'!S761,'Speed Bin B-A'!S865,'Speed Bin B-A'!S969,'Speed Bin B-A'!S1073,'Speed Bin B-A'!S1177,'Speed Bin B-A'!S1281,'Speed Bin B-A'!S1385)</f>
        <v>0</v>
      </c>
      <c r="T338" s="252">
        <f>SUM('Speed Bin B-A'!T33,'Speed Bin B-A'!T137,'Speed Bin B-A'!T241,'Speed Bin B-A'!T345,'Speed Bin B-A'!T449,'Speed Bin B-A'!T553,'Speed Bin B-A'!T657,'Speed Bin B-A'!T761,'Speed Bin B-A'!T865,'Speed Bin B-A'!T969,'Speed Bin B-A'!T1073,'Speed Bin B-A'!T1177,'Speed Bin B-A'!T1281,'Speed Bin B-A'!T1385)</f>
        <v>0</v>
      </c>
      <c r="U338" s="252">
        <f>SUM('Speed Bin B-A'!U33,'Speed Bin B-A'!U137,'Speed Bin B-A'!U241,'Speed Bin B-A'!U345,'Speed Bin B-A'!U449,'Speed Bin B-A'!U553,'Speed Bin B-A'!U657,'Speed Bin B-A'!U761,'Speed Bin B-A'!U865,'Speed Bin B-A'!U969,'Speed Bin B-A'!U1073,'Speed Bin B-A'!U1177,'Speed Bin B-A'!U1281,'Speed Bin B-A'!U1385)</f>
        <v>0</v>
      </c>
      <c r="V338" s="253">
        <f>IFERROR(AVERAGE('Speed Bin B-A'!V33,'Speed Bin B-A'!V137,'Speed Bin B-A'!V241,'Speed Bin B-A'!V345,'Speed Bin B-A'!V449,'Speed Bin B-A'!V553,'Speed Bin B-A'!V657,'Speed Bin B-A'!V761,'Speed Bin B-A'!V865,'Speed Bin B-A'!V969,'Speed Bin B-A'!V1073,'Speed Bin B-A'!V1177,'Speed Bin B-A'!V1281,'Speed Bin B-A'!V1385),"-")</f>
        <v>27.75</v>
      </c>
      <c r="W338" s="253" t="str">
        <f>IFERROR(AVERAGE('Speed Bin B-A'!W33,'Speed Bin B-A'!W137,'Speed Bin B-A'!W241,'Speed Bin B-A'!W345,'Speed Bin B-A'!W449,'Speed Bin B-A'!W553,'Speed Bin B-A'!W657,'Speed Bin B-A'!W761,'Speed Bin B-A'!W865,'Speed Bin B-A'!W969,'Speed Bin B-A'!W1073,'Speed Bin B-A'!W1177,'Speed Bin B-A'!W1281,'Speed Bin B-A'!W1385),"-")</f>
        <v>-</v>
      </c>
      <c r="X338" s="261"/>
      <c r="Y338" s="261"/>
      <c r="Z338" s="251">
        <v>0.91666666666666696</v>
      </c>
      <c r="AA338" s="254">
        <f t="shared" ref="AA338" si="188">SUM(C404:C407)</f>
        <v>0</v>
      </c>
      <c r="AB338" s="254">
        <f t="shared" ref="AB338:AR338" si="189">SUM(D404:D407)</f>
        <v>2</v>
      </c>
      <c r="AC338" s="254">
        <f t="shared" si="189"/>
        <v>3</v>
      </c>
      <c r="AD338" s="254">
        <f t="shared" si="189"/>
        <v>17</v>
      </c>
      <c r="AE338" s="254">
        <f t="shared" si="189"/>
        <v>47</v>
      </c>
      <c r="AF338" s="254">
        <f t="shared" si="189"/>
        <v>27</v>
      </c>
      <c r="AG338" s="254">
        <f t="shared" si="189"/>
        <v>6</v>
      </c>
      <c r="AH338" s="254">
        <f t="shared" si="189"/>
        <v>3</v>
      </c>
      <c r="AI338" s="254">
        <f t="shared" si="189"/>
        <v>1</v>
      </c>
      <c r="AJ338" s="254">
        <f t="shared" si="189"/>
        <v>0</v>
      </c>
      <c r="AK338" s="254">
        <f t="shared" si="189"/>
        <v>0</v>
      </c>
      <c r="AL338" s="254">
        <f t="shared" si="189"/>
        <v>0</v>
      </c>
      <c r="AM338" s="254">
        <f t="shared" si="189"/>
        <v>0</v>
      </c>
      <c r="AN338" s="254">
        <f t="shared" si="189"/>
        <v>0</v>
      </c>
      <c r="AO338" s="254">
        <f t="shared" si="189"/>
        <v>0</v>
      </c>
      <c r="AP338" s="254">
        <f t="shared" si="189"/>
        <v>0</v>
      </c>
      <c r="AQ338" s="254">
        <f t="shared" si="189"/>
        <v>0</v>
      </c>
      <c r="AR338" s="254">
        <f t="shared" si="189"/>
        <v>0</v>
      </c>
      <c r="AS338" s="254">
        <f>SUM(U404:U407)</f>
        <v>0</v>
      </c>
      <c r="AT338" s="253">
        <f>IFERROR(AVERAGE(V404:V407),"-")</f>
        <v>28.926636904761907</v>
      </c>
      <c r="AU338" s="253" t="str">
        <f>IFERROR(AVERAGE(W404:W407),"-")</f>
        <v>-</v>
      </c>
    </row>
    <row r="339" spans="1:47" ht="13.5" thickBot="1" x14ac:dyDescent="0.25">
      <c r="A339" s="251">
        <v>0.23958333333333301</v>
      </c>
      <c r="B339" s="252">
        <f>SUM('Speed Bin B-A'!B34,'Speed Bin B-A'!B138,'Speed Bin B-A'!B242,'Speed Bin B-A'!B346,'Speed Bin B-A'!B450,'Speed Bin B-A'!B554,'Speed Bin B-A'!B658,'Speed Bin B-A'!B762,'Speed Bin B-A'!B866,'Speed Bin B-A'!B970,'Speed Bin B-A'!B1074,'Speed Bin B-A'!B1178,'Speed Bin B-A'!B1282,'Speed Bin B-A'!B1386)</f>
        <v>57</v>
      </c>
      <c r="C339" s="252">
        <f>SUM('Speed Bin B-A'!C34,'Speed Bin B-A'!C138,'Speed Bin B-A'!C242,'Speed Bin B-A'!C346,'Speed Bin B-A'!C450,'Speed Bin B-A'!C554,'Speed Bin B-A'!C658,'Speed Bin B-A'!C762,'Speed Bin B-A'!C866,'Speed Bin B-A'!C970,'Speed Bin B-A'!C1074,'Speed Bin B-A'!C1178,'Speed Bin B-A'!C1282,'Speed Bin B-A'!C1386)</f>
        <v>0</v>
      </c>
      <c r="D339" s="252">
        <f>SUM('Speed Bin B-A'!D34,'Speed Bin B-A'!D138,'Speed Bin B-A'!D242,'Speed Bin B-A'!D346,'Speed Bin B-A'!D450,'Speed Bin B-A'!D554,'Speed Bin B-A'!D658,'Speed Bin B-A'!D762,'Speed Bin B-A'!D866,'Speed Bin B-A'!D970,'Speed Bin B-A'!D1074,'Speed Bin B-A'!D1178,'Speed Bin B-A'!D1282,'Speed Bin B-A'!D1386)</f>
        <v>0</v>
      </c>
      <c r="E339" s="252">
        <f>SUM('Speed Bin B-A'!E34,'Speed Bin B-A'!E138,'Speed Bin B-A'!E242,'Speed Bin B-A'!E346,'Speed Bin B-A'!E450,'Speed Bin B-A'!E554,'Speed Bin B-A'!E658,'Speed Bin B-A'!E762,'Speed Bin B-A'!E866,'Speed Bin B-A'!E970,'Speed Bin B-A'!E1074,'Speed Bin B-A'!E1178,'Speed Bin B-A'!E1282,'Speed Bin B-A'!E1386)</f>
        <v>3</v>
      </c>
      <c r="F339" s="252">
        <f>SUM('Speed Bin B-A'!F34,'Speed Bin B-A'!F138,'Speed Bin B-A'!F242,'Speed Bin B-A'!F346,'Speed Bin B-A'!F450,'Speed Bin B-A'!F554,'Speed Bin B-A'!F658,'Speed Bin B-A'!F762,'Speed Bin B-A'!F866,'Speed Bin B-A'!F970,'Speed Bin B-A'!F1074,'Speed Bin B-A'!F1178,'Speed Bin B-A'!F1282,'Speed Bin B-A'!F1386)</f>
        <v>6</v>
      </c>
      <c r="G339" s="252">
        <f>SUM('Speed Bin B-A'!G34,'Speed Bin B-A'!G138,'Speed Bin B-A'!G242,'Speed Bin B-A'!G346,'Speed Bin B-A'!G450,'Speed Bin B-A'!G554,'Speed Bin B-A'!G658,'Speed Bin B-A'!G762,'Speed Bin B-A'!G866,'Speed Bin B-A'!G970,'Speed Bin B-A'!G1074,'Speed Bin B-A'!G1178,'Speed Bin B-A'!G1282,'Speed Bin B-A'!G1386)</f>
        <v>28</v>
      </c>
      <c r="H339" s="252">
        <f>SUM('Speed Bin B-A'!H34,'Speed Bin B-A'!H138,'Speed Bin B-A'!H242,'Speed Bin B-A'!H346,'Speed Bin B-A'!H450,'Speed Bin B-A'!H554,'Speed Bin B-A'!H658,'Speed Bin B-A'!H762,'Speed Bin B-A'!H866,'Speed Bin B-A'!H970,'Speed Bin B-A'!H1074,'Speed Bin B-A'!H1178,'Speed Bin B-A'!H1282,'Speed Bin B-A'!H1386)</f>
        <v>17</v>
      </c>
      <c r="I339" s="252">
        <f>SUM('Speed Bin B-A'!I34,'Speed Bin B-A'!I138,'Speed Bin B-A'!I242,'Speed Bin B-A'!I346,'Speed Bin B-A'!I450,'Speed Bin B-A'!I554,'Speed Bin B-A'!I658,'Speed Bin B-A'!I762,'Speed Bin B-A'!I866,'Speed Bin B-A'!I970,'Speed Bin B-A'!I1074,'Speed Bin B-A'!I1178,'Speed Bin B-A'!I1282,'Speed Bin B-A'!I1386)</f>
        <v>3</v>
      </c>
      <c r="J339" s="252">
        <f>SUM('Speed Bin B-A'!J34,'Speed Bin B-A'!J138,'Speed Bin B-A'!J242,'Speed Bin B-A'!J346,'Speed Bin B-A'!J450,'Speed Bin B-A'!J554,'Speed Bin B-A'!J658,'Speed Bin B-A'!J762,'Speed Bin B-A'!J866,'Speed Bin B-A'!J970,'Speed Bin B-A'!J1074,'Speed Bin B-A'!J1178,'Speed Bin B-A'!J1282,'Speed Bin B-A'!J1386)</f>
        <v>0</v>
      </c>
      <c r="K339" s="252">
        <f>SUM('Speed Bin B-A'!K34,'Speed Bin B-A'!K138,'Speed Bin B-A'!K242,'Speed Bin B-A'!K346,'Speed Bin B-A'!K450,'Speed Bin B-A'!K554,'Speed Bin B-A'!K658,'Speed Bin B-A'!K762,'Speed Bin B-A'!K866,'Speed Bin B-A'!K970,'Speed Bin B-A'!K1074,'Speed Bin B-A'!K1178,'Speed Bin B-A'!K1282,'Speed Bin B-A'!K1386)</f>
        <v>0</v>
      </c>
      <c r="L339" s="252">
        <f>SUM('Speed Bin B-A'!L34,'Speed Bin B-A'!L138,'Speed Bin B-A'!L242,'Speed Bin B-A'!L346,'Speed Bin B-A'!L450,'Speed Bin B-A'!L554,'Speed Bin B-A'!L658,'Speed Bin B-A'!L762,'Speed Bin B-A'!L866,'Speed Bin B-A'!L970,'Speed Bin B-A'!L1074,'Speed Bin B-A'!L1178,'Speed Bin B-A'!L1282,'Speed Bin B-A'!L1386)</f>
        <v>0</v>
      </c>
      <c r="M339" s="252">
        <f>SUM('Speed Bin B-A'!M34,'Speed Bin B-A'!M138,'Speed Bin B-A'!M242,'Speed Bin B-A'!M346,'Speed Bin B-A'!M450,'Speed Bin B-A'!M554,'Speed Bin B-A'!M658,'Speed Bin B-A'!M762,'Speed Bin B-A'!M866,'Speed Bin B-A'!M970,'Speed Bin B-A'!M1074,'Speed Bin B-A'!M1178,'Speed Bin B-A'!M1282,'Speed Bin B-A'!M1386)</f>
        <v>0</v>
      </c>
      <c r="N339" s="252">
        <f>SUM('Speed Bin B-A'!N34,'Speed Bin B-A'!N138,'Speed Bin B-A'!N242,'Speed Bin B-A'!N346,'Speed Bin B-A'!N450,'Speed Bin B-A'!N554,'Speed Bin B-A'!N658,'Speed Bin B-A'!N762,'Speed Bin B-A'!N866,'Speed Bin B-A'!N970,'Speed Bin B-A'!N1074,'Speed Bin B-A'!N1178,'Speed Bin B-A'!N1282,'Speed Bin B-A'!N1386)</f>
        <v>0</v>
      </c>
      <c r="O339" s="252">
        <f>SUM('Speed Bin B-A'!O34,'Speed Bin B-A'!O138,'Speed Bin B-A'!O242,'Speed Bin B-A'!O346,'Speed Bin B-A'!O450,'Speed Bin B-A'!O554,'Speed Bin B-A'!O658,'Speed Bin B-A'!O762,'Speed Bin B-A'!O866,'Speed Bin B-A'!O970,'Speed Bin B-A'!O1074,'Speed Bin B-A'!O1178,'Speed Bin B-A'!O1282,'Speed Bin B-A'!O1386)</f>
        <v>0</v>
      </c>
      <c r="P339" s="252">
        <f>SUM('Speed Bin B-A'!P34,'Speed Bin B-A'!P138,'Speed Bin B-A'!P242,'Speed Bin B-A'!P346,'Speed Bin B-A'!P450,'Speed Bin B-A'!P554,'Speed Bin B-A'!P658,'Speed Bin B-A'!P762,'Speed Bin B-A'!P866,'Speed Bin B-A'!P970,'Speed Bin B-A'!P1074,'Speed Bin B-A'!P1178,'Speed Bin B-A'!P1282,'Speed Bin B-A'!P1386)</f>
        <v>0</v>
      </c>
      <c r="Q339" s="252">
        <f>SUM('Speed Bin B-A'!Q34,'Speed Bin B-A'!Q138,'Speed Bin B-A'!Q242,'Speed Bin B-A'!Q346,'Speed Bin B-A'!Q450,'Speed Bin B-A'!Q554,'Speed Bin B-A'!Q658,'Speed Bin B-A'!Q762,'Speed Bin B-A'!Q866,'Speed Bin B-A'!Q970,'Speed Bin B-A'!Q1074,'Speed Bin B-A'!Q1178,'Speed Bin B-A'!Q1282,'Speed Bin B-A'!Q1386)</f>
        <v>0</v>
      </c>
      <c r="R339" s="252">
        <f>SUM('Speed Bin B-A'!R34,'Speed Bin B-A'!R138,'Speed Bin B-A'!R242,'Speed Bin B-A'!R346,'Speed Bin B-A'!R450,'Speed Bin B-A'!R554,'Speed Bin B-A'!R658,'Speed Bin B-A'!R762,'Speed Bin B-A'!R866,'Speed Bin B-A'!R970,'Speed Bin B-A'!R1074,'Speed Bin B-A'!R1178,'Speed Bin B-A'!R1282,'Speed Bin B-A'!R1386)</f>
        <v>0</v>
      </c>
      <c r="S339" s="252">
        <f>SUM('Speed Bin B-A'!S34,'Speed Bin B-A'!S138,'Speed Bin B-A'!S242,'Speed Bin B-A'!S346,'Speed Bin B-A'!S450,'Speed Bin B-A'!S554,'Speed Bin B-A'!S658,'Speed Bin B-A'!S762,'Speed Bin B-A'!S866,'Speed Bin B-A'!S970,'Speed Bin B-A'!S1074,'Speed Bin B-A'!S1178,'Speed Bin B-A'!S1282,'Speed Bin B-A'!S1386)</f>
        <v>0</v>
      </c>
      <c r="T339" s="252">
        <f>SUM('Speed Bin B-A'!T34,'Speed Bin B-A'!T138,'Speed Bin B-A'!T242,'Speed Bin B-A'!T346,'Speed Bin B-A'!T450,'Speed Bin B-A'!T554,'Speed Bin B-A'!T658,'Speed Bin B-A'!T762,'Speed Bin B-A'!T866,'Speed Bin B-A'!T970,'Speed Bin B-A'!T1074,'Speed Bin B-A'!T1178,'Speed Bin B-A'!T1282,'Speed Bin B-A'!T1386)</f>
        <v>0</v>
      </c>
      <c r="U339" s="252">
        <f>SUM('Speed Bin B-A'!U34,'Speed Bin B-A'!U138,'Speed Bin B-A'!U242,'Speed Bin B-A'!U346,'Speed Bin B-A'!U450,'Speed Bin B-A'!U554,'Speed Bin B-A'!U658,'Speed Bin B-A'!U762,'Speed Bin B-A'!U866,'Speed Bin B-A'!U970,'Speed Bin B-A'!U1074,'Speed Bin B-A'!U1178,'Speed Bin B-A'!U1282,'Speed Bin B-A'!U1386)</f>
        <v>0</v>
      </c>
      <c r="V339" s="253">
        <f>IFERROR(AVERAGE('Speed Bin B-A'!V34,'Speed Bin B-A'!V138,'Speed Bin B-A'!V242,'Speed Bin B-A'!V346,'Speed Bin B-A'!V450,'Speed Bin B-A'!V554,'Speed Bin B-A'!V658,'Speed Bin B-A'!V762,'Speed Bin B-A'!V866,'Speed Bin B-A'!V970,'Speed Bin B-A'!V1074,'Speed Bin B-A'!V1178,'Speed Bin B-A'!V1282,'Speed Bin B-A'!V1386),"-")</f>
        <v>28.222222222222221</v>
      </c>
      <c r="W339" s="253">
        <f>IFERROR(AVERAGE('Speed Bin B-A'!W34,'Speed Bin B-A'!W138,'Speed Bin B-A'!W242,'Speed Bin B-A'!W346,'Speed Bin B-A'!W450,'Speed Bin B-A'!W554,'Speed Bin B-A'!W658,'Speed Bin B-A'!W762,'Speed Bin B-A'!W866,'Speed Bin B-A'!W970,'Speed Bin B-A'!W1074,'Speed Bin B-A'!W1178,'Speed Bin B-A'!W1282,'Speed Bin B-A'!W1386),"-")</f>
        <v>32.799999999999997</v>
      </c>
      <c r="X339" s="261"/>
      <c r="Y339" s="261"/>
      <c r="Z339" s="255">
        <v>0.95833333333333304</v>
      </c>
      <c r="AA339" s="256">
        <f t="shared" ref="AA339" si="190">SUM(C408:C411)</f>
        <v>0</v>
      </c>
      <c r="AB339" s="256">
        <f t="shared" ref="AB339:AR339" si="191">SUM(D408:D411)</f>
        <v>0</v>
      </c>
      <c r="AC339" s="256">
        <f t="shared" si="191"/>
        <v>3</v>
      </c>
      <c r="AD339" s="256">
        <f t="shared" si="191"/>
        <v>18</v>
      </c>
      <c r="AE339" s="256">
        <f t="shared" si="191"/>
        <v>15</v>
      </c>
      <c r="AF339" s="256">
        <f t="shared" si="191"/>
        <v>13</v>
      </c>
      <c r="AG339" s="256">
        <f t="shared" si="191"/>
        <v>1</v>
      </c>
      <c r="AH339" s="256">
        <f t="shared" si="191"/>
        <v>0</v>
      </c>
      <c r="AI339" s="256">
        <f t="shared" si="191"/>
        <v>0</v>
      </c>
      <c r="AJ339" s="256">
        <f t="shared" si="191"/>
        <v>0</v>
      </c>
      <c r="AK339" s="256">
        <f t="shared" si="191"/>
        <v>0</v>
      </c>
      <c r="AL339" s="256">
        <f t="shared" si="191"/>
        <v>0</v>
      </c>
      <c r="AM339" s="256">
        <f t="shared" si="191"/>
        <v>0</v>
      </c>
      <c r="AN339" s="256">
        <f t="shared" si="191"/>
        <v>0</v>
      </c>
      <c r="AO339" s="256">
        <f t="shared" si="191"/>
        <v>0</v>
      </c>
      <c r="AP339" s="256">
        <f t="shared" si="191"/>
        <v>0</v>
      </c>
      <c r="AQ339" s="256">
        <f t="shared" si="191"/>
        <v>0</v>
      </c>
      <c r="AR339" s="256">
        <f t="shared" si="191"/>
        <v>0</v>
      </c>
      <c r="AS339" s="256">
        <f>SUM(U408:U411)</f>
        <v>0</v>
      </c>
      <c r="AT339" s="257">
        <f>IFERROR(AVERAGE(V408:V411),"-")</f>
        <v>27.476458333333333</v>
      </c>
      <c r="AU339" s="257" t="str">
        <f>IFERROR(AVERAGE(W408:W411),"-")</f>
        <v>-</v>
      </c>
    </row>
    <row r="340" spans="1:47" ht="13.5" thickTop="1" x14ac:dyDescent="0.2">
      <c r="A340" s="251">
        <v>0.25</v>
      </c>
      <c r="B340" s="252">
        <f>SUM('Speed Bin B-A'!B35,'Speed Bin B-A'!B139,'Speed Bin B-A'!B243,'Speed Bin B-A'!B347,'Speed Bin B-A'!B451,'Speed Bin B-A'!B555,'Speed Bin B-A'!B659,'Speed Bin B-A'!B763,'Speed Bin B-A'!B867,'Speed Bin B-A'!B971,'Speed Bin B-A'!B1075,'Speed Bin B-A'!B1179,'Speed Bin B-A'!B1283,'Speed Bin B-A'!B1387)</f>
        <v>82</v>
      </c>
      <c r="C340" s="252">
        <f>SUM('Speed Bin B-A'!C35,'Speed Bin B-A'!C139,'Speed Bin B-A'!C243,'Speed Bin B-A'!C347,'Speed Bin B-A'!C451,'Speed Bin B-A'!C555,'Speed Bin B-A'!C659,'Speed Bin B-A'!C763,'Speed Bin B-A'!C867,'Speed Bin B-A'!C971,'Speed Bin B-A'!C1075,'Speed Bin B-A'!C1179,'Speed Bin B-A'!C1283,'Speed Bin B-A'!C1387)</f>
        <v>0</v>
      </c>
      <c r="D340" s="252">
        <f>SUM('Speed Bin B-A'!D35,'Speed Bin B-A'!D139,'Speed Bin B-A'!D243,'Speed Bin B-A'!D347,'Speed Bin B-A'!D451,'Speed Bin B-A'!D555,'Speed Bin B-A'!D659,'Speed Bin B-A'!D763,'Speed Bin B-A'!D867,'Speed Bin B-A'!D971,'Speed Bin B-A'!D1075,'Speed Bin B-A'!D1179,'Speed Bin B-A'!D1283,'Speed Bin B-A'!D1387)</f>
        <v>0</v>
      </c>
      <c r="E340" s="252">
        <f>SUM('Speed Bin B-A'!E35,'Speed Bin B-A'!E139,'Speed Bin B-A'!E243,'Speed Bin B-A'!E347,'Speed Bin B-A'!E451,'Speed Bin B-A'!E555,'Speed Bin B-A'!E659,'Speed Bin B-A'!E763,'Speed Bin B-A'!E867,'Speed Bin B-A'!E971,'Speed Bin B-A'!E1075,'Speed Bin B-A'!E1179,'Speed Bin B-A'!E1283,'Speed Bin B-A'!E1387)</f>
        <v>0</v>
      </c>
      <c r="F340" s="252">
        <f>SUM('Speed Bin B-A'!F35,'Speed Bin B-A'!F139,'Speed Bin B-A'!F243,'Speed Bin B-A'!F347,'Speed Bin B-A'!F451,'Speed Bin B-A'!F555,'Speed Bin B-A'!F659,'Speed Bin B-A'!F763,'Speed Bin B-A'!F867,'Speed Bin B-A'!F971,'Speed Bin B-A'!F1075,'Speed Bin B-A'!F1179,'Speed Bin B-A'!F1283,'Speed Bin B-A'!F1387)</f>
        <v>8</v>
      </c>
      <c r="G340" s="252">
        <f>SUM('Speed Bin B-A'!G35,'Speed Bin B-A'!G139,'Speed Bin B-A'!G243,'Speed Bin B-A'!G347,'Speed Bin B-A'!G451,'Speed Bin B-A'!G555,'Speed Bin B-A'!G659,'Speed Bin B-A'!G763,'Speed Bin B-A'!G867,'Speed Bin B-A'!G971,'Speed Bin B-A'!G1075,'Speed Bin B-A'!G1179,'Speed Bin B-A'!G1283,'Speed Bin B-A'!G1387)</f>
        <v>50</v>
      </c>
      <c r="H340" s="252">
        <f>SUM('Speed Bin B-A'!H35,'Speed Bin B-A'!H139,'Speed Bin B-A'!H243,'Speed Bin B-A'!H347,'Speed Bin B-A'!H451,'Speed Bin B-A'!H555,'Speed Bin B-A'!H659,'Speed Bin B-A'!H763,'Speed Bin B-A'!H867,'Speed Bin B-A'!H971,'Speed Bin B-A'!H1075,'Speed Bin B-A'!H1179,'Speed Bin B-A'!H1283,'Speed Bin B-A'!H1387)</f>
        <v>21</v>
      </c>
      <c r="I340" s="252">
        <f>SUM('Speed Bin B-A'!I35,'Speed Bin B-A'!I139,'Speed Bin B-A'!I243,'Speed Bin B-A'!I347,'Speed Bin B-A'!I451,'Speed Bin B-A'!I555,'Speed Bin B-A'!I659,'Speed Bin B-A'!I763,'Speed Bin B-A'!I867,'Speed Bin B-A'!I971,'Speed Bin B-A'!I1075,'Speed Bin B-A'!I1179,'Speed Bin B-A'!I1283,'Speed Bin B-A'!I1387)</f>
        <v>3</v>
      </c>
      <c r="J340" s="252">
        <f>SUM('Speed Bin B-A'!J35,'Speed Bin B-A'!J139,'Speed Bin B-A'!J243,'Speed Bin B-A'!J347,'Speed Bin B-A'!J451,'Speed Bin B-A'!J555,'Speed Bin B-A'!J659,'Speed Bin B-A'!J763,'Speed Bin B-A'!J867,'Speed Bin B-A'!J971,'Speed Bin B-A'!J1075,'Speed Bin B-A'!J1179,'Speed Bin B-A'!J1283,'Speed Bin B-A'!J1387)</f>
        <v>0</v>
      </c>
      <c r="K340" s="252">
        <f>SUM('Speed Bin B-A'!K35,'Speed Bin B-A'!K139,'Speed Bin B-A'!K243,'Speed Bin B-A'!K347,'Speed Bin B-A'!K451,'Speed Bin B-A'!K555,'Speed Bin B-A'!K659,'Speed Bin B-A'!K763,'Speed Bin B-A'!K867,'Speed Bin B-A'!K971,'Speed Bin B-A'!K1075,'Speed Bin B-A'!K1179,'Speed Bin B-A'!K1283,'Speed Bin B-A'!K1387)</f>
        <v>0</v>
      </c>
      <c r="L340" s="252">
        <f>SUM('Speed Bin B-A'!L35,'Speed Bin B-A'!L139,'Speed Bin B-A'!L243,'Speed Bin B-A'!L347,'Speed Bin B-A'!L451,'Speed Bin B-A'!L555,'Speed Bin B-A'!L659,'Speed Bin B-A'!L763,'Speed Bin B-A'!L867,'Speed Bin B-A'!L971,'Speed Bin B-A'!L1075,'Speed Bin B-A'!L1179,'Speed Bin B-A'!L1283,'Speed Bin B-A'!L1387)</f>
        <v>0</v>
      </c>
      <c r="M340" s="252">
        <f>SUM('Speed Bin B-A'!M35,'Speed Bin B-A'!M139,'Speed Bin B-A'!M243,'Speed Bin B-A'!M347,'Speed Bin B-A'!M451,'Speed Bin B-A'!M555,'Speed Bin B-A'!M659,'Speed Bin B-A'!M763,'Speed Bin B-A'!M867,'Speed Bin B-A'!M971,'Speed Bin B-A'!M1075,'Speed Bin B-A'!M1179,'Speed Bin B-A'!M1283,'Speed Bin B-A'!M1387)</f>
        <v>0</v>
      </c>
      <c r="N340" s="252">
        <f>SUM('Speed Bin B-A'!N35,'Speed Bin B-A'!N139,'Speed Bin B-A'!N243,'Speed Bin B-A'!N347,'Speed Bin B-A'!N451,'Speed Bin B-A'!N555,'Speed Bin B-A'!N659,'Speed Bin B-A'!N763,'Speed Bin B-A'!N867,'Speed Bin B-A'!N971,'Speed Bin B-A'!N1075,'Speed Bin B-A'!N1179,'Speed Bin B-A'!N1283,'Speed Bin B-A'!N1387)</f>
        <v>0</v>
      </c>
      <c r="O340" s="252">
        <f>SUM('Speed Bin B-A'!O35,'Speed Bin B-A'!O139,'Speed Bin B-A'!O243,'Speed Bin B-A'!O347,'Speed Bin B-A'!O451,'Speed Bin B-A'!O555,'Speed Bin B-A'!O659,'Speed Bin B-A'!O763,'Speed Bin B-A'!O867,'Speed Bin B-A'!O971,'Speed Bin B-A'!O1075,'Speed Bin B-A'!O1179,'Speed Bin B-A'!O1283,'Speed Bin B-A'!O1387)</f>
        <v>0</v>
      </c>
      <c r="P340" s="252">
        <f>SUM('Speed Bin B-A'!P35,'Speed Bin B-A'!P139,'Speed Bin B-A'!P243,'Speed Bin B-A'!P347,'Speed Bin B-A'!P451,'Speed Bin B-A'!P555,'Speed Bin B-A'!P659,'Speed Bin B-A'!P763,'Speed Bin B-A'!P867,'Speed Bin B-A'!P971,'Speed Bin B-A'!P1075,'Speed Bin B-A'!P1179,'Speed Bin B-A'!P1283,'Speed Bin B-A'!P1387)</f>
        <v>0</v>
      </c>
      <c r="Q340" s="252">
        <f>SUM('Speed Bin B-A'!Q35,'Speed Bin B-A'!Q139,'Speed Bin B-A'!Q243,'Speed Bin B-A'!Q347,'Speed Bin B-A'!Q451,'Speed Bin B-A'!Q555,'Speed Bin B-A'!Q659,'Speed Bin B-A'!Q763,'Speed Bin B-A'!Q867,'Speed Bin B-A'!Q971,'Speed Bin B-A'!Q1075,'Speed Bin B-A'!Q1179,'Speed Bin B-A'!Q1283,'Speed Bin B-A'!Q1387)</f>
        <v>0</v>
      </c>
      <c r="R340" s="252">
        <f>SUM('Speed Bin B-A'!R35,'Speed Bin B-A'!R139,'Speed Bin B-A'!R243,'Speed Bin B-A'!R347,'Speed Bin B-A'!R451,'Speed Bin B-A'!R555,'Speed Bin B-A'!R659,'Speed Bin B-A'!R763,'Speed Bin B-A'!R867,'Speed Bin B-A'!R971,'Speed Bin B-A'!R1075,'Speed Bin B-A'!R1179,'Speed Bin B-A'!R1283,'Speed Bin B-A'!R1387)</f>
        <v>0</v>
      </c>
      <c r="S340" s="252">
        <f>SUM('Speed Bin B-A'!S35,'Speed Bin B-A'!S139,'Speed Bin B-A'!S243,'Speed Bin B-A'!S347,'Speed Bin B-A'!S451,'Speed Bin B-A'!S555,'Speed Bin B-A'!S659,'Speed Bin B-A'!S763,'Speed Bin B-A'!S867,'Speed Bin B-A'!S971,'Speed Bin B-A'!S1075,'Speed Bin B-A'!S1179,'Speed Bin B-A'!S1283,'Speed Bin B-A'!S1387)</f>
        <v>0</v>
      </c>
      <c r="T340" s="252">
        <f>SUM('Speed Bin B-A'!T35,'Speed Bin B-A'!T139,'Speed Bin B-A'!T243,'Speed Bin B-A'!T347,'Speed Bin B-A'!T451,'Speed Bin B-A'!T555,'Speed Bin B-A'!T659,'Speed Bin B-A'!T763,'Speed Bin B-A'!T867,'Speed Bin B-A'!T971,'Speed Bin B-A'!T1075,'Speed Bin B-A'!T1179,'Speed Bin B-A'!T1283,'Speed Bin B-A'!T1387)</f>
        <v>0</v>
      </c>
      <c r="U340" s="252">
        <f>SUM('Speed Bin B-A'!U35,'Speed Bin B-A'!U139,'Speed Bin B-A'!U243,'Speed Bin B-A'!U347,'Speed Bin B-A'!U451,'Speed Bin B-A'!U555,'Speed Bin B-A'!U659,'Speed Bin B-A'!U763,'Speed Bin B-A'!U867,'Speed Bin B-A'!U971,'Speed Bin B-A'!U1075,'Speed Bin B-A'!U1179,'Speed Bin B-A'!U1283,'Speed Bin B-A'!U1387)</f>
        <v>0</v>
      </c>
      <c r="V340" s="253">
        <f>IFERROR(AVERAGE('Speed Bin B-A'!V35,'Speed Bin B-A'!V139,'Speed Bin B-A'!V243,'Speed Bin B-A'!V347,'Speed Bin B-A'!V451,'Speed Bin B-A'!V555,'Speed Bin B-A'!V659,'Speed Bin B-A'!V763,'Speed Bin B-A'!V867,'Speed Bin B-A'!V971,'Speed Bin B-A'!V1075,'Speed Bin B-A'!V1179,'Speed Bin B-A'!V1283,'Speed Bin B-A'!V1387),"-")</f>
        <v>28.544444444444441</v>
      </c>
      <c r="W340" s="253">
        <f>IFERROR(AVERAGE('Speed Bin B-A'!W35,'Speed Bin B-A'!W139,'Speed Bin B-A'!W243,'Speed Bin B-A'!W347,'Speed Bin B-A'!W451,'Speed Bin B-A'!W555,'Speed Bin B-A'!W659,'Speed Bin B-A'!W763,'Speed Bin B-A'!W867,'Speed Bin B-A'!W971,'Speed Bin B-A'!W1075,'Speed Bin B-A'!W1179,'Speed Bin B-A'!W1283,'Speed Bin B-A'!W1387),"-")</f>
        <v>33.35</v>
      </c>
      <c r="X340" s="261"/>
      <c r="Y340" s="261"/>
      <c r="Z340" s="258" t="s">
        <v>44</v>
      </c>
      <c r="AA340" s="250">
        <f>SUM(AA323:AA334)</f>
        <v>18</v>
      </c>
      <c r="AB340" s="250">
        <f t="shared" ref="AB340:AS340" si="192">SUM(AB323:AB334)</f>
        <v>162</v>
      </c>
      <c r="AC340" s="250">
        <f t="shared" si="192"/>
        <v>488</v>
      </c>
      <c r="AD340" s="250">
        <f t="shared" si="192"/>
        <v>2606</v>
      </c>
      <c r="AE340" s="250">
        <f t="shared" si="192"/>
        <v>5720</v>
      </c>
      <c r="AF340" s="250">
        <f t="shared" si="192"/>
        <v>1478</v>
      </c>
      <c r="AG340" s="250">
        <f t="shared" si="192"/>
        <v>134</v>
      </c>
      <c r="AH340" s="250">
        <f t="shared" si="192"/>
        <v>14</v>
      </c>
      <c r="AI340" s="250">
        <f t="shared" si="192"/>
        <v>9</v>
      </c>
      <c r="AJ340" s="250">
        <f t="shared" si="192"/>
        <v>0</v>
      </c>
      <c r="AK340" s="250">
        <f t="shared" si="192"/>
        <v>0</v>
      </c>
      <c r="AL340" s="250">
        <f t="shared" si="192"/>
        <v>0</v>
      </c>
      <c r="AM340" s="250">
        <f t="shared" si="192"/>
        <v>0</v>
      </c>
      <c r="AN340" s="250">
        <f t="shared" si="192"/>
        <v>0</v>
      </c>
      <c r="AO340" s="250">
        <f t="shared" si="192"/>
        <v>0</v>
      </c>
      <c r="AP340" s="250">
        <f t="shared" si="192"/>
        <v>0</v>
      </c>
      <c r="AQ340" s="250">
        <f t="shared" si="192"/>
        <v>0</v>
      </c>
      <c r="AR340" s="250">
        <f t="shared" si="192"/>
        <v>0</v>
      </c>
      <c r="AS340" s="250">
        <f t="shared" si="192"/>
        <v>0</v>
      </c>
      <c r="AT340" s="249">
        <f t="shared" ref="AT340:AU343" si="193">V412</f>
        <v>26.279999999999994</v>
      </c>
      <c r="AU340" s="249">
        <f t="shared" si="193"/>
        <v>29.97</v>
      </c>
    </row>
    <row r="341" spans="1:47" x14ac:dyDescent="0.2">
      <c r="A341" s="251">
        <v>0.26041666666666702</v>
      </c>
      <c r="B341" s="252">
        <f>SUM('Speed Bin B-A'!B36,'Speed Bin B-A'!B140,'Speed Bin B-A'!B244,'Speed Bin B-A'!B348,'Speed Bin B-A'!B452,'Speed Bin B-A'!B556,'Speed Bin B-A'!B660,'Speed Bin B-A'!B764,'Speed Bin B-A'!B868,'Speed Bin B-A'!B972,'Speed Bin B-A'!B1076,'Speed Bin B-A'!B1180,'Speed Bin B-A'!B1284,'Speed Bin B-A'!B1388)</f>
        <v>84</v>
      </c>
      <c r="C341" s="252">
        <f>SUM('Speed Bin B-A'!C36,'Speed Bin B-A'!C140,'Speed Bin B-A'!C244,'Speed Bin B-A'!C348,'Speed Bin B-A'!C452,'Speed Bin B-A'!C556,'Speed Bin B-A'!C660,'Speed Bin B-A'!C764,'Speed Bin B-A'!C868,'Speed Bin B-A'!C972,'Speed Bin B-A'!C1076,'Speed Bin B-A'!C1180,'Speed Bin B-A'!C1284,'Speed Bin B-A'!C1388)</f>
        <v>0</v>
      </c>
      <c r="D341" s="252">
        <f>SUM('Speed Bin B-A'!D36,'Speed Bin B-A'!D140,'Speed Bin B-A'!D244,'Speed Bin B-A'!D348,'Speed Bin B-A'!D452,'Speed Bin B-A'!D556,'Speed Bin B-A'!D660,'Speed Bin B-A'!D764,'Speed Bin B-A'!D868,'Speed Bin B-A'!D972,'Speed Bin B-A'!D1076,'Speed Bin B-A'!D1180,'Speed Bin B-A'!D1284,'Speed Bin B-A'!D1388)</f>
        <v>0</v>
      </c>
      <c r="E341" s="252">
        <f>SUM('Speed Bin B-A'!E36,'Speed Bin B-A'!E140,'Speed Bin B-A'!E244,'Speed Bin B-A'!E348,'Speed Bin B-A'!E452,'Speed Bin B-A'!E556,'Speed Bin B-A'!E660,'Speed Bin B-A'!E764,'Speed Bin B-A'!E868,'Speed Bin B-A'!E972,'Speed Bin B-A'!E1076,'Speed Bin B-A'!E1180,'Speed Bin B-A'!E1284,'Speed Bin B-A'!E1388)</f>
        <v>1</v>
      </c>
      <c r="F341" s="252">
        <f>SUM('Speed Bin B-A'!F36,'Speed Bin B-A'!F140,'Speed Bin B-A'!F244,'Speed Bin B-A'!F348,'Speed Bin B-A'!F452,'Speed Bin B-A'!F556,'Speed Bin B-A'!F660,'Speed Bin B-A'!F764,'Speed Bin B-A'!F868,'Speed Bin B-A'!F972,'Speed Bin B-A'!F1076,'Speed Bin B-A'!F1180,'Speed Bin B-A'!F1284,'Speed Bin B-A'!F1388)</f>
        <v>23</v>
      </c>
      <c r="G341" s="252">
        <f>SUM('Speed Bin B-A'!G36,'Speed Bin B-A'!G140,'Speed Bin B-A'!G244,'Speed Bin B-A'!G348,'Speed Bin B-A'!G452,'Speed Bin B-A'!G556,'Speed Bin B-A'!G660,'Speed Bin B-A'!G764,'Speed Bin B-A'!G868,'Speed Bin B-A'!G972,'Speed Bin B-A'!G1076,'Speed Bin B-A'!G1180,'Speed Bin B-A'!G1284,'Speed Bin B-A'!G1388)</f>
        <v>29</v>
      </c>
      <c r="H341" s="252">
        <f>SUM('Speed Bin B-A'!H36,'Speed Bin B-A'!H140,'Speed Bin B-A'!H244,'Speed Bin B-A'!H348,'Speed Bin B-A'!H452,'Speed Bin B-A'!H556,'Speed Bin B-A'!H660,'Speed Bin B-A'!H764,'Speed Bin B-A'!H868,'Speed Bin B-A'!H972,'Speed Bin B-A'!H1076,'Speed Bin B-A'!H1180,'Speed Bin B-A'!H1284,'Speed Bin B-A'!H1388)</f>
        <v>26</v>
      </c>
      <c r="I341" s="252">
        <f>SUM('Speed Bin B-A'!I36,'Speed Bin B-A'!I140,'Speed Bin B-A'!I244,'Speed Bin B-A'!I348,'Speed Bin B-A'!I452,'Speed Bin B-A'!I556,'Speed Bin B-A'!I660,'Speed Bin B-A'!I764,'Speed Bin B-A'!I868,'Speed Bin B-A'!I972,'Speed Bin B-A'!I1076,'Speed Bin B-A'!I1180,'Speed Bin B-A'!I1284,'Speed Bin B-A'!I1388)</f>
        <v>5</v>
      </c>
      <c r="J341" s="252">
        <f>SUM('Speed Bin B-A'!J36,'Speed Bin B-A'!J140,'Speed Bin B-A'!J244,'Speed Bin B-A'!J348,'Speed Bin B-A'!J452,'Speed Bin B-A'!J556,'Speed Bin B-A'!J660,'Speed Bin B-A'!J764,'Speed Bin B-A'!J868,'Speed Bin B-A'!J972,'Speed Bin B-A'!J1076,'Speed Bin B-A'!J1180,'Speed Bin B-A'!J1284,'Speed Bin B-A'!J1388)</f>
        <v>0</v>
      </c>
      <c r="K341" s="252">
        <f>SUM('Speed Bin B-A'!K36,'Speed Bin B-A'!K140,'Speed Bin B-A'!K244,'Speed Bin B-A'!K348,'Speed Bin B-A'!K452,'Speed Bin B-A'!K556,'Speed Bin B-A'!K660,'Speed Bin B-A'!K764,'Speed Bin B-A'!K868,'Speed Bin B-A'!K972,'Speed Bin B-A'!K1076,'Speed Bin B-A'!K1180,'Speed Bin B-A'!K1284,'Speed Bin B-A'!K1388)</f>
        <v>0</v>
      </c>
      <c r="L341" s="252">
        <f>SUM('Speed Bin B-A'!L36,'Speed Bin B-A'!L140,'Speed Bin B-A'!L244,'Speed Bin B-A'!L348,'Speed Bin B-A'!L452,'Speed Bin B-A'!L556,'Speed Bin B-A'!L660,'Speed Bin B-A'!L764,'Speed Bin B-A'!L868,'Speed Bin B-A'!L972,'Speed Bin B-A'!L1076,'Speed Bin B-A'!L1180,'Speed Bin B-A'!L1284,'Speed Bin B-A'!L1388)</f>
        <v>0</v>
      </c>
      <c r="M341" s="252">
        <f>SUM('Speed Bin B-A'!M36,'Speed Bin B-A'!M140,'Speed Bin B-A'!M244,'Speed Bin B-A'!M348,'Speed Bin B-A'!M452,'Speed Bin B-A'!M556,'Speed Bin B-A'!M660,'Speed Bin B-A'!M764,'Speed Bin B-A'!M868,'Speed Bin B-A'!M972,'Speed Bin B-A'!M1076,'Speed Bin B-A'!M1180,'Speed Bin B-A'!M1284,'Speed Bin B-A'!M1388)</f>
        <v>0</v>
      </c>
      <c r="N341" s="252">
        <f>SUM('Speed Bin B-A'!N36,'Speed Bin B-A'!N140,'Speed Bin B-A'!N244,'Speed Bin B-A'!N348,'Speed Bin B-A'!N452,'Speed Bin B-A'!N556,'Speed Bin B-A'!N660,'Speed Bin B-A'!N764,'Speed Bin B-A'!N868,'Speed Bin B-A'!N972,'Speed Bin B-A'!N1076,'Speed Bin B-A'!N1180,'Speed Bin B-A'!N1284,'Speed Bin B-A'!N1388)</f>
        <v>0</v>
      </c>
      <c r="O341" s="252">
        <f>SUM('Speed Bin B-A'!O36,'Speed Bin B-A'!O140,'Speed Bin B-A'!O244,'Speed Bin B-A'!O348,'Speed Bin B-A'!O452,'Speed Bin B-A'!O556,'Speed Bin B-A'!O660,'Speed Bin B-A'!O764,'Speed Bin B-A'!O868,'Speed Bin B-A'!O972,'Speed Bin B-A'!O1076,'Speed Bin B-A'!O1180,'Speed Bin B-A'!O1284,'Speed Bin B-A'!O1388)</f>
        <v>0</v>
      </c>
      <c r="P341" s="252">
        <f>SUM('Speed Bin B-A'!P36,'Speed Bin B-A'!P140,'Speed Bin B-A'!P244,'Speed Bin B-A'!P348,'Speed Bin B-A'!P452,'Speed Bin B-A'!P556,'Speed Bin B-A'!P660,'Speed Bin B-A'!P764,'Speed Bin B-A'!P868,'Speed Bin B-A'!P972,'Speed Bin B-A'!P1076,'Speed Bin B-A'!P1180,'Speed Bin B-A'!P1284,'Speed Bin B-A'!P1388)</f>
        <v>0</v>
      </c>
      <c r="Q341" s="252">
        <f>SUM('Speed Bin B-A'!Q36,'Speed Bin B-A'!Q140,'Speed Bin B-A'!Q244,'Speed Bin B-A'!Q348,'Speed Bin B-A'!Q452,'Speed Bin B-A'!Q556,'Speed Bin B-A'!Q660,'Speed Bin B-A'!Q764,'Speed Bin B-A'!Q868,'Speed Bin B-A'!Q972,'Speed Bin B-A'!Q1076,'Speed Bin B-A'!Q1180,'Speed Bin B-A'!Q1284,'Speed Bin B-A'!Q1388)</f>
        <v>0</v>
      </c>
      <c r="R341" s="252">
        <f>SUM('Speed Bin B-A'!R36,'Speed Bin B-A'!R140,'Speed Bin B-A'!R244,'Speed Bin B-A'!R348,'Speed Bin B-A'!R452,'Speed Bin B-A'!R556,'Speed Bin B-A'!R660,'Speed Bin B-A'!R764,'Speed Bin B-A'!R868,'Speed Bin B-A'!R972,'Speed Bin B-A'!R1076,'Speed Bin B-A'!R1180,'Speed Bin B-A'!R1284,'Speed Bin B-A'!R1388)</f>
        <v>0</v>
      </c>
      <c r="S341" s="252">
        <f>SUM('Speed Bin B-A'!S36,'Speed Bin B-A'!S140,'Speed Bin B-A'!S244,'Speed Bin B-A'!S348,'Speed Bin B-A'!S452,'Speed Bin B-A'!S556,'Speed Bin B-A'!S660,'Speed Bin B-A'!S764,'Speed Bin B-A'!S868,'Speed Bin B-A'!S972,'Speed Bin B-A'!S1076,'Speed Bin B-A'!S1180,'Speed Bin B-A'!S1284,'Speed Bin B-A'!S1388)</f>
        <v>0</v>
      </c>
      <c r="T341" s="252">
        <f>SUM('Speed Bin B-A'!T36,'Speed Bin B-A'!T140,'Speed Bin B-A'!T244,'Speed Bin B-A'!T348,'Speed Bin B-A'!T452,'Speed Bin B-A'!T556,'Speed Bin B-A'!T660,'Speed Bin B-A'!T764,'Speed Bin B-A'!T868,'Speed Bin B-A'!T972,'Speed Bin B-A'!T1076,'Speed Bin B-A'!T1180,'Speed Bin B-A'!T1284,'Speed Bin B-A'!T1388)</f>
        <v>0</v>
      </c>
      <c r="U341" s="252">
        <f>SUM('Speed Bin B-A'!U36,'Speed Bin B-A'!U140,'Speed Bin B-A'!U244,'Speed Bin B-A'!U348,'Speed Bin B-A'!U452,'Speed Bin B-A'!U556,'Speed Bin B-A'!U660,'Speed Bin B-A'!U764,'Speed Bin B-A'!U868,'Speed Bin B-A'!U972,'Speed Bin B-A'!U1076,'Speed Bin B-A'!U1180,'Speed Bin B-A'!U1284,'Speed Bin B-A'!U1388)</f>
        <v>0</v>
      </c>
      <c r="V341" s="253">
        <f>IFERROR(AVERAGE('Speed Bin B-A'!V36,'Speed Bin B-A'!V140,'Speed Bin B-A'!V244,'Speed Bin B-A'!V348,'Speed Bin B-A'!V452,'Speed Bin B-A'!V556,'Speed Bin B-A'!V660,'Speed Bin B-A'!V764,'Speed Bin B-A'!V868,'Speed Bin B-A'!V972,'Speed Bin B-A'!V1076,'Speed Bin B-A'!V1180,'Speed Bin B-A'!V1284,'Speed Bin B-A'!V1388),"-")</f>
        <v>27.888888888888889</v>
      </c>
      <c r="W341" s="253">
        <f>IFERROR(AVERAGE('Speed Bin B-A'!W36,'Speed Bin B-A'!W140,'Speed Bin B-A'!W244,'Speed Bin B-A'!W348,'Speed Bin B-A'!W452,'Speed Bin B-A'!W556,'Speed Bin B-A'!W660,'Speed Bin B-A'!W764,'Speed Bin B-A'!W868,'Speed Bin B-A'!W972,'Speed Bin B-A'!W1076,'Speed Bin B-A'!W1180,'Speed Bin B-A'!W1284,'Speed Bin B-A'!W1388),"-")</f>
        <v>32.233333333333334</v>
      </c>
      <c r="X341" s="261"/>
      <c r="Y341" s="261"/>
      <c r="Z341" s="259" t="s">
        <v>45</v>
      </c>
      <c r="AA341" s="254">
        <f>SUM(AA322:AA337)</f>
        <v>21</v>
      </c>
      <c r="AB341" s="254">
        <f t="shared" ref="AB341:AS341" si="194">SUM(AB322:AB337)</f>
        <v>170</v>
      </c>
      <c r="AC341" s="254">
        <f t="shared" si="194"/>
        <v>514</v>
      </c>
      <c r="AD341" s="254">
        <f t="shared" si="194"/>
        <v>2950</v>
      </c>
      <c r="AE341" s="254">
        <f t="shared" si="194"/>
        <v>6662</v>
      </c>
      <c r="AF341" s="254">
        <f t="shared" si="194"/>
        <v>1854</v>
      </c>
      <c r="AG341" s="254">
        <f t="shared" si="194"/>
        <v>198</v>
      </c>
      <c r="AH341" s="254">
        <f t="shared" si="194"/>
        <v>26</v>
      </c>
      <c r="AI341" s="254">
        <f t="shared" si="194"/>
        <v>10</v>
      </c>
      <c r="AJ341" s="254">
        <f t="shared" si="194"/>
        <v>1</v>
      </c>
      <c r="AK341" s="254">
        <f t="shared" si="194"/>
        <v>0</v>
      </c>
      <c r="AL341" s="254">
        <f t="shared" si="194"/>
        <v>0</v>
      </c>
      <c r="AM341" s="254">
        <f t="shared" si="194"/>
        <v>0</v>
      </c>
      <c r="AN341" s="254">
        <f t="shared" si="194"/>
        <v>0</v>
      </c>
      <c r="AO341" s="254">
        <f t="shared" si="194"/>
        <v>0</v>
      </c>
      <c r="AP341" s="254">
        <f t="shared" si="194"/>
        <v>0</v>
      </c>
      <c r="AQ341" s="254">
        <f t="shared" si="194"/>
        <v>0</v>
      </c>
      <c r="AR341" s="254">
        <f t="shared" si="194"/>
        <v>0</v>
      </c>
      <c r="AS341" s="254">
        <f t="shared" si="194"/>
        <v>0</v>
      </c>
      <c r="AT341" s="253">
        <f t="shared" si="193"/>
        <v>26.46</v>
      </c>
      <c r="AU341" s="253">
        <f t="shared" si="193"/>
        <v>30.130000000000003</v>
      </c>
    </row>
    <row r="342" spans="1:47" x14ac:dyDescent="0.2">
      <c r="A342" s="251">
        <v>0.27083333333333298</v>
      </c>
      <c r="B342" s="252">
        <f>SUM('Speed Bin B-A'!B37,'Speed Bin B-A'!B141,'Speed Bin B-A'!B245,'Speed Bin B-A'!B349,'Speed Bin B-A'!B453,'Speed Bin B-A'!B557,'Speed Bin B-A'!B661,'Speed Bin B-A'!B765,'Speed Bin B-A'!B869,'Speed Bin B-A'!B973,'Speed Bin B-A'!B1077,'Speed Bin B-A'!B1181,'Speed Bin B-A'!B1285,'Speed Bin B-A'!B1389)</f>
        <v>183</v>
      </c>
      <c r="C342" s="252">
        <f>SUM('Speed Bin B-A'!C37,'Speed Bin B-A'!C141,'Speed Bin B-A'!C245,'Speed Bin B-A'!C349,'Speed Bin B-A'!C453,'Speed Bin B-A'!C557,'Speed Bin B-A'!C661,'Speed Bin B-A'!C765,'Speed Bin B-A'!C869,'Speed Bin B-A'!C973,'Speed Bin B-A'!C1077,'Speed Bin B-A'!C1181,'Speed Bin B-A'!C1285,'Speed Bin B-A'!C1389)</f>
        <v>0</v>
      </c>
      <c r="D342" s="252">
        <f>SUM('Speed Bin B-A'!D37,'Speed Bin B-A'!D141,'Speed Bin B-A'!D245,'Speed Bin B-A'!D349,'Speed Bin B-A'!D453,'Speed Bin B-A'!D557,'Speed Bin B-A'!D661,'Speed Bin B-A'!D765,'Speed Bin B-A'!D869,'Speed Bin B-A'!D973,'Speed Bin B-A'!D1077,'Speed Bin B-A'!D1181,'Speed Bin B-A'!D1285,'Speed Bin B-A'!D1389)</f>
        <v>2</v>
      </c>
      <c r="E342" s="252">
        <f>SUM('Speed Bin B-A'!E37,'Speed Bin B-A'!E141,'Speed Bin B-A'!E245,'Speed Bin B-A'!E349,'Speed Bin B-A'!E453,'Speed Bin B-A'!E557,'Speed Bin B-A'!E661,'Speed Bin B-A'!E765,'Speed Bin B-A'!E869,'Speed Bin B-A'!E973,'Speed Bin B-A'!E1077,'Speed Bin B-A'!E1181,'Speed Bin B-A'!E1285,'Speed Bin B-A'!E1389)</f>
        <v>4</v>
      </c>
      <c r="F342" s="252">
        <f>SUM('Speed Bin B-A'!F37,'Speed Bin B-A'!F141,'Speed Bin B-A'!F245,'Speed Bin B-A'!F349,'Speed Bin B-A'!F453,'Speed Bin B-A'!F557,'Speed Bin B-A'!F661,'Speed Bin B-A'!F765,'Speed Bin B-A'!F869,'Speed Bin B-A'!F973,'Speed Bin B-A'!F1077,'Speed Bin B-A'!F1181,'Speed Bin B-A'!F1285,'Speed Bin B-A'!F1389)</f>
        <v>24</v>
      </c>
      <c r="G342" s="252">
        <f>SUM('Speed Bin B-A'!G37,'Speed Bin B-A'!G141,'Speed Bin B-A'!G245,'Speed Bin B-A'!G349,'Speed Bin B-A'!G453,'Speed Bin B-A'!G557,'Speed Bin B-A'!G661,'Speed Bin B-A'!G765,'Speed Bin B-A'!G869,'Speed Bin B-A'!G973,'Speed Bin B-A'!G1077,'Speed Bin B-A'!G1181,'Speed Bin B-A'!G1285,'Speed Bin B-A'!G1389)</f>
        <v>103</v>
      </c>
      <c r="H342" s="252">
        <f>SUM('Speed Bin B-A'!H37,'Speed Bin B-A'!H141,'Speed Bin B-A'!H245,'Speed Bin B-A'!H349,'Speed Bin B-A'!H453,'Speed Bin B-A'!H557,'Speed Bin B-A'!H661,'Speed Bin B-A'!H765,'Speed Bin B-A'!H869,'Speed Bin B-A'!H973,'Speed Bin B-A'!H1077,'Speed Bin B-A'!H1181,'Speed Bin B-A'!H1285,'Speed Bin B-A'!H1389)</f>
        <v>38</v>
      </c>
      <c r="I342" s="252">
        <f>SUM('Speed Bin B-A'!I37,'Speed Bin B-A'!I141,'Speed Bin B-A'!I245,'Speed Bin B-A'!I349,'Speed Bin B-A'!I453,'Speed Bin B-A'!I557,'Speed Bin B-A'!I661,'Speed Bin B-A'!I765,'Speed Bin B-A'!I869,'Speed Bin B-A'!I973,'Speed Bin B-A'!I1077,'Speed Bin B-A'!I1181,'Speed Bin B-A'!I1285,'Speed Bin B-A'!I1389)</f>
        <v>10</v>
      </c>
      <c r="J342" s="252">
        <f>SUM('Speed Bin B-A'!J37,'Speed Bin B-A'!J141,'Speed Bin B-A'!J245,'Speed Bin B-A'!J349,'Speed Bin B-A'!J453,'Speed Bin B-A'!J557,'Speed Bin B-A'!J661,'Speed Bin B-A'!J765,'Speed Bin B-A'!J869,'Speed Bin B-A'!J973,'Speed Bin B-A'!J1077,'Speed Bin B-A'!J1181,'Speed Bin B-A'!J1285,'Speed Bin B-A'!J1389)</f>
        <v>2</v>
      </c>
      <c r="K342" s="252">
        <f>SUM('Speed Bin B-A'!K37,'Speed Bin B-A'!K141,'Speed Bin B-A'!K245,'Speed Bin B-A'!K349,'Speed Bin B-A'!K453,'Speed Bin B-A'!K557,'Speed Bin B-A'!K661,'Speed Bin B-A'!K765,'Speed Bin B-A'!K869,'Speed Bin B-A'!K973,'Speed Bin B-A'!K1077,'Speed Bin B-A'!K1181,'Speed Bin B-A'!K1285,'Speed Bin B-A'!K1389)</f>
        <v>0</v>
      </c>
      <c r="L342" s="252">
        <f>SUM('Speed Bin B-A'!L37,'Speed Bin B-A'!L141,'Speed Bin B-A'!L245,'Speed Bin B-A'!L349,'Speed Bin B-A'!L453,'Speed Bin B-A'!L557,'Speed Bin B-A'!L661,'Speed Bin B-A'!L765,'Speed Bin B-A'!L869,'Speed Bin B-A'!L973,'Speed Bin B-A'!L1077,'Speed Bin B-A'!L1181,'Speed Bin B-A'!L1285,'Speed Bin B-A'!L1389)</f>
        <v>0</v>
      </c>
      <c r="M342" s="252">
        <f>SUM('Speed Bin B-A'!M37,'Speed Bin B-A'!M141,'Speed Bin B-A'!M245,'Speed Bin B-A'!M349,'Speed Bin B-A'!M453,'Speed Bin B-A'!M557,'Speed Bin B-A'!M661,'Speed Bin B-A'!M765,'Speed Bin B-A'!M869,'Speed Bin B-A'!M973,'Speed Bin B-A'!M1077,'Speed Bin B-A'!M1181,'Speed Bin B-A'!M1285,'Speed Bin B-A'!M1389)</f>
        <v>0</v>
      </c>
      <c r="N342" s="252">
        <f>SUM('Speed Bin B-A'!N37,'Speed Bin B-A'!N141,'Speed Bin B-A'!N245,'Speed Bin B-A'!N349,'Speed Bin B-A'!N453,'Speed Bin B-A'!N557,'Speed Bin B-A'!N661,'Speed Bin B-A'!N765,'Speed Bin B-A'!N869,'Speed Bin B-A'!N973,'Speed Bin B-A'!N1077,'Speed Bin B-A'!N1181,'Speed Bin B-A'!N1285,'Speed Bin B-A'!N1389)</f>
        <v>0</v>
      </c>
      <c r="O342" s="252">
        <f>SUM('Speed Bin B-A'!O37,'Speed Bin B-A'!O141,'Speed Bin B-A'!O245,'Speed Bin B-A'!O349,'Speed Bin B-A'!O453,'Speed Bin B-A'!O557,'Speed Bin B-A'!O661,'Speed Bin B-A'!O765,'Speed Bin B-A'!O869,'Speed Bin B-A'!O973,'Speed Bin B-A'!O1077,'Speed Bin B-A'!O1181,'Speed Bin B-A'!O1285,'Speed Bin B-A'!O1389)</f>
        <v>0</v>
      </c>
      <c r="P342" s="252">
        <f>SUM('Speed Bin B-A'!P37,'Speed Bin B-A'!P141,'Speed Bin B-A'!P245,'Speed Bin B-A'!P349,'Speed Bin B-A'!P453,'Speed Bin B-A'!P557,'Speed Bin B-A'!P661,'Speed Bin B-A'!P765,'Speed Bin B-A'!P869,'Speed Bin B-A'!P973,'Speed Bin B-A'!P1077,'Speed Bin B-A'!P1181,'Speed Bin B-A'!P1285,'Speed Bin B-A'!P1389)</f>
        <v>0</v>
      </c>
      <c r="Q342" s="252">
        <f>SUM('Speed Bin B-A'!Q37,'Speed Bin B-A'!Q141,'Speed Bin B-A'!Q245,'Speed Bin B-A'!Q349,'Speed Bin B-A'!Q453,'Speed Bin B-A'!Q557,'Speed Bin B-A'!Q661,'Speed Bin B-A'!Q765,'Speed Bin B-A'!Q869,'Speed Bin B-A'!Q973,'Speed Bin B-A'!Q1077,'Speed Bin B-A'!Q1181,'Speed Bin B-A'!Q1285,'Speed Bin B-A'!Q1389)</f>
        <v>0</v>
      </c>
      <c r="R342" s="252">
        <f>SUM('Speed Bin B-A'!R37,'Speed Bin B-A'!R141,'Speed Bin B-A'!R245,'Speed Bin B-A'!R349,'Speed Bin B-A'!R453,'Speed Bin B-A'!R557,'Speed Bin B-A'!R661,'Speed Bin B-A'!R765,'Speed Bin B-A'!R869,'Speed Bin B-A'!R973,'Speed Bin B-A'!R1077,'Speed Bin B-A'!R1181,'Speed Bin B-A'!R1285,'Speed Bin B-A'!R1389)</f>
        <v>0</v>
      </c>
      <c r="S342" s="252">
        <f>SUM('Speed Bin B-A'!S37,'Speed Bin B-A'!S141,'Speed Bin B-A'!S245,'Speed Bin B-A'!S349,'Speed Bin B-A'!S453,'Speed Bin B-A'!S557,'Speed Bin B-A'!S661,'Speed Bin B-A'!S765,'Speed Bin B-A'!S869,'Speed Bin B-A'!S973,'Speed Bin B-A'!S1077,'Speed Bin B-A'!S1181,'Speed Bin B-A'!S1285,'Speed Bin B-A'!S1389)</f>
        <v>0</v>
      </c>
      <c r="T342" s="252">
        <f>SUM('Speed Bin B-A'!T37,'Speed Bin B-A'!T141,'Speed Bin B-A'!T245,'Speed Bin B-A'!T349,'Speed Bin B-A'!T453,'Speed Bin B-A'!T557,'Speed Bin B-A'!T661,'Speed Bin B-A'!T765,'Speed Bin B-A'!T869,'Speed Bin B-A'!T973,'Speed Bin B-A'!T1077,'Speed Bin B-A'!T1181,'Speed Bin B-A'!T1285,'Speed Bin B-A'!T1389)</f>
        <v>0</v>
      </c>
      <c r="U342" s="252">
        <f>SUM('Speed Bin B-A'!U37,'Speed Bin B-A'!U141,'Speed Bin B-A'!U245,'Speed Bin B-A'!U349,'Speed Bin B-A'!U453,'Speed Bin B-A'!U557,'Speed Bin B-A'!U661,'Speed Bin B-A'!U765,'Speed Bin B-A'!U869,'Speed Bin B-A'!U973,'Speed Bin B-A'!U1077,'Speed Bin B-A'!U1181,'Speed Bin B-A'!U1285,'Speed Bin B-A'!U1389)</f>
        <v>0</v>
      </c>
      <c r="V342" s="253">
        <f>IFERROR(AVERAGE('Speed Bin B-A'!V37,'Speed Bin B-A'!V141,'Speed Bin B-A'!V245,'Speed Bin B-A'!V349,'Speed Bin B-A'!V453,'Speed Bin B-A'!V557,'Speed Bin B-A'!V661,'Speed Bin B-A'!V765,'Speed Bin B-A'!V869,'Speed Bin B-A'!V973,'Speed Bin B-A'!V1077,'Speed Bin B-A'!V1181,'Speed Bin B-A'!V1285,'Speed Bin B-A'!V1389),"-")</f>
        <v>27.877777777777776</v>
      </c>
      <c r="W342" s="253">
        <f>IFERROR(AVERAGE('Speed Bin B-A'!W37,'Speed Bin B-A'!W141,'Speed Bin B-A'!W245,'Speed Bin B-A'!W349,'Speed Bin B-A'!W453,'Speed Bin B-A'!W557,'Speed Bin B-A'!W661,'Speed Bin B-A'!W765,'Speed Bin B-A'!W869,'Speed Bin B-A'!W973,'Speed Bin B-A'!W1077,'Speed Bin B-A'!W1181,'Speed Bin B-A'!W1285,'Speed Bin B-A'!W1389),"-")</f>
        <v>32.1</v>
      </c>
      <c r="X342" s="261"/>
      <c r="Y342" s="261"/>
      <c r="Z342" s="252" t="s">
        <v>46</v>
      </c>
      <c r="AA342" s="254">
        <f>SUM(AA322:AA339)</f>
        <v>21</v>
      </c>
      <c r="AB342" s="254">
        <f t="shared" ref="AB342:AS342" si="195">SUM(AB322:AB339)</f>
        <v>172</v>
      </c>
      <c r="AC342" s="254">
        <f t="shared" si="195"/>
        <v>520</v>
      </c>
      <c r="AD342" s="254">
        <f t="shared" si="195"/>
        <v>2985</v>
      </c>
      <c r="AE342" s="254">
        <f t="shared" si="195"/>
        <v>6724</v>
      </c>
      <c r="AF342" s="254">
        <f t="shared" si="195"/>
        <v>1894</v>
      </c>
      <c r="AG342" s="254">
        <f t="shared" si="195"/>
        <v>205</v>
      </c>
      <c r="AH342" s="254">
        <f t="shared" si="195"/>
        <v>29</v>
      </c>
      <c r="AI342" s="254">
        <f t="shared" si="195"/>
        <v>11</v>
      </c>
      <c r="AJ342" s="254">
        <f t="shared" si="195"/>
        <v>1</v>
      </c>
      <c r="AK342" s="254">
        <f t="shared" si="195"/>
        <v>0</v>
      </c>
      <c r="AL342" s="254">
        <f t="shared" si="195"/>
        <v>0</v>
      </c>
      <c r="AM342" s="254">
        <f t="shared" si="195"/>
        <v>0</v>
      </c>
      <c r="AN342" s="254">
        <f t="shared" si="195"/>
        <v>0</v>
      </c>
      <c r="AO342" s="254">
        <f t="shared" si="195"/>
        <v>0</v>
      </c>
      <c r="AP342" s="254">
        <f t="shared" si="195"/>
        <v>0</v>
      </c>
      <c r="AQ342" s="254">
        <f t="shared" si="195"/>
        <v>0</v>
      </c>
      <c r="AR342" s="254">
        <f t="shared" si="195"/>
        <v>0</v>
      </c>
      <c r="AS342" s="254">
        <f t="shared" si="195"/>
        <v>0</v>
      </c>
      <c r="AT342" s="253">
        <f t="shared" si="193"/>
        <v>26.479999999999997</v>
      </c>
      <c r="AU342" s="253">
        <f t="shared" si="193"/>
        <v>30.169999999999998</v>
      </c>
    </row>
    <row r="343" spans="1:47" ht="13.5" thickBot="1" x14ac:dyDescent="0.25">
      <c r="A343" s="251">
        <v>0.28125</v>
      </c>
      <c r="B343" s="252">
        <f>SUM('Speed Bin B-A'!B38,'Speed Bin B-A'!B142,'Speed Bin B-A'!B246,'Speed Bin B-A'!B350,'Speed Bin B-A'!B454,'Speed Bin B-A'!B558,'Speed Bin B-A'!B662,'Speed Bin B-A'!B766,'Speed Bin B-A'!B870,'Speed Bin B-A'!B974,'Speed Bin B-A'!B1078,'Speed Bin B-A'!B1182,'Speed Bin B-A'!B1286,'Speed Bin B-A'!B1390)</f>
        <v>264</v>
      </c>
      <c r="C343" s="252">
        <f>SUM('Speed Bin B-A'!C38,'Speed Bin B-A'!C142,'Speed Bin B-A'!C246,'Speed Bin B-A'!C350,'Speed Bin B-A'!C454,'Speed Bin B-A'!C558,'Speed Bin B-A'!C662,'Speed Bin B-A'!C766,'Speed Bin B-A'!C870,'Speed Bin B-A'!C974,'Speed Bin B-A'!C1078,'Speed Bin B-A'!C1182,'Speed Bin B-A'!C1286,'Speed Bin B-A'!C1390)</f>
        <v>0</v>
      </c>
      <c r="D343" s="252">
        <f>SUM('Speed Bin B-A'!D38,'Speed Bin B-A'!D142,'Speed Bin B-A'!D246,'Speed Bin B-A'!D350,'Speed Bin B-A'!D454,'Speed Bin B-A'!D558,'Speed Bin B-A'!D662,'Speed Bin B-A'!D766,'Speed Bin B-A'!D870,'Speed Bin B-A'!D974,'Speed Bin B-A'!D1078,'Speed Bin B-A'!D1182,'Speed Bin B-A'!D1286,'Speed Bin B-A'!D1390)</f>
        <v>0</v>
      </c>
      <c r="E343" s="252">
        <f>SUM('Speed Bin B-A'!E38,'Speed Bin B-A'!E142,'Speed Bin B-A'!E246,'Speed Bin B-A'!E350,'Speed Bin B-A'!E454,'Speed Bin B-A'!E558,'Speed Bin B-A'!E662,'Speed Bin B-A'!E766,'Speed Bin B-A'!E870,'Speed Bin B-A'!E974,'Speed Bin B-A'!E1078,'Speed Bin B-A'!E1182,'Speed Bin B-A'!E1286,'Speed Bin B-A'!E1390)</f>
        <v>2</v>
      </c>
      <c r="F343" s="252">
        <f>SUM('Speed Bin B-A'!F38,'Speed Bin B-A'!F142,'Speed Bin B-A'!F246,'Speed Bin B-A'!F350,'Speed Bin B-A'!F454,'Speed Bin B-A'!F558,'Speed Bin B-A'!F662,'Speed Bin B-A'!F766,'Speed Bin B-A'!F870,'Speed Bin B-A'!F974,'Speed Bin B-A'!F1078,'Speed Bin B-A'!F1182,'Speed Bin B-A'!F1286,'Speed Bin B-A'!F1390)</f>
        <v>40</v>
      </c>
      <c r="G343" s="252">
        <f>SUM('Speed Bin B-A'!G38,'Speed Bin B-A'!G142,'Speed Bin B-A'!G246,'Speed Bin B-A'!G350,'Speed Bin B-A'!G454,'Speed Bin B-A'!G558,'Speed Bin B-A'!G662,'Speed Bin B-A'!G766,'Speed Bin B-A'!G870,'Speed Bin B-A'!G974,'Speed Bin B-A'!G1078,'Speed Bin B-A'!G1182,'Speed Bin B-A'!G1286,'Speed Bin B-A'!G1390)</f>
        <v>149</v>
      </c>
      <c r="H343" s="252">
        <f>SUM('Speed Bin B-A'!H38,'Speed Bin B-A'!H142,'Speed Bin B-A'!H246,'Speed Bin B-A'!H350,'Speed Bin B-A'!H454,'Speed Bin B-A'!H558,'Speed Bin B-A'!H662,'Speed Bin B-A'!H766,'Speed Bin B-A'!H870,'Speed Bin B-A'!H974,'Speed Bin B-A'!H1078,'Speed Bin B-A'!H1182,'Speed Bin B-A'!H1286,'Speed Bin B-A'!H1390)</f>
        <v>65</v>
      </c>
      <c r="I343" s="252">
        <f>SUM('Speed Bin B-A'!I38,'Speed Bin B-A'!I142,'Speed Bin B-A'!I246,'Speed Bin B-A'!I350,'Speed Bin B-A'!I454,'Speed Bin B-A'!I558,'Speed Bin B-A'!I662,'Speed Bin B-A'!I766,'Speed Bin B-A'!I870,'Speed Bin B-A'!I974,'Speed Bin B-A'!I1078,'Speed Bin B-A'!I1182,'Speed Bin B-A'!I1286,'Speed Bin B-A'!I1390)</f>
        <v>7</v>
      </c>
      <c r="J343" s="252">
        <f>SUM('Speed Bin B-A'!J38,'Speed Bin B-A'!J142,'Speed Bin B-A'!J246,'Speed Bin B-A'!J350,'Speed Bin B-A'!J454,'Speed Bin B-A'!J558,'Speed Bin B-A'!J662,'Speed Bin B-A'!J766,'Speed Bin B-A'!J870,'Speed Bin B-A'!J974,'Speed Bin B-A'!J1078,'Speed Bin B-A'!J1182,'Speed Bin B-A'!J1286,'Speed Bin B-A'!J1390)</f>
        <v>1</v>
      </c>
      <c r="K343" s="252">
        <f>SUM('Speed Bin B-A'!K38,'Speed Bin B-A'!K142,'Speed Bin B-A'!K246,'Speed Bin B-A'!K350,'Speed Bin B-A'!K454,'Speed Bin B-A'!K558,'Speed Bin B-A'!K662,'Speed Bin B-A'!K766,'Speed Bin B-A'!K870,'Speed Bin B-A'!K974,'Speed Bin B-A'!K1078,'Speed Bin B-A'!K1182,'Speed Bin B-A'!K1286,'Speed Bin B-A'!K1390)</f>
        <v>0</v>
      </c>
      <c r="L343" s="252">
        <f>SUM('Speed Bin B-A'!L38,'Speed Bin B-A'!L142,'Speed Bin B-A'!L246,'Speed Bin B-A'!L350,'Speed Bin B-A'!L454,'Speed Bin B-A'!L558,'Speed Bin B-A'!L662,'Speed Bin B-A'!L766,'Speed Bin B-A'!L870,'Speed Bin B-A'!L974,'Speed Bin B-A'!L1078,'Speed Bin B-A'!L1182,'Speed Bin B-A'!L1286,'Speed Bin B-A'!L1390)</f>
        <v>0</v>
      </c>
      <c r="M343" s="252">
        <f>SUM('Speed Bin B-A'!M38,'Speed Bin B-A'!M142,'Speed Bin B-A'!M246,'Speed Bin B-A'!M350,'Speed Bin B-A'!M454,'Speed Bin B-A'!M558,'Speed Bin B-A'!M662,'Speed Bin B-A'!M766,'Speed Bin B-A'!M870,'Speed Bin B-A'!M974,'Speed Bin B-A'!M1078,'Speed Bin B-A'!M1182,'Speed Bin B-A'!M1286,'Speed Bin B-A'!M1390)</f>
        <v>0</v>
      </c>
      <c r="N343" s="252">
        <f>SUM('Speed Bin B-A'!N38,'Speed Bin B-A'!N142,'Speed Bin B-A'!N246,'Speed Bin B-A'!N350,'Speed Bin B-A'!N454,'Speed Bin B-A'!N558,'Speed Bin B-A'!N662,'Speed Bin B-A'!N766,'Speed Bin B-A'!N870,'Speed Bin B-A'!N974,'Speed Bin B-A'!N1078,'Speed Bin B-A'!N1182,'Speed Bin B-A'!N1286,'Speed Bin B-A'!N1390)</f>
        <v>0</v>
      </c>
      <c r="O343" s="252">
        <f>SUM('Speed Bin B-A'!O38,'Speed Bin B-A'!O142,'Speed Bin B-A'!O246,'Speed Bin B-A'!O350,'Speed Bin B-A'!O454,'Speed Bin B-A'!O558,'Speed Bin B-A'!O662,'Speed Bin B-A'!O766,'Speed Bin B-A'!O870,'Speed Bin B-A'!O974,'Speed Bin B-A'!O1078,'Speed Bin B-A'!O1182,'Speed Bin B-A'!O1286,'Speed Bin B-A'!O1390)</f>
        <v>0</v>
      </c>
      <c r="P343" s="252">
        <f>SUM('Speed Bin B-A'!P38,'Speed Bin B-A'!P142,'Speed Bin B-A'!P246,'Speed Bin B-A'!P350,'Speed Bin B-A'!P454,'Speed Bin B-A'!P558,'Speed Bin B-A'!P662,'Speed Bin B-A'!P766,'Speed Bin B-A'!P870,'Speed Bin B-A'!P974,'Speed Bin B-A'!P1078,'Speed Bin B-A'!P1182,'Speed Bin B-A'!P1286,'Speed Bin B-A'!P1390)</f>
        <v>0</v>
      </c>
      <c r="Q343" s="252">
        <f>SUM('Speed Bin B-A'!Q38,'Speed Bin B-A'!Q142,'Speed Bin B-A'!Q246,'Speed Bin B-A'!Q350,'Speed Bin B-A'!Q454,'Speed Bin B-A'!Q558,'Speed Bin B-A'!Q662,'Speed Bin B-A'!Q766,'Speed Bin B-A'!Q870,'Speed Bin B-A'!Q974,'Speed Bin B-A'!Q1078,'Speed Bin B-A'!Q1182,'Speed Bin B-A'!Q1286,'Speed Bin B-A'!Q1390)</f>
        <v>0</v>
      </c>
      <c r="R343" s="252">
        <f>SUM('Speed Bin B-A'!R38,'Speed Bin B-A'!R142,'Speed Bin B-A'!R246,'Speed Bin B-A'!R350,'Speed Bin B-A'!R454,'Speed Bin B-A'!R558,'Speed Bin B-A'!R662,'Speed Bin B-A'!R766,'Speed Bin B-A'!R870,'Speed Bin B-A'!R974,'Speed Bin B-A'!R1078,'Speed Bin B-A'!R1182,'Speed Bin B-A'!R1286,'Speed Bin B-A'!R1390)</f>
        <v>0</v>
      </c>
      <c r="S343" s="252">
        <f>SUM('Speed Bin B-A'!S38,'Speed Bin B-A'!S142,'Speed Bin B-A'!S246,'Speed Bin B-A'!S350,'Speed Bin B-A'!S454,'Speed Bin B-A'!S558,'Speed Bin B-A'!S662,'Speed Bin B-A'!S766,'Speed Bin B-A'!S870,'Speed Bin B-A'!S974,'Speed Bin B-A'!S1078,'Speed Bin B-A'!S1182,'Speed Bin B-A'!S1286,'Speed Bin B-A'!S1390)</f>
        <v>0</v>
      </c>
      <c r="T343" s="252">
        <f>SUM('Speed Bin B-A'!T38,'Speed Bin B-A'!T142,'Speed Bin B-A'!T246,'Speed Bin B-A'!T350,'Speed Bin B-A'!T454,'Speed Bin B-A'!T558,'Speed Bin B-A'!T662,'Speed Bin B-A'!T766,'Speed Bin B-A'!T870,'Speed Bin B-A'!T974,'Speed Bin B-A'!T1078,'Speed Bin B-A'!T1182,'Speed Bin B-A'!T1286,'Speed Bin B-A'!T1390)</f>
        <v>0</v>
      </c>
      <c r="U343" s="252">
        <f>SUM('Speed Bin B-A'!U38,'Speed Bin B-A'!U142,'Speed Bin B-A'!U246,'Speed Bin B-A'!U350,'Speed Bin B-A'!U454,'Speed Bin B-A'!U558,'Speed Bin B-A'!U662,'Speed Bin B-A'!U766,'Speed Bin B-A'!U870,'Speed Bin B-A'!U974,'Speed Bin B-A'!U1078,'Speed Bin B-A'!U1182,'Speed Bin B-A'!U1286,'Speed Bin B-A'!U1390)</f>
        <v>0</v>
      </c>
      <c r="V343" s="253">
        <f>IFERROR(AVERAGE('Speed Bin B-A'!V38,'Speed Bin B-A'!V142,'Speed Bin B-A'!V246,'Speed Bin B-A'!V350,'Speed Bin B-A'!V454,'Speed Bin B-A'!V558,'Speed Bin B-A'!V662,'Speed Bin B-A'!V766,'Speed Bin B-A'!V870,'Speed Bin B-A'!V974,'Speed Bin B-A'!V1078,'Speed Bin B-A'!V1182,'Speed Bin B-A'!V1286,'Speed Bin B-A'!V1390),"-")</f>
        <v>27.944444444444443</v>
      </c>
      <c r="W343" s="253">
        <f>IFERROR(AVERAGE('Speed Bin B-A'!W38,'Speed Bin B-A'!W142,'Speed Bin B-A'!W246,'Speed Bin B-A'!W350,'Speed Bin B-A'!W454,'Speed Bin B-A'!W558,'Speed Bin B-A'!W662,'Speed Bin B-A'!W766,'Speed Bin B-A'!W870,'Speed Bin B-A'!W974,'Speed Bin B-A'!W1078,'Speed Bin B-A'!W1182,'Speed Bin B-A'!W1286,'Speed Bin B-A'!W1390),"-")</f>
        <v>31.462499999999999</v>
      </c>
      <c r="X343" s="261"/>
      <c r="Y343" s="261"/>
      <c r="Z343" s="260" t="s">
        <v>47</v>
      </c>
      <c r="AA343" s="256">
        <f>SUM(AA316:AA339)</f>
        <v>21</v>
      </c>
      <c r="AB343" s="256">
        <f t="shared" ref="AB343:AS343" si="196">SUM(AB316:AB339)</f>
        <v>175</v>
      </c>
      <c r="AC343" s="256">
        <f t="shared" si="196"/>
        <v>547</v>
      </c>
      <c r="AD343" s="256">
        <f t="shared" si="196"/>
        <v>3026</v>
      </c>
      <c r="AE343" s="256">
        <f t="shared" si="196"/>
        <v>6817</v>
      </c>
      <c r="AF343" s="256">
        <f t="shared" si="196"/>
        <v>1962</v>
      </c>
      <c r="AG343" s="256">
        <f t="shared" si="196"/>
        <v>217</v>
      </c>
      <c r="AH343" s="256">
        <f t="shared" si="196"/>
        <v>32</v>
      </c>
      <c r="AI343" s="256">
        <f t="shared" si="196"/>
        <v>11</v>
      </c>
      <c r="AJ343" s="256">
        <f t="shared" si="196"/>
        <v>1</v>
      </c>
      <c r="AK343" s="256">
        <f t="shared" si="196"/>
        <v>0</v>
      </c>
      <c r="AL343" s="256">
        <f t="shared" si="196"/>
        <v>0</v>
      </c>
      <c r="AM343" s="256">
        <f t="shared" si="196"/>
        <v>0</v>
      </c>
      <c r="AN343" s="256">
        <f t="shared" si="196"/>
        <v>0</v>
      </c>
      <c r="AO343" s="256">
        <f t="shared" si="196"/>
        <v>0</v>
      </c>
      <c r="AP343" s="256">
        <f t="shared" si="196"/>
        <v>0</v>
      </c>
      <c r="AQ343" s="256">
        <f t="shared" si="196"/>
        <v>0</v>
      </c>
      <c r="AR343" s="256">
        <f t="shared" si="196"/>
        <v>0</v>
      </c>
      <c r="AS343" s="256">
        <f t="shared" si="196"/>
        <v>0</v>
      </c>
      <c r="AT343" s="257">
        <f t="shared" si="193"/>
        <v>26.5</v>
      </c>
      <c r="AU343" s="257">
        <f t="shared" si="193"/>
        <v>30.220000000000006</v>
      </c>
    </row>
    <row r="344" spans="1:47" ht="13.5" thickTop="1" x14ac:dyDescent="0.2">
      <c r="A344" s="251">
        <v>0.29166666666666702</v>
      </c>
      <c r="B344" s="252">
        <f>SUM('Speed Bin B-A'!B39,'Speed Bin B-A'!B143,'Speed Bin B-A'!B247,'Speed Bin B-A'!B351,'Speed Bin B-A'!B455,'Speed Bin B-A'!B559,'Speed Bin B-A'!B663,'Speed Bin B-A'!B767,'Speed Bin B-A'!B871,'Speed Bin B-A'!B975,'Speed Bin B-A'!B1079,'Speed Bin B-A'!B1183,'Speed Bin B-A'!B1287,'Speed Bin B-A'!B1391)</f>
        <v>209</v>
      </c>
      <c r="C344" s="252">
        <f>SUM('Speed Bin B-A'!C39,'Speed Bin B-A'!C143,'Speed Bin B-A'!C247,'Speed Bin B-A'!C351,'Speed Bin B-A'!C455,'Speed Bin B-A'!C559,'Speed Bin B-A'!C663,'Speed Bin B-A'!C767,'Speed Bin B-A'!C871,'Speed Bin B-A'!C975,'Speed Bin B-A'!C1079,'Speed Bin B-A'!C1183,'Speed Bin B-A'!C1287,'Speed Bin B-A'!C1391)</f>
        <v>0</v>
      </c>
      <c r="D344" s="252">
        <f>SUM('Speed Bin B-A'!D39,'Speed Bin B-A'!D143,'Speed Bin B-A'!D247,'Speed Bin B-A'!D351,'Speed Bin B-A'!D455,'Speed Bin B-A'!D559,'Speed Bin B-A'!D663,'Speed Bin B-A'!D767,'Speed Bin B-A'!D871,'Speed Bin B-A'!D975,'Speed Bin B-A'!D1079,'Speed Bin B-A'!D1183,'Speed Bin B-A'!D1287,'Speed Bin B-A'!D1391)</f>
        <v>5</v>
      </c>
      <c r="E344" s="252">
        <f>SUM('Speed Bin B-A'!E39,'Speed Bin B-A'!E143,'Speed Bin B-A'!E247,'Speed Bin B-A'!E351,'Speed Bin B-A'!E455,'Speed Bin B-A'!E559,'Speed Bin B-A'!E663,'Speed Bin B-A'!E767,'Speed Bin B-A'!E871,'Speed Bin B-A'!E975,'Speed Bin B-A'!E1079,'Speed Bin B-A'!E1183,'Speed Bin B-A'!E1287,'Speed Bin B-A'!E1391)</f>
        <v>3</v>
      </c>
      <c r="F344" s="252">
        <f>SUM('Speed Bin B-A'!F39,'Speed Bin B-A'!F143,'Speed Bin B-A'!F247,'Speed Bin B-A'!F351,'Speed Bin B-A'!F455,'Speed Bin B-A'!F559,'Speed Bin B-A'!F663,'Speed Bin B-A'!F767,'Speed Bin B-A'!F871,'Speed Bin B-A'!F975,'Speed Bin B-A'!F1079,'Speed Bin B-A'!F1183,'Speed Bin B-A'!F1287,'Speed Bin B-A'!F1391)</f>
        <v>59</v>
      </c>
      <c r="G344" s="252">
        <f>SUM('Speed Bin B-A'!G39,'Speed Bin B-A'!G143,'Speed Bin B-A'!G247,'Speed Bin B-A'!G351,'Speed Bin B-A'!G455,'Speed Bin B-A'!G559,'Speed Bin B-A'!G663,'Speed Bin B-A'!G767,'Speed Bin B-A'!G871,'Speed Bin B-A'!G975,'Speed Bin B-A'!G1079,'Speed Bin B-A'!G1183,'Speed Bin B-A'!G1287,'Speed Bin B-A'!G1391)</f>
        <v>106</v>
      </c>
      <c r="H344" s="252">
        <f>SUM('Speed Bin B-A'!H39,'Speed Bin B-A'!H143,'Speed Bin B-A'!H247,'Speed Bin B-A'!H351,'Speed Bin B-A'!H455,'Speed Bin B-A'!H559,'Speed Bin B-A'!H663,'Speed Bin B-A'!H767,'Speed Bin B-A'!H871,'Speed Bin B-A'!H975,'Speed Bin B-A'!H1079,'Speed Bin B-A'!H1183,'Speed Bin B-A'!H1287,'Speed Bin B-A'!H1391)</f>
        <v>32</v>
      </c>
      <c r="I344" s="252">
        <f>SUM('Speed Bin B-A'!I39,'Speed Bin B-A'!I143,'Speed Bin B-A'!I247,'Speed Bin B-A'!I351,'Speed Bin B-A'!I455,'Speed Bin B-A'!I559,'Speed Bin B-A'!I663,'Speed Bin B-A'!I767,'Speed Bin B-A'!I871,'Speed Bin B-A'!I975,'Speed Bin B-A'!I1079,'Speed Bin B-A'!I1183,'Speed Bin B-A'!I1287,'Speed Bin B-A'!I1391)</f>
        <v>3</v>
      </c>
      <c r="J344" s="252">
        <f>SUM('Speed Bin B-A'!J39,'Speed Bin B-A'!J143,'Speed Bin B-A'!J247,'Speed Bin B-A'!J351,'Speed Bin B-A'!J455,'Speed Bin B-A'!J559,'Speed Bin B-A'!J663,'Speed Bin B-A'!J767,'Speed Bin B-A'!J871,'Speed Bin B-A'!J975,'Speed Bin B-A'!J1079,'Speed Bin B-A'!J1183,'Speed Bin B-A'!J1287,'Speed Bin B-A'!J1391)</f>
        <v>0</v>
      </c>
      <c r="K344" s="252">
        <f>SUM('Speed Bin B-A'!K39,'Speed Bin B-A'!K143,'Speed Bin B-A'!K247,'Speed Bin B-A'!K351,'Speed Bin B-A'!K455,'Speed Bin B-A'!K559,'Speed Bin B-A'!K663,'Speed Bin B-A'!K767,'Speed Bin B-A'!K871,'Speed Bin B-A'!K975,'Speed Bin B-A'!K1079,'Speed Bin B-A'!K1183,'Speed Bin B-A'!K1287,'Speed Bin B-A'!K1391)</f>
        <v>1</v>
      </c>
      <c r="L344" s="252">
        <f>SUM('Speed Bin B-A'!L39,'Speed Bin B-A'!L143,'Speed Bin B-A'!L247,'Speed Bin B-A'!L351,'Speed Bin B-A'!L455,'Speed Bin B-A'!L559,'Speed Bin B-A'!L663,'Speed Bin B-A'!L767,'Speed Bin B-A'!L871,'Speed Bin B-A'!L975,'Speed Bin B-A'!L1079,'Speed Bin B-A'!L1183,'Speed Bin B-A'!L1287,'Speed Bin B-A'!L1391)</f>
        <v>0</v>
      </c>
      <c r="M344" s="252">
        <f>SUM('Speed Bin B-A'!M39,'Speed Bin B-A'!M143,'Speed Bin B-A'!M247,'Speed Bin B-A'!M351,'Speed Bin B-A'!M455,'Speed Bin B-A'!M559,'Speed Bin B-A'!M663,'Speed Bin B-A'!M767,'Speed Bin B-A'!M871,'Speed Bin B-A'!M975,'Speed Bin B-A'!M1079,'Speed Bin B-A'!M1183,'Speed Bin B-A'!M1287,'Speed Bin B-A'!M1391)</f>
        <v>0</v>
      </c>
      <c r="N344" s="252">
        <f>SUM('Speed Bin B-A'!N39,'Speed Bin B-A'!N143,'Speed Bin B-A'!N247,'Speed Bin B-A'!N351,'Speed Bin B-A'!N455,'Speed Bin B-A'!N559,'Speed Bin B-A'!N663,'Speed Bin B-A'!N767,'Speed Bin B-A'!N871,'Speed Bin B-A'!N975,'Speed Bin B-A'!N1079,'Speed Bin B-A'!N1183,'Speed Bin B-A'!N1287,'Speed Bin B-A'!N1391)</f>
        <v>0</v>
      </c>
      <c r="O344" s="252">
        <f>SUM('Speed Bin B-A'!O39,'Speed Bin B-A'!O143,'Speed Bin B-A'!O247,'Speed Bin B-A'!O351,'Speed Bin B-A'!O455,'Speed Bin B-A'!O559,'Speed Bin B-A'!O663,'Speed Bin B-A'!O767,'Speed Bin B-A'!O871,'Speed Bin B-A'!O975,'Speed Bin B-A'!O1079,'Speed Bin B-A'!O1183,'Speed Bin B-A'!O1287,'Speed Bin B-A'!O1391)</f>
        <v>0</v>
      </c>
      <c r="P344" s="252">
        <f>SUM('Speed Bin B-A'!P39,'Speed Bin B-A'!P143,'Speed Bin B-A'!P247,'Speed Bin B-A'!P351,'Speed Bin B-A'!P455,'Speed Bin B-A'!P559,'Speed Bin B-A'!P663,'Speed Bin B-A'!P767,'Speed Bin B-A'!P871,'Speed Bin B-A'!P975,'Speed Bin B-A'!P1079,'Speed Bin B-A'!P1183,'Speed Bin B-A'!P1287,'Speed Bin B-A'!P1391)</f>
        <v>0</v>
      </c>
      <c r="Q344" s="252">
        <f>SUM('Speed Bin B-A'!Q39,'Speed Bin B-A'!Q143,'Speed Bin B-A'!Q247,'Speed Bin B-A'!Q351,'Speed Bin B-A'!Q455,'Speed Bin B-A'!Q559,'Speed Bin B-A'!Q663,'Speed Bin B-A'!Q767,'Speed Bin B-A'!Q871,'Speed Bin B-A'!Q975,'Speed Bin B-A'!Q1079,'Speed Bin B-A'!Q1183,'Speed Bin B-A'!Q1287,'Speed Bin B-A'!Q1391)</f>
        <v>0</v>
      </c>
      <c r="R344" s="252">
        <f>SUM('Speed Bin B-A'!R39,'Speed Bin B-A'!R143,'Speed Bin B-A'!R247,'Speed Bin B-A'!R351,'Speed Bin B-A'!R455,'Speed Bin B-A'!R559,'Speed Bin B-A'!R663,'Speed Bin B-A'!R767,'Speed Bin B-A'!R871,'Speed Bin B-A'!R975,'Speed Bin B-A'!R1079,'Speed Bin B-A'!R1183,'Speed Bin B-A'!R1287,'Speed Bin B-A'!R1391)</f>
        <v>0</v>
      </c>
      <c r="S344" s="252">
        <f>SUM('Speed Bin B-A'!S39,'Speed Bin B-A'!S143,'Speed Bin B-A'!S247,'Speed Bin B-A'!S351,'Speed Bin B-A'!S455,'Speed Bin B-A'!S559,'Speed Bin B-A'!S663,'Speed Bin B-A'!S767,'Speed Bin B-A'!S871,'Speed Bin B-A'!S975,'Speed Bin B-A'!S1079,'Speed Bin B-A'!S1183,'Speed Bin B-A'!S1287,'Speed Bin B-A'!S1391)</f>
        <v>0</v>
      </c>
      <c r="T344" s="252">
        <f>SUM('Speed Bin B-A'!T39,'Speed Bin B-A'!T143,'Speed Bin B-A'!T247,'Speed Bin B-A'!T351,'Speed Bin B-A'!T455,'Speed Bin B-A'!T559,'Speed Bin B-A'!T663,'Speed Bin B-A'!T767,'Speed Bin B-A'!T871,'Speed Bin B-A'!T975,'Speed Bin B-A'!T1079,'Speed Bin B-A'!T1183,'Speed Bin B-A'!T1287,'Speed Bin B-A'!T1391)</f>
        <v>0</v>
      </c>
      <c r="U344" s="252">
        <f>SUM('Speed Bin B-A'!U39,'Speed Bin B-A'!U143,'Speed Bin B-A'!U247,'Speed Bin B-A'!U351,'Speed Bin B-A'!U455,'Speed Bin B-A'!U559,'Speed Bin B-A'!U663,'Speed Bin B-A'!U767,'Speed Bin B-A'!U871,'Speed Bin B-A'!U975,'Speed Bin B-A'!U1079,'Speed Bin B-A'!U1183,'Speed Bin B-A'!U1287,'Speed Bin B-A'!U1391)</f>
        <v>0</v>
      </c>
      <c r="V344" s="253">
        <f>IFERROR(AVERAGE('Speed Bin B-A'!V39,'Speed Bin B-A'!V143,'Speed Bin B-A'!V247,'Speed Bin B-A'!V351,'Speed Bin B-A'!V455,'Speed Bin B-A'!V559,'Speed Bin B-A'!V663,'Speed Bin B-A'!V767,'Speed Bin B-A'!V871,'Speed Bin B-A'!V975,'Speed Bin B-A'!V1079,'Speed Bin B-A'!V1183,'Speed Bin B-A'!V1287,'Speed Bin B-A'!V1391),"-")</f>
        <v>27.066666666666666</v>
      </c>
      <c r="W344" s="253">
        <f>IFERROR(AVERAGE('Speed Bin B-A'!W39,'Speed Bin B-A'!W143,'Speed Bin B-A'!W247,'Speed Bin B-A'!W351,'Speed Bin B-A'!W455,'Speed Bin B-A'!W559,'Speed Bin B-A'!W663,'Speed Bin B-A'!W767,'Speed Bin B-A'!W871,'Speed Bin B-A'!W975,'Speed Bin B-A'!W1079,'Speed Bin B-A'!W1183,'Speed Bin B-A'!W1287,'Speed Bin B-A'!W1391),"-")</f>
        <v>30.325000000000003</v>
      </c>
      <c r="X344" s="261"/>
      <c r="Y344" s="261"/>
      <c r="Z344" s="246"/>
      <c r="AT344" s="246"/>
      <c r="AU344" s="246"/>
    </row>
    <row r="345" spans="1:47" x14ac:dyDescent="0.2">
      <c r="A345" s="251">
        <v>0.30208333333333298</v>
      </c>
      <c r="B345" s="252">
        <f>SUM('Speed Bin B-A'!B40,'Speed Bin B-A'!B144,'Speed Bin B-A'!B248,'Speed Bin B-A'!B352,'Speed Bin B-A'!B456,'Speed Bin B-A'!B560,'Speed Bin B-A'!B664,'Speed Bin B-A'!B768,'Speed Bin B-A'!B872,'Speed Bin B-A'!B976,'Speed Bin B-A'!B1080,'Speed Bin B-A'!B1184,'Speed Bin B-A'!B1288,'Speed Bin B-A'!B1392)</f>
        <v>217</v>
      </c>
      <c r="C345" s="252">
        <f>SUM('Speed Bin B-A'!C40,'Speed Bin B-A'!C144,'Speed Bin B-A'!C248,'Speed Bin B-A'!C352,'Speed Bin B-A'!C456,'Speed Bin B-A'!C560,'Speed Bin B-A'!C664,'Speed Bin B-A'!C768,'Speed Bin B-A'!C872,'Speed Bin B-A'!C976,'Speed Bin B-A'!C1080,'Speed Bin B-A'!C1184,'Speed Bin B-A'!C1288,'Speed Bin B-A'!C1392)</f>
        <v>0</v>
      </c>
      <c r="D345" s="252">
        <f>SUM('Speed Bin B-A'!D40,'Speed Bin B-A'!D144,'Speed Bin B-A'!D248,'Speed Bin B-A'!D352,'Speed Bin B-A'!D456,'Speed Bin B-A'!D560,'Speed Bin B-A'!D664,'Speed Bin B-A'!D768,'Speed Bin B-A'!D872,'Speed Bin B-A'!D976,'Speed Bin B-A'!D1080,'Speed Bin B-A'!D1184,'Speed Bin B-A'!D1288,'Speed Bin B-A'!D1392)</f>
        <v>1</v>
      </c>
      <c r="E345" s="252">
        <f>SUM('Speed Bin B-A'!E40,'Speed Bin B-A'!E144,'Speed Bin B-A'!E248,'Speed Bin B-A'!E352,'Speed Bin B-A'!E456,'Speed Bin B-A'!E560,'Speed Bin B-A'!E664,'Speed Bin B-A'!E768,'Speed Bin B-A'!E872,'Speed Bin B-A'!E976,'Speed Bin B-A'!E1080,'Speed Bin B-A'!E1184,'Speed Bin B-A'!E1288,'Speed Bin B-A'!E1392)</f>
        <v>1</v>
      </c>
      <c r="F345" s="252">
        <f>SUM('Speed Bin B-A'!F40,'Speed Bin B-A'!F144,'Speed Bin B-A'!F248,'Speed Bin B-A'!F352,'Speed Bin B-A'!F456,'Speed Bin B-A'!F560,'Speed Bin B-A'!F664,'Speed Bin B-A'!F768,'Speed Bin B-A'!F872,'Speed Bin B-A'!F976,'Speed Bin B-A'!F1080,'Speed Bin B-A'!F1184,'Speed Bin B-A'!F1288,'Speed Bin B-A'!F1392)</f>
        <v>39</v>
      </c>
      <c r="G345" s="252">
        <f>SUM('Speed Bin B-A'!G40,'Speed Bin B-A'!G144,'Speed Bin B-A'!G248,'Speed Bin B-A'!G352,'Speed Bin B-A'!G456,'Speed Bin B-A'!G560,'Speed Bin B-A'!G664,'Speed Bin B-A'!G768,'Speed Bin B-A'!G872,'Speed Bin B-A'!G976,'Speed Bin B-A'!G1080,'Speed Bin B-A'!G1184,'Speed Bin B-A'!G1288,'Speed Bin B-A'!G1392)</f>
        <v>132</v>
      </c>
      <c r="H345" s="252">
        <f>SUM('Speed Bin B-A'!H40,'Speed Bin B-A'!H144,'Speed Bin B-A'!H248,'Speed Bin B-A'!H352,'Speed Bin B-A'!H456,'Speed Bin B-A'!H560,'Speed Bin B-A'!H664,'Speed Bin B-A'!H768,'Speed Bin B-A'!H872,'Speed Bin B-A'!H976,'Speed Bin B-A'!H1080,'Speed Bin B-A'!H1184,'Speed Bin B-A'!H1288,'Speed Bin B-A'!H1392)</f>
        <v>42</v>
      </c>
      <c r="I345" s="252">
        <f>SUM('Speed Bin B-A'!I40,'Speed Bin B-A'!I144,'Speed Bin B-A'!I248,'Speed Bin B-A'!I352,'Speed Bin B-A'!I456,'Speed Bin B-A'!I560,'Speed Bin B-A'!I664,'Speed Bin B-A'!I768,'Speed Bin B-A'!I872,'Speed Bin B-A'!I976,'Speed Bin B-A'!I1080,'Speed Bin B-A'!I1184,'Speed Bin B-A'!I1288,'Speed Bin B-A'!I1392)</f>
        <v>2</v>
      </c>
      <c r="J345" s="252">
        <f>SUM('Speed Bin B-A'!J40,'Speed Bin B-A'!J144,'Speed Bin B-A'!J248,'Speed Bin B-A'!J352,'Speed Bin B-A'!J456,'Speed Bin B-A'!J560,'Speed Bin B-A'!J664,'Speed Bin B-A'!J768,'Speed Bin B-A'!J872,'Speed Bin B-A'!J976,'Speed Bin B-A'!J1080,'Speed Bin B-A'!J1184,'Speed Bin B-A'!J1288,'Speed Bin B-A'!J1392)</f>
        <v>0</v>
      </c>
      <c r="K345" s="252">
        <f>SUM('Speed Bin B-A'!K40,'Speed Bin B-A'!K144,'Speed Bin B-A'!K248,'Speed Bin B-A'!K352,'Speed Bin B-A'!K456,'Speed Bin B-A'!K560,'Speed Bin B-A'!K664,'Speed Bin B-A'!K768,'Speed Bin B-A'!K872,'Speed Bin B-A'!K976,'Speed Bin B-A'!K1080,'Speed Bin B-A'!K1184,'Speed Bin B-A'!K1288,'Speed Bin B-A'!K1392)</f>
        <v>0</v>
      </c>
      <c r="L345" s="252">
        <f>SUM('Speed Bin B-A'!L40,'Speed Bin B-A'!L144,'Speed Bin B-A'!L248,'Speed Bin B-A'!L352,'Speed Bin B-A'!L456,'Speed Bin B-A'!L560,'Speed Bin B-A'!L664,'Speed Bin B-A'!L768,'Speed Bin B-A'!L872,'Speed Bin B-A'!L976,'Speed Bin B-A'!L1080,'Speed Bin B-A'!L1184,'Speed Bin B-A'!L1288,'Speed Bin B-A'!L1392)</f>
        <v>0</v>
      </c>
      <c r="M345" s="252">
        <f>SUM('Speed Bin B-A'!M40,'Speed Bin B-A'!M144,'Speed Bin B-A'!M248,'Speed Bin B-A'!M352,'Speed Bin B-A'!M456,'Speed Bin B-A'!M560,'Speed Bin B-A'!M664,'Speed Bin B-A'!M768,'Speed Bin B-A'!M872,'Speed Bin B-A'!M976,'Speed Bin B-A'!M1080,'Speed Bin B-A'!M1184,'Speed Bin B-A'!M1288,'Speed Bin B-A'!M1392)</f>
        <v>0</v>
      </c>
      <c r="N345" s="252">
        <f>SUM('Speed Bin B-A'!N40,'Speed Bin B-A'!N144,'Speed Bin B-A'!N248,'Speed Bin B-A'!N352,'Speed Bin B-A'!N456,'Speed Bin B-A'!N560,'Speed Bin B-A'!N664,'Speed Bin B-A'!N768,'Speed Bin B-A'!N872,'Speed Bin B-A'!N976,'Speed Bin B-A'!N1080,'Speed Bin B-A'!N1184,'Speed Bin B-A'!N1288,'Speed Bin B-A'!N1392)</f>
        <v>0</v>
      </c>
      <c r="O345" s="252">
        <f>SUM('Speed Bin B-A'!O40,'Speed Bin B-A'!O144,'Speed Bin B-A'!O248,'Speed Bin B-A'!O352,'Speed Bin B-A'!O456,'Speed Bin B-A'!O560,'Speed Bin B-A'!O664,'Speed Bin B-A'!O768,'Speed Bin B-A'!O872,'Speed Bin B-A'!O976,'Speed Bin B-A'!O1080,'Speed Bin B-A'!O1184,'Speed Bin B-A'!O1288,'Speed Bin B-A'!O1392)</f>
        <v>0</v>
      </c>
      <c r="P345" s="252">
        <f>SUM('Speed Bin B-A'!P40,'Speed Bin B-A'!P144,'Speed Bin B-A'!P248,'Speed Bin B-A'!P352,'Speed Bin B-A'!P456,'Speed Bin B-A'!P560,'Speed Bin B-A'!P664,'Speed Bin B-A'!P768,'Speed Bin B-A'!P872,'Speed Bin B-A'!P976,'Speed Bin B-A'!P1080,'Speed Bin B-A'!P1184,'Speed Bin B-A'!P1288,'Speed Bin B-A'!P1392)</f>
        <v>0</v>
      </c>
      <c r="Q345" s="252">
        <f>SUM('Speed Bin B-A'!Q40,'Speed Bin B-A'!Q144,'Speed Bin B-A'!Q248,'Speed Bin B-A'!Q352,'Speed Bin B-A'!Q456,'Speed Bin B-A'!Q560,'Speed Bin B-A'!Q664,'Speed Bin B-A'!Q768,'Speed Bin B-A'!Q872,'Speed Bin B-A'!Q976,'Speed Bin B-A'!Q1080,'Speed Bin B-A'!Q1184,'Speed Bin B-A'!Q1288,'Speed Bin B-A'!Q1392)</f>
        <v>0</v>
      </c>
      <c r="R345" s="252">
        <f>SUM('Speed Bin B-A'!R40,'Speed Bin B-A'!R144,'Speed Bin B-A'!R248,'Speed Bin B-A'!R352,'Speed Bin B-A'!R456,'Speed Bin B-A'!R560,'Speed Bin B-A'!R664,'Speed Bin B-A'!R768,'Speed Bin B-A'!R872,'Speed Bin B-A'!R976,'Speed Bin B-A'!R1080,'Speed Bin B-A'!R1184,'Speed Bin B-A'!R1288,'Speed Bin B-A'!R1392)</f>
        <v>0</v>
      </c>
      <c r="S345" s="252">
        <f>SUM('Speed Bin B-A'!S40,'Speed Bin B-A'!S144,'Speed Bin B-A'!S248,'Speed Bin B-A'!S352,'Speed Bin B-A'!S456,'Speed Bin B-A'!S560,'Speed Bin B-A'!S664,'Speed Bin B-A'!S768,'Speed Bin B-A'!S872,'Speed Bin B-A'!S976,'Speed Bin B-A'!S1080,'Speed Bin B-A'!S1184,'Speed Bin B-A'!S1288,'Speed Bin B-A'!S1392)</f>
        <v>0</v>
      </c>
      <c r="T345" s="252">
        <f>SUM('Speed Bin B-A'!T40,'Speed Bin B-A'!T144,'Speed Bin B-A'!T248,'Speed Bin B-A'!T352,'Speed Bin B-A'!T456,'Speed Bin B-A'!T560,'Speed Bin B-A'!T664,'Speed Bin B-A'!T768,'Speed Bin B-A'!T872,'Speed Bin B-A'!T976,'Speed Bin B-A'!T1080,'Speed Bin B-A'!T1184,'Speed Bin B-A'!T1288,'Speed Bin B-A'!T1392)</f>
        <v>0</v>
      </c>
      <c r="U345" s="252">
        <f>SUM('Speed Bin B-A'!U40,'Speed Bin B-A'!U144,'Speed Bin B-A'!U248,'Speed Bin B-A'!U352,'Speed Bin B-A'!U456,'Speed Bin B-A'!U560,'Speed Bin B-A'!U664,'Speed Bin B-A'!U768,'Speed Bin B-A'!U872,'Speed Bin B-A'!U976,'Speed Bin B-A'!U1080,'Speed Bin B-A'!U1184,'Speed Bin B-A'!U1288,'Speed Bin B-A'!U1392)</f>
        <v>0</v>
      </c>
      <c r="V345" s="253">
        <f>IFERROR(AVERAGE('Speed Bin B-A'!V40,'Speed Bin B-A'!V144,'Speed Bin B-A'!V248,'Speed Bin B-A'!V352,'Speed Bin B-A'!V456,'Speed Bin B-A'!V560,'Speed Bin B-A'!V664,'Speed Bin B-A'!V768,'Speed Bin B-A'!V872,'Speed Bin B-A'!V976,'Speed Bin B-A'!V1080,'Speed Bin B-A'!V1184,'Speed Bin B-A'!V1288,'Speed Bin B-A'!V1392),"-")</f>
        <v>27.288888888888888</v>
      </c>
      <c r="W345" s="253">
        <f>IFERROR(AVERAGE('Speed Bin B-A'!W40,'Speed Bin B-A'!W144,'Speed Bin B-A'!W248,'Speed Bin B-A'!W352,'Speed Bin B-A'!W456,'Speed Bin B-A'!W560,'Speed Bin B-A'!W664,'Speed Bin B-A'!W768,'Speed Bin B-A'!W872,'Speed Bin B-A'!W976,'Speed Bin B-A'!W1080,'Speed Bin B-A'!W1184,'Speed Bin B-A'!W1288,'Speed Bin B-A'!W1392),"-")</f>
        <v>30.937500000000004</v>
      </c>
      <c r="X345" s="261"/>
      <c r="Y345" s="261"/>
    </row>
    <row r="346" spans="1:47" x14ac:dyDescent="0.2">
      <c r="A346" s="251">
        <v>0.3125</v>
      </c>
      <c r="B346" s="252">
        <f>SUM('Speed Bin B-A'!B41,'Speed Bin B-A'!B145,'Speed Bin B-A'!B249,'Speed Bin B-A'!B353,'Speed Bin B-A'!B457,'Speed Bin B-A'!B561,'Speed Bin B-A'!B665,'Speed Bin B-A'!B769,'Speed Bin B-A'!B873,'Speed Bin B-A'!B977,'Speed Bin B-A'!B1081,'Speed Bin B-A'!B1185,'Speed Bin B-A'!B1289,'Speed Bin B-A'!B1393)</f>
        <v>255</v>
      </c>
      <c r="C346" s="252">
        <f>SUM('Speed Bin B-A'!C41,'Speed Bin B-A'!C145,'Speed Bin B-A'!C249,'Speed Bin B-A'!C353,'Speed Bin B-A'!C457,'Speed Bin B-A'!C561,'Speed Bin B-A'!C665,'Speed Bin B-A'!C769,'Speed Bin B-A'!C873,'Speed Bin B-A'!C977,'Speed Bin B-A'!C1081,'Speed Bin B-A'!C1185,'Speed Bin B-A'!C1289,'Speed Bin B-A'!C1393)</f>
        <v>3</v>
      </c>
      <c r="D346" s="252">
        <f>SUM('Speed Bin B-A'!D41,'Speed Bin B-A'!D145,'Speed Bin B-A'!D249,'Speed Bin B-A'!D353,'Speed Bin B-A'!D457,'Speed Bin B-A'!D561,'Speed Bin B-A'!D665,'Speed Bin B-A'!D769,'Speed Bin B-A'!D873,'Speed Bin B-A'!D977,'Speed Bin B-A'!D1081,'Speed Bin B-A'!D1185,'Speed Bin B-A'!D1289,'Speed Bin B-A'!D1393)</f>
        <v>7</v>
      </c>
      <c r="E346" s="252">
        <f>SUM('Speed Bin B-A'!E41,'Speed Bin B-A'!E145,'Speed Bin B-A'!E249,'Speed Bin B-A'!E353,'Speed Bin B-A'!E457,'Speed Bin B-A'!E561,'Speed Bin B-A'!E665,'Speed Bin B-A'!E769,'Speed Bin B-A'!E873,'Speed Bin B-A'!E977,'Speed Bin B-A'!E1081,'Speed Bin B-A'!E1185,'Speed Bin B-A'!E1289,'Speed Bin B-A'!E1393)</f>
        <v>10</v>
      </c>
      <c r="F346" s="252">
        <f>SUM('Speed Bin B-A'!F41,'Speed Bin B-A'!F145,'Speed Bin B-A'!F249,'Speed Bin B-A'!F353,'Speed Bin B-A'!F457,'Speed Bin B-A'!F561,'Speed Bin B-A'!F665,'Speed Bin B-A'!F769,'Speed Bin B-A'!F873,'Speed Bin B-A'!F977,'Speed Bin B-A'!F1081,'Speed Bin B-A'!F1185,'Speed Bin B-A'!F1289,'Speed Bin B-A'!F1393)</f>
        <v>37</v>
      </c>
      <c r="G346" s="252">
        <f>SUM('Speed Bin B-A'!G41,'Speed Bin B-A'!G145,'Speed Bin B-A'!G249,'Speed Bin B-A'!G353,'Speed Bin B-A'!G457,'Speed Bin B-A'!G561,'Speed Bin B-A'!G665,'Speed Bin B-A'!G769,'Speed Bin B-A'!G873,'Speed Bin B-A'!G977,'Speed Bin B-A'!G1081,'Speed Bin B-A'!G1185,'Speed Bin B-A'!G1289,'Speed Bin B-A'!G1393)</f>
        <v>149</v>
      </c>
      <c r="H346" s="252">
        <f>SUM('Speed Bin B-A'!H41,'Speed Bin B-A'!H145,'Speed Bin B-A'!H249,'Speed Bin B-A'!H353,'Speed Bin B-A'!H457,'Speed Bin B-A'!H561,'Speed Bin B-A'!H665,'Speed Bin B-A'!H769,'Speed Bin B-A'!H873,'Speed Bin B-A'!H977,'Speed Bin B-A'!H1081,'Speed Bin B-A'!H1185,'Speed Bin B-A'!H1289,'Speed Bin B-A'!H1393)</f>
        <v>41</v>
      </c>
      <c r="I346" s="252">
        <f>SUM('Speed Bin B-A'!I41,'Speed Bin B-A'!I145,'Speed Bin B-A'!I249,'Speed Bin B-A'!I353,'Speed Bin B-A'!I457,'Speed Bin B-A'!I561,'Speed Bin B-A'!I665,'Speed Bin B-A'!I769,'Speed Bin B-A'!I873,'Speed Bin B-A'!I977,'Speed Bin B-A'!I1081,'Speed Bin B-A'!I1185,'Speed Bin B-A'!I1289,'Speed Bin B-A'!I1393)</f>
        <v>8</v>
      </c>
      <c r="J346" s="252">
        <f>SUM('Speed Bin B-A'!J41,'Speed Bin B-A'!J145,'Speed Bin B-A'!J249,'Speed Bin B-A'!J353,'Speed Bin B-A'!J457,'Speed Bin B-A'!J561,'Speed Bin B-A'!J665,'Speed Bin B-A'!J769,'Speed Bin B-A'!J873,'Speed Bin B-A'!J977,'Speed Bin B-A'!J1081,'Speed Bin B-A'!J1185,'Speed Bin B-A'!J1289,'Speed Bin B-A'!J1393)</f>
        <v>0</v>
      </c>
      <c r="K346" s="252">
        <f>SUM('Speed Bin B-A'!K41,'Speed Bin B-A'!K145,'Speed Bin B-A'!K249,'Speed Bin B-A'!K353,'Speed Bin B-A'!K457,'Speed Bin B-A'!K561,'Speed Bin B-A'!K665,'Speed Bin B-A'!K769,'Speed Bin B-A'!K873,'Speed Bin B-A'!K977,'Speed Bin B-A'!K1081,'Speed Bin B-A'!K1185,'Speed Bin B-A'!K1289,'Speed Bin B-A'!K1393)</f>
        <v>0</v>
      </c>
      <c r="L346" s="252">
        <f>SUM('Speed Bin B-A'!L41,'Speed Bin B-A'!L145,'Speed Bin B-A'!L249,'Speed Bin B-A'!L353,'Speed Bin B-A'!L457,'Speed Bin B-A'!L561,'Speed Bin B-A'!L665,'Speed Bin B-A'!L769,'Speed Bin B-A'!L873,'Speed Bin B-A'!L977,'Speed Bin B-A'!L1081,'Speed Bin B-A'!L1185,'Speed Bin B-A'!L1289,'Speed Bin B-A'!L1393)</f>
        <v>0</v>
      </c>
      <c r="M346" s="252">
        <f>SUM('Speed Bin B-A'!M41,'Speed Bin B-A'!M145,'Speed Bin B-A'!M249,'Speed Bin B-A'!M353,'Speed Bin B-A'!M457,'Speed Bin B-A'!M561,'Speed Bin B-A'!M665,'Speed Bin B-A'!M769,'Speed Bin B-A'!M873,'Speed Bin B-A'!M977,'Speed Bin B-A'!M1081,'Speed Bin B-A'!M1185,'Speed Bin B-A'!M1289,'Speed Bin B-A'!M1393)</f>
        <v>0</v>
      </c>
      <c r="N346" s="252">
        <f>SUM('Speed Bin B-A'!N41,'Speed Bin B-A'!N145,'Speed Bin B-A'!N249,'Speed Bin B-A'!N353,'Speed Bin B-A'!N457,'Speed Bin B-A'!N561,'Speed Bin B-A'!N665,'Speed Bin B-A'!N769,'Speed Bin B-A'!N873,'Speed Bin B-A'!N977,'Speed Bin B-A'!N1081,'Speed Bin B-A'!N1185,'Speed Bin B-A'!N1289,'Speed Bin B-A'!N1393)</f>
        <v>0</v>
      </c>
      <c r="O346" s="252">
        <f>SUM('Speed Bin B-A'!O41,'Speed Bin B-A'!O145,'Speed Bin B-A'!O249,'Speed Bin B-A'!O353,'Speed Bin B-A'!O457,'Speed Bin B-A'!O561,'Speed Bin B-A'!O665,'Speed Bin B-A'!O769,'Speed Bin B-A'!O873,'Speed Bin B-A'!O977,'Speed Bin B-A'!O1081,'Speed Bin B-A'!O1185,'Speed Bin B-A'!O1289,'Speed Bin B-A'!O1393)</f>
        <v>0</v>
      </c>
      <c r="P346" s="252">
        <f>SUM('Speed Bin B-A'!P41,'Speed Bin B-A'!P145,'Speed Bin B-A'!P249,'Speed Bin B-A'!P353,'Speed Bin B-A'!P457,'Speed Bin B-A'!P561,'Speed Bin B-A'!P665,'Speed Bin B-A'!P769,'Speed Bin B-A'!P873,'Speed Bin B-A'!P977,'Speed Bin B-A'!P1081,'Speed Bin B-A'!P1185,'Speed Bin B-A'!P1289,'Speed Bin B-A'!P1393)</f>
        <v>0</v>
      </c>
      <c r="Q346" s="252">
        <f>SUM('Speed Bin B-A'!Q41,'Speed Bin B-A'!Q145,'Speed Bin B-A'!Q249,'Speed Bin B-A'!Q353,'Speed Bin B-A'!Q457,'Speed Bin B-A'!Q561,'Speed Bin B-A'!Q665,'Speed Bin B-A'!Q769,'Speed Bin B-A'!Q873,'Speed Bin B-A'!Q977,'Speed Bin B-A'!Q1081,'Speed Bin B-A'!Q1185,'Speed Bin B-A'!Q1289,'Speed Bin B-A'!Q1393)</f>
        <v>0</v>
      </c>
      <c r="R346" s="252">
        <f>SUM('Speed Bin B-A'!R41,'Speed Bin B-A'!R145,'Speed Bin B-A'!R249,'Speed Bin B-A'!R353,'Speed Bin B-A'!R457,'Speed Bin B-A'!R561,'Speed Bin B-A'!R665,'Speed Bin B-A'!R769,'Speed Bin B-A'!R873,'Speed Bin B-A'!R977,'Speed Bin B-A'!R1081,'Speed Bin B-A'!R1185,'Speed Bin B-A'!R1289,'Speed Bin B-A'!R1393)</f>
        <v>0</v>
      </c>
      <c r="S346" s="252">
        <f>SUM('Speed Bin B-A'!S41,'Speed Bin B-A'!S145,'Speed Bin B-A'!S249,'Speed Bin B-A'!S353,'Speed Bin B-A'!S457,'Speed Bin B-A'!S561,'Speed Bin B-A'!S665,'Speed Bin B-A'!S769,'Speed Bin B-A'!S873,'Speed Bin B-A'!S977,'Speed Bin B-A'!S1081,'Speed Bin B-A'!S1185,'Speed Bin B-A'!S1289,'Speed Bin B-A'!S1393)</f>
        <v>0</v>
      </c>
      <c r="T346" s="252">
        <f>SUM('Speed Bin B-A'!T41,'Speed Bin B-A'!T145,'Speed Bin B-A'!T249,'Speed Bin B-A'!T353,'Speed Bin B-A'!T457,'Speed Bin B-A'!T561,'Speed Bin B-A'!T665,'Speed Bin B-A'!T769,'Speed Bin B-A'!T873,'Speed Bin B-A'!T977,'Speed Bin B-A'!T1081,'Speed Bin B-A'!T1185,'Speed Bin B-A'!T1289,'Speed Bin B-A'!T1393)</f>
        <v>0</v>
      </c>
      <c r="U346" s="252">
        <f>SUM('Speed Bin B-A'!U41,'Speed Bin B-A'!U145,'Speed Bin B-A'!U249,'Speed Bin B-A'!U353,'Speed Bin B-A'!U457,'Speed Bin B-A'!U561,'Speed Bin B-A'!U665,'Speed Bin B-A'!U769,'Speed Bin B-A'!U873,'Speed Bin B-A'!U977,'Speed Bin B-A'!U1081,'Speed Bin B-A'!U1185,'Speed Bin B-A'!U1289,'Speed Bin B-A'!U1393)</f>
        <v>0</v>
      </c>
      <c r="V346" s="253">
        <f>IFERROR(AVERAGE('Speed Bin B-A'!V41,'Speed Bin B-A'!V145,'Speed Bin B-A'!V249,'Speed Bin B-A'!V353,'Speed Bin B-A'!V457,'Speed Bin B-A'!V561,'Speed Bin B-A'!V665,'Speed Bin B-A'!V769,'Speed Bin B-A'!V873,'Speed Bin B-A'!V977,'Speed Bin B-A'!V1081,'Speed Bin B-A'!V1185,'Speed Bin B-A'!V1289,'Speed Bin B-A'!V1393),"-")</f>
        <v>26.9</v>
      </c>
      <c r="W346" s="253">
        <f>IFERROR(AVERAGE('Speed Bin B-A'!W41,'Speed Bin B-A'!W145,'Speed Bin B-A'!W249,'Speed Bin B-A'!W353,'Speed Bin B-A'!W457,'Speed Bin B-A'!W561,'Speed Bin B-A'!W665,'Speed Bin B-A'!W769,'Speed Bin B-A'!W873,'Speed Bin B-A'!W977,'Speed Bin B-A'!W1081,'Speed Bin B-A'!W1185,'Speed Bin B-A'!W1289,'Speed Bin B-A'!W1393),"-")</f>
        <v>30.712500000000002</v>
      </c>
      <c r="X346" s="261"/>
      <c r="Y346" s="261"/>
    </row>
    <row r="347" spans="1:47" x14ac:dyDescent="0.2">
      <c r="A347" s="251">
        <v>0.32291666666666702</v>
      </c>
      <c r="B347" s="252">
        <f>SUM('Speed Bin B-A'!B42,'Speed Bin B-A'!B146,'Speed Bin B-A'!B250,'Speed Bin B-A'!B354,'Speed Bin B-A'!B458,'Speed Bin B-A'!B562,'Speed Bin B-A'!B666,'Speed Bin B-A'!B770,'Speed Bin B-A'!B874,'Speed Bin B-A'!B978,'Speed Bin B-A'!B1082,'Speed Bin B-A'!B1186,'Speed Bin B-A'!B1290,'Speed Bin B-A'!B1394)</f>
        <v>317</v>
      </c>
      <c r="C347" s="252">
        <f>SUM('Speed Bin B-A'!C42,'Speed Bin B-A'!C146,'Speed Bin B-A'!C250,'Speed Bin B-A'!C354,'Speed Bin B-A'!C458,'Speed Bin B-A'!C562,'Speed Bin B-A'!C666,'Speed Bin B-A'!C770,'Speed Bin B-A'!C874,'Speed Bin B-A'!C978,'Speed Bin B-A'!C1082,'Speed Bin B-A'!C1186,'Speed Bin B-A'!C1290,'Speed Bin B-A'!C1394)</f>
        <v>0</v>
      </c>
      <c r="D347" s="252">
        <f>SUM('Speed Bin B-A'!D42,'Speed Bin B-A'!D146,'Speed Bin B-A'!D250,'Speed Bin B-A'!D354,'Speed Bin B-A'!D458,'Speed Bin B-A'!D562,'Speed Bin B-A'!D666,'Speed Bin B-A'!D770,'Speed Bin B-A'!D874,'Speed Bin B-A'!D978,'Speed Bin B-A'!D1082,'Speed Bin B-A'!D1186,'Speed Bin B-A'!D1290,'Speed Bin B-A'!D1394)</f>
        <v>0</v>
      </c>
      <c r="E347" s="252">
        <f>SUM('Speed Bin B-A'!E42,'Speed Bin B-A'!E146,'Speed Bin B-A'!E250,'Speed Bin B-A'!E354,'Speed Bin B-A'!E458,'Speed Bin B-A'!E562,'Speed Bin B-A'!E666,'Speed Bin B-A'!E770,'Speed Bin B-A'!E874,'Speed Bin B-A'!E978,'Speed Bin B-A'!E1082,'Speed Bin B-A'!E1186,'Speed Bin B-A'!E1290,'Speed Bin B-A'!E1394)</f>
        <v>5</v>
      </c>
      <c r="F347" s="252">
        <f>SUM('Speed Bin B-A'!F42,'Speed Bin B-A'!F146,'Speed Bin B-A'!F250,'Speed Bin B-A'!F354,'Speed Bin B-A'!F458,'Speed Bin B-A'!F562,'Speed Bin B-A'!F666,'Speed Bin B-A'!F770,'Speed Bin B-A'!F874,'Speed Bin B-A'!F978,'Speed Bin B-A'!F1082,'Speed Bin B-A'!F1186,'Speed Bin B-A'!F1290,'Speed Bin B-A'!F1394)</f>
        <v>74</v>
      </c>
      <c r="G347" s="252">
        <f>SUM('Speed Bin B-A'!G42,'Speed Bin B-A'!G146,'Speed Bin B-A'!G250,'Speed Bin B-A'!G354,'Speed Bin B-A'!G458,'Speed Bin B-A'!G562,'Speed Bin B-A'!G666,'Speed Bin B-A'!G770,'Speed Bin B-A'!G874,'Speed Bin B-A'!G978,'Speed Bin B-A'!G1082,'Speed Bin B-A'!G1186,'Speed Bin B-A'!G1290,'Speed Bin B-A'!G1394)</f>
        <v>186</v>
      </c>
      <c r="H347" s="252">
        <f>SUM('Speed Bin B-A'!H42,'Speed Bin B-A'!H146,'Speed Bin B-A'!H250,'Speed Bin B-A'!H354,'Speed Bin B-A'!H458,'Speed Bin B-A'!H562,'Speed Bin B-A'!H666,'Speed Bin B-A'!H770,'Speed Bin B-A'!H874,'Speed Bin B-A'!H978,'Speed Bin B-A'!H1082,'Speed Bin B-A'!H1186,'Speed Bin B-A'!H1290,'Speed Bin B-A'!H1394)</f>
        <v>47</v>
      </c>
      <c r="I347" s="252">
        <f>SUM('Speed Bin B-A'!I42,'Speed Bin B-A'!I146,'Speed Bin B-A'!I250,'Speed Bin B-A'!I354,'Speed Bin B-A'!I458,'Speed Bin B-A'!I562,'Speed Bin B-A'!I666,'Speed Bin B-A'!I770,'Speed Bin B-A'!I874,'Speed Bin B-A'!I978,'Speed Bin B-A'!I1082,'Speed Bin B-A'!I1186,'Speed Bin B-A'!I1290,'Speed Bin B-A'!I1394)</f>
        <v>5</v>
      </c>
      <c r="J347" s="252">
        <f>SUM('Speed Bin B-A'!J42,'Speed Bin B-A'!J146,'Speed Bin B-A'!J250,'Speed Bin B-A'!J354,'Speed Bin B-A'!J458,'Speed Bin B-A'!J562,'Speed Bin B-A'!J666,'Speed Bin B-A'!J770,'Speed Bin B-A'!J874,'Speed Bin B-A'!J978,'Speed Bin B-A'!J1082,'Speed Bin B-A'!J1186,'Speed Bin B-A'!J1290,'Speed Bin B-A'!J1394)</f>
        <v>0</v>
      </c>
      <c r="K347" s="252">
        <f>SUM('Speed Bin B-A'!K42,'Speed Bin B-A'!K146,'Speed Bin B-A'!K250,'Speed Bin B-A'!K354,'Speed Bin B-A'!K458,'Speed Bin B-A'!K562,'Speed Bin B-A'!K666,'Speed Bin B-A'!K770,'Speed Bin B-A'!K874,'Speed Bin B-A'!K978,'Speed Bin B-A'!K1082,'Speed Bin B-A'!K1186,'Speed Bin B-A'!K1290,'Speed Bin B-A'!K1394)</f>
        <v>0</v>
      </c>
      <c r="L347" s="252">
        <f>SUM('Speed Bin B-A'!L42,'Speed Bin B-A'!L146,'Speed Bin B-A'!L250,'Speed Bin B-A'!L354,'Speed Bin B-A'!L458,'Speed Bin B-A'!L562,'Speed Bin B-A'!L666,'Speed Bin B-A'!L770,'Speed Bin B-A'!L874,'Speed Bin B-A'!L978,'Speed Bin B-A'!L1082,'Speed Bin B-A'!L1186,'Speed Bin B-A'!L1290,'Speed Bin B-A'!L1394)</f>
        <v>0</v>
      </c>
      <c r="M347" s="252">
        <f>SUM('Speed Bin B-A'!M42,'Speed Bin B-A'!M146,'Speed Bin B-A'!M250,'Speed Bin B-A'!M354,'Speed Bin B-A'!M458,'Speed Bin B-A'!M562,'Speed Bin B-A'!M666,'Speed Bin B-A'!M770,'Speed Bin B-A'!M874,'Speed Bin B-A'!M978,'Speed Bin B-A'!M1082,'Speed Bin B-A'!M1186,'Speed Bin B-A'!M1290,'Speed Bin B-A'!M1394)</f>
        <v>0</v>
      </c>
      <c r="N347" s="252">
        <f>SUM('Speed Bin B-A'!N42,'Speed Bin B-A'!N146,'Speed Bin B-A'!N250,'Speed Bin B-A'!N354,'Speed Bin B-A'!N458,'Speed Bin B-A'!N562,'Speed Bin B-A'!N666,'Speed Bin B-A'!N770,'Speed Bin B-A'!N874,'Speed Bin B-A'!N978,'Speed Bin B-A'!N1082,'Speed Bin B-A'!N1186,'Speed Bin B-A'!N1290,'Speed Bin B-A'!N1394)</f>
        <v>0</v>
      </c>
      <c r="O347" s="252">
        <f>SUM('Speed Bin B-A'!O42,'Speed Bin B-A'!O146,'Speed Bin B-A'!O250,'Speed Bin B-A'!O354,'Speed Bin B-A'!O458,'Speed Bin B-A'!O562,'Speed Bin B-A'!O666,'Speed Bin B-A'!O770,'Speed Bin B-A'!O874,'Speed Bin B-A'!O978,'Speed Bin B-A'!O1082,'Speed Bin B-A'!O1186,'Speed Bin B-A'!O1290,'Speed Bin B-A'!O1394)</f>
        <v>0</v>
      </c>
      <c r="P347" s="252">
        <f>SUM('Speed Bin B-A'!P42,'Speed Bin B-A'!P146,'Speed Bin B-A'!P250,'Speed Bin B-A'!P354,'Speed Bin B-A'!P458,'Speed Bin B-A'!P562,'Speed Bin B-A'!P666,'Speed Bin B-A'!P770,'Speed Bin B-A'!P874,'Speed Bin B-A'!P978,'Speed Bin B-A'!P1082,'Speed Bin B-A'!P1186,'Speed Bin B-A'!P1290,'Speed Bin B-A'!P1394)</f>
        <v>0</v>
      </c>
      <c r="Q347" s="252">
        <f>SUM('Speed Bin B-A'!Q42,'Speed Bin B-A'!Q146,'Speed Bin B-A'!Q250,'Speed Bin B-A'!Q354,'Speed Bin B-A'!Q458,'Speed Bin B-A'!Q562,'Speed Bin B-A'!Q666,'Speed Bin B-A'!Q770,'Speed Bin B-A'!Q874,'Speed Bin B-A'!Q978,'Speed Bin B-A'!Q1082,'Speed Bin B-A'!Q1186,'Speed Bin B-A'!Q1290,'Speed Bin B-A'!Q1394)</f>
        <v>0</v>
      </c>
      <c r="R347" s="252">
        <f>SUM('Speed Bin B-A'!R42,'Speed Bin B-A'!R146,'Speed Bin B-A'!R250,'Speed Bin B-A'!R354,'Speed Bin B-A'!R458,'Speed Bin B-A'!R562,'Speed Bin B-A'!R666,'Speed Bin B-A'!R770,'Speed Bin B-A'!R874,'Speed Bin B-A'!R978,'Speed Bin B-A'!R1082,'Speed Bin B-A'!R1186,'Speed Bin B-A'!R1290,'Speed Bin B-A'!R1394)</f>
        <v>0</v>
      </c>
      <c r="S347" s="252">
        <f>SUM('Speed Bin B-A'!S42,'Speed Bin B-A'!S146,'Speed Bin B-A'!S250,'Speed Bin B-A'!S354,'Speed Bin B-A'!S458,'Speed Bin B-A'!S562,'Speed Bin B-A'!S666,'Speed Bin B-A'!S770,'Speed Bin B-A'!S874,'Speed Bin B-A'!S978,'Speed Bin B-A'!S1082,'Speed Bin B-A'!S1186,'Speed Bin B-A'!S1290,'Speed Bin B-A'!S1394)</f>
        <v>0</v>
      </c>
      <c r="T347" s="252">
        <f>SUM('Speed Bin B-A'!T42,'Speed Bin B-A'!T146,'Speed Bin B-A'!T250,'Speed Bin B-A'!T354,'Speed Bin B-A'!T458,'Speed Bin B-A'!T562,'Speed Bin B-A'!T666,'Speed Bin B-A'!T770,'Speed Bin B-A'!T874,'Speed Bin B-A'!T978,'Speed Bin B-A'!T1082,'Speed Bin B-A'!T1186,'Speed Bin B-A'!T1290,'Speed Bin B-A'!T1394)</f>
        <v>0</v>
      </c>
      <c r="U347" s="252">
        <f>SUM('Speed Bin B-A'!U42,'Speed Bin B-A'!U146,'Speed Bin B-A'!U250,'Speed Bin B-A'!U354,'Speed Bin B-A'!U458,'Speed Bin B-A'!U562,'Speed Bin B-A'!U666,'Speed Bin B-A'!U770,'Speed Bin B-A'!U874,'Speed Bin B-A'!U978,'Speed Bin B-A'!U1082,'Speed Bin B-A'!U1186,'Speed Bin B-A'!U1290,'Speed Bin B-A'!U1394)</f>
        <v>0</v>
      </c>
      <c r="V347" s="253">
        <f>IFERROR(AVERAGE('Speed Bin B-A'!V42,'Speed Bin B-A'!V146,'Speed Bin B-A'!V250,'Speed Bin B-A'!V354,'Speed Bin B-A'!V458,'Speed Bin B-A'!V562,'Speed Bin B-A'!V666,'Speed Bin B-A'!V770,'Speed Bin B-A'!V874,'Speed Bin B-A'!V978,'Speed Bin B-A'!V1082,'Speed Bin B-A'!V1186,'Speed Bin B-A'!V1290,'Speed Bin B-A'!V1394),"-")</f>
        <v>26.911111111111111</v>
      </c>
      <c r="W347" s="253">
        <f>IFERROR(AVERAGE('Speed Bin B-A'!W42,'Speed Bin B-A'!W146,'Speed Bin B-A'!W250,'Speed Bin B-A'!W354,'Speed Bin B-A'!W458,'Speed Bin B-A'!W562,'Speed Bin B-A'!W666,'Speed Bin B-A'!W770,'Speed Bin B-A'!W874,'Speed Bin B-A'!W978,'Speed Bin B-A'!W1082,'Speed Bin B-A'!W1186,'Speed Bin B-A'!W1290,'Speed Bin B-A'!W1394),"-")</f>
        <v>30.199999999999996</v>
      </c>
      <c r="X347" s="261"/>
      <c r="Y347" s="261"/>
    </row>
    <row r="348" spans="1:47" x14ac:dyDescent="0.2">
      <c r="A348" s="251">
        <v>0.33333333333333298</v>
      </c>
      <c r="B348" s="252">
        <f>SUM('Speed Bin B-A'!B43,'Speed Bin B-A'!B147,'Speed Bin B-A'!B251,'Speed Bin B-A'!B355,'Speed Bin B-A'!B459,'Speed Bin B-A'!B563,'Speed Bin B-A'!B667,'Speed Bin B-A'!B771,'Speed Bin B-A'!B875,'Speed Bin B-A'!B979,'Speed Bin B-A'!B1083,'Speed Bin B-A'!B1187,'Speed Bin B-A'!B1291,'Speed Bin B-A'!B1395)</f>
        <v>301</v>
      </c>
      <c r="C348" s="252">
        <f>SUM('Speed Bin B-A'!C43,'Speed Bin B-A'!C147,'Speed Bin B-A'!C251,'Speed Bin B-A'!C355,'Speed Bin B-A'!C459,'Speed Bin B-A'!C563,'Speed Bin B-A'!C667,'Speed Bin B-A'!C771,'Speed Bin B-A'!C875,'Speed Bin B-A'!C979,'Speed Bin B-A'!C1083,'Speed Bin B-A'!C1187,'Speed Bin B-A'!C1291,'Speed Bin B-A'!C1395)</f>
        <v>2</v>
      </c>
      <c r="D348" s="252">
        <f>SUM('Speed Bin B-A'!D43,'Speed Bin B-A'!D147,'Speed Bin B-A'!D251,'Speed Bin B-A'!D355,'Speed Bin B-A'!D459,'Speed Bin B-A'!D563,'Speed Bin B-A'!D667,'Speed Bin B-A'!D771,'Speed Bin B-A'!D875,'Speed Bin B-A'!D979,'Speed Bin B-A'!D1083,'Speed Bin B-A'!D1187,'Speed Bin B-A'!D1291,'Speed Bin B-A'!D1395)</f>
        <v>4</v>
      </c>
      <c r="E348" s="252">
        <f>SUM('Speed Bin B-A'!E43,'Speed Bin B-A'!E147,'Speed Bin B-A'!E251,'Speed Bin B-A'!E355,'Speed Bin B-A'!E459,'Speed Bin B-A'!E563,'Speed Bin B-A'!E667,'Speed Bin B-A'!E771,'Speed Bin B-A'!E875,'Speed Bin B-A'!E979,'Speed Bin B-A'!E1083,'Speed Bin B-A'!E1187,'Speed Bin B-A'!E1291,'Speed Bin B-A'!E1395)</f>
        <v>13</v>
      </c>
      <c r="F348" s="252">
        <f>SUM('Speed Bin B-A'!F43,'Speed Bin B-A'!F147,'Speed Bin B-A'!F251,'Speed Bin B-A'!F355,'Speed Bin B-A'!F459,'Speed Bin B-A'!F563,'Speed Bin B-A'!F667,'Speed Bin B-A'!F771,'Speed Bin B-A'!F875,'Speed Bin B-A'!F979,'Speed Bin B-A'!F1083,'Speed Bin B-A'!F1187,'Speed Bin B-A'!F1291,'Speed Bin B-A'!F1395)</f>
        <v>60</v>
      </c>
      <c r="G348" s="252">
        <f>SUM('Speed Bin B-A'!G43,'Speed Bin B-A'!G147,'Speed Bin B-A'!G251,'Speed Bin B-A'!G355,'Speed Bin B-A'!G459,'Speed Bin B-A'!G563,'Speed Bin B-A'!G667,'Speed Bin B-A'!G771,'Speed Bin B-A'!G875,'Speed Bin B-A'!G979,'Speed Bin B-A'!G1083,'Speed Bin B-A'!G1187,'Speed Bin B-A'!G1291,'Speed Bin B-A'!G1395)</f>
        <v>182</v>
      </c>
      <c r="H348" s="252">
        <f>SUM('Speed Bin B-A'!H43,'Speed Bin B-A'!H147,'Speed Bin B-A'!H251,'Speed Bin B-A'!H355,'Speed Bin B-A'!H459,'Speed Bin B-A'!H563,'Speed Bin B-A'!H667,'Speed Bin B-A'!H771,'Speed Bin B-A'!H875,'Speed Bin B-A'!H979,'Speed Bin B-A'!H1083,'Speed Bin B-A'!H1187,'Speed Bin B-A'!H1291,'Speed Bin B-A'!H1395)</f>
        <v>35</v>
      </c>
      <c r="I348" s="252">
        <f>SUM('Speed Bin B-A'!I43,'Speed Bin B-A'!I147,'Speed Bin B-A'!I251,'Speed Bin B-A'!I355,'Speed Bin B-A'!I459,'Speed Bin B-A'!I563,'Speed Bin B-A'!I667,'Speed Bin B-A'!I771,'Speed Bin B-A'!I875,'Speed Bin B-A'!I979,'Speed Bin B-A'!I1083,'Speed Bin B-A'!I1187,'Speed Bin B-A'!I1291,'Speed Bin B-A'!I1395)</f>
        <v>4</v>
      </c>
      <c r="J348" s="252">
        <f>SUM('Speed Bin B-A'!J43,'Speed Bin B-A'!J147,'Speed Bin B-A'!J251,'Speed Bin B-A'!J355,'Speed Bin B-A'!J459,'Speed Bin B-A'!J563,'Speed Bin B-A'!J667,'Speed Bin B-A'!J771,'Speed Bin B-A'!J875,'Speed Bin B-A'!J979,'Speed Bin B-A'!J1083,'Speed Bin B-A'!J1187,'Speed Bin B-A'!J1291,'Speed Bin B-A'!J1395)</f>
        <v>1</v>
      </c>
      <c r="K348" s="252">
        <f>SUM('Speed Bin B-A'!K43,'Speed Bin B-A'!K147,'Speed Bin B-A'!K251,'Speed Bin B-A'!K355,'Speed Bin B-A'!K459,'Speed Bin B-A'!K563,'Speed Bin B-A'!K667,'Speed Bin B-A'!K771,'Speed Bin B-A'!K875,'Speed Bin B-A'!K979,'Speed Bin B-A'!K1083,'Speed Bin B-A'!K1187,'Speed Bin B-A'!K1291,'Speed Bin B-A'!K1395)</f>
        <v>0</v>
      </c>
      <c r="L348" s="252">
        <f>SUM('Speed Bin B-A'!L43,'Speed Bin B-A'!L147,'Speed Bin B-A'!L251,'Speed Bin B-A'!L355,'Speed Bin B-A'!L459,'Speed Bin B-A'!L563,'Speed Bin B-A'!L667,'Speed Bin B-A'!L771,'Speed Bin B-A'!L875,'Speed Bin B-A'!L979,'Speed Bin B-A'!L1083,'Speed Bin B-A'!L1187,'Speed Bin B-A'!L1291,'Speed Bin B-A'!L1395)</f>
        <v>0</v>
      </c>
      <c r="M348" s="252">
        <f>SUM('Speed Bin B-A'!M43,'Speed Bin B-A'!M147,'Speed Bin B-A'!M251,'Speed Bin B-A'!M355,'Speed Bin B-A'!M459,'Speed Bin B-A'!M563,'Speed Bin B-A'!M667,'Speed Bin B-A'!M771,'Speed Bin B-A'!M875,'Speed Bin B-A'!M979,'Speed Bin B-A'!M1083,'Speed Bin B-A'!M1187,'Speed Bin B-A'!M1291,'Speed Bin B-A'!M1395)</f>
        <v>0</v>
      </c>
      <c r="N348" s="252">
        <f>SUM('Speed Bin B-A'!N43,'Speed Bin B-A'!N147,'Speed Bin B-A'!N251,'Speed Bin B-A'!N355,'Speed Bin B-A'!N459,'Speed Bin B-A'!N563,'Speed Bin B-A'!N667,'Speed Bin B-A'!N771,'Speed Bin B-A'!N875,'Speed Bin B-A'!N979,'Speed Bin B-A'!N1083,'Speed Bin B-A'!N1187,'Speed Bin B-A'!N1291,'Speed Bin B-A'!N1395)</f>
        <v>0</v>
      </c>
      <c r="O348" s="252">
        <f>SUM('Speed Bin B-A'!O43,'Speed Bin B-A'!O147,'Speed Bin B-A'!O251,'Speed Bin B-A'!O355,'Speed Bin B-A'!O459,'Speed Bin B-A'!O563,'Speed Bin B-A'!O667,'Speed Bin B-A'!O771,'Speed Bin B-A'!O875,'Speed Bin B-A'!O979,'Speed Bin B-A'!O1083,'Speed Bin B-A'!O1187,'Speed Bin B-A'!O1291,'Speed Bin B-A'!O1395)</f>
        <v>0</v>
      </c>
      <c r="P348" s="252">
        <f>SUM('Speed Bin B-A'!P43,'Speed Bin B-A'!P147,'Speed Bin B-A'!P251,'Speed Bin B-A'!P355,'Speed Bin B-A'!P459,'Speed Bin B-A'!P563,'Speed Bin B-A'!P667,'Speed Bin B-A'!P771,'Speed Bin B-A'!P875,'Speed Bin B-A'!P979,'Speed Bin B-A'!P1083,'Speed Bin B-A'!P1187,'Speed Bin B-A'!P1291,'Speed Bin B-A'!P1395)</f>
        <v>0</v>
      </c>
      <c r="Q348" s="252">
        <f>SUM('Speed Bin B-A'!Q43,'Speed Bin B-A'!Q147,'Speed Bin B-A'!Q251,'Speed Bin B-A'!Q355,'Speed Bin B-A'!Q459,'Speed Bin B-A'!Q563,'Speed Bin B-A'!Q667,'Speed Bin B-A'!Q771,'Speed Bin B-A'!Q875,'Speed Bin B-A'!Q979,'Speed Bin B-A'!Q1083,'Speed Bin B-A'!Q1187,'Speed Bin B-A'!Q1291,'Speed Bin B-A'!Q1395)</f>
        <v>0</v>
      </c>
      <c r="R348" s="252">
        <f>SUM('Speed Bin B-A'!R43,'Speed Bin B-A'!R147,'Speed Bin B-A'!R251,'Speed Bin B-A'!R355,'Speed Bin B-A'!R459,'Speed Bin B-A'!R563,'Speed Bin B-A'!R667,'Speed Bin B-A'!R771,'Speed Bin B-A'!R875,'Speed Bin B-A'!R979,'Speed Bin B-A'!R1083,'Speed Bin B-A'!R1187,'Speed Bin B-A'!R1291,'Speed Bin B-A'!R1395)</f>
        <v>0</v>
      </c>
      <c r="S348" s="252">
        <f>SUM('Speed Bin B-A'!S43,'Speed Bin B-A'!S147,'Speed Bin B-A'!S251,'Speed Bin B-A'!S355,'Speed Bin B-A'!S459,'Speed Bin B-A'!S563,'Speed Bin B-A'!S667,'Speed Bin B-A'!S771,'Speed Bin B-A'!S875,'Speed Bin B-A'!S979,'Speed Bin B-A'!S1083,'Speed Bin B-A'!S1187,'Speed Bin B-A'!S1291,'Speed Bin B-A'!S1395)</f>
        <v>0</v>
      </c>
      <c r="T348" s="252">
        <f>SUM('Speed Bin B-A'!T43,'Speed Bin B-A'!T147,'Speed Bin B-A'!T251,'Speed Bin B-A'!T355,'Speed Bin B-A'!T459,'Speed Bin B-A'!T563,'Speed Bin B-A'!T667,'Speed Bin B-A'!T771,'Speed Bin B-A'!T875,'Speed Bin B-A'!T979,'Speed Bin B-A'!T1083,'Speed Bin B-A'!T1187,'Speed Bin B-A'!T1291,'Speed Bin B-A'!T1395)</f>
        <v>0</v>
      </c>
      <c r="U348" s="252">
        <f>SUM('Speed Bin B-A'!U43,'Speed Bin B-A'!U147,'Speed Bin B-A'!U251,'Speed Bin B-A'!U355,'Speed Bin B-A'!U459,'Speed Bin B-A'!U563,'Speed Bin B-A'!U667,'Speed Bin B-A'!U771,'Speed Bin B-A'!U875,'Speed Bin B-A'!U979,'Speed Bin B-A'!U1083,'Speed Bin B-A'!U1187,'Speed Bin B-A'!U1291,'Speed Bin B-A'!U1395)</f>
        <v>0</v>
      </c>
      <c r="V348" s="253">
        <f>IFERROR(AVERAGE('Speed Bin B-A'!V43,'Speed Bin B-A'!V147,'Speed Bin B-A'!V251,'Speed Bin B-A'!V355,'Speed Bin B-A'!V459,'Speed Bin B-A'!V563,'Speed Bin B-A'!V667,'Speed Bin B-A'!V771,'Speed Bin B-A'!V875,'Speed Bin B-A'!V979,'Speed Bin B-A'!V1083,'Speed Bin B-A'!V1187,'Speed Bin B-A'!V1291,'Speed Bin B-A'!V1395),"-")</f>
        <v>26.7</v>
      </c>
      <c r="W348" s="253">
        <f>IFERROR(AVERAGE('Speed Bin B-A'!W43,'Speed Bin B-A'!W147,'Speed Bin B-A'!W251,'Speed Bin B-A'!W355,'Speed Bin B-A'!W459,'Speed Bin B-A'!W563,'Speed Bin B-A'!W667,'Speed Bin B-A'!W771,'Speed Bin B-A'!W875,'Speed Bin B-A'!W979,'Speed Bin B-A'!W1083,'Speed Bin B-A'!W1187,'Speed Bin B-A'!W1291,'Speed Bin B-A'!W1395),"-")</f>
        <v>29.928571428571427</v>
      </c>
      <c r="X348" s="261"/>
      <c r="Y348" s="261"/>
    </row>
    <row r="349" spans="1:47" x14ac:dyDescent="0.2">
      <c r="A349" s="251">
        <v>0.34375</v>
      </c>
      <c r="B349" s="252">
        <f>SUM('Speed Bin B-A'!B44,'Speed Bin B-A'!B148,'Speed Bin B-A'!B252,'Speed Bin B-A'!B356,'Speed Bin B-A'!B460,'Speed Bin B-A'!B564,'Speed Bin B-A'!B668,'Speed Bin B-A'!B772,'Speed Bin B-A'!B876,'Speed Bin B-A'!B980,'Speed Bin B-A'!B1084,'Speed Bin B-A'!B1188,'Speed Bin B-A'!B1292,'Speed Bin B-A'!B1396)</f>
        <v>268</v>
      </c>
      <c r="C349" s="252">
        <f>SUM('Speed Bin B-A'!C44,'Speed Bin B-A'!C148,'Speed Bin B-A'!C252,'Speed Bin B-A'!C356,'Speed Bin B-A'!C460,'Speed Bin B-A'!C564,'Speed Bin B-A'!C668,'Speed Bin B-A'!C772,'Speed Bin B-A'!C876,'Speed Bin B-A'!C980,'Speed Bin B-A'!C1084,'Speed Bin B-A'!C1188,'Speed Bin B-A'!C1292,'Speed Bin B-A'!C1396)</f>
        <v>0</v>
      </c>
      <c r="D349" s="252">
        <f>SUM('Speed Bin B-A'!D44,'Speed Bin B-A'!D148,'Speed Bin B-A'!D252,'Speed Bin B-A'!D356,'Speed Bin B-A'!D460,'Speed Bin B-A'!D564,'Speed Bin B-A'!D668,'Speed Bin B-A'!D772,'Speed Bin B-A'!D876,'Speed Bin B-A'!D980,'Speed Bin B-A'!D1084,'Speed Bin B-A'!D1188,'Speed Bin B-A'!D1292,'Speed Bin B-A'!D1396)</f>
        <v>7</v>
      </c>
      <c r="E349" s="252">
        <f>SUM('Speed Bin B-A'!E44,'Speed Bin B-A'!E148,'Speed Bin B-A'!E252,'Speed Bin B-A'!E356,'Speed Bin B-A'!E460,'Speed Bin B-A'!E564,'Speed Bin B-A'!E668,'Speed Bin B-A'!E772,'Speed Bin B-A'!E876,'Speed Bin B-A'!E980,'Speed Bin B-A'!E1084,'Speed Bin B-A'!E1188,'Speed Bin B-A'!E1292,'Speed Bin B-A'!E1396)</f>
        <v>3</v>
      </c>
      <c r="F349" s="252">
        <f>SUM('Speed Bin B-A'!F44,'Speed Bin B-A'!F148,'Speed Bin B-A'!F252,'Speed Bin B-A'!F356,'Speed Bin B-A'!F460,'Speed Bin B-A'!F564,'Speed Bin B-A'!F668,'Speed Bin B-A'!F772,'Speed Bin B-A'!F876,'Speed Bin B-A'!F980,'Speed Bin B-A'!F1084,'Speed Bin B-A'!F1188,'Speed Bin B-A'!F1292,'Speed Bin B-A'!F1396)</f>
        <v>55</v>
      </c>
      <c r="G349" s="252">
        <f>SUM('Speed Bin B-A'!G44,'Speed Bin B-A'!G148,'Speed Bin B-A'!G252,'Speed Bin B-A'!G356,'Speed Bin B-A'!G460,'Speed Bin B-A'!G564,'Speed Bin B-A'!G668,'Speed Bin B-A'!G772,'Speed Bin B-A'!G876,'Speed Bin B-A'!G980,'Speed Bin B-A'!G1084,'Speed Bin B-A'!G1188,'Speed Bin B-A'!G1292,'Speed Bin B-A'!G1396)</f>
        <v>146</v>
      </c>
      <c r="H349" s="252">
        <f>SUM('Speed Bin B-A'!H44,'Speed Bin B-A'!H148,'Speed Bin B-A'!H252,'Speed Bin B-A'!H356,'Speed Bin B-A'!H460,'Speed Bin B-A'!H564,'Speed Bin B-A'!H668,'Speed Bin B-A'!H772,'Speed Bin B-A'!H876,'Speed Bin B-A'!H980,'Speed Bin B-A'!H1084,'Speed Bin B-A'!H1188,'Speed Bin B-A'!H1292,'Speed Bin B-A'!H1396)</f>
        <v>55</v>
      </c>
      <c r="I349" s="252">
        <f>SUM('Speed Bin B-A'!I44,'Speed Bin B-A'!I148,'Speed Bin B-A'!I252,'Speed Bin B-A'!I356,'Speed Bin B-A'!I460,'Speed Bin B-A'!I564,'Speed Bin B-A'!I668,'Speed Bin B-A'!I772,'Speed Bin B-A'!I876,'Speed Bin B-A'!I980,'Speed Bin B-A'!I1084,'Speed Bin B-A'!I1188,'Speed Bin B-A'!I1292,'Speed Bin B-A'!I1396)</f>
        <v>2</v>
      </c>
      <c r="J349" s="252">
        <f>SUM('Speed Bin B-A'!J44,'Speed Bin B-A'!J148,'Speed Bin B-A'!J252,'Speed Bin B-A'!J356,'Speed Bin B-A'!J460,'Speed Bin B-A'!J564,'Speed Bin B-A'!J668,'Speed Bin B-A'!J772,'Speed Bin B-A'!J876,'Speed Bin B-A'!J980,'Speed Bin B-A'!J1084,'Speed Bin B-A'!J1188,'Speed Bin B-A'!J1292,'Speed Bin B-A'!J1396)</f>
        <v>0</v>
      </c>
      <c r="K349" s="252">
        <f>SUM('Speed Bin B-A'!K44,'Speed Bin B-A'!K148,'Speed Bin B-A'!K252,'Speed Bin B-A'!K356,'Speed Bin B-A'!K460,'Speed Bin B-A'!K564,'Speed Bin B-A'!K668,'Speed Bin B-A'!K772,'Speed Bin B-A'!K876,'Speed Bin B-A'!K980,'Speed Bin B-A'!K1084,'Speed Bin B-A'!K1188,'Speed Bin B-A'!K1292,'Speed Bin B-A'!K1396)</f>
        <v>0</v>
      </c>
      <c r="L349" s="252">
        <f>SUM('Speed Bin B-A'!L44,'Speed Bin B-A'!L148,'Speed Bin B-A'!L252,'Speed Bin B-A'!L356,'Speed Bin B-A'!L460,'Speed Bin B-A'!L564,'Speed Bin B-A'!L668,'Speed Bin B-A'!L772,'Speed Bin B-A'!L876,'Speed Bin B-A'!L980,'Speed Bin B-A'!L1084,'Speed Bin B-A'!L1188,'Speed Bin B-A'!L1292,'Speed Bin B-A'!L1396)</f>
        <v>0</v>
      </c>
      <c r="M349" s="252">
        <f>SUM('Speed Bin B-A'!M44,'Speed Bin B-A'!M148,'Speed Bin B-A'!M252,'Speed Bin B-A'!M356,'Speed Bin B-A'!M460,'Speed Bin B-A'!M564,'Speed Bin B-A'!M668,'Speed Bin B-A'!M772,'Speed Bin B-A'!M876,'Speed Bin B-A'!M980,'Speed Bin B-A'!M1084,'Speed Bin B-A'!M1188,'Speed Bin B-A'!M1292,'Speed Bin B-A'!M1396)</f>
        <v>0</v>
      </c>
      <c r="N349" s="252">
        <f>SUM('Speed Bin B-A'!N44,'Speed Bin B-A'!N148,'Speed Bin B-A'!N252,'Speed Bin B-A'!N356,'Speed Bin B-A'!N460,'Speed Bin B-A'!N564,'Speed Bin B-A'!N668,'Speed Bin B-A'!N772,'Speed Bin B-A'!N876,'Speed Bin B-A'!N980,'Speed Bin B-A'!N1084,'Speed Bin B-A'!N1188,'Speed Bin B-A'!N1292,'Speed Bin B-A'!N1396)</f>
        <v>0</v>
      </c>
      <c r="O349" s="252">
        <f>SUM('Speed Bin B-A'!O44,'Speed Bin B-A'!O148,'Speed Bin B-A'!O252,'Speed Bin B-A'!O356,'Speed Bin B-A'!O460,'Speed Bin B-A'!O564,'Speed Bin B-A'!O668,'Speed Bin B-A'!O772,'Speed Bin B-A'!O876,'Speed Bin B-A'!O980,'Speed Bin B-A'!O1084,'Speed Bin B-A'!O1188,'Speed Bin B-A'!O1292,'Speed Bin B-A'!O1396)</f>
        <v>0</v>
      </c>
      <c r="P349" s="252">
        <f>SUM('Speed Bin B-A'!P44,'Speed Bin B-A'!P148,'Speed Bin B-A'!P252,'Speed Bin B-A'!P356,'Speed Bin B-A'!P460,'Speed Bin B-A'!P564,'Speed Bin B-A'!P668,'Speed Bin B-A'!P772,'Speed Bin B-A'!P876,'Speed Bin B-A'!P980,'Speed Bin B-A'!P1084,'Speed Bin B-A'!P1188,'Speed Bin B-A'!P1292,'Speed Bin B-A'!P1396)</f>
        <v>0</v>
      </c>
      <c r="Q349" s="252">
        <f>SUM('Speed Bin B-A'!Q44,'Speed Bin B-A'!Q148,'Speed Bin B-A'!Q252,'Speed Bin B-A'!Q356,'Speed Bin B-A'!Q460,'Speed Bin B-A'!Q564,'Speed Bin B-A'!Q668,'Speed Bin B-A'!Q772,'Speed Bin B-A'!Q876,'Speed Bin B-A'!Q980,'Speed Bin B-A'!Q1084,'Speed Bin B-A'!Q1188,'Speed Bin B-A'!Q1292,'Speed Bin B-A'!Q1396)</f>
        <v>0</v>
      </c>
      <c r="R349" s="252">
        <f>SUM('Speed Bin B-A'!R44,'Speed Bin B-A'!R148,'Speed Bin B-A'!R252,'Speed Bin B-A'!R356,'Speed Bin B-A'!R460,'Speed Bin B-A'!R564,'Speed Bin B-A'!R668,'Speed Bin B-A'!R772,'Speed Bin B-A'!R876,'Speed Bin B-A'!R980,'Speed Bin B-A'!R1084,'Speed Bin B-A'!R1188,'Speed Bin B-A'!R1292,'Speed Bin B-A'!R1396)</f>
        <v>0</v>
      </c>
      <c r="S349" s="252">
        <f>SUM('Speed Bin B-A'!S44,'Speed Bin B-A'!S148,'Speed Bin B-A'!S252,'Speed Bin B-A'!S356,'Speed Bin B-A'!S460,'Speed Bin B-A'!S564,'Speed Bin B-A'!S668,'Speed Bin B-A'!S772,'Speed Bin B-A'!S876,'Speed Bin B-A'!S980,'Speed Bin B-A'!S1084,'Speed Bin B-A'!S1188,'Speed Bin B-A'!S1292,'Speed Bin B-A'!S1396)</f>
        <v>0</v>
      </c>
      <c r="T349" s="252">
        <f>SUM('Speed Bin B-A'!T44,'Speed Bin B-A'!T148,'Speed Bin B-A'!T252,'Speed Bin B-A'!T356,'Speed Bin B-A'!T460,'Speed Bin B-A'!T564,'Speed Bin B-A'!T668,'Speed Bin B-A'!T772,'Speed Bin B-A'!T876,'Speed Bin B-A'!T980,'Speed Bin B-A'!T1084,'Speed Bin B-A'!T1188,'Speed Bin B-A'!T1292,'Speed Bin B-A'!T1396)</f>
        <v>0</v>
      </c>
      <c r="U349" s="252">
        <f>SUM('Speed Bin B-A'!U44,'Speed Bin B-A'!U148,'Speed Bin B-A'!U252,'Speed Bin B-A'!U356,'Speed Bin B-A'!U460,'Speed Bin B-A'!U564,'Speed Bin B-A'!U668,'Speed Bin B-A'!U772,'Speed Bin B-A'!U876,'Speed Bin B-A'!U980,'Speed Bin B-A'!U1084,'Speed Bin B-A'!U1188,'Speed Bin B-A'!U1292,'Speed Bin B-A'!U1396)</f>
        <v>0</v>
      </c>
      <c r="V349" s="253">
        <f>IFERROR(AVERAGE('Speed Bin B-A'!V44,'Speed Bin B-A'!V148,'Speed Bin B-A'!V252,'Speed Bin B-A'!V356,'Speed Bin B-A'!V460,'Speed Bin B-A'!V564,'Speed Bin B-A'!V668,'Speed Bin B-A'!V772,'Speed Bin B-A'!V876,'Speed Bin B-A'!V980,'Speed Bin B-A'!V1084,'Speed Bin B-A'!V1188,'Speed Bin B-A'!V1292,'Speed Bin B-A'!V1396),"-")</f>
        <v>27.3</v>
      </c>
      <c r="W349" s="253">
        <f>IFERROR(AVERAGE('Speed Bin B-A'!W44,'Speed Bin B-A'!W148,'Speed Bin B-A'!W252,'Speed Bin B-A'!W356,'Speed Bin B-A'!W460,'Speed Bin B-A'!W564,'Speed Bin B-A'!W668,'Speed Bin B-A'!W772,'Speed Bin B-A'!W876,'Speed Bin B-A'!W980,'Speed Bin B-A'!W1084,'Speed Bin B-A'!W1188,'Speed Bin B-A'!W1292,'Speed Bin B-A'!W1396),"-")</f>
        <v>30.642857142857142</v>
      </c>
      <c r="X349" s="261"/>
      <c r="Y349" s="261"/>
    </row>
    <row r="350" spans="1:47" x14ac:dyDescent="0.2">
      <c r="A350" s="251">
        <v>0.35416666666666702</v>
      </c>
      <c r="B350" s="252">
        <f>SUM('Speed Bin B-A'!B45,'Speed Bin B-A'!B149,'Speed Bin B-A'!B253,'Speed Bin B-A'!B357,'Speed Bin B-A'!B461,'Speed Bin B-A'!B565,'Speed Bin B-A'!B669,'Speed Bin B-A'!B773,'Speed Bin B-A'!B877,'Speed Bin B-A'!B981,'Speed Bin B-A'!B1085,'Speed Bin B-A'!B1189,'Speed Bin B-A'!B1293,'Speed Bin B-A'!B1397)</f>
        <v>237</v>
      </c>
      <c r="C350" s="252">
        <f>SUM('Speed Bin B-A'!C45,'Speed Bin B-A'!C149,'Speed Bin B-A'!C253,'Speed Bin B-A'!C357,'Speed Bin B-A'!C461,'Speed Bin B-A'!C565,'Speed Bin B-A'!C669,'Speed Bin B-A'!C773,'Speed Bin B-A'!C877,'Speed Bin B-A'!C981,'Speed Bin B-A'!C1085,'Speed Bin B-A'!C1189,'Speed Bin B-A'!C1293,'Speed Bin B-A'!C1397)</f>
        <v>0</v>
      </c>
      <c r="D350" s="252">
        <f>SUM('Speed Bin B-A'!D45,'Speed Bin B-A'!D149,'Speed Bin B-A'!D253,'Speed Bin B-A'!D357,'Speed Bin B-A'!D461,'Speed Bin B-A'!D565,'Speed Bin B-A'!D669,'Speed Bin B-A'!D773,'Speed Bin B-A'!D877,'Speed Bin B-A'!D981,'Speed Bin B-A'!D1085,'Speed Bin B-A'!D1189,'Speed Bin B-A'!D1293,'Speed Bin B-A'!D1397)</f>
        <v>2</v>
      </c>
      <c r="E350" s="252">
        <f>SUM('Speed Bin B-A'!E45,'Speed Bin B-A'!E149,'Speed Bin B-A'!E253,'Speed Bin B-A'!E357,'Speed Bin B-A'!E461,'Speed Bin B-A'!E565,'Speed Bin B-A'!E669,'Speed Bin B-A'!E773,'Speed Bin B-A'!E877,'Speed Bin B-A'!E981,'Speed Bin B-A'!E1085,'Speed Bin B-A'!E1189,'Speed Bin B-A'!E1293,'Speed Bin B-A'!E1397)</f>
        <v>17</v>
      </c>
      <c r="F350" s="252">
        <f>SUM('Speed Bin B-A'!F45,'Speed Bin B-A'!F149,'Speed Bin B-A'!F253,'Speed Bin B-A'!F357,'Speed Bin B-A'!F461,'Speed Bin B-A'!F565,'Speed Bin B-A'!F669,'Speed Bin B-A'!F773,'Speed Bin B-A'!F877,'Speed Bin B-A'!F981,'Speed Bin B-A'!F1085,'Speed Bin B-A'!F1189,'Speed Bin B-A'!F1293,'Speed Bin B-A'!F1397)</f>
        <v>64</v>
      </c>
      <c r="G350" s="252">
        <f>SUM('Speed Bin B-A'!G45,'Speed Bin B-A'!G149,'Speed Bin B-A'!G253,'Speed Bin B-A'!G357,'Speed Bin B-A'!G461,'Speed Bin B-A'!G565,'Speed Bin B-A'!G669,'Speed Bin B-A'!G773,'Speed Bin B-A'!G877,'Speed Bin B-A'!G981,'Speed Bin B-A'!G1085,'Speed Bin B-A'!G1189,'Speed Bin B-A'!G1293,'Speed Bin B-A'!G1397)</f>
        <v>121</v>
      </c>
      <c r="H350" s="252">
        <f>SUM('Speed Bin B-A'!H45,'Speed Bin B-A'!H149,'Speed Bin B-A'!H253,'Speed Bin B-A'!H357,'Speed Bin B-A'!H461,'Speed Bin B-A'!H565,'Speed Bin B-A'!H669,'Speed Bin B-A'!H773,'Speed Bin B-A'!H877,'Speed Bin B-A'!H981,'Speed Bin B-A'!H1085,'Speed Bin B-A'!H1189,'Speed Bin B-A'!H1293,'Speed Bin B-A'!H1397)</f>
        <v>29</v>
      </c>
      <c r="I350" s="252">
        <f>SUM('Speed Bin B-A'!I45,'Speed Bin B-A'!I149,'Speed Bin B-A'!I253,'Speed Bin B-A'!I357,'Speed Bin B-A'!I461,'Speed Bin B-A'!I565,'Speed Bin B-A'!I669,'Speed Bin B-A'!I773,'Speed Bin B-A'!I877,'Speed Bin B-A'!I981,'Speed Bin B-A'!I1085,'Speed Bin B-A'!I1189,'Speed Bin B-A'!I1293,'Speed Bin B-A'!I1397)</f>
        <v>3</v>
      </c>
      <c r="J350" s="252">
        <f>SUM('Speed Bin B-A'!J45,'Speed Bin B-A'!J149,'Speed Bin B-A'!J253,'Speed Bin B-A'!J357,'Speed Bin B-A'!J461,'Speed Bin B-A'!J565,'Speed Bin B-A'!J669,'Speed Bin B-A'!J773,'Speed Bin B-A'!J877,'Speed Bin B-A'!J981,'Speed Bin B-A'!J1085,'Speed Bin B-A'!J1189,'Speed Bin B-A'!J1293,'Speed Bin B-A'!J1397)</f>
        <v>1</v>
      </c>
      <c r="K350" s="252">
        <f>SUM('Speed Bin B-A'!K45,'Speed Bin B-A'!K149,'Speed Bin B-A'!K253,'Speed Bin B-A'!K357,'Speed Bin B-A'!K461,'Speed Bin B-A'!K565,'Speed Bin B-A'!K669,'Speed Bin B-A'!K773,'Speed Bin B-A'!K877,'Speed Bin B-A'!K981,'Speed Bin B-A'!K1085,'Speed Bin B-A'!K1189,'Speed Bin B-A'!K1293,'Speed Bin B-A'!K1397)</f>
        <v>0</v>
      </c>
      <c r="L350" s="252">
        <f>SUM('Speed Bin B-A'!L45,'Speed Bin B-A'!L149,'Speed Bin B-A'!L253,'Speed Bin B-A'!L357,'Speed Bin B-A'!L461,'Speed Bin B-A'!L565,'Speed Bin B-A'!L669,'Speed Bin B-A'!L773,'Speed Bin B-A'!L877,'Speed Bin B-A'!L981,'Speed Bin B-A'!L1085,'Speed Bin B-A'!L1189,'Speed Bin B-A'!L1293,'Speed Bin B-A'!L1397)</f>
        <v>0</v>
      </c>
      <c r="M350" s="252">
        <f>SUM('Speed Bin B-A'!M45,'Speed Bin B-A'!M149,'Speed Bin B-A'!M253,'Speed Bin B-A'!M357,'Speed Bin B-A'!M461,'Speed Bin B-A'!M565,'Speed Bin B-A'!M669,'Speed Bin B-A'!M773,'Speed Bin B-A'!M877,'Speed Bin B-A'!M981,'Speed Bin B-A'!M1085,'Speed Bin B-A'!M1189,'Speed Bin B-A'!M1293,'Speed Bin B-A'!M1397)</f>
        <v>0</v>
      </c>
      <c r="N350" s="252">
        <f>SUM('Speed Bin B-A'!N45,'Speed Bin B-A'!N149,'Speed Bin B-A'!N253,'Speed Bin B-A'!N357,'Speed Bin B-A'!N461,'Speed Bin B-A'!N565,'Speed Bin B-A'!N669,'Speed Bin B-A'!N773,'Speed Bin B-A'!N877,'Speed Bin B-A'!N981,'Speed Bin B-A'!N1085,'Speed Bin B-A'!N1189,'Speed Bin B-A'!N1293,'Speed Bin B-A'!N1397)</f>
        <v>0</v>
      </c>
      <c r="O350" s="252">
        <f>SUM('Speed Bin B-A'!O45,'Speed Bin B-A'!O149,'Speed Bin B-A'!O253,'Speed Bin B-A'!O357,'Speed Bin B-A'!O461,'Speed Bin B-A'!O565,'Speed Bin B-A'!O669,'Speed Bin B-A'!O773,'Speed Bin B-A'!O877,'Speed Bin B-A'!O981,'Speed Bin B-A'!O1085,'Speed Bin B-A'!O1189,'Speed Bin B-A'!O1293,'Speed Bin B-A'!O1397)</f>
        <v>0</v>
      </c>
      <c r="P350" s="252">
        <f>SUM('Speed Bin B-A'!P45,'Speed Bin B-A'!P149,'Speed Bin B-A'!P253,'Speed Bin B-A'!P357,'Speed Bin B-A'!P461,'Speed Bin B-A'!P565,'Speed Bin B-A'!P669,'Speed Bin B-A'!P773,'Speed Bin B-A'!P877,'Speed Bin B-A'!P981,'Speed Bin B-A'!P1085,'Speed Bin B-A'!P1189,'Speed Bin B-A'!P1293,'Speed Bin B-A'!P1397)</f>
        <v>0</v>
      </c>
      <c r="Q350" s="252">
        <f>SUM('Speed Bin B-A'!Q45,'Speed Bin B-A'!Q149,'Speed Bin B-A'!Q253,'Speed Bin B-A'!Q357,'Speed Bin B-A'!Q461,'Speed Bin B-A'!Q565,'Speed Bin B-A'!Q669,'Speed Bin B-A'!Q773,'Speed Bin B-A'!Q877,'Speed Bin B-A'!Q981,'Speed Bin B-A'!Q1085,'Speed Bin B-A'!Q1189,'Speed Bin B-A'!Q1293,'Speed Bin B-A'!Q1397)</f>
        <v>0</v>
      </c>
      <c r="R350" s="252">
        <f>SUM('Speed Bin B-A'!R45,'Speed Bin B-A'!R149,'Speed Bin B-A'!R253,'Speed Bin B-A'!R357,'Speed Bin B-A'!R461,'Speed Bin B-A'!R565,'Speed Bin B-A'!R669,'Speed Bin B-A'!R773,'Speed Bin B-A'!R877,'Speed Bin B-A'!R981,'Speed Bin B-A'!R1085,'Speed Bin B-A'!R1189,'Speed Bin B-A'!R1293,'Speed Bin B-A'!R1397)</f>
        <v>0</v>
      </c>
      <c r="S350" s="252">
        <f>SUM('Speed Bin B-A'!S45,'Speed Bin B-A'!S149,'Speed Bin B-A'!S253,'Speed Bin B-A'!S357,'Speed Bin B-A'!S461,'Speed Bin B-A'!S565,'Speed Bin B-A'!S669,'Speed Bin B-A'!S773,'Speed Bin B-A'!S877,'Speed Bin B-A'!S981,'Speed Bin B-A'!S1085,'Speed Bin B-A'!S1189,'Speed Bin B-A'!S1293,'Speed Bin B-A'!S1397)</f>
        <v>0</v>
      </c>
      <c r="T350" s="252">
        <f>SUM('Speed Bin B-A'!T45,'Speed Bin B-A'!T149,'Speed Bin B-A'!T253,'Speed Bin B-A'!T357,'Speed Bin B-A'!T461,'Speed Bin B-A'!T565,'Speed Bin B-A'!T669,'Speed Bin B-A'!T773,'Speed Bin B-A'!T877,'Speed Bin B-A'!T981,'Speed Bin B-A'!T1085,'Speed Bin B-A'!T1189,'Speed Bin B-A'!T1293,'Speed Bin B-A'!T1397)</f>
        <v>0</v>
      </c>
      <c r="U350" s="252">
        <f>SUM('Speed Bin B-A'!U45,'Speed Bin B-A'!U149,'Speed Bin B-A'!U253,'Speed Bin B-A'!U357,'Speed Bin B-A'!U461,'Speed Bin B-A'!U565,'Speed Bin B-A'!U669,'Speed Bin B-A'!U773,'Speed Bin B-A'!U877,'Speed Bin B-A'!U981,'Speed Bin B-A'!U1085,'Speed Bin B-A'!U1189,'Speed Bin B-A'!U1293,'Speed Bin B-A'!U1397)</f>
        <v>0</v>
      </c>
      <c r="V350" s="253">
        <f>IFERROR(AVERAGE('Speed Bin B-A'!V45,'Speed Bin B-A'!V149,'Speed Bin B-A'!V253,'Speed Bin B-A'!V357,'Speed Bin B-A'!V461,'Speed Bin B-A'!V565,'Speed Bin B-A'!V669,'Speed Bin B-A'!V773,'Speed Bin B-A'!V877,'Speed Bin B-A'!V981,'Speed Bin B-A'!V1085,'Speed Bin B-A'!V1189,'Speed Bin B-A'!V1293,'Speed Bin B-A'!V1397),"-")</f>
        <v>25.988888888888887</v>
      </c>
      <c r="W350" s="253">
        <f>IFERROR(AVERAGE('Speed Bin B-A'!W45,'Speed Bin B-A'!W149,'Speed Bin B-A'!W253,'Speed Bin B-A'!W357,'Speed Bin B-A'!W461,'Speed Bin B-A'!W565,'Speed Bin B-A'!W669,'Speed Bin B-A'!W773,'Speed Bin B-A'!W877,'Speed Bin B-A'!W981,'Speed Bin B-A'!W1085,'Speed Bin B-A'!W1189,'Speed Bin B-A'!W1293,'Speed Bin B-A'!W1397),"-")</f>
        <v>30.166666666666668</v>
      </c>
      <c r="X350" s="261"/>
      <c r="Y350" s="261"/>
    </row>
    <row r="351" spans="1:47" x14ac:dyDescent="0.2">
      <c r="A351" s="251">
        <v>0.36458333333333298</v>
      </c>
      <c r="B351" s="252">
        <f>SUM('Speed Bin B-A'!B46,'Speed Bin B-A'!B150,'Speed Bin B-A'!B254,'Speed Bin B-A'!B358,'Speed Bin B-A'!B462,'Speed Bin B-A'!B566,'Speed Bin B-A'!B670,'Speed Bin B-A'!B774,'Speed Bin B-A'!B878,'Speed Bin B-A'!B982,'Speed Bin B-A'!B1086,'Speed Bin B-A'!B1190,'Speed Bin B-A'!B1294,'Speed Bin B-A'!B1398)</f>
        <v>276</v>
      </c>
      <c r="C351" s="252">
        <f>SUM('Speed Bin B-A'!C46,'Speed Bin B-A'!C150,'Speed Bin B-A'!C254,'Speed Bin B-A'!C358,'Speed Bin B-A'!C462,'Speed Bin B-A'!C566,'Speed Bin B-A'!C670,'Speed Bin B-A'!C774,'Speed Bin B-A'!C878,'Speed Bin B-A'!C982,'Speed Bin B-A'!C1086,'Speed Bin B-A'!C1190,'Speed Bin B-A'!C1294,'Speed Bin B-A'!C1398)</f>
        <v>0</v>
      </c>
      <c r="D351" s="252">
        <f>SUM('Speed Bin B-A'!D46,'Speed Bin B-A'!D150,'Speed Bin B-A'!D254,'Speed Bin B-A'!D358,'Speed Bin B-A'!D462,'Speed Bin B-A'!D566,'Speed Bin B-A'!D670,'Speed Bin B-A'!D774,'Speed Bin B-A'!D878,'Speed Bin B-A'!D982,'Speed Bin B-A'!D1086,'Speed Bin B-A'!D1190,'Speed Bin B-A'!D1294,'Speed Bin B-A'!D1398)</f>
        <v>0</v>
      </c>
      <c r="E351" s="252">
        <f>SUM('Speed Bin B-A'!E46,'Speed Bin B-A'!E150,'Speed Bin B-A'!E254,'Speed Bin B-A'!E358,'Speed Bin B-A'!E462,'Speed Bin B-A'!E566,'Speed Bin B-A'!E670,'Speed Bin B-A'!E774,'Speed Bin B-A'!E878,'Speed Bin B-A'!E982,'Speed Bin B-A'!E1086,'Speed Bin B-A'!E1190,'Speed Bin B-A'!E1294,'Speed Bin B-A'!E1398)</f>
        <v>5</v>
      </c>
      <c r="F351" s="252">
        <f>SUM('Speed Bin B-A'!F46,'Speed Bin B-A'!F150,'Speed Bin B-A'!F254,'Speed Bin B-A'!F358,'Speed Bin B-A'!F462,'Speed Bin B-A'!F566,'Speed Bin B-A'!F670,'Speed Bin B-A'!F774,'Speed Bin B-A'!F878,'Speed Bin B-A'!F982,'Speed Bin B-A'!F1086,'Speed Bin B-A'!F1190,'Speed Bin B-A'!F1294,'Speed Bin B-A'!F1398)</f>
        <v>73</v>
      </c>
      <c r="G351" s="252">
        <f>SUM('Speed Bin B-A'!G46,'Speed Bin B-A'!G150,'Speed Bin B-A'!G254,'Speed Bin B-A'!G358,'Speed Bin B-A'!G462,'Speed Bin B-A'!G566,'Speed Bin B-A'!G670,'Speed Bin B-A'!G774,'Speed Bin B-A'!G878,'Speed Bin B-A'!G982,'Speed Bin B-A'!G1086,'Speed Bin B-A'!G1190,'Speed Bin B-A'!G1294,'Speed Bin B-A'!G1398)</f>
        <v>158</v>
      </c>
      <c r="H351" s="252">
        <f>SUM('Speed Bin B-A'!H46,'Speed Bin B-A'!H150,'Speed Bin B-A'!H254,'Speed Bin B-A'!H358,'Speed Bin B-A'!H462,'Speed Bin B-A'!H566,'Speed Bin B-A'!H670,'Speed Bin B-A'!H774,'Speed Bin B-A'!H878,'Speed Bin B-A'!H982,'Speed Bin B-A'!H1086,'Speed Bin B-A'!H1190,'Speed Bin B-A'!H1294,'Speed Bin B-A'!H1398)</f>
        <v>38</v>
      </c>
      <c r="I351" s="252">
        <f>SUM('Speed Bin B-A'!I46,'Speed Bin B-A'!I150,'Speed Bin B-A'!I254,'Speed Bin B-A'!I358,'Speed Bin B-A'!I462,'Speed Bin B-A'!I566,'Speed Bin B-A'!I670,'Speed Bin B-A'!I774,'Speed Bin B-A'!I878,'Speed Bin B-A'!I982,'Speed Bin B-A'!I1086,'Speed Bin B-A'!I1190,'Speed Bin B-A'!I1294,'Speed Bin B-A'!I1398)</f>
        <v>2</v>
      </c>
      <c r="J351" s="252">
        <f>SUM('Speed Bin B-A'!J46,'Speed Bin B-A'!J150,'Speed Bin B-A'!J254,'Speed Bin B-A'!J358,'Speed Bin B-A'!J462,'Speed Bin B-A'!J566,'Speed Bin B-A'!J670,'Speed Bin B-A'!J774,'Speed Bin B-A'!J878,'Speed Bin B-A'!J982,'Speed Bin B-A'!J1086,'Speed Bin B-A'!J1190,'Speed Bin B-A'!J1294,'Speed Bin B-A'!J1398)</f>
        <v>0</v>
      </c>
      <c r="K351" s="252">
        <f>SUM('Speed Bin B-A'!K46,'Speed Bin B-A'!K150,'Speed Bin B-A'!K254,'Speed Bin B-A'!K358,'Speed Bin B-A'!K462,'Speed Bin B-A'!K566,'Speed Bin B-A'!K670,'Speed Bin B-A'!K774,'Speed Bin B-A'!K878,'Speed Bin B-A'!K982,'Speed Bin B-A'!K1086,'Speed Bin B-A'!K1190,'Speed Bin B-A'!K1294,'Speed Bin B-A'!K1398)</f>
        <v>0</v>
      </c>
      <c r="L351" s="252">
        <f>SUM('Speed Bin B-A'!L46,'Speed Bin B-A'!L150,'Speed Bin B-A'!L254,'Speed Bin B-A'!L358,'Speed Bin B-A'!L462,'Speed Bin B-A'!L566,'Speed Bin B-A'!L670,'Speed Bin B-A'!L774,'Speed Bin B-A'!L878,'Speed Bin B-A'!L982,'Speed Bin B-A'!L1086,'Speed Bin B-A'!L1190,'Speed Bin B-A'!L1294,'Speed Bin B-A'!L1398)</f>
        <v>0</v>
      </c>
      <c r="M351" s="252">
        <f>SUM('Speed Bin B-A'!M46,'Speed Bin B-A'!M150,'Speed Bin B-A'!M254,'Speed Bin B-A'!M358,'Speed Bin B-A'!M462,'Speed Bin B-A'!M566,'Speed Bin B-A'!M670,'Speed Bin B-A'!M774,'Speed Bin B-A'!M878,'Speed Bin B-A'!M982,'Speed Bin B-A'!M1086,'Speed Bin B-A'!M1190,'Speed Bin B-A'!M1294,'Speed Bin B-A'!M1398)</f>
        <v>0</v>
      </c>
      <c r="N351" s="252">
        <f>SUM('Speed Bin B-A'!N46,'Speed Bin B-A'!N150,'Speed Bin B-A'!N254,'Speed Bin B-A'!N358,'Speed Bin B-A'!N462,'Speed Bin B-A'!N566,'Speed Bin B-A'!N670,'Speed Bin B-A'!N774,'Speed Bin B-A'!N878,'Speed Bin B-A'!N982,'Speed Bin B-A'!N1086,'Speed Bin B-A'!N1190,'Speed Bin B-A'!N1294,'Speed Bin B-A'!N1398)</f>
        <v>0</v>
      </c>
      <c r="O351" s="252">
        <f>SUM('Speed Bin B-A'!O46,'Speed Bin B-A'!O150,'Speed Bin B-A'!O254,'Speed Bin B-A'!O358,'Speed Bin B-A'!O462,'Speed Bin B-A'!O566,'Speed Bin B-A'!O670,'Speed Bin B-A'!O774,'Speed Bin B-A'!O878,'Speed Bin B-A'!O982,'Speed Bin B-A'!O1086,'Speed Bin B-A'!O1190,'Speed Bin B-A'!O1294,'Speed Bin B-A'!O1398)</f>
        <v>0</v>
      </c>
      <c r="P351" s="252">
        <f>SUM('Speed Bin B-A'!P46,'Speed Bin B-A'!P150,'Speed Bin B-A'!P254,'Speed Bin B-A'!P358,'Speed Bin B-A'!P462,'Speed Bin B-A'!P566,'Speed Bin B-A'!P670,'Speed Bin B-A'!P774,'Speed Bin B-A'!P878,'Speed Bin B-A'!P982,'Speed Bin B-A'!P1086,'Speed Bin B-A'!P1190,'Speed Bin B-A'!P1294,'Speed Bin B-A'!P1398)</f>
        <v>0</v>
      </c>
      <c r="Q351" s="252">
        <f>SUM('Speed Bin B-A'!Q46,'Speed Bin B-A'!Q150,'Speed Bin B-A'!Q254,'Speed Bin B-A'!Q358,'Speed Bin B-A'!Q462,'Speed Bin B-A'!Q566,'Speed Bin B-A'!Q670,'Speed Bin B-A'!Q774,'Speed Bin B-A'!Q878,'Speed Bin B-A'!Q982,'Speed Bin B-A'!Q1086,'Speed Bin B-A'!Q1190,'Speed Bin B-A'!Q1294,'Speed Bin B-A'!Q1398)</f>
        <v>0</v>
      </c>
      <c r="R351" s="252">
        <f>SUM('Speed Bin B-A'!R46,'Speed Bin B-A'!R150,'Speed Bin B-A'!R254,'Speed Bin B-A'!R358,'Speed Bin B-A'!R462,'Speed Bin B-A'!R566,'Speed Bin B-A'!R670,'Speed Bin B-A'!R774,'Speed Bin B-A'!R878,'Speed Bin B-A'!R982,'Speed Bin B-A'!R1086,'Speed Bin B-A'!R1190,'Speed Bin B-A'!R1294,'Speed Bin B-A'!R1398)</f>
        <v>0</v>
      </c>
      <c r="S351" s="252">
        <f>SUM('Speed Bin B-A'!S46,'Speed Bin B-A'!S150,'Speed Bin B-A'!S254,'Speed Bin B-A'!S358,'Speed Bin B-A'!S462,'Speed Bin B-A'!S566,'Speed Bin B-A'!S670,'Speed Bin B-A'!S774,'Speed Bin B-A'!S878,'Speed Bin B-A'!S982,'Speed Bin B-A'!S1086,'Speed Bin B-A'!S1190,'Speed Bin B-A'!S1294,'Speed Bin B-A'!S1398)</f>
        <v>0</v>
      </c>
      <c r="T351" s="252">
        <f>SUM('Speed Bin B-A'!T46,'Speed Bin B-A'!T150,'Speed Bin B-A'!T254,'Speed Bin B-A'!T358,'Speed Bin B-A'!T462,'Speed Bin B-A'!T566,'Speed Bin B-A'!T670,'Speed Bin B-A'!T774,'Speed Bin B-A'!T878,'Speed Bin B-A'!T982,'Speed Bin B-A'!T1086,'Speed Bin B-A'!T1190,'Speed Bin B-A'!T1294,'Speed Bin B-A'!T1398)</f>
        <v>0</v>
      </c>
      <c r="U351" s="252">
        <f>SUM('Speed Bin B-A'!U46,'Speed Bin B-A'!U150,'Speed Bin B-A'!U254,'Speed Bin B-A'!U358,'Speed Bin B-A'!U462,'Speed Bin B-A'!U566,'Speed Bin B-A'!U670,'Speed Bin B-A'!U774,'Speed Bin B-A'!U878,'Speed Bin B-A'!U982,'Speed Bin B-A'!U1086,'Speed Bin B-A'!U1190,'Speed Bin B-A'!U1294,'Speed Bin B-A'!U1398)</f>
        <v>0</v>
      </c>
      <c r="V351" s="253">
        <f>IFERROR(AVERAGE('Speed Bin B-A'!V46,'Speed Bin B-A'!V150,'Speed Bin B-A'!V254,'Speed Bin B-A'!V358,'Speed Bin B-A'!V462,'Speed Bin B-A'!V566,'Speed Bin B-A'!V670,'Speed Bin B-A'!V774,'Speed Bin B-A'!V878,'Speed Bin B-A'!V982,'Speed Bin B-A'!V1086,'Speed Bin B-A'!V1190,'Speed Bin B-A'!V1294,'Speed Bin B-A'!V1398),"-")</f>
        <v>26.766666666666669</v>
      </c>
      <c r="W351" s="253">
        <f>IFERROR(AVERAGE('Speed Bin B-A'!W46,'Speed Bin B-A'!W150,'Speed Bin B-A'!W254,'Speed Bin B-A'!W358,'Speed Bin B-A'!W462,'Speed Bin B-A'!W566,'Speed Bin B-A'!W670,'Speed Bin B-A'!W774,'Speed Bin B-A'!W878,'Speed Bin B-A'!W982,'Speed Bin B-A'!W1086,'Speed Bin B-A'!W1190,'Speed Bin B-A'!W1294,'Speed Bin B-A'!W1398),"-")</f>
        <v>30.014285714285716</v>
      </c>
      <c r="X351" s="261"/>
      <c r="Y351" s="261"/>
    </row>
    <row r="352" spans="1:47" x14ac:dyDescent="0.2">
      <c r="A352" s="251">
        <v>0.375</v>
      </c>
      <c r="B352" s="252">
        <f>SUM('Speed Bin B-A'!B47,'Speed Bin B-A'!B151,'Speed Bin B-A'!B255,'Speed Bin B-A'!B359,'Speed Bin B-A'!B463,'Speed Bin B-A'!B567,'Speed Bin B-A'!B671,'Speed Bin B-A'!B775,'Speed Bin B-A'!B879,'Speed Bin B-A'!B983,'Speed Bin B-A'!B1087,'Speed Bin B-A'!B1191,'Speed Bin B-A'!B1295,'Speed Bin B-A'!B1399)</f>
        <v>213</v>
      </c>
      <c r="C352" s="252">
        <f>SUM('Speed Bin B-A'!C47,'Speed Bin B-A'!C151,'Speed Bin B-A'!C255,'Speed Bin B-A'!C359,'Speed Bin B-A'!C463,'Speed Bin B-A'!C567,'Speed Bin B-A'!C671,'Speed Bin B-A'!C775,'Speed Bin B-A'!C879,'Speed Bin B-A'!C983,'Speed Bin B-A'!C1087,'Speed Bin B-A'!C1191,'Speed Bin B-A'!C1295,'Speed Bin B-A'!C1399)</f>
        <v>0</v>
      </c>
      <c r="D352" s="252">
        <f>SUM('Speed Bin B-A'!D47,'Speed Bin B-A'!D151,'Speed Bin B-A'!D255,'Speed Bin B-A'!D359,'Speed Bin B-A'!D463,'Speed Bin B-A'!D567,'Speed Bin B-A'!D671,'Speed Bin B-A'!D775,'Speed Bin B-A'!D879,'Speed Bin B-A'!D983,'Speed Bin B-A'!D1087,'Speed Bin B-A'!D1191,'Speed Bin B-A'!D1295,'Speed Bin B-A'!D1399)</f>
        <v>0</v>
      </c>
      <c r="E352" s="252">
        <f>SUM('Speed Bin B-A'!E47,'Speed Bin B-A'!E151,'Speed Bin B-A'!E255,'Speed Bin B-A'!E359,'Speed Bin B-A'!E463,'Speed Bin B-A'!E567,'Speed Bin B-A'!E671,'Speed Bin B-A'!E775,'Speed Bin B-A'!E879,'Speed Bin B-A'!E983,'Speed Bin B-A'!E1087,'Speed Bin B-A'!E1191,'Speed Bin B-A'!E1295,'Speed Bin B-A'!E1399)</f>
        <v>4</v>
      </c>
      <c r="F352" s="252">
        <f>SUM('Speed Bin B-A'!F47,'Speed Bin B-A'!F151,'Speed Bin B-A'!F255,'Speed Bin B-A'!F359,'Speed Bin B-A'!F463,'Speed Bin B-A'!F567,'Speed Bin B-A'!F671,'Speed Bin B-A'!F775,'Speed Bin B-A'!F879,'Speed Bin B-A'!F983,'Speed Bin B-A'!F1087,'Speed Bin B-A'!F1191,'Speed Bin B-A'!F1295,'Speed Bin B-A'!F1399)</f>
        <v>64</v>
      </c>
      <c r="G352" s="252">
        <f>SUM('Speed Bin B-A'!G47,'Speed Bin B-A'!G151,'Speed Bin B-A'!G255,'Speed Bin B-A'!G359,'Speed Bin B-A'!G463,'Speed Bin B-A'!G567,'Speed Bin B-A'!G671,'Speed Bin B-A'!G775,'Speed Bin B-A'!G879,'Speed Bin B-A'!G983,'Speed Bin B-A'!G1087,'Speed Bin B-A'!G1191,'Speed Bin B-A'!G1295,'Speed Bin B-A'!G1399)</f>
        <v>113</v>
      </c>
      <c r="H352" s="252">
        <f>SUM('Speed Bin B-A'!H47,'Speed Bin B-A'!H151,'Speed Bin B-A'!H255,'Speed Bin B-A'!H359,'Speed Bin B-A'!H463,'Speed Bin B-A'!H567,'Speed Bin B-A'!H671,'Speed Bin B-A'!H775,'Speed Bin B-A'!H879,'Speed Bin B-A'!H983,'Speed Bin B-A'!H1087,'Speed Bin B-A'!H1191,'Speed Bin B-A'!H1295,'Speed Bin B-A'!H1399)</f>
        <v>30</v>
      </c>
      <c r="I352" s="252">
        <f>SUM('Speed Bin B-A'!I47,'Speed Bin B-A'!I151,'Speed Bin B-A'!I255,'Speed Bin B-A'!I359,'Speed Bin B-A'!I463,'Speed Bin B-A'!I567,'Speed Bin B-A'!I671,'Speed Bin B-A'!I775,'Speed Bin B-A'!I879,'Speed Bin B-A'!I983,'Speed Bin B-A'!I1087,'Speed Bin B-A'!I1191,'Speed Bin B-A'!I1295,'Speed Bin B-A'!I1399)</f>
        <v>2</v>
      </c>
      <c r="J352" s="252">
        <f>SUM('Speed Bin B-A'!J47,'Speed Bin B-A'!J151,'Speed Bin B-A'!J255,'Speed Bin B-A'!J359,'Speed Bin B-A'!J463,'Speed Bin B-A'!J567,'Speed Bin B-A'!J671,'Speed Bin B-A'!J775,'Speed Bin B-A'!J879,'Speed Bin B-A'!J983,'Speed Bin B-A'!J1087,'Speed Bin B-A'!J1191,'Speed Bin B-A'!J1295,'Speed Bin B-A'!J1399)</f>
        <v>0</v>
      </c>
      <c r="K352" s="252">
        <f>SUM('Speed Bin B-A'!K47,'Speed Bin B-A'!K151,'Speed Bin B-A'!K255,'Speed Bin B-A'!K359,'Speed Bin B-A'!K463,'Speed Bin B-A'!K567,'Speed Bin B-A'!K671,'Speed Bin B-A'!K775,'Speed Bin B-A'!K879,'Speed Bin B-A'!K983,'Speed Bin B-A'!K1087,'Speed Bin B-A'!K1191,'Speed Bin B-A'!K1295,'Speed Bin B-A'!K1399)</f>
        <v>0</v>
      </c>
      <c r="L352" s="252">
        <f>SUM('Speed Bin B-A'!L47,'Speed Bin B-A'!L151,'Speed Bin B-A'!L255,'Speed Bin B-A'!L359,'Speed Bin B-A'!L463,'Speed Bin B-A'!L567,'Speed Bin B-A'!L671,'Speed Bin B-A'!L775,'Speed Bin B-A'!L879,'Speed Bin B-A'!L983,'Speed Bin B-A'!L1087,'Speed Bin B-A'!L1191,'Speed Bin B-A'!L1295,'Speed Bin B-A'!L1399)</f>
        <v>0</v>
      </c>
      <c r="M352" s="252">
        <f>SUM('Speed Bin B-A'!M47,'Speed Bin B-A'!M151,'Speed Bin B-A'!M255,'Speed Bin B-A'!M359,'Speed Bin B-A'!M463,'Speed Bin B-A'!M567,'Speed Bin B-A'!M671,'Speed Bin B-A'!M775,'Speed Bin B-A'!M879,'Speed Bin B-A'!M983,'Speed Bin B-A'!M1087,'Speed Bin B-A'!M1191,'Speed Bin B-A'!M1295,'Speed Bin B-A'!M1399)</f>
        <v>0</v>
      </c>
      <c r="N352" s="252">
        <f>SUM('Speed Bin B-A'!N47,'Speed Bin B-A'!N151,'Speed Bin B-A'!N255,'Speed Bin B-A'!N359,'Speed Bin B-A'!N463,'Speed Bin B-A'!N567,'Speed Bin B-A'!N671,'Speed Bin B-A'!N775,'Speed Bin B-A'!N879,'Speed Bin B-A'!N983,'Speed Bin B-A'!N1087,'Speed Bin B-A'!N1191,'Speed Bin B-A'!N1295,'Speed Bin B-A'!N1399)</f>
        <v>0</v>
      </c>
      <c r="O352" s="252">
        <f>SUM('Speed Bin B-A'!O47,'Speed Bin B-A'!O151,'Speed Bin B-A'!O255,'Speed Bin B-A'!O359,'Speed Bin B-A'!O463,'Speed Bin B-A'!O567,'Speed Bin B-A'!O671,'Speed Bin B-A'!O775,'Speed Bin B-A'!O879,'Speed Bin B-A'!O983,'Speed Bin B-A'!O1087,'Speed Bin B-A'!O1191,'Speed Bin B-A'!O1295,'Speed Bin B-A'!O1399)</f>
        <v>0</v>
      </c>
      <c r="P352" s="252">
        <f>SUM('Speed Bin B-A'!P47,'Speed Bin B-A'!P151,'Speed Bin B-A'!P255,'Speed Bin B-A'!P359,'Speed Bin B-A'!P463,'Speed Bin B-A'!P567,'Speed Bin B-A'!P671,'Speed Bin B-A'!P775,'Speed Bin B-A'!P879,'Speed Bin B-A'!P983,'Speed Bin B-A'!P1087,'Speed Bin B-A'!P1191,'Speed Bin B-A'!P1295,'Speed Bin B-A'!P1399)</f>
        <v>0</v>
      </c>
      <c r="Q352" s="252">
        <f>SUM('Speed Bin B-A'!Q47,'Speed Bin B-A'!Q151,'Speed Bin B-A'!Q255,'Speed Bin B-A'!Q359,'Speed Bin B-A'!Q463,'Speed Bin B-A'!Q567,'Speed Bin B-A'!Q671,'Speed Bin B-A'!Q775,'Speed Bin B-A'!Q879,'Speed Bin B-A'!Q983,'Speed Bin B-A'!Q1087,'Speed Bin B-A'!Q1191,'Speed Bin B-A'!Q1295,'Speed Bin B-A'!Q1399)</f>
        <v>0</v>
      </c>
      <c r="R352" s="252">
        <f>SUM('Speed Bin B-A'!R47,'Speed Bin B-A'!R151,'Speed Bin B-A'!R255,'Speed Bin B-A'!R359,'Speed Bin B-A'!R463,'Speed Bin B-A'!R567,'Speed Bin B-A'!R671,'Speed Bin B-A'!R775,'Speed Bin B-A'!R879,'Speed Bin B-A'!R983,'Speed Bin B-A'!R1087,'Speed Bin B-A'!R1191,'Speed Bin B-A'!R1295,'Speed Bin B-A'!R1399)</f>
        <v>0</v>
      </c>
      <c r="S352" s="252">
        <f>SUM('Speed Bin B-A'!S47,'Speed Bin B-A'!S151,'Speed Bin B-A'!S255,'Speed Bin B-A'!S359,'Speed Bin B-A'!S463,'Speed Bin B-A'!S567,'Speed Bin B-A'!S671,'Speed Bin B-A'!S775,'Speed Bin B-A'!S879,'Speed Bin B-A'!S983,'Speed Bin B-A'!S1087,'Speed Bin B-A'!S1191,'Speed Bin B-A'!S1295,'Speed Bin B-A'!S1399)</f>
        <v>0</v>
      </c>
      <c r="T352" s="252">
        <f>SUM('Speed Bin B-A'!T47,'Speed Bin B-A'!T151,'Speed Bin B-A'!T255,'Speed Bin B-A'!T359,'Speed Bin B-A'!T463,'Speed Bin B-A'!T567,'Speed Bin B-A'!T671,'Speed Bin B-A'!T775,'Speed Bin B-A'!T879,'Speed Bin B-A'!T983,'Speed Bin B-A'!T1087,'Speed Bin B-A'!T1191,'Speed Bin B-A'!T1295,'Speed Bin B-A'!T1399)</f>
        <v>0</v>
      </c>
      <c r="U352" s="252">
        <f>SUM('Speed Bin B-A'!U47,'Speed Bin B-A'!U151,'Speed Bin B-A'!U255,'Speed Bin B-A'!U359,'Speed Bin B-A'!U463,'Speed Bin B-A'!U567,'Speed Bin B-A'!U671,'Speed Bin B-A'!U775,'Speed Bin B-A'!U879,'Speed Bin B-A'!U983,'Speed Bin B-A'!U1087,'Speed Bin B-A'!U1191,'Speed Bin B-A'!U1295,'Speed Bin B-A'!U1399)</f>
        <v>0</v>
      </c>
      <c r="V352" s="253">
        <f>IFERROR(AVERAGE('Speed Bin B-A'!V47,'Speed Bin B-A'!V151,'Speed Bin B-A'!V255,'Speed Bin B-A'!V359,'Speed Bin B-A'!V463,'Speed Bin B-A'!V567,'Speed Bin B-A'!V671,'Speed Bin B-A'!V775,'Speed Bin B-A'!V879,'Speed Bin B-A'!V983,'Speed Bin B-A'!V1087,'Speed Bin B-A'!V1191,'Speed Bin B-A'!V1295,'Speed Bin B-A'!V1399),"-")</f>
        <v>26.522222222222222</v>
      </c>
      <c r="W352" s="253">
        <f>IFERROR(AVERAGE('Speed Bin B-A'!W47,'Speed Bin B-A'!W151,'Speed Bin B-A'!W255,'Speed Bin B-A'!W359,'Speed Bin B-A'!W463,'Speed Bin B-A'!W567,'Speed Bin B-A'!W671,'Speed Bin B-A'!W775,'Speed Bin B-A'!W879,'Speed Bin B-A'!W983,'Speed Bin B-A'!W1087,'Speed Bin B-A'!W1191,'Speed Bin B-A'!W1295,'Speed Bin B-A'!W1399),"-")</f>
        <v>30.044444444444448</v>
      </c>
      <c r="X352" s="261"/>
      <c r="Y352" s="261"/>
    </row>
    <row r="353" spans="1:25" x14ac:dyDescent="0.2">
      <c r="A353" s="251">
        <v>0.38541666666666702</v>
      </c>
      <c r="B353" s="252">
        <f>SUM('Speed Bin B-A'!B48,'Speed Bin B-A'!B152,'Speed Bin B-A'!B256,'Speed Bin B-A'!B360,'Speed Bin B-A'!B464,'Speed Bin B-A'!B568,'Speed Bin B-A'!B672,'Speed Bin B-A'!B776,'Speed Bin B-A'!B880,'Speed Bin B-A'!B984,'Speed Bin B-A'!B1088,'Speed Bin B-A'!B1192,'Speed Bin B-A'!B1296,'Speed Bin B-A'!B1400)</f>
        <v>200</v>
      </c>
      <c r="C353" s="252">
        <f>SUM('Speed Bin B-A'!C48,'Speed Bin B-A'!C152,'Speed Bin B-A'!C256,'Speed Bin B-A'!C360,'Speed Bin B-A'!C464,'Speed Bin B-A'!C568,'Speed Bin B-A'!C672,'Speed Bin B-A'!C776,'Speed Bin B-A'!C880,'Speed Bin B-A'!C984,'Speed Bin B-A'!C1088,'Speed Bin B-A'!C1192,'Speed Bin B-A'!C1296,'Speed Bin B-A'!C1400)</f>
        <v>0</v>
      </c>
      <c r="D353" s="252">
        <f>SUM('Speed Bin B-A'!D48,'Speed Bin B-A'!D152,'Speed Bin B-A'!D256,'Speed Bin B-A'!D360,'Speed Bin B-A'!D464,'Speed Bin B-A'!D568,'Speed Bin B-A'!D672,'Speed Bin B-A'!D776,'Speed Bin B-A'!D880,'Speed Bin B-A'!D984,'Speed Bin B-A'!D1088,'Speed Bin B-A'!D1192,'Speed Bin B-A'!D1296,'Speed Bin B-A'!D1400)</f>
        <v>3</v>
      </c>
      <c r="E353" s="252">
        <f>SUM('Speed Bin B-A'!E48,'Speed Bin B-A'!E152,'Speed Bin B-A'!E256,'Speed Bin B-A'!E360,'Speed Bin B-A'!E464,'Speed Bin B-A'!E568,'Speed Bin B-A'!E672,'Speed Bin B-A'!E776,'Speed Bin B-A'!E880,'Speed Bin B-A'!E984,'Speed Bin B-A'!E1088,'Speed Bin B-A'!E1192,'Speed Bin B-A'!E1296,'Speed Bin B-A'!E1400)</f>
        <v>5</v>
      </c>
      <c r="F353" s="252">
        <f>SUM('Speed Bin B-A'!F48,'Speed Bin B-A'!F152,'Speed Bin B-A'!F256,'Speed Bin B-A'!F360,'Speed Bin B-A'!F464,'Speed Bin B-A'!F568,'Speed Bin B-A'!F672,'Speed Bin B-A'!F776,'Speed Bin B-A'!F880,'Speed Bin B-A'!F984,'Speed Bin B-A'!F1088,'Speed Bin B-A'!F1192,'Speed Bin B-A'!F1296,'Speed Bin B-A'!F1400)</f>
        <v>55</v>
      </c>
      <c r="G353" s="252">
        <f>SUM('Speed Bin B-A'!G48,'Speed Bin B-A'!G152,'Speed Bin B-A'!G256,'Speed Bin B-A'!G360,'Speed Bin B-A'!G464,'Speed Bin B-A'!G568,'Speed Bin B-A'!G672,'Speed Bin B-A'!G776,'Speed Bin B-A'!G880,'Speed Bin B-A'!G984,'Speed Bin B-A'!G1088,'Speed Bin B-A'!G1192,'Speed Bin B-A'!G1296,'Speed Bin B-A'!G1400)</f>
        <v>117</v>
      </c>
      <c r="H353" s="252">
        <f>SUM('Speed Bin B-A'!H48,'Speed Bin B-A'!H152,'Speed Bin B-A'!H256,'Speed Bin B-A'!H360,'Speed Bin B-A'!H464,'Speed Bin B-A'!H568,'Speed Bin B-A'!H672,'Speed Bin B-A'!H776,'Speed Bin B-A'!H880,'Speed Bin B-A'!H984,'Speed Bin B-A'!H1088,'Speed Bin B-A'!H1192,'Speed Bin B-A'!H1296,'Speed Bin B-A'!H1400)</f>
        <v>18</v>
      </c>
      <c r="I353" s="252">
        <f>SUM('Speed Bin B-A'!I48,'Speed Bin B-A'!I152,'Speed Bin B-A'!I256,'Speed Bin B-A'!I360,'Speed Bin B-A'!I464,'Speed Bin B-A'!I568,'Speed Bin B-A'!I672,'Speed Bin B-A'!I776,'Speed Bin B-A'!I880,'Speed Bin B-A'!I984,'Speed Bin B-A'!I1088,'Speed Bin B-A'!I1192,'Speed Bin B-A'!I1296,'Speed Bin B-A'!I1400)</f>
        <v>2</v>
      </c>
      <c r="J353" s="252">
        <f>SUM('Speed Bin B-A'!J48,'Speed Bin B-A'!J152,'Speed Bin B-A'!J256,'Speed Bin B-A'!J360,'Speed Bin B-A'!J464,'Speed Bin B-A'!J568,'Speed Bin B-A'!J672,'Speed Bin B-A'!J776,'Speed Bin B-A'!J880,'Speed Bin B-A'!J984,'Speed Bin B-A'!J1088,'Speed Bin B-A'!J1192,'Speed Bin B-A'!J1296,'Speed Bin B-A'!J1400)</f>
        <v>0</v>
      </c>
      <c r="K353" s="252">
        <f>SUM('Speed Bin B-A'!K48,'Speed Bin B-A'!K152,'Speed Bin B-A'!K256,'Speed Bin B-A'!K360,'Speed Bin B-A'!K464,'Speed Bin B-A'!K568,'Speed Bin B-A'!K672,'Speed Bin B-A'!K776,'Speed Bin B-A'!K880,'Speed Bin B-A'!K984,'Speed Bin B-A'!K1088,'Speed Bin B-A'!K1192,'Speed Bin B-A'!K1296,'Speed Bin B-A'!K1400)</f>
        <v>0</v>
      </c>
      <c r="L353" s="252">
        <f>SUM('Speed Bin B-A'!L48,'Speed Bin B-A'!L152,'Speed Bin B-A'!L256,'Speed Bin B-A'!L360,'Speed Bin B-A'!L464,'Speed Bin B-A'!L568,'Speed Bin B-A'!L672,'Speed Bin B-A'!L776,'Speed Bin B-A'!L880,'Speed Bin B-A'!L984,'Speed Bin B-A'!L1088,'Speed Bin B-A'!L1192,'Speed Bin B-A'!L1296,'Speed Bin B-A'!L1400)</f>
        <v>0</v>
      </c>
      <c r="M353" s="252">
        <f>SUM('Speed Bin B-A'!M48,'Speed Bin B-A'!M152,'Speed Bin B-A'!M256,'Speed Bin B-A'!M360,'Speed Bin B-A'!M464,'Speed Bin B-A'!M568,'Speed Bin B-A'!M672,'Speed Bin B-A'!M776,'Speed Bin B-A'!M880,'Speed Bin B-A'!M984,'Speed Bin B-A'!M1088,'Speed Bin B-A'!M1192,'Speed Bin B-A'!M1296,'Speed Bin B-A'!M1400)</f>
        <v>0</v>
      </c>
      <c r="N353" s="252">
        <f>SUM('Speed Bin B-A'!N48,'Speed Bin B-A'!N152,'Speed Bin B-A'!N256,'Speed Bin B-A'!N360,'Speed Bin B-A'!N464,'Speed Bin B-A'!N568,'Speed Bin B-A'!N672,'Speed Bin B-A'!N776,'Speed Bin B-A'!N880,'Speed Bin B-A'!N984,'Speed Bin B-A'!N1088,'Speed Bin B-A'!N1192,'Speed Bin B-A'!N1296,'Speed Bin B-A'!N1400)</f>
        <v>0</v>
      </c>
      <c r="O353" s="252">
        <f>SUM('Speed Bin B-A'!O48,'Speed Bin B-A'!O152,'Speed Bin B-A'!O256,'Speed Bin B-A'!O360,'Speed Bin B-A'!O464,'Speed Bin B-A'!O568,'Speed Bin B-A'!O672,'Speed Bin B-A'!O776,'Speed Bin B-A'!O880,'Speed Bin B-A'!O984,'Speed Bin B-A'!O1088,'Speed Bin B-A'!O1192,'Speed Bin B-A'!O1296,'Speed Bin B-A'!O1400)</f>
        <v>0</v>
      </c>
      <c r="P353" s="252">
        <f>SUM('Speed Bin B-A'!P48,'Speed Bin B-A'!P152,'Speed Bin B-A'!P256,'Speed Bin B-A'!P360,'Speed Bin B-A'!P464,'Speed Bin B-A'!P568,'Speed Bin B-A'!P672,'Speed Bin B-A'!P776,'Speed Bin B-A'!P880,'Speed Bin B-A'!P984,'Speed Bin B-A'!P1088,'Speed Bin B-A'!P1192,'Speed Bin B-A'!P1296,'Speed Bin B-A'!P1400)</f>
        <v>0</v>
      </c>
      <c r="Q353" s="252">
        <f>SUM('Speed Bin B-A'!Q48,'Speed Bin B-A'!Q152,'Speed Bin B-A'!Q256,'Speed Bin B-A'!Q360,'Speed Bin B-A'!Q464,'Speed Bin B-A'!Q568,'Speed Bin B-A'!Q672,'Speed Bin B-A'!Q776,'Speed Bin B-A'!Q880,'Speed Bin B-A'!Q984,'Speed Bin B-A'!Q1088,'Speed Bin B-A'!Q1192,'Speed Bin B-A'!Q1296,'Speed Bin B-A'!Q1400)</f>
        <v>0</v>
      </c>
      <c r="R353" s="252">
        <f>SUM('Speed Bin B-A'!R48,'Speed Bin B-A'!R152,'Speed Bin B-A'!R256,'Speed Bin B-A'!R360,'Speed Bin B-A'!R464,'Speed Bin B-A'!R568,'Speed Bin B-A'!R672,'Speed Bin B-A'!R776,'Speed Bin B-A'!R880,'Speed Bin B-A'!R984,'Speed Bin B-A'!R1088,'Speed Bin B-A'!R1192,'Speed Bin B-A'!R1296,'Speed Bin B-A'!R1400)</f>
        <v>0</v>
      </c>
      <c r="S353" s="252">
        <f>SUM('Speed Bin B-A'!S48,'Speed Bin B-A'!S152,'Speed Bin B-A'!S256,'Speed Bin B-A'!S360,'Speed Bin B-A'!S464,'Speed Bin B-A'!S568,'Speed Bin B-A'!S672,'Speed Bin B-A'!S776,'Speed Bin B-A'!S880,'Speed Bin B-A'!S984,'Speed Bin B-A'!S1088,'Speed Bin B-A'!S1192,'Speed Bin B-A'!S1296,'Speed Bin B-A'!S1400)</f>
        <v>0</v>
      </c>
      <c r="T353" s="252">
        <f>SUM('Speed Bin B-A'!T48,'Speed Bin B-A'!T152,'Speed Bin B-A'!T256,'Speed Bin B-A'!T360,'Speed Bin B-A'!T464,'Speed Bin B-A'!T568,'Speed Bin B-A'!T672,'Speed Bin B-A'!T776,'Speed Bin B-A'!T880,'Speed Bin B-A'!T984,'Speed Bin B-A'!T1088,'Speed Bin B-A'!T1192,'Speed Bin B-A'!T1296,'Speed Bin B-A'!T1400)</f>
        <v>0</v>
      </c>
      <c r="U353" s="252">
        <f>SUM('Speed Bin B-A'!U48,'Speed Bin B-A'!U152,'Speed Bin B-A'!U256,'Speed Bin B-A'!U360,'Speed Bin B-A'!U464,'Speed Bin B-A'!U568,'Speed Bin B-A'!U672,'Speed Bin B-A'!U776,'Speed Bin B-A'!U880,'Speed Bin B-A'!U984,'Speed Bin B-A'!U1088,'Speed Bin B-A'!U1192,'Speed Bin B-A'!U1296,'Speed Bin B-A'!U1400)</f>
        <v>0</v>
      </c>
      <c r="V353" s="253">
        <f>IFERROR(AVERAGE('Speed Bin B-A'!V48,'Speed Bin B-A'!V152,'Speed Bin B-A'!V256,'Speed Bin B-A'!V360,'Speed Bin B-A'!V464,'Speed Bin B-A'!V568,'Speed Bin B-A'!V672,'Speed Bin B-A'!V776,'Speed Bin B-A'!V880,'Speed Bin B-A'!V984,'Speed Bin B-A'!V1088,'Speed Bin B-A'!V1192,'Speed Bin B-A'!V1296,'Speed Bin B-A'!V1400),"-")</f>
        <v>26.166666666666671</v>
      </c>
      <c r="W353" s="253">
        <f>IFERROR(AVERAGE('Speed Bin B-A'!W48,'Speed Bin B-A'!W152,'Speed Bin B-A'!W256,'Speed Bin B-A'!W360,'Speed Bin B-A'!W464,'Speed Bin B-A'!W568,'Speed Bin B-A'!W672,'Speed Bin B-A'!W776,'Speed Bin B-A'!W880,'Speed Bin B-A'!W984,'Speed Bin B-A'!W1088,'Speed Bin B-A'!W1192,'Speed Bin B-A'!W1296,'Speed Bin B-A'!W1400),"-")</f>
        <v>29.333333333333332</v>
      </c>
      <c r="X353" s="261"/>
      <c r="Y353" s="261"/>
    </row>
    <row r="354" spans="1:25" x14ac:dyDescent="0.2">
      <c r="A354" s="251">
        <v>0.39583333333333298</v>
      </c>
      <c r="B354" s="252">
        <f>SUM('Speed Bin B-A'!B49,'Speed Bin B-A'!B153,'Speed Bin B-A'!B257,'Speed Bin B-A'!B361,'Speed Bin B-A'!B465,'Speed Bin B-A'!B569,'Speed Bin B-A'!B673,'Speed Bin B-A'!B777,'Speed Bin B-A'!B881,'Speed Bin B-A'!B985,'Speed Bin B-A'!B1089,'Speed Bin B-A'!B1193,'Speed Bin B-A'!B1297,'Speed Bin B-A'!B1401)</f>
        <v>213</v>
      </c>
      <c r="C354" s="252">
        <f>SUM('Speed Bin B-A'!C49,'Speed Bin B-A'!C153,'Speed Bin B-A'!C257,'Speed Bin B-A'!C361,'Speed Bin B-A'!C465,'Speed Bin B-A'!C569,'Speed Bin B-A'!C673,'Speed Bin B-A'!C777,'Speed Bin B-A'!C881,'Speed Bin B-A'!C985,'Speed Bin B-A'!C1089,'Speed Bin B-A'!C1193,'Speed Bin B-A'!C1297,'Speed Bin B-A'!C1401)</f>
        <v>0</v>
      </c>
      <c r="D354" s="252">
        <f>SUM('Speed Bin B-A'!D49,'Speed Bin B-A'!D153,'Speed Bin B-A'!D257,'Speed Bin B-A'!D361,'Speed Bin B-A'!D465,'Speed Bin B-A'!D569,'Speed Bin B-A'!D673,'Speed Bin B-A'!D777,'Speed Bin B-A'!D881,'Speed Bin B-A'!D985,'Speed Bin B-A'!D1089,'Speed Bin B-A'!D1193,'Speed Bin B-A'!D1297,'Speed Bin B-A'!D1401)</f>
        <v>4</v>
      </c>
      <c r="E354" s="252">
        <f>SUM('Speed Bin B-A'!E49,'Speed Bin B-A'!E153,'Speed Bin B-A'!E257,'Speed Bin B-A'!E361,'Speed Bin B-A'!E465,'Speed Bin B-A'!E569,'Speed Bin B-A'!E673,'Speed Bin B-A'!E777,'Speed Bin B-A'!E881,'Speed Bin B-A'!E985,'Speed Bin B-A'!E1089,'Speed Bin B-A'!E1193,'Speed Bin B-A'!E1297,'Speed Bin B-A'!E1401)</f>
        <v>11</v>
      </c>
      <c r="F354" s="252">
        <f>SUM('Speed Bin B-A'!F49,'Speed Bin B-A'!F153,'Speed Bin B-A'!F257,'Speed Bin B-A'!F361,'Speed Bin B-A'!F465,'Speed Bin B-A'!F569,'Speed Bin B-A'!F673,'Speed Bin B-A'!F777,'Speed Bin B-A'!F881,'Speed Bin B-A'!F985,'Speed Bin B-A'!F1089,'Speed Bin B-A'!F1193,'Speed Bin B-A'!F1297,'Speed Bin B-A'!F1401)</f>
        <v>65</v>
      </c>
      <c r="G354" s="252">
        <f>SUM('Speed Bin B-A'!G49,'Speed Bin B-A'!G153,'Speed Bin B-A'!G257,'Speed Bin B-A'!G361,'Speed Bin B-A'!G465,'Speed Bin B-A'!G569,'Speed Bin B-A'!G673,'Speed Bin B-A'!G777,'Speed Bin B-A'!G881,'Speed Bin B-A'!G985,'Speed Bin B-A'!G1089,'Speed Bin B-A'!G1193,'Speed Bin B-A'!G1297,'Speed Bin B-A'!G1401)</f>
        <v>109</v>
      </c>
      <c r="H354" s="252">
        <f>SUM('Speed Bin B-A'!H49,'Speed Bin B-A'!H153,'Speed Bin B-A'!H257,'Speed Bin B-A'!H361,'Speed Bin B-A'!H465,'Speed Bin B-A'!H569,'Speed Bin B-A'!H673,'Speed Bin B-A'!H777,'Speed Bin B-A'!H881,'Speed Bin B-A'!H985,'Speed Bin B-A'!H1089,'Speed Bin B-A'!H1193,'Speed Bin B-A'!H1297,'Speed Bin B-A'!H1401)</f>
        <v>20</v>
      </c>
      <c r="I354" s="252">
        <f>SUM('Speed Bin B-A'!I49,'Speed Bin B-A'!I153,'Speed Bin B-A'!I257,'Speed Bin B-A'!I361,'Speed Bin B-A'!I465,'Speed Bin B-A'!I569,'Speed Bin B-A'!I673,'Speed Bin B-A'!I777,'Speed Bin B-A'!I881,'Speed Bin B-A'!I985,'Speed Bin B-A'!I1089,'Speed Bin B-A'!I1193,'Speed Bin B-A'!I1297,'Speed Bin B-A'!I1401)</f>
        <v>2</v>
      </c>
      <c r="J354" s="252">
        <f>SUM('Speed Bin B-A'!J49,'Speed Bin B-A'!J153,'Speed Bin B-A'!J257,'Speed Bin B-A'!J361,'Speed Bin B-A'!J465,'Speed Bin B-A'!J569,'Speed Bin B-A'!J673,'Speed Bin B-A'!J777,'Speed Bin B-A'!J881,'Speed Bin B-A'!J985,'Speed Bin B-A'!J1089,'Speed Bin B-A'!J1193,'Speed Bin B-A'!J1297,'Speed Bin B-A'!J1401)</f>
        <v>1</v>
      </c>
      <c r="K354" s="252">
        <f>SUM('Speed Bin B-A'!K49,'Speed Bin B-A'!K153,'Speed Bin B-A'!K257,'Speed Bin B-A'!K361,'Speed Bin B-A'!K465,'Speed Bin B-A'!K569,'Speed Bin B-A'!K673,'Speed Bin B-A'!K777,'Speed Bin B-A'!K881,'Speed Bin B-A'!K985,'Speed Bin B-A'!K1089,'Speed Bin B-A'!K1193,'Speed Bin B-A'!K1297,'Speed Bin B-A'!K1401)</f>
        <v>1</v>
      </c>
      <c r="L354" s="252">
        <f>SUM('Speed Bin B-A'!L49,'Speed Bin B-A'!L153,'Speed Bin B-A'!L257,'Speed Bin B-A'!L361,'Speed Bin B-A'!L465,'Speed Bin B-A'!L569,'Speed Bin B-A'!L673,'Speed Bin B-A'!L777,'Speed Bin B-A'!L881,'Speed Bin B-A'!L985,'Speed Bin B-A'!L1089,'Speed Bin B-A'!L1193,'Speed Bin B-A'!L1297,'Speed Bin B-A'!L1401)</f>
        <v>0</v>
      </c>
      <c r="M354" s="252">
        <f>SUM('Speed Bin B-A'!M49,'Speed Bin B-A'!M153,'Speed Bin B-A'!M257,'Speed Bin B-A'!M361,'Speed Bin B-A'!M465,'Speed Bin B-A'!M569,'Speed Bin B-A'!M673,'Speed Bin B-A'!M777,'Speed Bin B-A'!M881,'Speed Bin B-A'!M985,'Speed Bin B-A'!M1089,'Speed Bin B-A'!M1193,'Speed Bin B-A'!M1297,'Speed Bin B-A'!M1401)</f>
        <v>0</v>
      </c>
      <c r="N354" s="252">
        <f>SUM('Speed Bin B-A'!N49,'Speed Bin B-A'!N153,'Speed Bin B-A'!N257,'Speed Bin B-A'!N361,'Speed Bin B-A'!N465,'Speed Bin B-A'!N569,'Speed Bin B-A'!N673,'Speed Bin B-A'!N777,'Speed Bin B-A'!N881,'Speed Bin B-A'!N985,'Speed Bin B-A'!N1089,'Speed Bin B-A'!N1193,'Speed Bin B-A'!N1297,'Speed Bin B-A'!N1401)</f>
        <v>0</v>
      </c>
      <c r="O354" s="252">
        <f>SUM('Speed Bin B-A'!O49,'Speed Bin B-A'!O153,'Speed Bin B-A'!O257,'Speed Bin B-A'!O361,'Speed Bin B-A'!O465,'Speed Bin B-A'!O569,'Speed Bin B-A'!O673,'Speed Bin B-A'!O777,'Speed Bin B-A'!O881,'Speed Bin B-A'!O985,'Speed Bin B-A'!O1089,'Speed Bin B-A'!O1193,'Speed Bin B-A'!O1297,'Speed Bin B-A'!O1401)</f>
        <v>0</v>
      </c>
      <c r="P354" s="252">
        <f>SUM('Speed Bin B-A'!P49,'Speed Bin B-A'!P153,'Speed Bin B-A'!P257,'Speed Bin B-A'!P361,'Speed Bin B-A'!P465,'Speed Bin B-A'!P569,'Speed Bin B-A'!P673,'Speed Bin B-A'!P777,'Speed Bin B-A'!P881,'Speed Bin B-A'!P985,'Speed Bin B-A'!P1089,'Speed Bin B-A'!P1193,'Speed Bin B-A'!P1297,'Speed Bin B-A'!P1401)</f>
        <v>0</v>
      </c>
      <c r="Q354" s="252">
        <f>SUM('Speed Bin B-A'!Q49,'Speed Bin B-A'!Q153,'Speed Bin B-A'!Q257,'Speed Bin B-A'!Q361,'Speed Bin B-A'!Q465,'Speed Bin B-A'!Q569,'Speed Bin B-A'!Q673,'Speed Bin B-A'!Q777,'Speed Bin B-A'!Q881,'Speed Bin B-A'!Q985,'Speed Bin B-A'!Q1089,'Speed Bin B-A'!Q1193,'Speed Bin B-A'!Q1297,'Speed Bin B-A'!Q1401)</f>
        <v>0</v>
      </c>
      <c r="R354" s="252">
        <f>SUM('Speed Bin B-A'!R49,'Speed Bin B-A'!R153,'Speed Bin B-A'!R257,'Speed Bin B-A'!R361,'Speed Bin B-A'!R465,'Speed Bin B-A'!R569,'Speed Bin B-A'!R673,'Speed Bin B-A'!R777,'Speed Bin B-A'!R881,'Speed Bin B-A'!R985,'Speed Bin B-A'!R1089,'Speed Bin B-A'!R1193,'Speed Bin B-A'!R1297,'Speed Bin B-A'!R1401)</f>
        <v>0</v>
      </c>
      <c r="S354" s="252">
        <f>SUM('Speed Bin B-A'!S49,'Speed Bin B-A'!S153,'Speed Bin B-A'!S257,'Speed Bin B-A'!S361,'Speed Bin B-A'!S465,'Speed Bin B-A'!S569,'Speed Bin B-A'!S673,'Speed Bin B-A'!S777,'Speed Bin B-A'!S881,'Speed Bin B-A'!S985,'Speed Bin B-A'!S1089,'Speed Bin B-A'!S1193,'Speed Bin B-A'!S1297,'Speed Bin B-A'!S1401)</f>
        <v>0</v>
      </c>
      <c r="T354" s="252">
        <f>SUM('Speed Bin B-A'!T49,'Speed Bin B-A'!T153,'Speed Bin B-A'!T257,'Speed Bin B-A'!T361,'Speed Bin B-A'!T465,'Speed Bin B-A'!T569,'Speed Bin B-A'!T673,'Speed Bin B-A'!T777,'Speed Bin B-A'!T881,'Speed Bin B-A'!T985,'Speed Bin B-A'!T1089,'Speed Bin B-A'!T1193,'Speed Bin B-A'!T1297,'Speed Bin B-A'!T1401)</f>
        <v>0</v>
      </c>
      <c r="U354" s="252">
        <f>SUM('Speed Bin B-A'!U49,'Speed Bin B-A'!U153,'Speed Bin B-A'!U257,'Speed Bin B-A'!U361,'Speed Bin B-A'!U465,'Speed Bin B-A'!U569,'Speed Bin B-A'!U673,'Speed Bin B-A'!U777,'Speed Bin B-A'!U881,'Speed Bin B-A'!U985,'Speed Bin B-A'!U1089,'Speed Bin B-A'!U1193,'Speed Bin B-A'!U1297,'Speed Bin B-A'!U1401)</f>
        <v>0</v>
      </c>
      <c r="V354" s="253">
        <f>IFERROR(AVERAGE('Speed Bin B-A'!V49,'Speed Bin B-A'!V153,'Speed Bin B-A'!V257,'Speed Bin B-A'!V361,'Speed Bin B-A'!V465,'Speed Bin B-A'!V569,'Speed Bin B-A'!V673,'Speed Bin B-A'!V777,'Speed Bin B-A'!V881,'Speed Bin B-A'!V985,'Speed Bin B-A'!V1089,'Speed Bin B-A'!V1193,'Speed Bin B-A'!V1297,'Speed Bin B-A'!V1401),"-")</f>
        <v>25.788888888888884</v>
      </c>
      <c r="W354" s="253">
        <f>IFERROR(AVERAGE('Speed Bin B-A'!W49,'Speed Bin B-A'!W153,'Speed Bin B-A'!W257,'Speed Bin B-A'!W361,'Speed Bin B-A'!W465,'Speed Bin B-A'!W569,'Speed Bin B-A'!W673,'Speed Bin B-A'!W777,'Speed Bin B-A'!W881,'Speed Bin B-A'!W985,'Speed Bin B-A'!W1089,'Speed Bin B-A'!W1193,'Speed Bin B-A'!W1297,'Speed Bin B-A'!W1401),"-")</f>
        <v>29.688888888888886</v>
      </c>
      <c r="X354" s="261"/>
      <c r="Y354" s="261"/>
    </row>
    <row r="355" spans="1:25" x14ac:dyDescent="0.2">
      <c r="A355" s="251">
        <v>0.40625</v>
      </c>
      <c r="B355" s="252">
        <f>SUM('Speed Bin B-A'!B50,'Speed Bin B-A'!B154,'Speed Bin B-A'!B258,'Speed Bin B-A'!B362,'Speed Bin B-A'!B466,'Speed Bin B-A'!B570,'Speed Bin B-A'!B674,'Speed Bin B-A'!B778,'Speed Bin B-A'!B882,'Speed Bin B-A'!B986,'Speed Bin B-A'!B1090,'Speed Bin B-A'!B1194,'Speed Bin B-A'!B1298,'Speed Bin B-A'!B1402)</f>
        <v>215</v>
      </c>
      <c r="C355" s="252">
        <f>SUM('Speed Bin B-A'!C50,'Speed Bin B-A'!C154,'Speed Bin B-A'!C258,'Speed Bin B-A'!C362,'Speed Bin B-A'!C466,'Speed Bin B-A'!C570,'Speed Bin B-A'!C674,'Speed Bin B-A'!C778,'Speed Bin B-A'!C882,'Speed Bin B-A'!C986,'Speed Bin B-A'!C1090,'Speed Bin B-A'!C1194,'Speed Bin B-A'!C1298,'Speed Bin B-A'!C1402)</f>
        <v>1</v>
      </c>
      <c r="D355" s="252">
        <f>SUM('Speed Bin B-A'!D50,'Speed Bin B-A'!D154,'Speed Bin B-A'!D258,'Speed Bin B-A'!D362,'Speed Bin B-A'!D466,'Speed Bin B-A'!D570,'Speed Bin B-A'!D674,'Speed Bin B-A'!D778,'Speed Bin B-A'!D882,'Speed Bin B-A'!D986,'Speed Bin B-A'!D1090,'Speed Bin B-A'!D1194,'Speed Bin B-A'!D1298,'Speed Bin B-A'!D1402)</f>
        <v>4</v>
      </c>
      <c r="E355" s="252">
        <f>SUM('Speed Bin B-A'!E50,'Speed Bin B-A'!E154,'Speed Bin B-A'!E258,'Speed Bin B-A'!E362,'Speed Bin B-A'!E466,'Speed Bin B-A'!E570,'Speed Bin B-A'!E674,'Speed Bin B-A'!E778,'Speed Bin B-A'!E882,'Speed Bin B-A'!E986,'Speed Bin B-A'!E1090,'Speed Bin B-A'!E1194,'Speed Bin B-A'!E1298,'Speed Bin B-A'!E1402)</f>
        <v>6</v>
      </c>
      <c r="F355" s="252">
        <f>SUM('Speed Bin B-A'!F50,'Speed Bin B-A'!F154,'Speed Bin B-A'!F258,'Speed Bin B-A'!F362,'Speed Bin B-A'!F466,'Speed Bin B-A'!F570,'Speed Bin B-A'!F674,'Speed Bin B-A'!F778,'Speed Bin B-A'!F882,'Speed Bin B-A'!F986,'Speed Bin B-A'!F1090,'Speed Bin B-A'!F1194,'Speed Bin B-A'!F1298,'Speed Bin B-A'!F1402)</f>
        <v>59</v>
      </c>
      <c r="G355" s="252">
        <f>SUM('Speed Bin B-A'!G50,'Speed Bin B-A'!G154,'Speed Bin B-A'!G258,'Speed Bin B-A'!G362,'Speed Bin B-A'!G466,'Speed Bin B-A'!G570,'Speed Bin B-A'!G674,'Speed Bin B-A'!G778,'Speed Bin B-A'!G882,'Speed Bin B-A'!G986,'Speed Bin B-A'!G1090,'Speed Bin B-A'!G1194,'Speed Bin B-A'!G1298,'Speed Bin B-A'!G1402)</f>
        <v>119</v>
      </c>
      <c r="H355" s="252">
        <f>SUM('Speed Bin B-A'!H50,'Speed Bin B-A'!H154,'Speed Bin B-A'!H258,'Speed Bin B-A'!H362,'Speed Bin B-A'!H466,'Speed Bin B-A'!H570,'Speed Bin B-A'!H674,'Speed Bin B-A'!H778,'Speed Bin B-A'!H882,'Speed Bin B-A'!H986,'Speed Bin B-A'!H1090,'Speed Bin B-A'!H1194,'Speed Bin B-A'!H1298,'Speed Bin B-A'!H1402)</f>
        <v>24</v>
      </c>
      <c r="I355" s="252">
        <f>SUM('Speed Bin B-A'!I50,'Speed Bin B-A'!I154,'Speed Bin B-A'!I258,'Speed Bin B-A'!I362,'Speed Bin B-A'!I466,'Speed Bin B-A'!I570,'Speed Bin B-A'!I674,'Speed Bin B-A'!I778,'Speed Bin B-A'!I882,'Speed Bin B-A'!I986,'Speed Bin B-A'!I1090,'Speed Bin B-A'!I1194,'Speed Bin B-A'!I1298,'Speed Bin B-A'!I1402)</f>
        <v>2</v>
      </c>
      <c r="J355" s="252">
        <f>SUM('Speed Bin B-A'!J50,'Speed Bin B-A'!J154,'Speed Bin B-A'!J258,'Speed Bin B-A'!J362,'Speed Bin B-A'!J466,'Speed Bin B-A'!J570,'Speed Bin B-A'!J674,'Speed Bin B-A'!J778,'Speed Bin B-A'!J882,'Speed Bin B-A'!J986,'Speed Bin B-A'!J1090,'Speed Bin B-A'!J1194,'Speed Bin B-A'!J1298,'Speed Bin B-A'!J1402)</f>
        <v>0</v>
      </c>
      <c r="K355" s="252">
        <f>SUM('Speed Bin B-A'!K50,'Speed Bin B-A'!K154,'Speed Bin B-A'!K258,'Speed Bin B-A'!K362,'Speed Bin B-A'!K466,'Speed Bin B-A'!K570,'Speed Bin B-A'!K674,'Speed Bin B-A'!K778,'Speed Bin B-A'!K882,'Speed Bin B-A'!K986,'Speed Bin B-A'!K1090,'Speed Bin B-A'!K1194,'Speed Bin B-A'!K1298,'Speed Bin B-A'!K1402)</f>
        <v>0</v>
      </c>
      <c r="L355" s="252">
        <f>SUM('Speed Bin B-A'!L50,'Speed Bin B-A'!L154,'Speed Bin B-A'!L258,'Speed Bin B-A'!L362,'Speed Bin B-A'!L466,'Speed Bin B-A'!L570,'Speed Bin B-A'!L674,'Speed Bin B-A'!L778,'Speed Bin B-A'!L882,'Speed Bin B-A'!L986,'Speed Bin B-A'!L1090,'Speed Bin B-A'!L1194,'Speed Bin B-A'!L1298,'Speed Bin B-A'!L1402)</f>
        <v>0</v>
      </c>
      <c r="M355" s="252">
        <f>SUM('Speed Bin B-A'!M50,'Speed Bin B-A'!M154,'Speed Bin B-A'!M258,'Speed Bin B-A'!M362,'Speed Bin B-A'!M466,'Speed Bin B-A'!M570,'Speed Bin B-A'!M674,'Speed Bin B-A'!M778,'Speed Bin B-A'!M882,'Speed Bin B-A'!M986,'Speed Bin B-A'!M1090,'Speed Bin B-A'!M1194,'Speed Bin B-A'!M1298,'Speed Bin B-A'!M1402)</f>
        <v>0</v>
      </c>
      <c r="N355" s="252">
        <f>SUM('Speed Bin B-A'!N50,'Speed Bin B-A'!N154,'Speed Bin B-A'!N258,'Speed Bin B-A'!N362,'Speed Bin B-A'!N466,'Speed Bin B-A'!N570,'Speed Bin B-A'!N674,'Speed Bin B-A'!N778,'Speed Bin B-A'!N882,'Speed Bin B-A'!N986,'Speed Bin B-A'!N1090,'Speed Bin B-A'!N1194,'Speed Bin B-A'!N1298,'Speed Bin B-A'!N1402)</f>
        <v>0</v>
      </c>
      <c r="O355" s="252">
        <f>SUM('Speed Bin B-A'!O50,'Speed Bin B-A'!O154,'Speed Bin B-A'!O258,'Speed Bin B-A'!O362,'Speed Bin B-A'!O466,'Speed Bin B-A'!O570,'Speed Bin B-A'!O674,'Speed Bin B-A'!O778,'Speed Bin B-A'!O882,'Speed Bin B-A'!O986,'Speed Bin B-A'!O1090,'Speed Bin B-A'!O1194,'Speed Bin B-A'!O1298,'Speed Bin B-A'!O1402)</f>
        <v>0</v>
      </c>
      <c r="P355" s="252">
        <f>SUM('Speed Bin B-A'!P50,'Speed Bin B-A'!P154,'Speed Bin B-A'!P258,'Speed Bin B-A'!P362,'Speed Bin B-A'!P466,'Speed Bin B-A'!P570,'Speed Bin B-A'!P674,'Speed Bin B-A'!P778,'Speed Bin B-A'!P882,'Speed Bin B-A'!P986,'Speed Bin B-A'!P1090,'Speed Bin B-A'!P1194,'Speed Bin B-A'!P1298,'Speed Bin B-A'!P1402)</f>
        <v>0</v>
      </c>
      <c r="Q355" s="252">
        <f>SUM('Speed Bin B-A'!Q50,'Speed Bin B-A'!Q154,'Speed Bin B-A'!Q258,'Speed Bin B-A'!Q362,'Speed Bin B-A'!Q466,'Speed Bin B-A'!Q570,'Speed Bin B-A'!Q674,'Speed Bin B-A'!Q778,'Speed Bin B-A'!Q882,'Speed Bin B-A'!Q986,'Speed Bin B-A'!Q1090,'Speed Bin B-A'!Q1194,'Speed Bin B-A'!Q1298,'Speed Bin B-A'!Q1402)</f>
        <v>0</v>
      </c>
      <c r="R355" s="252">
        <f>SUM('Speed Bin B-A'!R50,'Speed Bin B-A'!R154,'Speed Bin B-A'!R258,'Speed Bin B-A'!R362,'Speed Bin B-A'!R466,'Speed Bin B-A'!R570,'Speed Bin B-A'!R674,'Speed Bin B-A'!R778,'Speed Bin B-A'!R882,'Speed Bin B-A'!R986,'Speed Bin B-A'!R1090,'Speed Bin B-A'!R1194,'Speed Bin B-A'!R1298,'Speed Bin B-A'!R1402)</f>
        <v>0</v>
      </c>
      <c r="S355" s="252">
        <f>SUM('Speed Bin B-A'!S50,'Speed Bin B-A'!S154,'Speed Bin B-A'!S258,'Speed Bin B-A'!S362,'Speed Bin B-A'!S466,'Speed Bin B-A'!S570,'Speed Bin B-A'!S674,'Speed Bin B-A'!S778,'Speed Bin B-A'!S882,'Speed Bin B-A'!S986,'Speed Bin B-A'!S1090,'Speed Bin B-A'!S1194,'Speed Bin B-A'!S1298,'Speed Bin B-A'!S1402)</f>
        <v>0</v>
      </c>
      <c r="T355" s="252">
        <f>SUM('Speed Bin B-A'!T50,'Speed Bin B-A'!T154,'Speed Bin B-A'!T258,'Speed Bin B-A'!T362,'Speed Bin B-A'!T466,'Speed Bin B-A'!T570,'Speed Bin B-A'!T674,'Speed Bin B-A'!T778,'Speed Bin B-A'!T882,'Speed Bin B-A'!T986,'Speed Bin B-A'!T1090,'Speed Bin B-A'!T1194,'Speed Bin B-A'!T1298,'Speed Bin B-A'!T1402)</f>
        <v>0</v>
      </c>
      <c r="U355" s="252">
        <f>SUM('Speed Bin B-A'!U50,'Speed Bin B-A'!U154,'Speed Bin B-A'!U258,'Speed Bin B-A'!U362,'Speed Bin B-A'!U466,'Speed Bin B-A'!U570,'Speed Bin B-A'!U674,'Speed Bin B-A'!U778,'Speed Bin B-A'!U882,'Speed Bin B-A'!U986,'Speed Bin B-A'!U1090,'Speed Bin B-A'!U1194,'Speed Bin B-A'!U1298,'Speed Bin B-A'!U1402)</f>
        <v>0</v>
      </c>
      <c r="V355" s="253">
        <f>IFERROR(AVERAGE('Speed Bin B-A'!V50,'Speed Bin B-A'!V154,'Speed Bin B-A'!V258,'Speed Bin B-A'!V362,'Speed Bin B-A'!V466,'Speed Bin B-A'!V570,'Speed Bin B-A'!V674,'Speed Bin B-A'!V778,'Speed Bin B-A'!V882,'Speed Bin B-A'!V986,'Speed Bin B-A'!V1090,'Speed Bin B-A'!V1194,'Speed Bin B-A'!V1298,'Speed Bin B-A'!V1402),"-")</f>
        <v>26.066666666666666</v>
      </c>
      <c r="W355" s="253">
        <f>IFERROR(AVERAGE('Speed Bin B-A'!W50,'Speed Bin B-A'!W154,'Speed Bin B-A'!W258,'Speed Bin B-A'!W362,'Speed Bin B-A'!W466,'Speed Bin B-A'!W570,'Speed Bin B-A'!W674,'Speed Bin B-A'!W778,'Speed Bin B-A'!W882,'Speed Bin B-A'!W986,'Speed Bin B-A'!W1090,'Speed Bin B-A'!W1194,'Speed Bin B-A'!W1298,'Speed Bin B-A'!W1402),"-")</f>
        <v>29.688888888888886</v>
      </c>
      <c r="X355" s="261"/>
      <c r="Y355" s="261"/>
    </row>
    <row r="356" spans="1:25" x14ac:dyDescent="0.2">
      <c r="A356" s="251">
        <v>0.41666666666666702</v>
      </c>
      <c r="B356" s="252">
        <f>SUM('Speed Bin B-A'!B51,'Speed Bin B-A'!B155,'Speed Bin B-A'!B259,'Speed Bin B-A'!B363,'Speed Bin B-A'!B467,'Speed Bin B-A'!B571,'Speed Bin B-A'!B675,'Speed Bin B-A'!B779,'Speed Bin B-A'!B883,'Speed Bin B-A'!B987,'Speed Bin B-A'!B1091,'Speed Bin B-A'!B1195,'Speed Bin B-A'!B1299,'Speed Bin B-A'!B1403)</f>
        <v>178</v>
      </c>
      <c r="C356" s="252">
        <f>SUM('Speed Bin B-A'!C51,'Speed Bin B-A'!C155,'Speed Bin B-A'!C259,'Speed Bin B-A'!C363,'Speed Bin B-A'!C467,'Speed Bin B-A'!C571,'Speed Bin B-A'!C675,'Speed Bin B-A'!C779,'Speed Bin B-A'!C883,'Speed Bin B-A'!C987,'Speed Bin B-A'!C1091,'Speed Bin B-A'!C1195,'Speed Bin B-A'!C1299,'Speed Bin B-A'!C1403)</f>
        <v>0</v>
      </c>
      <c r="D356" s="252">
        <f>SUM('Speed Bin B-A'!D51,'Speed Bin B-A'!D155,'Speed Bin B-A'!D259,'Speed Bin B-A'!D363,'Speed Bin B-A'!D467,'Speed Bin B-A'!D571,'Speed Bin B-A'!D675,'Speed Bin B-A'!D779,'Speed Bin B-A'!D883,'Speed Bin B-A'!D987,'Speed Bin B-A'!D1091,'Speed Bin B-A'!D1195,'Speed Bin B-A'!D1299,'Speed Bin B-A'!D1403)</f>
        <v>2</v>
      </c>
      <c r="E356" s="252">
        <f>SUM('Speed Bin B-A'!E51,'Speed Bin B-A'!E155,'Speed Bin B-A'!E259,'Speed Bin B-A'!E363,'Speed Bin B-A'!E467,'Speed Bin B-A'!E571,'Speed Bin B-A'!E675,'Speed Bin B-A'!E779,'Speed Bin B-A'!E883,'Speed Bin B-A'!E987,'Speed Bin B-A'!E1091,'Speed Bin B-A'!E1195,'Speed Bin B-A'!E1299,'Speed Bin B-A'!E1403)</f>
        <v>11</v>
      </c>
      <c r="F356" s="252">
        <f>SUM('Speed Bin B-A'!F51,'Speed Bin B-A'!F155,'Speed Bin B-A'!F259,'Speed Bin B-A'!F363,'Speed Bin B-A'!F467,'Speed Bin B-A'!F571,'Speed Bin B-A'!F675,'Speed Bin B-A'!F779,'Speed Bin B-A'!F883,'Speed Bin B-A'!F987,'Speed Bin B-A'!F1091,'Speed Bin B-A'!F1195,'Speed Bin B-A'!F1299,'Speed Bin B-A'!F1403)</f>
        <v>64</v>
      </c>
      <c r="G356" s="252">
        <f>SUM('Speed Bin B-A'!G51,'Speed Bin B-A'!G155,'Speed Bin B-A'!G259,'Speed Bin B-A'!G363,'Speed Bin B-A'!G467,'Speed Bin B-A'!G571,'Speed Bin B-A'!G675,'Speed Bin B-A'!G779,'Speed Bin B-A'!G883,'Speed Bin B-A'!G987,'Speed Bin B-A'!G1091,'Speed Bin B-A'!G1195,'Speed Bin B-A'!G1299,'Speed Bin B-A'!G1403)</f>
        <v>82</v>
      </c>
      <c r="H356" s="252">
        <f>SUM('Speed Bin B-A'!H51,'Speed Bin B-A'!H155,'Speed Bin B-A'!H259,'Speed Bin B-A'!H363,'Speed Bin B-A'!H467,'Speed Bin B-A'!H571,'Speed Bin B-A'!H675,'Speed Bin B-A'!H779,'Speed Bin B-A'!H883,'Speed Bin B-A'!H987,'Speed Bin B-A'!H1091,'Speed Bin B-A'!H1195,'Speed Bin B-A'!H1299,'Speed Bin B-A'!H1403)</f>
        <v>18</v>
      </c>
      <c r="I356" s="252">
        <f>SUM('Speed Bin B-A'!I51,'Speed Bin B-A'!I155,'Speed Bin B-A'!I259,'Speed Bin B-A'!I363,'Speed Bin B-A'!I467,'Speed Bin B-A'!I571,'Speed Bin B-A'!I675,'Speed Bin B-A'!I779,'Speed Bin B-A'!I883,'Speed Bin B-A'!I987,'Speed Bin B-A'!I1091,'Speed Bin B-A'!I1195,'Speed Bin B-A'!I1299,'Speed Bin B-A'!I1403)</f>
        <v>1</v>
      </c>
      <c r="J356" s="252">
        <f>SUM('Speed Bin B-A'!J51,'Speed Bin B-A'!J155,'Speed Bin B-A'!J259,'Speed Bin B-A'!J363,'Speed Bin B-A'!J467,'Speed Bin B-A'!J571,'Speed Bin B-A'!J675,'Speed Bin B-A'!J779,'Speed Bin B-A'!J883,'Speed Bin B-A'!J987,'Speed Bin B-A'!J1091,'Speed Bin B-A'!J1195,'Speed Bin B-A'!J1299,'Speed Bin B-A'!J1403)</f>
        <v>0</v>
      </c>
      <c r="K356" s="252">
        <f>SUM('Speed Bin B-A'!K51,'Speed Bin B-A'!K155,'Speed Bin B-A'!K259,'Speed Bin B-A'!K363,'Speed Bin B-A'!K467,'Speed Bin B-A'!K571,'Speed Bin B-A'!K675,'Speed Bin B-A'!K779,'Speed Bin B-A'!K883,'Speed Bin B-A'!K987,'Speed Bin B-A'!K1091,'Speed Bin B-A'!K1195,'Speed Bin B-A'!K1299,'Speed Bin B-A'!K1403)</f>
        <v>0</v>
      </c>
      <c r="L356" s="252">
        <f>SUM('Speed Bin B-A'!L51,'Speed Bin B-A'!L155,'Speed Bin B-A'!L259,'Speed Bin B-A'!L363,'Speed Bin B-A'!L467,'Speed Bin B-A'!L571,'Speed Bin B-A'!L675,'Speed Bin B-A'!L779,'Speed Bin B-A'!L883,'Speed Bin B-A'!L987,'Speed Bin B-A'!L1091,'Speed Bin B-A'!L1195,'Speed Bin B-A'!L1299,'Speed Bin B-A'!L1403)</f>
        <v>0</v>
      </c>
      <c r="M356" s="252">
        <f>SUM('Speed Bin B-A'!M51,'Speed Bin B-A'!M155,'Speed Bin B-A'!M259,'Speed Bin B-A'!M363,'Speed Bin B-A'!M467,'Speed Bin B-A'!M571,'Speed Bin B-A'!M675,'Speed Bin B-A'!M779,'Speed Bin B-A'!M883,'Speed Bin B-A'!M987,'Speed Bin B-A'!M1091,'Speed Bin B-A'!M1195,'Speed Bin B-A'!M1299,'Speed Bin B-A'!M1403)</f>
        <v>0</v>
      </c>
      <c r="N356" s="252">
        <f>SUM('Speed Bin B-A'!N51,'Speed Bin B-A'!N155,'Speed Bin B-A'!N259,'Speed Bin B-A'!N363,'Speed Bin B-A'!N467,'Speed Bin B-A'!N571,'Speed Bin B-A'!N675,'Speed Bin B-A'!N779,'Speed Bin B-A'!N883,'Speed Bin B-A'!N987,'Speed Bin B-A'!N1091,'Speed Bin B-A'!N1195,'Speed Bin B-A'!N1299,'Speed Bin B-A'!N1403)</f>
        <v>0</v>
      </c>
      <c r="O356" s="252">
        <f>SUM('Speed Bin B-A'!O51,'Speed Bin B-A'!O155,'Speed Bin B-A'!O259,'Speed Bin B-A'!O363,'Speed Bin B-A'!O467,'Speed Bin B-A'!O571,'Speed Bin B-A'!O675,'Speed Bin B-A'!O779,'Speed Bin B-A'!O883,'Speed Bin B-A'!O987,'Speed Bin B-A'!O1091,'Speed Bin B-A'!O1195,'Speed Bin B-A'!O1299,'Speed Bin B-A'!O1403)</f>
        <v>0</v>
      </c>
      <c r="P356" s="252">
        <f>SUM('Speed Bin B-A'!P51,'Speed Bin B-A'!P155,'Speed Bin B-A'!P259,'Speed Bin B-A'!P363,'Speed Bin B-A'!P467,'Speed Bin B-A'!P571,'Speed Bin B-A'!P675,'Speed Bin B-A'!P779,'Speed Bin B-A'!P883,'Speed Bin B-A'!P987,'Speed Bin B-A'!P1091,'Speed Bin B-A'!P1195,'Speed Bin B-A'!P1299,'Speed Bin B-A'!P1403)</f>
        <v>0</v>
      </c>
      <c r="Q356" s="252">
        <f>SUM('Speed Bin B-A'!Q51,'Speed Bin B-A'!Q155,'Speed Bin B-A'!Q259,'Speed Bin B-A'!Q363,'Speed Bin B-A'!Q467,'Speed Bin B-A'!Q571,'Speed Bin B-A'!Q675,'Speed Bin B-A'!Q779,'Speed Bin B-A'!Q883,'Speed Bin B-A'!Q987,'Speed Bin B-A'!Q1091,'Speed Bin B-A'!Q1195,'Speed Bin B-A'!Q1299,'Speed Bin B-A'!Q1403)</f>
        <v>0</v>
      </c>
      <c r="R356" s="252">
        <f>SUM('Speed Bin B-A'!R51,'Speed Bin B-A'!R155,'Speed Bin B-A'!R259,'Speed Bin B-A'!R363,'Speed Bin B-A'!R467,'Speed Bin B-A'!R571,'Speed Bin B-A'!R675,'Speed Bin B-A'!R779,'Speed Bin B-A'!R883,'Speed Bin B-A'!R987,'Speed Bin B-A'!R1091,'Speed Bin B-A'!R1195,'Speed Bin B-A'!R1299,'Speed Bin B-A'!R1403)</f>
        <v>0</v>
      </c>
      <c r="S356" s="252">
        <f>SUM('Speed Bin B-A'!S51,'Speed Bin B-A'!S155,'Speed Bin B-A'!S259,'Speed Bin B-A'!S363,'Speed Bin B-A'!S467,'Speed Bin B-A'!S571,'Speed Bin B-A'!S675,'Speed Bin B-A'!S779,'Speed Bin B-A'!S883,'Speed Bin B-A'!S987,'Speed Bin B-A'!S1091,'Speed Bin B-A'!S1195,'Speed Bin B-A'!S1299,'Speed Bin B-A'!S1403)</f>
        <v>0</v>
      </c>
      <c r="T356" s="252">
        <f>SUM('Speed Bin B-A'!T51,'Speed Bin B-A'!T155,'Speed Bin B-A'!T259,'Speed Bin B-A'!T363,'Speed Bin B-A'!T467,'Speed Bin B-A'!T571,'Speed Bin B-A'!T675,'Speed Bin B-A'!T779,'Speed Bin B-A'!T883,'Speed Bin B-A'!T987,'Speed Bin B-A'!T1091,'Speed Bin B-A'!T1195,'Speed Bin B-A'!T1299,'Speed Bin B-A'!T1403)</f>
        <v>0</v>
      </c>
      <c r="U356" s="252">
        <f>SUM('Speed Bin B-A'!U51,'Speed Bin B-A'!U155,'Speed Bin B-A'!U259,'Speed Bin B-A'!U363,'Speed Bin B-A'!U467,'Speed Bin B-A'!U571,'Speed Bin B-A'!U675,'Speed Bin B-A'!U779,'Speed Bin B-A'!U883,'Speed Bin B-A'!U987,'Speed Bin B-A'!U1091,'Speed Bin B-A'!U1195,'Speed Bin B-A'!U1299,'Speed Bin B-A'!U1403)</f>
        <v>0</v>
      </c>
      <c r="V356" s="253">
        <f>IFERROR(AVERAGE('Speed Bin B-A'!V51,'Speed Bin B-A'!V155,'Speed Bin B-A'!V259,'Speed Bin B-A'!V363,'Speed Bin B-A'!V467,'Speed Bin B-A'!V571,'Speed Bin B-A'!V675,'Speed Bin B-A'!V779,'Speed Bin B-A'!V883,'Speed Bin B-A'!V987,'Speed Bin B-A'!V1091,'Speed Bin B-A'!V1195,'Speed Bin B-A'!V1299,'Speed Bin B-A'!V1403),"-")</f>
        <v>25.411111111111111</v>
      </c>
      <c r="W356" s="253">
        <f>IFERROR(AVERAGE('Speed Bin B-A'!W51,'Speed Bin B-A'!W155,'Speed Bin B-A'!W259,'Speed Bin B-A'!W363,'Speed Bin B-A'!W467,'Speed Bin B-A'!W571,'Speed Bin B-A'!W675,'Speed Bin B-A'!W779,'Speed Bin B-A'!W883,'Speed Bin B-A'!W987,'Speed Bin B-A'!W1091,'Speed Bin B-A'!W1195,'Speed Bin B-A'!W1299,'Speed Bin B-A'!W1403),"-")</f>
        <v>29.422222222222224</v>
      </c>
      <c r="X356" s="261"/>
      <c r="Y356" s="261"/>
    </row>
    <row r="357" spans="1:25" x14ac:dyDescent="0.2">
      <c r="A357" s="251">
        <v>0.42708333333333298</v>
      </c>
      <c r="B357" s="252">
        <f>SUM('Speed Bin B-A'!B52,'Speed Bin B-A'!B156,'Speed Bin B-A'!B260,'Speed Bin B-A'!B364,'Speed Bin B-A'!B468,'Speed Bin B-A'!B572,'Speed Bin B-A'!B676,'Speed Bin B-A'!B780,'Speed Bin B-A'!B884,'Speed Bin B-A'!B988,'Speed Bin B-A'!B1092,'Speed Bin B-A'!B1196,'Speed Bin B-A'!B1300,'Speed Bin B-A'!B1404)</f>
        <v>171</v>
      </c>
      <c r="C357" s="252">
        <f>SUM('Speed Bin B-A'!C52,'Speed Bin B-A'!C156,'Speed Bin B-A'!C260,'Speed Bin B-A'!C364,'Speed Bin B-A'!C468,'Speed Bin B-A'!C572,'Speed Bin B-A'!C676,'Speed Bin B-A'!C780,'Speed Bin B-A'!C884,'Speed Bin B-A'!C988,'Speed Bin B-A'!C1092,'Speed Bin B-A'!C1196,'Speed Bin B-A'!C1300,'Speed Bin B-A'!C1404)</f>
        <v>0</v>
      </c>
      <c r="D357" s="252">
        <f>SUM('Speed Bin B-A'!D52,'Speed Bin B-A'!D156,'Speed Bin B-A'!D260,'Speed Bin B-A'!D364,'Speed Bin B-A'!D468,'Speed Bin B-A'!D572,'Speed Bin B-A'!D676,'Speed Bin B-A'!D780,'Speed Bin B-A'!D884,'Speed Bin B-A'!D988,'Speed Bin B-A'!D1092,'Speed Bin B-A'!D1196,'Speed Bin B-A'!D1300,'Speed Bin B-A'!D1404)</f>
        <v>7</v>
      </c>
      <c r="E357" s="252">
        <f>SUM('Speed Bin B-A'!E52,'Speed Bin B-A'!E156,'Speed Bin B-A'!E260,'Speed Bin B-A'!E364,'Speed Bin B-A'!E468,'Speed Bin B-A'!E572,'Speed Bin B-A'!E676,'Speed Bin B-A'!E780,'Speed Bin B-A'!E884,'Speed Bin B-A'!E988,'Speed Bin B-A'!E1092,'Speed Bin B-A'!E1196,'Speed Bin B-A'!E1300,'Speed Bin B-A'!E1404)</f>
        <v>12</v>
      </c>
      <c r="F357" s="252">
        <f>SUM('Speed Bin B-A'!F52,'Speed Bin B-A'!F156,'Speed Bin B-A'!F260,'Speed Bin B-A'!F364,'Speed Bin B-A'!F468,'Speed Bin B-A'!F572,'Speed Bin B-A'!F676,'Speed Bin B-A'!F780,'Speed Bin B-A'!F884,'Speed Bin B-A'!F988,'Speed Bin B-A'!F1092,'Speed Bin B-A'!F1196,'Speed Bin B-A'!F1300,'Speed Bin B-A'!F1404)</f>
        <v>60</v>
      </c>
      <c r="G357" s="252">
        <f>SUM('Speed Bin B-A'!G52,'Speed Bin B-A'!G156,'Speed Bin B-A'!G260,'Speed Bin B-A'!G364,'Speed Bin B-A'!G468,'Speed Bin B-A'!G572,'Speed Bin B-A'!G676,'Speed Bin B-A'!G780,'Speed Bin B-A'!G884,'Speed Bin B-A'!G988,'Speed Bin B-A'!G1092,'Speed Bin B-A'!G1196,'Speed Bin B-A'!G1300,'Speed Bin B-A'!G1404)</f>
        <v>74</v>
      </c>
      <c r="H357" s="252">
        <f>SUM('Speed Bin B-A'!H52,'Speed Bin B-A'!H156,'Speed Bin B-A'!H260,'Speed Bin B-A'!H364,'Speed Bin B-A'!H468,'Speed Bin B-A'!H572,'Speed Bin B-A'!H676,'Speed Bin B-A'!H780,'Speed Bin B-A'!H884,'Speed Bin B-A'!H988,'Speed Bin B-A'!H1092,'Speed Bin B-A'!H1196,'Speed Bin B-A'!H1300,'Speed Bin B-A'!H1404)</f>
        <v>15</v>
      </c>
      <c r="I357" s="252">
        <f>SUM('Speed Bin B-A'!I52,'Speed Bin B-A'!I156,'Speed Bin B-A'!I260,'Speed Bin B-A'!I364,'Speed Bin B-A'!I468,'Speed Bin B-A'!I572,'Speed Bin B-A'!I676,'Speed Bin B-A'!I780,'Speed Bin B-A'!I884,'Speed Bin B-A'!I988,'Speed Bin B-A'!I1092,'Speed Bin B-A'!I1196,'Speed Bin B-A'!I1300,'Speed Bin B-A'!I1404)</f>
        <v>2</v>
      </c>
      <c r="J357" s="252">
        <f>SUM('Speed Bin B-A'!J52,'Speed Bin B-A'!J156,'Speed Bin B-A'!J260,'Speed Bin B-A'!J364,'Speed Bin B-A'!J468,'Speed Bin B-A'!J572,'Speed Bin B-A'!J676,'Speed Bin B-A'!J780,'Speed Bin B-A'!J884,'Speed Bin B-A'!J988,'Speed Bin B-A'!J1092,'Speed Bin B-A'!J1196,'Speed Bin B-A'!J1300,'Speed Bin B-A'!J1404)</f>
        <v>1</v>
      </c>
      <c r="K357" s="252">
        <f>SUM('Speed Bin B-A'!K52,'Speed Bin B-A'!K156,'Speed Bin B-A'!K260,'Speed Bin B-A'!K364,'Speed Bin B-A'!K468,'Speed Bin B-A'!K572,'Speed Bin B-A'!K676,'Speed Bin B-A'!K780,'Speed Bin B-A'!K884,'Speed Bin B-A'!K988,'Speed Bin B-A'!K1092,'Speed Bin B-A'!K1196,'Speed Bin B-A'!K1300,'Speed Bin B-A'!K1404)</f>
        <v>0</v>
      </c>
      <c r="L357" s="252">
        <f>SUM('Speed Bin B-A'!L52,'Speed Bin B-A'!L156,'Speed Bin B-A'!L260,'Speed Bin B-A'!L364,'Speed Bin B-A'!L468,'Speed Bin B-A'!L572,'Speed Bin B-A'!L676,'Speed Bin B-A'!L780,'Speed Bin B-A'!L884,'Speed Bin B-A'!L988,'Speed Bin B-A'!L1092,'Speed Bin B-A'!L1196,'Speed Bin B-A'!L1300,'Speed Bin B-A'!L1404)</f>
        <v>0</v>
      </c>
      <c r="M357" s="252">
        <f>SUM('Speed Bin B-A'!M52,'Speed Bin B-A'!M156,'Speed Bin B-A'!M260,'Speed Bin B-A'!M364,'Speed Bin B-A'!M468,'Speed Bin B-A'!M572,'Speed Bin B-A'!M676,'Speed Bin B-A'!M780,'Speed Bin B-A'!M884,'Speed Bin B-A'!M988,'Speed Bin B-A'!M1092,'Speed Bin B-A'!M1196,'Speed Bin B-A'!M1300,'Speed Bin B-A'!M1404)</f>
        <v>0</v>
      </c>
      <c r="N357" s="252">
        <f>SUM('Speed Bin B-A'!N52,'Speed Bin B-A'!N156,'Speed Bin B-A'!N260,'Speed Bin B-A'!N364,'Speed Bin B-A'!N468,'Speed Bin B-A'!N572,'Speed Bin B-A'!N676,'Speed Bin B-A'!N780,'Speed Bin B-A'!N884,'Speed Bin B-A'!N988,'Speed Bin B-A'!N1092,'Speed Bin B-A'!N1196,'Speed Bin B-A'!N1300,'Speed Bin B-A'!N1404)</f>
        <v>0</v>
      </c>
      <c r="O357" s="252">
        <f>SUM('Speed Bin B-A'!O52,'Speed Bin B-A'!O156,'Speed Bin B-A'!O260,'Speed Bin B-A'!O364,'Speed Bin B-A'!O468,'Speed Bin B-A'!O572,'Speed Bin B-A'!O676,'Speed Bin B-A'!O780,'Speed Bin B-A'!O884,'Speed Bin B-A'!O988,'Speed Bin B-A'!O1092,'Speed Bin B-A'!O1196,'Speed Bin B-A'!O1300,'Speed Bin B-A'!O1404)</f>
        <v>0</v>
      </c>
      <c r="P357" s="252">
        <f>SUM('Speed Bin B-A'!P52,'Speed Bin B-A'!P156,'Speed Bin B-A'!P260,'Speed Bin B-A'!P364,'Speed Bin B-A'!P468,'Speed Bin B-A'!P572,'Speed Bin B-A'!P676,'Speed Bin B-A'!P780,'Speed Bin B-A'!P884,'Speed Bin B-A'!P988,'Speed Bin B-A'!P1092,'Speed Bin B-A'!P1196,'Speed Bin B-A'!P1300,'Speed Bin B-A'!P1404)</f>
        <v>0</v>
      </c>
      <c r="Q357" s="252">
        <f>SUM('Speed Bin B-A'!Q52,'Speed Bin B-A'!Q156,'Speed Bin B-A'!Q260,'Speed Bin B-A'!Q364,'Speed Bin B-A'!Q468,'Speed Bin B-A'!Q572,'Speed Bin B-A'!Q676,'Speed Bin B-A'!Q780,'Speed Bin B-A'!Q884,'Speed Bin B-A'!Q988,'Speed Bin B-A'!Q1092,'Speed Bin B-A'!Q1196,'Speed Bin B-A'!Q1300,'Speed Bin B-A'!Q1404)</f>
        <v>0</v>
      </c>
      <c r="R357" s="252">
        <f>SUM('Speed Bin B-A'!R52,'Speed Bin B-A'!R156,'Speed Bin B-A'!R260,'Speed Bin B-A'!R364,'Speed Bin B-A'!R468,'Speed Bin B-A'!R572,'Speed Bin B-A'!R676,'Speed Bin B-A'!R780,'Speed Bin B-A'!R884,'Speed Bin B-A'!R988,'Speed Bin B-A'!R1092,'Speed Bin B-A'!R1196,'Speed Bin B-A'!R1300,'Speed Bin B-A'!R1404)</f>
        <v>0</v>
      </c>
      <c r="S357" s="252">
        <f>SUM('Speed Bin B-A'!S52,'Speed Bin B-A'!S156,'Speed Bin B-A'!S260,'Speed Bin B-A'!S364,'Speed Bin B-A'!S468,'Speed Bin B-A'!S572,'Speed Bin B-A'!S676,'Speed Bin B-A'!S780,'Speed Bin B-A'!S884,'Speed Bin B-A'!S988,'Speed Bin B-A'!S1092,'Speed Bin B-A'!S1196,'Speed Bin B-A'!S1300,'Speed Bin B-A'!S1404)</f>
        <v>0</v>
      </c>
      <c r="T357" s="252">
        <f>SUM('Speed Bin B-A'!T52,'Speed Bin B-A'!T156,'Speed Bin B-A'!T260,'Speed Bin B-A'!T364,'Speed Bin B-A'!T468,'Speed Bin B-A'!T572,'Speed Bin B-A'!T676,'Speed Bin B-A'!T780,'Speed Bin B-A'!T884,'Speed Bin B-A'!T988,'Speed Bin B-A'!T1092,'Speed Bin B-A'!T1196,'Speed Bin B-A'!T1300,'Speed Bin B-A'!T1404)</f>
        <v>0</v>
      </c>
      <c r="U357" s="252">
        <f>SUM('Speed Bin B-A'!U52,'Speed Bin B-A'!U156,'Speed Bin B-A'!U260,'Speed Bin B-A'!U364,'Speed Bin B-A'!U468,'Speed Bin B-A'!U572,'Speed Bin B-A'!U676,'Speed Bin B-A'!U780,'Speed Bin B-A'!U884,'Speed Bin B-A'!U988,'Speed Bin B-A'!U1092,'Speed Bin B-A'!U1196,'Speed Bin B-A'!U1300,'Speed Bin B-A'!U1404)</f>
        <v>0</v>
      </c>
      <c r="V357" s="253">
        <f>IFERROR(AVERAGE('Speed Bin B-A'!V52,'Speed Bin B-A'!V156,'Speed Bin B-A'!V260,'Speed Bin B-A'!V364,'Speed Bin B-A'!V468,'Speed Bin B-A'!V572,'Speed Bin B-A'!V676,'Speed Bin B-A'!V780,'Speed Bin B-A'!V884,'Speed Bin B-A'!V988,'Speed Bin B-A'!V1092,'Speed Bin B-A'!V1196,'Speed Bin B-A'!V1300,'Speed Bin B-A'!V1404),"-")</f>
        <v>25.255555555555556</v>
      </c>
      <c r="W357" s="253">
        <f>IFERROR(AVERAGE('Speed Bin B-A'!W52,'Speed Bin B-A'!W156,'Speed Bin B-A'!W260,'Speed Bin B-A'!W364,'Speed Bin B-A'!W468,'Speed Bin B-A'!W572,'Speed Bin B-A'!W676,'Speed Bin B-A'!W780,'Speed Bin B-A'!W884,'Speed Bin B-A'!W988,'Speed Bin B-A'!W1092,'Speed Bin B-A'!W1196,'Speed Bin B-A'!W1300,'Speed Bin B-A'!W1404),"-")</f>
        <v>29.011111111111113</v>
      </c>
      <c r="X357" s="261"/>
      <c r="Y357" s="261"/>
    </row>
    <row r="358" spans="1:25" x14ac:dyDescent="0.2">
      <c r="A358" s="251">
        <v>0.4375</v>
      </c>
      <c r="B358" s="252">
        <f>SUM('Speed Bin B-A'!B53,'Speed Bin B-A'!B157,'Speed Bin B-A'!B261,'Speed Bin B-A'!B365,'Speed Bin B-A'!B469,'Speed Bin B-A'!B573,'Speed Bin B-A'!B677,'Speed Bin B-A'!B781,'Speed Bin B-A'!B885,'Speed Bin B-A'!B989,'Speed Bin B-A'!B1093,'Speed Bin B-A'!B1197,'Speed Bin B-A'!B1301,'Speed Bin B-A'!B1405)</f>
        <v>171</v>
      </c>
      <c r="C358" s="252">
        <f>SUM('Speed Bin B-A'!C53,'Speed Bin B-A'!C157,'Speed Bin B-A'!C261,'Speed Bin B-A'!C365,'Speed Bin B-A'!C469,'Speed Bin B-A'!C573,'Speed Bin B-A'!C677,'Speed Bin B-A'!C781,'Speed Bin B-A'!C885,'Speed Bin B-A'!C989,'Speed Bin B-A'!C1093,'Speed Bin B-A'!C1197,'Speed Bin B-A'!C1301,'Speed Bin B-A'!C1405)</f>
        <v>0</v>
      </c>
      <c r="D358" s="252">
        <f>SUM('Speed Bin B-A'!D53,'Speed Bin B-A'!D157,'Speed Bin B-A'!D261,'Speed Bin B-A'!D365,'Speed Bin B-A'!D469,'Speed Bin B-A'!D573,'Speed Bin B-A'!D677,'Speed Bin B-A'!D781,'Speed Bin B-A'!D885,'Speed Bin B-A'!D989,'Speed Bin B-A'!D1093,'Speed Bin B-A'!D1197,'Speed Bin B-A'!D1301,'Speed Bin B-A'!D1405)</f>
        <v>3</v>
      </c>
      <c r="E358" s="252">
        <f>SUM('Speed Bin B-A'!E53,'Speed Bin B-A'!E157,'Speed Bin B-A'!E261,'Speed Bin B-A'!E365,'Speed Bin B-A'!E469,'Speed Bin B-A'!E573,'Speed Bin B-A'!E677,'Speed Bin B-A'!E781,'Speed Bin B-A'!E885,'Speed Bin B-A'!E989,'Speed Bin B-A'!E1093,'Speed Bin B-A'!E1197,'Speed Bin B-A'!E1301,'Speed Bin B-A'!E1405)</f>
        <v>8</v>
      </c>
      <c r="F358" s="252">
        <f>SUM('Speed Bin B-A'!F53,'Speed Bin B-A'!F157,'Speed Bin B-A'!F261,'Speed Bin B-A'!F365,'Speed Bin B-A'!F469,'Speed Bin B-A'!F573,'Speed Bin B-A'!F677,'Speed Bin B-A'!F781,'Speed Bin B-A'!F885,'Speed Bin B-A'!F989,'Speed Bin B-A'!F1093,'Speed Bin B-A'!F1197,'Speed Bin B-A'!F1301,'Speed Bin B-A'!F1405)</f>
        <v>53</v>
      </c>
      <c r="G358" s="252">
        <f>SUM('Speed Bin B-A'!G53,'Speed Bin B-A'!G157,'Speed Bin B-A'!G261,'Speed Bin B-A'!G365,'Speed Bin B-A'!G469,'Speed Bin B-A'!G573,'Speed Bin B-A'!G677,'Speed Bin B-A'!G781,'Speed Bin B-A'!G885,'Speed Bin B-A'!G989,'Speed Bin B-A'!G1093,'Speed Bin B-A'!G1197,'Speed Bin B-A'!G1301,'Speed Bin B-A'!G1405)</f>
        <v>92</v>
      </c>
      <c r="H358" s="252">
        <f>SUM('Speed Bin B-A'!H53,'Speed Bin B-A'!H157,'Speed Bin B-A'!H261,'Speed Bin B-A'!H365,'Speed Bin B-A'!H469,'Speed Bin B-A'!H573,'Speed Bin B-A'!H677,'Speed Bin B-A'!H781,'Speed Bin B-A'!H885,'Speed Bin B-A'!H989,'Speed Bin B-A'!H1093,'Speed Bin B-A'!H1197,'Speed Bin B-A'!H1301,'Speed Bin B-A'!H1405)</f>
        <v>14</v>
      </c>
      <c r="I358" s="252">
        <f>SUM('Speed Bin B-A'!I53,'Speed Bin B-A'!I157,'Speed Bin B-A'!I261,'Speed Bin B-A'!I365,'Speed Bin B-A'!I469,'Speed Bin B-A'!I573,'Speed Bin B-A'!I677,'Speed Bin B-A'!I781,'Speed Bin B-A'!I885,'Speed Bin B-A'!I989,'Speed Bin B-A'!I1093,'Speed Bin B-A'!I1197,'Speed Bin B-A'!I1301,'Speed Bin B-A'!I1405)</f>
        <v>0</v>
      </c>
      <c r="J358" s="252">
        <f>SUM('Speed Bin B-A'!J53,'Speed Bin B-A'!J157,'Speed Bin B-A'!J261,'Speed Bin B-A'!J365,'Speed Bin B-A'!J469,'Speed Bin B-A'!J573,'Speed Bin B-A'!J677,'Speed Bin B-A'!J781,'Speed Bin B-A'!J885,'Speed Bin B-A'!J989,'Speed Bin B-A'!J1093,'Speed Bin B-A'!J1197,'Speed Bin B-A'!J1301,'Speed Bin B-A'!J1405)</f>
        <v>1</v>
      </c>
      <c r="K358" s="252">
        <f>SUM('Speed Bin B-A'!K53,'Speed Bin B-A'!K157,'Speed Bin B-A'!K261,'Speed Bin B-A'!K365,'Speed Bin B-A'!K469,'Speed Bin B-A'!K573,'Speed Bin B-A'!K677,'Speed Bin B-A'!K781,'Speed Bin B-A'!K885,'Speed Bin B-A'!K989,'Speed Bin B-A'!K1093,'Speed Bin B-A'!K1197,'Speed Bin B-A'!K1301,'Speed Bin B-A'!K1405)</f>
        <v>0</v>
      </c>
      <c r="L358" s="252">
        <f>SUM('Speed Bin B-A'!L53,'Speed Bin B-A'!L157,'Speed Bin B-A'!L261,'Speed Bin B-A'!L365,'Speed Bin B-A'!L469,'Speed Bin B-A'!L573,'Speed Bin B-A'!L677,'Speed Bin B-A'!L781,'Speed Bin B-A'!L885,'Speed Bin B-A'!L989,'Speed Bin B-A'!L1093,'Speed Bin B-A'!L1197,'Speed Bin B-A'!L1301,'Speed Bin B-A'!L1405)</f>
        <v>0</v>
      </c>
      <c r="M358" s="252">
        <f>SUM('Speed Bin B-A'!M53,'Speed Bin B-A'!M157,'Speed Bin B-A'!M261,'Speed Bin B-A'!M365,'Speed Bin B-A'!M469,'Speed Bin B-A'!M573,'Speed Bin B-A'!M677,'Speed Bin B-A'!M781,'Speed Bin B-A'!M885,'Speed Bin B-A'!M989,'Speed Bin B-A'!M1093,'Speed Bin B-A'!M1197,'Speed Bin B-A'!M1301,'Speed Bin B-A'!M1405)</f>
        <v>0</v>
      </c>
      <c r="N358" s="252">
        <f>SUM('Speed Bin B-A'!N53,'Speed Bin B-A'!N157,'Speed Bin B-A'!N261,'Speed Bin B-A'!N365,'Speed Bin B-A'!N469,'Speed Bin B-A'!N573,'Speed Bin B-A'!N677,'Speed Bin B-A'!N781,'Speed Bin B-A'!N885,'Speed Bin B-A'!N989,'Speed Bin B-A'!N1093,'Speed Bin B-A'!N1197,'Speed Bin B-A'!N1301,'Speed Bin B-A'!N1405)</f>
        <v>0</v>
      </c>
      <c r="O358" s="252">
        <f>SUM('Speed Bin B-A'!O53,'Speed Bin B-A'!O157,'Speed Bin B-A'!O261,'Speed Bin B-A'!O365,'Speed Bin B-A'!O469,'Speed Bin B-A'!O573,'Speed Bin B-A'!O677,'Speed Bin B-A'!O781,'Speed Bin B-A'!O885,'Speed Bin B-A'!O989,'Speed Bin B-A'!O1093,'Speed Bin B-A'!O1197,'Speed Bin B-A'!O1301,'Speed Bin B-A'!O1405)</f>
        <v>0</v>
      </c>
      <c r="P358" s="252">
        <f>SUM('Speed Bin B-A'!P53,'Speed Bin B-A'!P157,'Speed Bin B-A'!P261,'Speed Bin B-A'!P365,'Speed Bin B-A'!P469,'Speed Bin B-A'!P573,'Speed Bin B-A'!P677,'Speed Bin B-A'!P781,'Speed Bin B-A'!P885,'Speed Bin B-A'!P989,'Speed Bin B-A'!P1093,'Speed Bin B-A'!P1197,'Speed Bin B-A'!P1301,'Speed Bin B-A'!P1405)</f>
        <v>0</v>
      </c>
      <c r="Q358" s="252">
        <f>SUM('Speed Bin B-A'!Q53,'Speed Bin B-A'!Q157,'Speed Bin B-A'!Q261,'Speed Bin B-A'!Q365,'Speed Bin B-A'!Q469,'Speed Bin B-A'!Q573,'Speed Bin B-A'!Q677,'Speed Bin B-A'!Q781,'Speed Bin B-A'!Q885,'Speed Bin B-A'!Q989,'Speed Bin B-A'!Q1093,'Speed Bin B-A'!Q1197,'Speed Bin B-A'!Q1301,'Speed Bin B-A'!Q1405)</f>
        <v>0</v>
      </c>
      <c r="R358" s="252">
        <f>SUM('Speed Bin B-A'!R53,'Speed Bin B-A'!R157,'Speed Bin B-A'!R261,'Speed Bin B-A'!R365,'Speed Bin B-A'!R469,'Speed Bin B-A'!R573,'Speed Bin B-A'!R677,'Speed Bin B-A'!R781,'Speed Bin B-A'!R885,'Speed Bin B-A'!R989,'Speed Bin B-A'!R1093,'Speed Bin B-A'!R1197,'Speed Bin B-A'!R1301,'Speed Bin B-A'!R1405)</f>
        <v>0</v>
      </c>
      <c r="S358" s="252">
        <f>SUM('Speed Bin B-A'!S53,'Speed Bin B-A'!S157,'Speed Bin B-A'!S261,'Speed Bin B-A'!S365,'Speed Bin B-A'!S469,'Speed Bin B-A'!S573,'Speed Bin B-A'!S677,'Speed Bin B-A'!S781,'Speed Bin B-A'!S885,'Speed Bin B-A'!S989,'Speed Bin B-A'!S1093,'Speed Bin B-A'!S1197,'Speed Bin B-A'!S1301,'Speed Bin B-A'!S1405)</f>
        <v>0</v>
      </c>
      <c r="T358" s="252">
        <f>SUM('Speed Bin B-A'!T53,'Speed Bin B-A'!T157,'Speed Bin B-A'!T261,'Speed Bin B-A'!T365,'Speed Bin B-A'!T469,'Speed Bin B-A'!T573,'Speed Bin B-A'!T677,'Speed Bin B-A'!T781,'Speed Bin B-A'!T885,'Speed Bin B-A'!T989,'Speed Bin B-A'!T1093,'Speed Bin B-A'!T1197,'Speed Bin B-A'!T1301,'Speed Bin B-A'!T1405)</f>
        <v>0</v>
      </c>
      <c r="U358" s="252">
        <f>SUM('Speed Bin B-A'!U53,'Speed Bin B-A'!U157,'Speed Bin B-A'!U261,'Speed Bin B-A'!U365,'Speed Bin B-A'!U469,'Speed Bin B-A'!U573,'Speed Bin B-A'!U677,'Speed Bin B-A'!U781,'Speed Bin B-A'!U885,'Speed Bin B-A'!U989,'Speed Bin B-A'!U1093,'Speed Bin B-A'!U1197,'Speed Bin B-A'!U1301,'Speed Bin B-A'!U1405)</f>
        <v>0</v>
      </c>
      <c r="V358" s="253">
        <f>IFERROR(AVERAGE('Speed Bin B-A'!V53,'Speed Bin B-A'!V157,'Speed Bin B-A'!V261,'Speed Bin B-A'!V365,'Speed Bin B-A'!V469,'Speed Bin B-A'!V573,'Speed Bin B-A'!V677,'Speed Bin B-A'!V781,'Speed Bin B-A'!V885,'Speed Bin B-A'!V989,'Speed Bin B-A'!V1093,'Speed Bin B-A'!V1197,'Speed Bin B-A'!V1301,'Speed Bin B-A'!V1405),"-")</f>
        <v>25.844444444444441</v>
      </c>
      <c r="W358" s="253">
        <f>IFERROR(AVERAGE('Speed Bin B-A'!W53,'Speed Bin B-A'!W157,'Speed Bin B-A'!W261,'Speed Bin B-A'!W365,'Speed Bin B-A'!W469,'Speed Bin B-A'!W573,'Speed Bin B-A'!W677,'Speed Bin B-A'!W781,'Speed Bin B-A'!W885,'Speed Bin B-A'!W989,'Speed Bin B-A'!W1093,'Speed Bin B-A'!W1197,'Speed Bin B-A'!W1301,'Speed Bin B-A'!W1405),"-")</f>
        <v>29.299999999999997</v>
      </c>
      <c r="X358" s="261"/>
      <c r="Y358" s="261"/>
    </row>
    <row r="359" spans="1:25" x14ac:dyDescent="0.2">
      <c r="A359" s="251">
        <v>0.44791666666666702</v>
      </c>
      <c r="B359" s="252">
        <f>SUM('Speed Bin B-A'!B54,'Speed Bin B-A'!B158,'Speed Bin B-A'!B262,'Speed Bin B-A'!B366,'Speed Bin B-A'!B470,'Speed Bin B-A'!B574,'Speed Bin B-A'!B678,'Speed Bin B-A'!B782,'Speed Bin B-A'!B886,'Speed Bin B-A'!B990,'Speed Bin B-A'!B1094,'Speed Bin B-A'!B1198,'Speed Bin B-A'!B1302,'Speed Bin B-A'!B1406)</f>
        <v>202</v>
      </c>
      <c r="C359" s="252">
        <f>SUM('Speed Bin B-A'!C54,'Speed Bin B-A'!C158,'Speed Bin B-A'!C262,'Speed Bin B-A'!C366,'Speed Bin B-A'!C470,'Speed Bin B-A'!C574,'Speed Bin B-A'!C678,'Speed Bin B-A'!C782,'Speed Bin B-A'!C886,'Speed Bin B-A'!C990,'Speed Bin B-A'!C1094,'Speed Bin B-A'!C1198,'Speed Bin B-A'!C1302,'Speed Bin B-A'!C1406)</f>
        <v>0</v>
      </c>
      <c r="D359" s="252">
        <f>SUM('Speed Bin B-A'!D54,'Speed Bin B-A'!D158,'Speed Bin B-A'!D262,'Speed Bin B-A'!D366,'Speed Bin B-A'!D470,'Speed Bin B-A'!D574,'Speed Bin B-A'!D678,'Speed Bin B-A'!D782,'Speed Bin B-A'!D886,'Speed Bin B-A'!D990,'Speed Bin B-A'!D1094,'Speed Bin B-A'!D1198,'Speed Bin B-A'!D1302,'Speed Bin B-A'!D1406)</f>
        <v>2</v>
      </c>
      <c r="E359" s="252">
        <f>SUM('Speed Bin B-A'!E54,'Speed Bin B-A'!E158,'Speed Bin B-A'!E262,'Speed Bin B-A'!E366,'Speed Bin B-A'!E470,'Speed Bin B-A'!E574,'Speed Bin B-A'!E678,'Speed Bin B-A'!E782,'Speed Bin B-A'!E886,'Speed Bin B-A'!E990,'Speed Bin B-A'!E1094,'Speed Bin B-A'!E1198,'Speed Bin B-A'!E1302,'Speed Bin B-A'!E1406)</f>
        <v>16</v>
      </c>
      <c r="F359" s="252">
        <f>SUM('Speed Bin B-A'!F54,'Speed Bin B-A'!F158,'Speed Bin B-A'!F262,'Speed Bin B-A'!F366,'Speed Bin B-A'!F470,'Speed Bin B-A'!F574,'Speed Bin B-A'!F678,'Speed Bin B-A'!F782,'Speed Bin B-A'!F886,'Speed Bin B-A'!F990,'Speed Bin B-A'!F1094,'Speed Bin B-A'!F1198,'Speed Bin B-A'!F1302,'Speed Bin B-A'!F1406)</f>
        <v>69</v>
      </c>
      <c r="G359" s="252">
        <f>SUM('Speed Bin B-A'!G54,'Speed Bin B-A'!G158,'Speed Bin B-A'!G262,'Speed Bin B-A'!G366,'Speed Bin B-A'!G470,'Speed Bin B-A'!G574,'Speed Bin B-A'!G678,'Speed Bin B-A'!G782,'Speed Bin B-A'!G886,'Speed Bin B-A'!G990,'Speed Bin B-A'!G1094,'Speed Bin B-A'!G1198,'Speed Bin B-A'!G1302,'Speed Bin B-A'!G1406)</f>
        <v>94</v>
      </c>
      <c r="H359" s="252">
        <f>SUM('Speed Bin B-A'!H54,'Speed Bin B-A'!H158,'Speed Bin B-A'!H262,'Speed Bin B-A'!H366,'Speed Bin B-A'!H470,'Speed Bin B-A'!H574,'Speed Bin B-A'!H678,'Speed Bin B-A'!H782,'Speed Bin B-A'!H886,'Speed Bin B-A'!H990,'Speed Bin B-A'!H1094,'Speed Bin B-A'!H1198,'Speed Bin B-A'!H1302,'Speed Bin B-A'!H1406)</f>
        <v>20</v>
      </c>
      <c r="I359" s="252">
        <f>SUM('Speed Bin B-A'!I54,'Speed Bin B-A'!I158,'Speed Bin B-A'!I262,'Speed Bin B-A'!I366,'Speed Bin B-A'!I470,'Speed Bin B-A'!I574,'Speed Bin B-A'!I678,'Speed Bin B-A'!I782,'Speed Bin B-A'!I886,'Speed Bin B-A'!I990,'Speed Bin B-A'!I1094,'Speed Bin B-A'!I1198,'Speed Bin B-A'!I1302,'Speed Bin B-A'!I1406)</f>
        <v>1</v>
      </c>
      <c r="J359" s="252">
        <f>SUM('Speed Bin B-A'!J54,'Speed Bin B-A'!J158,'Speed Bin B-A'!J262,'Speed Bin B-A'!J366,'Speed Bin B-A'!J470,'Speed Bin B-A'!J574,'Speed Bin B-A'!J678,'Speed Bin B-A'!J782,'Speed Bin B-A'!J886,'Speed Bin B-A'!J990,'Speed Bin B-A'!J1094,'Speed Bin B-A'!J1198,'Speed Bin B-A'!J1302,'Speed Bin B-A'!J1406)</f>
        <v>0</v>
      </c>
      <c r="K359" s="252">
        <f>SUM('Speed Bin B-A'!K54,'Speed Bin B-A'!K158,'Speed Bin B-A'!K262,'Speed Bin B-A'!K366,'Speed Bin B-A'!K470,'Speed Bin B-A'!K574,'Speed Bin B-A'!K678,'Speed Bin B-A'!K782,'Speed Bin B-A'!K886,'Speed Bin B-A'!K990,'Speed Bin B-A'!K1094,'Speed Bin B-A'!K1198,'Speed Bin B-A'!K1302,'Speed Bin B-A'!K1406)</f>
        <v>0</v>
      </c>
      <c r="L359" s="252">
        <f>SUM('Speed Bin B-A'!L54,'Speed Bin B-A'!L158,'Speed Bin B-A'!L262,'Speed Bin B-A'!L366,'Speed Bin B-A'!L470,'Speed Bin B-A'!L574,'Speed Bin B-A'!L678,'Speed Bin B-A'!L782,'Speed Bin B-A'!L886,'Speed Bin B-A'!L990,'Speed Bin B-A'!L1094,'Speed Bin B-A'!L1198,'Speed Bin B-A'!L1302,'Speed Bin B-A'!L1406)</f>
        <v>0</v>
      </c>
      <c r="M359" s="252">
        <f>SUM('Speed Bin B-A'!M54,'Speed Bin B-A'!M158,'Speed Bin B-A'!M262,'Speed Bin B-A'!M366,'Speed Bin B-A'!M470,'Speed Bin B-A'!M574,'Speed Bin B-A'!M678,'Speed Bin B-A'!M782,'Speed Bin B-A'!M886,'Speed Bin B-A'!M990,'Speed Bin B-A'!M1094,'Speed Bin B-A'!M1198,'Speed Bin B-A'!M1302,'Speed Bin B-A'!M1406)</f>
        <v>0</v>
      </c>
      <c r="N359" s="252">
        <f>SUM('Speed Bin B-A'!N54,'Speed Bin B-A'!N158,'Speed Bin B-A'!N262,'Speed Bin B-A'!N366,'Speed Bin B-A'!N470,'Speed Bin B-A'!N574,'Speed Bin B-A'!N678,'Speed Bin B-A'!N782,'Speed Bin B-A'!N886,'Speed Bin B-A'!N990,'Speed Bin B-A'!N1094,'Speed Bin B-A'!N1198,'Speed Bin B-A'!N1302,'Speed Bin B-A'!N1406)</f>
        <v>0</v>
      </c>
      <c r="O359" s="252">
        <f>SUM('Speed Bin B-A'!O54,'Speed Bin B-A'!O158,'Speed Bin B-A'!O262,'Speed Bin B-A'!O366,'Speed Bin B-A'!O470,'Speed Bin B-A'!O574,'Speed Bin B-A'!O678,'Speed Bin B-A'!O782,'Speed Bin B-A'!O886,'Speed Bin B-A'!O990,'Speed Bin B-A'!O1094,'Speed Bin B-A'!O1198,'Speed Bin B-A'!O1302,'Speed Bin B-A'!O1406)</f>
        <v>0</v>
      </c>
      <c r="P359" s="252">
        <f>SUM('Speed Bin B-A'!P54,'Speed Bin B-A'!P158,'Speed Bin B-A'!P262,'Speed Bin B-A'!P366,'Speed Bin B-A'!P470,'Speed Bin B-A'!P574,'Speed Bin B-A'!P678,'Speed Bin B-A'!P782,'Speed Bin B-A'!P886,'Speed Bin B-A'!P990,'Speed Bin B-A'!P1094,'Speed Bin B-A'!P1198,'Speed Bin B-A'!P1302,'Speed Bin B-A'!P1406)</f>
        <v>0</v>
      </c>
      <c r="Q359" s="252">
        <f>SUM('Speed Bin B-A'!Q54,'Speed Bin B-A'!Q158,'Speed Bin B-A'!Q262,'Speed Bin B-A'!Q366,'Speed Bin B-A'!Q470,'Speed Bin B-A'!Q574,'Speed Bin B-A'!Q678,'Speed Bin B-A'!Q782,'Speed Bin B-A'!Q886,'Speed Bin B-A'!Q990,'Speed Bin B-A'!Q1094,'Speed Bin B-A'!Q1198,'Speed Bin B-A'!Q1302,'Speed Bin B-A'!Q1406)</f>
        <v>0</v>
      </c>
      <c r="R359" s="252">
        <f>SUM('Speed Bin B-A'!R54,'Speed Bin B-A'!R158,'Speed Bin B-A'!R262,'Speed Bin B-A'!R366,'Speed Bin B-A'!R470,'Speed Bin B-A'!R574,'Speed Bin B-A'!R678,'Speed Bin B-A'!R782,'Speed Bin B-A'!R886,'Speed Bin B-A'!R990,'Speed Bin B-A'!R1094,'Speed Bin B-A'!R1198,'Speed Bin B-A'!R1302,'Speed Bin B-A'!R1406)</f>
        <v>0</v>
      </c>
      <c r="S359" s="252">
        <f>SUM('Speed Bin B-A'!S54,'Speed Bin B-A'!S158,'Speed Bin B-A'!S262,'Speed Bin B-A'!S366,'Speed Bin B-A'!S470,'Speed Bin B-A'!S574,'Speed Bin B-A'!S678,'Speed Bin B-A'!S782,'Speed Bin B-A'!S886,'Speed Bin B-A'!S990,'Speed Bin B-A'!S1094,'Speed Bin B-A'!S1198,'Speed Bin B-A'!S1302,'Speed Bin B-A'!S1406)</f>
        <v>0</v>
      </c>
      <c r="T359" s="252">
        <f>SUM('Speed Bin B-A'!T54,'Speed Bin B-A'!T158,'Speed Bin B-A'!T262,'Speed Bin B-A'!T366,'Speed Bin B-A'!T470,'Speed Bin B-A'!T574,'Speed Bin B-A'!T678,'Speed Bin B-A'!T782,'Speed Bin B-A'!T886,'Speed Bin B-A'!T990,'Speed Bin B-A'!T1094,'Speed Bin B-A'!T1198,'Speed Bin B-A'!T1302,'Speed Bin B-A'!T1406)</f>
        <v>0</v>
      </c>
      <c r="U359" s="252">
        <f>SUM('Speed Bin B-A'!U54,'Speed Bin B-A'!U158,'Speed Bin B-A'!U262,'Speed Bin B-A'!U366,'Speed Bin B-A'!U470,'Speed Bin B-A'!U574,'Speed Bin B-A'!U678,'Speed Bin B-A'!U782,'Speed Bin B-A'!U886,'Speed Bin B-A'!U990,'Speed Bin B-A'!U1094,'Speed Bin B-A'!U1198,'Speed Bin B-A'!U1302,'Speed Bin B-A'!U1406)</f>
        <v>0</v>
      </c>
      <c r="V359" s="253">
        <f>IFERROR(AVERAGE('Speed Bin B-A'!V54,'Speed Bin B-A'!V158,'Speed Bin B-A'!V262,'Speed Bin B-A'!V366,'Speed Bin B-A'!V470,'Speed Bin B-A'!V574,'Speed Bin B-A'!V678,'Speed Bin B-A'!V782,'Speed Bin B-A'!V886,'Speed Bin B-A'!V990,'Speed Bin B-A'!V1094,'Speed Bin B-A'!V1198,'Speed Bin B-A'!V1302,'Speed Bin B-A'!V1406),"-")</f>
        <v>25.466666666666669</v>
      </c>
      <c r="W359" s="253">
        <f>IFERROR(AVERAGE('Speed Bin B-A'!W54,'Speed Bin B-A'!W158,'Speed Bin B-A'!W262,'Speed Bin B-A'!W366,'Speed Bin B-A'!W470,'Speed Bin B-A'!W574,'Speed Bin B-A'!W678,'Speed Bin B-A'!W782,'Speed Bin B-A'!W886,'Speed Bin B-A'!W990,'Speed Bin B-A'!W1094,'Speed Bin B-A'!W1198,'Speed Bin B-A'!W1302,'Speed Bin B-A'!W1406),"-")</f>
        <v>29.3125</v>
      </c>
      <c r="X359" s="261"/>
      <c r="Y359" s="261"/>
    </row>
    <row r="360" spans="1:25" x14ac:dyDescent="0.2">
      <c r="A360" s="251">
        <v>0.45833333333333298</v>
      </c>
      <c r="B360" s="252">
        <f>SUM('Speed Bin B-A'!B55,'Speed Bin B-A'!B159,'Speed Bin B-A'!B263,'Speed Bin B-A'!B367,'Speed Bin B-A'!B471,'Speed Bin B-A'!B575,'Speed Bin B-A'!B679,'Speed Bin B-A'!B783,'Speed Bin B-A'!B887,'Speed Bin B-A'!B991,'Speed Bin B-A'!B1095,'Speed Bin B-A'!B1199,'Speed Bin B-A'!B1303,'Speed Bin B-A'!B1407)</f>
        <v>213</v>
      </c>
      <c r="C360" s="252">
        <f>SUM('Speed Bin B-A'!C55,'Speed Bin B-A'!C159,'Speed Bin B-A'!C263,'Speed Bin B-A'!C367,'Speed Bin B-A'!C471,'Speed Bin B-A'!C575,'Speed Bin B-A'!C679,'Speed Bin B-A'!C783,'Speed Bin B-A'!C887,'Speed Bin B-A'!C991,'Speed Bin B-A'!C1095,'Speed Bin B-A'!C1199,'Speed Bin B-A'!C1303,'Speed Bin B-A'!C1407)</f>
        <v>1</v>
      </c>
      <c r="D360" s="252">
        <f>SUM('Speed Bin B-A'!D55,'Speed Bin B-A'!D159,'Speed Bin B-A'!D263,'Speed Bin B-A'!D367,'Speed Bin B-A'!D471,'Speed Bin B-A'!D575,'Speed Bin B-A'!D679,'Speed Bin B-A'!D783,'Speed Bin B-A'!D887,'Speed Bin B-A'!D991,'Speed Bin B-A'!D1095,'Speed Bin B-A'!D1199,'Speed Bin B-A'!D1303,'Speed Bin B-A'!D1407)</f>
        <v>3</v>
      </c>
      <c r="E360" s="252">
        <f>SUM('Speed Bin B-A'!E55,'Speed Bin B-A'!E159,'Speed Bin B-A'!E263,'Speed Bin B-A'!E367,'Speed Bin B-A'!E471,'Speed Bin B-A'!E575,'Speed Bin B-A'!E679,'Speed Bin B-A'!E783,'Speed Bin B-A'!E887,'Speed Bin B-A'!E991,'Speed Bin B-A'!E1095,'Speed Bin B-A'!E1199,'Speed Bin B-A'!E1303,'Speed Bin B-A'!E1407)</f>
        <v>16</v>
      </c>
      <c r="F360" s="252">
        <f>SUM('Speed Bin B-A'!F55,'Speed Bin B-A'!F159,'Speed Bin B-A'!F263,'Speed Bin B-A'!F367,'Speed Bin B-A'!F471,'Speed Bin B-A'!F575,'Speed Bin B-A'!F679,'Speed Bin B-A'!F783,'Speed Bin B-A'!F887,'Speed Bin B-A'!F991,'Speed Bin B-A'!F1095,'Speed Bin B-A'!F1199,'Speed Bin B-A'!F1303,'Speed Bin B-A'!F1407)</f>
        <v>66</v>
      </c>
      <c r="G360" s="252">
        <f>SUM('Speed Bin B-A'!G55,'Speed Bin B-A'!G159,'Speed Bin B-A'!G263,'Speed Bin B-A'!G367,'Speed Bin B-A'!G471,'Speed Bin B-A'!G575,'Speed Bin B-A'!G679,'Speed Bin B-A'!G783,'Speed Bin B-A'!G887,'Speed Bin B-A'!G991,'Speed Bin B-A'!G1095,'Speed Bin B-A'!G1199,'Speed Bin B-A'!G1303,'Speed Bin B-A'!G1407)</f>
        <v>104</v>
      </c>
      <c r="H360" s="252">
        <f>SUM('Speed Bin B-A'!H55,'Speed Bin B-A'!H159,'Speed Bin B-A'!H263,'Speed Bin B-A'!H367,'Speed Bin B-A'!H471,'Speed Bin B-A'!H575,'Speed Bin B-A'!H679,'Speed Bin B-A'!H783,'Speed Bin B-A'!H887,'Speed Bin B-A'!H991,'Speed Bin B-A'!H1095,'Speed Bin B-A'!H1199,'Speed Bin B-A'!H1303,'Speed Bin B-A'!H1407)</f>
        <v>18</v>
      </c>
      <c r="I360" s="252">
        <f>SUM('Speed Bin B-A'!I55,'Speed Bin B-A'!I159,'Speed Bin B-A'!I263,'Speed Bin B-A'!I367,'Speed Bin B-A'!I471,'Speed Bin B-A'!I575,'Speed Bin B-A'!I679,'Speed Bin B-A'!I783,'Speed Bin B-A'!I887,'Speed Bin B-A'!I991,'Speed Bin B-A'!I1095,'Speed Bin B-A'!I1199,'Speed Bin B-A'!I1303,'Speed Bin B-A'!I1407)</f>
        <v>5</v>
      </c>
      <c r="J360" s="252">
        <f>SUM('Speed Bin B-A'!J55,'Speed Bin B-A'!J159,'Speed Bin B-A'!J263,'Speed Bin B-A'!J367,'Speed Bin B-A'!J471,'Speed Bin B-A'!J575,'Speed Bin B-A'!J679,'Speed Bin B-A'!J783,'Speed Bin B-A'!J887,'Speed Bin B-A'!J991,'Speed Bin B-A'!J1095,'Speed Bin B-A'!J1199,'Speed Bin B-A'!J1303,'Speed Bin B-A'!J1407)</f>
        <v>0</v>
      </c>
      <c r="K360" s="252">
        <f>SUM('Speed Bin B-A'!K55,'Speed Bin B-A'!K159,'Speed Bin B-A'!K263,'Speed Bin B-A'!K367,'Speed Bin B-A'!K471,'Speed Bin B-A'!K575,'Speed Bin B-A'!K679,'Speed Bin B-A'!K783,'Speed Bin B-A'!K887,'Speed Bin B-A'!K991,'Speed Bin B-A'!K1095,'Speed Bin B-A'!K1199,'Speed Bin B-A'!K1303,'Speed Bin B-A'!K1407)</f>
        <v>0</v>
      </c>
      <c r="L360" s="252">
        <f>SUM('Speed Bin B-A'!L55,'Speed Bin B-A'!L159,'Speed Bin B-A'!L263,'Speed Bin B-A'!L367,'Speed Bin B-A'!L471,'Speed Bin B-A'!L575,'Speed Bin B-A'!L679,'Speed Bin B-A'!L783,'Speed Bin B-A'!L887,'Speed Bin B-A'!L991,'Speed Bin B-A'!L1095,'Speed Bin B-A'!L1199,'Speed Bin B-A'!L1303,'Speed Bin B-A'!L1407)</f>
        <v>0</v>
      </c>
      <c r="M360" s="252">
        <f>SUM('Speed Bin B-A'!M55,'Speed Bin B-A'!M159,'Speed Bin B-A'!M263,'Speed Bin B-A'!M367,'Speed Bin B-A'!M471,'Speed Bin B-A'!M575,'Speed Bin B-A'!M679,'Speed Bin B-A'!M783,'Speed Bin B-A'!M887,'Speed Bin B-A'!M991,'Speed Bin B-A'!M1095,'Speed Bin B-A'!M1199,'Speed Bin B-A'!M1303,'Speed Bin B-A'!M1407)</f>
        <v>0</v>
      </c>
      <c r="N360" s="252">
        <f>SUM('Speed Bin B-A'!N55,'Speed Bin B-A'!N159,'Speed Bin B-A'!N263,'Speed Bin B-A'!N367,'Speed Bin B-A'!N471,'Speed Bin B-A'!N575,'Speed Bin B-A'!N679,'Speed Bin B-A'!N783,'Speed Bin B-A'!N887,'Speed Bin B-A'!N991,'Speed Bin B-A'!N1095,'Speed Bin B-A'!N1199,'Speed Bin B-A'!N1303,'Speed Bin B-A'!N1407)</f>
        <v>0</v>
      </c>
      <c r="O360" s="252">
        <f>SUM('Speed Bin B-A'!O55,'Speed Bin B-A'!O159,'Speed Bin B-A'!O263,'Speed Bin B-A'!O367,'Speed Bin B-A'!O471,'Speed Bin B-A'!O575,'Speed Bin B-A'!O679,'Speed Bin B-A'!O783,'Speed Bin B-A'!O887,'Speed Bin B-A'!O991,'Speed Bin B-A'!O1095,'Speed Bin B-A'!O1199,'Speed Bin B-A'!O1303,'Speed Bin B-A'!O1407)</f>
        <v>0</v>
      </c>
      <c r="P360" s="252">
        <f>SUM('Speed Bin B-A'!P55,'Speed Bin B-A'!P159,'Speed Bin B-A'!P263,'Speed Bin B-A'!P367,'Speed Bin B-A'!P471,'Speed Bin B-A'!P575,'Speed Bin B-A'!P679,'Speed Bin B-A'!P783,'Speed Bin B-A'!P887,'Speed Bin B-A'!P991,'Speed Bin B-A'!P1095,'Speed Bin B-A'!P1199,'Speed Bin B-A'!P1303,'Speed Bin B-A'!P1407)</f>
        <v>0</v>
      </c>
      <c r="Q360" s="252">
        <f>SUM('Speed Bin B-A'!Q55,'Speed Bin B-A'!Q159,'Speed Bin B-A'!Q263,'Speed Bin B-A'!Q367,'Speed Bin B-A'!Q471,'Speed Bin B-A'!Q575,'Speed Bin B-A'!Q679,'Speed Bin B-A'!Q783,'Speed Bin B-A'!Q887,'Speed Bin B-A'!Q991,'Speed Bin B-A'!Q1095,'Speed Bin B-A'!Q1199,'Speed Bin B-A'!Q1303,'Speed Bin B-A'!Q1407)</f>
        <v>0</v>
      </c>
      <c r="R360" s="252">
        <f>SUM('Speed Bin B-A'!R55,'Speed Bin B-A'!R159,'Speed Bin B-A'!R263,'Speed Bin B-A'!R367,'Speed Bin B-A'!R471,'Speed Bin B-A'!R575,'Speed Bin B-A'!R679,'Speed Bin B-A'!R783,'Speed Bin B-A'!R887,'Speed Bin B-A'!R991,'Speed Bin B-A'!R1095,'Speed Bin B-A'!R1199,'Speed Bin B-A'!R1303,'Speed Bin B-A'!R1407)</f>
        <v>0</v>
      </c>
      <c r="S360" s="252">
        <f>SUM('Speed Bin B-A'!S55,'Speed Bin B-A'!S159,'Speed Bin B-A'!S263,'Speed Bin B-A'!S367,'Speed Bin B-A'!S471,'Speed Bin B-A'!S575,'Speed Bin B-A'!S679,'Speed Bin B-A'!S783,'Speed Bin B-A'!S887,'Speed Bin B-A'!S991,'Speed Bin B-A'!S1095,'Speed Bin B-A'!S1199,'Speed Bin B-A'!S1303,'Speed Bin B-A'!S1407)</f>
        <v>0</v>
      </c>
      <c r="T360" s="252">
        <f>SUM('Speed Bin B-A'!T55,'Speed Bin B-A'!T159,'Speed Bin B-A'!T263,'Speed Bin B-A'!T367,'Speed Bin B-A'!T471,'Speed Bin B-A'!T575,'Speed Bin B-A'!T679,'Speed Bin B-A'!T783,'Speed Bin B-A'!T887,'Speed Bin B-A'!T991,'Speed Bin B-A'!T1095,'Speed Bin B-A'!T1199,'Speed Bin B-A'!T1303,'Speed Bin B-A'!T1407)</f>
        <v>0</v>
      </c>
      <c r="U360" s="252">
        <f>SUM('Speed Bin B-A'!U55,'Speed Bin B-A'!U159,'Speed Bin B-A'!U263,'Speed Bin B-A'!U367,'Speed Bin B-A'!U471,'Speed Bin B-A'!U575,'Speed Bin B-A'!U679,'Speed Bin B-A'!U783,'Speed Bin B-A'!U887,'Speed Bin B-A'!U991,'Speed Bin B-A'!U1095,'Speed Bin B-A'!U1199,'Speed Bin B-A'!U1303,'Speed Bin B-A'!U1407)</f>
        <v>0</v>
      </c>
      <c r="V360" s="253">
        <f>IFERROR(AVERAGE('Speed Bin B-A'!V55,'Speed Bin B-A'!V159,'Speed Bin B-A'!V263,'Speed Bin B-A'!V367,'Speed Bin B-A'!V471,'Speed Bin B-A'!V575,'Speed Bin B-A'!V679,'Speed Bin B-A'!V783,'Speed Bin B-A'!V887,'Speed Bin B-A'!V991,'Speed Bin B-A'!V1095,'Speed Bin B-A'!V1199,'Speed Bin B-A'!V1303,'Speed Bin B-A'!V1407),"-")</f>
        <v>25.610000000000003</v>
      </c>
      <c r="W360" s="253">
        <f>IFERROR(AVERAGE('Speed Bin B-A'!W55,'Speed Bin B-A'!W159,'Speed Bin B-A'!W263,'Speed Bin B-A'!W367,'Speed Bin B-A'!W471,'Speed Bin B-A'!W575,'Speed Bin B-A'!W679,'Speed Bin B-A'!W783,'Speed Bin B-A'!W887,'Speed Bin B-A'!W991,'Speed Bin B-A'!W1095,'Speed Bin B-A'!W1199,'Speed Bin B-A'!W1303,'Speed Bin B-A'!W1407),"-")</f>
        <v>29.6</v>
      </c>
      <c r="X360" s="261"/>
      <c r="Y360" s="261"/>
    </row>
    <row r="361" spans="1:25" x14ac:dyDescent="0.2">
      <c r="A361" s="251">
        <v>0.46875</v>
      </c>
      <c r="B361" s="252">
        <f>SUM('Speed Bin B-A'!B56,'Speed Bin B-A'!B160,'Speed Bin B-A'!B264,'Speed Bin B-A'!B368,'Speed Bin B-A'!B472,'Speed Bin B-A'!B576,'Speed Bin B-A'!B680,'Speed Bin B-A'!B784,'Speed Bin B-A'!B888,'Speed Bin B-A'!B992,'Speed Bin B-A'!B1096,'Speed Bin B-A'!B1200,'Speed Bin B-A'!B1304,'Speed Bin B-A'!B1408)</f>
        <v>200</v>
      </c>
      <c r="C361" s="252">
        <f>SUM('Speed Bin B-A'!C56,'Speed Bin B-A'!C160,'Speed Bin B-A'!C264,'Speed Bin B-A'!C368,'Speed Bin B-A'!C472,'Speed Bin B-A'!C576,'Speed Bin B-A'!C680,'Speed Bin B-A'!C784,'Speed Bin B-A'!C888,'Speed Bin B-A'!C992,'Speed Bin B-A'!C1096,'Speed Bin B-A'!C1200,'Speed Bin B-A'!C1304,'Speed Bin B-A'!C1408)</f>
        <v>0</v>
      </c>
      <c r="D361" s="252">
        <f>SUM('Speed Bin B-A'!D56,'Speed Bin B-A'!D160,'Speed Bin B-A'!D264,'Speed Bin B-A'!D368,'Speed Bin B-A'!D472,'Speed Bin B-A'!D576,'Speed Bin B-A'!D680,'Speed Bin B-A'!D784,'Speed Bin B-A'!D888,'Speed Bin B-A'!D992,'Speed Bin B-A'!D1096,'Speed Bin B-A'!D1200,'Speed Bin B-A'!D1304,'Speed Bin B-A'!D1408)</f>
        <v>3</v>
      </c>
      <c r="E361" s="252">
        <f>SUM('Speed Bin B-A'!E56,'Speed Bin B-A'!E160,'Speed Bin B-A'!E264,'Speed Bin B-A'!E368,'Speed Bin B-A'!E472,'Speed Bin B-A'!E576,'Speed Bin B-A'!E680,'Speed Bin B-A'!E784,'Speed Bin B-A'!E888,'Speed Bin B-A'!E992,'Speed Bin B-A'!E1096,'Speed Bin B-A'!E1200,'Speed Bin B-A'!E1304,'Speed Bin B-A'!E1408)</f>
        <v>5</v>
      </c>
      <c r="F361" s="252">
        <f>SUM('Speed Bin B-A'!F56,'Speed Bin B-A'!F160,'Speed Bin B-A'!F264,'Speed Bin B-A'!F368,'Speed Bin B-A'!F472,'Speed Bin B-A'!F576,'Speed Bin B-A'!F680,'Speed Bin B-A'!F784,'Speed Bin B-A'!F888,'Speed Bin B-A'!F992,'Speed Bin B-A'!F1096,'Speed Bin B-A'!F1200,'Speed Bin B-A'!F1304,'Speed Bin B-A'!F1408)</f>
        <v>56</v>
      </c>
      <c r="G361" s="252">
        <f>SUM('Speed Bin B-A'!G56,'Speed Bin B-A'!G160,'Speed Bin B-A'!G264,'Speed Bin B-A'!G368,'Speed Bin B-A'!G472,'Speed Bin B-A'!G576,'Speed Bin B-A'!G680,'Speed Bin B-A'!G784,'Speed Bin B-A'!G888,'Speed Bin B-A'!G992,'Speed Bin B-A'!G1096,'Speed Bin B-A'!G1200,'Speed Bin B-A'!G1304,'Speed Bin B-A'!G1408)</f>
        <v>108</v>
      </c>
      <c r="H361" s="252">
        <f>SUM('Speed Bin B-A'!H56,'Speed Bin B-A'!H160,'Speed Bin B-A'!H264,'Speed Bin B-A'!H368,'Speed Bin B-A'!H472,'Speed Bin B-A'!H576,'Speed Bin B-A'!H680,'Speed Bin B-A'!H784,'Speed Bin B-A'!H888,'Speed Bin B-A'!H992,'Speed Bin B-A'!H1096,'Speed Bin B-A'!H1200,'Speed Bin B-A'!H1304,'Speed Bin B-A'!H1408)</f>
        <v>26</v>
      </c>
      <c r="I361" s="252">
        <f>SUM('Speed Bin B-A'!I56,'Speed Bin B-A'!I160,'Speed Bin B-A'!I264,'Speed Bin B-A'!I368,'Speed Bin B-A'!I472,'Speed Bin B-A'!I576,'Speed Bin B-A'!I680,'Speed Bin B-A'!I784,'Speed Bin B-A'!I888,'Speed Bin B-A'!I992,'Speed Bin B-A'!I1096,'Speed Bin B-A'!I1200,'Speed Bin B-A'!I1304,'Speed Bin B-A'!I1408)</f>
        <v>2</v>
      </c>
      <c r="J361" s="252">
        <f>SUM('Speed Bin B-A'!J56,'Speed Bin B-A'!J160,'Speed Bin B-A'!J264,'Speed Bin B-A'!J368,'Speed Bin B-A'!J472,'Speed Bin B-A'!J576,'Speed Bin B-A'!J680,'Speed Bin B-A'!J784,'Speed Bin B-A'!J888,'Speed Bin B-A'!J992,'Speed Bin B-A'!J1096,'Speed Bin B-A'!J1200,'Speed Bin B-A'!J1304,'Speed Bin B-A'!J1408)</f>
        <v>0</v>
      </c>
      <c r="K361" s="252">
        <f>SUM('Speed Bin B-A'!K56,'Speed Bin B-A'!K160,'Speed Bin B-A'!K264,'Speed Bin B-A'!K368,'Speed Bin B-A'!K472,'Speed Bin B-A'!K576,'Speed Bin B-A'!K680,'Speed Bin B-A'!K784,'Speed Bin B-A'!K888,'Speed Bin B-A'!K992,'Speed Bin B-A'!K1096,'Speed Bin B-A'!K1200,'Speed Bin B-A'!K1304,'Speed Bin B-A'!K1408)</f>
        <v>0</v>
      </c>
      <c r="L361" s="252">
        <f>SUM('Speed Bin B-A'!L56,'Speed Bin B-A'!L160,'Speed Bin B-A'!L264,'Speed Bin B-A'!L368,'Speed Bin B-A'!L472,'Speed Bin B-A'!L576,'Speed Bin B-A'!L680,'Speed Bin B-A'!L784,'Speed Bin B-A'!L888,'Speed Bin B-A'!L992,'Speed Bin B-A'!L1096,'Speed Bin B-A'!L1200,'Speed Bin B-A'!L1304,'Speed Bin B-A'!L1408)</f>
        <v>0</v>
      </c>
      <c r="M361" s="252">
        <f>SUM('Speed Bin B-A'!M56,'Speed Bin B-A'!M160,'Speed Bin B-A'!M264,'Speed Bin B-A'!M368,'Speed Bin B-A'!M472,'Speed Bin B-A'!M576,'Speed Bin B-A'!M680,'Speed Bin B-A'!M784,'Speed Bin B-A'!M888,'Speed Bin B-A'!M992,'Speed Bin B-A'!M1096,'Speed Bin B-A'!M1200,'Speed Bin B-A'!M1304,'Speed Bin B-A'!M1408)</f>
        <v>0</v>
      </c>
      <c r="N361" s="252">
        <f>SUM('Speed Bin B-A'!N56,'Speed Bin B-A'!N160,'Speed Bin B-A'!N264,'Speed Bin B-A'!N368,'Speed Bin B-A'!N472,'Speed Bin B-A'!N576,'Speed Bin B-A'!N680,'Speed Bin B-A'!N784,'Speed Bin B-A'!N888,'Speed Bin B-A'!N992,'Speed Bin B-A'!N1096,'Speed Bin B-A'!N1200,'Speed Bin B-A'!N1304,'Speed Bin B-A'!N1408)</f>
        <v>0</v>
      </c>
      <c r="O361" s="252">
        <f>SUM('Speed Bin B-A'!O56,'Speed Bin B-A'!O160,'Speed Bin B-A'!O264,'Speed Bin B-A'!O368,'Speed Bin B-A'!O472,'Speed Bin B-A'!O576,'Speed Bin B-A'!O680,'Speed Bin B-A'!O784,'Speed Bin B-A'!O888,'Speed Bin B-A'!O992,'Speed Bin B-A'!O1096,'Speed Bin B-A'!O1200,'Speed Bin B-A'!O1304,'Speed Bin B-A'!O1408)</f>
        <v>0</v>
      </c>
      <c r="P361" s="252">
        <f>SUM('Speed Bin B-A'!P56,'Speed Bin B-A'!P160,'Speed Bin B-A'!P264,'Speed Bin B-A'!P368,'Speed Bin B-A'!P472,'Speed Bin B-A'!P576,'Speed Bin B-A'!P680,'Speed Bin B-A'!P784,'Speed Bin B-A'!P888,'Speed Bin B-A'!P992,'Speed Bin B-A'!P1096,'Speed Bin B-A'!P1200,'Speed Bin B-A'!P1304,'Speed Bin B-A'!P1408)</f>
        <v>0</v>
      </c>
      <c r="Q361" s="252">
        <f>SUM('Speed Bin B-A'!Q56,'Speed Bin B-A'!Q160,'Speed Bin B-A'!Q264,'Speed Bin B-A'!Q368,'Speed Bin B-A'!Q472,'Speed Bin B-A'!Q576,'Speed Bin B-A'!Q680,'Speed Bin B-A'!Q784,'Speed Bin B-A'!Q888,'Speed Bin B-A'!Q992,'Speed Bin B-A'!Q1096,'Speed Bin B-A'!Q1200,'Speed Bin B-A'!Q1304,'Speed Bin B-A'!Q1408)</f>
        <v>0</v>
      </c>
      <c r="R361" s="252">
        <f>SUM('Speed Bin B-A'!R56,'Speed Bin B-A'!R160,'Speed Bin B-A'!R264,'Speed Bin B-A'!R368,'Speed Bin B-A'!R472,'Speed Bin B-A'!R576,'Speed Bin B-A'!R680,'Speed Bin B-A'!R784,'Speed Bin B-A'!R888,'Speed Bin B-A'!R992,'Speed Bin B-A'!R1096,'Speed Bin B-A'!R1200,'Speed Bin B-A'!R1304,'Speed Bin B-A'!R1408)</f>
        <v>0</v>
      </c>
      <c r="S361" s="252">
        <f>SUM('Speed Bin B-A'!S56,'Speed Bin B-A'!S160,'Speed Bin B-A'!S264,'Speed Bin B-A'!S368,'Speed Bin B-A'!S472,'Speed Bin B-A'!S576,'Speed Bin B-A'!S680,'Speed Bin B-A'!S784,'Speed Bin B-A'!S888,'Speed Bin B-A'!S992,'Speed Bin B-A'!S1096,'Speed Bin B-A'!S1200,'Speed Bin B-A'!S1304,'Speed Bin B-A'!S1408)</f>
        <v>0</v>
      </c>
      <c r="T361" s="252">
        <f>SUM('Speed Bin B-A'!T56,'Speed Bin B-A'!T160,'Speed Bin B-A'!T264,'Speed Bin B-A'!T368,'Speed Bin B-A'!T472,'Speed Bin B-A'!T576,'Speed Bin B-A'!T680,'Speed Bin B-A'!T784,'Speed Bin B-A'!T888,'Speed Bin B-A'!T992,'Speed Bin B-A'!T1096,'Speed Bin B-A'!T1200,'Speed Bin B-A'!T1304,'Speed Bin B-A'!T1408)</f>
        <v>0</v>
      </c>
      <c r="U361" s="252">
        <f>SUM('Speed Bin B-A'!U56,'Speed Bin B-A'!U160,'Speed Bin B-A'!U264,'Speed Bin B-A'!U368,'Speed Bin B-A'!U472,'Speed Bin B-A'!U576,'Speed Bin B-A'!U680,'Speed Bin B-A'!U784,'Speed Bin B-A'!U888,'Speed Bin B-A'!U992,'Speed Bin B-A'!U1096,'Speed Bin B-A'!U1200,'Speed Bin B-A'!U1304,'Speed Bin B-A'!U1408)</f>
        <v>0</v>
      </c>
      <c r="V361" s="253">
        <f>IFERROR(AVERAGE('Speed Bin B-A'!V56,'Speed Bin B-A'!V160,'Speed Bin B-A'!V264,'Speed Bin B-A'!V368,'Speed Bin B-A'!V472,'Speed Bin B-A'!V576,'Speed Bin B-A'!V680,'Speed Bin B-A'!V784,'Speed Bin B-A'!V888,'Speed Bin B-A'!V992,'Speed Bin B-A'!V1096,'Speed Bin B-A'!V1200,'Speed Bin B-A'!V1304,'Speed Bin B-A'!V1408),"-")</f>
        <v>26.15</v>
      </c>
      <c r="W361" s="253">
        <f>IFERROR(AVERAGE('Speed Bin B-A'!W56,'Speed Bin B-A'!W160,'Speed Bin B-A'!W264,'Speed Bin B-A'!W368,'Speed Bin B-A'!W472,'Speed Bin B-A'!W576,'Speed Bin B-A'!W680,'Speed Bin B-A'!W784,'Speed Bin B-A'!W888,'Speed Bin B-A'!W992,'Speed Bin B-A'!W1096,'Speed Bin B-A'!W1200,'Speed Bin B-A'!W1304,'Speed Bin B-A'!W1408),"-")</f>
        <v>29.480000000000008</v>
      </c>
      <c r="X361" s="261"/>
      <c r="Y361" s="261"/>
    </row>
    <row r="362" spans="1:25" x14ac:dyDescent="0.2">
      <c r="A362" s="251">
        <v>0.47916666666666702</v>
      </c>
      <c r="B362" s="252">
        <f>SUM('Speed Bin B-A'!B57,'Speed Bin B-A'!B161,'Speed Bin B-A'!B265,'Speed Bin B-A'!B369,'Speed Bin B-A'!B473,'Speed Bin B-A'!B577,'Speed Bin B-A'!B681,'Speed Bin B-A'!B785,'Speed Bin B-A'!B889,'Speed Bin B-A'!B993,'Speed Bin B-A'!B1097,'Speed Bin B-A'!B1201,'Speed Bin B-A'!B1305,'Speed Bin B-A'!B1409)</f>
        <v>225</v>
      </c>
      <c r="C362" s="252">
        <f>SUM('Speed Bin B-A'!C57,'Speed Bin B-A'!C161,'Speed Bin B-A'!C265,'Speed Bin B-A'!C369,'Speed Bin B-A'!C473,'Speed Bin B-A'!C577,'Speed Bin B-A'!C681,'Speed Bin B-A'!C785,'Speed Bin B-A'!C889,'Speed Bin B-A'!C993,'Speed Bin B-A'!C1097,'Speed Bin B-A'!C1201,'Speed Bin B-A'!C1305,'Speed Bin B-A'!C1409)</f>
        <v>1</v>
      </c>
      <c r="D362" s="252">
        <f>SUM('Speed Bin B-A'!D57,'Speed Bin B-A'!D161,'Speed Bin B-A'!D265,'Speed Bin B-A'!D369,'Speed Bin B-A'!D473,'Speed Bin B-A'!D577,'Speed Bin B-A'!D681,'Speed Bin B-A'!D785,'Speed Bin B-A'!D889,'Speed Bin B-A'!D993,'Speed Bin B-A'!D1097,'Speed Bin B-A'!D1201,'Speed Bin B-A'!D1305,'Speed Bin B-A'!D1409)</f>
        <v>6</v>
      </c>
      <c r="E362" s="252">
        <f>SUM('Speed Bin B-A'!E57,'Speed Bin B-A'!E161,'Speed Bin B-A'!E265,'Speed Bin B-A'!E369,'Speed Bin B-A'!E473,'Speed Bin B-A'!E577,'Speed Bin B-A'!E681,'Speed Bin B-A'!E785,'Speed Bin B-A'!E889,'Speed Bin B-A'!E993,'Speed Bin B-A'!E1097,'Speed Bin B-A'!E1201,'Speed Bin B-A'!E1305,'Speed Bin B-A'!E1409)</f>
        <v>12</v>
      </c>
      <c r="F362" s="252">
        <f>SUM('Speed Bin B-A'!F57,'Speed Bin B-A'!F161,'Speed Bin B-A'!F265,'Speed Bin B-A'!F369,'Speed Bin B-A'!F473,'Speed Bin B-A'!F577,'Speed Bin B-A'!F681,'Speed Bin B-A'!F785,'Speed Bin B-A'!F889,'Speed Bin B-A'!F993,'Speed Bin B-A'!F1097,'Speed Bin B-A'!F1201,'Speed Bin B-A'!F1305,'Speed Bin B-A'!F1409)</f>
        <v>67</v>
      </c>
      <c r="G362" s="252">
        <f>SUM('Speed Bin B-A'!G57,'Speed Bin B-A'!G161,'Speed Bin B-A'!G265,'Speed Bin B-A'!G369,'Speed Bin B-A'!G473,'Speed Bin B-A'!G577,'Speed Bin B-A'!G681,'Speed Bin B-A'!G785,'Speed Bin B-A'!G889,'Speed Bin B-A'!G993,'Speed Bin B-A'!G1097,'Speed Bin B-A'!G1201,'Speed Bin B-A'!G1305,'Speed Bin B-A'!G1409)</f>
        <v>110</v>
      </c>
      <c r="H362" s="252">
        <f>SUM('Speed Bin B-A'!H57,'Speed Bin B-A'!H161,'Speed Bin B-A'!H265,'Speed Bin B-A'!H369,'Speed Bin B-A'!H473,'Speed Bin B-A'!H577,'Speed Bin B-A'!H681,'Speed Bin B-A'!H785,'Speed Bin B-A'!H889,'Speed Bin B-A'!H993,'Speed Bin B-A'!H1097,'Speed Bin B-A'!H1201,'Speed Bin B-A'!H1305,'Speed Bin B-A'!H1409)</f>
        <v>28</v>
      </c>
      <c r="I362" s="252">
        <f>SUM('Speed Bin B-A'!I57,'Speed Bin B-A'!I161,'Speed Bin B-A'!I265,'Speed Bin B-A'!I369,'Speed Bin B-A'!I473,'Speed Bin B-A'!I577,'Speed Bin B-A'!I681,'Speed Bin B-A'!I785,'Speed Bin B-A'!I889,'Speed Bin B-A'!I993,'Speed Bin B-A'!I1097,'Speed Bin B-A'!I1201,'Speed Bin B-A'!I1305,'Speed Bin B-A'!I1409)</f>
        <v>1</v>
      </c>
      <c r="J362" s="252">
        <f>SUM('Speed Bin B-A'!J57,'Speed Bin B-A'!J161,'Speed Bin B-A'!J265,'Speed Bin B-A'!J369,'Speed Bin B-A'!J473,'Speed Bin B-A'!J577,'Speed Bin B-A'!J681,'Speed Bin B-A'!J785,'Speed Bin B-A'!J889,'Speed Bin B-A'!J993,'Speed Bin B-A'!J1097,'Speed Bin B-A'!J1201,'Speed Bin B-A'!J1305,'Speed Bin B-A'!J1409)</f>
        <v>0</v>
      </c>
      <c r="K362" s="252">
        <f>SUM('Speed Bin B-A'!K57,'Speed Bin B-A'!K161,'Speed Bin B-A'!K265,'Speed Bin B-A'!K369,'Speed Bin B-A'!K473,'Speed Bin B-A'!K577,'Speed Bin B-A'!K681,'Speed Bin B-A'!K785,'Speed Bin B-A'!K889,'Speed Bin B-A'!K993,'Speed Bin B-A'!K1097,'Speed Bin B-A'!K1201,'Speed Bin B-A'!K1305,'Speed Bin B-A'!K1409)</f>
        <v>0</v>
      </c>
      <c r="L362" s="252">
        <f>SUM('Speed Bin B-A'!L57,'Speed Bin B-A'!L161,'Speed Bin B-A'!L265,'Speed Bin B-A'!L369,'Speed Bin B-A'!L473,'Speed Bin B-A'!L577,'Speed Bin B-A'!L681,'Speed Bin B-A'!L785,'Speed Bin B-A'!L889,'Speed Bin B-A'!L993,'Speed Bin B-A'!L1097,'Speed Bin B-A'!L1201,'Speed Bin B-A'!L1305,'Speed Bin B-A'!L1409)</f>
        <v>0</v>
      </c>
      <c r="M362" s="252">
        <f>SUM('Speed Bin B-A'!M57,'Speed Bin B-A'!M161,'Speed Bin B-A'!M265,'Speed Bin B-A'!M369,'Speed Bin B-A'!M473,'Speed Bin B-A'!M577,'Speed Bin B-A'!M681,'Speed Bin B-A'!M785,'Speed Bin B-A'!M889,'Speed Bin B-A'!M993,'Speed Bin B-A'!M1097,'Speed Bin B-A'!M1201,'Speed Bin B-A'!M1305,'Speed Bin B-A'!M1409)</f>
        <v>0</v>
      </c>
      <c r="N362" s="252">
        <f>SUM('Speed Bin B-A'!N57,'Speed Bin B-A'!N161,'Speed Bin B-A'!N265,'Speed Bin B-A'!N369,'Speed Bin B-A'!N473,'Speed Bin B-A'!N577,'Speed Bin B-A'!N681,'Speed Bin B-A'!N785,'Speed Bin B-A'!N889,'Speed Bin B-A'!N993,'Speed Bin B-A'!N1097,'Speed Bin B-A'!N1201,'Speed Bin B-A'!N1305,'Speed Bin B-A'!N1409)</f>
        <v>0</v>
      </c>
      <c r="O362" s="252">
        <f>SUM('Speed Bin B-A'!O57,'Speed Bin B-A'!O161,'Speed Bin B-A'!O265,'Speed Bin B-A'!O369,'Speed Bin B-A'!O473,'Speed Bin B-A'!O577,'Speed Bin B-A'!O681,'Speed Bin B-A'!O785,'Speed Bin B-A'!O889,'Speed Bin B-A'!O993,'Speed Bin B-A'!O1097,'Speed Bin B-A'!O1201,'Speed Bin B-A'!O1305,'Speed Bin B-A'!O1409)</f>
        <v>0</v>
      </c>
      <c r="P362" s="252">
        <f>SUM('Speed Bin B-A'!P57,'Speed Bin B-A'!P161,'Speed Bin B-A'!P265,'Speed Bin B-A'!P369,'Speed Bin B-A'!P473,'Speed Bin B-A'!P577,'Speed Bin B-A'!P681,'Speed Bin B-A'!P785,'Speed Bin B-A'!P889,'Speed Bin B-A'!P993,'Speed Bin B-A'!P1097,'Speed Bin B-A'!P1201,'Speed Bin B-A'!P1305,'Speed Bin B-A'!P1409)</f>
        <v>0</v>
      </c>
      <c r="Q362" s="252">
        <f>SUM('Speed Bin B-A'!Q57,'Speed Bin B-A'!Q161,'Speed Bin B-A'!Q265,'Speed Bin B-A'!Q369,'Speed Bin B-A'!Q473,'Speed Bin B-A'!Q577,'Speed Bin B-A'!Q681,'Speed Bin B-A'!Q785,'Speed Bin B-A'!Q889,'Speed Bin B-A'!Q993,'Speed Bin B-A'!Q1097,'Speed Bin B-A'!Q1201,'Speed Bin B-A'!Q1305,'Speed Bin B-A'!Q1409)</f>
        <v>0</v>
      </c>
      <c r="R362" s="252">
        <f>SUM('Speed Bin B-A'!R57,'Speed Bin B-A'!R161,'Speed Bin B-A'!R265,'Speed Bin B-A'!R369,'Speed Bin B-A'!R473,'Speed Bin B-A'!R577,'Speed Bin B-A'!R681,'Speed Bin B-A'!R785,'Speed Bin B-A'!R889,'Speed Bin B-A'!R993,'Speed Bin B-A'!R1097,'Speed Bin B-A'!R1201,'Speed Bin B-A'!R1305,'Speed Bin B-A'!R1409)</f>
        <v>0</v>
      </c>
      <c r="S362" s="252">
        <f>SUM('Speed Bin B-A'!S57,'Speed Bin B-A'!S161,'Speed Bin B-A'!S265,'Speed Bin B-A'!S369,'Speed Bin B-A'!S473,'Speed Bin B-A'!S577,'Speed Bin B-A'!S681,'Speed Bin B-A'!S785,'Speed Bin B-A'!S889,'Speed Bin B-A'!S993,'Speed Bin B-A'!S1097,'Speed Bin B-A'!S1201,'Speed Bin B-A'!S1305,'Speed Bin B-A'!S1409)</f>
        <v>0</v>
      </c>
      <c r="T362" s="252">
        <f>SUM('Speed Bin B-A'!T57,'Speed Bin B-A'!T161,'Speed Bin B-A'!T265,'Speed Bin B-A'!T369,'Speed Bin B-A'!T473,'Speed Bin B-A'!T577,'Speed Bin B-A'!T681,'Speed Bin B-A'!T785,'Speed Bin B-A'!T889,'Speed Bin B-A'!T993,'Speed Bin B-A'!T1097,'Speed Bin B-A'!T1201,'Speed Bin B-A'!T1305,'Speed Bin B-A'!T1409)</f>
        <v>0</v>
      </c>
      <c r="U362" s="252">
        <f>SUM('Speed Bin B-A'!U57,'Speed Bin B-A'!U161,'Speed Bin B-A'!U265,'Speed Bin B-A'!U369,'Speed Bin B-A'!U473,'Speed Bin B-A'!U577,'Speed Bin B-A'!U681,'Speed Bin B-A'!U785,'Speed Bin B-A'!U889,'Speed Bin B-A'!U993,'Speed Bin B-A'!U1097,'Speed Bin B-A'!U1201,'Speed Bin B-A'!U1305,'Speed Bin B-A'!U1409)</f>
        <v>0</v>
      </c>
      <c r="V362" s="253">
        <f>IFERROR(AVERAGE('Speed Bin B-A'!V57,'Speed Bin B-A'!V161,'Speed Bin B-A'!V265,'Speed Bin B-A'!V369,'Speed Bin B-A'!V473,'Speed Bin B-A'!V577,'Speed Bin B-A'!V681,'Speed Bin B-A'!V785,'Speed Bin B-A'!V889,'Speed Bin B-A'!V993,'Speed Bin B-A'!V1097,'Speed Bin B-A'!V1201,'Speed Bin B-A'!V1305,'Speed Bin B-A'!V1409),"-")</f>
        <v>25.610000000000003</v>
      </c>
      <c r="W362" s="253">
        <f>IFERROR(AVERAGE('Speed Bin B-A'!W57,'Speed Bin B-A'!W161,'Speed Bin B-A'!W265,'Speed Bin B-A'!W369,'Speed Bin B-A'!W473,'Speed Bin B-A'!W577,'Speed Bin B-A'!W681,'Speed Bin B-A'!W785,'Speed Bin B-A'!W889,'Speed Bin B-A'!W993,'Speed Bin B-A'!W1097,'Speed Bin B-A'!W1201,'Speed Bin B-A'!W1305,'Speed Bin B-A'!W1409),"-")</f>
        <v>29.429999999999996</v>
      </c>
      <c r="X362" s="261"/>
      <c r="Y362" s="261"/>
    </row>
    <row r="363" spans="1:25" x14ac:dyDescent="0.2">
      <c r="A363" s="251">
        <v>0.48958333333333298</v>
      </c>
      <c r="B363" s="252">
        <f>SUM('Speed Bin B-A'!B58,'Speed Bin B-A'!B162,'Speed Bin B-A'!B266,'Speed Bin B-A'!B370,'Speed Bin B-A'!B474,'Speed Bin B-A'!B578,'Speed Bin B-A'!B682,'Speed Bin B-A'!B786,'Speed Bin B-A'!B890,'Speed Bin B-A'!B994,'Speed Bin B-A'!B1098,'Speed Bin B-A'!B1202,'Speed Bin B-A'!B1306,'Speed Bin B-A'!B1410)</f>
        <v>218</v>
      </c>
      <c r="C363" s="252">
        <f>SUM('Speed Bin B-A'!C58,'Speed Bin B-A'!C162,'Speed Bin B-A'!C266,'Speed Bin B-A'!C370,'Speed Bin B-A'!C474,'Speed Bin B-A'!C578,'Speed Bin B-A'!C682,'Speed Bin B-A'!C786,'Speed Bin B-A'!C890,'Speed Bin B-A'!C994,'Speed Bin B-A'!C1098,'Speed Bin B-A'!C1202,'Speed Bin B-A'!C1306,'Speed Bin B-A'!C1410)</f>
        <v>0</v>
      </c>
      <c r="D363" s="252">
        <f>SUM('Speed Bin B-A'!D58,'Speed Bin B-A'!D162,'Speed Bin B-A'!D266,'Speed Bin B-A'!D370,'Speed Bin B-A'!D474,'Speed Bin B-A'!D578,'Speed Bin B-A'!D682,'Speed Bin B-A'!D786,'Speed Bin B-A'!D890,'Speed Bin B-A'!D994,'Speed Bin B-A'!D1098,'Speed Bin B-A'!D1202,'Speed Bin B-A'!D1306,'Speed Bin B-A'!D1410)</f>
        <v>10</v>
      </c>
      <c r="E363" s="252">
        <f>SUM('Speed Bin B-A'!E58,'Speed Bin B-A'!E162,'Speed Bin B-A'!E266,'Speed Bin B-A'!E370,'Speed Bin B-A'!E474,'Speed Bin B-A'!E578,'Speed Bin B-A'!E682,'Speed Bin B-A'!E786,'Speed Bin B-A'!E890,'Speed Bin B-A'!E994,'Speed Bin B-A'!E1098,'Speed Bin B-A'!E1202,'Speed Bin B-A'!E1306,'Speed Bin B-A'!E1410)</f>
        <v>19</v>
      </c>
      <c r="F363" s="252">
        <f>SUM('Speed Bin B-A'!F58,'Speed Bin B-A'!F162,'Speed Bin B-A'!F266,'Speed Bin B-A'!F370,'Speed Bin B-A'!F474,'Speed Bin B-A'!F578,'Speed Bin B-A'!F682,'Speed Bin B-A'!F786,'Speed Bin B-A'!F890,'Speed Bin B-A'!F994,'Speed Bin B-A'!F1098,'Speed Bin B-A'!F1202,'Speed Bin B-A'!F1306,'Speed Bin B-A'!F1410)</f>
        <v>72</v>
      </c>
      <c r="G363" s="252">
        <f>SUM('Speed Bin B-A'!G58,'Speed Bin B-A'!G162,'Speed Bin B-A'!G266,'Speed Bin B-A'!G370,'Speed Bin B-A'!G474,'Speed Bin B-A'!G578,'Speed Bin B-A'!G682,'Speed Bin B-A'!G786,'Speed Bin B-A'!G890,'Speed Bin B-A'!G994,'Speed Bin B-A'!G1098,'Speed Bin B-A'!G1202,'Speed Bin B-A'!G1306,'Speed Bin B-A'!G1410)</f>
        <v>99</v>
      </c>
      <c r="H363" s="252">
        <f>SUM('Speed Bin B-A'!H58,'Speed Bin B-A'!H162,'Speed Bin B-A'!H266,'Speed Bin B-A'!H370,'Speed Bin B-A'!H474,'Speed Bin B-A'!H578,'Speed Bin B-A'!H682,'Speed Bin B-A'!H786,'Speed Bin B-A'!H890,'Speed Bin B-A'!H994,'Speed Bin B-A'!H1098,'Speed Bin B-A'!H1202,'Speed Bin B-A'!H1306,'Speed Bin B-A'!H1410)</f>
        <v>16</v>
      </c>
      <c r="I363" s="252">
        <f>SUM('Speed Bin B-A'!I58,'Speed Bin B-A'!I162,'Speed Bin B-A'!I266,'Speed Bin B-A'!I370,'Speed Bin B-A'!I474,'Speed Bin B-A'!I578,'Speed Bin B-A'!I682,'Speed Bin B-A'!I786,'Speed Bin B-A'!I890,'Speed Bin B-A'!I994,'Speed Bin B-A'!I1098,'Speed Bin B-A'!I1202,'Speed Bin B-A'!I1306,'Speed Bin B-A'!I1410)</f>
        <v>1</v>
      </c>
      <c r="J363" s="252">
        <f>SUM('Speed Bin B-A'!J58,'Speed Bin B-A'!J162,'Speed Bin B-A'!J266,'Speed Bin B-A'!J370,'Speed Bin B-A'!J474,'Speed Bin B-A'!J578,'Speed Bin B-A'!J682,'Speed Bin B-A'!J786,'Speed Bin B-A'!J890,'Speed Bin B-A'!J994,'Speed Bin B-A'!J1098,'Speed Bin B-A'!J1202,'Speed Bin B-A'!J1306,'Speed Bin B-A'!J1410)</f>
        <v>0</v>
      </c>
      <c r="K363" s="252">
        <f>SUM('Speed Bin B-A'!K58,'Speed Bin B-A'!K162,'Speed Bin B-A'!K266,'Speed Bin B-A'!K370,'Speed Bin B-A'!K474,'Speed Bin B-A'!K578,'Speed Bin B-A'!K682,'Speed Bin B-A'!K786,'Speed Bin B-A'!K890,'Speed Bin B-A'!K994,'Speed Bin B-A'!K1098,'Speed Bin B-A'!K1202,'Speed Bin B-A'!K1306,'Speed Bin B-A'!K1410)</f>
        <v>1</v>
      </c>
      <c r="L363" s="252">
        <f>SUM('Speed Bin B-A'!L58,'Speed Bin B-A'!L162,'Speed Bin B-A'!L266,'Speed Bin B-A'!L370,'Speed Bin B-A'!L474,'Speed Bin B-A'!L578,'Speed Bin B-A'!L682,'Speed Bin B-A'!L786,'Speed Bin B-A'!L890,'Speed Bin B-A'!L994,'Speed Bin B-A'!L1098,'Speed Bin B-A'!L1202,'Speed Bin B-A'!L1306,'Speed Bin B-A'!L1410)</f>
        <v>0</v>
      </c>
      <c r="M363" s="252">
        <f>SUM('Speed Bin B-A'!M58,'Speed Bin B-A'!M162,'Speed Bin B-A'!M266,'Speed Bin B-A'!M370,'Speed Bin B-A'!M474,'Speed Bin B-A'!M578,'Speed Bin B-A'!M682,'Speed Bin B-A'!M786,'Speed Bin B-A'!M890,'Speed Bin B-A'!M994,'Speed Bin B-A'!M1098,'Speed Bin B-A'!M1202,'Speed Bin B-A'!M1306,'Speed Bin B-A'!M1410)</f>
        <v>0</v>
      </c>
      <c r="N363" s="252">
        <f>SUM('Speed Bin B-A'!N58,'Speed Bin B-A'!N162,'Speed Bin B-A'!N266,'Speed Bin B-A'!N370,'Speed Bin B-A'!N474,'Speed Bin B-A'!N578,'Speed Bin B-A'!N682,'Speed Bin B-A'!N786,'Speed Bin B-A'!N890,'Speed Bin B-A'!N994,'Speed Bin B-A'!N1098,'Speed Bin B-A'!N1202,'Speed Bin B-A'!N1306,'Speed Bin B-A'!N1410)</f>
        <v>0</v>
      </c>
      <c r="O363" s="252">
        <f>SUM('Speed Bin B-A'!O58,'Speed Bin B-A'!O162,'Speed Bin B-A'!O266,'Speed Bin B-A'!O370,'Speed Bin B-A'!O474,'Speed Bin B-A'!O578,'Speed Bin B-A'!O682,'Speed Bin B-A'!O786,'Speed Bin B-A'!O890,'Speed Bin B-A'!O994,'Speed Bin B-A'!O1098,'Speed Bin B-A'!O1202,'Speed Bin B-A'!O1306,'Speed Bin B-A'!O1410)</f>
        <v>0</v>
      </c>
      <c r="P363" s="252">
        <f>SUM('Speed Bin B-A'!P58,'Speed Bin B-A'!P162,'Speed Bin B-A'!P266,'Speed Bin B-A'!P370,'Speed Bin B-A'!P474,'Speed Bin B-A'!P578,'Speed Bin B-A'!P682,'Speed Bin B-A'!P786,'Speed Bin B-A'!P890,'Speed Bin B-A'!P994,'Speed Bin B-A'!P1098,'Speed Bin B-A'!P1202,'Speed Bin B-A'!P1306,'Speed Bin B-A'!P1410)</f>
        <v>0</v>
      </c>
      <c r="Q363" s="252">
        <f>SUM('Speed Bin B-A'!Q58,'Speed Bin B-A'!Q162,'Speed Bin B-A'!Q266,'Speed Bin B-A'!Q370,'Speed Bin B-A'!Q474,'Speed Bin B-A'!Q578,'Speed Bin B-A'!Q682,'Speed Bin B-A'!Q786,'Speed Bin B-A'!Q890,'Speed Bin B-A'!Q994,'Speed Bin B-A'!Q1098,'Speed Bin B-A'!Q1202,'Speed Bin B-A'!Q1306,'Speed Bin B-A'!Q1410)</f>
        <v>0</v>
      </c>
      <c r="R363" s="252">
        <f>SUM('Speed Bin B-A'!R58,'Speed Bin B-A'!R162,'Speed Bin B-A'!R266,'Speed Bin B-A'!R370,'Speed Bin B-A'!R474,'Speed Bin B-A'!R578,'Speed Bin B-A'!R682,'Speed Bin B-A'!R786,'Speed Bin B-A'!R890,'Speed Bin B-A'!R994,'Speed Bin B-A'!R1098,'Speed Bin B-A'!R1202,'Speed Bin B-A'!R1306,'Speed Bin B-A'!R1410)</f>
        <v>0</v>
      </c>
      <c r="S363" s="252">
        <f>SUM('Speed Bin B-A'!S58,'Speed Bin B-A'!S162,'Speed Bin B-A'!S266,'Speed Bin B-A'!S370,'Speed Bin B-A'!S474,'Speed Bin B-A'!S578,'Speed Bin B-A'!S682,'Speed Bin B-A'!S786,'Speed Bin B-A'!S890,'Speed Bin B-A'!S994,'Speed Bin B-A'!S1098,'Speed Bin B-A'!S1202,'Speed Bin B-A'!S1306,'Speed Bin B-A'!S1410)</f>
        <v>0</v>
      </c>
      <c r="T363" s="252">
        <f>SUM('Speed Bin B-A'!T58,'Speed Bin B-A'!T162,'Speed Bin B-A'!T266,'Speed Bin B-A'!T370,'Speed Bin B-A'!T474,'Speed Bin B-A'!T578,'Speed Bin B-A'!T682,'Speed Bin B-A'!T786,'Speed Bin B-A'!T890,'Speed Bin B-A'!T994,'Speed Bin B-A'!T1098,'Speed Bin B-A'!T1202,'Speed Bin B-A'!T1306,'Speed Bin B-A'!T1410)</f>
        <v>0</v>
      </c>
      <c r="U363" s="252">
        <f>SUM('Speed Bin B-A'!U58,'Speed Bin B-A'!U162,'Speed Bin B-A'!U266,'Speed Bin B-A'!U370,'Speed Bin B-A'!U474,'Speed Bin B-A'!U578,'Speed Bin B-A'!U682,'Speed Bin B-A'!U786,'Speed Bin B-A'!U890,'Speed Bin B-A'!U994,'Speed Bin B-A'!U1098,'Speed Bin B-A'!U1202,'Speed Bin B-A'!U1306,'Speed Bin B-A'!U1410)</f>
        <v>0</v>
      </c>
      <c r="V363" s="253">
        <f>IFERROR(AVERAGE('Speed Bin B-A'!V58,'Speed Bin B-A'!V162,'Speed Bin B-A'!V266,'Speed Bin B-A'!V370,'Speed Bin B-A'!V474,'Speed Bin B-A'!V578,'Speed Bin B-A'!V682,'Speed Bin B-A'!V786,'Speed Bin B-A'!V890,'Speed Bin B-A'!V994,'Speed Bin B-A'!V1098,'Speed Bin B-A'!V1202,'Speed Bin B-A'!V1306,'Speed Bin B-A'!V1410),"-")</f>
        <v>25.02</v>
      </c>
      <c r="W363" s="253">
        <f>IFERROR(AVERAGE('Speed Bin B-A'!W58,'Speed Bin B-A'!W162,'Speed Bin B-A'!W266,'Speed Bin B-A'!W370,'Speed Bin B-A'!W474,'Speed Bin B-A'!W578,'Speed Bin B-A'!W682,'Speed Bin B-A'!W786,'Speed Bin B-A'!W890,'Speed Bin B-A'!W994,'Speed Bin B-A'!W1098,'Speed Bin B-A'!W1202,'Speed Bin B-A'!W1306,'Speed Bin B-A'!W1410),"-")</f>
        <v>28.899999999999995</v>
      </c>
      <c r="X363" s="261"/>
      <c r="Y363" s="261"/>
    </row>
    <row r="364" spans="1:25" x14ac:dyDescent="0.2">
      <c r="A364" s="251">
        <v>0.5</v>
      </c>
      <c r="B364" s="252">
        <f>SUM('Speed Bin B-A'!B59,'Speed Bin B-A'!B163,'Speed Bin B-A'!B267,'Speed Bin B-A'!B371,'Speed Bin B-A'!B475,'Speed Bin B-A'!B579,'Speed Bin B-A'!B683,'Speed Bin B-A'!B787,'Speed Bin B-A'!B891,'Speed Bin B-A'!B995,'Speed Bin B-A'!B1099,'Speed Bin B-A'!B1203,'Speed Bin B-A'!B1307,'Speed Bin B-A'!B1411)</f>
        <v>238</v>
      </c>
      <c r="C364" s="252">
        <f>SUM('Speed Bin B-A'!C59,'Speed Bin B-A'!C163,'Speed Bin B-A'!C267,'Speed Bin B-A'!C371,'Speed Bin B-A'!C475,'Speed Bin B-A'!C579,'Speed Bin B-A'!C683,'Speed Bin B-A'!C787,'Speed Bin B-A'!C891,'Speed Bin B-A'!C995,'Speed Bin B-A'!C1099,'Speed Bin B-A'!C1203,'Speed Bin B-A'!C1307,'Speed Bin B-A'!C1411)</f>
        <v>7</v>
      </c>
      <c r="D364" s="252">
        <f>SUM('Speed Bin B-A'!D59,'Speed Bin B-A'!D163,'Speed Bin B-A'!D267,'Speed Bin B-A'!D371,'Speed Bin B-A'!D475,'Speed Bin B-A'!D579,'Speed Bin B-A'!D683,'Speed Bin B-A'!D787,'Speed Bin B-A'!D891,'Speed Bin B-A'!D995,'Speed Bin B-A'!D1099,'Speed Bin B-A'!D1203,'Speed Bin B-A'!D1307,'Speed Bin B-A'!D1411)</f>
        <v>7</v>
      </c>
      <c r="E364" s="252">
        <f>SUM('Speed Bin B-A'!E59,'Speed Bin B-A'!E163,'Speed Bin B-A'!E267,'Speed Bin B-A'!E371,'Speed Bin B-A'!E475,'Speed Bin B-A'!E579,'Speed Bin B-A'!E683,'Speed Bin B-A'!E787,'Speed Bin B-A'!E891,'Speed Bin B-A'!E995,'Speed Bin B-A'!E1099,'Speed Bin B-A'!E1203,'Speed Bin B-A'!E1307,'Speed Bin B-A'!E1411)</f>
        <v>17</v>
      </c>
      <c r="F364" s="252">
        <f>SUM('Speed Bin B-A'!F59,'Speed Bin B-A'!F163,'Speed Bin B-A'!F267,'Speed Bin B-A'!F371,'Speed Bin B-A'!F475,'Speed Bin B-A'!F579,'Speed Bin B-A'!F683,'Speed Bin B-A'!F787,'Speed Bin B-A'!F891,'Speed Bin B-A'!F995,'Speed Bin B-A'!F1099,'Speed Bin B-A'!F1203,'Speed Bin B-A'!F1307,'Speed Bin B-A'!F1411)</f>
        <v>60</v>
      </c>
      <c r="G364" s="252">
        <f>SUM('Speed Bin B-A'!G59,'Speed Bin B-A'!G163,'Speed Bin B-A'!G267,'Speed Bin B-A'!G371,'Speed Bin B-A'!G475,'Speed Bin B-A'!G579,'Speed Bin B-A'!G683,'Speed Bin B-A'!G787,'Speed Bin B-A'!G891,'Speed Bin B-A'!G995,'Speed Bin B-A'!G1099,'Speed Bin B-A'!G1203,'Speed Bin B-A'!G1307,'Speed Bin B-A'!G1411)</f>
        <v>117</v>
      </c>
      <c r="H364" s="252">
        <f>SUM('Speed Bin B-A'!H59,'Speed Bin B-A'!H163,'Speed Bin B-A'!H267,'Speed Bin B-A'!H371,'Speed Bin B-A'!H475,'Speed Bin B-A'!H579,'Speed Bin B-A'!H683,'Speed Bin B-A'!H787,'Speed Bin B-A'!H891,'Speed Bin B-A'!H995,'Speed Bin B-A'!H1099,'Speed Bin B-A'!H1203,'Speed Bin B-A'!H1307,'Speed Bin B-A'!H1411)</f>
        <v>29</v>
      </c>
      <c r="I364" s="252">
        <f>SUM('Speed Bin B-A'!I59,'Speed Bin B-A'!I163,'Speed Bin B-A'!I267,'Speed Bin B-A'!I371,'Speed Bin B-A'!I475,'Speed Bin B-A'!I579,'Speed Bin B-A'!I683,'Speed Bin B-A'!I787,'Speed Bin B-A'!I891,'Speed Bin B-A'!I995,'Speed Bin B-A'!I1099,'Speed Bin B-A'!I1203,'Speed Bin B-A'!I1307,'Speed Bin B-A'!I1411)</f>
        <v>1</v>
      </c>
      <c r="J364" s="252">
        <f>SUM('Speed Bin B-A'!J59,'Speed Bin B-A'!J163,'Speed Bin B-A'!J267,'Speed Bin B-A'!J371,'Speed Bin B-A'!J475,'Speed Bin B-A'!J579,'Speed Bin B-A'!J683,'Speed Bin B-A'!J787,'Speed Bin B-A'!J891,'Speed Bin B-A'!J995,'Speed Bin B-A'!J1099,'Speed Bin B-A'!J1203,'Speed Bin B-A'!J1307,'Speed Bin B-A'!J1411)</f>
        <v>0</v>
      </c>
      <c r="K364" s="252">
        <f>SUM('Speed Bin B-A'!K59,'Speed Bin B-A'!K163,'Speed Bin B-A'!K267,'Speed Bin B-A'!K371,'Speed Bin B-A'!K475,'Speed Bin B-A'!K579,'Speed Bin B-A'!K683,'Speed Bin B-A'!K787,'Speed Bin B-A'!K891,'Speed Bin B-A'!K995,'Speed Bin B-A'!K1099,'Speed Bin B-A'!K1203,'Speed Bin B-A'!K1307,'Speed Bin B-A'!K1411)</f>
        <v>0</v>
      </c>
      <c r="L364" s="252">
        <f>SUM('Speed Bin B-A'!L59,'Speed Bin B-A'!L163,'Speed Bin B-A'!L267,'Speed Bin B-A'!L371,'Speed Bin B-A'!L475,'Speed Bin B-A'!L579,'Speed Bin B-A'!L683,'Speed Bin B-A'!L787,'Speed Bin B-A'!L891,'Speed Bin B-A'!L995,'Speed Bin B-A'!L1099,'Speed Bin B-A'!L1203,'Speed Bin B-A'!L1307,'Speed Bin B-A'!L1411)</f>
        <v>0</v>
      </c>
      <c r="M364" s="252">
        <f>SUM('Speed Bin B-A'!M59,'Speed Bin B-A'!M163,'Speed Bin B-A'!M267,'Speed Bin B-A'!M371,'Speed Bin B-A'!M475,'Speed Bin B-A'!M579,'Speed Bin B-A'!M683,'Speed Bin B-A'!M787,'Speed Bin B-A'!M891,'Speed Bin B-A'!M995,'Speed Bin B-A'!M1099,'Speed Bin B-A'!M1203,'Speed Bin B-A'!M1307,'Speed Bin B-A'!M1411)</f>
        <v>0</v>
      </c>
      <c r="N364" s="252">
        <f>SUM('Speed Bin B-A'!N59,'Speed Bin B-A'!N163,'Speed Bin B-A'!N267,'Speed Bin B-A'!N371,'Speed Bin B-A'!N475,'Speed Bin B-A'!N579,'Speed Bin B-A'!N683,'Speed Bin B-A'!N787,'Speed Bin B-A'!N891,'Speed Bin B-A'!N995,'Speed Bin B-A'!N1099,'Speed Bin B-A'!N1203,'Speed Bin B-A'!N1307,'Speed Bin B-A'!N1411)</f>
        <v>0</v>
      </c>
      <c r="O364" s="252">
        <f>SUM('Speed Bin B-A'!O59,'Speed Bin B-A'!O163,'Speed Bin B-A'!O267,'Speed Bin B-A'!O371,'Speed Bin B-A'!O475,'Speed Bin B-A'!O579,'Speed Bin B-A'!O683,'Speed Bin B-A'!O787,'Speed Bin B-A'!O891,'Speed Bin B-A'!O995,'Speed Bin B-A'!O1099,'Speed Bin B-A'!O1203,'Speed Bin B-A'!O1307,'Speed Bin B-A'!O1411)</f>
        <v>0</v>
      </c>
      <c r="P364" s="252">
        <f>SUM('Speed Bin B-A'!P59,'Speed Bin B-A'!P163,'Speed Bin B-A'!P267,'Speed Bin B-A'!P371,'Speed Bin B-A'!P475,'Speed Bin B-A'!P579,'Speed Bin B-A'!P683,'Speed Bin B-A'!P787,'Speed Bin B-A'!P891,'Speed Bin B-A'!P995,'Speed Bin B-A'!P1099,'Speed Bin B-A'!P1203,'Speed Bin B-A'!P1307,'Speed Bin B-A'!P1411)</f>
        <v>0</v>
      </c>
      <c r="Q364" s="252">
        <f>SUM('Speed Bin B-A'!Q59,'Speed Bin B-A'!Q163,'Speed Bin B-A'!Q267,'Speed Bin B-A'!Q371,'Speed Bin B-A'!Q475,'Speed Bin B-A'!Q579,'Speed Bin B-A'!Q683,'Speed Bin B-A'!Q787,'Speed Bin B-A'!Q891,'Speed Bin B-A'!Q995,'Speed Bin B-A'!Q1099,'Speed Bin B-A'!Q1203,'Speed Bin B-A'!Q1307,'Speed Bin B-A'!Q1411)</f>
        <v>0</v>
      </c>
      <c r="R364" s="252">
        <f>SUM('Speed Bin B-A'!R59,'Speed Bin B-A'!R163,'Speed Bin B-A'!R267,'Speed Bin B-A'!R371,'Speed Bin B-A'!R475,'Speed Bin B-A'!R579,'Speed Bin B-A'!R683,'Speed Bin B-A'!R787,'Speed Bin B-A'!R891,'Speed Bin B-A'!R995,'Speed Bin B-A'!R1099,'Speed Bin B-A'!R1203,'Speed Bin B-A'!R1307,'Speed Bin B-A'!R1411)</f>
        <v>0</v>
      </c>
      <c r="S364" s="252">
        <f>SUM('Speed Bin B-A'!S59,'Speed Bin B-A'!S163,'Speed Bin B-A'!S267,'Speed Bin B-A'!S371,'Speed Bin B-A'!S475,'Speed Bin B-A'!S579,'Speed Bin B-A'!S683,'Speed Bin B-A'!S787,'Speed Bin B-A'!S891,'Speed Bin B-A'!S995,'Speed Bin B-A'!S1099,'Speed Bin B-A'!S1203,'Speed Bin B-A'!S1307,'Speed Bin B-A'!S1411)</f>
        <v>0</v>
      </c>
      <c r="T364" s="252">
        <f>SUM('Speed Bin B-A'!T59,'Speed Bin B-A'!T163,'Speed Bin B-A'!T267,'Speed Bin B-A'!T371,'Speed Bin B-A'!T475,'Speed Bin B-A'!T579,'Speed Bin B-A'!T683,'Speed Bin B-A'!T787,'Speed Bin B-A'!T891,'Speed Bin B-A'!T995,'Speed Bin B-A'!T1099,'Speed Bin B-A'!T1203,'Speed Bin B-A'!T1307,'Speed Bin B-A'!T1411)</f>
        <v>0</v>
      </c>
      <c r="U364" s="252">
        <f>SUM('Speed Bin B-A'!U59,'Speed Bin B-A'!U163,'Speed Bin B-A'!U267,'Speed Bin B-A'!U371,'Speed Bin B-A'!U475,'Speed Bin B-A'!U579,'Speed Bin B-A'!U683,'Speed Bin B-A'!U787,'Speed Bin B-A'!U891,'Speed Bin B-A'!U995,'Speed Bin B-A'!U1099,'Speed Bin B-A'!U1203,'Speed Bin B-A'!U1307,'Speed Bin B-A'!U1411)</f>
        <v>0</v>
      </c>
      <c r="V364" s="253">
        <f>IFERROR(AVERAGE('Speed Bin B-A'!V59,'Speed Bin B-A'!V163,'Speed Bin B-A'!V267,'Speed Bin B-A'!V371,'Speed Bin B-A'!V475,'Speed Bin B-A'!V579,'Speed Bin B-A'!V683,'Speed Bin B-A'!V787,'Speed Bin B-A'!V891,'Speed Bin B-A'!V995,'Speed Bin B-A'!V1099,'Speed Bin B-A'!V1203,'Speed Bin B-A'!V1307,'Speed Bin B-A'!V1411),"-")</f>
        <v>25.4</v>
      </c>
      <c r="W364" s="253">
        <f>IFERROR(AVERAGE('Speed Bin B-A'!W59,'Speed Bin B-A'!W163,'Speed Bin B-A'!W267,'Speed Bin B-A'!W371,'Speed Bin B-A'!W475,'Speed Bin B-A'!W579,'Speed Bin B-A'!W683,'Speed Bin B-A'!W787,'Speed Bin B-A'!W891,'Speed Bin B-A'!W995,'Speed Bin B-A'!W1099,'Speed Bin B-A'!W1203,'Speed Bin B-A'!W1307,'Speed Bin B-A'!W1411),"-")</f>
        <v>29.100000000000005</v>
      </c>
      <c r="X364" s="261"/>
      <c r="Y364" s="261"/>
    </row>
    <row r="365" spans="1:25" x14ac:dyDescent="0.2">
      <c r="A365" s="251">
        <v>0.51041666666666696</v>
      </c>
      <c r="B365" s="252">
        <f>SUM('Speed Bin B-A'!B60,'Speed Bin B-A'!B164,'Speed Bin B-A'!B268,'Speed Bin B-A'!B372,'Speed Bin B-A'!B476,'Speed Bin B-A'!B580,'Speed Bin B-A'!B684,'Speed Bin B-A'!B788,'Speed Bin B-A'!B892,'Speed Bin B-A'!B996,'Speed Bin B-A'!B1100,'Speed Bin B-A'!B1204,'Speed Bin B-A'!B1308,'Speed Bin B-A'!B1412)</f>
        <v>203</v>
      </c>
      <c r="C365" s="252">
        <f>SUM('Speed Bin B-A'!C60,'Speed Bin B-A'!C164,'Speed Bin B-A'!C268,'Speed Bin B-A'!C372,'Speed Bin B-A'!C476,'Speed Bin B-A'!C580,'Speed Bin B-A'!C684,'Speed Bin B-A'!C788,'Speed Bin B-A'!C892,'Speed Bin B-A'!C996,'Speed Bin B-A'!C1100,'Speed Bin B-A'!C1204,'Speed Bin B-A'!C1308,'Speed Bin B-A'!C1412)</f>
        <v>0</v>
      </c>
      <c r="D365" s="252">
        <f>SUM('Speed Bin B-A'!D60,'Speed Bin B-A'!D164,'Speed Bin B-A'!D268,'Speed Bin B-A'!D372,'Speed Bin B-A'!D476,'Speed Bin B-A'!D580,'Speed Bin B-A'!D684,'Speed Bin B-A'!D788,'Speed Bin B-A'!D892,'Speed Bin B-A'!D996,'Speed Bin B-A'!D1100,'Speed Bin B-A'!D1204,'Speed Bin B-A'!D1308,'Speed Bin B-A'!D1412)</f>
        <v>3</v>
      </c>
      <c r="E365" s="252">
        <f>SUM('Speed Bin B-A'!E60,'Speed Bin B-A'!E164,'Speed Bin B-A'!E268,'Speed Bin B-A'!E372,'Speed Bin B-A'!E476,'Speed Bin B-A'!E580,'Speed Bin B-A'!E684,'Speed Bin B-A'!E788,'Speed Bin B-A'!E892,'Speed Bin B-A'!E996,'Speed Bin B-A'!E1100,'Speed Bin B-A'!E1204,'Speed Bin B-A'!E1308,'Speed Bin B-A'!E1412)</f>
        <v>24</v>
      </c>
      <c r="F365" s="252">
        <f>SUM('Speed Bin B-A'!F60,'Speed Bin B-A'!F164,'Speed Bin B-A'!F268,'Speed Bin B-A'!F372,'Speed Bin B-A'!F476,'Speed Bin B-A'!F580,'Speed Bin B-A'!F684,'Speed Bin B-A'!F788,'Speed Bin B-A'!F892,'Speed Bin B-A'!F996,'Speed Bin B-A'!F1100,'Speed Bin B-A'!F1204,'Speed Bin B-A'!F1308,'Speed Bin B-A'!F1412)</f>
        <v>62</v>
      </c>
      <c r="G365" s="252">
        <f>SUM('Speed Bin B-A'!G60,'Speed Bin B-A'!G164,'Speed Bin B-A'!G268,'Speed Bin B-A'!G372,'Speed Bin B-A'!G476,'Speed Bin B-A'!G580,'Speed Bin B-A'!G684,'Speed Bin B-A'!G788,'Speed Bin B-A'!G892,'Speed Bin B-A'!G996,'Speed Bin B-A'!G1100,'Speed Bin B-A'!G1204,'Speed Bin B-A'!G1308,'Speed Bin B-A'!G1412)</f>
        <v>88</v>
      </c>
      <c r="H365" s="252">
        <f>SUM('Speed Bin B-A'!H60,'Speed Bin B-A'!H164,'Speed Bin B-A'!H268,'Speed Bin B-A'!H372,'Speed Bin B-A'!H476,'Speed Bin B-A'!H580,'Speed Bin B-A'!H684,'Speed Bin B-A'!H788,'Speed Bin B-A'!H892,'Speed Bin B-A'!H996,'Speed Bin B-A'!H1100,'Speed Bin B-A'!H1204,'Speed Bin B-A'!H1308,'Speed Bin B-A'!H1412)</f>
        <v>24</v>
      </c>
      <c r="I365" s="252">
        <f>SUM('Speed Bin B-A'!I60,'Speed Bin B-A'!I164,'Speed Bin B-A'!I268,'Speed Bin B-A'!I372,'Speed Bin B-A'!I476,'Speed Bin B-A'!I580,'Speed Bin B-A'!I684,'Speed Bin B-A'!I788,'Speed Bin B-A'!I892,'Speed Bin B-A'!I996,'Speed Bin B-A'!I1100,'Speed Bin B-A'!I1204,'Speed Bin B-A'!I1308,'Speed Bin B-A'!I1412)</f>
        <v>2</v>
      </c>
      <c r="J365" s="252">
        <f>SUM('Speed Bin B-A'!J60,'Speed Bin B-A'!J164,'Speed Bin B-A'!J268,'Speed Bin B-A'!J372,'Speed Bin B-A'!J476,'Speed Bin B-A'!J580,'Speed Bin B-A'!J684,'Speed Bin B-A'!J788,'Speed Bin B-A'!J892,'Speed Bin B-A'!J996,'Speed Bin B-A'!J1100,'Speed Bin B-A'!J1204,'Speed Bin B-A'!J1308,'Speed Bin B-A'!J1412)</f>
        <v>0</v>
      </c>
      <c r="K365" s="252">
        <f>SUM('Speed Bin B-A'!K60,'Speed Bin B-A'!K164,'Speed Bin B-A'!K268,'Speed Bin B-A'!K372,'Speed Bin B-A'!K476,'Speed Bin B-A'!K580,'Speed Bin B-A'!K684,'Speed Bin B-A'!K788,'Speed Bin B-A'!K892,'Speed Bin B-A'!K996,'Speed Bin B-A'!K1100,'Speed Bin B-A'!K1204,'Speed Bin B-A'!K1308,'Speed Bin B-A'!K1412)</f>
        <v>0</v>
      </c>
      <c r="L365" s="252">
        <f>SUM('Speed Bin B-A'!L60,'Speed Bin B-A'!L164,'Speed Bin B-A'!L268,'Speed Bin B-A'!L372,'Speed Bin B-A'!L476,'Speed Bin B-A'!L580,'Speed Bin B-A'!L684,'Speed Bin B-A'!L788,'Speed Bin B-A'!L892,'Speed Bin B-A'!L996,'Speed Bin B-A'!L1100,'Speed Bin B-A'!L1204,'Speed Bin B-A'!L1308,'Speed Bin B-A'!L1412)</f>
        <v>0</v>
      </c>
      <c r="M365" s="252">
        <f>SUM('Speed Bin B-A'!M60,'Speed Bin B-A'!M164,'Speed Bin B-A'!M268,'Speed Bin B-A'!M372,'Speed Bin B-A'!M476,'Speed Bin B-A'!M580,'Speed Bin B-A'!M684,'Speed Bin B-A'!M788,'Speed Bin B-A'!M892,'Speed Bin B-A'!M996,'Speed Bin B-A'!M1100,'Speed Bin B-A'!M1204,'Speed Bin B-A'!M1308,'Speed Bin B-A'!M1412)</f>
        <v>0</v>
      </c>
      <c r="N365" s="252">
        <f>SUM('Speed Bin B-A'!N60,'Speed Bin B-A'!N164,'Speed Bin B-A'!N268,'Speed Bin B-A'!N372,'Speed Bin B-A'!N476,'Speed Bin B-A'!N580,'Speed Bin B-A'!N684,'Speed Bin B-A'!N788,'Speed Bin B-A'!N892,'Speed Bin B-A'!N996,'Speed Bin B-A'!N1100,'Speed Bin B-A'!N1204,'Speed Bin B-A'!N1308,'Speed Bin B-A'!N1412)</f>
        <v>0</v>
      </c>
      <c r="O365" s="252">
        <f>SUM('Speed Bin B-A'!O60,'Speed Bin B-A'!O164,'Speed Bin B-A'!O268,'Speed Bin B-A'!O372,'Speed Bin B-A'!O476,'Speed Bin B-A'!O580,'Speed Bin B-A'!O684,'Speed Bin B-A'!O788,'Speed Bin B-A'!O892,'Speed Bin B-A'!O996,'Speed Bin B-A'!O1100,'Speed Bin B-A'!O1204,'Speed Bin B-A'!O1308,'Speed Bin B-A'!O1412)</f>
        <v>0</v>
      </c>
      <c r="P365" s="252">
        <f>SUM('Speed Bin B-A'!P60,'Speed Bin B-A'!P164,'Speed Bin B-A'!P268,'Speed Bin B-A'!P372,'Speed Bin B-A'!P476,'Speed Bin B-A'!P580,'Speed Bin B-A'!P684,'Speed Bin B-A'!P788,'Speed Bin B-A'!P892,'Speed Bin B-A'!P996,'Speed Bin B-A'!P1100,'Speed Bin B-A'!P1204,'Speed Bin B-A'!P1308,'Speed Bin B-A'!P1412)</f>
        <v>0</v>
      </c>
      <c r="Q365" s="252">
        <f>SUM('Speed Bin B-A'!Q60,'Speed Bin B-A'!Q164,'Speed Bin B-A'!Q268,'Speed Bin B-A'!Q372,'Speed Bin B-A'!Q476,'Speed Bin B-A'!Q580,'Speed Bin B-A'!Q684,'Speed Bin B-A'!Q788,'Speed Bin B-A'!Q892,'Speed Bin B-A'!Q996,'Speed Bin B-A'!Q1100,'Speed Bin B-A'!Q1204,'Speed Bin B-A'!Q1308,'Speed Bin B-A'!Q1412)</f>
        <v>0</v>
      </c>
      <c r="R365" s="252">
        <f>SUM('Speed Bin B-A'!R60,'Speed Bin B-A'!R164,'Speed Bin B-A'!R268,'Speed Bin B-A'!R372,'Speed Bin B-A'!R476,'Speed Bin B-A'!R580,'Speed Bin B-A'!R684,'Speed Bin B-A'!R788,'Speed Bin B-A'!R892,'Speed Bin B-A'!R996,'Speed Bin B-A'!R1100,'Speed Bin B-A'!R1204,'Speed Bin B-A'!R1308,'Speed Bin B-A'!R1412)</f>
        <v>0</v>
      </c>
      <c r="S365" s="252">
        <f>SUM('Speed Bin B-A'!S60,'Speed Bin B-A'!S164,'Speed Bin B-A'!S268,'Speed Bin B-A'!S372,'Speed Bin B-A'!S476,'Speed Bin B-A'!S580,'Speed Bin B-A'!S684,'Speed Bin B-A'!S788,'Speed Bin B-A'!S892,'Speed Bin B-A'!S996,'Speed Bin B-A'!S1100,'Speed Bin B-A'!S1204,'Speed Bin B-A'!S1308,'Speed Bin B-A'!S1412)</f>
        <v>0</v>
      </c>
      <c r="T365" s="252">
        <f>SUM('Speed Bin B-A'!T60,'Speed Bin B-A'!T164,'Speed Bin B-A'!T268,'Speed Bin B-A'!T372,'Speed Bin B-A'!T476,'Speed Bin B-A'!T580,'Speed Bin B-A'!T684,'Speed Bin B-A'!T788,'Speed Bin B-A'!T892,'Speed Bin B-A'!T996,'Speed Bin B-A'!T1100,'Speed Bin B-A'!T1204,'Speed Bin B-A'!T1308,'Speed Bin B-A'!T1412)</f>
        <v>0</v>
      </c>
      <c r="U365" s="252">
        <f>SUM('Speed Bin B-A'!U60,'Speed Bin B-A'!U164,'Speed Bin B-A'!U268,'Speed Bin B-A'!U372,'Speed Bin B-A'!U476,'Speed Bin B-A'!U580,'Speed Bin B-A'!U684,'Speed Bin B-A'!U788,'Speed Bin B-A'!U892,'Speed Bin B-A'!U996,'Speed Bin B-A'!U1100,'Speed Bin B-A'!U1204,'Speed Bin B-A'!U1308,'Speed Bin B-A'!U1412)</f>
        <v>0</v>
      </c>
      <c r="V365" s="253">
        <f>IFERROR(AVERAGE('Speed Bin B-A'!V60,'Speed Bin B-A'!V164,'Speed Bin B-A'!V268,'Speed Bin B-A'!V372,'Speed Bin B-A'!V476,'Speed Bin B-A'!V580,'Speed Bin B-A'!V684,'Speed Bin B-A'!V788,'Speed Bin B-A'!V892,'Speed Bin B-A'!V996,'Speed Bin B-A'!V1100,'Speed Bin B-A'!V1204,'Speed Bin B-A'!V1308,'Speed Bin B-A'!V1412),"-")</f>
        <v>25.080000000000002</v>
      </c>
      <c r="W365" s="253">
        <f>IFERROR(AVERAGE('Speed Bin B-A'!W60,'Speed Bin B-A'!W164,'Speed Bin B-A'!W268,'Speed Bin B-A'!W372,'Speed Bin B-A'!W476,'Speed Bin B-A'!W580,'Speed Bin B-A'!W684,'Speed Bin B-A'!W788,'Speed Bin B-A'!W892,'Speed Bin B-A'!W996,'Speed Bin B-A'!W1100,'Speed Bin B-A'!W1204,'Speed Bin B-A'!W1308,'Speed Bin B-A'!W1412),"-")</f>
        <v>29.47</v>
      </c>
      <c r="X365" s="261"/>
      <c r="Y365" s="261"/>
    </row>
    <row r="366" spans="1:25" x14ac:dyDescent="0.2">
      <c r="A366" s="251">
        <v>0.52083333333333304</v>
      </c>
      <c r="B366" s="252">
        <f>SUM('Speed Bin B-A'!B61,'Speed Bin B-A'!B165,'Speed Bin B-A'!B269,'Speed Bin B-A'!B373,'Speed Bin B-A'!B477,'Speed Bin B-A'!B581,'Speed Bin B-A'!B685,'Speed Bin B-A'!B789,'Speed Bin B-A'!B893,'Speed Bin B-A'!B997,'Speed Bin B-A'!B1101,'Speed Bin B-A'!B1205,'Speed Bin B-A'!B1309,'Speed Bin B-A'!B1413)</f>
        <v>210</v>
      </c>
      <c r="C366" s="252">
        <f>SUM('Speed Bin B-A'!C61,'Speed Bin B-A'!C165,'Speed Bin B-A'!C269,'Speed Bin B-A'!C373,'Speed Bin B-A'!C477,'Speed Bin B-A'!C581,'Speed Bin B-A'!C685,'Speed Bin B-A'!C789,'Speed Bin B-A'!C893,'Speed Bin B-A'!C997,'Speed Bin B-A'!C1101,'Speed Bin B-A'!C1205,'Speed Bin B-A'!C1309,'Speed Bin B-A'!C1413)</f>
        <v>1</v>
      </c>
      <c r="D366" s="252">
        <f>SUM('Speed Bin B-A'!D61,'Speed Bin B-A'!D165,'Speed Bin B-A'!D269,'Speed Bin B-A'!D373,'Speed Bin B-A'!D477,'Speed Bin B-A'!D581,'Speed Bin B-A'!D685,'Speed Bin B-A'!D789,'Speed Bin B-A'!D893,'Speed Bin B-A'!D997,'Speed Bin B-A'!D1101,'Speed Bin B-A'!D1205,'Speed Bin B-A'!D1309,'Speed Bin B-A'!D1413)</f>
        <v>9</v>
      </c>
      <c r="E366" s="252">
        <f>SUM('Speed Bin B-A'!E61,'Speed Bin B-A'!E165,'Speed Bin B-A'!E269,'Speed Bin B-A'!E373,'Speed Bin B-A'!E477,'Speed Bin B-A'!E581,'Speed Bin B-A'!E685,'Speed Bin B-A'!E789,'Speed Bin B-A'!E893,'Speed Bin B-A'!E997,'Speed Bin B-A'!E1101,'Speed Bin B-A'!E1205,'Speed Bin B-A'!E1309,'Speed Bin B-A'!E1413)</f>
        <v>20</v>
      </c>
      <c r="F366" s="252">
        <f>SUM('Speed Bin B-A'!F61,'Speed Bin B-A'!F165,'Speed Bin B-A'!F269,'Speed Bin B-A'!F373,'Speed Bin B-A'!F477,'Speed Bin B-A'!F581,'Speed Bin B-A'!F685,'Speed Bin B-A'!F789,'Speed Bin B-A'!F893,'Speed Bin B-A'!F997,'Speed Bin B-A'!F1101,'Speed Bin B-A'!F1205,'Speed Bin B-A'!F1309,'Speed Bin B-A'!F1413)</f>
        <v>62</v>
      </c>
      <c r="G366" s="252">
        <f>SUM('Speed Bin B-A'!G61,'Speed Bin B-A'!G165,'Speed Bin B-A'!G269,'Speed Bin B-A'!G373,'Speed Bin B-A'!G477,'Speed Bin B-A'!G581,'Speed Bin B-A'!G685,'Speed Bin B-A'!G789,'Speed Bin B-A'!G893,'Speed Bin B-A'!G997,'Speed Bin B-A'!G1101,'Speed Bin B-A'!G1205,'Speed Bin B-A'!G1309,'Speed Bin B-A'!G1413)</f>
        <v>91</v>
      </c>
      <c r="H366" s="252">
        <f>SUM('Speed Bin B-A'!H61,'Speed Bin B-A'!H165,'Speed Bin B-A'!H269,'Speed Bin B-A'!H373,'Speed Bin B-A'!H477,'Speed Bin B-A'!H581,'Speed Bin B-A'!H685,'Speed Bin B-A'!H789,'Speed Bin B-A'!H893,'Speed Bin B-A'!H997,'Speed Bin B-A'!H1101,'Speed Bin B-A'!H1205,'Speed Bin B-A'!H1309,'Speed Bin B-A'!H1413)</f>
        <v>25</v>
      </c>
      <c r="I366" s="252">
        <f>SUM('Speed Bin B-A'!I61,'Speed Bin B-A'!I165,'Speed Bin B-A'!I269,'Speed Bin B-A'!I373,'Speed Bin B-A'!I477,'Speed Bin B-A'!I581,'Speed Bin B-A'!I685,'Speed Bin B-A'!I789,'Speed Bin B-A'!I893,'Speed Bin B-A'!I997,'Speed Bin B-A'!I1101,'Speed Bin B-A'!I1205,'Speed Bin B-A'!I1309,'Speed Bin B-A'!I1413)</f>
        <v>2</v>
      </c>
      <c r="J366" s="252">
        <f>SUM('Speed Bin B-A'!J61,'Speed Bin B-A'!J165,'Speed Bin B-A'!J269,'Speed Bin B-A'!J373,'Speed Bin B-A'!J477,'Speed Bin B-A'!J581,'Speed Bin B-A'!J685,'Speed Bin B-A'!J789,'Speed Bin B-A'!J893,'Speed Bin B-A'!J997,'Speed Bin B-A'!J1101,'Speed Bin B-A'!J1205,'Speed Bin B-A'!J1309,'Speed Bin B-A'!J1413)</f>
        <v>0</v>
      </c>
      <c r="K366" s="252">
        <f>SUM('Speed Bin B-A'!K61,'Speed Bin B-A'!K165,'Speed Bin B-A'!K269,'Speed Bin B-A'!K373,'Speed Bin B-A'!K477,'Speed Bin B-A'!K581,'Speed Bin B-A'!K685,'Speed Bin B-A'!K789,'Speed Bin B-A'!K893,'Speed Bin B-A'!K997,'Speed Bin B-A'!K1101,'Speed Bin B-A'!K1205,'Speed Bin B-A'!K1309,'Speed Bin B-A'!K1413)</f>
        <v>0</v>
      </c>
      <c r="L366" s="252">
        <f>SUM('Speed Bin B-A'!L61,'Speed Bin B-A'!L165,'Speed Bin B-A'!L269,'Speed Bin B-A'!L373,'Speed Bin B-A'!L477,'Speed Bin B-A'!L581,'Speed Bin B-A'!L685,'Speed Bin B-A'!L789,'Speed Bin B-A'!L893,'Speed Bin B-A'!L997,'Speed Bin B-A'!L1101,'Speed Bin B-A'!L1205,'Speed Bin B-A'!L1309,'Speed Bin B-A'!L1413)</f>
        <v>0</v>
      </c>
      <c r="M366" s="252">
        <f>SUM('Speed Bin B-A'!M61,'Speed Bin B-A'!M165,'Speed Bin B-A'!M269,'Speed Bin B-A'!M373,'Speed Bin B-A'!M477,'Speed Bin B-A'!M581,'Speed Bin B-A'!M685,'Speed Bin B-A'!M789,'Speed Bin B-A'!M893,'Speed Bin B-A'!M997,'Speed Bin B-A'!M1101,'Speed Bin B-A'!M1205,'Speed Bin B-A'!M1309,'Speed Bin B-A'!M1413)</f>
        <v>0</v>
      </c>
      <c r="N366" s="252">
        <f>SUM('Speed Bin B-A'!N61,'Speed Bin B-A'!N165,'Speed Bin B-A'!N269,'Speed Bin B-A'!N373,'Speed Bin B-A'!N477,'Speed Bin B-A'!N581,'Speed Bin B-A'!N685,'Speed Bin B-A'!N789,'Speed Bin B-A'!N893,'Speed Bin B-A'!N997,'Speed Bin B-A'!N1101,'Speed Bin B-A'!N1205,'Speed Bin B-A'!N1309,'Speed Bin B-A'!N1413)</f>
        <v>0</v>
      </c>
      <c r="O366" s="252">
        <f>SUM('Speed Bin B-A'!O61,'Speed Bin B-A'!O165,'Speed Bin B-A'!O269,'Speed Bin B-A'!O373,'Speed Bin B-A'!O477,'Speed Bin B-A'!O581,'Speed Bin B-A'!O685,'Speed Bin B-A'!O789,'Speed Bin B-A'!O893,'Speed Bin B-A'!O997,'Speed Bin B-A'!O1101,'Speed Bin B-A'!O1205,'Speed Bin B-A'!O1309,'Speed Bin B-A'!O1413)</f>
        <v>0</v>
      </c>
      <c r="P366" s="252">
        <f>SUM('Speed Bin B-A'!P61,'Speed Bin B-A'!P165,'Speed Bin B-A'!P269,'Speed Bin B-A'!P373,'Speed Bin B-A'!P477,'Speed Bin B-A'!P581,'Speed Bin B-A'!P685,'Speed Bin B-A'!P789,'Speed Bin B-A'!P893,'Speed Bin B-A'!P997,'Speed Bin B-A'!P1101,'Speed Bin B-A'!P1205,'Speed Bin B-A'!P1309,'Speed Bin B-A'!P1413)</f>
        <v>0</v>
      </c>
      <c r="Q366" s="252">
        <f>SUM('Speed Bin B-A'!Q61,'Speed Bin B-A'!Q165,'Speed Bin B-A'!Q269,'Speed Bin B-A'!Q373,'Speed Bin B-A'!Q477,'Speed Bin B-A'!Q581,'Speed Bin B-A'!Q685,'Speed Bin B-A'!Q789,'Speed Bin B-A'!Q893,'Speed Bin B-A'!Q997,'Speed Bin B-A'!Q1101,'Speed Bin B-A'!Q1205,'Speed Bin B-A'!Q1309,'Speed Bin B-A'!Q1413)</f>
        <v>0</v>
      </c>
      <c r="R366" s="252">
        <f>SUM('Speed Bin B-A'!R61,'Speed Bin B-A'!R165,'Speed Bin B-A'!R269,'Speed Bin B-A'!R373,'Speed Bin B-A'!R477,'Speed Bin B-A'!R581,'Speed Bin B-A'!R685,'Speed Bin B-A'!R789,'Speed Bin B-A'!R893,'Speed Bin B-A'!R997,'Speed Bin B-A'!R1101,'Speed Bin B-A'!R1205,'Speed Bin B-A'!R1309,'Speed Bin B-A'!R1413)</f>
        <v>0</v>
      </c>
      <c r="S366" s="252">
        <f>SUM('Speed Bin B-A'!S61,'Speed Bin B-A'!S165,'Speed Bin B-A'!S269,'Speed Bin B-A'!S373,'Speed Bin B-A'!S477,'Speed Bin B-A'!S581,'Speed Bin B-A'!S685,'Speed Bin B-A'!S789,'Speed Bin B-A'!S893,'Speed Bin B-A'!S997,'Speed Bin B-A'!S1101,'Speed Bin B-A'!S1205,'Speed Bin B-A'!S1309,'Speed Bin B-A'!S1413)</f>
        <v>0</v>
      </c>
      <c r="T366" s="252">
        <f>SUM('Speed Bin B-A'!T61,'Speed Bin B-A'!T165,'Speed Bin B-A'!T269,'Speed Bin B-A'!T373,'Speed Bin B-A'!T477,'Speed Bin B-A'!T581,'Speed Bin B-A'!T685,'Speed Bin B-A'!T789,'Speed Bin B-A'!T893,'Speed Bin B-A'!T997,'Speed Bin B-A'!T1101,'Speed Bin B-A'!T1205,'Speed Bin B-A'!T1309,'Speed Bin B-A'!T1413)</f>
        <v>0</v>
      </c>
      <c r="U366" s="252">
        <f>SUM('Speed Bin B-A'!U61,'Speed Bin B-A'!U165,'Speed Bin B-A'!U269,'Speed Bin B-A'!U373,'Speed Bin B-A'!U477,'Speed Bin B-A'!U581,'Speed Bin B-A'!U685,'Speed Bin B-A'!U789,'Speed Bin B-A'!U893,'Speed Bin B-A'!U997,'Speed Bin B-A'!U1101,'Speed Bin B-A'!U1205,'Speed Bin B-A'!U1309,'Speed Bin B-A'!U1413)</f>
        <v>0</v>
      </c>
      <c r="V366" s="253">
        <f>IFERROR(AVERAGE('Speed Bin B-A'!V61,'Speed Bin B-A'!V165,'Speed Bin B-A'!V269,'Speed Bin B-A'!V373,'Speed Bin B-A'!V477,'Speed Bin B-A'!V581,'Speed Bin B-A'!V685,'Speed Bin B-A'!V789,'Speed Bin B-A'!V893,'Speed Bin B-A'!V997,'Speed Bin B-A'!V1101,'Speed Bin B-A'!V1205,'Speed Bin B-A'!V1309,'Speed Bin B-A'!V1413),"-")</f>
        <v>25.09</v>
      </c>
      <c r="W366" s="253">
        <f>IFERROR(AVERAGE('Speed Bin B-A'!W61,'Speed Bin B-A'!W165,'Speed Bin B-A'!W269,'Speed Bin B-A'!W373,'Speed Bin B-A'!W477,'Speed Bin B-A'!W581,'Speed Bin B-A'!W685,'Speed Bin B-A'!W789,'Speed Bin B-A'!W893,'Speed Bin B-A'!W997,'Speed Bin B-A'!W1101,'Speed Bin B-A'!W1205,'Speed Bin B-A'!W1309,'Speed Bin B-A'!W1413),"-")</f>
        <v>29.311111111111114</v>
      </c>
      <c r="X366" s="261"/>
      <c r="Y366" s="261"/>
    </row>
    <row r="367" spans="1:25" x14ac:dyDescent="0.2">
      <c r="A367" s="251">
        <v>0.53125</v>
      </c>
      <c r="B367" s="252">
        <f>SUM('Speed Bin B-A'!B62,'Speed Bin B-A'!B166,'Speed Bin B-A'!B270,'Speed Bin B-A'!B374,'Speed Bin B-A'!B478,'Speed Bin B-A'!B582,'Speed Bin B-A'!B686,'Speed Bin B-A'!B790,'Speed Bin B-A'!B894,'Speed Bin B-A'!B998,'Speed Bin B-A'!B1102,'Speed Bin B-A'!B1206,'Speed Bin B-A'!B1310,'Speed Bin B-A'!B1414)</f>
        <v>188</v>
      </c>
      <c r="C367" s="252">
        <f>SUM('Speed Bin B-A'!C62,'Speed Bin B-A'!C166,'Speed Bin B-A'!C270,'Speed Bin B-A'!C374,'Speed Bin B-A'!C478,'Speed Bin B-A'!C582,'Speed Bin B-A'!C686,'Speed Bin B-A'!C790,'Speed Bin B-A'!C894,'Speed Bin B-A'!C998,'Speed Bin B-A'!C1102,'Speed Bin B-A'!C1206,'Speed Bin B-A'!C1310,'Speed Bin B-A'!C1414)</f>
        <v>0</v>
      </c>
      <c r="D367" s="252">
        <f>SUM('Speed Bin B-A'!D62,'Speed Bin B-A'!D166,'Speed Bin B-A'!D270,'Speed Bin B-A'!D374,'Speed Bin B-A'!D478,'Speed Bin B-A'!D582,'Speed Bin B-A'!D686,'Speed Bin B-A'!D790,'Speed Bin B-A'!D894,'Speed Bin B-A'!D998,'Speed Bin B-A'!D1102,'Speed Bin B-A'!D1206,'Speed Bin B-A'!D1310,'Speed Bin B-A'!D1414)</f>
        <v>3</v>
      </c>
      <c r="E367" s="252">
        <f>SUM('Speed Bin B-A'!E62,'Speed Bin B-A'!E166,'Speed Bin B-A'!E270,'Speed Bin B-A'!E374,'Speed Bin B-A'!E478,'Speed Bin B-A'!E582,'Speed Bin B-A'!E686,'Speed Bin B-A'!E790,'Speed Bin B-A'!E894,'Speed Bin B-A'!E998,'Speed Bin B-A'!E1102,'Speed Bin B-A'!E1206,'Speed Bin B-A'!E1310,'Speed Bin B-A'!E1414)</f>
        <v>21</v>
      </c>
      <c r="F367" s="252">
        <f>SUM('Speed Bin B-A'!F62,'Speed Bin B-A'!F166,'Speed Bin B-A'!F270,'Speed Bin B-A'!F374,'Speed Bin B-A'!F478,'Speed Bin B-A'!F582,'Speed Bin B-A'!F686,'Speed Bin B-A'!F790,'Speed Bin B-A'!F894,'Speed Bin B-A'!F998,'Speed Bin B-A'!F1102,'Speed Bin B-A'!F1206,'Speed Bin B-A'!F1310,'Speed Bin B-A'!F1414)</f>
        <v>52</v>
      </c>
      <c r="G367" s="252">
        <f>SUM('Speed Bin B-A'!G62,'Speed Bin B-A'!G166,'Speed Bin B-A'!G270,'Speed Bin B-A'!G374,'Speed Bin B-A'!G478,'Speed Bin B-A'!G582,'Speed Bin B-A'!G686,'Speed Bin B-A'!G790,'Speed Bin B-A'!G894,'Speed Bin B-A'!G998,'Speed Bin B-A'!G1102,'Speed Bin B-A'!G1206,'Speed Bin B-A'!G1310,'Speed Bin B-A'!G1414)</f>
        <v>89</v>
      </c>
      <c r="H367" s="252">
        <f>SUM('Speed Bin B-A'!H62,'Speed Bin B-A'!H166,'Speed Bin B-A'!H270,'Speed Bin B-A'!H374,'Speed Bin B-A'!H478,'Speed Bin B-A'!H582,'Speed Bin B-A'!H686,'Speed Bin B-A'!H790,'Speed Bin B-A'!H894,'Speed Bin B-A'!H998,'Speed Bin B-A'!H1102,'Speed Bin B-A'!H1206,'Speed Bin B-A'!H1310,'Speed Bin B-A'!H1414)</f>
        <v>20</v>
      </c>
      <c r="I367" s="252">
        <f>SUM('Speed Bin B-A'!I62,'Speed Bin B-A'!I166,'Speed Bin B-A'!I270,'Speed Bin B-A'!I374,'Speed Bin B-A'!I478,'Speed Bin B-A'!I582,'Speed Bin B-A'!I686,'Speed Bin B-A'!I790,'Speed Bin B-A'!I894,'Speed Bin B-A'!I998,'Speed Bin B-A'!I1102,'Speed Bin B-A'!I1206,'Speed Bin B-A'!I1310,'Speed Bin B-A'!I1414)</f>
        <v>3</v>
      </c>
      <c r="J367" s="252">
        <f>SUM('Speed Bin B-A'!J62,'Speed Bin B-A'!J166,'Speed Bin B-A'!J270,'Speed Bin B-A'!J374,'Speed Bin B-A'!J478,'Speed Bin B-A'!J582,'Speed Bin B-A'!J686,'Speed Bin B-A'!J790,'Speed Bin B-A'!J894,'Speed Bin B-A'!J998,'Speed Bin B-A'!J1102,'Speed Bin B-A'!J1206,'Speed Bin B-A'!J1310,'Speed Bin B-A'!J1414)</f>
        <v>0</v>
      </c>
      <c r="K367" s="252">
        <f>SUM('Speed Bin B-A'!K62,'Speed Bin B-A'!K166,'Speed Bin B-A'!K270,'Speed Bin B-A'!K374,'Speed Bin B-A'!K478,'Speed Bin B-A'!K582,'Speed Bin B-A'!K686,'Speed Bin B-A'!K790,'Speed Bin B-A'!K894,'Speed Bin B-A'!K998,'Speed Bin B-A'!K1102,'Speed Bin B-A'!K1206,'Speed Bin B-A'!K1310,'Speed Bin B-A'!K1414)</f>
        <v>0</v>
      </c>
      <c r="L367" s="252">
        <f>SUM('Speed Bin B-A'!L62,'Speed Bin B-A'!L166,'Speed Bin B-A'!L270,'Speed Bin B-A'!L374,'Speed Bin B-A'!L478,'Speed Bin B-A'!L582,'Speed Bin B-A'!L686,'Speed Bin B-A'!L790,'Speed Bin B-A'!L894,'Speed Bin B-A'!L998,'Speed Bin B-A'!L1102,'Speed Bin B-A'!L1206,'Speed Bin B-A'!L1310,'Speed Bin B-A'!L1414)</f>
        <v>0</v>
      </c>
      <c r="M367" s="252">
        <f>SUM('Speed Bin B-A'!M62,'Speed Bin B-A'!M166,'Speed Bin B-A'!M270,'Speed Bin B-A'!M374,'Speed Bin B-A'!M478,'Speed Bin B-A'!M582,'Speed Bin B-A'!M686,'Speed Bin B-A'!M790,'Speed Bin B-A'!M894,'Speed Bin B-A'!M998,'Speed Bin B-A'!M1102,'Speed Bin B-A'!M1206,'Speed Bin B-A'!M1310,'Speed Bin B-A'!M1414)</f>
        <v>0</v>
      </c>
      <c r="N367" s="252">
        <f>SUM('Speed Bin B-A'!N62,'Speed Bin B-A'!N166,'Speed Bin B-A'!N270,'Speed Bin B-A'!N374,'Speed Bin B-A'!N478,'Speed Bin B-A'!N582,'Speed Bin B-A'!N686,'Speed Bin B-A'!N790,'Speed Bin B-A'!N894,'Speed Bin B-A'!N998,'Speed Bin B-A'!N1102,'Speed Bin B-A'!N1206,'Speed Bin B-A'!N1310,'Speed Bin B-A'!N1414)</f>
        <v>0</v>
      </c>
      <c r="O367" s="252">
        <f>SUM('Speed Bin B-A'!O62,'Speed Bin B-A'!O166,'Speed Bin B-A'!O270,'Speed Bin B-A'!O374,'Speed Bin B-A'!O478,'Speed Bin B-A'!O582,'Speed Bin B-A'!O686,'Speed Bin B-A'!O790,'Speed Bin B-A'!O894,'Speed Bin B-A'!O998,'Speed Bin B-A'!O1102,'Speed Bin B-A'!O1206,'Speed Bin B-A'!O1310,'Speed Bin B-A'!O1414)</f>
        <v>0</v>
      </c>
      <c r="P367" s="252">
        <f>SUM('Speed Bin B-A'!P62,'Speed Bin B-A'!P166,'Speed Bin B-A'!P270,'Speed Bin B-A'!P374,'Speed Bin B-A'!P478,'Speed Bin B-A'!P582,'Speed Bin B-A'!P686,'Speed Bin B-A'!P790,'Speed Bin B-A'!P894,'Speed Bin B-A'!P998,'Speed Bin B-A'!P1102,'Speed Bin B-A'!P1206,'Speed Bin B-A'!P1310,'Speed Bin B-A'!P1414)</f>
        <v>0</v>
      </c>
      <c r="Q367" s="252">
        <f>SUM('Speed Bin B-A'!Q62,'Speed Bin B-A'!Q166,'Speed Bin B-A'!Q270,'Speed Bin B-A'!Q374,'Speed Bin B-A'!Q478,'Speed Bin B-A'!Q582,'Speed Bin B-A'!Q686,'Speed Bin B-A'!Q790,'Speed Bin B-A'!Q894,'Speed Bin B-A'!Q998,'Speed Bin B-A'!Q1102,'Speed Bin B-A'!Q1206,'Speed Bin B-A'!Q1310,'Speed Bin B-A'!Q1414)</f>
        <v>0</v>
      </c>
      <c r="R367" s="252">
        <f>SUM('Speed Bin B-A'!R62,'Speed Bin B-A'!R166,'Speed Bin B-A'!R270,'Speed Bin B-A'!R374,'Speed Bin B-A'!R478,'Speed Bin B-A'!R582,'Speed Bin B-A'!R686,'Speed Bin B-A'!R790,'Speed Bin B-A'!R894,'Speed Bin B-A'!R998,'Speed Bin B-A'!R1102,'Speed Bin B-A'!R1206,'Speed Bin B-A'!R1310,'Speed Bin B-A'!R1414)</f>
        <v>0</v>
      </c>
      <c r="S367" s="252">
        <f>SUM('Speed Bin B-A'!S62,'Speed Bin B-A'!S166,'Speed Bin B-A'!S270,'Speed Bin B-A'!S374,'Speed Bin B-A'!S478,'Speed Bin B-A'!S582,'Speed Bin B-A'!S686,'Speed Bin B-A'!S790,'Speed Bin B-A'!S894,'Speed Bin B-A'!S998,'Speed Bin B-A'!S1102,'Speed Bin B-A'!S1206,'Speed Bin B-A'!S1310,'Speed Bin B-A'!S1414)</f>
        <v>0</v>
      </c>
      <c r="T367" s="252">
        <f>SUM('Speed Bin B-A'!T62,'Speed Bin B-A'!T166,'Speed Bin B-A'!T270,'Speed Bin B-A'!T374,'Speed Bin B-A'!T478,'Speed Bin B-A'!T582,'Speed Bin B-A'!T686,'Speed Bin B-A'!T790,'Speed Bin B-A'!T894,'Speed Bin B-A'!T998,'Speed Bin B-A'!T1102,'Speed Bin B-A'!T1206,'Speed Bin B-A'!T1310,'Speed Bin B-A'!T1414)</f>
        <v>0</v>
      </c>
      <c r="U367" s="252">
        <f>SUM('Speed Bin B-A'!U62,'Speed Bin B-A'!U166,'Speed Bin B-A'!U270,'Speed Bin B-A'!U374,'Speed Bin B-A'!U478,'Speed Bin B-A'!U582,'Speed Bin B-A'!U686,'Speed Bin B-A'!U790,'Speed Bin B-A'!U894,'Speed Bin B-A'!U998,'Speed Bin B-A'!U1102,'Speed Bin B-A'!U1206,'Speed Bin B-A'!U1310,'Speed Bin B-A'!U1414)</f>
        <v>0</v>
      </c>
      <c r="V367" s="253">
        <f>IFERROR(AVERAGE('Speed Bin B-A'!V62,'Speed Bin B-A'!V166,'Speed Bin B-A'!V270,'Speed Bin B-A'!V374,'Speed Bin B-A'!V478,'Speed Bin B-A'!V582,'Speed Bin B-A'!V686,'Speed Bin B-A'!V790,'Speed Bin B-A'!V894,'Speed Bin B-A'!V998,'Speed Bin B-A'!V1102,'Speed Bin B-A'!V1206,'Speed Bin B-A'!V1310,'Speed Bin B-A'!V1414),"-")</f>
        <v>25.73</v>
      </c>
      <c r="W367" s="253">
        <f>IFERROR(AVERAGE('Speed Bin B-A'!W62,'Speed Bin B-A'!W166,'Speed Bin B-A'!W270,'Speed Bin B-A'!W374,'Speed Bin B-A'!W478,'Speed Bin B-A'!W582,'Speed Bin B-A'!W686,'Speed Bin B-A'!W790,'Speed Bin B-A'!W894,'Speed Bin B-A'!W998,'Speed Bin B-A'!W1102,'Speed Bin B-A'!W1206,'Speed Bin B-A'!W1310,'Speed Bin B-A'!W1414),"-")</f>
        <v>29.589999999999996</v>
      </c>
      <c r="X367" s="261"/>
      <c r="Y367" s="261"/>
    </row>
    <row r="368" spans="1:25" x14ac:dyDescent="0.2">
      <c r="A368" s="251">
        <v>0.54166666666666696</v>
      </c>
      <c r="B368" s="252">
        <f>SUM('Speed Bin B-A'!B63,'Speed Bin B-A'!B167,'Speed Bin B-A'!B271,'Speed Bin B-A'!B375,'Speed Bin B-A'!B479,'Speed Bin B-A'!B583,'Speed Bin B-A'!B687,'Speed Bin B-A'!B791,'Speed Bin B-A'!B895,'Speed Bin B-A'!B999,'Speed Bin B-A'!B1103,'Speed Bin B-A'!B1207,'Speed Bin B-A'!B1311,'Speed Bin B-A'!B1415)</f>
        <v>221</v>
      </c>
      <c r="C368" s="252">
        <f>SUM('Speed Bin B-A'!C63,'Speed Bin B-A'!C167,'Speed Bin B-A'!C271,'Speed Bin B-A'!C375,'Speed Bin B-A'!C479,'Speed Bin B-A'!C583,'Speed Bin B-A'!C687,'Speed Bin B-A'!C791,'Speed Bin B-A'!C895,'Speed Bin B-A'!C999,'Speed Bin B-A'!C1103,'Speed Bin B-A'!C1207,'Speed Bin B-A'!C1311,'Speed Bin B-A'!C1415)</f>
        <v>0</v>
      </c>
      <c r="D368" s="252">
        <f>SUM('Speed Bin B-A'!D63,'Speed Bin B-A'!D167,'Speed Bin B-A'!D271,'Speed Bin B-A'!D375,'Speed Bin B-A'!D479,'Speed Bin B-A'!D583,'Speed Bin B-A'!D687,'Speed Bin B-A'!D791,'Speed Bin B-A'!D895,'Speed Bin B-A'!D999,'Speed Bin B-A'!D1103,'Speed Bin B-A'!D1207,'Speed Bin B-A'!D1311,'Speed Bin B-A'!D1415)</f>
        <v>7</v>
      </c>
      <c r="E368" s="252">
        <f>SUM('Speed Bin B-A'!E63,'Speed Bin B-A'!E167,'Speed Bin B-A'!E271,'Speed Bin B-A'!E375,'Speed Bin B-A'!E479,'Speed Bin B-A'!E583,'Speed Bin B-A'!E687,'Speed Bin B-A'!E791,'Speed Bin B-A'!E895,'Speed Bin B-A'!E999,'Speed Bin B-A'!E1103,'Speed Bin B-A'!E1207,'Speed Bin B-A'!E1311,'Speed Bin B-A'!E1415)</f>
        <v>22</v>
      </c>
      <c r="F368" s="252">
        <f>SUM('Speed Bin B-A'!F63,'Speed Bin B-A'!F167,'Speed Bin B-A'!F271,'Speed Bin B-A'!F375,'Speed Bin B-A'!F479,'Speed Bin B-A'!F583,'Speed Bin B-A'!F687,'Speed Bin B-A'!F791,'Speed Bin B-A'!F895,'Speed Bin B-A'!F999,'Speed Bin B-A'!F1103,'Speed Bin B-A'!F1207,'Speed Bin B-A'!F1311,'Speed Bin B-A'!F1415)</f>
        <v>62</v>
      </c>
      <c r="G368" s="252">
        <f>SUM('Speed Bin B-A'!G63,'Speed Bin B-A'!G167,'Speed Bin B-A'!G271,'Speed Bin B-A'!G375,'Speed Bin B-A'!G479,'Speed Bin B-A'!G583,'Speed Bin B-A'!G687,'Speed Bin B-A'!G791,'Speed Bin B-A'!G895,'Speed Bin B-A'!G999,'Speed Bin B-A'!G1103,'Speed Bin B-A'!G1207,'Speed Bin B-A'!G1311,'Speed Bin B-A'!G1415)</f>
        <v>105</v>
      </c>
      <c r="H368" s="252">
        <f>SUM('Speed Bin B-A'!H63,'Speed Bin B-A'!H167,'Speed Bin B-A'!H271,'Speed Bin B-A'!H375,'Speed Bin B-A'!H479,'Speed Bin B-A'!H583,'Speed Bin B-A'!H687,'Speed Bin B-A'!H791,'Speed Bin B-A'!H895,'Speed Bin B-A'!H999,'Speed Bin B-A'!H1103,'Speed Bin B-A'!H1207,'Speed Bin B-A'!H1311,'Speed Bin B-A'!H1415)</f>
        <v>25</v>
      </c>
      <c r="I368" s="252">
        <f>SUM('Speed Bin B-A'!I63,'Speed Bin B-A'!I167,'Speed Bin B-A'!I271,'Speed Bin B-A'!I375,'Speed Bin B-A'!I479,'Speed Bin B-A'!I583,'Speed Bin B-A'!I687,'Speed Bin B-A'!I791,'Speed Bin B-A'!I895,'Speed Bin B-A'!I999,'Speed Bin B-A'!I1103,'Speed Bin B-A'!I1207,'Speed Bin B-A'!I1311,'Speed Bin B-A'!I1415)</f>
        <v>0</v>
      </c>
      <c r="J368" s="252">
        <f>SUM('Speed Bin B-A'!J63,'Speed Bin B-A'!J167,'Speed Bin B-A'!J271,'Speed Bin B-A'!J375,'Speed Bin B-A'!J479,'Speed Bin B-A'!J583,'Speed Bin B-A'!J687,'Speed Bin B-A'!J791,'Speed Bin B-A'!J895,'Speed Bin B-A'!J999,'Speed Bin B-A'!J1103,'Speed Bin B-A'!J1207,'Speed Bin B-A'!J1311,'Speed Bin B-A'!J1415)</f>
        <v>0</v>
      </c>
      <c r="K368" s="252">
        <f>SUM('Speed Bin B-A'!K63,'Speed Bin B-A'!K167,'Speed Bin B-A'!K271,'Speed Bin B-A'!K375,'Speed Bin B-A'!K479,'Speed Bin B-A'!K583,'Speed Bin B-A'!K687,'Speed Bin B-A'!K791,'Speed Bin B-A'!K895,'Speed Bin B-A'!K999,'Speed Bin B-A'!K1103,'Speed Bin B-A'!K1207,'Speed Bin B-A'!K1311,'Speed Bin B-A'!K1415)</f>
        <v>0</v>
      </c>
      <c r="L368" s="252">
        <f>SUM('Speed Bin B-A'!L63,'Speed Bin B-A'!L167,'Speed Bin B-A'!L271,'Speed Bin B-A'!L375,'Speed Bin B-A'!L479,'Speed Bin B-A'!L583,'Speed Bin B-A'!L687,'Speed Bin B-A'!L791,'Speed Bin B-A'!L895,'Speed Bin B-A'!L999,'Speed Bin B-A'!L1103,'Speed Bin B-A'!L1207,'Speed Bin B-A'!L1311,'Speed Bin B-A'!L1415)</f>
        <v>0</v>
      </c>
      <c r="M368" s="252">
        <f>SUM('Speed Bin B-A'!M63,'Speed Bin B-A'!M167,'Speed Bin B-A'!M271,'Speed Bin B-A'!M375,'Speed Bin B-A'!M479,'Speed Bin B-A'!M583,'Speed Bin B-A'!M687,'Speed Bin B-A'!M791,'Speed Bin B-A'!M895,'Speed Bin B-A'!M999,'Speed Bin B-A'!M1103,'Speed Bin B-A'!M1207,'Speed Bin B-A'!M1311,'Speed Bin B-A'!M1415)</f>
        <v>0</v>
      </c>
      <c r="N368" s="252">
        <f>SUM('Speed Bin B-A'!N63,'Speed Bin B-A'!N167,'Speed Bin B-A'!N271,'Speed Bin B-A'!N375,'Speed Bin B-A'!N479,'Speed Bin B-A'!N583,'Speed Bin B-A'!N687,'Speed Bin B-A'!N791,'Speed Bin B-A'!N895,'Speed Bin B-A'!N999,'Speed Bin B-A'!N1103,'Speed Bin B-A'!N1207,'Speed Bin B-A'!N1311,'Speed Bin B-A'!N1415)</f>
        <v>0</v>
      </c>
      <c r="O368" s="252">
        <f>SUM('Speed Bin B-A'!O63,'Speed Bin B-A'!O167,'Speed Bin B-A'!O271,'Speed Bin B-A'!O375,'Speed Bin B-A'!O479,'Speed Bin B-A'!O583,'Speed Bin B-A'!O687,'Speed Bin B-A'!O791,'Speed Bin B-A'!O895,'Speed Bin B-A'!O999,'Speed Bin B-A'!O1103,'Speed Bin B-A'!O1207,'Speed Bin B-A'!O1311,'Speed Bin B-A'!O1415)</f>
        <v>0</v>
      </c>
      <c r="P368" s="252">
        <f>SUM('Speed Bin B-A'!P63,'Speed Bin B-A'!P167,'Speed Bin B-A'!P271,'Speed Bin B-A'!P375,'Speed Bin B-A'!P479,'Speed Bin B-A'!P583,'Speed Bin B-A'!P687,'Speed Bin B-A'!P791,'Speed Bin B-A'!P895,'Speed Bin B-A'!P999,'Speed Bin B-A'!P1103,'Speed Bin B-A'!P1207,'Speed Bin B-A'!P1311,'Speed Bin B-A'!P1415)</f>
        <v>0</v>
      </c>
      <c r="Q368" s="252">
        <f>SUM('Speed Bin B-A'!Q63,'Speed Bin B-A'!Q167,'Speed Bin B-A'!Q271,'Speed Bin B-A'!Q375,'Speed Bin B-A'!Q479,'Speed Bin B-A'!Q583,'Speed Bin B-A'!Q687,'Speed Bin B-A'!Q791,'Speed Bin B-A'!Q895,'Speed Bin B-A'!Q999,'Speed Bin B-A'!Q1103,'Speed Bin B-A'!Q1207,'Speed Bin B-A'!Q1311,'Speed Bin B-A'!Q1415)</f>
        <v>0</v>
      </c>
      <c r="R368" s="252">
        <f>SUM('Speed Bin B-A'!R63,'Speed Bin B-A'!R167,'Speed Bin B-A'!R271,'Speed Bin B-A'!R375,'Speed Bin B-A'!R479,'Speed Bin B-A'!R583,'Speed Bin B-A'!R687,'Speed Bin B-A'!R791,'Speed Bin B-A'!R895,'Speed Bin B-A'!R999,'Speed Bin B-A'!R1103,'Speed Bin B-A'!R1207,'Speed Bin B-A'!R1311,'Speed Bin B-A'!R1415)</f>
        <v>0</v>
      </c>
      <c r="S368" s="252">
        <f>SUM('Speed Bin B-A'!S63,'Speed Bin B-A'!S167,'Speed Bin B-A'!S271,'Speed Bin B-A'!S375,'Speed Bin B-A'!S479,'Speed Bin B-A'!S583,'Speed Bin B-A'!S687,'Speed Bin B-A'!S791,'Speed Bin B-A'!S895,'Speed Bin B-A'!S999,'Speed Bin B-A'!S1103,'Speed Bin B-A'!S1207,'Speed Bin B-A'!S1311,'Speed Bin B-A'!S1415)</f>
        <v>0</v>
      </c>
      <c r="T368" s="252">
        <f>SUM('Speed Bin B-A'!T63,'Speed Bin B-A'!T167,'Speed Bin B-A'!T271,'Speed Bin B-A'!T375,'Speed Bin B-A'!T479,'Speed Bin B-A'!T583,'Speed Bin B-A'!T687,'Speed Bin B-A'!T791,'Speed Bin B-A'!T895,'Speed Bin B-A'!T999,'Speed Bin B-A'!T1103,'Speed Bin B-A'!T1207,'Speed Bin B-A'!T1311,'Speed Bin B-A'!T1415)</f>
        <v>0</v>
      </c>
      <c r="U368" s="252">
        <f>SUM('Speed Bin B-A'!U63,'Speed Bin B-A'!U167,'Speed Bin B-A'!U271,'Speed Bin B-A'!U375,'Speed Bin B-A'!U479,'Speed Bin B-A'!U583,'Speed Bin B-A'!U687,'Speed Bin B-A'!U791,'Speed Bin B-A'!U895,'Speed Bin B-A'!U999,'Speed Bin B-A'!U1103,'Speed Bin B-A'!U1207,'Speed Bin B-A'!U1311,'Speed Bin B-A'!U1415)</f>
        <v>0</v>
      </c>
      <c r="V368" s="253">
        <f>IFERROR(AVERAGE('Speed Bin B-A'!V63,'Speed Bin B-A'!V167,'Speed Bin B-A'!V271,'Speed Bin B-A'!V375,'Speed Bin B-A'!V479,'Speed Bin B-A'!V583,'Speed Bin B-A'!V687,'Speed Bin B-A'!V791,'Speed Bin B-A'!V895,'Speed Bin B-A'!V999,'Speed Bin B-A'!V1103,'Speed Bin B-A'!V1207,'Speed Bin B-A'!V1311,'Speed Bin B-A'!V1415),"-")</f>
        <v>25.259999999999998</v>
      </c>
      <c r="W368" s="253">
        <f>IFERROR(AVERAGE('Speed Bin B-A'!W63,'Speed Bin B-A'!W167,'Speed Bin B-A'!W271,'Speed Bin B-A'!W375,'Speed Bin B-A'!W479,'Speed Bin B-A'!W583,'Speed Bin B-A'!W687,'Speed Bin B-A'!W791,'Speed Bin B-A'!W895,'Speed Bin B-A'!W999,'Speed Bin B-A'!W1103,'Speed Bin B-A'!W1207,'Speed Bin B-A'!W1311,'Speed Bin B-A'!W1415),"-")</f>
        <v>29.53</v>
      </c>
      <c r="X368" s="261"/>
      <c r="Y368" s="261"/>
    </row>
    <row r="369" spans="1:25" x14ac:dyDescent="0.2">
      <c r="A369" s="251">
        <v>0.55208333333333304</v>
      </c>
      <c r="B369" s="252">
        <f>SUM('Speed Bin B-A'!B64,'Speed Bin B-A'!B168,'Speed Bin B-A'!B272,'Speed Bin B-A'!B376,'Speed Bin B-A'!B480,'Speed Bin B-A'!B584,'Speed Bin B-A'!B688,'Speed Bin B-A'!B792,'Speed Bin B-A'!B896,'Speed Bin B-A'!B1000,'Speed Bin B-A'!B1104,'Speed Bin B-A'!B1208,'Speed Bin B-A'!B1312,'Speed Bin B-A'!B1416)</f>
        <v>206</v>
      </c>
      <c r="C369" s="252">
        <f>SUM('Speed Bin B-A'!C64,'Speed Bin B-A'!C168,'Speed Bin B-A'!C272,'Speed Bin B-A'!C376,'Speed Bin B-A'!C480,'Speed Bin B-A'!C584,'Speed Bin B-A'!C688,'Speed Bin B-A'!C792,'Speed Bin B-A'!C896,'Speed Bin B-A'!C1000,'Speed Bin B-A'!C1104,'Speed Bin B-A'!C1208,'Speed Bin B-A'!C1312,'Speed Bin B-A'!C1416)</f>
        <v>0</v>
      </c>
      <c r="D369" s="252">
        <f>SUM('Speed Bin B-A'!D64,'Speed Bin B-A'!D168,'Speed Bin B-A'!D272,'Speed Bin B-A'!D376,'Speed Bin B-A'!D480,'Speed Bin B-A'!D584,'Speed Bin B-A'!D688,'Speed Bin B-A'!D792,'Speed Bin B-A'!D896,'Speed Bin B-A'!D1000,'Speed Bin B-A'!D1104,'Speed Bin B-A'!D1208,'Speed Bin B-A'!D1312,'Speed Bin B-A'!D1416)</f>
        <v>4</v>
      </c>
      <c r="E369" s="252">
        <f>SUM('Speed Bin B-A'!E64,'Speed Bin B-A'!E168,'Speed Bin B-A'!E272,'Speed Bin B-A'!E376,'Speed Bin B-A'!E480,'Speed Bin B-A'!E584,'Speed Bin B-A'!E688,'Speed Bin B-A'!E792,'Speed Bin B-A'!E896,'Speed Bin B-A'!E1000,'Speed Bin B-A'!E1104,'Speed Bin B-A'!E1208,'Speed Bin B-A'!E1312,'Speed Bin B-A'!E1416)</f>
        <v>16</v>
      </c>
      <c r="F369" s="252">
        <f>SUM('Speed Bin B-A'!F64,'Speed Bin B-A'!F168,'Speed Bin B-A'!F272,'Speed Bin B-A'!F376,'Speed Bin B-A'!F480,'Speed Bin B-A'!F584,'Speed Bin B-A'!F688,'Speed Bin B-A'!F792,'Speed Bin B-A'!F896,'Speed Bin B-A'!F1000,'Speed Bin B-A'!F1104,'Speed Bin B-A'!F1208,'Speed Bin B-A'!F1312,'Speed Bin B-A'!F1416)</f>
        <v>61</v>
      </c>
      <c r="G369" s="252">
        <f>SUM('Speed Bin B-A'!G64,'Speed Bin B-A'!G168,'Speed Bin B-A'!G272,'Speed Bin B-A'!G376,'Speed Bin B-A'!G480,'Speed Bin B-A'!G584,'Speed Bin B-A'!G688,'Speed Bin B-A'!G792,'Speed Bin B-A'!G896,'Speed Bin B-A'!G1000,'Speed Bin B-A'!G1104,'Speed Bin B-A'!G1208,'Speed Bin B-A'!G1312,'Speed Bin B-A'!G1416)</f>
        <v>93</v>
      </c>
      <c r="H369" s="252">
        <f>SUM('Speed Bin B-A'!H64,'Speed Bin B-A'!H168,'Speed Bin B-A'!H272,'Speed Bin B-A'!H376,'Speed Bin B-A'!H480,'Speed Bin B-A'!H584,'Speed Bin B-A'!H688,'Speed Bin B-A'!H792,'Speed Bin B-A'!H896,'Speed Bin B-A'!H1000,'Speed Bin B-A'!H1104,'Speed Bin B-A'!H1208,'Speed Bin B-A'!H1312,'Speed Bin B-A'!H1416)</f>
        <v>25</v>
      </c>
      <c r="I369" s="252">
        <f>SUM('Speed Bin B-A'!I64,'Speed Bin B-A'!I168,'Speed Bin B-A'!I272,'Speed Bin B-A'!I376,'Speed Bin B-A'!I480,'Speed Bin B-A'!I584,'Speed Bin B-A'!I688,'Speed Bin B-A'!I792,'Speed Bin B-A'!I896,'Speed Bin B-A'!I1000,'Speed Bin B-A'!I1104,'Speed Bin B-A'!I1208,'Speed Bin B-A'!I1312,'Speed Bin B-A'!I1416)</f>
        <v>5</v>
      </c>
      <c r="J369" s="252">
        <f>SUM('Speed Bin B-A'!J64,'Speed Bin B-A'!J168,'Speed Bin B-A'!J272,'Speed Bin B-A'!J376,'Speed Bin B-A'!J480,'Speed Bin B-A'!J584,'Speed Bin B-A'!J688,'Speed Bin B-A'!J792,'Speed Bin B-A'!J896,'Speed Bin B-A'!J1000,'Speed Bin B-A'!J1104,'Speed Bin B-A'!J1208,'Speed Bin B-A'!J1312,'Speed Bin B-A'!J1416)</f>
        <v>2</v>
      </c>
      <c r="K369" s="252">
        <f>SUM('Speed Bin B-A'!K64,'Speed Bin B-A'!K168,'Speed Bin B-A'!K272,'Speed Bin B-A'!K376,'Speed Bin B-A'!K480,'Speed Bin B-A'!K584,'Speed Bin B-A'!K688,'Speed Bin B-A'!K792,'Speed Bin B-A'!K896,'Speed Bin B-A'!K1000,'Speed Bin B-A'!K1104,'Speed Bin B-A'!K1208,'Speed Bin B-A'!K1312,'Speed Bin B-A'!K1416)</f>
        <v>0</v>
      </c>
      <c r="L369" s="252">
        <f>SUM('Speed Bin B-A'!L64,'Speed Bin B-A'!L168,'Speed Bin B-A'!L272,'Speed Bin B-A'!L376,'Speed Bin B-A'!L480,'Speed Bin B-A'!L584,'Speed Bin B-A'!L688,'Speed Bin B-A'!L792,'Speed Bin B-A'!L896,'Speed Bin B-A'!L1000,'Speed Bin B-A'!L1104,'Speed Bin B-A'!L1208,'Speed Bin B-A'!L1312,'Speed Bin B-A'!L1416)</f>
        <v>0</v>
      </c>
      <c r="M369" s="252">
        <f>SUM('Speed Bin B-A'!M64,'Speed Bin B-A'!M168,'Speed Bin B-A'!M272,'Speed Bin B-A'!M376,'Speed Bin B-A'!M480,'Speed Bin B-A'!M584,'Speed Bin B-A'!M688,'Speed Bin B-A'!M792,'Speed Bin B-A'!M896,'Speed Bin B-A'!M1000,'Speed Bin B-A'!M1104,'Speed Bin B-A'!M1208,'Speed Bin B-A'!M1312,'Speed Bin B-A'!M1416)</f>
        <v>0</v>
      </c>
      <c r="N369" s="252">
        <f>SUM('Speed Bin B-A'!N64,'Speed Bin B-A'!N168,'Speed Bin B-A'!N272,'Speed Bin B-A'!N376,'Speed Bin B-A'!N480,'Speed Bin B-A'!N584,'Speed Bin B-A'!N688,'Speed Bin B-A'!N792,'Speed Bin B-A'!N896,'Speed Bin B-A'!N1000,'Speed Bin B-A'!N1104,'Speed Bin B-A'!N1208,'Speed Bin B-A'!N1312,'Speed Bin B-A'!N1416)</f>
        <v>0</v>
      </c>
      <c r="O369" s="252">
        <f>SUM('Speed Bin B-A'!O64,'Speed Bin B-A'!O168,'Speed Bin B-A'!O272,'Speed Bin B-A'!O376,'Speed Bin B-A'!O480,'Speed Bin B-A'!O584,'Speed Bin B-A'!O688,'Speed Bin B-A'!O792,'Speed Bin B-A'!O896,'Speed Bin B-A'!O1000,'Speed Bin B-A'!O1104,'Speed Bin B-A'!O1208,'Speed Bin B-A'!O1312,'Speed Bin B-A'!O1416)</f>
        <v>0</v>
      </c>
      <c r="P369" s="252">
        <f>SUM('Speed Bin B-A'!P64,'Speed Bin B-A'!P168,'Speed Bin B-A'!P272,'Speed Bin B-A'!P376,'Speed Bin B-A'!P480,'Speed Bin B-A'!P584,'Speed Bin B-A'!P688,'Speed Bin B-A'!P792,'Speed Bin B-A'!P896,'Speed Bin B-A'!P1000,'Speed Bin B-A'!P1104,'Speed Bin B-A'!P1208,'Speed Bin B-A'!P1312,'Speed Bin B-A'!P1416)</f>
        <v>0</v>
      </c>
      <c r="Q369" s="252">
        <f>SUM('Speed Bin B-A'!Q64,'Speed Bin B-A'!Q168,'Speed Bin B-A'!Q272,'Speed Bin B-A'!Q376,'Speed Bin B-A'!Q480,'Speed Bin B-A'!Q584,'Speed Bin B-A'!Q688,'Speed Bin B-A'!Q792,'Speed Bin B-A'!Q896,'Speed Bin B-A'!Q1000,'Speed Bin B-A'!Q1104,'Speed Bin B-A'!Q1208,'Speed Bin B-A'!Q1312,'Speed Bin B-A'!Q1416)</f>
        <v>0</v>
      </c>
      <c r="R369" s="252">
        <f>SUM('Speed Bin B-A'!R64,'Speed Bin B-A'!R168,'Speed Bin B-A'!R272,'Speed Bin B-A'!R376,'Speed Bin B-A'!R480,'Speed Bin B-A'!R584,'Speed Bin B-A'!R688,'Speed Bin B-A'!R792,'Speed Bin B-A'!R896,'Speed Bin B-A'!R1000,'Speed Bin B-A'!R1104,'Speed Bin B-A'!R1208,'Speed Bin B-A'!R1312,'Speed Bin B-A'!R1416)</f>
        <v>0</v>
      </c>
      <c r="S369" s="252">
        <f>SUM('Speed Bin B-A'!S64,'Speed Bin B-A'!S168,'Speed Bin B-A'!S272,'Speed Bin B-A'!S376,'Speed Bin B-A'!S480,'Speed Bin B-A'!S584,'Speed Bin B-A'!S688,'Speed Bin B-A'!S792,'Speed Bin B-A'!S896,'Speed Bin B-A'!S1000,'Speed Bin B-A'!S1104,'Speed Bin B-A'!S1208,'Speed Bin B-A'!S1312,'Speed Bin B-A'!S1416)</f>
        <v>0</v>
      </c>
      <c r="T369" s="252">
        <f>SUM('Speed Bin B-A'!T64,'Speed Bin B-A'!T168,'Speed Bin B-A'!T272,'Speed Bin B-A'!T376,'Speed Bin B-A'!T480,'Speed Bin B-A'!T584,'Speed Bin B-A'!T688,'Speed Bin B-A'!T792,'Speed Bin B-A'!T896,'Speed Bin B-A'!T1000,'Speed Bin B-A'!T1104,'Speed Bin B-A'!T1208,'Speed Bin B-A'!T1312,'Speed Bin B-A'!T1416)</f>
        <v>0</v>
      </c>
      <c r="U369" s="252">
        <f>SUM('Speed Bin B-A'!U64,'Speed Bin B-A'!U168,'Speed Bin B-A'!U272,'Speed Bin B-A'!U376,'Speed Bin B-A'!U480,'Speed Bin B-A'!U584,'Speed Bin B-A'!U688,'Speed Bin B-A'!U792,'Speed Bin B-A'!U896,'Speed Bin B-A'!U1000,'Speed Bin B-A'!U1104,'Speed Bin B-A'!U1208,'Speed Bin B-A'!U1312,'Speed Bin B-A'!U1416)</f>
        <v>0</v>
      </c>
      <c r="V369" s="253">
        <f>IFERROR(AVERAGE('Speed Bin B-A'!V64,'Speed Bin B-A'!V168,'Speed Bin B-A'!V272,'Speed Bin B-A'!V376,'Speed Bin B-A'!V480,'Speed Bin B-A'!V584,'Speed Bin B-A'!V688,'Speed Bin B-A'!V792,'Speed Bin B-A'!V896,'Speed Bin B-A'!V1000,'Speed Bin B-A'!V1104,'Speed Bin B-A'!V1208,'Speed Bin B-A'!V1312,'Speed Bin B-A'!V1416),"-")</f>
        <v>25.74</v>
      </c>
      <c r="W369" s="253">
        <f>IFERROR(AVERAGE('Speed Bin B-A'!W64,'Speed Bin B-A'!W168,'Speed Bin B-A'!W272,'Speed Bin B-A'!W376,'Speed Bin B-A'!W480,'Speed Bin B-A'!W584,'Speed Bin B-A'!W688,'Speed Bin B-A'!W792,'Speed Bin B-A'!W896,'Speed Bin B-A'!W1000,'Speed Bin B-A'!W1104,'Speed Bin B-A'!W1208,'Speed Bin B-A'!W1312,'Speed Bin B-A'!W1416),"-")</f>
        <v>30.51</v>
      </c>
      <c r="X369" s="261"/>
      <c r="Y369" s="261"/>
    </row>
    <row r="370" spans="1:25" x14ac:dyDescent="0.2">
      <c r="A370" s="251">
        <v>0.5625</v>
      </c>
      <c r="B370" s="252">
        <f>SUM('Speed Bin B-A'!B65,'Speed Bin B-A'!B169,'Speed Bin B-A'!B273,'Speed Bin B-A'!B377,'Speed Bin B-A'!B481,'Speed Bin B-A'!B585,'Speed Bin B-A'!B689,'Speed Bin B-A'!B793,'Speed Bin B-A'!B897,'Speed Bin B-A'!B1001,'Speed Bin B-A'!B1105,'Speed Bin B-A'!B1209,'Speed Bin B-A'!B1313,'Speed Bin B-A'!B1417)</f>
        <v>189</v>
      </c>
      <c r="C370" s="252">
        <f>SUM('Speed Bin B-A'!C65,'Speed Bin B-A'!C169,'Speed Bin B-A'!C273,'Speed Bin B-A'!C377,'Speed Bin B-A'!C481,'Speed Bin B-A'!C585,'Speed Bin B-A'!C689,'Speed Bin B-A'!C793,'Speed Bin B-A'!C897,'Speed Bin B-A'!C1001,'Speed Bin B-A'!C1105,'Speed Bin B-A'!C1209,'Speed Bin B-A'!C1313,'Speed Bin B-A'!C1417)</f>
        <v>0</v>
      </c>
      <c r="D370" s="252">
        <f>SUM('Speed Bin B-A'!D65,'Speed Bin B-A'!D169,'Speed Bin B-A'!D273,'Speed Bin B-A'!D377,'Speed Bin B-A'!D481,'Speed Bin B-A'!D585,'Speed Bin B-A'!D689,'Speed Bin B-A'!D793,'Speed Bin B-A'!D897,'Speed Bin B-A'!D1001,'Speed Bin B-A'!D1105,'Speed Bin B-A'!D1209,'Speed Bin B-A'!D1313,'Speed Bin B-A'!D1417)</f>
        <v>3</v>
      </c>
      <c r="E370" s="252">
        <f>SUM('Speed Bin B-A'!E65,'Speed Bin B-A'!E169,'Speed Bin B-A'!E273,'Speed Bin B-A'!E377,'Speed Bin B-A'!E481,'Speed Bin B-A'!E585,'Speed Bin B-A'!E689,'Speed Bin B-A'!E793,'Speed Bin B-A'!E897,'Speed Bin B-A'!E1001,'Speed Bin B-A'!E1105,'Speed Bin B-A'!E1209,'Speed Bin B-A'!E1313,'Speed Bin B-A'!E1417)</f>
        <v>15</v>
      </c>
      <c r="F370" s="252">
        <f>SUM('Speed Bin B-A'!F65,'Speed Bin B-A'!F169,'Speed Bin B-A'!F273,'Speed Bin B-A'!F377,'Speed Bin B-A'!F481,'Speed Bin B-A'!F585,'Speed Bin B-A'!F689,'Speed Bin B-A'!F793,'Speed Bin B-A'!F897,'Speed Bin B-A'!F1001,'Speed Bin B-A'!F1105,'Speed Bin B-A'!F1209,'Speed Bin B-A'!F1313,'Speed Bin B-A'!F1417)</f>
        <v>48</v>
      </c>
      <c r="G370" s="252">
        <f>SUM('Speed Bin B-A'!G65,'Speed Bin B-A'!G169,'Speed Bin B-A'!G273,'Speed Bin B-A'!G377,'Speed Bin B-A'!G481,'Speed Bin B-A'!G585,'Speed Bin B-A'!G689,'Speed Bin B-A'!G793,'Speed Bin B-A'!G897,'Speed Bin B-A'!G1001,'Speed Bin B-A'!G1105,'Speed Bin B-A'!G1209,'Speed Bin B-A'!G1313,'Speed Bin B-A'!G1417)</f>
        <v>91</v>
      </c>
      <c r="H370" s="252">
        <f>SUM('Speed Bin B-A'!H65,'Speed Bin B-A'!H169,'Speed Bin B-A'!H273,'Speed Bin B-A'!H377,'Speed Bin B-A'!H481,'Speed Bin B-A'!H585,'Speed Bin B-A'!H689,'Speed Bin B-A'!H793,'Speed Bin B-A'!H897,'Speed Bin B-A'!H1001,'Speed Bin B-A'!H1105,'Speed Bin B-A'!H1209,'Speed Bin B-A'!H1313,'Speed Bin B-A'!H1417)</f>
        <v>31</v>
      </c>
      <c r="I370" s="252">
        <f>SUM('Speed Bin B-A'!I65,'Speed Bin B-A'!I169,'Speed Bin B-A'!I273,'Speed Bin B-A'!I377,'Speed Bin B-A'!I481,'Speed Bin B-A'!I585,'Speed Bin B-A'!I689,'Speed Bin B-A'!I793,'Speed Bin B-A'!I897,'Speed Bin B-A'!I1001,'Speed Bin B-A'!I1105,'Speed Bin B-A'!I1209,'Speed Bin B-A'!I1313,'Speed Bin B-A'!I1417)</f>
        <v>1</v>
      </c>
      <c r="J370" s="252">
        <f>SUM('Speed Bin B-A'!J65,'Speed Bin B-A'!J169,'Speed Bin B-A'!J273,'Speed Bin B-A'!J377,'Speed Bin B-A'!J481,'Speed Bin B-A'!J585,'Speed Bin B-A'!J689,'Speed Bin B-A'!J793,'Speed Bin B-A'!J897,'Speed Bin B-A'!J1001,'Speed Bin B-A'!J1105,'Speed Bin B-A'!J1209,'Speed Bin B-A'!J1313,'Speed Bin B-A'!J1417)</f>
        <v>0</v>
      </c>
      <c r="K370" s="252">
        <f>SUM('Speed Bin B-A'!K65,'Speed Bin B-A'!K169,'Speed Bin B-A'!K273,'Speed Bin B-A'!K377,'Speed Bin B-A'!K481,'Speed Bin B-A'!K585,'Speed Bin B-A'!K689,'Speed Bin B-A'!K793,'Speed Bin B-A'!K897,'Speed Bin B-A'!K1001,'Speed Bin B-A'!K1105,'Speed Bin B-A'!K1209,'Speed Bin B-A'!K1313,'Speed Bin B-A'!K1417)</f>
        <v>0</v>
      </c>
      <c r="L370" s="252">
        <f>SUM('Speed Bin B-A'!L65,'Speed Bin B-A'!L169,'Speed Bin B-A'!L273,'Speed Bin B-A'!L377,'Speed Bin B-A'!L481,'Speed Bin B-A'!L585,'Speed Bin B-A'!L689,'Speed Bin B-A'!L793,'Speed Bin B-A'!L897,'Speed Bin B-A'!L1001,'Speed Bin B-A'!L1105,'Speed Bin B-A'!L1209,'Speed Bin B-A'!L1313,'Speed Bin B-A'!L1417)</f>
        <v>0</v>
      </c>
      <c r="M370" s="252">
        <f>SUM('Speed Bin B-A'!M65,'Speed Bin B-A'!M169,'Speed Bin B-A'!M273,'Speed Bin B-A'!M377,'Speed Bin B-A'!M481,'Speed Bin B-A'!M585,'Speed Bin B-A'!M689,'Speed Bin B-A'!M793,'Speed Bin B-A'!M897,'Speed Bin B-A'!M1001,'Speed Bin B-A'!M1105,'Speed Bin B-A'!M1209,'Speed Bin B-A'!M1313,'Speed Bin B-A'!M1417)</f>
        <v>0</v>
      </c>
      <c r="N370" s="252">
        <f>SUM('Speed Bin B-A'!N65,'Speed Bin B-A'!N169,'Speed Bin B-A'!N273,'Speed Bin B-A'!N377,'Speed Bin B-A'!N481,'Speed Bin B-A'!N585,'Speed Bin B-A'!N689,'Speed Bin B-A'!N793,'Speed Bin B-A'!N897,'Speed Bin B-A'!N1001,'Speed Bin B-A'!N1105,'Speed Bin B-A'!N1209,'Speed Bin B-A'!N1313,'Speed Bin B-A'!N1417)</f>
        <v>0</v>
      </c>
      <c r="O370" s="252">
        <f>SUM('Speed Bin B-A'!O65,'Speed Bin B-A'!O169,'Speed Bin B-A'!O273,'Speed Bin B-A'!O377,'Speed Bin B-A'!O481,'Speed Bin B-A'!O585,'Speed Bin B-A'!O689,'Speed Bin B-A'!O793,'Speed Bin B-A'!O897,'Speed Bin B-A'!O1001,'Speed Bin B-A'!O1105,'Speed Bin B-A'!O1209,'Speed Bin B-A'!O1313,'Speed Bin B-A'!O1417)</f>
        <v>0</v>
      </c>
      <c r="P370" s="252">
        <f>SUM('Speed Bin B-A'!P65,'Speed Bin B-A'!P169,'Speed Bin B-A'!P273,'Speed Bin B-A'!P377,'Speed Bin B-A'!P481,'Speed Bin B-A'!P585,'Speed Bin B-A'!P689,'Speed Bin B-A'!P793,'Speed Bin B-A'!P897,'Speed Bin B-A'!P1001,'Speed Bin B-A'!P1105,'Speed Bin B-A'!P1209,'Speed Bin B-A'!P1313,'Speed Bin B-A'!P1417)</f>
        <v>0</v>
      </c>
      <c r="Q370" s="252">
        <f>SUM('Speed Bin B-A'!Q65,'Speed Bin B-A'!Q169,'Speed Bin B-A'!Q273,'Speed Bin B-A'!Q377,'Speed Bin B-A'!Q481,'Speed Bin B-A'!Q585,'Speed Bin B-A'!Q689,'Speed Bin B-A'!Q793,'Speed Bin B-A'!Q897,'Speed Bin B-A'!Q1001,'Speed Bin B-A'!Q1105,'Speed Bin B-A'!Q1209,'Speed Bin B-A'!Q1313,'Speed Bin B-A'!Q1417)</f>
        <v>0</v>
      </c>
      <c r="R370" s="252">
        <f>SUM('Speed Bin B-A'!R65,'Speed Bin B-A'!R169,'Speed Bin B-A'!R273,'Speed Bin B-A'!R377,'Speed Bin B-A'!R481,'Speed Bin B-A'!R585,'Speed Bin B-A'!R689,'Speed Bin B-A'!R793,'Speed Bin B-A'!R897,'Speed Bin B-A'!R1001,'Speed Bin B-A'!R1105,'Speed Bin B-A'!R1209,'Speed Bin B-A'!R1313,'Speed Bin B-A'!R1417)</f>
        <v>0</v>
      </c>
      <c r="S370" s="252">
        <f>SUM('Speed Bin B-A'!S65,'Speed Bin B-A'!S169,'Speed Bin B-A'!S273,'Speed Bin B-A'!S377,'Speed Bin B-A'!S481,'Speed Bin B-A'!S585,'Speed Bin B-A'!S689,'Speed Bin B-A'!S793,'Speed Bin B-A'!S897,'Speed Bin B-A'!S1001,'Speed Bin B-A'!S1105,'Speed Bin B-A'!S1209,'Speed Bin B-A'!S1313,'Speed Bin B-A'!S1417)</f>
        <v>0</v>
      </c>
      <c r="T370" s="252">
        <f>SUM('Speed Bin B-A'!T65,'Speed Bin B-A'!T169,'Speed Bin B-A'!T273,'Speed Bin B-A'!T377,'Speed Bin B-A'!T481,'Speed Bin B-A'!T585,'Speed Bin B-A'!T689,'Speed Bin B-A'!T793,'Speed Bin B-A'!T897,'Speed Bin B-A'!T1001,'Speed Bin B-A'!T1105,'Speed Bin B-A'!T1209,'Speed Bin B-A'!T1313,'Speed Bin B-A'!T1417)</f>
        <v>0</v>
      </c>
      <c r="U370" s="252">
        <f>SUM('Speed Bin B-A'!U65,'Speed Bin B-A'!U169,'Speed Bin B-A'!U273,'Speed Bin B-A'!U377,'Speed Bin B-A'!U481,'Speed Bin B-A'!U585,'Speed Bin B-A'!U689,'Speed Bin B-A'!U793,'Speed Bin B-A'!U897,'Speed Bin B-A'!U1001,'Speed Bin B-A'!U1105,'Speed Bin B-A'!U1209,'Speed Bin B-A'!U1313,'Speed Bin B-A'!U1417)</f>
        <v>0</v>
      </c>
      <c r="V370" s="253">
        <f>IFERROR(AVERAGE('Speed Bin B-A'!V65,'Speed Bin B-A'!V169,'Speed Bin B-A'!V273,'Speed Bin B-A'!V377,'Speed Bin B-A'!V481,'Speed Bin B-A'!V585,'Speed Bin B-A'!V689,'Speed Bin B-A'!V793,'Speed Bin B-A'!V897,'Speed Bin B-A'!V1001,'Speed Bin B-A'!V1105,'Speed Bin B-A'!V1209,'Speed Bin B-A'!V1313,'Speed Bin B-A'!V1417),"-")</f>
        <v>26.190000000000005</v>
      </c>
      <c r="W370" s="253">
        <f>IFERROR(AVERAGE('Speed Bin B-A'!W65,'Speed Bin B-A'!W169,'Speed Bin B-A'!W273,'Speed Bin B-A'!W377,'Speed Bin B-A'!W481,'Speed Bin B-A'!W585,'Speed Bin B-A'!W689,'Speed Bin B-A'!W793,'Speed Bin B-A'!W897,'Speed Bin B-A'!W1001,'Speed Bin B-A'!W1105,'Speed Bin B-A'!W1209,'Speed Bin B-A'!W1313,'Speed Bin B-A'!W1417),"-")</f>
        <v>30.040000000000003</v>
      </c>
      <c r="X370" s="261"/>
      <c r="Y370" s="261"/>
    </row>
    <row r="371" spans="1:25" x14ac:dyDescent="0.2">
      <c r="A371" s="251">
        <v>0.57291666666666696</v>
      </c>
      <c r="B371" s="252">
        <f>SUM('Speed Bin B-A'!B66,'Speed Bin B-A'!B170,'Speed Bin B-A'!B274,'Speed Bin B-A'!B378,'Speed Bin B-A'!B482,'Speed Bin B-A'!B586,'Speed Bin B-A'!B690,'Speed Bin B-A'!B794,'Speed Bin B-A'!B898,'Speed Bin B-A'!B1002,'Speed Bin B-A'!B1106,'Speed Bin B-A'!B1210,'Speed Bin B-A'!B1314,'Speed Bin B-A'!B1418)</f>
        <v>178</v>
      </c>
      <c r="C371" s="252">
        <f>SUM('Speed Bin B-A'!C66,'Speed Bin B-A'!C170,'Speed Bin B-A'!C274,'Speed Bin B-A'!C378,'Speed Bin B-A'!C482,'Speed Bin B-A'!C586,'Speed Bin B-A'!C690,'Speed Bin B-A'!C794,'Speed Bin B-A'!C898,'Speed Bin B-A'!C1002,'Speed Bin B-A'!C1106,'Speed Bin B-A'!C1210,'Speed Bin B-A'!C1314,'Speed Bin B-A'!C1418)</f>
        <v>0</v>
      </c>
      <c r="D371" s="252">
        <f>SUM('Speed Bin B-A'!D66,'Speed Bin B-A'!D170,'Speed Bin B-A'!D274,'Speed Bin B-A'!D378,'Speed Bin B-A'!D482,'Speed Bin B-A'!D586,'Speed Bin B-A'!D690,'Speed Bin B-A'!D794,'Speed Bin B-A'!D898,'Speed Bin B-A'!D1002,'Speed Bin B-A'!D1106,'Speed Bin B-A'!D1210,'Speed Bin B-A'!D1314,'Speed Bin B-A'!D1418)</f>
        <v>3</v>
      </c>
      <c r="E371" s="252">
        <f>SUM('Speed Bin B-A'!E66,'Speed Bin B-A'!E170,'Speed Bin B-A'!E274,'Speed Bin B-A'!E378,'Speed Bin B-A'!E482,'Speed Bin B-A'!E586,'Speed Bin B-A'!E690,'Speed Bin B-A'!E794,'Speed Bin B-A'!E898,'Speed Bin B-A'!E1002,'Speed Bin B-A'!E1106,'Speed Bin B-A'!E1210,'Speed Bin B-A'!E1314,'Speed Bin B-A'!E1418)</f>
        <v>20</v>
      </c>
      <c r="F371" s="252">
        <f>SUM('Speed Bin B-A'!F66,'Speed Bin B-A'!F170,'Speed Bin B-A'!F274,'Speed Bin B-A'!F378,'Speed Bin B-A'!F482,'Speed Bin B-A'!F586,'Speed Bin B-A'!F690,'Speed Bin B-A'!F794,'Speed Bin B-A'!F898,'Speed Bin B-A'!F1002,'Speed Bin B-A'!F1106,'Speed Bin B-A'!F1210,'Speed Bin B-A'!F1314,'Speed Bin B-A'!F1418)</f>
        <v>59</v>
      </c>
      <c r="G371" s="252">
        <f>SUM('Speed Bin B-A'!G66,'Speed Bin B-A'!G170,'Speed Bin B-A'!G274,'Speed Bin B-A'!G378,'Speed Bin B-A'!G482,'Speed Bin B-A'!G586,'Speed Bin B-A'!G690,'Speed Bin B-A'!G794,'Speed Bin B-A'!G898,'Speed Bin B-A'!G1002,'Speed Bin B-A'!G1106,'Speed Bin B-A'!G1210,'Speed Bin B-A'!G1314,'Speed Bin B-A'!G1418)</f>
        <v>75</v>
      </c>
      <c r="H371" s="252">
        <f>SUM('Speed Bin B-A'!H66,'Speed Bin B-A'!H170,'Speed Bin B-A'!H274,'Speed Bin B-A'!H378,'Speed Bin B-A'!H482,'Speed Bin B-A'!H586,'Speed Bin B-A'!H690,'Speed Bin B-A'!H794,'Speed Bin B-A'!H898,'Speed Bin B-A'!H1002,'Speed Bin B-A'!H1106,'Speed Bin B-A'!H1210,'Speed Bin B-A'!H1314,'Speed Bin B-A'!H1418)</f>
        <v>16</v>
      </c>
      <c r="I371" s="252">
        <f>SUM('Speed Bin B-A'!I66,'Speed Bin B-A'!I170,'Speed Bin B-A'!I274,'Speed Bin B-A'!I378,'Speed Bin B-A'!I482,'Speed Bin B-A'!I586,'Speed Bin B-A'!I690,'Speed Bin B-A'!I794,'Speed Bin B-A'!I898,'Speed Bin B-A'!I1002,'Speed Bin B-A'!I1106,'Speed Bin B-A'!I1210,'Speed Bin B-A'!I1314,'Speed Bin B-A'!I1418)</f>
        <v>4</v>
      </c>
      <c r="J371" s="252">
        <f>SUM('Speed Bin B-A'!J66,'Speed Bin B-A'!J170,'Speed Bin B-A'!J274,'Speed Bin B-A'!J378,'Speed Bin B-A'!J482,'Speed Bin B-A'!J586,'Speed Bin B-A'!J690,'Speed Bin B-A'!J794,'Speed Bin B-A'!J898,'Speed Bin B-A'!J1002,'Speed Bin B-A'!J1106,'Speed Bin B-A'!J1210,'Speed Bin B-A'!J1314,'Speed Bin B-A'!J1418)</f>
        <v>1</v>
      </c>
      <c r="K371" s="252">
        <f>SUM('Speed Bin B-A'!K66,'Speed Bin B-A'!K170,'Speed Bin B-A'!K274,'Speed Bin B-A'!K378,'Speed Bin B-A'!K482,'Speed Bin B-A'!K586,'Speed Bin B-A'!K690,'Speed Bin B-A'!K794,'Speed Bin B-A'!K898,'Speed Bin B-A'!K1002,'Speed Bin B-A'!K1106,'Speed Bin B-A'!K1210,'Speed Bin B-A'!K1314,'Speed Bin B-A'!K1418)</f>
        <v>0</v>
      </c>
      <c r="L371" s="252">
        <f>SUM('Speed Bin B-A'!L66,'Speed Bin B-A'!L170,'Speed Bin B-A'!L274,'Speed Bin B-A'!L378,'Speed Bin B-A'!L482,'Speed Bin B-A'!L586,'Speed Bin B-A'!L690,'Speed Bin B-A'!L794,'Speed Bin B-A'!L898,'Speed Bin B-A'!L1002,'Speed Bin B-A'!L1106,'Speed Bin B-A'!L1210,'Speed Bin B-A'!L1314,'Speed Bin B-A'!L1418)</f>
        <v>0</v>
      </c>
      <c r="M371" s="252">
        <f>SUM('Speed Bin B-A'!M66,'Speed Bin B-A'!M170,'Speed Bin B-A'!M274,'Speed Bin B-A'!M378,'Speed Bin B-A'!M482,'Speed Bin B-A'!M586,'Speed Bin B-A'!M690,'Speed Bin B-A'!M794,'Speed Bin B-A'!M898,'Speed Bin B-A'!M1002,'Speed Bin B-A'!M1106,'Speed Bin B-A'!M1210,'Speed Bin B-A'!M1314,'Speed Bin B-A'!M1418)</f>
        <v>0</v>
      </c>
      <c r="N371" s="252">
        <f>SUM('Speed Bin B-A'!N66,'Speed Bin B-A'!N170,'Speed Bin B-A'!N274,'Speed Bin B-A'!N378,'Speed Bin B-A'!N482,'Speed Bin B-A'!N586,'Speed Bin B-A'!N690,'Speed Bin B-A'!N794,'Speed Bin B-A'!N898,'Speed Bin B-A'!N1002,'Speed Bin B-A'!N1106,'Speed Bin B-A'!N1210,'Speed Bin B-A'!N1314,'Speed Bin B-A'!N1418)</f>
        <v>0</v>
      </c>
      <c r="O371" s="252">
        <f>SUM('Speed Bin B-A'!O66,'Speed Bin B-A'!O170,'Speed Bin B-A'!O274,'Speed Bin B-A'!O378,'Speed Bin B-A'!O482,'Speed Bin B-A'!O586,'Speed Bin B-A'!O690,'Speed Bin B-A'!O794,'Speed Bin B-A'!O898,'Speed Bin B-A'!O1002,'Speed Bin B-A'!O1106,'Speed Bin B-A'!O1210,'Speed Bin B-A'!O1314,'Speed Bin B-A'!O1418)</f>
        <v>0</v>
      </c>
      <c r="P371" s="252">
        <f>SUM('Speed Bin B-A'!P66,'Speed Bin B-A'!P170,'Speed Bin B-A'!P274,'Speed Bin B-A'!P378,'Speed Bin B-A'!P482,'Speed Bin B-A'!P586,'Speed Bin B-A'!P690,'Speed Bin B-A'!P794,'Speed Bin B-A'!P898,'Speed Bin B-A'!P1002,'Speed Bin B-A'!P1106,'Speed Bin B-A'!P1210,'Speed Bin B-A'!P1314,'Speed Bin B-A'!P1418)</f>
        <v>0</v>
      </c>
      <c r="Q371" s="252">
        <f>SUM('Speed Bin B-A'!Q66,'Speed Bin B-A'!Q170,'Speed Bin B-A'!Q274,'Speed Bin B-A'!Q378,'Speed Bin B-A'!Q482,'Speed Bin B-A'!Q586,'Speed Bin B-A'!Q690,'Speed Bin B-A'!Q794,'Speed Bin B-A'!Q898,'Speed Bin B-A'!Q1002,'Speed Bin B-A'!Q1106,'Speed Bin B-A'!Q1210,'Speed Bin B-A'!Q1314,'Speed Bin B-A'!Q1418)</f>
        <v>0</v>
      </c>
      <c r="R371" s="252">
        <f>SUM('Speed Bin B-A'!R66,'Speed Bin B-A'!R170,'Speed Bin B-A'!R274,'Speed Bin B-A'!R378,'Speed Bin B-A'!R482,'Speed Bin B-A'!R586,'Speed Bin B-A'!R690,'Speed Bin B-A'!R794,'Speed Bin B-A'!R898,'Speed Bin B-A'!R1002,'Speed Bin B-A'!R1106,'Speed Bin B-A'!R1210,'Speed Bin B-A'!R1314,'Speed Bin B-A'!R1418)</f>
        <v>0</v>
      </c>
      <c r="S371" s="252">
        <f>SUM('Speed Bin B-A'!S66,'Speed Bin B-A'!S170,'Speed Bin B-A'!S274,'Speed Bin B-A'!S378,'Speed Bin B-A'!S482,'Speed Bin B-A'!S586,'Speed Bin B-A'!S690,'Speed Bin B-A'!S794,'Speed Bin B-A'!S898,'Speed Bin B-A'!S1002,'Speed Bin B-A'!S1106,'Speed Bin B-A'!S1210,'Speed Bin B-A'!S1314,'Speed Bin B-A'!S1418)</f>
        <v>0</v>
      </c>
      <c r="T371" s="252">
        <f>SUM('Speed Bin B-A'!T66,'Speed Bin B-A'!T170,'Speed Bin B-A'!T274,'Speed Bin B-A'!T378,'Speed Bin B-A'!T482,'Speed Bin B-A'!T586,'Speed Bin B-A'!T690,'Speed Bin B-A'!T794,'Speed Bin B-A'!T898,'Speed Bin B-A'!T1002,'Speed Bin B-A'!T1106,'Speed Bin B-A'!T1210,'Speed Bin B-A'!T1314,'Speed Bin B-A'!T1418)</f>
        <v>0</v>
      </c>
      <c r="U371" s="252">
        <f>SUM('Speed Bin B-A'!U66,'Speed Bin B-A'!U170,'Speed Bin B-A'!U274,'Speed Bin B-A'!U378,'Speed Bin B-A'!U482,'Speed Bin B-A'!U586,'Speed Bin B-A'!U690,'Speed Bin B-A'!U794,'Speed Bin B-A'!U898,'Speed Bin B-A'!U1002,'Speed Bin B-A'!U1106,'Speed Bin B-A'!U1210,'Speed Bin B-A'!U1314,'Speed Bin B-A'!U1418)</f>
        <v>0</v>
      </c>
      <c r="V371" s="253">
        <f>IFERROR(AVERAGE('Speed Bin B-A'!V66,'Speed Bin B-A'!V170,'Speed Bin B-A'!V274,'Speed Bin B-A'!V378,'Speed Bin B-A'!V482,'Speed Bin B-A'!V586,'Speed Bin B-A'!V690,'Speed Bin B-A'!V794,'Speed Bin B-A'!V898,'Speed Bin B-A'!V1002,'Speed Bin B-A'!V1106,'Speed Bin B-A'!V1210,'Speed Bin B-A'!V1314,'Speed Bin B-A'!V1418),"-")</f>
        <v>25.709999999999997</v>
      </c>
      <c r="W371" s="253">
        <f>IFERROR(AVERAGE('Speed Bin B-A'!W66,'Speed Bin B-A'!W170,'Speed Bin B-A'!W274,'Speed Bin B-A'!W378,'Speed Bin B-A'!W482,'Speed Bin B-A'!W586,'Speed Bin B-A'!W690,'Speed Bin B-A'!W794,'Speed Bin B-A'!W898,'Speed Bin B-A'!W1002,'Speed Bin B-A'!W1106,'Speed Bin B-A'!W1210,'Speed Bin B-A'!W1314,'Speed Bin B-A'!W1418),"-")</f>
        <v>29.820000000000004</v>
      </c>
      <c r="X371" s="261"/>
      <c r="Y371" s="261"/>
    </row>
    <row r="372" spans="1:25" x14ac:dyDescent="0.2">
      <c r="A372" s="251">
        <v>0.58333333333333304</v>
      </c>
      <c r="B372" s="252">
        <f>SUM('Speed Bin B-A'!B67,'Speed Bin B-A'!B171,'Speed Bin B-A'!B275,'Speed Bin B-A'!B379,'Speed Bin B-A'!B483,'Speed Bin B-A'!B587,'Speed Bin B-A'!B691,'Speed Bin B-A'!B795,'Speed Bin B-A'!B899,'Speed Bin B-A'!B1003,'Speed Bin B-A'!B1107,'Speed Bin B-A'!B1211,'Speed Bin B-A'!B1315,'Speed Bin B-A'!B1419)</f>
        <v>177</v>
      </c>
      <c r="C372" s="252">
        <f>SUM('Speed Bin B-A'!C67,'Speed Bin B-A'!C171,'Speed Bin B-A'!C275,'Speed Bin B-A'!C379,'Speed Bin B-A'!C483,'Speed Bin B-A'!C587,'Speed Bin B-A'!C691,'Speed Bin B-A'!C795,'Speed Bin B-A'!C899,'Speed Bin B-A'!C1003,'Speed Bin B-A'!C1107,'Speed Bin B-A'!C1211,'Speed Bin B-A'!C1315,'Speed Bin B-A'!C1419)</f>
        <v>0</v>
      </c>
      <c r="D372" s="252">
        <f>SUM('Speed Bin B-A'!D67,'Speed Bin B-A'!D171,'Speed Bin B-A'!D275,'Speed Bin B-A'!D379,'Speed Bin B-A'!D483,'Speed Bin B-A'!D587,'Speed Bin B-A'!D691,'Speed Bin B-A'!D795,'Speed Bin B-A'!D899,'Speed Bin B-A'!D1003,'Speed Bin B-A'!D1107,'Speed Bin B-A'!D1211,'Speed Bin B-A'!D1315,'Speed Bin B-A'!D1419)</f>
        <v>1</v>
      </c>
      <c r="E372" s="252">
        <f>SUM('Speed Bin B-A'!E67,'Speed Bin B-A'!E171,'Speed Bin B-A'!E275,'Speed Bin B-A'!E379,'Speed Bin B-A'!E483,'Speed Bin B-A'!E587,'Speed Bin B-A'!E691,'Speed Bin B-A'!E795,'Speed Bin B-A'!E899,'Speed Bin B-A'!E1003,'Speed Bin B-A'!E1107,'Speed Bin B-A'!E1211,'Speed Bin B-A'!E1315,'Speed Bin B-A'!E1419)</f>
        <v>4</v>
      </c>
      <c r="F372" s="252">
        <f>SUM('Speed Bin B-A'!F67,'Speed Bin B-A'!F171,'Speed Bin B-A'!F275,'Speed Bin B-A'!F379,'Speed Bin B-A'!F483,'Speed Bin B-A'!F587,'Speed Bin B-A'!F691,'Speed Bin B-A'!F795,'Speed Bin B-A'!F899,'Speed Bin B-A'!F1003,'Speed Bin B-A'!F1107,'Speed Bin B-A'!F1211,'Speed Bin B-A'!F1315,'Speed Bin B-A'!F1419)</f>
        <v>52</v>
      </c>
      <c r="G372" s="252">
        <f>SUM('Speed Bin B-A'!G67,'Speed Bin B-A'!G171,'Speed Bin B-A'!G275,'Speed Bin B-A'!G379,'Speed Bin B-A'!G483,'Speed Bin B-A'!G587,'Speed Bin B-A'!G691,'Speed Bin B-A'!G795,'Speed Bin B-A'!G899,'Speed Bin B-A'!G1003,'Speed Bin B-A'!G1107,'Speed Bin B-A'!G1211,'Speed Bin B-A'!G1315,'Speed Bin B-A'!G1419)</f>
        <v>89</v>
      </c>
      <c r="H372" s="252">
        <f>SUM('Speed Bin B-A'!H67,'Speed Bin B-A'!H171,'Speed Bin B-A'!H275,'Speed Bin B-A'!H379,'Speed Bin B-A'!H483,'Speed Bin B-A'!H587,'Speed Bin B-A'!H691,'Speed Bin B-A'!H795,'Speed Bin B-A'!H899,'Speed Bin B-A'!H1003,'Speed Bin B-A'!H1107,'Speed Bin B-A'!H1211,'Speed Bin B-A'!H1315,'Speed Bin B-A'!H1419)</f>
        <v>28</v>
      </c>
      <c r="I372" s="252">
        <f>SUM('Speed Bin B-A'!I67,'Speed Bin B-A'!I171,'Speed Bin B-A'!I275,'Speed Bin B-A'!I379,'Speed Bin B-A'!I483,'Speed Bin B-A'!I587,'Speed Bin B-A'!I691,'Speed Bin B-A'!I795,'Speed Bin B-A'!I899,'Speed Bin B-A'!I1003,'Speed Bin B-A'!I1107,'Speed Bin B-A'!I1211,'Speed Bin B-A'!I1315,'Speed Bin B-A'!I1419)</f>
        <v>2</v>
      </c>
      <c r="J372" s="252">
        <f>SUM('Speed Bin B-A'!J67,'Speed Bin B-A'!J171,'Speed Bin B-A'!J275,'Speed Bin B-A'!J379,'Speed Bin B-A'!J483,'Speed Bin B-A'!J587,'Speed Bin B-A'!J691,'Speed Bin B-A'!J795,'Speed Bin B-A'!J899,'Speed Bin B-A'!J1003,'Speed Bin B-A'!J1107,'Speed Bin B-A'!J1211,'Speed Bin B-A'!J1315,'Speed Bin B-A'!J1419)</f>
        <v>1</v>
      </c>
      <c r="K372" s="252">
        <f>SUM('Speed Bin B-A'!K67,'Speed Bin B-A'!K171,'Speed Bin B-A'!K275,'Speed Bin B-A'!K379,'Speed Bin B-A'!K483,'Speed Bin B-A'!K587,'Speed Bin B-A'!K691,'Speed Bin B-A'!K795,'Speed Bin B-A'!K899,'Speed Bin B-A'!K1003,'Speed Bin B-A'!K1107,'Speed Bin B-A'!K1211,'Speed Bin B-A'!K1315,'Speed Bin B-A'!K1419)</f>
        <v>0</v>
      </c>
      <c r="L372" s="252">
        <f>SUM('Speed Bin B-A'!L67,'Speed Bin B-A'!L171,'Speed Bin B-A'!L275,'Speed Bin B-A'!L379,'Speed Bin B-A'!L483,'Speed Bin B-A'!L587,'Speed Bin B-A'!L691,'Speed Bin B-A'!L795,'Speed Bin B-A'!L899,'Speed Bin B-A'!L1003,'Speed Bin B-A'!L1107,'Speed Bin B-A'!L1211,'Speed Bin B-A'!L1315,'Speed Bin B-A'!L1419)</f>
        <v>0</v>
      </c>
      <c r="M372" s="252">
        <f>SUM('Speed Bin B-A'!M67,'Speed Bin B-A'!M171,'Speed Bin B-A'!M275,'Speed Bin B-A'!M379,'Speed Bin B-A'!M483,'Speed Bin B-A'!M587,'Speed Bin B-A'!M691,'Speed Bin B-A'!M795,'Speed Bin B-A'!M899,'Speed Bin B-A'!M1003,'Speed Bin B-A'!M1107,'Speed Bin B-A'!M1211,'Speed Bin B-A'!M1315,'Speed Bin B-A'!M1419)</f>
        <v>0</v>
      </c>
      <c r="N372" s="252">
        <f>SUM('Speed Bin B-A'!N67,'Speed Bin B-A'!N171,'Speed Bin B-A'!N275,'Speed Bin B-A'!N379,'Speed Bin B-A'!N483,'Speed Bin B-A'!N587,'Speed Bin B-A'!N691,'Speed Bin B-A'!N795,'Speed Bin B-A'!N899,'Speed Bin B-A'!N1003,'Speed Bin B-A'!N1107,'Speed Bin B-A'!N1211,'Speed Bin B-A'!N1315,'Speed Bin B-A'!N1419)</f>
        <v>0</v>
      </c>
      <c r="O372" s="252">
        <f>SUM('Speed Bin B-A'!O67,'Speed Bin B-A'!O171,'Speed Bin B-A'!O275,'Speed Bin B-A'!O379,'Speed Bin B-A'!O483,'Speed Bin B-A'!O587,'Speed Bin B-A'!O691,'Speed Bin B-A'!O795,'Speed Bin B-A'!O899,'Speed Bin B-A'!O1003,'Speed Bin B-A'!O1107,'Speed Bin B-A'!O1211,'Speed Bin B-A'!O1315,'Speed Bin B-A'!O1419)</f>
        <v>0</v>
      </c>
      <c r="P372" s="252">
        <f>SUM('Speed Bin B-A'!P67,'Speed Bin B-A'!P171,'Speed Bin B-A'!P275,'Speed Bin B-A'!P379,'Speed Bin B-A'!P483,'Speed Bin B-A'!P587,'Speed Bin B-A'!P691,'Speed Bin B-A'!P795,'Speed Bin B-A'!P899,'Speed Bin B-A'!P1003,'Speed Bin B-A'!P1107,'Speed Bin B-A'!P1211,'Speed Bin B-A'!P1315,'Speed Bin B-A'!P1419)</f>
        <v>0</v>
      </c>
      <c r="Q372" s="252">
        <f>SUM('Speed Bin B-A'!Q67,'Speed Bin B-A'!Q171,'Speed Bin B-A'!Q275,'Speed Bin B-A'!Q379,'Speed Bin B-A'!Q483,'Speed Bin B-A'!Q587,'Speed Bin B-A'!Q691,'Speed Bin B-A'!Q795,'Speed Bin B-A'!Q899,'Speed Bin B-A'!Q1003,'Speed Bin B-A'!Q1107,'Speed Bin B-A'!Q1211,'Speed Bin B-A'!Q1315,'Speed Bin B-A'!Q1419)</f>
        <v>0</v>
      </c>
      <c r="R372" s="252">
        <f>SUM('Speed Bin B-A'!R67,'Speed Bin B-A'!R171,'Speed Bin B-A'!R275,'Speed Bin B-A'!R379,'Speed Bin B-A'!R483,'Speed Bin B-A'!R587,'Speed Bin B-A'!R691,'Speed Bin B-A'!R795,'Speed Bin B-A'!R899,'Speed Bin B-A'!R1003,'Speed Bin B-A'!R1107,'Speed Bin B-A'!R1211,'Speed Bin B-A'!R1315,'Speed Bin B-A'!R1419)</f>
        <v>0</v>
      </c>
      <c r="S372" s="252">
        <f>SUM('Speed Bin B-A'!S67,'Speed Bin B-A'!S171,'Speed Bin B-A'!S275,'Speed Bin B-A'!S379,'Speed Bin B-A'!S483,'Speed Bin B-A'!S587,'Speed Bin B-A'!S691,'Speed Bin B-A'!S795,'Speed Bin B-A'!S899,'Speed Bin B-A'!S1003,'Speed Bin B-A'!S1107,'Speed Bin B-A'!S1211,'Speed Bin B-A'!S1315,'Speed Bin B-A'!S1419)</f>
        <v>0</v>
      </c>
      <c r="T372" s="252">
        <f>SUM('Speed Bin B-A'!T67,'Speed Bin B-A'!T171,'Speed Bin B-A'!T275,'Speed Bin B-A'!T379,'Speed Bin B-A'!T483,'Speed Bin B-A'!T587,'Speed Bin B-A'!T691,'Speed Bin B-A'!T795,'Speed Bin B-A'!T899,'Speed Bin B-A'!T1003,'Speed Bin B-A'!T1107,'Speed Bin B-A'!T1211,'Speed Bin B-A'!T1315,'Speed Bin B-A'!T1419)</f>
        <v>0</v>
      </c>
      <c r="U372" s="252">
        <f>SUM('Speed Bin B-A'!U67,'Speed Bin B-A'!U171,'Speed Bin B-A'!U275,'Speed Bin B-A'!U379,'Speed Bin B-A'!U483,'Speed Bin B-A'!U587,'Speed Bin B-A'!U691,'Speed Bin B-A'!U795,'Speed Bin B-A'!U899,'Speed Bin B-A'!U1003,'Speed Bin B-A'!U1107,'Speed Bin B-A'!U1211,'Speed Bin B-A'!U1315,'Speed Bin B-A'!U1419)</f>
        <v>0</v>
      </c>
      <c r="V372" s="253">
        <f>IFERROR(AVERAGE('Speed Bin B-A'!V67,'Speed Bin B-A'!V171,'Speed Bin B-A'!V275,'Speed Bin B-A'!V379,'Speed Bin B-A'!V483,'Speed Bin B-A'!V587,'Speed Bin B-A'!V691,'Speed Bin B-A'!V795,'Speed Bin B-A'!V899,'Speed Bin B-A'!V1003,'Speed Bin B-A'!V1107,'Speed Bin B-A'!V1211,'Speed Bin B-A'!V1315,'Speed Bin B-A'!V1419),"-")</f>
        <v>26.644444444444446</v>
      </c>
      <c r="W372" s="253">
        <f>IFERROR(AVERAGE('Speed Bin B-A'!W67,'Speed Bin B-A'!W171,'Speed Bin B-A'!W275,'Speed Bin B-A'!W379,'Speed Bin B-A'!W483,'Speed Bin B-A'!W587,'Speed Bin B-A'!W691,'Speed Bin B-A'!W795,'Speed Bin B-A'!W899,'Speed Bin B-A'!W1003,'Speed Bin B-A'!W1107,'Speed Bin B-A'!W1211,'Speed Bin B-A'!W1315,'Speed Bin B-A'!W1419),"-")</f>
        <v>30.788888888888884</v>
      </c>
      <c r="X372" s="261"/>
      <c r="Y372" s="261"/>
    </row>
    <row r="373" spans="1:25" x14ac:dyDescent="0.2">
      <c r="A373" s="251">
        <v>0.59375</v>
      </c>
      <c r="B373" s="252">
        <f>SUM('Speed Bin B-A'!B68,'Speed Bin B-A'!B172,'Speed Bin B-A'!B276,'Speed Bin B-A'!B380,'Speed Bin B-A'!B484,'Speed Bin B-A'!B588,'Speed Bin B-A'!B692,'Speed Bin B-A'!B796,'Speed Bin B-A'!B900,'Speed Bin B-A'!B1004,'Speed Bin B-A'!B1108,'Speed Bin B-A'!B1212,'Speed Bin B-A'!B1316,'Speed Bin B-A'!B1420)</f>
        <v>182</v>
      </c>
      <c r="C373" s="252">
        <f>SUM('Speed Bin B-A'!C68,'Speed Bin B-A'!C172,'Speed Bin B-A'!C276,'Speed Bin B-A'!C380,'Speed Bin B-A'!C484,'Speed Bin B-A'!C588,'Speed Bin B-A'!C692,'Speed Bin B-A'!C796,'Speed Bin B-A'!C900,'Speed Bin B-A'!C1004,'Speed Bin B-A'!C1108,'Speed Bin B-A'!C1212,'Speed Bin B-A'!C1316,'Speed Bin B-A'!C1420)</f>
        <v>0</v>
      </c>
      <c r="D373" s="252">
        <f>SUM('Speed Bin B-A'!D68,'Speed Bin B-A'!D172,'Speed Bin B-A'!D276,'Speed Bin B-A'!D380,'Speed Bin B-A'!D484,'Speed Bin B-A'!D588,'Speed Bin B-A'!D692,'Speed Bin B-A'!D796,'Speed Bin B-A'!D900,'Speed Bin B-A'!D1004,'Speed Bin B-A'!D1108,'Speed Bin B-A'!D1212,'Speed Bin B-A'!D1316,'Speed Bin B-A'!D1420)</f>
        <v>12</v>
      </c>
      <c r="E373" s="252">
        <f>SUM('Speed Bin B-A'!E68,'Speed Bin B-A'!E172,'Speed Bin B-A'!E276,'Speed Bin B-A'!E380,'Speed Bin B-A'!E484,'Speed Bin B-A'!E588,'Speed Bin B-A'!E692,'Speed Bin B-A'!E796,'Speed Bin B-A'!E900,'Speed Bin B-A'!E1004,'Speed Bin B-A'!E1108,'Speed Bin B-A'!E1212,'Speed Bin B-A'!E1316,'Speed Bin B-A'!E1420)</f>
        <v>19</v>
      </c>
      <c r="F373" s="252">
        <f>SUM('Speed Bin B-A'!F68,'Speed Bin B-A'!F172,'Speed Bin B-A'!F276,'Speed Bin B-A'!F380,'Speed Bin B-A'!F484,'Speed Bin B-A'!F588,'Speed Bin B-A'!F692,'Speed Bin B-A'!F796,'Speed Bin B-A'!F900,'Speed Bin B-A'!F1004,'Speed Bin B-A'!F1108,'Speed Bin B-A'!F1212,'Speed Bin B-A'!F1316,'Speed Bin B-A'!F1420)</f>
        <v>42</v>
      </c>
      <c r="G373" s="252">
        <f>SUM('Speed Bin B-A'!G68,'Speed Bin B-A'!G172,'Speed Bin B-A'!G276,'Speed Bin B-A'!G380,'Speed Bin B-A'!G484,'Speed Bin B-A'!G588,'Speed Bin B-A'!G692,'Speed Bin B-A'!G796,'Speed Bin B-A'!G900,'Speed Bin B-A'!G1004,'Speed Bin B-A'!G1108,'Speed Bin B-A'!G1212,'Speed Bin B-A'!G1316,'Speed Bin B-A'!G1420)</f>
        <v>86</v>
      </c>
      <c r="H373" s="252">
        <f>SUM('Speed Bin B-A'!H68,'Speed Bin B-A'!H172,'Speed Bin B-A'!H276,'Speed Bin B-A'!H380,'Speed Bin B-A'!H484,'Speed Bin B-A'!H588,'Speed Bin B-A'!H692,'Speed Bin B-A'!H796,'Speed Bin B-A'!H900,'Speed Bin B-A'!H1004,'Speed Bin B-A'!H1108,'Speed Bin B-A'!H1212,'Speed Bin B-A'!H1316,'Speed Bin B-A'!H1420)</f>
        <v>22</v>
      </c>
      <c r="I373" s="252">
        <f>SUM('Speed Bin B-A'!I68,'Speed Bin B-A'!I172,'Speed Bin B-A'!I276,'Speed Bin B-A'!I380,'Speed Bin B-A'!I484,'Speed Bin B-A'!I588,'Speed Bin B-A'!I692,'Speed Bin B-A'!I796,'Speed Bin B-A'!I900,'Speed Bin B-A'!I1004,'Speed Bin B-A'!I1108,'Speed Bin B-A'!I1212,'Speed Bin B-A'!I1316,'Speed Bin B-A'!I1420)</f>
        <v>1</v>
      </c>
      <c r="J373" s="252">
        <f>SUM('Speed Bin B-A'!J68,'Speed Bin B-A'!J172,'Speed Bin B-A'!J276,'Speed Bin B-A'!J380,'Speed Bin B-A'!J484,'Speed Bin B-A'!J588,'Speed Bin B-A'!J692,'Speed Bin B-A'!J796,'Speed Bin B-A'!J900,'Speed Bin B-A'!J1004,'Speed Bin B-A'!J1108,'Speed Bin B-A'!J1212,'Speed Bin B-A'!J1316,'Speed Bin B-A'!J1420)</f>
        <v>0</v>
      </c>
      <c r="K373" s="252">
        <f>SUM('Speed Bin B-A'!K68,'Speed Bin B-A'!K172,'Speed Bin B-A'!K276,'Speed Bin B-A'!K380,'Speed Bin B-A'!K484,'Speed Bin B-A'!K588,'Speed Bin B-A'!K692,'Speed Bin B-A'!K796,'Speed Bin B-A'!K900,'Speed Bin B-A'!K1004,'Speed Bin B-A'!K1108,'Speed Bin B-A'!K1212,'Speed Bin B-A'!K1316,'Speed Bin B-A'!K1420)</f>
        <v>0</v>
      </c>
      <c r="L373" s="252">
        <f>SUM('Speed Bin B-A'!L68,'Speed Bin B-A'!L172,'Speed Bin B-A'!L276,'Speed Bin B-A'!L380,'Speed Bin B-A'!L484,'Speed Bin B-A'!L588,'Speed Bin B-A'!L692,'Speed Bin B-A'!L796,'Speed Bin B-A'!L900,'Speed Bin B-A'!L1004,'Speed Bin B-A'!L1108,'Speed Bin B-A'!L1212,'Speed Bin B-A'!L1316,'Speed Bin B-A'!L1420)</f>
        <v>0</v>
      </c>
      <c r="M373" s="252">
        <f>SUM('Speed Bin B-A'!M68,'Speed Bin B-A'!M172,'Speed Bin B-A'!M276,'Speed Bin B-A'!M380,'Speed Bin B-A'!M484,'Speed Bin B-A'!M588,'Speed Bin B-A'!M692,'Speed Bin B-A'!M796,'Speed Bin B-A'!M900,'Speed Bin B-A'!M1004,'Speed Bin B-A'!M1108,'Speed Bin B-A'!M1212,'Speed Bin B-A'!M1316,'Speed Bin B-A'!M1420)</f>
        <v>0</v>
      </c>
      <c r="N373" s="252">
        <f>SUM('Speed Bin B-A'!N68,'Speed Bin B-A'!N172,'Speed Bin B-A'!N276,'Speed Bin B-A'!N380,'Speed Bin B-A'!N484,'Speed Bin B-A'!N588,'Speed Bin B-A'!N692,'Speed Bin B-A'!N796,'Speed Bin B-A'!N900,'Speed Bin B-A'!N1004,'Speed Bin B-A'!N1108,'Speed Bin B-A'!N1212,'Speed Bin B-A'!N1316,'Speed Bin B-A'!N1420)</f>
        <v>0</v>
      </c>
      <c r="O373" s="252">
        <f>SUM('Speed Bin B-A'!O68,'Speed Bin B-A'!O172,'Speed Bin B-A'!O276,'Speed Bin B-A'!O380,'Speed Bin B-A'!O484,'Speed Bin B-A'!O588,'Speed Bin B-A'!O692,'Speed Bin B-A'!O796,'Speed Bin B-A'!O900,'Speed Bin B-A'!O1004,'Speed Bin B-A'!O1108,'Speed Bin B-A'!O1212,'Speed Bin B-A'!O1316,'Speed Bin B-A'!O1420)</f>
        <v>0</v>
      </c>
      <c r="P373" s="252">
        <f>SUM('Speed Bin B-A'!P68,'Speed Bin B-A'!P172,'Speed Bin B-A'!P276,'Speed Bin B-A'!P380,'Speed Bin B-A'!P484,'Speed Bin B-A'!P588,'Speed Bin B-A'!P692,'Speed Bin B-A'!P796,'Speed Bin B-A'!P900,'Speed Bin B-A'!P1004,'Speed Bin B-A'!P1108,'Speed Bin B-A'!P1212,'Speed Bin B-A'!P1316,'Speed Bin B-A'!P1420)</f>
        <v>0</v>
      </c>
      <c r="Q373" s="252">
        <f>SUM('Speed Bin B-A'!Q68,'Speed Bin B-A'!Q172,'Speed Bin B-A'!Q276,'Speed Bin B-A'!Q380,'Speed Bin B-A'!Q484,'Speed Bin B-A'!Q588,'Speed Bin B-A'!Q692,'Speed Bin B-A'!Q796,'Speed Bin B-A'!Q900,'Speed Bin B-A'!Q1004,'Speed Bin B-A'!Q1108,'Speed Bin B-A'!Q1212,'Speed Bin B-A'!Q1316,'Speed Bin B-A'!Q1420)</f>
        <v>0</v>
      </c>
      <c r="R373" s="252">
        <f>SUM('Speed Bin B-A'!R68,'Speed Bin B-A'!R172,'Speed Bin B-A'!R276,'Speed Bin B-A'!R380,'Speed Bin B-A'!R484,'Speed Bin B-A'!R588,'Speed Bin B-A'!R692,'Speed Bin B-A'!R796,'Speed Bin B-A'!R900,'Speed Bin B-A'!R1004,'Speed Bin B-A'!R1108,'Speed Bin B-A'!R1212,'Speed Bin B-A'!R1316,'Speed Bin B-A'!R1420)</f>
        <v>0</v>
      </c>
      <c r="S373" s="252">
        <f>SUM('Speed Bin B-A'!S68,'Speed Bin B-A'!S172,'Speed Bin B-A'!S276,'Speed Bin B-A'!S380,'Speed Bin B-A'!S484,'Speed Bin B-A'!S588,'Speed Bin B-A'!S692,'Speed Bin B-A'!S796,'Speed Bin B-A'!S900,'Speed Bin B-A'!S1004,'Speed Bin B-A'!S1108,'Speed Bin B-A'!S1212,'Speed Bin B-A'!S1316,'Speed Bin B-A'!S1420)</f>
        <v>0</v>
      </c>
      <c r="T373" s="252">
        <f>SUM('Speed Bin B-A'!T68,'Speed Bin B-A'!T172,'Speed Bin B-A'!T276,'Speed Bin B-A'!T380,'Speed Bin B-A'!T484,'Speed Bin B-A'!T588,'Speed Bin B-A'!T692,'Speed Bin B-A'!T796,'Speed Bin B-A'!T900,'Speed Bin B-A'!T1004,'Speed Bin B-A'!T1108,'Speed Bin B-A'!T1212,'Speed Bin B-A'!T1316,'Speed Bin B-A'!T1420)</f>
        <v>0</v>
      </c>
      <c r="U373" s="252">
        <f>SUM('Speed Bin B-A'!U68,'Speed Bin B-A'!U172,'Speed Bin B-A'!U276,'Speed Bin B-A'!U380,'Speed Bin B-A'!U484,'Speed Bin B-A'!U588,'Speed Bin B-A'!U692,'Speed Bin B-A'!U796,'Speed Bin B-A'!U900,'Speed Bin B-A'!U1004,'Speed Bin B-A'!U1108,'Speed Bin B-A'!U1212,'Speed Bin B-A'!U1316,'Speed Bin B-A'!U1420)</f>
        <v>0</v>
      </c>
      <c r="V373" s="253">
        <f>IFERROR(AVERAGE('Speed Bin B-A'!V68,'Speed Bin B-A'!V172,'Speed Bin B-A'!V276,'Speed Bin B-A'!V380,'Speed Bin B-A'!V484,'Speed Bin B-A'!V588,'Speed Bin B-A'!V692,'Speed Bin B-A'!V796,'Speed Bin B-A'!V900,'Speed Bin B-A'!V1004,'Speed Bin B-A'!V1108,'Speed Bin B-A'!V1212,'Speed Bin B-A'!V1316,'Speed Bin B-A'!V1420),"-")</f>
        <v>25.211111111111112</v>
      </c>
      <c r="W373" s="253">
        <f>IFERROR(AVERAGE('Speed Bin B-A'!W68,'Speed Bin B-A'!W172,'Speed Bin B-A'!W276,'Speed Bin B-A'!W380,'Speed Bin B-A'!W484,'Speed Bin B-A'!W588,'Speed Bin B-A'!W692,'Speed Bin B-A'!W796,'Speed Bin B-A'!W900,'Speed Bin B-A'!W1004,'Speed Bin B-A'!W1108,'Speed Bin B-A'!W1212,'Speed Bin B-A'!W1316,'Speed Bin B-A'!W1420),"-")</f>
        <v>29.988888888888887</v>
      </c>
      <c r="X373" s="261"/>
      <c r="Y373" s="261"/>
    </row>
    <row r="374" spans="1:25" x14ac:dyDescent="0.2">
      <c r="A374" s="251">
        <v>0.60416666666666696</v>
      </c>
      <c r="B374" s="252">
        <f>SUM('Speed Bin B-A'!B69,'Speed Bin B-A'!B173,'Speed Bin B-A'!B277,'Speed Bin B-A'!B381,'Speed Bin B-A'!B485,'Speed Bin B-A'!B589,'Speed Bin B-A'!B693,'Speed Bin B-A'!B797,'Speed Bin B-A'!B901,'Speed Bin B-A'!B1005,'Speed Bin B-A'!B1109,'Speed Bin B-A'!B1213,'Speed Bin B-A'!B1317,'Speed Bin B-A'!B1421)</f>
        <v>224</v>
      </c>
      <c r="C374" s="252">
        <f>SUM('Speed Bin B-A'!C69,'Speed Bin B-A'!C173,'Speed Bin B-A'!C277,'Speed Bin B-A'!C381,'Speed Bin B-A'!C485,'Speed Bin B-A'!C589,'Speed Bin B-A'!C693,'Speed Bin B-A'!C797,'Speed Bin B-A'!C901,'Speed Bin B-A'!C1005,'Speed Bin B-A'!C1109,'Speed Bin B-A'!C1213,'Speed Bin B-A'!C1317,'Speed Bin B-A'!C1421)</f>
        <v>0</v>
      </c>
      <c r="D374" s="252">
        <f>SUM('Speed Bin B-A'!D69,'Speed Bin B-A'!D173,'Speed Bin B-A'!D277,'Speed Bin B-A'!D381,'Speed Bin B-A'!D485,'Speed Bin B-A'!D589,'Speed Bin B-A'!D693,'Speed Bin B-A'!D797,'Speed Bin B-A'!D901,'Speed Bin B-A'!D1005,'Speed Bin B-A'!D1109,'Speed Bin B-A'!D1213,'Speed Bin B-A'!D1317,'Speed Bin B-A'!D1421)</f>
        <v>1</v>
      </c>
      <c r="E374" s="252">
        <f>SUM('Speed Bin B-A'!E69,'Speed Bin B-A'!E173,'Speed Bin B-A'!E277,'Speed Bin B-A'!E381,'Speed Bin B-A'!E485,'Speed Bin B-A'!E589,'Speed Bin B-A'!E693,'Speed Bin B-A'!E797,'Speed Bin B-A'!E901,'Speed Bin B-A'!E1005,'Speed Bin B-A'!E1109,'Speed Bin B-A'!E1213,'Speed Bin B-A'!E1317,'Speed Bin B-A'!E1421)</f>
        <v>11</v>
      </c>
      <c r="F374" s="252">
        <f>SUM('Speed Bin B-A'!F69,'Speed Bin B-A'!F173,'Speed Bin B-A'!F277,'Speed Bin B-A'!F381,'Speed Bin B-A'!F485,'Speed Bin B-A'!F589,'Speed Bin B-A'!F693,'Speed Bin B-A'!F797,'Speed Bin B-A'!F901,'Speed Bin B-A'!F1005,'Speed Bin B-A'!F1109,'Speed Bin B-A'!F1213,'Speed Bin B-A'!F1317,'Speed Bin B-A'!F1421)</f>
        <v>59</v>
      </c>
      <c r="G374" s="252">
        <f>SUM('Speed Bin B-A'!G69,'Speed Bin B-A'!G173,'Speed Bin B-A'!G277,'Speed Bin B-A'!G381,'Speed Bin B-A'!G485,'Speed Bin B-A'!G589,'Speed Bin B-A'!G693,'Speed Bin B-A'!G797,'Speed Bin B-A'!G901,'Speed Bin B-A'!G1005,'Speed Bin B-A'!G1109,'Speed Bin B-A'!G1213,'Speed Bin B-A'!G1317,'Speed Bin B-A'!G1421)</f>
        <v>127</v>
      </c>
      <c r="H374" s="252">
        <f>SUM('Speed Bin B-A'!H69,'Speed Bin B-A'!H173,'Speed Bin B-A'!H277,'Speed Bin B-A'!H381,'Speed Bin B-A'!H485,'Speed Bin B-A'!H589,'Speed Bin B-A'!H693,'Speed Bin B-A'!H797,'Speed Bin B-A'!H901,'Speed Bin B-A'!H1005,'Speed Bin B-A'!H1109,'Speed Bin B-A'!H1213,'Speed Bin B-A'!H1317,'Speed Bin B-A'!H1421)</f>
        <v>22</v>
      </c>
      <c r="I374" s="252">
        <f>SUM('Speed Bin B-A'!I69,'Speed Bin B-A'!I173,'Speed Bin B-A'!I277,'Speed Bin B-A'!I381,'Speed Bin B-A'!I485,'Speed Bin B-A'!I589,'Speed Bin B-A'!I693,'Speed Bin B-A'!I797,'Speed Bin B-A'!I901,'Speed Bin B-A'!I1005,'Speed Bin B-A'!I1109,'Speed Bin B-A'!I1213,'Speed Bin B-A'!I1317,'Speed Bin B-A'!I1421)</f>
        <v>4</v>
      </c>
      <c r="J374" s="252">
        <f>SUM('Speed Bin B-A'!J69,'Speed Bin B-A'!J173,'Speed Bin B-A'!J277,'Speed Bin B-A'!J381,'Speed Bin B-A'!J485,'Speed Bin B-A'!J589,'Speed Bin B-A'!J693,'Speed Bin B-A'!J797,'Speed Bin B-A'!J901,'Speed Bin B-A'!J1005,'Speed Bin B-A'!J1109,'Speed Bin B-A'!J1213,'Speed Bin B-A'!J1317,'Speed Bin B-A'!J1421)</f>
        <v>0</v>
      </c>
      <c r="K374" s="252">
        <f>SUM('Speed Bin B-A'!K69,'Speed Bin B-A'!K173,'Speed Bin B-A'!K277,'Speed Bin B-A'!K381,'Speed Bin B-A'!K485,'Speed Bin B-A'!K589,'Speed Bin B-A'!K693,'Speed Bin B-A'!K797,'Speed Bin B-A'!K901,'Speed Bin B-A'!K1005,'Speed Bin B-A'!K1109,'Speed Bin B-A'!K1213,'Speed Bin B-A'!K1317,'Speed Bin B-A'!K1421)</f>
        <v>0</v>
      </c>
      <c r="L374" s="252">
        <f>SUM('Speed Bin B-A'!L69,'Speed Bin B-A'!L173,'Speed Bin B-A'!L277,'Speed Bin B-A'!L381,'Speed Bin B-A'!L485,'Speed Bin B-A'!L589,'Speed Bin B-A'!L693,'Speed Bin B-A'!L797,'Speed Bin B-A'!L901,'Speed Bin B-A'!L1005,'Speed Bin B-A'!L1109,'Speed Bin B-A'!L1213,'Speed Bin B-A'!L1317,'Speed Bin B-A'!L1421)</f>
        <v>0</v>
      </c>
      <c r="M374" s="252">
        <f>SUM('Speed Bin B-A'!M69,'Speed Bin B-A'!M173,'Speed Bin B-A'!M277,'Speed Bin B-A'!M381,'Speed Bin B-A'!M485,'Speed Bin B-A'!M589,'Speed Bin B-A'!M693,'Speed Bin B-A'!M797,'Speed Bin B-A'!M901,'Speed Bin B-A'!M1005,'Speed Bin B-A'!M1109,'Speed Bin B-A'!M1213,'Speed Bin B-A'!M1317,'Speed Bin B-A'!M1421)</f>
        <v>0</v>
      </c>
      <c r="N374" s="252">
        <f>SUM('Speed Bin B-A'!N69,'Speed Bin B-A'!N173,'Speed Bin B-A'!N277,'Speed Bin B-A'!N381,'Speed Bin B-A'!N485,'Speed Bin B-A'!N589,'Speed Bin B-A'!N693,'Speed Bin B-A'!N797,'Speed Bin B-A'!N901,'Speed Bin B-A'!N1005,'Speed Bin B-A'!N1109,'Speed Bin B-A'!N1213,'Speed Bin B-A'!N1317,'Speed Bin B-A'!N1421)</f>
        <v>0</v>
      </c>
      <c r="O374" s="252">
        <f>SUM('Speed Bin B-A'!O69,'Speed Bin B-A'!O173,'Speed Bin B-A'!O277,'Speed Bin B-A'!O381,'Speed Bin B-A'!O485,'Speed Bin B-A'!O589,'Speed Bin B-A'!O693,'Speed Bin B-A'!O797,'Speed Bin B-A'!O901,'Speed Bin B-A'!O1005,'Speed Bin B-A'!O1109,'Speed Bin B-A'!O1213,'Speed Bin B-A'!O1317,'Speed Bin B-A'!O1421)</f>
        <v>0</v>
      </c>
      <c r="P374" s="252">
        <f>SUM('Speed Bin B-A'!P69,'Speed Bin B-A'!P173,'Speed Bin B-A'!P277,'Speed Bin B-A'!P381,'Speed Bin B-A'!P485,'Speed Bin B-A'!P589,'Speed Bin B-A'!P693,'Speed Bin B-A'!P797,'Speed Bin B-A'!P901,'Speed Bin B-A'!P1005,'Speed Bin B-A'!P1109,'Speed Bin B-A'!P1213,'Speed Bin B-A'!P1317,'Speed Bin B-A'!P1421)</f>
        <v>0</v>
      </c>
      <c r="Q374" s="252">
        <f>SUM('Speed Bin B-A'!Q69,'Speed Bin B-A'!Q173,'Speed Bin B-A'!Q277,'Speed Bin B-A'!Q381,'Speed Bin B-A'!Q485,'Speed Bin B-A'!Q589,'Speed Bin B-A'!Q693,'Speed Bin B-A'!Q797,'Speed Bin B-A'!Q901,'Speed Bin B-A'!Q1005,'Speed Bin B-A'!Q1109,'Speed Bin B-A'!Q1213,'Speed Bin B-A'!Q1317,'Speed Bin B-A'!Q1421)</f>
        <v>0</v>
      </c>
      <c r="R374" s="252">
        <f>SUM('Speed Bin B-A'!R69,'Speed Bin B-A'!R173,'Speed Bin B-A'!R277,'Speed Bin B-A'!R381,'Speed Bin B-A'!R485,'Speed Bin B-A'!R589,'Speed Bin B-A'!R693,'Speed Bin B-A'!R797,'Speed Bin B-A'!R901,'Speed Bin B-A'!R1005,'Speed Bin B-A'!R1109,'Speed Bin B-A'!R1213,'Speed Bin B-A'!R1317,'Speed Bin B-A'!R1421)</f>
        <v>0</v>
      </c>
      <c r="S374" s="252">
        <f>SUM('Speed Bin B-A'!S69,'Speed Bin B-A'!S173,'Speed Bin B-A'!S277,'Speed Bin B-A'!S381,'Speed Bin B-A'!S485,'Speed Bin B-A'!S589,'Speed Bin B-A'!S693,'Speed Bin B-A'!S797,'Speed Bin B-A'!S901,'Speed Bin B-A'!S1005,'Speed Bin B-A'!S1109,'Speed Bin B-A'!S1213,'Speed Bin B-A'!S1317,'Speed Bin B-A'!S1421)</f>
        <v>0</v>
      </c>
      <c r="T374" s="252">
        <f>SUM('Speed Bin B-A'!T69,'Speed Bin B-A'!T173,'Speed Bin B-A'!T277,'Speed Bin B-A'!T381,'Speed Bin B-A'!T485,'Speed Bin B-A'!T589,'Speed Bin B-A'!T693,'Speed Bin B-A'!T797,'Speed Bin B-A'!T901,'Speed Bin B-A'!T1005,'Speed Bin B-A'!T1109,'Speed Bin B-A'!T1213,'Speed Bin B-A'!T1317,'Speed Bin B-A'!T1421)</f>
        <v>0</v>
      </c>
      <c r="U374" s="252">
        <f>SUM('Speed Bin B-A'!U69,'Speed Bin B-A'!U173,'Speed Bin B-A'!U277,'Speed Bin B-A'!U381,'Speed Bin B-A'!U485,'Speed Bin B-A'!U589,'Speed Bin B-A'!U693,'Speed Bin B-A'!U797,'Speed Bin B-A'!U901,'Speed Bin B-A'!U1005,'Speed Bin B-A'!U1109,'Speed Bin B-A'!U1213,'Speed Bin B-A'!U1317,'Speed Bin B-A'!U1421)</f>
        <v>0</v>
      </c>
      <c r="V374" s="253">
        <f>IFERROR(AVERAGE('Speed Bin B-A'!V69,'Speed Bin B-A'!V173,'Speed Bin B-A'!V277,'Speed Bin B-A'!V381,'Speed Bin B-A'!V485,'Speed Bin B-A'!V589,'Speed Bin B-A'!V693,'Speed Bin B-A'!V797,'Speed Bin B-A'!V901,'Speed Bin B-A'!V1005,'Speed Bin B-A'!V1109,'Speed Bin B-A'!V1213,'Speed Bin B-A'!V1317,'Speed Bin B-A'!V1421),"-")</f>
        <v>26.233333333333331</v>
      </c>
      <c r="W374" s="253">
        <f>IFERROR(AVERAGE('Speed Bin B-A'!W69,'Speed Bin B-A'!W173,'Speed Bin B-A'!W277,'Speed Bin B-A'!W381,'Speed Bin B-A'!W485,'Speed Bin B-A'!W589,'Speed Bin B-A'!W693,'Speed Bin B-A'!W797,'Speed Bin B-A'!W901,'Speed Bin B-A'!W1005,'Speed Bin B-A'!W1109,'Speed Bin B-A'!W1213,'Speed Bin B-A'!W1317,'Speed Bin B-A'!W1421),"-")</f>
        <v>29.677777777777781</v>
      </c>
      <c r="X374" s="261"/>
      <c r="Y374" s="261"/>
    </row>
    <row r="375" spans="1:25" x14ac:dyDescent="0.2">
      <c r="A375" s="251">
        <v>0.61458333333333304</v>
      </c>
      <c r="B375" s="252">
        <f>SUM('Speed Bin B-A'!B70,'Speed Bin B-A'!B174,'Speed Bin B-A'!B278,'Speed Bin B-A'!B382,'Speed Bin B-A'!B486,'Speed Bin B-A'!B590,'Speed Bin B-A'!B694,'Speed Bin B-A'!B798,'Speed Bin B-A'!B902,'Speed Bin B-A'!B1006,'Speed Bin B-A'!B1110,'Speed Bin B-A'!B1214,'Speed Bin B-A'!B1318,'Speed Bin B-A'!B1422)</f>
        <v>224</v>
      </c>
      <c r="C375" s="252">
        <f>SUM('Speed Bin B-A'!C70,'Speed Bin B-A'!C174,'Speed Bin B-A'!C278,'Speed Bin B-A'!C382,'Speed Bin B-A'!C486,'Speed Bin B-A'!C590,'Speed Bin B-A'!C694,'Speed Bin B-A'!C798,'Speed Bin B-A'!C902,'Speed Bin B-A'!C1006,'Speed Bin B-A'!C1110,'Speed Bin B-A'!C1214,'Speed Bin B-A'!C1318,'Speed Bin B-A'!C1422)</f>
        <v>1</v>
      </c>
      <c r="D375" s="252">
        <f>SUM('Speed Bin B-A'!D70,'Speed Bin B-A'!D174,'Speed Bin B-A'!D278,'Speed Bin B-A'!D382,'Speed Bin B-A'!D486,'Speed Bin B-A'!D590,'Speed Bin B-A'!D694,'Speed Bin B-A'!D798,'Speed Bin B-A'!D902,'Speed Bin B-A'!D1006,'Speed Bin B-A'!D1110,'Speed Bin B-A'!D1214,'Speed Bin B-A'!D1318,'Speed Bin B-A'!D1422)</f>
        <v>3</v>
      </c>
      <c r="E375" s="252">
        <f>SUM('Speed Bin B-A'!E70,'Speed Bin B-A'!E174,'Speed Bin B-A'!E278,'Speed Bin B-A'!E382,'Speed Bin B-A'!E486,'Speed Bin B-A'!E590,'Speed Bin B-A'!E694,'Speed Bin B-A'!E798,'Speed Bin B-A'!E902,'Speed Bin B-A'!E1006,'Speed Bin B-A'!E1110,'Speed Bin B-A'!E1214,'Speed Bin B-A'!E1318,'Speed Bin B-A'!E1422)</f>
        <v>22</v>
      </c>
      <c r="F375" s="252">
        <f>SUM('Speed Bin B-A'!F70,'Speed Bin B-A'!F174,'Speed Bin B-A'!F278,'Speed Bin B-A'!F382,'Speed Bin B-A'!F486,'Speed Bin B-A'!F590,'Speed Bin B-A'!F694,'Speed Bin B-A'!F798,'Speed Bin B-A'!F902,'Speed Bin B-A'!F1006,'Speed Bin B-A'!F1110,'Speed Bin B-A'!F1214,'Speed Bin B-A'!F1318,'Speed Bin B-A'!F1422)</f>
        <v>44</v>
      </c>
      <c r="G375" s="252">
        <f>SUM('Speed Bin B-A'!G70,'Speed Bin B-A'!G174,'Speed Bin B-A'!G278,'Speed Bin B-A'!G382,'Speed Bin B-A'!G486,'Speed Bin B-A'!G590,'Speed Bin B-A'!G694,'Speed Bin B-A'!G798,'Speed Bin B-A'!G902,'Speed Bin B-A'!G1006,'Speed Bin B-A'!G1110,'Speed Bin B-A'!G1214,'Speed Bin B-A'!G1318,'Speed Bin B-A'!G1422)</f>
        <v>128</v>
      </c>
      <c r="H375" s="252">
        <f>SUM('Speed Bin B-A'!H70,'Speed Bin B-A'!H174,'Speed Bin B-A'!H278,'Speed Bin B-A'!H382,'Speed Bin B-A'!H486,'Speed Bin B-A'!H590,'Speed Bin B-A'!H694,'Speed Bin B-A'!H798,'Speed Bin B-A'!H902,'Speed Bin B-A'!H1006,'Speed Bin B-A'!H1110,'Speed Bin B-A'!H1214,'Speed Bin B-A'!H1318,'Speed Bin B-A'!H1422)</f>
        <v>23</v>
      </c>
      <c r="I375" s="252">
        <f>SUM('Speed Bin B-A'!I70,'Speed Bin B-A'!I174,'Speed Bin B-A'!I278,'Speed Bin B-A'!I382,'Speed Bin B-A'!I486,'Speed Bin B-A'!I590,'Speed Bin B-A'!I694,'Speed Bin B-A'!I798,'Speed Bin B-A'!I902,'Speed Bin B-A'!I1006,'Speed Bin B-A'!I1110,'Speed Bin B-A'!I1214,'Speed Bin B-A'!I1318,'Speed Bin B-A'!I1422)</f>
        <v>2</v>
      </c>
      <c r="J375" s="252">
        <f>SUM('Speed Bin B-A'!J70,'Speed Bin B-A'!J174,'Speed Bin B-A'!J278,'Speed Bin B-A'!J382,'Speed Bin B-A'!J486,'Speed Bin B-A'!J590,'Speed Bin B-A'!J694,'Speed Bin B-A'!J798,'Speed Bin B-A'!J902,'Speed Bin B-A'!J1006,'Speed Bin B-A'!J1110,'Speed Bin B-A'!J1214,'Speed Bin B-A'!J1318,'Speed Bin B-A'!J1422)</f>
        <v>1</v>
      </c>
      <c r="K375" s="252">
        <f>SUM('Speed Bin B-A'!K70,'Speed Bin B-A'!K174,'Speed Bin B-A'!K278,'Speed Bin B-A'!K382,'Speed Bin B-A'!K486,'Speed Bin B-A'!K590,'Speed Bin B-A'!K694,'Speed Bin B-A'!K798,'Speed Bin B-A'!K902,'Speed Bin B-A'!K1006,'Speed Bin B-A'!K1110,'Speed Bin B-A'!K1214,'Speed Bin B-A'!K1318,'Speed Bin B-A'!K1422)</f>
        <v>0</v>
      </c>
      <c r="L375" s="252">
        <f>SUM('Speed Bin B-A'!L70,'Speed Bin B-A'!L174,'Speed Bin B-A'!L278,'Speed Bin B-A'!L382,'Speed Bin B-A'!L486,'Speed Bin B-A'!L590,'Speed Bin B-A'!L694,'Speed Bin B-A'!L798,'Speed Bin B-A'!L902,'Speed Bin B-A'!L1006,'Speed Bin B-A'!L1110,'Speed Bin B-A'!L1214,'Speed Bin B-A'!L1318,'Speed Bin B-A'!L1422)</f>
        <v>0</v>
      </c>
      <c r="M375" s="252">
        <f>SUM('Speed Bin B-A'!M70,'Speed Bin B-A'!M174,'Speed Bin B-A'!M278,'Speed Bin B-A'!M382,'Speed Bin B-A'!M486,'Speed Bin B-A'!M590,'Speed Bin B-A'!M694,'Speed Bin B-A'!M798,'Speed Bin B-A'!M902,'Speed Bin B-A'!M1006,'Speed Bin B-A'!M1110,'Speed Bin B-A'!M1214,'Speed Bin B-A'!M1318,'Speed Bin B-A'!M1422)</f>
        <v>0</v>
      </c>
      <c r="N375" s="252">
        <f>SUM('Speed Bin B-A'!N70,'Speed Bin B-A'!N174,'Speed Bin B-A'!N278,'Speed Bin B-A'!N382,'Speed Bin B-A'!N486,'Speed Bin B-A'!N590,'Speed Bin B-A'!N694,'Speed Bin B-A'!N798,'Speed Bin B-A'!N902,'Speed Bin B-A'!N1006,'Speed Bin B-A'!N1110,'Speed Bin B-A'!N1214,'Speed Bin B-A'!N1318,'Speed Bin B-A'!N1422)</f>
        <v>0</v>
      </c>
      <c r="O375" s="252">
        <f>SUM('Speed Bin B-A'!O70,'Speed Bin B-A'!O174,'Speed Bin B-A'!O278,'Speed Bin B-A'!O382,'Speed Bin B-A'!O486,'Speed Bin B-A'!O590,'Speed Bin B-A'!O694,'Speed Bin B-A'!O798,'Speed Bin B-A'!O902,'Speed Bin B-A'!O1006,'Speed Bin B-A'!O1110,'Speed Bin B-A'!O1214,'Speed Bin B-A'!O1318,'Speed Bin B-A'!O1422)</f>
        <v>0</v>
      </c>
      <c r="P375" s="252">
        <f>SUM('Speed Bin B-A'!P70,'Speed Bin B-A'!P174,'Speed Bin B-A'!P278,'Speed Bin B-A'!P382,'Speed Bin B-A'!P486,'Speed Bin B-A'!P590,'Speed Bin B-A'!P694,'Speed Bin B-A'!P798,'Speed Bin B-A'!P902,'Speed Bin B-A'!P1006,'Speed Bin B-A'!P1110,'Speed Bin B-A'!P1214,'Speed Bin B-A'!P1318,'Speed Bin B-A'!P1422)</f>
        <v>0</v>
      </c>
      <c r="Q375" s="252">
        <f>SUM('Speed Bin B-A'!Q70,'Speed Bin B-A'!Q174,'Speed Bin B-A'!Q278,'Speed Bin B-A'!Q382,'Speed Bin B-A'!Q486,'Speed Bin B-A'!Q590,'Speed Bin B-A'!Q694,'Speed Bin B-A'!Q798,'Speed Bin B-A'!Q902,'Speed Bin B-A'!Q1006,'Speed Bin B-A'!Q1110,'Speed Bin B-A'!Q1214,'Speed Bin B-A'!Q1318,'Speed Bin B-A'!Q1422)</f>
        <v>0</v>
      </c>
      <c r="R375" s="252">
        <f>SUM('Speed Bin B-A'!R70,'Speed Bin B-A'!R174,'Speed Bin B-A'!R278,'Speed Bin B-A'!R382,'Speed Bin B-A'!R486,'Speed Bin B-A'!R590,'Speed Bin B-A'!R694,'Speed Bin B-A'!R798,'Speed Bin B-A'!R902,'Speed Bin B-A'!R1006,'Speed Bin B-A'!R1110,'Speed Bin B-A'!R1214,'Speed Bin B-A'!R1318,'Speed Bin B-A'!R1422)</f>
        <v>0</v>
      </c>
      <c r="S375" s="252">
        <f>SUM('Speed Bin B-A'!S70,'Speed Bin B-A'!S174,'Speed Bin B-A'!S278,'Speed Bin B-A'!S382,'Speed Bin B-A'!S486,'Speed Bin B-A'!S590,'Speed Bin B-A'!S694,'Speed Bin B-A'!S798,'Speed Bin B-A'!S902,'Speed Bin B-A'!S1006,'Speed Bin B-A'!S1110,'Speed Bin B-A'!S1214,'Speed Bin B-A'!S1318,'Speed Bin B-A'!S1422)</f>
        <v>0</v>
      </c>
      <c r="T375" s="252">
        <f>SUM('Speed Bin B-A'!T70,'Speed Bin B-A'!T174,'Speed Bin B-A'!T278,'Speed Bin B-A'!T382,'Speed Bin B-A'!T486,'Speed Bin B-A'!T590,'Speed Bin B-A'!T694,'Speed Bin B-A'!T798,'Speed Bin B-A'!T902,'Speed Bin B-A'!T1006,'Speed Bin B-A'!T1110,'Speed Bin B-A'!T1214,'Speed Bin B-A'!T1318,'Speed Bin B-A'!T1422)</f>
        <v>0</v>
      </c>
      <c r="U375" s="252">
        <f>SUM('Speed Bin B-A'!U70,'Speed Bin B-A'!U174,'Speed Bin B-A'!U278,'Speed Bin B-A'!U382,'Speed Bin B-A'!U486,'Speed Bin B-A'!U590,'Speed Bin B-A'!U694,'Speed Bin B-A'!U798,'Speed Bin B-A'!U902,'Speed Bin B-A'!U1006,'Speed Bin B-A'!U1110,'Speed Bin B-A'!U1214,'Speed Bin B-A'!U1318,'Speed Bin B-A'!U1422)</f>
        <v>0</v>
      </c>
      <c r="V375" s="253">
        <f>IFERROR(AVERAGE('Speed Bin B-A'!V70,'Speed Bin B-A'!V174,'Speed Bin B-A'!V278,'Speed Bin B-A'!V382,'Speed Bin B-A'!V486,'Speed Bin B-A'!V590,'Speed Bin B-A'!V694,'Speed Bin B-A'!V798,'Speed Bin B-A'!V902,'Speed Bin B-A'!V1006,'Speed Bin B-A'!V1110,'Speed Bin B-A'!V1214,'Speed Bin B-A'!V1318,'Speed Bin B-A'!V1422),"-")</f>
        <v>26.122222222222227</v>
      </c>
      <c r="W375" s="253">
        <f>IFERROR(AVERAGE('Speed Bin B-A'!W70,'Speed Bin B-A'!W174,'Speed Bin B-A'!W278,'Speed Bin B-A'!W382,'Speed Bin B-A'!W486,'Speed Bin B-A'!W590,'Speed Bin B-A'!W694,'Speed Bin B-A'!W798,'Speed Bin B-A'!W902,'Speed Bin B-A'!W1006,'Speed Bin B-A'!W1110,'Speed Bin B-A'!W1214,'Speed Bin B-A'!W1318,'Speed Bin B-A'!W1422),"-")</f>
        <v>29.700000000000003</v>
      </c>
      <c r="X375" s="261"/>
      <c r="Y375" s="261"/>
    </row>
    <row r="376" spans="1:25" x14ac:dyDescent="0.2">
      <c r="A376" s="251">
        <v>0.625</v>
      </c>
      <c r="B376" s="252">
        <f>SUM('Speed Bin B-A'!B71,'Speed Bin B-A'!B175,'Speed Bin B-A'!B279,'Speed Bin B-A'!B383,'Speed Bin B-A'!B487,'Speed Bin B-A'!B591,'Speed Bin B-A'!B695,'Speed Bin B-A'!B799,'Speed Bin B-A'!B903,'Speed Bin B-A'!B1007,'Speed Bin B-A'!B1111,'Speed Bin B-A'!B1215,'Speed Bin B-A'!B1319,'Speed Bin B-A'!B1423)</f>
        <v>179</v>
      </c>
      <c r="C376" s="252">
        <f>SUM('Speed Bin B-A'!C71,'Speed Bin B-A'!C175,'Speed Bin B-A'!C279,'Speed Bin B-A'!C383,'Speed Bin B-A'!C487,'Speed Bin B-A'!C591,'Speed Bin B-A'!C695,'Speed Bin B-A'!C799,'Speed Bin B-A'!C903,'Speed Bin B-A'!C1007,'Speed Bin B-A'!C1111,'Speed Bin B-A'!C1215,'Speed Bin B-A'!C1319,'Speed Bin B-A'!C1423)</f>
        <v>0</v>
      </c>
      <c r="D376" s="252">
        <f>SUM('Speed Bin B-A'!D71,'Speed Bin B-A'!D175,'Speed Bin B-A'!D279,'Speed Bin B-A'!D383,'Speed Bin B-A'!D487,'Speed Bin B-A'!D591,'Speed Bin B-A'!D695,'Speed Bin B-A'!D799,'Speed Bin B-A'!D903,'Speed Bin B-A'!D1007,'Speed Bin B-A'!D1111,'Speed Bin B-A'!D1215,'Speed Bin B-A'!D1319,'Speed Bin B-A'!D1423)</f>
        <v>4</v>
      </c>
      <c r="E376" s="252">
        <f>SUM('Speed Bin B-A'!E71,'Speed Bin B-A'!E175,'Speed Bin B-A'!E279,'Speed Bin B-A'!E383,'Speed Bin B-A'!E487,'Speed Bin B-A'!E591,'Speed Bin B-A'!E695,'Speed Bin B-A'!E799,'Speed Bin B-A'!E903,'Speed Bin B-A'!E1007,'Speed Bin B-A'!E1111,'Speed Bin B-A'!E1215,'Speed Bin B-A'!E1319,'Speed Bin B-A'!E1423)</f>
        <v>8</v>
      </c>
      <c r="F376" s="252">
        <f>SUM('Speed Bin B-A'!F71,'Speed Bin B-A'!F175,'Speed Bin B-A'!F279,'Speed Bin B-A'!F383,'Speed Bin B-A'!F487,'Speed Bin B-A'!F591,'Speed Bin B-A'!F695,'Speed Bin B-A'!F799,'Speed Bin B-A'!F903,'Speed Bin B-A'!F1007,'Speed Bin B-A'!F1111,'Speed Bin B-A'!F1215,'Speed Bin B-A'!F1319,'Speed Bin B-A'!F1423)</f>
        <v>45</v>
      </c>
      <c r="G376" s="252">
        <f>SUM('Speed Bin B-A'!G71,'Speed Bin B-A'!G175,'Speed Bin B-A'!G279,'Speed Bin B-A'!G383,'Speed Bin B-A'!G487,'Speed Bin B-A'!G591,'Speed Bin B-A'!G695,'Speed Bin B-A'!G799,'Speed Bin B-A'!G903,'Speed Bin B-A'!G1007,'Speed Bin B-A'!G1111,'Speed Bin B-A'!G1215,'Speed Bin B-A'!G1319,'Speed Bin B-A'!G1423)</f>
        <v>91</v>
      </c>
      <c r="H376" s="252">
        <f>SUM('Speed Bin B-A'!H71,'Speed Bin B-A'!H175,'Speed Bin B-A'!H279,'Speed Bin B-A'!H383,'Speed Bin B-A'!H487,'Speed Bin B-A'!H591,'Speed Bin B-A'!H695,'Speed Bin B-A'!H799,'Speed Bin B-A'!H903,'Speed Bin B-A'!H1007,'Speed Bin B-A'!H1111,'Speed Bin B-A'!H1215,'Speed Bin B-A'!H1319,'Speed Bin B-A'!H1423)</f>
        <v>31</v>
      </c>
      <c r="I376" s="252">
        <f>SUM('Speed Bin B-A'!I71,'Speed Bin B-A'!I175,'Speed Bin B-A'!I279,'Speed Bin B-A'!I383,'Speed Bin B-A'!I487,'Speed Bin B-A'!I591,'Speed Bin B-A'!I695,'Speed Bin B-A'!I799,'Speed Bin B-A'!I903,'Speed Bin B-A'!I1007,'Speed Bin B-A'!I1111,'Speed Bin B-A'!I1215,'Speed Bin B-A'!I1319,'Speed Bin B-A'!I1423)</f>
        <v>0</v>
      </c>
      <c r="J376" s="252">
        <f>SUM('Speed Bin B-A'!J71,'Speed Bin B-A'!J175,'Speed Bin B-A'!J279,'Speed Bin B-A'!J383,'Speed Bin B-A'!J487,'Speed Bin B-A'!J591,'Speed Bin B-A'!J695,'Speed Bin B-A'!J799,'Speed Bin B-A'!J903,'Speed Bin B-A'!J1007,'Speed Bin B-A'!J1111,'Speed Bin B-A'!J1215,'Speed Bin B-A'!J1319,'Speed Bin B-A'!J1423)</f>
        <v>0</v>
      </c>
      <c r="K376" s="252">
        <f>SUM('Speed Bin B-A'!K71,'Speed Bin B-A'!K175,'Speed Bin B-A'!K279,'Speed Bin B-A'!K383,'Speed Bin B-A'!K487,'Speed Bin B-A'!K591,'Speed Bin B-A'!K695,'Speed Bin B-A'!K799,'Speed Bin B-A'!K903,'Speed Bin B-A'!K1007,'Speed Bin B-A'!K1111,'Speed Bin B-A'!K1215,'Speed Bin B-A'!K1319,'Speed Bin B-A'!K1423)</f>
        <v>0</v>
      </c>
      <c r="L376" s="252">
        <f>SUM('Speed Bin B-A'!L71,'Speed Bin B-A'!L175,'Speed Bin B-A'!L279,'Speed Bin B-A'!L383,'Speed Bin B-A'!L487,'Speed Bin B-A'!L591,'Speed Bin B-A'!L695,'Speed Bin B-A'!L799,'Speed Bin B-A'!L903,'Speed Bin B-A'!L1007,'Speed Bin B-A'!L1111,'Speed Bin B-A'!L1215,'Speed Bin B-A'!L1319,'Speed Bin B-A'!L1423)</f>
        <v>0</v>
      </c>
      <c r="M376" s="252">
        <f>SUM('Speed Bin B-A'!M71,'Speed Bin B-A'!M175,'Speed Bin B-A'!M279,'Speed Bin B-A'!M383,'Speed Bin B-A'!M487,'Speed Bin B-A'!M591,'Speed Bin B-A'!M695,'Speed Bin B-A'!M799,'Speed Bin B-A'!M903,'Speed Bin B-A'!M1007,'Speed Bin B-A'!M1111,'Speed Bin B-A'!M1215,'Speed Bin B-A'!M1319,'Speed Bin B-A'!M1423)</f>
        <v>0</v>
      </c>
      <c r="N376" s="252">
        <f>SUM('Speed Bin B-A'!N71,'Speed Bin B-A'!N175,'Speed Bin B-A'!N279,'Speed Bin B-A'!N383,'Speed Bin B-A'!N487,'Speed Bin B-A'!N591,'Speed Bin B-A'!N695,'Speed Bin B-A'!N799,'Speed Bin B-A'!N903,'Speed Bin B-A'!N1007,'Speed Bin B-A'!N1111,'Speed Bin B-A'!N1215,'Speed Bin B-A'!N1319,'Speed Bin B-A'!N1423)</f>
        <v>0</v>
      </c>
      <c r="O376" s="252">
        <f>SUM('Speed Bin B-A'!O71,'Speed Bin B-A'!O175,'Speed Bin B-A'!O279,'Speed Bin B-A'!O383,'Speed Bin B-A'!O487,'Speed Bin B-A'!O591,'Speed Bin B-A'!O695,'Speed Bin B-A'!O799,'Speed Bin B-A'!O903,'Speed Bin B-A'!O1007,'Speed Bin B-A'!O1111,'Speed Bin B-A'!O1215,'Speed Bin B-A'!O1319,'Speed Bin B-A'!O1423)</f>
        <v>0</v>
      </c>
      <c r="P376" s="252">
        <f>SUM('Speed Bin B-A'!P71,'Speed Bin B-A'!P175,'Speed Bin B-A'!P279,'Speed Bin B-A'!P383,'Speed Bin B-A'!P487,'Speed Bin B-A'!P591,'Speed Bin B-A'!P695,'Speed Bin B-A'!P799,'Speed Bin B-A'!P903,'Speed Bin B-A'!P1007,'Speed Bin B-A'!P1111,'Speed Bin B-A'!P1215,'Speed Bin B-A'!P1319,'Speed Bin B-A'!P1423)</f>
        <v>0</v>
      </c>
      <c r="Q376" s="252">
        <f>SUM('Speed Bin B-A'!Q71,'Speed Bin B-A'!Q175,'Speed Bin B-A'!Q279,'Speed Bin B-A'!Q383,'Speed Bin B-A'!Q487,'Speed Bin B-A'!Q591,'Speed Bin B-A'!Q695,'Speed Bin B-A'!Q799,'Speed Bin B-A'!Q903,'Speed Bin B-A'!Q1007,'Speed Bin B-A'!Q1111,'Speed Bin B-A'!Q1215,'Speed Bin B-A'!Q1319,'Speed Bin B-A'!Q1423)</f>
        <v>0</v>
      </c>
      <c r="R376" s="252">
        <f>SUM('Speed Bin B-A'!R71,'Speed Bin B-A'!R175,'Speed Bin B-A'!R279,'Speed Bin B-A'!R383,'Speed Bin B-A'!R487,'Speed Bin B-A'!R591,'Speed Bin B-A'!R695,'Speed Bin B-A'!R799,'Speed Bin B-A'!R903,'Speed Bin B-A'!R1007,'Speed Bin B-A'!R1111,'Speed Bin B-A'!R1215,'Speed Bin B-A'!R1319,'Speed Bin B-A'!R1423)</f>
        <v>0</v>
      </c>
      <c r="S376" s="252">
        <f>SUM('Speed Bin B-A'!S71,'Speed Bin B-A'!S175,'Speed Bin B-A'!S279,'Speed Bin B-A'!S383,'Speed Bin B-A'!S487,'Speed Bin B-A'!S591,'Speed Bin B-A'!S695,'Speed Bin B-A'!S799,'Speed Bin B-A'!S903,'Speed Bin B-A'!S1007,'Speed Bin B-A'!S1111,'Speed Bin B-A'!S1215,'Speed Bin B-A'!S1319,'Speed Bin B-A'!S1423)</f>
        <v>0</v>
      </c>
      <c r="T376" s="252">
        <f>SUM('Speed Bin B-A'!T71,'Speed Bin B-A'!T175,'Speed Bin B-A'!T279,'Speed Bin B-A'!T383,'Speed Bin B-A'!T487,'Speed Bin B-A'!T591,'Speed Bin B-A'!T695,'Speed Bin B-A'!T799,'Speed Bin B-A'!T903,'Speed Bin B-A'!T1007,'Speed Bin B-A'!T1111,'Speed Bin B-A'!T1215,'Speed Bin B-A'!T1319,'Speed Bin B-A'!T1423)</f>
        <v>0</v>
      </c>
      <c r="U376" s="252">
        <f>SUM('Speed Bin B-A'!U71,'Speed Bin B-A'!U175,'Speed Bin B-A'!U279,'Speed Bin B-A'!U383,'Speed Bin B-A'!U487,'Speed Bin B-A'!U591,'Speed Bin B-A'!U695,'Speed Bin B-A'!U799,'Speed Bin B-A'!U903,'Speed Bin B-A'!U1007,'Speed Bin B-A'!U1111,'Speed Bin B-A'!U1215,'Speed Bin B-A'!U1319,'Speed Bin B-A'!U1423)</f>
        <v>0</v>
      </c>
      <c r="V376" s="253">
        <f>IFERROR(AVERAGE('Speed Bin B-A'!V71,'Speed Bin B-A'!V175,'Speed Bin B-A'!V279,'Speed Bin B-A'!V383,'Speed Bin B-A'!V487,'Speed Bin B-A'!V591,'Speed Bin B-A'!V695,'Speed Bin B-A'!V799,'Speed Bin B-A'!V903,'Speed Bin B-A'!V1007,'Speed Bin B-A'!V1111,'Speed Bin B-A'!V1215,'Speed Bin B-A'!V1319,'Speed Bin B-A'!V1423),"-")</f>
        <v>26.18888888888889</v>
      </c>
      <c r="W376" s="253">
        <f>IFERROR(AVERAGE('Speed Bin B-A'!W71,'Speed Bin B-A'!W175,'Speed Bin B-A'!W279,'Speed Bin B-A'!W383,'Speed Bin B-A'!W487,'Speed Bin B-A'!W591,'Speed Bin B-A'!W695,'Speed Bin B-A'!W799,'Speed Bin B-A'!W903,'Speed Bin B-A'!W1007,'Speed Bin B-A'!W1111,'Speed Bin B-A'!W1215,'Speed Bin B-A'!W1319,'Speed Bin B-A'!W1423),"-")</f>
        <v>30.337499999999999</v>
      </c>
      <c r="X376" s="261"/>
      <c r="Y376" s="261"/>
    </row>
    <row r="377" spans="1:25" x14ac:dyDescent="0.2">
      <c r="A377" s="251">
        <v>0.63541666666666696</v>
      </c>
      <c r="B377" s="252">
        <f>SUM('Speed Bin B-A'!B72,'Speed Bin B-A'!B176,'Speed Bin B-A'!B280,'Speed Bin B-A'!B384,'Speed Bin B-A'!B488,'Speed Bin B-A'!B592,'Speed Bin B-A'!B696,'Speed Bin B-A'!B800,'Speed Bin B-A'!B904,'Speed Bin B-A'!B1008,'Speed Bin B-A'!B1112,'Speed Bin B-A'!B1216,'Speed Bin B-A'!B1320,'Speed Bin B-A'!B1424)</f>
        <v>203</v>
      </c>
      <c r="C377" s="252">
        <f>SUM('Speed Bin B-A'!C72,'Speed Bin B-A'!C176,'Speed Bin B-A'!C280,'Speed Bin B-A'!C384,'Speed Bin B-A'!C488,'Speed Bin B-A'!C592,'Speed Bin B-A'!C696,'Speed Bin B-A'!C800,'Speed Bin B-A'!C904,'Speed Bin B-A'!C1008,'Speed Bin B-A'!C1112,'Speed Bin B-A'!C1216,'Speed Bin B-A'!C1320,'Speed Bin B-A'!C1424)</f>
        <v>0</v>
      </c>
      <c r="D377" s="252">
        <f>SUM('Speed Bin B-A'!D72,'Speed Bin B-A'!D176,'Speed Bin B-A'!D280,'Speed Bin B-A'!D384,'Speed Bin B-A'!D488,'Speed Bin B-A'!D592,'Speed Bin B-A'!D696,'Speed Bin B-A'!D800,'Speed Bin B-A'!D904,'Speed Bin B-A'!D1008,'Speed Bin B-A'!D1112,'Speed Bin B-A'!D1216,'Speed Bin B-A'!D1320,'Speed Bin B-A'!D1424)</f>
        <v>1</v>
      </c>
      <c r="E377" s="252">
        <f>SUM('Speed Bin B-A'!E72,'Speed Bin B-A'!E176,'Speed Bin B-A'!E280,'Speed Bin B-A'!E384,'Speed Bin B-A'!E488,'Speed Bin B-A'!E592,'Speed Bin B-A'!E696,'Speed Bin B-A'!E800,'Speed Bin B-A'!E904,'Speed Bin B-A'!E1008,'Speed Bin B-A'!E1112,'Speed Bin B-A'!E1216,'Speed Bin B-A'!E1320,'Speed Bin B-A'!E1424)</f>
        <v>4</v>
      </c>
      <c r="F377" s="252">
        <f>SUM('Speed Bin B-A'!F72,'Speed Bin B-A'!F176,'Speed Bin B-A'!F280,'Speed Bin B-A'!F384,'Speed Bin B-A'!F488,'Speed Bin B-A'!F592,'Speed Bin B-A'!F696,'Speed Bin B-A'!F800,'Speed Bin B-A'!F904,'Speed Bin B-A'!F1008,'Speed Bin B-A'!F1112,'Speed Bin B-A'!F1216,'Speed Bin B-A'!F1320,'Speed Bin B-A'!F1424)</f>
        <v>44</v>
      </c>
      <c r="G377" s="252">
        <f>SUM('Speed Bin B-A'!G72,'Speed Bin B-A'!G176,'Speed Bin B-A'!G280,'Speed Bin B-A'!G384,'Speed Bin B-A'!G488,'Speed Bin B-A'!G592,'Speed Bin B-A'!G696,'Speed Bin B-A'!G800,'Speed Bin B-A'!G904,'Speed Bin B-A'!G1008,'Speed Bin B-A'!G1112,'Speed Bin B-A'!G1216,'Speed Bin B-A'!G1320,'Speed Bin B-A'!G1424)</f>
        <v>122</v>
      </c>
      <c r="H377" s="252">
        <f>SUM('Speed Bin B-A'!H72,'Speed Bin B-A'!H176,'Speed Bin B-A'!H280,'Speed Bin B-A'!H384,'Speed Bin B-A'!H488,'Speed Bin B-A'!H592,'Speed Bin B-A'!H696,'Speed Bin B-A'!H800,'Speed Bin B-A'!H904,'Speed Bin B-A'!H1008,'Speed Bin B-A'!H1112,'Speed Bin B-A'!H1216,'Speed Bin B-A'!H1320,'Speed Bin B-A'!H1424)</f>
        <v>27</v>
      </c>
      <c r="I377" s="252">
        <f>SUM('Speed Bin B-A'!I72,'Speed Bin B-A'!I176,'Speed Bin B-A'!I280,'Speed Bin B-A'!I384,'Speed Bin B-A'!I488,'Speed Bin B-A'!I592,'Speed Bin B-A'!I696,'Speed Bin B-A'!I800,'Speed Bin B-A'!I904,'Speed Bin B-A'!I1008,'Speed Bin B-A'!I1112,'Speed Bin B-A'!I1216,'Speed Bin B-A'!I1320,'Speed Bin B-A'!I1424)</f>
        <v>4</v>
      </c>
      <c r="J377" s="252">
        <f>SUM('Speed Bin B-A'!J72,'Speed Bin B-A'!J176,'Speed Bin B-A'!J280,'Speed Bin B-A'!J384,'Speed Bin B-A'!J488,'Speed Bin B-A'!J592,'Speed Bin B-A'!J696,'Speed Bin B-A'!J800,'Speed Bin B-A'!J904,'Speed Bin B-A'!J1008,'Speed Bin B-A'!J1112,'Speed Bin B-A'!J1216,'Speed Bin B-A'!J1320,'Speed Bin B-A'!J1424)</f>
        <v>1</v>
      </c>
      <c r="K377" s="252">
        <f>SUM('Speed Bin B-A'!K72,'Speed Bin B-A'!K176,'Speed Bin B-A'!K280,'Speed Bin B-A'!K384,'Speed Bin B-A'!K488,'Speed Bin B-A'!K592,'Speed Bin B-A'!K696,'Speed Bin B-A'!K800,'Speed Bin B-A'!K904,'Speed Bin B-A'!K1008,'Speed Bin B-A'!K1112,'Speed Bin B-A'!K1216,'Speed Bin B-A'!K1320,'Speed Bin B-A'!K1424)</f>
        <v>0</v>
      </c>
      <c r="L377" s="252">
        <f>SUM('Speed Bin B-A'!L72,'Speed Bin B-A'!L176,'Speed Bin B-A'!L280,'Speed Bin B-A'!L384,'Speed Bin B-A'!L488,'Speed Bin B-A'!L592,'Speed Bin B-A'!L696,'Speed Bin B-A'!L800,'Speed Bin B-A'!L904,'Speed Bin B-A'!L1008,'Speed Bin B-A'!L1112,'Speed Bin B-A'!L1216,'Speed Bin B-A'!L1320,'Speed Bin B-A'!L1424)</f>
        <v>0</v>
      </c>
      <c r="M377" s="252">
        <f>SUM('Speed Bin B-A'!M72,'Speed Bin B-A'!M176,'Speed Bin B-A'!M280,'Speed Bin B-A'!M384,'Speed Bin B-A'!M488,'Speed Bin B-A'!M592,'Speed Bin B-A'!M696,'Speed Bin B-A'!M800,'Speed Bin B-A'!M904,'Speed Bin B-A'!M1008,'Speed Bin B-A'!M1112,'Speed Bin B-A'!M1216,'Speed Bin B-A'!M1320,'Speed Bin B-A'!M1424)</f>
        <v>0</v>
      </c>
      <c r="N377" s="252">
        <f>SUM('Speed Bin B-A'!N72,'Speed Bin B-A'!N176,'Speed Bin B-A'!N280,'Speed Bin B-A'!N384,'Speed Bin B-A'!N488,'Speed Bin B-A'!N592,'Speed Bin B-A'!N696,'Speed Bin B-A'!N800,'Speed Bin B-A'!N904,'Speed Bin B-A'!N1008,'Speed Bin B-A'!N1112,'Speed Bin B-A'!N1216,'Speed Bin B-A'!N1320,'Speed Bin B-A'!N1424)</f>
        <v>0</v>
      </c>
      <c r="O377" s="252">
        <f>SUM('Speed Bin B-A'!O72,'Speed Bin B-A'!O176,'Speed Bin B-A'!O280,'Speed Bin B-A'!O384,'Speed Bin B-A'!O488,'Speed Bin B-A'!O592,'Speed Bin B-A'!O696,'Speed Bin B-A'!O800,'Speed Bin B-A'!O904,'Speed Bin B-A'!O1008,'Speed Bin B-A'!O1112,'Speed Bin B-A'!O1216,'Speed Bin B-A'!O1320,'Speed Bin B-A'!O1424)</f>
        <v>0</v>
      </c>
      <c r="P377" s="252">
        <f>SUM('Speed Bin B-A'!P72,'Speed Bin B-A'!P176,'Speed Bin B-A'!P280,'Speed Bin B-A'!P384,'Speed Bin B-A'!P488,'Speed Bin B-A'!P592,'Speed Bin B-A'!P696,'Speed Bin B-A'!P800,'Speed Bin B-A'!P904,'Speed Bin B-A'!P1008,'Speed Bin B-A'!P1112,'Speed Bin B-A'!P1216,'Speed Bin B-A'!P1320,'Speed Bin B-A'!P1424)</f>
        <v>0</v>
      </c>
      <c r="Q377" s="252">
        <f>SUM('Speed Bin B-A'!Q72,'Speed Bin B-A'!Q176,'Speed Bin B-A'!Q280,'Speed Bin B-A'!Q384,'Speed Bin B-A'!Q488,'Speed Bin B-A'!Q592,'Speed Bin B-A'!Q696,'Speed Bin B-A'!Q800,'Speed Bin B-A'!Q904,'Speed Bin B-A'!Q1008,'Speed Bin B-A'!Q1112,'Speed Bin B-A'!Q1216,'Speed Bin B-A'!Q1320,'Speed Bin B-A'!Q1424)</f>
        <v>0</v>
      </c>
      <c r="R377" s="252">
        <f>SUM('Speed Bin B-A'!R72,'Speed Bin B-A'!R176,'Speed Bin B-A'!R280,'Speed Bin B-A'!R384,'Speed Bin B-A'!R488,'Speed Bin B-A'!R592,'Speed Bin B-A'!R696,'Speed Bin B-A'!R800,'Speed Bin B-A'!R904,'Speed Bin B-A'!R1008,'Speed Bin B-A'!R1112,'Speed Bin B-A'!R1216,'Speed Bin B-A'!R1320,'Speed Bin B-A'!R1424)</f>
        <v>0</v>
      </c>
      <c r="S377" s="252">
        <f>SUM('Speed Bin B-A'!S72,'Speed Bin B-A'!S176,'Speed Bin B-A'!S280,'Speed Bin B-A'!S384,'Speed Bin B-A'!S488,'Speed Bin B-A'!S592,'Speed Bin B-A'!S696,'Speed Bin B-A'!S800,'Speed Bin B-A'!S904,'Speed Bin B-A'!S1008,'Speed Bin B-A'!S1112,'Speed Bin B-A'!S1216,'Speed Bin B-A'!S1320,'Speed Bin B-A'!S1424)</f>
        <v>0</v>
      </c>
      <c r="T377" s="252">
        <f>SUM('Speed Bin B-A'!T72,'Speed Bin B-A'!T176,'Speed Bin B-A'!T280,'Speed Bin B-A'!T384,'Speed Bin B-A'!T488,'Speed Bin B-A'!T592,'Speed Bin B-A'!T696,'Speed Bin B-A'!T800,'Speed Bin B-A'!T904,'Speed Bin B-A'!T1008,'Speed Bin B-A'!T1112,'Speed Bin B-A'!T1216,'Speed Bin B-A'!T1320,'Speed Bin B-A'!T1424)</f>
        <v>0</v>
      </c>
      <c r="U377" s="252">
        <f>SUM('Speed Bin B-A'!U72,'Speed Bin B-A'!U176,'Speed Bin B-A'!U280,'Speed Bin B-A'!U384,'Speed Bin B-A'!U488,'Speed Bin B-A'!U592,'Speed Bin B-A'!U696,'Speed Bin B-A'!U800,'Speed Bin B-A'!U904,'Speed Bin B-A'!U1008,'Speed Bin B-A'!U1112,'Speed Bin B-A'!U1216,'Speed Bin B-A'!U1320,'Speed Bin B-A'!U1424)</f>
        <v>0</v>
      </c>
      <c r="V377" s="253">
        <f>IFERROR(AVERAGE('Speed Bin B-A'!V72,'Speed Bin B-A'!V176,'Speed Bin B-A'!V280,'Speed Bin B-A'!V384,'Speed Bin B-A'!V488,'Speed Bin B-A'!V592,'Speed Bin B-A'!V696,'Speed Bin B-A'!V800,'Speed Bin B-A'!V904,'Speed Bin B-A'!V1008,'Speed Bin B-A'!V1112,'Speed Bin B-A'!V1216,'Speed Bin B-A'!V1320,'Speed Bin B-A'!V1424),"-")</f>
        <v>27.233333333333334</v>
      </c>
      <c r="W377" s="253">
        <f>IFERROR(AVERAGE('Speed Bin B-A'!W72,'Speed Bin B-A'!W176,'Speed Bin B-A'!W280,'Speed Bin B-A'!W384,'Speed Bin B-A'!W488,'Speed Bin B-A'!W592,'Speed Bin B-A'!W696,'Speed Bin B-A'!W800,'Speed Bin B-A'!W904,'Speed Bin B-A'!W1008,'Speed Bin B-A'!W1112,'Speed Bin B-A'!W1216,'Speed Bin B-A'!W1320,'Speed Bin B-A'!W1424),"-")</f>
        <v>30.811111111111106</v>
      </c>
      <c r="X377" s="261"/>
      <c r="Y377" s="261"/>
    </row>
    <row r="378" spans="1:25" x14ac:dyDescent="0.2">
      <c r="A378" s="251">
        <v>0.64583333333333304</v>
      </c>
      <c r="B378" s="252">
        <f>SUM('Speed Bin B-A'!B73,'Speed Bin B-A'!B177,'Speed Bin B-A'!B281,'Speed Bin B-A'!B385,'Speed Bin B-A'!B489,'Speed Bin B-A'!B593,'Speed Bin B-A'!B697,'Speed Bin B-A'!B801,'Speed Bin B-A'!B905,'Speed Bin B-A'!B1009,'Speed Bin B-A'!B1113,'Speed Bin B-A'!B1217,'Speed Bin B-A'!B1321,'Speed Bin B-A'!B1425)</f>
        <v>267</v>
      </c>
      <c r="C378" s="252">
        <f>SUM('Speed Bin B-A'!C73,'Speed Bin B-A'!C177,'Speed Bin B-A'!C281,'Speed Bin B-A'!C385,'Speed Bin B-A'!C489,'Speed Bin B-A'!C593,'Speed Bin B-A'!C697,'Speed Bin B-A'!C801,'Speed Bin B-A'!C905,'Speed Bin B-A'!C1009,'Speed Bin B-A'!C1113,'Speed Bin B-A'!C1217,'Speed Bin B-A'!C1321,'Speed Bin B-A'!C1425)</f>
        <v>0</v>
      </c>
      <c r="D378" s="252">
        <f>SUM('Speed Bin B-A'!D73,'Speed Bin B-A'!D177,'Speed Bin B-A'!D281,'Speed Bin B-A'!D385,'Speed Bin B-A'!D489,'Speed Bin B-A'!D593,'Speed Bin B-A'!D697,'Speed Bin B-A'!D801,'Speed Bin B-A'!D905,'Speed Bin B-A'!D1009,'Speed Bin B-A'!D1113,'Speed Bin B-A'!D1217,'Speed Bin B-A'!D1321,'Speed Bin B-A'!D1425)</f>
        <v>1</v>
      </c>
      <c r="E378" s="252">
        <f>SUM('Speed Bin B-A'!E73,'Speed Bin B-A'!E177,'Speed Bin B-A'!E281,'Speed Bin B-A'!E385,'Speed Bin B-A'!E489,'Speed Bin B-A'!E593,'Speed Bin B-A'!E697,'Speed Bin B-A'!E801,'Speed Bin B-A'!E905,'Speed Bin B-A'!E1009,'Speed Bin B-A'!E1113,'Speed Bin B-A'!E1217,'Speed Bin B-A'!E1321,'Speed Bin B-A'!E1425)</f>
        <v>4</v>
      </c>
      <c r="F378" s="252">
        <f>SUM('Speed Bin B-A'!F73,'Speed Bin B-A'!F177,'Speed Bin B-A'!F281,'Speed Bin B-A'!F385,'Speed Bin B-A'!F489,'Speed Bin B-A'!F593,'Speed Bin B-A'!F697,'Speed Bin B-A'!F801,'Speed Bin B-A'!F905,'Speed Bin B-A'!F1009,'Speed Bin B-A'!F1113,'Speed Bin B-A'!F1217,'Speed Bin B-A'!F1321,'Speed Bin B-A'!F1425)</f>
        <v>61</v>
      </c>
      <c r="G378" s="252">
        <f>SUM('Speed Bin B-A'!G73,'Speed Bin B-A'!G177,'Speed Bin B-A'!G281,'Speed Bin B-A'!G385,'Speed Bin B-A'!G489,'Speed Bin B-A'!G593,'Speed Bin B-A'!G697,'Speed Bin B-A'!G801,'Speed Bin B-A'!G905,'Speed Bin B-A'!G1009,'Speed Bin B-A'!G1113,'Speed Bin B-A'!G1217,'Speed Bin B-A'!G1321,'Speed Bin B-A'!G1425)</f>
        <v>161</v>
      </c>
      <c r="H378" s="252">
        <f>SUM('Speed Bin B-A'!H73,'Speed Bin B-A'!H177,'Speed Bin B-A'!H281,'Speed Bin B-A'!H385,'Speed Bin B-A'!H489,'Speed Bin B-A'!H593,'Speed Bin B-A'!H697,'Speed Bin B-A'!H801,'Speed Bin B-A'!H905,'Speed Bin B-A'!H1009,'Speed Bin B-A'!H1113,'Speed Bin B-A'!H1217,'Speed Bin B-A'!H1321,'Speed Bin B-A'!H1425)</f>
        <v>35</v>
      </c>
      <c r="I378" s="252">
        <f>SUM('Speed Bin B-A'!I73,'Speed Bin B-A'!I177,'Speed Bin B-A'!I281,'Speed Bin B-A'!I385,'Speed Bin B-A'!I489,'Speed Bin B-A'!I593,'Speed Bin B-A'!I697,'Speed Bin B-A'!I801,'Speed Bin B-A'!I905,'Speed Bin B-A'!I1009,'Speed Bin B-A'!I1113,'Speed Bin B-A'!I1217,'Speed Bin B-A'!I1321,'Speed Bin B-A'!I1425)</f>
        <v>4</v>
      </c>
      <c r="J378" s="252">
        <f>SUM('Speed Bin B-A'!J73,'Speed Bin B-A'!J177,'Speed Bin B-A'!J281,'Speed Bin B-A'!J385,'Speed Bin B-A'!J489,'Speed Bin B-A'!J593,'Speed Bin B-A'!J697,'Speed Bin B-A'!J801,'Speed Bin B-A'!J905,'Speed Bin B-A'!J1009,'Speed Bin B-A'!J1113,'Speed Bin B-A'!J1217,'Speed Bin B-A'!J1321,'Speed Bin B-A'!J1425)</f>
        <v>1</v>
      </c>
      <c r="K378" s="252">
        <f>SUM('Speed Bin B-A'!K73,'Speed Bin B-A'!K177,'Speed Bin B-A'!K281,'Speed Bin B-A'!K385,'Speed Bin B-A'!K489,'Speed Bin B-A'!K593,'Speed Bin B-A'!K697,'Speed Bin B-A'!K801,'Speed Bin B-A'!K905,'Speed Bin B-A'!K1009,'Speed Bin B-A'!K1113,'Speed Bin B-A'!K1217,'Speed Bin B-A'!K1321,'Speed Bin B-A'!K1425)</f>
        <v>0</v>
      </c>
      <c r="L378" s="252">
        <f>SUM('Speed Bin B-A'!L73,'Speed Bin B-A'!L177,'Speed Bin B-A'!L281,'Speed Bin B-A'!L385,'Speed Bin B-A'!L489,'Speed Bin B-A'!L593,'Speed Bin B-A'!L697,'Speed Bin B-A'!L801,'Speed Bin B-A'!L905,'Speed Bin B-A'!L1009,'Speed Bin B-A'!L1113,'Speed Bin B-A'!L1217,'Speed Bin B-A'!L1321,'Speed Bin B-A'!L1425)</f>
        <v>0</v>
      </c>
      <c r="M378" s="252">
        <f>SUM('Speed Bin B-A'!M73,'Speed Bin B-A'!M177,'Speed Bin B-A'!M281,'Speed Bin B-A'!M385,'Speed Bin B-A'!M489,'Speed Bin B-A'!M593,'Speed Bin B-A'!M697,'Speed Bin B-A'!M801,'Speed Bin B-A'!M905,'Speed Bin B-A'!M1009,'Speed Bin B-A'!M1113,'Speed Bin B-A'!M1217,'Speed Bin B-A'!M1321,'Speed Bin B-A'!M1425)</f>
        <v>0</v>
      </c>
      <c r="N378" s="252">
        <f>SUM('Speed Bin B-A'!N73,'Speed Bin B-A'!N177,'Speed Bin B-A'!N281,'Speed Bin B-A'!N385,'Speed Bin B-A'!N489,'Speed Bin B-A'!N593,'Speed Bin B-A'!N697,'Speed Bin B-A'!N801,'Speed Bin B-A'!N905,'Speed Bin B-A'!N1009,'Speed Bin B-A'!N1113,'Speed Bin B-A'!N1217,'Speed Bin B-A'!N1321,'Speed Bin B-A'!N1425)</f>
        <v>0</v>
      </c>
      <c r="O378" s="252">
        <f>SUM('Speed Bin B-A'!O73,'Speed Bin B-A'!O177,'Speed Bin B-A'!O281,'Speed Bin B-A'!O385,'Speed Bin B-A'!O489,'Speed Bin B-A'!O593,'Speed Bin B-A'!O697,'Speed Bin B-A'!O801,'Speed Bin B-A'!O905,'Speed Bin B-A'!O1009,'Speed Bin B-A'!O1113,'Speed Bin B-A'!O1217,'Speed Bin B-A'!O1321,'Speed Bin B-A'!O1425)</f>
        <v>0</v>
      </c>
      <c r="P378" s="252">
        <f>SUM('Speed Bin B-A'!P73,'Speed Bin B-A'!P177,'Speed Bin B-A'!P281,'Speed Bin B-A'!P385,'Speed Bin B-A'!P489,'Speed Bin B-A'!P593,'Speed Bin B-A'!P697,'Speed Bin B-A'!P801,'Speed Bin B-A'!P905,'Speed Bin B-A'!P1009,'Speed Bin B-A'!P1113,'Speed Bin B-A'!P1217,'Speed Bin B-A'!P1321,'Speed Bin B-A'!P1425)</f>
        <v>0</v>
      </c>
      <c r="Q378" s="252">
        <f>SUM('Speed Bin B-A'!Q73,'Speed Bin B-A'!Q177,'Speed Bin B-A'!Q281,'Speed Bin B-A'!Q385,'Speed Bin B-A'!Q489,'Speed Bin B-A'!Q593,'Speed Bin B-A'!Q697,'Speed Bin B-A'!Q801,'Speed Bin B-A'!Q905,'Speed Bin B-A'!Q1009,'Speed Bin B-A'!Q1113,'Speed Bin B-A'!Q1217,'Speed Bin B-A'!Q1321,'Speed Bin B-A'!Q1425)</f>
        <v>0</v>
      </c>
      <c r="R378" s="252">
        <f>SUM('Speed Bin B-A'!R73,'Speed Bin B-A'!R177,'Speed Bin B-A'!R281,'Speed Bin B-A'!R385,'Speed Bin B-A'!R489,'Speed Bin B-A'!R593,'Speed Bin B-A'!R697,'Speed Bin B-A'!R801,'Speed Bin B-A'!R905,'Speed Bin B-A'!R1009,'Speed Bin B-A'!R1113,'Speed Bin B-A'!R1217,'Speed Bin B-A'!R1321,'Speed Bin B-A'!R1425)</f>
        <v>0</v>
      </c>
      <c r="S378" s="252">
        <f>SUM('Speed Bin B-A'!S73,'Speed Bin B-A'!S177,'Speed Bin B-A'!S281,'Speed Bin B-A'!S385,'Speed Bin B-A'!S489,'Speed Bin B-A'!S593,'Speed Bin B-A'!S697,'Speed Bin B-A'!S801,'Speed Bin B-A'!S905,'Speed Bin B-A'!S1009,'Speed Bin B-A'!S1113,'Speed Bin B-A'!S1217,'Speed Bin B-A'!S1321,'Speed Bin B-A'!S1425)</f>
        <v>0</v>
      </c>
      <c r="T378" s="252">
        <f>SUM('Speed Bin B-A'!T73,'Speed Bin B-A'!T177,'Speed Bin B-A'!T281,'Speed Bin B-A'!T385,'Speed Bin B-A'!T489,'Speed Bin B-A'!T593,'Speed Bin B-A'!T697,'Speed Bin B-A'!T801,'Speed Bin B-A'!T905,'Speed Bin B-A'!T1009,'Speed Bin B-A'!T1113,'Speed Bin B-A'!T1217,'Speed Bin B-A'!T1321,'Speed Bin B-A'!T1425)</f>
        <v>0</v>
      </c>
      <c r="U378" s="252">
        <f>SUM('Speed Bin B-A'!U73,'Speed Bin B-A'!U177,'Speed Bin B-A'!U281,'Speed Bin B-A'!U385,'Speed Bin B-A'!U489,'Speed Bin B-A'!U593,'Speed Bin B-A'!U697,'Speed Bin B-A'!U801,'Speed Bin B-A'!U905,'Speed Bin B-A'!U1009,'Speed Bin B-A'!U1113,'Speed Bin B-A'!U1217,'Speed Bin B-A'!U1321,'Speed Bin B-A'!U1425)</f>
        <v>0</v>
      </c>
      <c r="V378" s="253">
        <f>IFERROR(AVERAGE('Speed Bin B-A'!V73,'Speed Bin B-A'!V177,'Speed Bin B-A'!V281,'Speed Bin B-A'!V385,'Speed Bin B-A'!V489,'Speed Bin B-A'!V593,'Speed Bin B-A'!V697,'Speed Bin B-A'!V801,'Speed Bin B-A'!V905,'Speed Bin B-A'!V1009,'Speed Bin B-A'!V1113,'Speed Bin B-A'!V1217,'Speed Bin B-A'!V1321,'Speed Bin B-A'!V1425),"-")</f>
        <v>27.155555555555551</v>
      </c>
      <c r="W378" s="253">
        <f>IFERROR(AVERAGE('Speed Bin B-A'!W73,'Speed Bin B-A'!W177,'Speed Bin B-A'!W281,'Speed Bin B-A'!W385,'Speed Bin B-A'!W489,'Speed Bin B-A'!W593,'Speed Bin B-A'!W697,'Speed Bin B-A'!W801,'Speed Bin B-A'!W905,'Speed Bin B-A'!W1009,'Speed Bin B-A'!W1113,'Speed Bin B-A'!W1217,'Speed Bin B-A'!W1321,'Speed Bin B-A'!W1425),"-")</f>
        <v>30.244444444444436</v>
      </c>
      <c r="X378" s="261"/>
      <c r="Y378" s="261"/>
    </row>
    <row r="379" spans="1:25" x14ac:dyDescent="0.2">
      <c r="A379" s="251">
        <v>0.65625</v>
      </c>
      <c r="B379" s="252">
        <f>SUM('Speed Bin B-A'!B74,'Speed Bin B-A'!B178,'Speed Bin B-A'!B282,'Speed Bin B-A'!B386,'Speed Bin B-A'!B490,'Speed Bin B-A'!B594,'Speed Bin B-A'!B698,'Speed Bin B-A'!B802,'Speed Bin B-A'!B906,'Speed Bin B-A'!B1010,'Speed Bin B-A'!B1114,'Speed Bin B-A'!B1218,'Speed Bin B-A'!B1322,'Speed Bin B-A'!B1426)</f>
        <v>205</v>
      </c>
      <c r="C379" s="252">
        <f>SUM('Speed Bin B-A'!C74,'Speed Bin B-A'!C178,'Speed Bin B-A'!C282,'Speed Bin B-A'!C386,'Speed Bin B-A'!C490,'Speed Bin B-A'!C594,'Speed Bin B-A'!C698,'Speed Bin B-A'!C802,'Speed Bin B-A'!C906,'Speed Bin B-A'!C1010,'Speed Bin B-A'!C1114,'Speed Bin B-A'!C1218,'Speed Bin B-A'!C1322,'Speed Bin B-A'!C1426)</f>
        <v>0</v>
      </c>
      <c r="D379" s="252">
        <f>SUM('Speed Bin B-A'!D74,'Speed Bin B-A'!D178,'Speed Bin B-A'!D282,'Speed Bin B-A'!D386,'Speed Bin B-A'!D490,'Speed Bin B-A'!D594,'Speed Bin B-A'!D698,'Speed Bin B-A'!D802,'Speed Bin B-A'!D906,'Speed Bin B-A'!D1010,'Speed Bin B-A'!D1114,'Speed Bin B-A'!D1218,'Speed Bin B-A'!D1322,'Speed Bin B-A'!D1426)</f>
        <v>2</v>
      </c>
      <c r="E379" s="252">
        <f>SUM('Speed Bin B-A'!E74,'Speed Bin B-A'!E178,'Speed Bin B-A'!E282,'Speed Bin B-A'!E386,'Speed Bin B-A'!E490,'Speed Bin B-A'!E594,'Speed Bin B-A'!E698,'Speed Bin B-A'!E802,'Speed Bin B-A'!E906,'Speed Bin B-A'!E1010,'Speed Bin B-A'!E1114,'Speed Bin B-A'!E1218,'Speed Bin B-A'!E1322,'Speed Bin B-A'!E1426)</f>
        <v>4</v>
      </c>
      <c r="F379" s="252">
        <f>SUM('Speed Bin B-A'!F74,'Speed Bin B-A'!F178,'Speed Bin B-A'!F282,'Speed Bin B-A'!F386,'Speed Bin B-A'!F490,'Speed Bin B-A'!F594,'Speed Bin B-A'!F698,'Speed Bin B-A'!F802,'Speed Bin B-A'!F906,'Speed Bin B-A'!F1010,'Speed Bin B-A'!F1114,'Speed Bin B-A'!F1218,'Speed Bin B-A'!F1322,'Speed Bin B-A'!F1426)</f>
        <v>34</v>
      </c>
      <c r="G379" s="252">
        <f>SUM('Speed Bin B-A'!G74,'Speed Bin B-A'!G178,'Speed Bin B-A'!G282,'Speed Bin B-A'!G386,'Speed Bin B-A'!G490,'Speed Bin B-A'!G594,'Speed Bin B-A'!G698,'Speed Bin B-A'!G802,'Speed Bin B-A'!G906,'Speed Bin B-A'!G1010,'Speed Bin B-A'!G1114,'Speed Bin B-A'!G1218,'Speed Bin B-A'!G1322,'Speed Bin B-A'!G1426)</f>
        <v>112</v>
      </c>
      <c r="H379" s="252">
        <f>SUM('Speed Bin B-A'!H74,'Speed Bin B-A'!H178,'Speed Bin B-A'!H282,'Speed Bin B-A'!H386,'Speed Bin B-A'!H490,'Speed Bin B-A'!H594,'Speed Bin B-A'!H698,'Speed Bin B-A'!H802,'Speed Bin B-A'!H906,'Speed Bin B-A'!H1010,'Speed Bin B-A'!H1114,'Speed Bin B-A'!H1218,'Speed Bin B-A'!H1322,'Speed Bin B-A'!H1426)</f>
        <v>48</v>
      </c>
      <c r="I379" s="252">
        <f>SUM('Speed Bin B-A'!I74,'Speed Bin B-A'!I178,'Speed Bin B-A'!I282,'Speed Bin B-A'!I386,'Speed Bin B-A'!I490,'Speed Bin B-A'!I594,'Speed Bin B-A'!I698,'Speed Bin B-A'!I802,'Speed Bin B-A'!I906,'Speed Bin B-A'!I1010,'Speed Bin B-A'!I1114,'Speed Bin B-A'!I1218,'Speed Bin B-A'!I1322,'Speed Bin B-A'!I1426)</f>
        <v>5</v>
      </c>
      <c r="J379" s="252">
        <f>SUM('Speed Bin B-A'!J74,'Speed Bin B-A'!J178,'Speed Bin B-A'!J282,'Speed Bin B-A'!J386,'Speed Bin B-A'!J490,'Speed Bin B-A'!J594,'Speed Bin B-A'!J698,'Speed Bin B-A'!J802,'Speed Bin B-A'!J906,'Speed Bin B-A'!J1010,'Speed Bin B-A'!J1114,'Speed Bin B-A'!J1218,'Speed Bin B-A'!J1322,'Speed Bin B-A'!J1426)</f>
        <v>0</v>
      </c>
      <c r="K379" s="252">
        <f>SUM('Speed Bin B-A'!K74,'Speed Bin B-A'!K178,'Speed Bin B-A'!K282,'Speed Bin B-A'!K386,'Speed Bin B-A'!K490,'Speed Bin B-A'!K594,'Speed Bin B-A'!K698,'Speed Bin B-A'!K802,'Speed Bin B-A'!K906,'Speed Bin B-A'!K1010,'Speed Bin B-A'!K1114,'Speed Bin B-A'!K1218,'Speed Bin B-A'!K1322,'Speed Bin B-A'!K1426)</f>
        <v>0</v>
      </c>
      <c r="L379" s="252">
        <f>SUM('Speed Bin B-A'!L74,'Speed Bin B-A'!L178,'Speed Bin B-A'!L282,'Speed Bin B-A'!L386,'Speed Bin B-A'!L490,'Speed Bin B-A'!L594,'Speed Bin B-A'!L698,'Speed Bin B-A'!L802,'Speed Bin B-A'!L906,'Speed Bin B-A'!L1010,'Speed Bin B-A'!L1114,'Speed Bin B-A'!L1218,'Speed Bin B-A'!L1322,'Speed Bin B-A'!L1426)</f>
        <v>0</v>
      </c>
      <c r="M379" s="252">
        <f>SUM('Speed Bin B-A'!M74,'Speed Bin B-A'!M178,'Speed Bin B-A'!M282,'Speed Bin B-A'!M386,'Speed Bin B-A'!M490,'Speed Bin B-A'!M594,'Speed Bin B-A'!M698,'Speed Bin B-A'!M802,'Speed Bin B-A'!M906,'Speed Bin B-A'!M1010,'Speed Bin B-A'!M1114,'Speed Bin B-A'!M1218,'Speed Bin B-A'!M1322,'Speed Bin B-A'!M1426)</f>
        <v>0</v>
      </c>
      <c r="N379" s="252">
        <f>SUM('Speed Bin B-A'!N74,'Speed Bin B-A'!N178,'Speed Bin B-A'!N282,'Speed Bin B-A'!N386,'Speed Bin B-A'!N490,'Speed Bin B-A'!N594,'Speed Bin B-A'!N698,'Speed Bin B-A'!N802,'Speed Bin B-A'!N906,'Speed Bin B-A'!N1010,'Speed Bin B-A'!N1114,'Speed Bin B-A'!N1218,'Speed Bin B-A'!N1322,'Speed Bin B-A'!N1426)</f>
        <v>0</v>
      </c>
      <c r="O379" s="252">
        <f>SUM('Speed Bin B-A'!O74,'Speed Bin B-A'!O178,'Speed Bin B-A'!O282,'Speed Bin B-A'!O386,'Speed Bin B-A'!O490,'Speed Bin B-A'!O594,'Speed Bin B-A'!O698,'Speed Bin B-A'!O802,'Speed Bin B-A'!O906,'Speed Bin B-A'!O1010,'Speed Bin B-A'!O1114,'Speed Bin B-A'!O1218,'Speed Bin B-A'!O1322,'Speed Bin B-A'!O1426)</f>
        <v>0</v>
      </c>
      <c r="P379" s="252">
        <f>SUM('Speed Bin B-A'!P74,'Speed Bin B-A'!P178,'Speed Bin B-A'!P282,'Speed Bin B-A'!P386,'Speed Bin B-A'!P490,'Speed Bin B-A'!P594,'Speed Bin B-A'!P698,'Speed Bin B-A'!P802,'Speed Bin B-A'!P906,'Speed Bin B-A'!P1010,'Speed Bin B-A'!P1114,'Speed Bin B-A'!P1218,'Speed Bin B-A'!P1322,'Speed Bin B-A'!P1426)</f>
        <v>0</v>
      </c>
      <c r="Q379" s="252">
        <f>SUM('Speed Bin B-A'!Q74,'Speed Bin B-A'!Q178,'Speed Bin B-A'!Q282,'Speed Bin B-A'!Q386,'Speed Bin B-A'!Q490,'Speed Bin B-A'!Q594,'Speed Bin B-A'!Q698,'Speed Bin B-A'!Q802,'Speed Bin B-A'!Q906,'Speed Bin B-A'!Q1010,'Speed Bin B-A'!Q1114,'Speed Bin B-A'!Q1218,'Speed Bin B-A'!Q1322,'Speed Bin B-A'!Q1426)</f>
        <v>0</v>
      </c>
      <c r="R379" s="252">
        <f>SUM('Speed Bin B-A'!R74,'Speed Bin B-A'!R178,'Speed Bin B-A'!R282,'Speed Bin B-A'!R386,'Speed Bin B-A'!R490,'Speed Bin B-A'!R594,'Speed Bin B-A'!R698,'Speed Bin B-A'!R802,'Speed Bin B-A'!R906,'Speed Bin B-A'!R1010,'Speed Bin B-A'!R1114,'Speed Bin B-A'!R1218,'Speed Bin B-A'!R1322,'Speed Bin B-A'!R1426)</f>
        <v>0</v>
      </c>
      <c r="S379" s="252">
        <f>SUM('Speed Bin B-A'!S74,'Speed Bin B-A'!S178,'Speed Bin B-A'!S282,'Speed Bin B-A'!S386,'Speed Bin B-A'!S490,'Speed Bin B-A'!S594,'Speed Bin B-A'!S698,'Speed Bin B-A'!S802,'Speed Bin B-A'!S906,'Speed Bin B-A'!S1010,'Speed Bin B-A'!S1114,'Speed Bin B-A'!S1218,'Speed Bin B-A'!S1322,'Speed Bin B-A'!S1426)</f>
        <v>0</v>
      </c>
      <c r="T379" s="252">
        <f>SUM('Speed Bin B-A'!T74,'Speed Bin B-A'!T178,'Speed Bin B-A'!T282,'Speed Bin B-A'!T386,'Speed Bin B-A'!T490,'Speed Bin B-A'!T594,'Speed Bin B-A'!T698,'Speed Bin B-A'!T802,'Speed Bin B-A'!T906,'Speed Bin B-A'!T1010,'Speed Bin B-A'!T1114,'Speed Bin B-A'!T1218,'Speed Bin B-A'!T1322,'Speed Bin B-A'!T1426)</f>
        <v>0</v>
      </c>
      <c r="U379" s="252">
        <f>SUM('Speed Bin B-A'!U74,'Speed Bin B-A'!U178,'Speed Bin B-A'!U282,'Speed Bin B-A'!U386,'Speed Bin B-A'!U490,'Speed Bin B-A'!U594,'Speed Bin B-A'!U698,'Speed Bin B-A'!U802,'Speed Bin B-A'!U906,'Speed Bin B-A'!U1010,'Speed Bin B-A'!U1114,'Speed Bin B-A'!U1218,'Speed Bin B-A'!U1322,'Speed Bin B-A'!U1426)</f>
        <v>0</v>
      </c>
      <c r="V379" s="253">
        <f>IFERROR(AVERAGE('Speed Bin B-A'!V74,'Speed Bin B-A'!V178,'Speed Bin B-A'!V282,'Speed Bin B-A'!V386,'Speed Bin B-A'!V490,'Speed Bin B-A'!V594,'Speed Bin B-A'!V698,'Speed Bin B-A'!V802,'Speed Bin B-A'!V906,'Speed Bin B-A'!V1010,'Speed Bin B-A'!V1114,'Speed Bin B-A'!V1218,'Speed Bin B-A'!V1322,'Speed Bin B-A'!V1426),"-")</f>
        <v>27.722222222222221</v>
      </c>
      <c r="W379" s="253">
        <f>IFERROR(AVERAGE('Speed Bin B-A'!W74,'Speed Bin B-A'!W178,'Speed Bin B-A'!W282,'Speed Bin B-A'!W386,'Speed Bin B-A'!W490,'Speed Bin B-A'!W594,'Speed Bin B-A'!W698,'Speed Bin B-A'!W802,'Speed Bin B-A'!W906,'Speed Bin B-A'!W1010,'Speed Bin B-A'!W1114,'Speed Bin B-A'!W1218,'Speed Bin B-A'!W1322,'Speed Bin B-A'!W1426),"-")</f>
        <v>31.599999999999998</v>
      </c>
      <c r="X379" s="261"/>
      <c r="Y379" s="261"/>
    </row>
    <row r="380" spans="1:25" x14ac:dyDescent="0.2">
      <c r="A380" s="251">
        <v>0.66666666666666696</v>
      </c>
      <c r="B380" s="252">
        <f>SUM('Speed Bin B-A'!B75,'Speed Bin B-A'!B179,'Speed Bin B-A'!B283,'Speed Bin B-A'!B387,'Speed Bin B-A'!B491,'Speed Bin B-A'!B595,'Speed Bin B-A'!B699,'Speed Bin B-A'!B803,'Speed Bin B-A'!B907,'Speed Bin B-A'!B1011,'Speed Bin B-A'!B1115,'Speed Bin B-A'!B1219,'Speed Bin B-A'!B1323,'Speed Bin B-A'!B1427)</f>
        <v>272</v>
      </c>
      <c r="C380" s="252">
        <f>SUM('Speed Bin B-A'!C75,'Speed Bin B-A'!C179,'Speed Bin B-A'!C283,'Speed Bin B-A'!C387,'Speed Bin B-A'!C491,'Speed Bin B-A'!C595,'Speed Bin B-A'!C699,'Speed Bin B-A'!C803,'Speed Bin B-A'!C907,'Speed Bin B-A'!C1011,'Speed Bin B-A'!C1115,'Speed Bin B-A'!C1219,'Speed Bin B-A'!C1323,'Speed Bin B-A'!C1427)</f>
        <v>0</v>
      </c>
      <c r="D380" s="252">
        <f>SUM('Speed Bin B-A'!D75,'Speed Bin B-A'!D179,'Speed Bin B-A'!D283,'Speed Bin B-A'!D387,'Speed Bin B-A'!D491,'Speed Bin B-A'!D595,'Speed Bin B-A'!D699,'Speed Bin B-A'!D803,'Speed Bin B-A'!D907,'Speed Bin B-A'!D1011,'Speed Bin B-A'!D1115,'Speed Bin B-A'!D1219,'Speed Bin B-A'!D1323,'Speed Bin B-A'!D1427)</f>
        <v>10</v>
      </c>
      <c r="E380" s="252">
        <f>SUM('Speed Bin B-A'!E75,'Speed Bin B-A'!E179,'Speed Bin B-A'!E283,'Speed Bin B-A'!E387,'Speed Bin B-A'!E491,'Speed Bin B-A'!E595,'Speed Bin B-A'!E699,'Speed Bin B-A'!E803,'Speed Bin B-A'!E907,'Speed Bin B-A'!E1011,'Speed Bin B-A'!E1115,'Speed Bin B-A'!E1219,'Speed Bin B-A'!E1323,'Speed Bin B-A'!E1427)</f>
        <v>4</v>
      </c>
      <c r="F380" s="252">
        <f>SUM('Speed Bin B-A'!F75,'Speed Bin B-A'!F179,'Speed Bin B-A'!F283,'Speed Bin B-A'!F387,'Speed Bin B-A'!F491,'Speed Bin B-A'!F595,'Speed Bin B-A'!F699,'Speed Bin B-A'!F803,'Speed Bin B-A'!F907,'Speed Bin B-A'!F1011,'Speed Bin B-A'!F1115,'Speed Bin B-A'!F1219,'Speed Bin B-A'!F1323,'Speed Bin B-A'!F1427)</f>
        <v>56</v>
      </c>
      <c r="G380" s="252">
        <f>SUM('Speed Bin B-A'!G75,'Speed Bin B-A'!G179,'Speed Bin B-A'!G283,'Speed Bin B-A'!G387,'Speed Bin B-A'!G491,'Speed Bin B-A'!G595,'Speed Bin B-A'!G699,'Speed Bin B-A'!G803,'Speed Bin B-A'!G907,'Speed Bin B-A'!G1011,'Speed Bin B-A'!G1115,'Speed Bin B-A'!G1219,'Speed Bin B-A'!G1323,'Speed Bin B-A'!G1427)</f>
        <v>154</v>
      </c>
      <c r="H380" s="252">
        <f>SUM('Speed Bin B-A'!H75,'Speed Bin B-A'!H179,'Speed Bin B-A'!H283,'Speed Bin B-A'!H387,'Speed Bin B-A'!H491,'Speed Bin B-A'!H595,'Speed Bin B-A'!H699,'Speed Bin B-A'!H803,'Speed Bin B-A'!H907,'Speed Bin B-A'!H1011,'Speed Bin B-A'!H1115,'Speed Bin B-A'!H1219,'Speed Bin B-A'!H1323,'Speed Bin B-A'!H1427)</f>
        <v>48</v>
      </c>
      <c r="I380" s="252">
        <f>SUM('Speed Bin B-A'!I75,'Speed Bin B-A'!I179,'Speed Bin B-A'!I283,'Speed Bin B-A'!I387,'Speed Bin B-A'!I491,'Speed Bin B-A'!I595,'Speed Bin B-A'!I699,'Speed Bin B-A'!I803,'Speed Bin B-A'!I907,'Speed Bin B-A'!I1011,'Speed Bin B-A'!I1115,'Speed Bin B-A'!I1219,'Speed Bin B-A'!I1323,'Speed Bin B-A'!I1427)</f>
        <v>0</v>
      </c>
      <c r="J380" s="252">
        <f>SUM('Speed Bin B-A'!J75,'Speed Bin B-A'!J179,'Speed Bin B-A'!J283,'Speed Bin B-A'!J387,'Speed Bin B-A'!J491,'Speed Bin B-A'!J595,'Speed Bin B-A'!J699,'Speed Bin B-A'!J803,'Speed Bin B-A'!J907,'Speed Bin B-A'!J1011,'Speed Bin B-A'!J1115,'Speed Bin B-A'!J1219,'Speed Bin B-A'!J1323,'Speed Bin B-A'!J1427)</f>
        <v>0</v>
      </c>
      <c r="K380" s="252">
        <f>SUM('Speed Bin B-A'!K75,'Speed Bin B-A'!K179,'Speed Bin B-A'!K283,'Speed Bin B-A'!K387,'Speed Bin B-A'!K491,'Speed Bin B-A'!K595,'Speed Bin B-A'!K699,'Speed Bin B-A'!K803,'Speed Bin B-A'!K907,'Speed Bin B-A'!K1011,'Speed Bin B-A'!K1115,'Speed Bin B-A'!K1219,'Speed Bin B-A'!K1323,'Speed Bin B-A'!K1427)</f>
        <v>0</v>
      </c>
      <c r="L380" s="252">
        <f>SUM('Speed Bin B-A'!L75,'Speed Bin B-A'!L179,'Speed Bin B-A'!L283,'Speed Bin B-A'!L387,'Speed Bin B-A'!L491,'Speed Bin B-A'!L595,'Speed Bin B-A'!L699,'Speed Bin B-A'!L803,'Speed Bin B-A'!L907,'Speed Bin B-A'!L1011,'Speed Bin B-A'!L1115,'Speed Bin B-A'!L1219,'Speed Bin B-A'!L1323,'Speed Bin B-A'!L1427)</f>
        <v>0</v>
      </c>
      <c r="M380" s="252">
        <f>SUM('Speed Bin B-A'!M75,'Speed Bin B-A'!M179,'Speed Bin B-A'!M283,'Speed Bin B-A'!M387,'Speed Bin B-A'!M491,'Speed Bin B-A'!M595,'Speed Bin B-A'!M699,'Speed Bin B-A'!M803,'Speed Bin B-A'!M907,'Speed Bin B-A'!M1011,'Speed Bin B-A'!M1115,'Speed Bin B-A'!M1219,'Speed Bin B-A'!M1323,'Speed Bin B-A'!M1427)</f>
        <v>0</v>
      </c>
      <c r="N380" s="252">
        <f>SUM('Speed Bin B-A'!N75,'Speed Bin B-A'!N179,'Speed Bin B-A'!N283,'Speed Bin B-A'!N387,'Speed Bin B-A'!N491,'Speed Bin B-A'!N595,'Speed Bin B-A'!N699,'Speed Bin B-A'!N803,'Speed Bin B-A'!N907,'Speed Bin B-A'!N1011,'Speed Bin B-A'!N1115,'Speed Bin B-A'!N1219,'Speed Bin B-A'!N1323,'Speed Bin B-A'!N1427)</f>
        <v>0</v>
      </c>
      <c r="O380" s="252">
        <f>SUM('Speed Bin B-A'!O75,'Speed Bin B-A'!O179,'Speed Bin B-A'!O283,'Speed Bin B-A'!O387,'Speed Bin B-A'!O491,'Speed Bin B-A'!O595,'Speed Bin B-A'!O699,'Speed Bin B-A'!O803,'Speed Bin B-A'!O907,'Speed Bin B-A'!O1011,'Speed Bin B-A'!O1115,'Speed Bin B-A'!O1219,'Speed Bin B-A'!O1323,'Speed Bin B-A'!O1427)</f>
        <v>0</v>
      </c>
      <c r="P380" s="252">
        <f>SUM('Speed Bin B-A'!P75,'Speed Bin B-A'!P179,'Speed Bin B-A'!P283,'Speed Bin B-A'!P387,'Speed Bin B-A'!P491,'Speed Bin B-A'!P595,'Speed Bin B-A'!P699,'Speed Bin B-A'!P803,'Speed Bin B-A'!P907,'Speed Bin B-A'!P1011,'Speed Bin B-A'!P1115,'Speed Bin B-A'!P1219,'Speed Bin B-A'!P1323,'Speed Bin B-A'!P1427)</f>
        <v>0</v>
      </c>
      <c r="Q380" s="252">
        <f>SUM('Speed Bin B-A'!Q75,'Speed Bin B-A'!Q179,'Speed Bin B-A'!Q283,'Speed Bin B-A'!Q387,'Speed Bin B-A'!Q491,'Speed Bin B-A'!Q595,'Speed Bin B-A'!Q699,'Speed Bin B-A'!Q803,'Speed Bin B-A'!Q907,'Speed Bin B-A'!Q1011,'Speed Bin B-A'!Q1115,'Speed Bin B-A'!Q1219,'Speed Bin B-A'!Q1323,'Speed Bin B-A'!Q1427)</f>
        <v>0</v>
      </c>
      <c r="R380" s="252">
        <f>SUM('Speed Bin B-A'!R75,'Speed Bin B-A'!R179,'Speed Bin B-A'!R283,'Speed Bin B-A'!R387,'Speed Bin B-A'!R491,'Speed Bin B-A'!R595,'Speed Bin B-A'!R699,'Speed Bin B-A'!R803,'Speed Bin B-A'!R907,'Speed Bin B-A'!R1011,'Speed Bin B-A'!R1115,'Speed Bin B-A'!R1219,'Speed Bin B-A'!R1323,'Speed Bin B-A'!R1427)</f>
        <v>0</v>
      </c>
      <c r="S380" s="252">
        <f>SUM('Speed Bin B-A'!S75,'Speed Bin B-A'!S179,'Speed Bin B-A'!S283,'Speed Bin B-A'!S387,'Speed Bin B-A'!S491,'Speed Bin B-A'!S595,'Speed Bin B-A'!S699,'Speed Bin B-A'!S803,'Speed Bin B-A'!S907,'Speed Bin B-A'!S1011,'Speed Bin B-A'!S1115,'Speed Bin B-A'!S1219,'Speed Bin B-A'!S1323,'Speed Bin B-A'!S1427)</f>
        <v>0</v>
      </c>
      <c r="T380" s="252">
        <f>SUM('Speed Bin B-A'!T75,'Speed Bin B-A'!T179,'Speed Bin B-A'!T283,'Speed Bin B-A'!T387,'Speed Bin B-A'!T491,'Speed Bin B-A'!T595,'Speed Bin B-A'!T699,'Speed Bin B-A'!T803,'Speed Bin B-A'!T907,'Speed Bin B-A'!T1011,'Speed Bin B-A'!T1115,'Speed Bin B-A'!T1219,'Speed Bin B-A'!T1323,'Speed Bin B-A'!T1427)</f>
        <v>0</v>
      </c>
      <c r="U380" s="252">
        <f>SUM('Speed Bin B-A'!U75,'Speed Bin B-A'!U179,'Speed Bin B-A'!U283,'Speed Bin B-A'!U387,'Speed Bin B-A'!U491,'Speed Bin B-A'!U595,'Speed Bin B-A'!U699,'Speed Bin B-A'!U803,'Speed Bin B-A'!U907,'Speed Bin B-A'!U1011,'Speed Bin B-A'!U1115,'Speed Bin B-A'!U1219,'Speed Bin B-A'!U1323,'Speed Bin B-A'!U1427)</f>
        <v>0</v>
      </c>
      <c r="V380" s="253">
        <f>IFERROR(AVERAGE('Speed Bin B-A'!V75,'Speed Bin B-A'!V179,'Speed Bin B-A'!V283,'Speed Bin B-A'!V387,'Speed Bin B-A'!V491,'Speed Bin B-A'!V595,'Speed Bin B-A'!V699,'Speed Bin B-A'!V803,'Speed Bin B-A'!V907,'Speed Bin B-A'!V1011,'Speed Bin B-A'!V1115,'Speed Bin B-A'!V1219,'Speed Bin B-A'!V1323,'Speed Bin B-A'!V1427),"-")</f>
        <v>26.322222222222223</v>
      </c>
      <c r="W380" s="253">
        <f>IFERROR(AVERAGE('Speed Bin B-A'!W75,'Speed Bin B-A'!W179,'Speed Bin B-A'!W283,'Speed Bin B-A'!W387,'Speed Bin B-A'!W491,'Speed Bin B-A'!W595,'Speed Bin B-A'!W699,'Speed Bin B-A'!W803,'Speed Bin B-A'!W907,'Speed Bin B-A'!W1011,'Speed Bin B-A'!W1115,'Speed Bin B-A'!W1219,'Speed Bin B-A'!W1323,'Speed Bin B-A'!W1427),"-")</f>
        <v>30.377777777777776</v>
      </c>
      <c r="X380" s="261"/>
      <c r="Y380" s="261"/>
    </row>
    <row r="381" spans="1:25" x14ac:dyDescent="0.2">
      <c r="A381" s="251">
        <v>0.67708333333333304</v>
      </c>
      <c r="B381" s="252">
        <f>SUM('Speed Bin B-A'!B76,'Speed Bin B-A'!B180,'Speed Bin B-A'!B284,'Speed Bin B-A'!B388,'Speed Bin B-A'!B492,'Speed Bin B-A'!B596,'Speed Bin B-A'!B700,'Speed Bin B-A'!B804,'Speed Bin B-A'!B908,'Speed Bin B-A'!B1012,'Speed Bin B-A'!B1116,'Speed Bin B-A'!B1220,'Speed Bin B-A'!B1324,'Speed Bin B-A'!B1428)</f>
        <v>281</v>
      </c>
      <c r="C381" s="252">
        <f>SUM('Speed Bin B-A'!C76,'Speed Bin B-A'!C180,'Speed Bin B-A'!C284,'Speed Bin B-A'!C388,'Speed Bin B-A'!C492,'Speed Bin B-A'!C596,'Speed Bin B-A'!C700,'Speed Bin B-A'!C804,'Speed Bin B-A'!C908,'Speed Bin B-A'!C1012,'Speed Bin B-A'!C1116,'Speed Bin B-A'!C1220,'Speed Bin B-A'!C1324,'Speed Bin B-A'!C1428)</f>
        <v>0</v>
      </c>
      <c r="D381" s="252">
        <f>SUM('Speed Bin B-A'!D76,'Speed Bin B-A'!D180,'Speed Bin B-A'!D284,'Speed Bin B-A'!D388,'Speed Bin B-A'!D492,'Speed Bin B-A'!D596,'Speed Bin B-A'!D700,'Speed Bin B-A'!D804,'Speed Bin B-A'!D908,'Speed Bin B-A'!D1012,'Speed Bin B-A'!D1116,'Speed Bin B-A'!D1220,'Speed Bin B-A'!D1324,'Speed Bin B-A'!D1428)</f>
        <v>2</v>
      </c>
      <c r="E381" s="252">
        <f>SUM('Speed Bin B-A'!E76,'Speed Bin B-A'!E180,'Speed Bin B-A'!E284,'Speed Bin B-A'!E388,'Speed Bin B-A'!E492,'Speed Bin B-A'!E596,'Speed Bin B-A'!E700,'Speed Bin B-A'!E804,'Speed Bin B-A'!E908,'Speed Bin B-A'!E1012,'Speed Bin B-A'!E1116,'Speed Bin B-A'!E1220,'Speed Bin B-A'!E1324,'Speed Bin B-A'!E1428)</f>
        <v>10</v>
      </c>
      <c r="F381" s="252">
        <f>SUM('Speed Bin B-A'!F76,'Speed Bin B-A'!F180,'Speed Bin B-A'!F284,'Speed Bin B-A'!F388,'Speed Bin B-A'!F492,'Speed Bin B-A'!F596,'Speed Bin B-A'!F700,'Speed Bin B-A'!F804,'Speed Bin B-A'!F908,'Speed Bin B-A'!F1012,'Speed Bin B-A'!F1116,'Speed Bin B-A'!F1220,'Speed Bin B-A'!F1324,'Speed Bin B-A'!F1428)</f>
        <v>66</v>
      </c>
      <c r="G381" s="252">
        <f>SUM('Speed Bin B-A'!G76,'Speed Bin B-A'!G180,'Speed Bin B-A'!G284,'Speed Bin B-A'!G388,'Speed Bin B-A'!G492,'Speed Bin B-A'!G596,'Speed Bin B-A'!G700,'Speed Bin B-A'!G804,'Speed Bin B-A'!G908,'Speed Bin B-A'!G1012,'Speed Bin B-A'!G1116,'Speed Bin B-A'!G1220,'Speed Bin B-A'!G1324,'Speed Bin B-A'!G1428)</f>
        <v>164</v>
      </c>
      <c r="H381" s="252">
        <f>SUM('Speed Bin B-A'!H76,'Speed Bin B-A'!H180,'Speed Bin B-A'!H284,'Speed Bin B-A'!H388,'Speed Bin B-A'!H492,'Speed Bin B-A'!H596,'Speed Bin B-A'!H700,'Speed Bin B-A'!H804,'Speed Bin B-A'!H908,'Speed Bin B-A'!H1012,'Speed Bin B-A'!H1116,'Speed Bin B-A'!H1220,'Speed Bin B-A'!H1324,'Speed Bin B-A'!H1428)</f>
        <v>38</v>
      </c>
      <c r="I381" s="252">
        <f>SUM('Speed Bin B-A'!I76,'Speed Bin B-A'!I180,'Speed Bin B-A'!I284,'Speed Bin B-A'!I388,'Speed Bin B-A'!I492,'Speed Bin B-A'!I596,'Speed Bin B-A'!I700,'Speed Bin B-A'!I804,'Speed Bin B-A'!I908,'Speed Bin B-A'!I1012,'Speed Bin B-A'!I1116,'Speed Bin B-A'!I1220,'Speed Bin B-A'!I1324,'Speed Bin B-A'!I1428)</f>
        <v>1</v>
      </c>
      <c r="J381" s="252">
        <f>SUM('Speed Bin B-A'!J76,'Speed Bin B-A'!J180,'Speed Bin B-A'!J284,'Speed Bin B-A'!J388,'Speed Bin B-A'!J492,'Speed Bin B-A'!J596,'Speed Bin B-A'!J700,'Speed Bin B-A'!J804,'Speed Bin B-A'!J908,'Speed Bin B-A'!J1012,'Speed Bin B-A'!J1116,'Speed Bin B-A'!J1220,'Speed Bin B-A'!J1324,'Speed Bin B-A'!J1428)</f>
        <v>0</v>
      </c>
      <c r="K381" s="252">
        <f>SUM('Speed Bin B-A'!K76,'Speed Bin B-A'!K180,'Speed Bin B-A'!K284,'Speed Bin B-A'!K388,'Speed Bin B-A'!K492,'Speed Bin B-A'!K596,'Speed Bin B-A'!K700,'Speed Bin B-A'!K804,'Speed Bin B-A'!K908,'Speed Bin B-A'!K1012,'Speed Bin B-A'!K1116,'Speed Bin B-A'!K1220,'Speed Bin B-A'!K1324,'Speed Bin B-A'!K1428)</f>
        <v>0</v>
      </c>
      <c r="L381" s="252">
        <f>SUM('Speed Bin B-A'!L76,'Speed Bin B-A'!L180,'Speed Bin B-A'!L284,'Speed Bin B-A'!L388,'Speed Bin B-A'!L492,'Speed Bin B-A'!L596,'Speed Bin B-A'!L700,'Speed Bin B-A'!L804,'Speed Bin B-A'!L908,'Speed Bin B-A'!L1012,'Speed Bin B-A'!L1116,'Speed Bin B-A'!L1220,'Speed Bin B-A'!L1324,'Speed Bin B-A'!L1428)</f>
        <v>0</v>
      </c>
      <c r="M381" s="252">
        <f>SUM('Speed Bin B-A'!M76,'Speed Bin B-A'!M180,'Speed Bin B-A'!M284,'Speed Bin B-A'!M388,'Speed Bin B-A'!M492,'Speed Bin B-A'!M596,'Speed Bin B-A'!M700,'Speed Bin B-A'!M804,'Speed Bin B-A'!M908,'Speed Bin B-A'!M1012,'Speed Bin B-A'!M1116,'Speed Bin B-A'!M1220,'Speed Bin B-A'!M1324,'Speed Bin B-A'!M1428)</f>
        <v>0</v>
      </c>
      <c r="N381" s="252">
        <f>SUM('Speed Bin B-A'!N76,'Speed Bin B-A'!N180,'Speed Bin B-A'!N284,'Speed Bin B-A'!N388,'Speed Bin B-A'!N492,'Speed Bin B-A'!N596,'Speed Bin B-A'!N700,'Speed Bin B-A'!N804,'Speed Bin B-A'!N908,'Speed Bin B-A'!N1012,'Speed Bin B-A'!N1116,'Speed Bin B-A'!N1220,'Speed Bin B-A'!N1324,'Speed Bin B-A'!N1428)</f>
        <v>0</v>
      </c>
      <c r="O381" s="252">
        <f>SUM('Speed Bin B-A'!O76,'Speed Bin B-A'!O180,'Speed Bin B-A'!O284,'Speed Bin B-A'!O388,'Speed Bin B-A'!O492,'Speed Bin B-A'!O596,'Speed Bin B-A'!O700,'Speed Bin B-A'!O804,'Speed Bin B-A'!O908,'Speed Bin B-A'!O1012,'Speed Bin B-A'!O1116,'Speed Bin B-A'!O1220,'Speed Bin B-A'!O1324,'Speed Bin B-A'!O1428)</f>
        <v>0</v>
      </c>
      <c r="P381" s="252">
        <f>SUM('Speed Bin B-A'!P76,'Speed Bin B-A'!P180,'Speed Bin B-A'!P284,'Speed Bin B-A'!P388,'Speed Bin B-A'!P492,'Speed Bin B-A'!P596,'Speed Bin B-A'!P700,'Speed Bin B-A'!P804,'Speed Bin B-A'!P908,'Speed Bin B-A'!P1012,'Speed Bin B-A'!P1116,'Speed Bin B-A'!P1220,'Speed Bin B-A'!P1324,'Speed Bin B-A'!P1428)</f>
        <v>0</v>
      </c>
      <c r="Q381" s="252">
        <f>SUM('Speed Bin B-A'!Q76,'Speed Bin B-A'!Q180,'Speed Bin B-A'!Q284,'Speed Bin B-A'!Q388,'Speed Bin B-A'!Q492,'Speed Bin B-A'!Q596,'Speed Bin B-A'!Q700,'Speed Bin B-A'!Q804,'Speed Bin B-A'!Q908,'Speed Bin B-A'!Q1012,'Speed Bin B-A'!Q1116,'Speed Bin B-A'!Q1220,'Speed Bin B-A'!Q1324,'Speed Bin B-A'!Q1428)</f>
        <v>0</v>
      </c>
      <c r="R381" s="252">
        <f>SUM('Speed Bin B-A'!R76,'Speed Bin B-A'!R180,'Speed Bin B-A'!R284,'Speed Bin B-A'!R388,'Speed Bin B-A'!R492,'Speed Bin B-A'!R596,'Speed Bin B-A'!R700,'Speed Bin B-A'!R804,'Speed Bin B-A'!R908,'Speed Bin B-A'!R1012,'Speed Bin B-A'!R1116,'Speed Bin B-A'!R1220,'Speed Bin B-A'!R1324,'Speed Bin B-A'!R1428)</f>
        <v>0</v>
      </c>
      <c r="S381" s="252">
        <f>SUM('Speed Bin B-A'!S76,'Speed Bin B-A'!S180,'Speed Bin B-A'!S284,'Speed Bin B-A'!S388,'Speed Bin B-A'!S492,'Speed Bin B-A'!S596,'Speed Bin B-A'!S700,'Speed Bin B-A'!S804,'Speed Bin B-A'!S908,'Speed Bin B-A'!S1012,'Speed Bin B-A'!S1116,'Speed Bin B-A'!S1220,'Speed Bin B-A'!S1324,'Speed Bin B-A'!S1428)</f>
        <v>0</v>
      </c>
      <c r="T381" s="252">
        <f>SUM('Speed Bin B-A'!T76,'Speed Bin B-A'!T180,'Speed Bin B-A'!T284,'Speed Bin B-A'!T388,'Speed Bin B-A'!T492,'Speed Bin B-A'!T596,'Speed Bin B-A'!T700,'Speed Bin B-A'!T804,'Speed Bin B-A'!T908,'Speed Bin B-A'!T1012,'Speed Bin B-A'!T1116,'Speed Bin B-A'!T1220,'Speed Bin B-A'!T1324,'Speed Bin B-A'!T1428)</f>
        <v>0</v>
      </c>
      <c r="U381" s="252">
        <f>SUM('Speed Bin B-A'!U76,'Speed Bin B-A'!U180,'Speed Bin B-A'!U284,'Speed Bin B-A'!U388,'Speed Bin B-A'!U492,'Speed Bin B-A'!U596,'Speed Bin B-A'!U700,'Speed Bin B-A'!U804,'Speed Bin B-A'!U908,'Speed Bin B-A'!U1012,'Speed Bin B-A'!U1116,'Speed Bin B-A'!U1220,'Speed Bin B-A'!U1324,'Speed Bin B-A'!U1428)</f>
        <v>0</v>
      </c>
      <c r="V381" s="253">
        <f>IFERROR(AVERAGE('Speed Bin B-A'!V76,'Speed Bin B-A'!V180,'Speed Bin B-A'!V284,'Speed Bin B-A'!V388,'Speed Bin B-A'!V492,'Speed Bin B-A'!V596,'Speed Bin B-A'!V700,'Speed Bin B-A'!V804,'Speed Bin B-A'!V908,'Speed Bin B-A'!V1012,'Speed Bin B-A'!V1116,'Speed Bin B-A'!V1220,'Speed Bin B-A'!V1324,'Speed Bin B-A'!V1428),"-")</f>
        <v>26.611111111111114</v>
      </c>
      <c r="W381" s="253">
        <f>IFERROR(AVERAGE('Speed Bin B-A'!W76,'Speed Bin B-A'!W180,'Speed Bin B-A'!W284,'Speed Bin B-A'!W388,'Speed Bin B-A'!W492,'Speed Bin B-A'!W596,'Speed Bin B-A'!W700,'Speed Bin B-A'!W804,'Speed Bin B-A'!W908,'Speed Bin B-A'!W1012,'Speed Bin B-A'!W1116,'Speed Bin B-A'!W1220,'Speed Bin B-A'!W1324,'Speed Bin B-A'!W1428),"-")</f>
        <v>30.099999999999998</v>
      </c>
      <c r="X381" s="261"/>
      <c r="Y381" s="261"/>
    </row>
    <row r="382" spans="1:25" x14ac:dyDescent="0.2">
      <c r="A382" s="251">
        <v>0.6875</v>
      </c>
      <c r="B382" s="252">
        <f>SUM('Speed Bin B-A'!B77,'Speed Bin B-A'!B181,'Speed Bin B-A'!B285,'Speed Bin B-A'!B389,'Speed Bin B-A'!B493,'Speed Bin B-A'!B597,'Speed Bin B-A'!B701,'Speed Bin B-A'!B805,'Speed Bin B-A'!B909,'Speed Bin B-A'!B1013,'Speed Bin B-A'!B1117,'Speed Bin B-A'!B1221,'Speed Bin B-A'!B1325,'Speed Bin B-A'!B1429)</f>
        <v>311</v>
      </c>
      <c r="C382" s="252">
        <f>SUM('Speed Bin B-A'!C77,'Speed Bin B-A'!C181,'Speed Bin B-A'!C285,'Speed Bin B-A'!C389,'Speed Bin B-A'!C493,'Speed Bin B-A'!C597,'Speed Bin B-A'!C701,'Speed Bin B-A'!C805,'Speed Bin B-A'!C909,'Speed Bin B-A'!C1013,'Speed Bin B-A'!C1117,'Speed Bin B-A'!C1221,'Speed Bin B-A'!C1325,'Speed Bin B-A'!C1429)</f>
        <v>0</v>
      </c>
      <c r="D382" s="252">
        <f>SUM('Speed Bin B-A'!D77,'Speed Bin B-A'!D181,'Speed Bin B-A'!D285,'Speed Bin B-A'!D389,'Speed Bin B-A'!D493,'Speed Bin B-A'!D597,'Speed Bin B-A'!D701,'Speed Bin B-A'!D805,'Speed Bin B-A'!D909,'Speed Bin B-A'!D1013,'Speed Bin B-A'!D1117,'Speed Bin B-A'!D1221,'Speed Bin B-A'!D1325,'Speed Bin B-A'!D1429)</f>
        <v>2</v>
      </c>
      <c r="E382" s="252">
        <f>SUM('Speed Bin B-A'!E77,'Speed Bin B-A'!E181,'Speed Bin B-A'!E285,'Speed Bin B-A'!E389,'Speed Bin B-A'!E493,'Speed Bin B-A'!E597,'Speed Bin B-A'!E701,'Speed Bin B-A'!E805,'Speed Bin B-A'!E909,'Speed Bin B-A'!E1013,'Speed Bin B-A'!E1117,'Speed Bin B-A'!E1221,'Speed Bin B-A'!E1325,'Speed Bin B-A'!E1429)</f>
        <v>8</v>
      </c>
      <c r="F382" s="252">
        <f>SUM('Speed Bin B-A'!F77,'Speed Bin B-A'!F181,'Speed Bin B-A'!F285,'Speed Bin B-A'!F389,'Speed Bin B-A'!F493,'Speed Bin B-A'!F597,'Speed Bin B-A'!F701,'Speed Bin B-A'!F805,'Speed Bin B-A'!F909,'Speed Bin B-A'!F1013,'Speed Bin B-A'!F1117,'Speed Bin B-A'!F1221,'Speed Bin B-A'!F1325,'Speed Bin B-A'!F1429)</f>
        <v>61</v>
      </c>
      <c r="G382" s="252">
        <f>SUM('Speed Bin B-A'!G77,'Speed Bin B-A'!G181,'Speed Bin B-A'!G285,'Speed Bin B-A'!G389,'Speed Bin B-A'!G493,'Speed Bin B-A'!G597,'Speed Bin B-A'!G701,'Speed Bin B-A'!G805,'Speed Bin B-A'!G909,'Speed Bin B-A'!G1013,'Speed Bin B-A'!G1117,'Speed Bin B-A'!G1221,'Speed Bin B-A'!G1325,'Speed Bin B-A'!G1429)</f>
        <v>193</v>
      </c>
      <c r="H382" s="252">
        <f>SUM('Speed Bin B-A'!H77,'Speed Bin B-A'!H181,'Speed Bin B-A'!H285,'Speed Bin B-A'!H389,'Speed Bin B-A'!H493,'Speed Bin B-A'!H597,'Speed Bin B-A'!H701,'Speed Bin B-A'!H805,'Speed Bin B-A'!H909,'Speed Bin B-A'!H1013,'Speed Bin B-A'!H1117,'Speed Bin B-A'!H1221,'Speed Bin B-A'!H1325,'Speed Bin B-A'!H1429)</f>
        <v>46</v>
      </c>
      <c r="I382" s="252">
        <f>SUM('Speed Bin B-A'!I77,'Speed Bin B-A'!I181,'Speed Bin B-A'!I285,'Speed Bin B-A'!I389,'Speed Bin B-A'!I493,'Speed Bin B-A'!I597,'Speed Bin B-A'!I701,'Speed Bin B-A'!I805,'Speed Bin B-A'!I909,'Speed Bin B-A'!I1013,'Speed Bin B-A'!I1117,'Speed Bin B-A'!I1221,'Speed Bin B-A'!I1325,'Speed Bin B-A'!I1429)</f>
        <v>1</v>
      </c>
      <c r="J382" s="252">
        <f>SUM('Speed Bin B-A'!J77,'Speed Bin B-A'!J181,'Speed Bin B-A'!J285,'Speed Bin B-A'!J389,'Speed Bin B-A'!J493,'Speed Bin B-A'!J597,'Speed Bin B-A'!J701,'Speed Bin B-A'!J805,'Speed Bin B-A'!J909,'Speed Bin B-A'!J1013,'Speed Bin B-A'!J1117,'Speed Bin B-A'!J1221,'Speed Bin B-A'!J1325,'Speed Bin B-A'!J1429)</f>
        <v>0</v>
      </c>
      <c r="K382" s="252">
        <f>SUM('Speed Bin B-A'!K77,'Speed Bin B-A'!K181,'Speed Bin B-A'!K285,'Speed Bin B-A'!K389,'Speed Bin B-A'!K493,'Speed Bin B-A'!K597,'Speed Bin B-A'!K701,'Speed Bin B-A'!K805,'Speed Bin B-A'!K909,'Speed Bin B-A'!K1013,'Speed Bin B-A'!K1117,'Speed Bin B-A'!K1221,'Speed Bin B-A'!K1325,'Speed Bin B-A'!K1429)</f>
        <v>0</v>
      </c>
      <c r="L382" s="252">
        <f>SUM('Speed Bin B-A'!L77,'Speed Bin B-A'!L181,'Speed Bin B-A'!L285,'Speed Bin B-A'!L389,'Speed Bin B-A'!L493,'Speed Bin B-A'!L597,'Speed Bin B-A'!L701,'Speed Bin B-A'!L805,'Speed Bin B-A'!L909,'Speed Bin B-A'!L1013,'Speed Bin B-A'!L1117,'Speed Bin B-A'!L1221,'Speed Bin B-A'!L1325,'Speed Bin B-A'!L1429)</f>
        <v>0</v>
      </c>
      <c r="M382" s="252">
        <f>SUM('Speed Bin B-A'!M77,'Speed Bin B-A'!M181,'Speed Bin B-A'!M285,'Speed Bin B-A'!M389,'Speed Bin B-A'!M493,'Speed Bin B-A'!M597,'Speed Bin B-A'!M701,'Speed Bin B-A'!M805,'Speed Bin B-A'!M909,'Speed Bin B-A'!M1013,'Speed Bin B-A'!M1117,'Speed Bin B-A'!M1221,'Speed Bin B-A'!M1325,'Speed Bin B-A'!M1429)</f>
        <v>0</v>
      </c>
      <c r="N382" s="252">
        <f>SUM('Speed Bin B-A'!N77,'Speed Bin B-A'!N181,'Speed Bin B-A'!N285,'Speed Bin B-A'!N389,'Speed Bin B-A'!N493,'Speed Bin B-A'!N597,'Speed Bin B-A'!N701,'Speed Bin B-A'!N805,'Speed Bin B-A'!N909,'Speed Bin B-A'!N1013,'Speed Bin B-A'!N1117,'Speed Bin B-A'!N1221,'Speed Bin B-A'!N1325,'Speed Bin B-A'!N1429)</f>
        <v>0</v>
      </c>
      <c r="O382" s="252">
        <f>SUM('Speed Bin B-A'!O77,'Speed Bin B-A'!O181,'Speed Bin B-A'!O285,'Speed Bin B-A'!O389,'Speed Bin B-A'!O493,'Speed Bin B-A'!O597,'Speed Bin B-A'!O701,'Speed Bin B-A'!O805,'Speed Bin B-A'!O909,'Speed Bin B-A'!O1013,'Speed Bin B-A'!O1117,'Speed Bin B-A'!O1221,'Speed Bin B-A'!O1325,'Speed Bin B-A'!O1429)</f>
        <v>0</v>
      </c>
      <c r="P382" s="252">
        <f>SUM('Speed Bin B-A'!P77,'Speed Bin B-A'!P181,'Speed Bin B-A'!P285,'Speed Bin B-A'!P389,'Speed Bin B-A'!P493,'Speed Bin B-A'!P597,'Speed Bin B-A'!P701,'Speed Bin B-A'!P805,'Speed Bin B-A'!P909,'Speed Bin B-A'!P1013,'Speed Bin B-A'!P1117,'Speed Bin B-A'!P1221,'Speed Bin B-A'!P1325,'Speed Bin B-A'!P1429)</f>
        <v>0</v>
      </c>
      <c r="Q382" s="252">
        <f>SUM('Speed Bin B-A'!Q77,'Speed Bin B-A'!Q181,'Speed Bin B-A'!Q285,'Speed Bin B-A'!Q389,'Speed Bin B-A'!Q493,'Speed Bin B-A'!Q597,'Speed Bin B-A'!Q701,'Speed Bin B-A'!Q805,'Speed Bin B-A'!Q909,'Speed Bin B-A'!Q1013,'Speed Bin B-A'!Q1117,'Speed Bin B-A'!Q1221,'Speed Bin B-A'!Q1325,'Speed Bin B-A'!Q1429)</f>
        <v>0</v>
      </c>
      <c r="R382" s="252">
        <f>SUM('Speed Bin B-A'!R77,'Speed Bin B-A'!R181,'Speed Bin B-A'!R285,'Speed Bin B-A'!R389,'Speed Bin B-A'!R493,'Speed Bin B-A'!R597,'Speed Bin B-A'!R701,'Speed Bin B-A'!R805,'Speed Bin B-A'!R909,'Speed Bin B-A'!R1013,'Speed Bin B-A'!R1117,'Speed Bin B-A'!R1221,'Speed Bin B-A'!R1325,'Speed Bin B-A'!R1429)</f>
        <v>0</v>
      </c>
      <c r="S382" s="252">
        <f>SUM('Speed Bin B-A'!S77,'Speed Bin B-A'!S181,'Speed Bin B-A'!S285,'Speed Bin B-A'!S389,'Speed Bin B-A'!S493,'Speed Bin B-A'!S597,'Speed Bin B-A'!S701,'Speed Bin B-A'!S805,'Speed Bin B-A'!S909,'Speed Bin B-A'!S1013,'Speed Bin B-A'!S1117,'Speed Bin B-A'!S1221,'Speed Bin B-A'!S1325,'Speed Bin B-A'!S1429)</f>
        <v>0</v>
      </c>
      <c r="T382" s="252">
        <f>SUM('Speed Bin B-A'!T77,'Speed Bin B-A'!T181,'Speed Bin B-A'!T285,'Speed Bin B-A'!T389,'Speed Bin B-A'!T493,'Speed Bin B-A'!T597,'Speed Bin B-A'!T701,'Speed Bin B-A'!T805,'Speed Bin B-A'!T909,'Speed Bin B-A'!T1013,'Speed Bin B-A'!T1117,'Speed Bin B-A'!T1221,'Speed Bin B-A'!T1325,'Speed Bin B-A'!T1429)</f>
        <v>0</v>
      </c>
      <c r="U382" s="252">
        <f>SUM('Speed Bin B-A'!U77,'Speed Bin B-A'!U181,'Speed Bin B-A'!U285,'Speed Bin B-A'!U389,'Speed Bin B-A'!U493,'Speed Bin B-A'!U597,'Speed Bin B-A'!U701,'Speed Bin B-A'!U805,'Speed Bin B-A'!U909,'Speed Bin B-A'!U1013,'Speed Bin B-A'!U1117,'Speed Bin B-A'!U1221,'Speed Bin B-A'!U1325,'Speed Bin B-A'!U1429)</f>
        <v>0</v>
      </c>
      <c r="V382" s="253">
        <f>IFERROR(AVERAGE('Speed Bin B-A'!V77,'Speed Bin B-A'!V181,'Speed Bin B-A'!V285,'Speed Bin B-A'!V389,'Speed Bin B-A'!V493,'Speed Bin B-A'!V597,'Speed Bin B-A'!V701,'Speed Bin B-A'!V805,'Speed Bin B-A'!V909,'Speed Bin B-A'!V1013,'Speed Bin B-A'!V1117,'Speed Bin B-A'!V1221,'Speed Bin B-A'!V1325,'Speed Bin B-A'!V1429),"-")</f>
        <v>26.988888888888887</v>
      </c>
      <c r="W382" s="253">
        <f>IFERROR(AVERAGE('Speed Bin B-A'!W77,'Speed Bin B-A'!W181,'Speed Bin B-A'!W285,'Speed Bin B-A'!W389,'Speed Bin B-A'!W493,'Speed Bin B-A'!W597,'Speed Bin B-A'!W701,'Speed Bin B-A'!W805,'Speed Bin B-A'!W909,'Speed Bin B-A'!W1013,'Speed Bin B-A'!W1117,'Speed Bin B-A'!W1221,'Speed Bin B-A'!W1325,'Speed Bin B-A'!W1429),"-")</f>
        <v>30.200000000000003</v>
      </c>
      <c r="X382" s="261"/>
      <c r="Y382" s="261"/>
    </row>
    <row r="383" spans="1:25" x14ac:dyDescent="0.2">
      <c r="A383" s="251">
        <v>0.69791666666666696</v>
      </c>
      <c r="B383" s="252">
        <f>SUM('Speed Bin B-A'!B78,'Speed Bin B-A'!B182,'Speed Bin B-A'!B286,'Speed Bin B-A'!B390,'Speed Bin B-A'!B494,'Speed Bin B-A'!B598,'Speed Bin B-A'!B702,'Speed Bin B-A'!B806,'Speed Bin B-A'!B910,'Speed Bin B-A'!B1014,'Speed Bin B-A'!B1118,'Speed Bin B-A'!B1222,'Speed Bin B-A'!B1326,'Speed Bin B-A'!B1430)</f>
        <v>283</v>
      </c>
      <c r="C383" s="252">
        <f>SUM('Speed Bin B-A'!C78,'Speed Bin B-A'!C182,'Speed Bin B-A'!C286,'Speed Bin B-A'!C390,'Speed Bin B-A'!C494,'Speed Bin B-A'!C598,'Speed Bin B-A'!C702,'Speed Bin B-A'!C806,'Speed Bin B-A'!C910,'Speed Bin B-A'!C1014,'Speed Bin B-A'!C1118,'Speed Bin B-A'!C1222,'Speed Bin B-A'!C1326,'Speed Bin B-A'!C1430)</f>
        <v>1</v>
      </c>
      <c r="D383" s="252">
        <f>SUM('Speed Bin B-A'!D78,'Speed Bin B-A'!D182,'Speed Bin B-A'!D286,'Speed Bin B-A'!D390,'Speed Bin B-A'!D494,'Speed Bin B-A'!D598,'Speed Bin B-A'!D702,'Speed Bin B-A'!D806,'Speed Bin B-A'!D910,'Speed Bin B-A'!D1014,'Speed Bin B-A'!D1118,'Speed Bin B-A'!D1222,'Speed Bin B-A'!D1326,'Speed Bin B-A'!D1430)</f>
        <v>6</v>
      </c>
      <c r="E383" s="252">
        <f>SUM('Speed Bin B-A'!E78,'Speed Bin B-A'!E182,'Speed Bin B-A'!E286,'Speed Bin B-A'!E390,'Speed Bin B-A'!E494,'Speed Bin B-A'!E598,'Speed Bin B-A'!E702,'Speed Bin B-A'!E806,'Speed Bin B-A'!E910,'Speed Bin B-A'!E1014,'Speed Bin B-A'!E1118,'Speed Bin B-A'!E1222,'Speed Bin B-A'!E1326,'Speed Bin B-A'!E1430)</f>
        <v>8</v>
      </c>
      <c r="F383" s="252">
        <f>SUM('Speed Bin B-A'!F78,'Speed Bin B-A'!F182,'Speed Bin B-A'!F286,'Speed Bin B-A'!F390,'Speed Bin B-A'!F494,'Speed Bin B-A'!F598,'Speed Bin B-A'!F702,'Speed Bin B-A'!F806,'Speed Bin B-A'!F910,'Speed Bin B-A'!F1014,'Speed Bin B-A'!F1118,'Speed Bin B-A'!F1222,'Speed Bin B-A'!F1326,'Speed Bin B-A'!F1430)</f>
        <v>57</v>
      </c>
      <c r="G383" s="252">
        <f>SUM('Speed Bin B-A'!G78,'Speed Bin B-A'!G182,'Speed Bin B-A'!G286,'Speed Bin B-A'!G390,'Speed Bin B-A'!G494,'Speed Bin B-A'!G598,'Speed Bin B-A'!G702,'Speed Bin B-A'!G806,'Speed Bin B-A'!G910,'Speed Bin B-A'!G1014,'Speed Bin B-A'!G1118,'Speed Bin B-A'!G1222,'Speed Bin B-A'!G1326,'Speed Bin B-A'!G1430)</f>
        <v>166</v>
      </c>
      <c r="H383" s="252">
        <f>SUM('Speed Bin B-A'!H78,'Speed Bin B-A'!H182,'Speed Bin B-A'!H286,'Speed Bin B-A'!H390,'Speed Bin B-A'!H494,'Speed Bin B-A'!H598,'Speed Bin B-A'!H702,'Speed Bin B-A'!H806,'Speed Bin B-A'!H910,'Speed Bin B-A'!H1014,'Speed Bin B-A'!H1118,'Speed Bin B-A'!H1222,'Speed Bin B-A'!H1326,'Speed Bin B-A'!H1430)</f>
        <v>43</v>
      </c>
      <c r="I383" s="252">
        <f>SUM('Speed Bin B-A'!I78,'Speed Bin B-A'!I182,'Speed Bin B-A'!I286,'Speed Bin B-A'!I390,'Speed Bin B-A'!I494,'Speed Bin B-A'!I598,'Speed Bin B-A'!I702,'Speed Bin B-A'!I806,'Speed Bin B-A'!I910,'Speed Bin B-A'!I1014,'Speed Bin B-A'!I1118,'Speed Bin B-A'!I1222,'Speed Bin B-A'!I1326,'Speed Bin B-A'!I1430)</f>
        <v>2</v>
      </c>
      <c r="J383" s="252">
        <f>SUM('Speed Bin B-A'!J78,'Speed Bin B-A'!J182,'Speed Bin B-A'!J286,'Speed Bin B-A'!J390,'Speed Bin B-A'!J494,'Speed Bin B-A'!J598,'Speed Bin B-A'!J702,'Speed Bin B-A'!J806,'Speed Bin B-A'!J910,'Speed Bin B-A'!J1014,'Speed Bin B-A'!J1118,'Speed Bin B-A'!J1222,'Speed Bin B-A'!J1326,'Speed Bin B-A'!J1430)</f>
        <v>0</v>
      </c>
      <c r="K383" s="252">
        <f>SUM('Speed Bin B-A'!K78,'Speed Bin B-A'!K182,'Speed Bin B-A'!K286,'Speed Bin B-A'!K390,'Speed Bin B-A'!K494,'Speed Bin B-A'!K598,'Speed Bin B-A'!K702,'Speed Bin B-A'!K806,'Speed Bin B-A'!K910,'Speed Bin B-A'!K1014,'Speed Bin B-A'!K1118,'Speed Bin B-A'!K1222,'Speed Bin B-A'!K1326,'Speed Bin B-A'!K1430)</f>
        <v>0</v>
      </c>
      <c r="L383" s="252">
        <f>SUM('Speed Bin B-A'!L78,'Speed Bin B-A'!L182,'Speed Bin B-A'!L286,'Speed Bin B-A'!L390,'Speed Bin B-A'!L494,'Speed Bin B-A'!L598,'Speed Bin B-A'!L702,'Speed Bin B-A'!L806,'Speed Bin B-A'!L910,'Speed Bin B-A'!L1014,'Speed Bin B-A'!L1118,'Speed Bin B-A'!L1222,'Speed Bin B-A'!L1326,'Speed Bin B-A'!L1430)</f>
        <v>0</v>
      </c>
      <c r="M383" s="252">
        <f>SUM('Speed Bin B-A'!M78,'Speed Bin B-A'!M182,'Speed Bin B-A'!M286,'Speed Bin B-A'!M390,'Speed Bin B-A'!M494,'Speed Bin B-A'!M598,'Speed Bin B-A'!M702,'Speed Bin B-A'!M806,'Speed Bin B-A'!M910,'Speed Bin B-A'!M1014,'Speed Bin B-A'!M1118,'Speed Bin B-A'!M1222,'Speed Bin B-A'!M1326,'Speed Bin B-A'!M1430)</f>
        <v>0</v>
      </c>
      <c r="N383" s="252">
        <f>SUM('Speed Bin B-A'!N78,'Speed Bin B-A'!N182,'Speed Bin B-A'!N286,'Speed Bin B-A'!N390,'Speed Bin B-A'!N494,'Speed Bin B-A'!N598,'Speed Bin B-A'!N702,'Speed Bin B-A'!N806,'Speed Bin B-A'!N910,'Speed Bin B-A'!N1014,'Speed Bin B-A'!N1118,'Speed Bin B-A'!N1222,'Speed Bin B-A'!N1326,'Speed Bin B-A'!N1430)</f>
        <v>0</v>
      </c>
      <c r="O383" s="252">
        <f>SUM('Speed Bin B-A'!O78,'Speed Bin B-A'!O182,'Speed Bin B-A'!O286,'Speed Bin B-A'!O390,'Speed Bin B-A'!O494,'Speed Bin B-A'!O598,'Speed Bin B-A'!O702,'Speed Bin B-A'!O806,'Speed Bin B-A'!O910,'Speed Bin B-A'!O1014,'Speed Bin B-A'!O1118,'Speed Bin B-A'!O1222,'Speed Bin B-A'!O1326,'Speed Bin B-A'!O1430)</f>
        <v>0</v>
      </c>
      <c r="P383" s="252">
        <f>SUM('Speed Bin B-A'!P78,'Speed Bin B-A'!P182,'Speed Bin B-A'!P286,'Speed Bin B-A'!P390,'Speed Bin B-A'!P494,'Speed Bin B-A'!P598,'Speed Bin B-A'!P702,'Speed Bin B-A'!P806,'Speed Bin B-A'!P910,'Speed Bin B-A'!P1014,'Speed Bin B-A'!P1118,'Speed Bin B-A'!P1222,'Speed Bin B-A'!P1326,'Speed Bin B-A'!P1430)</f>
        <v>0</v>
      </c>
      <c r="Q383" s="252">
        <f>SUM('Speed Bin B-A'!Q78,'Speed Bin B-A'!Q182,'Speed Bin B-A'!Q286,'Speed Bin B-A'!Q390,'Speed Bin B-A'!Q494,'Speed Bin B-A'!Q598,'Speed Bin B-A'!Q702,'Speed Bin B-A'!Q806,'Speed Bin B-A'!Q910,'Speed Bin B-A'!Q1014,'Speed Bin B-A'!Q1118,'Speed Bin B-A'!Q1222,'Speed Bin B-A'!Q1326,'Speed Bin B-A'!Q1430)</f>
        <v>0</v>
      </c>
      <c r="R383" s="252">
        <f>SUM('Speed Bin B-A'!R78,'Speed Bin B-A'!R182,'Speed Bin B-A'!R286,'Speed Bin B-A'!R390,'Speed Bin B-A'!R494,'Speed Bin B-A'!R598,'Speed Bin B-A'!R702,'Speed Bin B-A'!R806,'Speed Bin B-A'!R910,'Speed Bin B-A'!R1014,'Speed Bin B-A'!R1118,'Speed Bin B-A'!R1222,'Speed Bin B-A'!R1326,'Speed Bin B-A'!R1430)</f>
        <v>0</v>
      </c>
      <c r="S383" s="252">
        <f>SUM('Speed Bin B-A'!S78,'Speed Bin B-A'!S182,'Speed Bin B-A'!S286,'Speed Bin B-A'!S390,'Speed Bin B-A'!S494,'Speed Bin B-A'!S598,'Speed Bin B-A'!S702,'Speed Bin B-A'!S806,'Speed Bin B-A'!S910,'Speed Bin B-A'!S1014,'Speed Bin B-A'!S1118,'Speed Bin B-A'!S1222,'Speed Bin B-A'!S1326,'Speed Bin B-A'!S1430)</f>
        <v>0</v>
      </c>
      <c r="T383" s="252">
        <f>SUM('Speed Bin B-A'!T78,'Speed Bin B-A'!T182,'Speed Bin B-A'!T286,'Speed Bin B-A'!T390,'Speed Bin B-A'!T494,'Speed Bin B-A'!T598,'Speed Bin B-A'!T702,'Speed Bin B-A'!T806,'Speed Bin B-A'!T910,'Speed Bin B-A'!T1014,'Speed Bin B-A'!T1118,'Speed Bin B-A'!T1222,'Speed Bin B-A'!T1326,'Speed Bin B-A'!T1430)</f>
        <v>0</v>
      </c>
      <c r="U383" s="252">
        <f>SUM('Speed Bin B-A'!U78,'Speed Bin B-A'!U182,'Speed Bin B-A'!U286,'Speed Bin B-A'!U390,'Speed Bin B-A'!U494,'Speed Bin B-A'!U598,'Speed Bin B-A'!U702,'Speed Bin B-A'!U806,'Speed Bin B-A'!U910,'Speed Bin B-A'!U1014,'Speed Bin B-A'!U1118,'Speed Bin B-A'!U1222,'Speed Bin B-A'!U1326,'Speed Bin B-A'!U1430)</f>
        <v>0</v>
      </c>
      <c r="V383" s="253">
        <f>IFERROR(AVERAGE('Speed Bin B-A'!V78,'Speed Bin B-A'!V182,'Speed Bin B-A'!V286,'Speed Bin B-A'!V390,'Speed Bin B-A'!V494,'Speed Bin B-A'!V598,'Speed Bin B-A'!V702,'Speed Bin B-A'!V806,'Speed Bin B-A'!V910,'Speed Bin B-A'!V1014,'Speed Bin B-A'!V1118,'Speed Bin B-A'!V1222,'Speed Bin B-A'!V1326,'Speed Bin B-A'!V1430),"-")</f>
        <v>26.599999999999998</v>
      </c>
      <c r="W383" s="253">
        <f>IFERROR(AVERAGE('Speed Bin B-A'!W78,'Speed Bin B-A'!W182,'Speed Bin B-A'!W286,'Speed Bin B-A'!W390,'Speed Bin B-A'!W494,'Speed Bin B-A'!W598,'Speed Bin B-A'!W702,'Speed Bin B-A'!W806,'Speed Bin B-A'!W910,'Speed Bin B-A'!W1014,'Speed Bin B-A'!W1118,'Speed Bin B-A'!W1222,'Speed Bin B-A'!W1326,'Speed Bin B-A'!W1430),"-")</f>
        <v>30.155555555555559</v>
      </c>
      <c r="X383" s="261"/>
      <c r="Y383" s="261"/>
    </row>
    <row r="384" spans="1:25" x14ac:dyDescent="0.2">
      <c r="A384" s="251">
        <v>0.70833333333333304</v>
      </c>
      <c r="B384" s="252">
        <f>SUM('Speed Bin B-A'!B79,'Speed Bin B-A'!B183,'Speed Bin B-A'!B287,'Speed Bin B-A'!B391,'Speed Bin B-A'!B495,'Speed Bin B-A'!B599,'Speed Bin B-A'!B703,'Speed Bin B-A'!B807,'Speed Bin B-A'!B911,'Speed Bin B-A'!B1015,'Speed Bin B-A'!B1119,'Speed Bin B-A'!B1223,'Speed Bin B-A'!B1327,'Speed Bin B-A'!B1431)</f>
        <v>305</v>
      </c>
      <c r="C384" s="252">
        <f>SUM('Speed Bin B-A'!C79,'Speed Bin B-A'!C183,'Speed Bin B-A'!C287,'Speed Bin B-A'!C391,'Speed Bin B-A'!C495,'Speed Bin B-A'!C599,'Speed Bin B-A'!C703,'Speed Bin B-A'!C807,'Speed Bin B-A'!C911,'Speed Bin B-A'!C1015,'Speed Bin B-A'!C1119,'Speed Bin B-A'!C1223,'Speed Bin B-A'!C1327,'Speed Bin B-A'!C1431)</f>
        <v>0</v>
      </c>
      <c r="D384" s="252">
        <f>SUM('Speed Bin B-A'!D79,'Speed Bin B-A'!D183,'Speed Bin B-A'!D287,'Speed Bin B-A'!D391,'Speed Bin B-A'!D495,'Speed Bin B-A'!D599,'Speed Bin B-A'!D703,'Speed Bin B-A'!D807,'Speed Bin B-A'!D911,'Speed Bin B-A'!D1015,'Speed Bin B-A'!D1119,'Speed Bin B-A'!D1223,'Speed Bin B-A'!D1327,'Speed Bin B-A'!D1431)</f>
        <v>0</v>
      </c>
      <c r="E384" s="252">
        <f>SUM('Speed Bin B-A'!E79,'Speed Bin B-A'!E183,'Speed Bin B-A'!E287,'Speed Bin B-A'!E391,'Speed Bin B-A'!E495,'Speed Bin B-A'!E599,'Speed Bin B-A'!E703,'Speed Bin B-A'!E807,'Speed Bin B-A'!E911,'Speed Bin B-A'!E1015,'Speed Bin B-A'!E1119,'Speed Bin B-A'!E1223,'Speed Bin B-A'!E1327,'Speed Bin B-A'!E1431)</f>
        <v>10</v>
      </c>
      <c r="F384" s="252">
        <f>SUM('Speed Bin B-A'!F79,'Speed Bin B-A'!F183,'Speed Bin B-A'!F287,'Speed Bin B-A'!F391,'Speed Bin B-A'!F495,'Speed Bin B-A'!F599,'Speed Bin B-A'!F703,'Speed Bin B-A'!F807,'Speed Bin B-A'!F911,'Speed Bin B-A'!F1015,'Speed Bin B-A'!F1119,'Speed Bin B-A'!F1223,'Speed Bin B-A'!F1327,'Speed Bin B-A'!F1431)</f>
        <v>47</v>
      </c>
      <c r="G384" s="252">
        <f>SUM('Speed Bin B-A'!G79,'Speed Bin B-A'!G183,'Speed Bin B-A'!G287,'Speed Bin B-A'!G391,'Speed Bin B-A'!G495,'Speed Bin B-A'!G599,'Speed Bin B-A'!G703,'Speed Bin B-A'!G807,'Speed Bin B-A'!G911,'Speed Bin B-A'!G1015,'Speed Bin B-A'!G1119,'Speed Bin B-A'!G1223,'Speed Bin B-A'!G1327,'Speed Bin B-A'!G1431)</f>
        <v>186</v>
      </c>
      <c r="H384" s="252">
        <f>SUM('Speed Bin B-A'!H79,'Speed Bin B-A'!H183,'Speed Bin B-A'!H287,'Speed Bin B-A'!H391,'Speed Bin B-A'!H495,'Speed Bin B-A'!H599,'Speed Bin B-A'!H703,'Speed Bin B-A'!H807,'Speed Bin B-A'!H911,'Speed Bin B-A'!H1015,'Speed Bin B-A'!H1119,'Speed Bin B-A'!H1223,'Speed Bin B-A'!H1327,'Speed Bin B-A'!H1431)</f>
        <v>55</v>
      </c>
      <c r="I384" s="252">
        <f>SUM('Speed Bin B-A'!I79,'Speed Bin B-A'!I183,'Speed Bin B-A'!I287,'Speed Bin B-A'!I391,'Speed Bin B-A'!I495,'Speed Bin B-A'!I599,'Speed Bin B-A'!I703,'Speed Bin B-A'!I807,'Speed Bin B-A'!I911,'Speed Bin B-A'!I1015,'Speed Bin B-A'!I1119,'Speed Bin B-A'!I1223,'Speed Bin B-A'!I1327,'Speed Bin B-A'!I1431)</f>
        <v>6</v>
      </c>
      <c r="J384" s="252">
        <f>SUM('Speed Bin B-A'!J79,'Speed Bin B-A'!J183,'Speed Bin B-A'!J287,'Speed Bin B-A'!J391,'Speed Bin B-A'!J495,'Speed Bin B-A'!J599,'Speed Bin B-A'!J703,'Speed Bin B-A'!J807,'Speed Bin B-A'!J911,'Speed Bin B-A'!J1015,'Speed Bin B-A'!J1119,'Speed Bin B-A'!J1223,'Speed Bin B-A'!J1327,'Speed Bin B-A'!J1431)</f>
        <v>1</v>
      </c>
      <c r="K384" s="252">
        <f>SUM('Speed Bin B-A'!K79,'Speed Bin B-A'!K183,'Speed Bin B-A'!K287,'Speed Bin B-A'!K391,'Speed Bin B-A'!K495,'Speed Bin B-A'!K599,'Speed Bin B-A'!K703,'Speed Bin B-A'!K807,'Speed Bin B-A'!K911,'Speed Bin B-A'!K1015,'Speed Bin B-A'!K1119,'Speed Bin B-A'!K1223,'Speed Bin B-A'!K1327,'Speed Bin B-A'!K1431)</f>
        <v>0</v>
      </c>
      <c r="L384" s="252">
        <f>SUM('Speed Bin B-A'!L79,'Speed Bin B-A'!L183,'Speed Bin B-A'!L287,'Speed Bin B-A'!L391,'Speed Bin B-A'!L495,'Speed Bin B-A'!L599,'Speed Bin B-A'!L703,'Speed Bin B-A'!L807,'Speed Bin B-A'!L911,'Speed Bin B-A'!L1015,'Speed Bin B-A'!L1119,'Speed Bin B-A'!L1223,'Speed Bin B-A'!L1327,'Speed Bin B-A'!L1431)</f>
        <v>0</v>
      </c>
      <c r="M384" s="252">
        <f>SUM('Speed Bin B-A'!M79,'Speed Bin B-A'!M183,'Speed Bin B-A'!M287,'Speed Bin B-A'!M391,'Speed Bin B-A'!M495,'Speed Bin B-A'!M599,'Speed Bin B-A'!M703,'Speed Bin B-A'!M807,'Speed Bin B-A'!M911,'Speed Bin B-A'!M1015,'Speed Bin B-A'!M1119,'Speed Bin B-A'!M1223,'Speed Bin B-A'!M1327,'Speed Bin B-A'!M1431)</f>
        <v>0</v>
      </c>
      <c r="N384" s="252">
        <f>SUM('Speed Bin B-A'!N79,'Speed Bin B-A'!N183,'Speed Bin B-A'!N287,'Speed Bin B-A'!N391,'Speed Bin B-A'!N495,'Speed Bin B-A'!N599,'Speed Bin B-A'!N703,'Speed Bin B-A'!N807,'Speed Bin B-A'!N911,'Speed Bin B-A'!N1015,'Speed Bin B-A'!N1119,'Speed Bin B-A'!N1223,'Speed Bin B-A'!N1327,'Speed Bin B-A'!N1431)</f>
        <v>0</v>
      </c>
      <c r="O384" s="252">
        <f>SUM('Speed Bin B-A'!O79,'Speed Bin B-A'!O183,'Speed Bin B-A'!O287,'Speed Bin B-A'!O391,'Speed Bin B-A'!O495,'Speed Bin B-A'!O599,'Speed Bin B-A'!O703,'Speed Bin B-A'!O807,'Speed Bin B-A'!O911,'Speed Bin B-A'!O1015,'Speed Bin B-A'!O1119,'Speed Bin B-A'!O1223,'Speed Bin B-A'!O1327,'Speed Bin B-A'!O1431)</f>
        <v>0</v>
      </c>
      <c r="P384" s="252">
        <f>SUM('Speed Bin B-A'!P79,'Speed Bin B-A'!P183,'Speed Bin B-A'!P287,'Speed Bin B-A'!P391,'Speed Bin B-A'!P495,'Speed Bin B-A'!P599,'Speed Bin B-A'!P703,'Speed Bin B-A'!P807,'Speed Bin B-A'!P911,'Speed Bin B-A'!P1015,'Speed Bin B-A'!P1119,'Speed Bin B-A'!P1223,'Speed Bin B-A'!P1327,'Speed Bin B-A'!P1431)</f>
        <v>0</v>
      </c>
      <c r="Q384" s="252">
        <f>SUM('Speed Bin B-A'!Q79,'Speed Bin B-A'!Q183,'Speed Bin B-A'!Q287,'Speed Bin B-A'!Q391,'Speed Bin B-A'!Q495,'Speed Bin B-A'!Q599,'Speed Bin B-A'!Q703,'Speed Bin B-A'!Q807,'Speed Bin B-A'!Q911,'Speed Bin B-A'!Q1015,'Speed Bin B-A'!Q1119,'Speed Bin B-A'!Q1223,'Speed Bin B-A'!Q1327,'Speed Bin B-A'!Q1431)</f>
        <v>0</v>
      </c>
      <c r="R384" s="252">
        <f>SUM('Speed Bin B-A'!R79,'Speed Bin B-A'!R183,'Speed Bin B-A'!R287,'Speed Bin B-A'!R391,'Speed Bin B-A'!R495,'Speed Bin B-A'!R599,'Speed Bin B-A'!R703,'Speed Bin B-A'!R807,'Speed Bin B-A'!R911,'Speed Bin B-A'!R1015,'Speed Bin B-A'!R1119,'Speed Bin B-A'!R1223,'Speed Bin B-A'!R1327,'Speed Bin B-A'!R1431)</f>
        <v>0</v>
      </c>
      <c r="S384" s="252">
        <f>SUM('Speed Bin B-A'!S79,'Speed Bin B-A'!S183,'Speed Bin B-A'!S287,'Speed Bin B-A'!S391,'Speed Bin B-A'!S495,'Speed Bin B-A'!S599,'Speed Bin B-A'!S703,'Speed Bin B-A'!S807,'Speed Bin B-A'!S911,'Speed Bin B-A'!S1015,'Speed Bin B-A'!S1119,'Speed Bin B-A'!S1223,'Speed Bin B-A'!S1327,'Speed Bin B-A'!S1431)</f>
        <v>0</v>
      </c>
      <c r="T384" s="252">
        <f>SUM('Speed Bin B-A'!T79,'Speed Bin B-A'!T183,'Speed Bin B-A'!T287,'Speed Bin B-A'!T391,'Speed Bin B-A'!T495,'Speed Bin B-A'!T599,'Speed Bin B-A'!T703,'Speed Bin B-A'!T807,'Speed Bin B-A'!T911,'Speed Bin B-A'!T1015,'Speed Bin B-A'!T1119,'Speed Bin B-A'!T1223,'Speed Bin B-A'!T1327,'Speed Bin B-A'!T1431)</f>
        <v>0</v>
      </c>
      <c r="U384" s="252">
        <f>SUM('Speed Bin B-A'!U79,'Speed Bin B-A'!U183,'Speed Bin B-A'!U287,'Speed Bin B-A'!U391,'Speed Bin B-A'!U495,'Speed Bin B-A'!U599,'Speed Bin B-A'!U703,'Speed Bin B-A'!U807,'Speed Bin B-A'!U911,'Speed Bin B-A'!U1015,'Speed Bin B-A'!U1119,'Speed Bin B-A'!U1223,'Speed Bin B-A'!U1327,'Speed Bin B-A'!U1431)</f>
        <v>0</v>
      </c>
      <c r="V384" s="253">
        <f>IFERROR(AVERAGE('Speed Bin B-A'!V79,'Speed Bin B-A'!V183,'Speed Bin B-A'!V287,'Speed Bin B-A'!V391,'Speed Bin B-A'!V495,'Speed Bin B-A'!V599,'Speed Bin B-A'!V703,'Speed Bin B-A'!V807,'Speed Bin B-A'!V911,'Speed Bin B-A'!V1015,'Speed Bin B-A'!V1119,'Speed Bin B-A'!V1223,'Speed Bin B-A'!V1327,'Speed Bin B-A'!V1431),"-")</f>
        <v>27.466666666666665</v>
      </c>
      <c r="W384" s="253">
        <f>IFERROR(AVERAGE('Speed Bin B-A'!W79,'Speed Bin B-A'!W183,'Speed Bin B-A'!W287,'Speed Bin B-A'!W391,'Speed Bin B-A'!W495,'Speed Bin B-A'!W599,'Speed Bin B-A'!W703,'Speed Bin B-A'!W807,'Speed Bin B-A'!W911,'Speed Bin B-A'!W1015,'Speed Bin B-A'!W1119,'Speed Bin B-A'!W1223,'Speed Bin B-A'!W1327,'Speed Bin B-A'!W1431),"-")</f>
        <v>30.855555555555554</v>
      </c>
      <c r="X384" s="261"/>
      <c r="Y384" s="261"/>
    </row>
    <row r="385" spans="1:25" x14ac:dyDescent="0.2">
      <c r="A385" s="251">
        <v>0.71875</v>
      </c>
      <c r="B385" s="252">
        <f>SUM('Speed Bin B-A'!B80,'Speed Bin B-A'!B184,'Speed Bin B-A'!B288,'Speed Bin B-A'!B392,'Speed Bin B-A'!B496,'Speed Bin B-A'!B600,'Speed Bin B-A'!B704,'Speed Bin B-A'!B808,'Speed Bin B-A'!B912,'Speed Bin B-A'!B1016,'Speed Bin B-A'!B1120,'Speed Bin B-A'!B1224,'Speed Bin B-A'!B1328,'Speed Bin B-A'!B1432)</f>
        <v>326</v>
      </c>
      <c r="C385" s="252">
        <f>SUM('Speed Bin B-A'!C80,'Speed Bin B-A'!C184,'Speed Bin B-A'!C288,'Speed Bin B-A'!C392,'Speed Bin B-A'!C496,'Speed Bin B-A'!C600,'Speed Bin B-A'!C704,'Speed Bin B-A'!C808,'Speed Bin B-A'!C912,'Speed Bin B-A'!C1016,'Speed Bin B-A'!C1120,'Speed Bin B-A'!C1224,'Speed Bin B-A'!C1328,'Speed Bin B-A'!C1432)</f>
        <v>0</v>
      </c>
      <c r="D385" s="252">
        <f>SUM('Speed Bin B-A'!D80,'Speed Bin B-A'!D184,'Speed Bin B-A'!D288,'Speed Bin B-A'!D392,'Speed Bin B-A'!D496,'Speed Bin B-A'!D600,'Speed Bin B-A'!D704,'Speed Bin B-A'!D808,'Speed Bin B-A'!D912,'Speed Bin B-A'!D1016,'Speed Bin B-A'!D1120,'Speed Bin B-A'!D1224,'Speed Bin B-A'!D1328,'Speed Bin B-A'!D1432)</f>
        <v>0</v>
      </c>
      <c r="E385" s="252">
        <f>SUM('Speed Bin B-A'!E80,'Speed Bin B-A'!E184,'Speed Bin B-A'!E288,'Speed Bin B-A'!E392,'Speed Bin B-A'!E496,'Speed Bin B-A'!E600,'Speed Bin B-A'!E704,'Speed Bin B-A'!E808,'Speed Bin B-A'!E912,'Speed Bin B-A'!E1016,'Speed Bin B-A'!E1120,'Speed Bin B-A'!E1224,'Speed Bin B-A'!E1328,'Speed Bin B-A'!E1432)</f>
        <v>3</v>
      </c>
      <c r="F385" s="252">
        <f>SUM('Speed Bin B-A'!F80,'Speed Bin B-A'!F184,'Speed Bin B-A'!F288,'Speed Bin B-A'!F392,'Speed Bin B-A'!F496,'Speed Bin B-A'!F600,'Speed Bin B-A'!F704,'Speed Bin B-A'!F808,'Speed Bin B-A'!F912,'Speed Bin B-A'!F1016,'Speed Bin B-A'!F1120,'Speed Bin B-A'!F1224,'Speed Bin B-A'!F1328,'Speed Bin B-A'!F1432)</f>
        <v>49</v>
      </c>
      <c r="G385" s="252">
        <f>SUM('Speed Bin B-A'!G80,'Speed Bin B-A'!G184,'Speed Bin B-A'!G288,'Speed Bin B-A'!G392,'Speed Bin B-A'!G496,'Speed Bin B-A'!G600,'Speed Bin B-A'!G704,'Speed Bin B-A'!G808,'Speed Bin B-A'!G912,'Speed Bin B-A'!G1016,'Speed Bin B-A'!G1120,'Speed Bin B-A'!G1224,'Speed Bin B-A'!G1328,'Speed Bin B-A'!G1432)</f>
        <v>213</v>
      </c>
      <c r="H385" s="252">
        <f>SUM('Speed Bin B-A'!H80,'Speed Bin B-A'!H184,'Speed Bin B-A'!H288,'Speed Bin B-A'!H392,'Speed Bin B-A'!H496,'Speed Bin B-A'!H600,'Speed Bin B-A'!H704,'Speed Bin B-A'!H808,'Speed Bin B-A'!H912,'Speed Bin B-A'!H1016,'Speed Bin B-A'!H1120,'Speed Bin B-A'!H1224,'Speed Bin B-A'!H1328,'Speed Bin B-A'!H1432)</f>
        <v>53</v>
      </c>
      <c r="I385" s="252">
        <f>SUM('Speed Bin B-A'!I80,'Speed Bin B-A'!I184,'Speed Bin B-A'!I288,'Speed Bin B-A'!I392,'Speed Bin B-A'!I496,'Speed Bin B-A'!I600,'Speed Bin B-A'!I704,'Speed Bin B-A'!I808,'Speed Bin B-A'!I912,'Speed Bin B-A'!I1016,'Speed Bin B-A'!I1120,'Speed Bin B-A'!I1224,'Speed Bin B-A'!I1328,'Speed Bin B-A'!I1432)</f>
        <v>8</v>
      </c>
      <c r="J385" s="252">
        <f>SUM('Speed Bin B-A'!J80,'Speed Bin B-A'!J184,'Speed Bin B-A'!J288,'Speed Bin B-A'!J392,'Speed Bin B-A'!J496,'Speed Bin B-A'!J600,'Speed Bin B-A'!J704,'Speed Bin B-A'!J808,'Speed Bin B-A'!J912,'Speed Bin B-A'!J1016,'Speed Bin B-A'!J1120,'Speed Bin B-A'!J1224,'Speed Bin B-A'!J1328,'Speed Bin B-A'!J1432)</f>
        <v>0</v>
      </c>
      <c r="K385" s="252">
        <f>SUM('Speed Bin B-A'!K80,'Speed Bin B-A'!K184,'Speed Bin B-A'!K288,'Speed Bin B-A'!K392,'Speed Bin B-A'!K496,'Speed Bin B-A'!K600,'Speed Bin B-A'!K704,'Speed Bin B-A'!K808,'Speed Bin B-A'!K912,'Speed Bin B-A'!K1016,'Speed Bin B-A'!K1120,'Speed Bin B-A'!K1224,'Speed Bin B-A'!K1328,'Speed Bin B-A'!K1432)</f>
        <v>0</v>
      </c>
      <c r="L385" s="252">
        <f>SUM('Speed Bin B-A'!L80,'Speed Bin B-A'!L184,'Speed Bin B-A'!L288,'Speed Bin B-A'!L392,'Speed Bin B-A'!L496,'Speed Bin B-A'!L600,'Speed Bin B-A'!L704,'Speed Bin B-A'!L808,'Speed Bin B-A'!L912,'Speed Bin B-A'!L1016,'Speed Bin B-A'!L1120,'Speed Bin B-A'!L1224,'Speed Bin B-A'!L1328,'Speed Bin B-A'!L1432)</f>
        <v>0</v>
      </c>
      <c r="M385" s="252">
        <f>SUM('Speed Bin B-A'!M80,'Speed Bin B-A'!M184,'Speed Bin B-A'!M288,'Speed Bin B-A'!M392,'Speed Bin B-A'!M496,'Speed Bin B-A'!M600,'Speed Bin B-A'!M704,'Speed Bin B-A'!M808,'Speed Bin B-A'!M912,'Speed Bin B-A'!M1016,'Speed Bin B-A'!M1120,'Speed Bin B-A'!M1224,'Speed Bin B-A'!M1328,'Speed Bin B-A'!M1432)</f>
        <v>0</v>
      </c>
      <c r="N385" s="252">
        <f>SUM('Speed Bin B-A'!N80,'Speed Bin B-A'!N184,'Speed Bin B-A'!N288,'Speed Bin B-A'!N392,'Speed Bin B-A'!N496,'Speed Bin B-A'!N600,'Speed Bin B-A'!N704,'Speed Bin B-A'!N808,'Speed Bin B-A'!N912,'Speed Bin B-A'!N1016,'Speed Bin B-A'!N1120,'Speed Bin B-A'!N1224,'Speed Bin B-A'!N1328,'Speed Bin B-A'!N1432)</f>
        <v>0</v>
      </c>
      <c r="O385" s="252">
        <f>SUM('Speed Bin B-A'!O80,'Speed Bin B-A'!O184,'Speed Bin B-A'!O288,'Speed Bin B-A'!O392,'Speed Bin B-A'!O496,'Speed Bin B-A'!O600,'Speed Bin B-A'!O704,'Speed Bin B-A'!O808,'Speed Bin B-A'!O912,'Speed Bin B-A'!O1016,'Speed Bin B-A'!O1120,'Speed Bin B-A'!O1224,'Speed Bin B-A'!O1328,'Speed Bin B-A'!O1432)</f>
        <v>0</v>
      </c>
      <c r="P385" s="252">
        <f>SUM('Speed Bin B-A'!P80,'Speed Bin B-A'!P184,'Speed Bin B-A'!P288,'Speed Bin B-A'!P392,'Speed Bin B-A'!P496,'Speed Bin B-A'!P600,'Speed Bin B-A'!P704,'Speed Bin B-A'!P808,'Speed Bin B-A'!P912,'Speed Bin B-A'!P1016,'Speed Bin B-A'!P1120,'Speed Bin B-A'!P1224,'Speed Bin B-A'!P1328,'Speed Bin B-A'!P1432)</f>
        <v>0</v>
      </c>
      <c r="Q385" s="252">
        <f>SUM('Speed Bin B-A'!Q80,'Speed Bin B-A'!Q184,'Speed Bin B-A'!Q288,'Speed Bin B-A'!Q392,'Speed Bin B-A'!Q496,'Speed Bin B-A'!Q600,'Speed Bin B-A'!Q704,'Speed Bin B-A'!Q808,'Speed Bin B-A'!Q912,'Speed Bin B-A'!Q1016,'Speed Bin B-A'!Q1120,'Speed Bin B-A'!Q1224,'Speed Bin B-A'!Q1328,'Speed Bin B-A'!Q1432)</f>
        <v>0</v>
      </c>
      <c r="R385" s="252">
        <f>SUM('Speed Bin B-A'!R80,'Speed Bin B-A'!R184,'Speed Bin B-A'!R288,'Speed Bin B-A'!R392,'Speed Bin B-A'!R496,'Speed Bin B-A'!R600,'Speed Bin B-A'!R704,'Speed Bin B-A'!R808,'Speed Bin B-A'!R912,'Speed Bin B-A'!R1016,'Speed Bin B-A'!R1120,'Speed Bin B-A'!R1224,'Speed Bin B-A'!R1328,'Speed Bin B-A'!R1432)</f>
        <v>0</v>
      </c>
      <c r="S385" s="252">
        <f>SUM('Speed Bin B-A'!S80,'Speed Bin B-A'!S184,'Speed Bin B-A'!S288,'Speed Bin B-A'!S392,'Speed Bin B-A'!S496,'Speed Bin B-A'!S600,'Speed Bin B-A'!S704,'Speed Bin B-A'!S808,'Speed Bin B-A'!S912,'Speed Bin B-A'!S1016,'Speed Bin B-A'!S1120,'Speed Bin B-A'!S1224,'Speed Bin B-A'!S1328,'Speed Bin B-A'!S1432)</f>
        <v>0</v>
      </c>
      <c r="T385" s="252">
        <f>SUM('Speed Bin B-A'!T80,'Speed Bin B-A'!T184,'Speed Bin B-A'!T288,'Speed Bin B-A'!T392,'Speed Bin B-A'!T496,'Speed Bin B-A'!T600,'Speed Bin B-A'!T704,'Speed Bin B-A'!T808,'Speed Bin B-A'!T912,'Speed Bin B-A'!T1016,'Speed Bin B-A'!T1120,'Speed Bin B-A'!T1224,'Speed Bin B-A'!T1328,'Speed Bin B-A'!T1432)</f>
        <v>0</v>
      </c>
      <c r="U385" s="252">
        <f>SUM('Speed Bin B-A'!U80,'Speed Bin B-A'!U184,'Speed Bin B-A'!U288,'Speed Bin B-A'!U392,'Speed Bin B-A'!U496,'Speed Bin B-A'!U600,'Speed Bin B-A'!U704,'Speed Bin B-A'!U808,'Speed Bin B-A'!U912,'Speed Bin B-A'!U1016,'Speed Bin B-A'!U1120,'Speed Bin B-A'!U1224,'Speed Bin B-A'!U1328,'Speed Bin B-A'!U1432)</f>
        <v>0</v>
      </c>
      <c r="V385" s="253">
        <f>IFERROR(AVERAGE('Speed Bin B-A'!V80,'Speed Bin B-A'!V184,'Speed Bin B-A'!V288,'Speed Bin B-A'!V392,'Speed Bin B-A'!V496,'Speed Bin B-A'!V600,'Speed Bin B-A'!V704,'Speed Bin B-A'!V808,'Speed Bin B-A'!V912,'Speed Bin B-A'!V1016,'Speed Bin B-A'!V1120,'Speed Bin B-A'!V1224,'Speed Bin B-A'!V1328,'Speed Bin B-A'!V1432),"-")</f>
        <v>27.488888888888894</v>
      </c>
      <c r="W385" s="253">
        <f>IFERROR(AVERAGE('Speed Bin B-A'!W80,'Speed Bin B-A'!W184,'Speed Bin B-A'!W288,'Speed Bin B-A'!W392,'Speed Bin B-A'!W496,'Speed Bin B-A'!W600,'Speed Bin B-A'!W704,'Speed Bin B-A'!W808,'Speed Bin B-A'!W912,'Speed Bin B-A'!W1016,'Speed Bin B-A'!W1120,'Speed Bin B-A'!W1224,'Speed Bin B-A'!W1328,'Speed Bin B-A'!W1432),"-")</f>
        <v>30.133333333333333</v>
      </c>
      <c r="X385" s="261"/>
      <c r="Y385" s="261"/>
    </row>
    <row r="386" spans="1:25" x14ac:dyDescent="0.2">
      <c r="A386" s="251">
        <v>0.72916666666666696</v>
      </c>
      <c r="B386" s="252">
        <f>SUM('Speed Bin B-A'!B81,'Speed Bin B-A'!B185,'Speed Bin B-A'!B289,'Speed Bin B-A'!B393,'Speed Bin B-A'!B497,'Speed Bin B-A'!B601,'Speed Bin B-A'!B705,'Speed Bin B-A'!B809,'Speed Bin B-A'!B913,'Speed Bin B-A'!B1017,'Speed Bin B-A'!B1121,'Speed Bin B-A'!B1225,'Speed Bin B-A'!B1329,'Speed Bin B-A'!B1433)</f>
        <v>239</v>
      </c>
      <c r="C386" s="252">
        <f>SUM('Speed Bin B-A'!C81,'Speed Bin B-A'!C185,'Speed Bin B-A'!C289,'Speed Bin B-A'!C393,'Speed Bin B-A'!C497,'Speed Bin B-A'!C601,'Speed Bin B-A'!C705,'Speed Bin B-A'!C809,'Speed Bin B-A'!C913,'Speed Bin B-A'!C1017,'Speed Bin B-A'!C1121,'Speed Bin B-A'!C1225,'Speed Bin B-A'!C1329,'Speed Bin B-A'!C1433)</f>
        <v>0</v>
      </c>
      <c r="D386" s="252">
        <f>SUM('Speed Bin B-A'!D81,'Speed Bin B-A'!D185,'Speed Bin B-A'!D289,'Speed Bin B-A'!D393,'Speed Bin B-A'!D497,'Speed Bin B-A'!D601,'Speed Bin B-A'!D705,'Speed Bin B-A'!D809,'Speed Bin B-A'!D913,'Speed Bin B-A'!D1017,'Speed Bin B-A'!D1121,'Speed Bin B-A'!D1225,'Speed Bin B-A'!D1329,'Speed Bin B-A'!D1433)</f>
        <v>0</v>
      </c>
      <c r="E386" s="252">
        <f>SUM('Speed Bin B-A'!E81,'Speed Bin B-A'!E185,'Speed Bin B-A'!E289,'Speed Bin B-A'!E393,'Speed Bin B-A'!E497,'Speed Bin B-A'!E601,'Speed Bin B-A'!E705,'Speed Bin B-A'!E809,'Speed Bin B-A'!E913,'Speed Bin B-A'!E1017,'Speed Bin B-A'!E1121,'Speed Bin B-A'!E1225,'Speed Bin B-A'!E1329,'Speed Bin B-A'!E1433)</f>
        <v>5</v>
      </c>
      <c r="F386" s="252">
        <f>SUM('Speed Bin B-A'!F81,'Speed Bin B-A'!F185,'Speed Bin B-A'!F289,'Speed Bin B-A'!F393,'Speed Bin B-A'!F497,'Speed Bin B-A'!F601,'Speed Bin B-A'!F705,'Speed Bin B-A'!F809,'Speed Bin B-A'!F913,'Speed Bin B-A'!F1017,'Speed Bin B-A'!F1121,'Speed Bin B-A'!F1225,'Speed Bin B-A'!F1329,'Speed Bin B-A'!F1433)</f>
        <v>49</v>
      </c>
      <c r="G386" s="252">
        <f>SUM('Speed Bin B-A'!G81,'Speed Bin B-A'!G185,'Speed Bin B-A'!G289,'Speed Bin B-A'!G393,'Speed Bin B-A'!G497,'Speed Bin B-A'!G601,'Speed Bin B-A'!G705,'Speed Bin B-A'!G809,'Speed Bin B-A'!G913,'Speed Bin B-A'!G1017,'Speed Bin B-A'!G1121,'Speed Bin B-A'!G1225,'Speed Bin B-A'!G1329,'Speed Bin B-A'!G1433)</f>
        <v>137</v>
      </c>
      <c r="H386" s="252">
        <f>SUM('Speed Bin B-A'!H81,'Speed Bin B-A'!H185,'Speed Bin B-A'!H289,'Speed Bin B-A'!H393,'Speed Bin B-A'!H497,'Speed Bin B-A'!H601,'Speed Bin B-A'!H705,'Speed Bin B-A'!H809,'Speed Bin B-A'!H913,'Speed Bin B-A'!H1017,'Speed Bin B-A'!H1121,'Speed Bin B-A'!H1225,'Speed Bin B-A'!H1329,'Speed Bin B-A'!H1433)</f>
        <v>44</v>
      </c>
      <c r="I386" s="252">
        <f>SUM('Speed Bin B-A'!I81,'Speed Bin B-A'!I185,'Speed Bin B-A'!I289,'Speed Bin B-A'!I393,'Speed Bin B-A'!I497,'Speed Bin B-A'!I601,'Speed Bin B-A'!I705,'Speed Bin B-A'!I809,'Speed Bin B-A'!I913,'Speed Bin B-A'!I1017,'Speed Bin B-A'!I1121,'Speed Bin B-A'!I1225,'Speed Bin B-A'!I1329,'Speed Bin B-A'!I1433)</f>
        <v>4</v>
      </c>
      <c r="J386" s="252">
        <f>SUM('Speed Bin B-A'!J81,'Speed Bin B-A'!J185,'Speed Bin B-A'!J289,'Speed Bin B-A'!J393,'Speed Bin B-A'!J497,'Speed Bin B-A'!J601,'Speed Bin B-A'!J705,'Speed Bin B-A'!J809,'Speed Bin B-A'!J913,'Speed Bin B-A'!J1017,'Speed Bin B-A'!J1121,'Speed Bin B-A'!J1225,'Speed Bin B-A'!J1329,'Speed Bin B-A'!J1433)</f>
        <v>0</v>
      </c>
      <c r="K386" s="252">
        <f>SUM('Speed Bin B-A'!K81,'Speed Bin B-A'!K185,'Speed Bin B-A'!K289,'Speed Bin B-A'!K393,'Speed Bin B-A'!K497,'Speed Bin B-A'!K601,'Speed Bin B-A'!K705,'Speed Bin B-A'!K809,'Speed Bin B-A'!K913,'Speed Bin B-A'!K1017,'Speed Bin B-A'!K1121,'Speed Bin B-A'!K1225,'Speed Bin B-A'!K1329,'Speed Bin B-A'!K1433)</f>
        <v>0</v>
      </c>
      <c r="L386" s="252">
        <f>SUM('Speed Bin B-A'!L81,'Speed Bin B-A'!L185,'Speed Bin B-A'!L289,'Speed Bin B-A'!L393,'Speed Bin B-A'!L497,'Speed Bin B-A'!L601,'Speed Bin B-A'!L705,'Speed Bin B-A'!L809,'Speed Bin B-A'!L913,'Speed Bin B-A'!L1017,'Speed Bin B-A'!L1121,'Speed Bin B-A'!L1225,'Speed Bin B-A'!L1329,'Speed Bin B-A'!L1433)</f>
        <v>0</v>
      </c>
      <c r="M386" s="252">
        <f>SUM('Speed Bin B-A'!M81,'Speed Bin B-A'!M185,'Speed Bin B-A'!M289,'Speed Bin B-A'!M393,'Speed Bin B-A'!M497,'Speed Bin B-A'!M601,'Speed Bin B-A'!M705,'Speed Bin B-A'!M809,'Speed Bin B-A'!M913,'Speed Bin B-A'!M1017,'Speed Bin B-A'!M1121,'Speed Bin B-A'!M1225,'Speed Bin B-A'!M1329,'Speed Bin B-A'!M1433)</f>
        <v>0</v>
      </c>
      <c r="N386" s="252">
        <f>SUM('Speed Bin B-A'!N81,'Speed Bin B-A'!N185,'Speed Bin B-A'!N289,'Speed Bin B-A'!N393,'Speed Bin B-A'!N497,'Speed Bin B-A'!N601,'Speed Bin B-A'!N705,'Speed Bin B-A'!N809,'Speed Bin B-A'!N913,'Speed Bin B-A'!N1017,'Speed Bin B-A'!N1121,'Speed Bin B-A'!N1225,'Speed Bin B-A'!N1329,'Speed Bin B-A'!N1433)</f>
        <v>0</v>
      </c>
      <c r="O386" s="252">
        <f>SUM('Speed Bin B-A'!O81,'Speed Bin B-A'!O185,'Speed Bin B-A'!O289,'Speed Bin B-A'!O393,'Speed Bin B-A'!O497,'Speed Bin B-A'!O601,'Speed Bin B-A'!O705,'Speed Bin B-A'!O809,'Speed Bin B-A'!O913,'Speed Bin B-A'!O1017,'Speed Bin B-A'!O1121,'Speed Bin B-A'!O1225,'Speed Bin B-A'!O1329,'Speed Bin B-A'!O1433)</f>
        <v>0</v>
      </c>
      <c r="P386" s="252">
        <f>SUM('Speed Bin B-A'!P81,'Speed Bin B-A'!P185,'Speed Bin B-A'!P289,'Speed Bin B-A'!P393,'Speed Bin B-A'!P497,'Speed Bin B-A'!P601,'Speed Bin B-A'!P705,'Speed Bin B-A'!P809,'Speed Bin B-A'!P913,'Speed Bin B-A'!P1017,'Speed Bin B-A'!P1121,'Speed Bin B-A'!P1225,'Speed Bin B-A'!P1329,'Speed Bin B-A'!P1433)</f>
        <v>0</v>
      </c>
      <c r="Q386" s="252">
        <f>SUM('Speed Bin B-A'!Q81,'Speed Bin B-A'!Q185,'Speed Bin B-A'!Q289,'Speed Bin B-A'!Q393,'Speed Bin B-A'!Q497,'Speed Bin B-A'!Q601,'Speed Bin B-A'!Q705,'Speed Bin B-A'!Q809,'Speed Bin B-A'!Q913,'Speed Bin B-A'!Q1017,'Speed Bin B-A'!Q1121,'Speed Bin B-A'!Q1225,'Speed Bin B-A'!Q1329,'Speed Bin B-A'!Q1433)</f>
        <v>0</v>
      </c>
      <c r="R386" s="252">
        <f>SUM('Speed Bin B-A'!R81,'Speed Bin B-A'!R185,'Speed Bin B-A'!R289,'Speed Bin B-A'!R393,'Speed Bin B-A'!R497,'Speed Bin B-A'!R601,'Speed Bin B-A'!R705,'Speed Bin B-A'!R809,'Speed Bin B-A'!R913,'Speed Bin B-A'!R1017,'Speed Bin B-A'!R1121,'Speed Bin B-A'!R1225,'Speed Bin B-A'!R1329,'Speed Bin B-A'!R1433)</f>
        <v>0</v>
      </c>
      <c r="S386" s="252">
        <f>SUM('Speed Bin B-A'!S81,'Speed Bin B-A'!S185,'Speed Bin B-A'!S289,'Speed Bin B-A'!S393,'Speed Bin B-A'!S497,'Speed Bin B-A'!S601,'Speed Bin B-A'!S705,'Speed Bin B-A'!S809,'Speed Bin B-A'!S913,'Speed Bin B-A'!S1017,'Speed Bin B-A'!S1121,'Speed Bin B-A'!S1225,'Speed Bin B-A'!S1329,'Speed Bin B-A'!S1433)</f>
        <v>0</v>
      </c>
      <c r="T386" s="252">
        <f>SUM('Speed Bin B-A'!T81,'Speed Bin B-A'!T185,'Speed Bin B-A'!T289,'Speed Bin B-A'!T393,'Speed Bin B-A'!T497,'Speed Bin B-A'!T601,'Speed Bin B-A'!T705,'Speed Bin B-A'!T809,'Speed Bin B-A'!T913,'Speed Bin B-A'!T1017,'Speed Bin B-A'!T1121,'Speed Bin B-A'!T1225,'Speed Bin B-A'!T1329,'Speed Bin B-A'!T1433)</f>
        <v>0</v>
      </c>
      <c r="U386" s="252">
        <f>SUM('Speed Bin B-A'!U81,'Speed Bin B-A'!U185,'Speed Bin B-A'!U289,'Speed Bin B-A'!U393,'Speed Bin B-A'!U497,'Speed Bin B-A'!U601,'Speed Bin B-A'!U705,'Speed Bin B-A'!U809,'Speed Bin B-A'!U913,'Speed Bin B-A'!U1017,'Speed Bin B-A'!U1121,'Speed Bin B-A'!U1225,'Speed Bin B-A'!U1329,'Speed Bin B-A'!U1433)</f>
        <v>0</v>
      </c>
      <c r="V386" s="253">
        <f>IFERROR(AVERAGE('Speed Bin B-A'!V81,'Speed Bin B-A'!V185,'Speed Bin B-A'!V289,'Speed Bin B-A'!V393,'Speed Bin B-A'!V497,'Speed Bin B-A'!V601,'Speed Bin B-A'!V705,'Speed Bin B-A'!V809,'Speed Bin B-A'!V913,'Speed Bin B-A'!V1017,'Speed Bin B-A'!V1121,'Speed Bin B-A'!V1225,'Speed Bin B-A'!V1329,'Speed Bin B-A'!V1433),"-")</f>
        <v>27.088888888888889</v>
      </c>
      <c r="W386" s="253">
        <f>IFERROR(AVERAGE('Speed Bin B-A'!W81,'Speed Bin B-A'!W185,'Speed Bin B-A'!W289,'Speed Bin B-A'!W393,'Speed Bin B-A'!W497,'Speed Bin B-A'!W601,'Speed Bin B-A'!W705,'Speed Bin B-A'!W809,'Speed Bin B-A'!W913,'Speed Bin B-A'!W1017,'Speed Bin B-A'!W1121,'Speed Bin B-A'!W1225,'Speed Bin B-A'!W1329,'Speed Bin B-A'!W1433),"-")</f>
        <v>30.56666666666667</v>
      </c>
      <c r="X386" s="261"/>
      <c r="Y386" s="261"/>
    </row>
    <row r="387" spans="1:25" x14ac:dyDescent="0.2">
      <c r="A387" s="251">
        <v>0.73958333333333304</v>
      </c>
      <c r="B387" s="252">
        <f>SUM('Speed Bin B-A'!B82,'Speed Bin B-A'!B186,'Speed Bin B-A'!B290,'Speed Bin B-A'!B394,'Speed Bin B-A'!B498,'Speed Bin B-A'!B602,'Speed Bin B-A'!B706,'Speed Bin B-A'!B810,'Speed Bin B-A'!B914,'Speed Bin B-A'!B1018,'Speed Bin B-A'!B1122,'Speed Bin B-A'!B1226,'Speed Bin B-A'!B1330,'Speed Bin B-A'!B1434)</f>
        <v>209</v>
      </c>
      <c r="C387" s="252">
        <f>SUM('Speed Bin B-A'!C82,'Speed Bin B-A'!C186,'Speed Bin B-A'!C290,'Speed Bin B-A'!C394,'Speed Bin B-A'!C498,'Speed Bin B-A'!C602,'Speed Bin B-A'!C706,'Speed Bin B-A'!C810,'Speed Bin B-A'!C914,'Speed Bin B-A'!C1018,'Speed Bin B-A'!C1122,'Speed Bin B-A'!C1226,'Speed Bin B-A'!C1330,'Speed Bin B-A'!C1434)</f>
        <v>0</v>
      </c>
      <c r="D387" s="252">
        <f>SUM('Speed Bin B-A'!D82,'Speed Bin B-A'!D186,'Speed Bin B-A'!D290,'Speed Bin B-A'!D394,'Speed Bin B-A'!D498,'Speed Bin B-A'!D602,'Speed Bin B-A'!D706,'Speed Bin B-A'!D810,'Speed Bin B-A'!D914,'Speed Bin B-A'!D1018,'Speed Bin B-A'!D1122,'Speed Bin B-A'!D1226,'Speed Bin B-A'!D1330,'Speed Bin B-A'!D1434)</f>
        <v>0</v>
      </c>
      <c r="E387" s="252">
        <f>SUM('Speed Bin B-A'!E82,'Speed Bin B-A'!E186,'Speed Bin B-A'!E290,'Speed Bin B-A'!E394,'Speed Bin B-A'!E498,'Speed Bin B-A'!E602,'Speed Bin B-A'!E706,'Speed Bin B-A'!E810,'Speed Bin B-A'!E914,'Speed Bin B-A'!E1018,'Speed Bin B-A'!E1122,'Speed Bin B-A'!E1226,'Speed Bin B-A'!E1330,'Speed Bin B-A'!E1434)</f>
        <v>4</v>
      </c>
      <c r="F387" s="252">
        <f>SUM('Speed Bin B-A'!F82,'Speed Bin B-A'!F186,'Speed Bin B-A'!F290,'Speed Bin B-A'!F394,'Speed Bin B-A'!F498,'Speed Bin B-A'!F602,'Speed Bin B-A'!F706,'Speed Bin B-A'!F810,'Speed Bin B-A'!F914,'Speed Bin B-A'!F1018,'Speed Bin B-A'!F1122,'Speed Bin B-A'!F1226,'Speed Bin B-A'!F1330,'Speed Bin B-A'!F1434)</f>
        <v>41</v>
      </c>
      <c r="G387" s="252">
        <f>SUM('Speed Bin B-A'!G82,'Speed Bin B-A'!G186,'Speed Bin B-A'!G290,'Speed Bin B-A'!G394,'Speed Bin B-A'!G498,'Speed Bin B-A'!G602,'Speed Bin B-A'!G706,'Speed Bin B-A'!G810,'Speed Bin B-A'!G914,'Speed Bin B-A'!G1018,'Speed Bin B-A'!G1122,'Speed Bin B-A'!G1226,'Speed Bin B-A'!G1330,'Speed Bin B-A'!G1434)</f>
        <v>113</v>
      </c>
      <c r="H387" s="252">
        <f>SUM('Speed Bin B-A'!H82,'Speed Bin B-A'!H186,'Speed Bin B-A'!H290,'Speed Bin B-A'!H394,'Speed Bin B-A'!H498,'Speed Bin B-A'!H602,'Speed Bin B-A'!H706,'Speed Bin B-A'!H810,'Speed Bin B-A'!H914,'Speed Bin B-A'!H1018,'Speed Bin B-A'!H1122,'Speed Bin B-A'!H1226,'Speed Bin B-A'!H1330,'Speed Bin B-A'!H1434)</f>
        <v>48</v>
      </c>
      <c r="I387" s="252">
        <f>SUM('Speed Bin B-A'!I82,'Speed Bin B-A'!I186,'Speed Bin B-A'!I290,'Speed Bin B-A'!I394,'Speed Bin B-A'!I498,'Speed Bin B-A'!I602,'Speed Bin B-A'!I706,'Speed Bin B-A'!I810,'Speed Bin B-A'!I914,'Speed Bin B-A'!I1018,'Speed Bin B-A'!I1122,'Speed Bin B-A'!I1226,'Speed Bin B-A'!I1330,'Speed Bin B-A'!I1434)</f>
        <v>2</v>
      </c>
      <c r="J387" s="252">
        <f>SUM('Speed Bin B-A'!J82,'Speed Bin B-A'!J186,'Speed Bin B-A'!J290,'Speed Bin B-A'!J394,'Speed Bin B-A'!J498,'Speed Bin B-A'!J602,'Speed Bin B-A'!J706,'Speed Bin B-A'!J810,'Speed Bin B-A'!J914,'Speed Bin B-A'!J1018,'Speed Bin B-A'!J1122,'Speed Bin B-A'!J1226,'Speed Bin B-A'!J1330,'Speed Bin B-A'!J1434)</f>
        <v>0</v>
      </c>
      <c r="K387" s="252">
        <f>SUM('Speed Bin B-A'!K82,'Speed Bin B-A'!K186,'Speed Bin B-A'!K290,'Speed Bin B-A'!K394,'Speed Bin B-A'!K498,'Speed Bin B-A'!K602,'Speed Bin B-A'!K706,'Speed Bin B-A'!K810,'Speed Bin B-A'!K914,'Speed Bin B-A'!K1018,'Speed Bin B-A'!K1122,'Speed Bin B-A'!K1226,'Speed Bin B-A'!K1330,'Speed Bin B-A'!K1434)</f>
        <v>1</v>
      </c>
      <c r="L387" s="252">
        <f>SUM('Speed Bin B-A'!L82,'Speed Bin B-A'!L186,'Speed Bin B-A'!L290,'Speed Bin B-A'!L394,'Speed Bin B-A'!L498,'Speed Bin B-A'!L602,'Speed Bin B-A'!L706,'Speed Bin B-A'!L810,'Speed Bin B-A'!L914,'Speed Bin B-A'!L1018,'Speed Bin B-A'!L1122,'Speed Bin B-A'!L1226,'Speed Bin B-A'!L1330,'Speed Bin B-A'!L1434)</f>
        <v>0</v>
      </c>
      <c r="M387" s="252">
        <f>SUM('Speed Bin B-A'!M82,'Speed Bin B-A'!M186,'Speed Bin B-A'!M290,'Speed Bin B-A'!M394,'Speed Bin B-A'!M498,'Speed Bin B-A'!M602,'Speed Bin B-A'!M706,'Speed Bin B-A'!M810,'Speed Bin B-A'!M914,'Speed Bin B-A'!M1018,'Speed Bin B-A'!M1122,'Speed Bin B-A'!M1226,'Speed Bin B-A'!M1330,'Speed Bin B-A'!M1434)</f>
        <v>0</v>
      </c>
      <c r="N387" s="252">
        <f>SUM('Speed Bin B-A'!N82,'Speed Bin B-A'!N186,'Speed Bin B-A'!N290,'Speed Bin B-A'!N394,'Speed Bin B-A'!N498,'Speed Bin B-A'!N602,'Speed Bin B-A'!N706,'Speed Bin B-A'!N810,'Speed Bin B-A'!N914,'Speed Bin B-A'!N1018,'Speed Bin B-A'!N1122,'Speed Bin B-A'!N1226,'Speed Bin B-A'!N1330,'Speed Bin B-A'!N1434)</f>
        <v>0</v>
      </c>
      <c r="O387" s="252">
        <f>SUM('Speed Bin B-A'!O82,'Speed Bin B-A'!O186,'Speed Bin B-A'!O290,'Speed Bin B-A'!O394,'Speed Bin B-A'!O498,'Speed Bin B-A'!O602,'Speed Bin B-A'!O706,'Speed Bin B-A'!O810,'Speed Bin B-A'!O914,'Speed Bin B-A'!O1018,'Speed Bin B-A'!O1122,'Speed Bin B-A'!O1226,'Speed Bin B-A'!O1330,'Speed Bin B-A'!O1434)</f>
        <v>0</v>
      </c>
      <c r="P387" s="252">
        <f>SUM('Speed Bin B-A'!P82,'Speed Bin B-A'!P186,'Speed Bin B-A'!P290,'Speed Bin B-A'!P394,'Speed Bin B-A'!P498,'Speed Bin B-A'!P602,'Speed Bin B-A'!P706,'Speed Bin B-A'!P810,'Speed Bin B-A'!P914,'Speed Bin B-A'!P1018,'Speed Bin B-A'!P1122,'Speed Bin B-A'!P1226,'Speed Bin B-A'!P1330,'Speed Bin B-A'!P1434)</f>
        <v>0</v>
      </c>
      <c r="Q387" s="252">
        <f>SUM('Speed Bin B-A'!Q82,'Speed Bin B-A'!Q186,'Speed Bin B-A'!Q290,'Speed Bin B-A'!Q394,'Speed Bin B-A'!Q498,'Speed Bin B-A'!Q602,'Speed Bin B-A'!Q706,'Speed Bin B-A'!Q810,'Speed Bin B-A'!Q914,'Speed Bin B-A'!Q1018,'Speed Bin B-A'!Q1122,'Speed Bin B-A'!Q1226,'Speed Bin B-A'!Q1330,'Speed Bin B-A'!Q1434)</f>
        <v>0</v>
      </c>
      <c r="R387" s="252">
        <f>SUM('Speed Bin B-A'!R82,'Speed Bin B-A'!R186,'Speed Bin B-A'!R290,'Speed Bin B-A'!R394,'Speed Bin B-A'!R498,'Speed Bin B-A'!R602,'Speed Bin B-A'!R706,'Speed Bin B-A'!R810,'Speed Bin B-A'!R914,'Speed Bin B-A'!R1018,'Speed Bin B-A'!R1122,'Speed Bin B-A'!R1226,'Speed Bin B-A'!R1330,'Speed Bin B-A'!R1434)</f>
        <v>0</v>
      </c>
      <c r="S387" s="252">
        <f>SUM('Speed Bin B-A'!S82,'Speed Bin B-A'!S186,'Speed Bin B-A'!S290,'Speed Bin B-A'!S394,'Speed Bin B-A'!S498,'Speed Bin B-A'!S602,'Speed Bin B-A'!S706,'Speed Bin B-A'!S810,'Speed Bin B-A'!S914,'Speed Bin B-A'!S1018,'Speed Bin B-A'!S1122,'Speed Bin B-A'!S1226,'Speed Bin B-A'!S1330,'Speed Bin B-A'!S1434)</f>
        <v>0</v>
      </c>
      <c r="T387" s="252">
        <f>SUM('Speed Bin B-A'!T82,'Speed Bin B-A'!T186,'Speed Bin B-A'!T290,'Speed Bin B-A'!T394,'Speed Bin B-A'!T498,'Speed Bin B-A'!T602,'Speed Bin B-A'!T706,'Speed Bin B-A'!T810,'Speed Bin B-A'!T914,'Speed Bin B-A'!T1018,'Speed Bin B-A'!T1122,'Speed Bin B-A'!T1226,'Speed Bin B-A'!T1330,'Speed Bin B-A'!T1434)</f>
        <v>0</v>
      </c>
      <c r="U387" s="252">
        <f>SUM('Speed Bin B-A'!U82,'Speed Bin B-A'!U186,'Speed Bin B-A'!U290,'Speed Bin B-A'!U394,'Speed Bin B-A'!U498,'Speed Bin B-A'!U602,'Speed Bin B-A'!U706,'Speed Bin B-A'!U810,'Speed Bin B-A'!U914,'Speed Bin B-A'!U1018,'Speed Bin B-A'!U1122,'Speed Bin B-A'!U1226,'Speed Bin B-A'!U1330,'Speed Bin B-A'!U1434)</f>
        <v>0</v>
      </c>
      <c r="V387" s="253">
        <f>IFERROR(AVERAGE('Speed Bin B-A'!V82,'Speed Bin B-A'!V186,'Speed Bin B-A'!V290,'Speed Bin B-A'!V394,'Speed Bin B-A'!V498,'Speed Bin B-A'!V602,'Speed Bin B-A'!V706,'Speed Bin B-A'!V810,'Speed Bin B-A'!V914,'Speed Bin B-A'!V1018,'Speed Bin B-A'!V1122,'Speed Bin B-A'!V1226,'Speed Bin B-A'!V1330,'Speed Bin B-A'!V1434),"-")</f>
        <v>27.744444444444444</v>
      </c>
      <c r="W387" s="253">
        <f>IFERROR(AVERAGE('Speed Bin B-A'!W82,'Speed Bin B-A'!W186,'Speed Bin B-A'!W290,'Speed Bin B-A'!W394,'Speed Bin B-A'!W498,'Speed Bin B-A'!W602,'Speed Bin B-A'!W706,'Speed Bin B-A'!W810,'Speed Bin B-A'!W914,'Speed Bin B-A'!W1018,'Speed Bin B-A'!W1122,'Speed Bin B-A'!W1226,'Speed Bin B-A'!W1330,'Speed Bin B-A'!W1434),"-")</f>
        <v>31.722222222222221</v>
      </c>
      <c r="X387" s="261"/>
      <c r="Y387" s="261"/>
    </row>
    <row r="388" spans="1:25" x14ac:dyDescent="0.2">
      <c r="A388" s="251">
        <v>0.75</v>
      </c>
      <c r="B388" s="252">
        <f>SUM('Speed Bin B-A'!B83,'Speed Bin B-A'!B187,'Speed Bin B-A'!B291,'Speed Bin B-A'!B395,'Speed Bin B-A'!B499,'Speed Bin B-A'!B603,'Speed Bin B-A'!B707,'Speed Bin B-A'!B811,'Speed Bin B-A'!B915,'Speed Bin B-A'!B1019,'Speed Bin B-A'!B1123,'Speed Bin B-A'!B1227,'Speed Bin B-A'!B1331,'Speed Bin B-A'!B1435)</f>
        <v>179</v>
      </c>
      <c r="C388" s="252">
        <f>SUM('Speed Bin B-A'!C83,'Speed Bin B-A'!C187,'Speed Bin B-A'!C291,'Speed Bin B-A'!C395,'Speed Bin B-A'!C499,'Speed Bin B-A'!C603,'Speed Bin B-A'!C707,'Speed Bin B-A'!C811,'Speed Bin B-A'!C915,'Speed Bin B-A'!C1019,'Speed Bin B-A'!C1123,'Speed Bin B-A'!C1227,'Speed Bin B-A'!C1331,'Speed Bin B-A'!C1435)</f>
        <v>0</v>
      </c>
      <c r="D388" s="252">
        <f>SUM('Speed Bin B-A'!D83,'Speed Bin B-A'!D187,'Speed Bin B-A'!D291,'Speed Bin B-A'!D395,'Speed Bin B-A'!D499,'Speed Bin B-A'!D603,'Speed Bin B-A'!D707,'Speed Bin B-A'!D811,'Speed Bin B-A'!D915,'Speed Bin B-A'!D1019,'Speed Bin B-A'!D1123,'Speed Bin B-A'!D1227,'Speed Bin B-A'!D1331,'Speed Bin B-A'!D1435)</f>
        <v>1</v>
      </c>
      <c r="E388" s="252">
        <f>SUM('Speed Bin B-A'!E83,'Speed Bin B-A'!E187,'Speed Bin B-A'!E291,'Speed Bin B-A'!E395,'Speed Bin B-A'!E499,'Speed Bin B-A'!E603,'Speed Bin B-A'!E707,'Speed Bin B-A'!E811,'Speed Bin B-A'!E915,'Speed Bin B-A'!E1019,'Speed Bin B-A'!E1123,'Speed Bin B-A'!E1227,'Speed Bin B-A'!E1331,'Speed Bin B-A'!E1435)</f>
        <v>11</v>
      </c>
      <c r="F388" s="252">
        <f>SUM('Speed Bin B-A'!F83,'Speed Bin B-A'!F187,'Speed Bin B-A'!F291,'Speed Bin B-A'!F395,'Speed Bin B-A'!F499,'Speed Bin B-A'!F603,'Speed Bin B-A'!F707,'Speed Bin B-A'!F811,'Speed Bin B-A'!F915,'Speed Bin B-A'!F1019,'Speed Bin B-A'!F1123,'Speed Bin B-A'!F1227,'Speed Bin B-A'!F1331,'Speed Bin B-A'!F1435)</f>
        <v>35</v>
      </c>
      <c r="G388" s="252">
        <f>SUM('Speed Bin B-A'!G83,'Speed Bin B-A'!G187,'Speed Bin B-A'!G291,'Speed Bin B-A'!G395,'Speed Bin B-A'!G499,'Speed Bin B-A'!G603,'Speed Bin B-A'!G707,'Speed Bin B-A'!G811,'Speed Bin B-A'!G915,'Speed Bin B-A'!G1019,'Speed Bin B-A'!G1123,'Speed Bin B-A'!G1227,'Speed Bin B-A'!G1331,'Speed Bin B-A'!G1435)</f>
        <v>91</v>
      </c>
      <c r="H388" s="252">
        <f>SUM('Speed Bin B-A'!H83,'Speed Bin B-A'!H187,'Speed Bin B-A'!H291,'Speed Bin B-A'!H395,'Speed Bin B-A'!H499,'Speed Bin B-A'!H603,'Speed Bin B-A'!H707,'Speed Bin B-A'!H811,'Speed Bin B-A'!H915,'Speed Bin B-A'!H1019,'Speed Bin B-A'!H1123,'Speed Bin B-A'!H1227,'Speed Bin B-A'!H1331,'Speed Bin B-A'!H1435)</f>
        <v>33</v>
      </c>
      <c r="I388" s="252">
        <f>SUM('Speed Bin B-A'!I83,'Speed Bin B-A'!I187,'Speed Bin B-A'!I291,'Speed Bin B-A'!I395,'Speed Bin B-A'!I499,'Speed Bin B-A'!I603,'Speed Bin B-A'!I707,'Speed Bin B-A'!I811,'Speed Bin B-A'!I915,'Speed Bin B-A'!I1019,'Speed Bin B-A'!I1123,'Speed Bin B-A'!I1227,'Speed Bin B-A'!I1331,'Speed Bin B-A'!I1435)</f>
        <v>8</v>
      </c>
      <c r="J388" s="252">
        <f>SUM('Speed Bin B-A'!J83,'Speed Bin B-A'!J187,'Speed Bin B-A'!J291,'Speed Bin B-A'!J395,'Speed Bin B-A'!J499,'Speed Bin B-A'!J603,'Speed Bin B-A'!J707,'Speed Bin B-A'!J811,'Speed Bin B-A'!J915,'Speed Bin B-A'!J1019,'Speed Bin B-A'!J1123,'Speed Bin B-A'!J1227,'Speed Bin B-A'!J1331,'Speed Bin B-A'!J1435)</f>
        <v>0</v>
      </c>
      <c r="K388" s="252">
        <f>SUM('Speed Bin B-A'!K83,'Speed Bin B-A'!K187,'Speed Bin B-A'!K291,'Speed Bin B-A'!K395,'Speed Bin B-A'!K499,'Speed Bin B-A'!K603,'Speed Bin B-A'!K707,'Speed Bin B-A'!K811,'Speed Bin B-A'!K915,'Speed Bin B-A'!K1019,'Speed Bin B-A'!K1123,'Speed Bin B-A'!K1227,'Speed Bin B-A'!K1331,'Speed Bin B-A'!K1435)</f>
        <v>0</v>
      </c>
      <c r="L388" s="252">
        <f>SUM('Speed Bin B-A'!L83,'Speed Bin B-A'!L187,'Speed Bin B-A'!L291,'Speed Bin B-A'!L395,'Speed Bin B-A'!L499,'Speed Bin B-A'!L603,'Speed Bin B-A'!L707,'Speed Bin B-A'!L811,'Speed Bin B-A'!L915,'Speed Bin B-A'!L1019,'Speed Bin B-A'!L1123,'Speed Bin B-A'!L1227,'Speed Bin B-A'!L1331,'Speed Bin B-A'!L1435)</f>
        <v>0</v>
      </c>
      <c r="M388" s="252">
        <f>SUM('Speed Bin B-A'!M83,'Speed Bin B-A'!M187,'Speed Bin B-A'!M291,'Speed Bin B-A'!M395,'Speed Bin B-A'!M499,'Speed Bin B-A'!M603,'Speed Bin B-A'!M707,'Speed Bin B-A'!M811,'Speed Bin B-A'!M915,'Speed Bin B-A'!M1019,'Speed Bin B-A'!M1123,'Speed Bin B-A'!M1227,'Speed Bin B-A'!M1331,'Speed Bin B-A'!M1435)</f>
        <v>0</v>
      </c>
      <c r="N388" s="252">
        <f>SUM('Speed Bin B-A'!N83,'Speed Bin B-A'!N187,'Speed Bin B-A'!N291,'Speed Bin B-A'!N395,'Speed Bin B-A'!N499,'Speed Bin B-A'!N603,'Speed Bin B-A'!N707,'Speed Bin B-A'!N811,'Speed Bin B-A'!N915,'Speed Bin B-A'!N1019,'Speed Bin B-A'!N1123,'Speed Bin B-A'!N1227,'Speed Bin B-A'!N1331,'Speed Bin B-A'!N1435)</f>
        <v>0</v>
      </c>
      <c r="O388" s="252">
        <f>SUM('Speed Bin B-A'!O83,'Speed Bin B-A'!O187,'Speed Bin B-A'!O291,'Speed Bin B-A'!O395,'Speed Bin B-A'!O499,'Speed Bin B-A'!O603,'Speed Bin B-A'!O707,'Speed Bin B-A'!O811,'Speed Bin B-A'!O915,'Speed Bin B-A'!O1019,'Speed Bin B-A'!O1123,'Speed Bin B-A'!O1227,'Speed Bin B-A'!O1331,'Speed Bin B-A'!O1435)</f>
        <v>0</v>
      </c>
      <c r="P388" s="252">
        <f>SUM('Speed Bin B-A'!P83,'Speed Bin B-A'!P187,'Speed Bin B-A'!P291,'Speed Bin B-A'!P395,'Speed Bin B-A'!P499,'Speed Bin B-A'!P603,'Speed Bin B-A'!P707,'Speed Bin B-A'!P811,'Speed Bin B-A'!P915,'Speed Bin B-A'!P1019,'Speed Bin B-A'!P1123,'Speed Bin B-A'!P1227,'Speed Bin B-A'!P1331,'Speed Bin B-A'!P1435)</f>
        <v>0</v>
      </c>
      <c r="Q388" s="252">
        <f>SUM('Speed Bin B-A'!Q83,'Speed Bin B-A'!Q187,'Speed Bin B-A'!Q291,'Speed Bin B-A'!Q395,'Speed Bin B-A'!Q499,'Speed Bin B-A'!Q603,'Speed Bin B-A'!Q707,'Speed Bin B-A'!Q811,'Speed Bin B-A'!Q915,'Speed Bin B-A'!Q1019,'Speed Bin B-A'!Q1123,'Speed Bin B-A'!Q1227,'Speed Bin B-A'!Q1331,'Speed Bin B-A'!Q1435)</f>
        <v>0</v>
      </c>
      <c r="R388" s="252">
        <f>SUM('Speed Bin B-A'!R83,'Speed Bin B-A'!R187,'Speed Bin B-A'!R291,'Speed Bin B-A'!R395,'Speed Bin B-A'!R499,'Speed Bin B-A'!R603,'Speed Bin B-A'!R707,'Speed Bin B-A'!R811,'Speed Bin B-A'!R915,'Speed Bin B-A'!R1019,'Speed Bin B-A'!R1123,'Speed Bin B-A'!R1227,'Speed Bin B-A'!R1331,'Speed Bin B-A'!R1435)</f>
        <v>0</v>
      </c>
      <c r="S388" s="252">
        <f>SUM('Speed Bin B-A'!S83,'Speed Bin B-A'!S187,'Speed Bin B-A'!S291,'Speed Bin B-A'!S395,'Speed Bin B-A'!S499,'Speed Bin B-A'!S603,'Speed Bin B-A'!S707,'Speed Bin B-A'!S811,'Speed Bin B-A'!S915,'Speed Bin B-A'!S1019,'Speed Bin B-A'!S1123,'Speed Bin B-A'!S1227,'Speed Bin B-A'!S1331,'Speed Bin B-A'!S1435)</f>
        <v>0</v>
      </c>
      <c r="T388" s="252">
        <f>SUM('Speed Bin B-A'!T83,'Speed Bin B-A'!T187,'Speed Bin B-A'!T291,'Speed Bin B-A'!T395,'Speed Bin B-A'!T499,'Speed Bin B-A'!T603,'Speed Bin B-A'!T707,'Speed Bin B-A'!T811,'Speed Bin B-A'!T915,'Speed Bin B-A'!T1019,'Speed Bin B-A'!T1123,'Speed Bin B-A'!T1227,'Speed Bin B-A'!T1331,'Speed Bin B-A'!T1435)</f>
        <v>0</v>
      </c>
      <c r="U388" s="252">
        <f>SUM('Speed Bin B-A'!U83,'Speed Bin B-A'!U187,'Speed Bin B-A'!U291,'Speed Bin B-A'!U395,'Speed Bin B-A'!U499,'Speed Bin B-A'!U603,'Speed Bin B-A'!U707,'Speed Bin B-A'!U811,'Speed Bin B-A'!U915,'Speed Bin B-A'!U1019,'Speed Bin B-A'!U1123,'Speed Bin B-A'!U1227,'Speed Bin B-A'!U1331,'Speed Bin B-A'!U1435)</f>
        <v>0</v>
      </c>
      <c r="V388" s="253">
        <f>IFERROR(AVERAGE('Speed Bin B-A'!V83,'Speed Bin B-A'!V187,'Speed Bin B-A'!V291,'Speed Bin B-A'!V395,'Speed Bin B-A'!V499,'Speed Bin B-A'!V603,'Speed Bin B-A'!V707,'Speed Bin B-A'!V811,'Speed Bin B-A'!V915,'Speed Bin B-A'!V1019,'Speed Bin B-A'!V1123,'Speed Bin B-A'!V1227,'Speed Bin B-A'!V1331,'Speed Bin B-A'!V1435),"-")</f>
        <v>27.466666666666669</v>
      </c>
      <c r="W388" s="253">
        <f>IFERROR(AVERAGE('Speed Bin B-A'!W83,'Speed Bin B-A'!W187,'Speed Bin B-A'!W291,'Speed Bin B-A'!W395,'Speed Bin B-A'!W499,'Speed Bin B-A'!W603,'Speed Bin B-A'!W707,'Speed Bin B-A'!W811,'Speed Bin B-A'!W915,'Speed Bin B-A'!W1019,'Speed Bin B-A'!W1123,'Speed Bin B-A'!W1227,'Speed Bin B-A'!W1331,'Speed Bin B-A'!W1435),"-")</f>
        <v>31.6875</v>
      </c>
      <c r="X388" s="261"/>
      <c r="Y388" s="261"/>
    </row>
    <row r="389" spans="1:25" x14ac:dyDescent="0.2">
      <c r="A389" s="251">
        <v>0.76041666666666696</v>
      </c>
      <c r="B389" s="252">
        <f>SUM('Speed Bin B-A'!B84,'Speed Bin B-A'!B188,'Speed Bin B-A'!B292,'Speed Bin B-A'!B396,'Speed Bin B-A'!B500,'Speed Bin B-A'!B604,'Speed Bin B-A'!B708,'Speed Bin B-A'!B812,'Speed Bin B-A'!B916,'Speed Bin B-A'!B1020,'Speed Bin B-A'!B1124,'Speed Bin B-A'!B1228,'Speed Bin B-A'!B1332,'Speed Bin B-A'!B1436)</f>
        <v>173</v>
      </c>
      <c r="C389" s="252">
        <f>SUM('Speed Bin B-A'!C84,'Speed Bin B-A'!C188,'Speed Bin B-A'!C292,'Speed Bin B-A'!C396,'Speed Bin B-A'!C500,'Speed Bin B-A'!C604,'Speed Bin B-A'!C708,'Speed Bin B-A'!C812,'Speed Bin B-A'!C916,'Speed Bin B-A'!C1020,'Speed Bin B-A'!C1124,'Speed Bin B-A'!C1228,'Speed Bin B-A'!C1332,'Speed Bin B-A'!C1436)</f>
        <v>0</v>
      </c>
      <c r="D389" s="252">
        <f>SUM('Speed Bin B-A'!D84,'Speed Bin B-A'!D188,'Speed Bin B-A'!D292,'Speed Bin B-A'!D396,'Speed Bin B-A'!D500,'Speed Bin B-A'!D604,'Speed Bin B-A'!D708,'Speed Bin B-A'!D812,'Speed Bin B-A'!D916,'Speed Bin B-A'!D1020,'Speed Bin B-A'!D1124,'Speed Bin B-A'!D1228,'Speed Bin B-A'!D1332,'Speed Bin B-A'!D1436)</f>
        <v>3</v>
      </c>
      <c r="E389" s="252">
        <f>SUM('Speed Bin B-A'!E84,'Speed Bin B-A'!E188,'Speed Bin B-A'!E292,'Speed Bin B-A'!E396,'Speed Bin B-A'!E500,'Speed Bin B-A'!E604,'Speed Bin B-A'!E708,'Speed Bin B-A'!E812,'Speed Bin B-A'!E916,'Speed Bin B-A'!E1020,'Speed Bin B-A'!E1124,'Speed Bin B-A'!E1228,'Speed Bin B-A'!E1332,'Speed Bin B-A'!E1436)</f>
        <v>5</v>
      </c>
      <c r="F389" s="252">
        <f>SUM('Speed Bin B-A'!F84,'Speed Bin B-A'!F188,'Speed Bin B-A'!F292,'Speed Bin B-A'!F396,'Speed Bin B-A'!F500,'Speed Bin B-A'!F604,'Speed Bin B-A'!F708,'Speed Bin B-A'!F812,'Speed Bin B-A'!F916,'Speed Bin B-A'!F1020,'Speed Bin B-A'!F1124,'Speed Bin B-A'!F1228,'Speed Bin B-A'!F1332,'Speed Bin B-A'!F1436)</f>
        <v>36</v>
      </c>
      <c r="G389" s="252">
        <f>SUM('Speed Bin B-A'!G84,'Speed Bin B-A'!G188,'Speed Bin B-A'!G292,'Speed Bin B-A'!G396,'Speed Bin B-A'!G500,'Speed Bin B-A'!G604,'Speed Bin B-A'!G708,'Speed Bin B-A'!G812,'Speed Bin B-A'!G916,'Speed Bin B-A'!G1020,'Speed Bin B-A'!G1124,'Speed Bin B-A'!G1228,'Speed Bin B-A'!G1332,'Speed Bin B-A'!G1436)</f>
        <v>97</v>
      </c>
      <c r="H389" s="252">
        <f>SUM('Speed Bin B-A'!H84,'Speed Bin B-A'!H188,'Speed Bin B-A'!H292,'Speed Bin B-A'!H396,'Speed Bin B-A'!H500,'Speed Bin B-A'!H604,'Speed Bin B-A'!H708,'Speed Bin B-A'!H812,'Speed Bin B-A'!H916,'Speed Bin B-A'!H1020,'Speed Bin B-A'!H1124,'Speed Bin B-A'!H1228,'Speed Bin B-A'!H1332,'Speed Bin B-A'!H1436)</f>
        <v>25</v>
      </c>
      <c r="I389" s="252">
        <f>SUM('Speed Bin B-A'!I84,'Speed Bin B-A'!I188,'Speed Bin B-A'!I292,'Speed Bin B-A'!I396,'Speed Bin B-A'!I500,'Speed Bin B-A'!I604,'Speed Bin B-A'!I708,'Speed Bin B-A'!I812,'Speed Bin B-A'!I916,'Speed Bin B-A'!I1020,'Speed Bin B-A'!I1124,'Speed Bin B-A'!I1228,'Speed Bin B-A'!I1332,'Speed Bin B-A'!I1436)</f>
        <v>6</v>
      </c>
      <c r="J389" s="252">
        <f>SUM('Speed Bin B-A'!J84,'Speed Bin B-A'!J188,'Speed Bin B-A'!J292,'Speed Bin B-A'!J396,'Speed Bin B-A'!J500,'Speed Bin B-A'!J604,'Speed Bin B-A'!J708,'Speed Bin B-A'!J812,'Speed Bin B-A'!J916,'Speed Bin B-A'!J1020,'Speed Bin B-A'!J1124,'Speed Bin B-A'!J1228,'Speed Bin B-A'!J1332,'Speed Bin B-A'!J1436)</f>
        <v>1</v>
      </c>
      <c r="K389" s="252">
        <f>SUM('Speed Bin B-A'!K84,'Speed Bin B-A'!K188,'Speed Bin B-A'!K292,'Speed Bin B-A'!K396,'Speed Bin B-A'!K500,'Speed Bin B-A'!K604,'Speed Bin B-A'!K708,'Speed Bin B-A'!K812,'Speed Bin B-A'!K916,'Speed Bin B-A'!K1020,'Speed Bin B-A'!K1124,'Speed Bin B-A'!K1228,'Speed Bin B-A'!K1332,'Speed Bin B-A'!K1436)</f>
        <v>0</v>
      </c>
      <c r="L389" s="252">
        <f>SUM('Speed Bin B-A'!L84,'Speed Bin B-A'!L188,'Speed Bin B-A'!L292,'Speed Bin B-A'!L396,'Speed Bin B-A'!L500,'Speed Bin B-A'!L604,'Speed Bin B-A'!L708,'Speed Bin B-A'!L812,'Speed Bin B-A'!L916,'Speed Bin B-A'!L1020,'Speed Bin B-A'!L1124,'Speed Bin B-A'!L1228,'Speed Bin B-A'!L1332,'Speed Bin B-A'!L1436)</f>
        <v>0</v>
      </c>
      <c r="M389" s="252">
        <f>SUM('Speed Bin B-A'!M84,'Speed Bin B-A'!M188,'Speed Bin B-A'!M292,'Speed Bin B-A'!M396,'Speed Bin B-A'!M500,'Speed Bin B-A'!M604,'Speed Bin B-A'!M708,'Speed Bin B-A'!M812,'Speed Bin B-A'!M916,'Speed Bin B-A'!M1020,'Speed Bin B-A'!M1124,'Speed Bin B-A'!M1228,'Speed Bin B-A'!M1332,'Speed Bin B-A'!M1436)</f>
        <v>0</v>
      </c>
      <c r="N389" s="252">
        <f>SUM('Speed Bin B-A'!N84,'Speed Bin B-A'!N188,'Speed Bin B-A'!N292,'Speed Bin B-A'!N396,'Speed Bin B-A'!N500,'Speed Bin B-A'!N604,'Speed Bin B-A'!N708,'Speed Bin B-A'!N812,'Speed Bin B-A'!N916,'Speed Bin B-A'!N1020,'Speed Bin B-A'!N1124,'Speed Bin B-A'!N1228,'Speed Bin B-A'!N1332,'Speed Bin B-A'!N1436)</f>
        <v>0</v>
      </c>
      <c r="O389" s="252">
        <f>SUM('Speed Bin B-A'!O84,'Speed Bin B-A'!O188,'Speed Bin B-A'!O292,'Speed Bin B-A'!O396,'Speed Bin B-A'!O500,'Speed Bin B-A'!O604,'Speed Bin B-A'!O708,'Speed Bin B-A'!O812,'Speed Bin B-A'!O916,'Speed Bin B-A'!O1020,'Speed Bin B-A'!O1124,'Speed Bin B-A'!O1228,'Speed Bin B-A'!O1332,'Speed Bin B-A'!O1436)</f>
        <v>0</v>
      </c>
      <c r="P389" s="252">
        <f>SUM('Speed Bin B-A'!P84,'Speed Bin B-A'!P188,'Speed Bin B-A'!P292,'Speed Bin B-A'!P396,'Speed Bin B-A'!P500,'Speed Bin B-A'!P604,'Speed Bin B-A'!P708,'Speed Bin B-A'!P812,'Speed Bin B-A'!P916,'Speed Bin B-A'!P1020,'Speed Bin B-A'!P1124,'Speed Bin B-A'!P1228,'Speed Bin B-A'!P1332,'Speed Bin B-A'!P1436)</f>
        <v>0</v>
      </c>
      <c r="Q389" s="252">
        <f>SUM('Speed Bin B-A'!Q84,'Speed Bin B-A'!Q188,'Speed Bin B-A'!Q292,'Speed Bin B-A'!Q396,'Speed Bin B-A'!Q500,'Speed Bin B-A'!Q604,'Speed Bin B-A'!Q708,'Speed Bin B-A'!Q812,'Speed Bin B-A'!Q916,'Speed Bin B-A'!Q1020,'Speed Bin B-A'!Q1124,'Speed Bin B-A'!Q1228,'Speed Bin B-A'!Q1332,'Speed Bin B-A'!Q1436)</f>
        <v>0</v>
      </c>
      <c r="R389" s="252">
        <f>SUM('Speed Bin B-A'!R84,'Speed Bin B-A'!R188,'Speed Bin B-A'!R292,'Speed Bin B-A'!R396,'Speed Bin B-A'!R500,'Speed Bin B-A'!R604,'Speed Bin B-A'!R708,'Speed Bin B-A'!R812,'Speed Bin B-A'!R916,'Speed Bin B-A'!R1020,'Speed Bin B-A'!R1124,'Speed Bin B-A'!R1228,'Speed Bin B-A'!R1332,'Speed Bin B-A'!R1436)</f>
        <v>0</v>
      </c>
      <c r="S389" s="252">
        <f>SUM('Speed Bin B-A'!S84,'Speed Bin B-A'!S188,'Speed Bin B-A'!S292,'Speed Bin B-A'!S396,'Speed Bin B-A'!S500,'Speed Bin B-A'!S604,'Speed Bin B-A'!S708,'Speed Bin B-A'!S812,'Speed Bin B-A'!S916,'Speed Bin B-A'!S1020,'Speed Bin B-A'!S1124,'Speed Bin B-A'!S1228,'Speed Bin B-A'!S1332,'Speed Bin B-A'!S1436)</f>
        <v>0</v>
      </c>
      <c r="T389" s="252">
        <f>SUM('Speed Bin B-A'!T84,'Speed Bin B-A'!T188,'Speed Bin B-A'!T292,'Speed Bin B-A'!T396,'Speed Bin B-A'!T500,'Speed Bin B-A'!T604,'Speed Bin B-A'!T708,'Speed Bin B-A'!T812,'Speed Bin B-A'!T916,'Speed Bin B-A'!T1020,'Speed Bin B-A'!T1124,'Speed Bin B-A'!T1228,'Speed Bin B-A'!T1332,'Speed Bin B-A'!T1436)</f>
        <v>0</v>
      </c>
      <c r="U389" s="252">
        <f>SUM('Speed Bin B-A'!U84,'Speed Bin B-A'!U188,'Speed Bin B-A'!U292,'Speed Bin B-A'!U396,'Speed Bin B-A'!U500,'Speed Bin B-A'!U604,'Speed Bin B-A'!U708,'Speed Bin B-A'!U812,'Speed Bin B-A'!U916,'Speed Bin B-A'!U1020,'Speed Bin B-A'!U1124,'Speed Bin B-A'!U1228,'Speed Bin B-A'!U1332,'Speed Bin B-A'!U1436)</f>
        <v>0</v>
      </c>
      <c r="V389" s="253">
        <f>IFERROR(AVERAGE('Speed Bin B-A'!V84,'Speed Bin B-A'!V188,'Speed Bin B-A'!V292,'Speed Bin B-A'!V396,'Speed Bin B-A'!V500,'Speed Bin B-A'!V604,'Speed Bin B-A'!V708,'Speed Bin B-A'!V812,'Speed Bin B-A'!V916,'Speed Bin B-A'!V1020,'Speed Bin B-A'!V1124,'Speed Bin B-A'!V1228,'Speed Bin B-A'!V1332,'Speed Bin B-A'!V1436),"-")</f>
        <v>27.133333333333333</v>
      </c>
      <c r="W389" s="253">
        <f>IFERROR(AVERAGE('Speed Bin B-A'!W84,'Speed Bin B-A'!W188,'Speed Bin B-A'!W292,'Speed Bin B-A'!W396,'Speed Bin B-A'!W500,'Speed Bin B-A'!W604,'Speed Bin B-A'!W708,'Speed Bin B-A'!W812,'Speed Bin B-A'!W916,'Speed Bin B-A'!W1020,'Speed Bin B-A'!W1124,'Speed Bin B-A'!W1228,'Speed Bin B-A'!W1332,'Speed Bin B-A'!W1436),"-")</f>
        <v>31.3</v>
      </c>
      <c r="X389" s="261"/>
      <c r="Y389" s="261"/>
    </row>
    <row r="390" spans="1:25" x14ac:dyDescent="0.2">
      <c r="A390" s="251">
        <v>0.77083333333333304</v>
      </c>
      <c r="B390" s="252">
        <f>SUM('Speed Bin B-A'!B85,'Speed Bin B-A'!B189,'Speed Bin B-A'!B293,'Speed Bin B-A'!B397,'Speed Bin B-A'!B501,'Speed Bin B-A'!B605,'Speed Bin B-A'!B709,'Speed Bin B-A'!B813,'Speed Bin B-A'!B917,'Speed Bin B-A'!B1021,'Speed Bin B-A'!B1125,'Speed Bin B-A'!B1229,'Speed Bin B-A'!B1333,'Speed Bin B-A'!B1437)</f>
        <v>135</v>
      </c>
      <c r="C390" s="252">
        <f>SUM('Speed Bin B-A'!C85,'Speed Bin B-A'!C189,'Speed Bin B-A'!C293,'Speed Bin B-A'!C397,'Speed Bin B-A'!C501,'Speed Bin B-A'!C605,'Speed Bin B-A'!C709,'Speed Bin B-A'!C813,'Speed Bin B-A'!C917,'Speed Bin B-A'!C1021,'Speed Bin B-A'!C1125,'Speed Bin B-A'!C1229,'Speed Bin B-A'!C1333,'Speed Bin B-A'!C1437)</f>
        <v>0</v>
      </c>
      <c r="D390" s="252">
        <f>SUM('Speed Bin B-A'!D85,'Speed Bin B-A'!D189,'Speed Bin B-A'!D293,'Speed Bin B-A'!D397,'Speed Bin B-A'!D501,'Speed Bin B-A'!D605,'Speed Bin B-A'!D709,'Speed Bin B-A'!D813,'Speed Bin B-A'!D917,'Speed Bin B-A'!D1021,'Speed Bin B-A'!D1125,'Speed Bin B-A'!D1229,'Speed Bin B-A'!D1333,'Speed Bin B-A'!D1437)</f>
        <v>1</v>
      </c>
      <c r="E390" s="252">
        <f>SUM('Speed Bin B-A'!E85,'Speed Bin B-A'!E189,'Speed Bin B-A'!E293,'Speed Bin B-A'!E397,'Speed Bin B-A'!E501,'Speed Bin B-A'!E605,'Speed Bin B-A'!E709,'Speed Bin B-A'!E813,'Speed Bin B-A'!E917,'Speed Bin B-A'!E1021,'Speed Bin B-A'!E1125,'Speed Bin B-A'!E1229,'Speed Bin B-A'!E1333,'Speed Bin B-A'!E1437)</f>
        <v>4</v>
      </c>
      <c r="F390" s="252">
        <f>SUM('Speed Bin B-A'!F85,'Speed Bin B-A'!F189,'Speed Bin B-A'!F293,'Speed Bin B-A'!F397,'Speed Bin B-A'!F501,'Speed Bin B-A'!F605,'Speed Bin B-A'!F709,'Speed Bin B-A'!F813,'Speed Bin B-A'!F917,'Speed Bin B-A'!F1021,'Speed Bin B-A'!F1125,'Speed Bin B-A'!F1229,'Speed Bin B-A'!F1333,'Speed Bin B-A'!F1437)</f>
        <v>26</v>
      </c>
      <c r="G390" s="252">
        <f>SUM('Speed Bin B-A'!G85,'Speed Bin B-A'!G189,'Speed Bin B-A'!G293,'Speed Bin B-A'!G397,'Speed Bin B-A'!G501,'Speed Bin B-A'!G605,'Speed Bin B-A'!G709,'Speed Bin B-A'!G813,'Speed Bin B-A'!G917,'Speed Bin B-A'!G1021,'Speed Bin B-A'!G1125,'Speed Bin B-A'!G1229,'Speed Bin B-A'!G1333,'Speed Bin B-A'!G1437)</f>
        <v>76</v>
      </c>
      <c r="H390" s="252">
        <f>SUM('Speed Bin B-A'!H85,'Speed Bin B-A'!H189,'Speed Bin B-A'!H293,'Speed Bin B-A'!H397,'Speed Bin B-A'!H501,'Speed Bin B-A'!H605,'Speed Bin B-A'!H709,'Speed Bin B-A'!H813,'Speed Bin B-A'!H917,'Speed Bin B-A'!H1021,'Speed Bin B-A'!H1125,'Speed Bin B-A'!H1229,'Speed Bin B-A'!H1333,'Speed Bin B-A'!H1437)</f>
        <v>24</v>
      </c>
      <c r="I390" s="252">
        <f>SUM('Speed Bin B-A'!I85,'Speed Bin B-A'!I189,'Speed Bin B-A'!I293,'Speed Bin B-A'!I397,'Speed Bin B-A'!I501,'Speed Bin B-A'!I605,'Speed Bin B-A'!I709,'Speed Bin B-A'!I813,'Speed Bin B-A'!I917,'Speed Bin B-A'!I1021,'Speed Bin B-A'!I1125,'Speed Bin B-A'!I1229,'Speed Bin B-A'!I1333,'Speed Bin B-A'!I1437)</f>
        <v>2</v>
      </c>
      <c r="J390" s="252">
        <f>SUM('Speed Bin B-A'!J85,'Speed Bin B-A'!J189,'Speed Bin B-A'!J293,'Speed Bin B-A'!J397,'Speed Bin B-A'!J501,'Speed Bin B-A'!J605,'Speed Bin B-A'!J709,'Speed Bin B-A'!J813,'Speed Bin B-A'!J917,'Speed Bin B-A'!J1021,'Speed Bin B-A'!J1125,'Speed Bin B-A'!J1229,'Speed Bin B-A'!J1333,'Speed Bin B-A'!J1437)</f>
        <v>0</v>
      </c>
      <c r="K390" s="252">
        <f>SUM('Speed Bin B-A'!K85,'Speed Bin B-A'!K189,'Speed Bin B-A'!K293,'Speed Bin B-A'!K397,'Speed Bin B-A'!K501,'Speed Bin B-A'!K605,'Speed Bin B-A'!K709,'Speed Bin B-A'!K813,'Speed Bin B-A'!K917,'Speed Bin B-A'!K1021,'Speed Bin B-A'!K1125,'Speed Bin B-A'!K1229,'Speed Bin B-A'!K1333,'Speed Bin B-A'!K1437)</f>
        <v>2</v>
      </c>
      <c r="L390" s="252">
        <f>SUM('Speed Bin B-A'!L85,'Speed Bin B-A'!L189,'Speed Bin B-A'!L293,'Speed Bin B-A'!L397,'Speed Bin B-A'!L501,'Speed Bin B-A'!L605,'Speed Bin B-A'!L709,'Speed Bin B-A'!L813,'Speed Bin B-A'!L917,'Speed Bin B-A'!L1021,'Speed Bin B-A'!L1125,'Speed Bin B-A'!L1229,'Speed Bin B-A'!L1333,'Speed Bin B-A'!L1437)</f>
        <v>0</v>
      </c>
      <c r="M390" s="252">
        <f>SUM('Speed Bin B-A'!M85,'Speed Bin B-A'!M189,'Speed Bin B-A'!M293,'Speed Bin B-A'!M397,'Speed Bin B-A'!M501,'Speed Bin B-A'!M605,'Speed Bin B-A'!M709,'Speed Bin B-A'!M813,'Speed Bin B-A'!M917,'Speed Bin B-A'!M1021,'Speed Bin B-A'!M1125,'Speed Bin B-A'!M1229,'Speed Bin B-A'!M1333,'Speed Bin B-A'!M1437)</f>
        <v>0</v>
      </c>
      <c r="N390" s="252">
        <f>SUM('Speed Bin B-A'!N85,'Speed Bin B-A'!N189,'Speed Bin B-A'!N293,'Speed Bin B-A'!N397,'Speed Bin B-A'!N501,'Speed Bin B-A'!N605,'Speed Bin B-A'!N709,'Speed Bin B-A'!N813,'Speed Bin B-A'!N917,'Speed Bin B-A'!N1021,'Speed Bin B-A'!N1125,'Speed Bin B-A'!N1229,'Speed Bin B-A'!N1333,'Speed Bin B-A'!N1437)</f>
        <v>0</v>
      </c>
      <c r="O390" s="252">
        <f>SUM('Speed Bin B-A'!O85,'Speed Bin B-A'!O189,'Speed Bin B-A'!O293,'Speed Bin B-A'!O397,'Speed Bin B-A'!O501,'Speed Bin B-A'!O605,'Speed Bin B-A'!O709,'Speed Bin B-A'!O813,'Speed Bin B-A'!O917,'Speed Bin B-A'!O1021,'Speed Bin B-A'!O1125,'Speed Bin B-A'!O1229,'Speed Bin B-A'!O1333,'Speed Bin B-A'!O1437)</f>
        <v>0</v>
      </c>
      <c r="P390" s="252">
        <f>SUM('Speed Bin B-A'!P85,'Speed Bin B-A'!P189,'Speed Bin B-A'!P293,'Speed Bin B-A'!P397,'Speed Bin B-A'!P501,'Speed Bin B-A'!P605,'Speed Bin B-A'!P709,'Speed Bin B-A'!P813,'Speed Bin B-A'!P917,'Speed Bin B-A'!P1021,'Speed Bin B-A'!P1125,'Speed Bin B-A'!P1229,'Speed Bin B-A'!P1333,'Speed Bin B-A'!P1437)</f>
        <v>0</v>
      </c>
      <c r="Q390" s="252">
        <f>SUM('Speed Bin B-A'!Q85,'Speed Bin B-A'!Q189,'Speed Bin B-A'!Q293,'Speed Bin B-A'!Q397,'Speed Bin B-A'!Q501,'Speed Bin B-A'!Q605,'Speed Bin B-A'!Q709,'Speed Bin B-A'!Q813,'Speed Bin B-A'!Q917,'Speed Bin B-A'!Q1021,'Speed Bin B-A'!Q1125,'Speed Bin B-A'!Q1229,'Speed Bin B-A'!Q1333,'Speed Bin B-A'!Q1437)</f>
        <v>0</v>
      </c>
      <c r="R390" s="252">
        <f>SUM('Speed Bin B-A'!R85,'Speed Bin B-A'!R189,'Speed Bin B-A'!R293,'Speed Bin B-A'!R397,'Speed Bin B-A'!R501,'Speed Bin B-A'!R605,'Speed Bin B-A'!R709,'Speed Bin B-A'!R813,'Speed Bin B-A'!R917,'Speed Bin B-A'!R1021,'Speed Bin B-A'!R1125,'Speed Bin B-A'!R1229,'Speed Bin B-A'!R1333,'Speed Bin B-A'!R1437)</f>
        <v>0</v>
      </c>
      <c r="S390" s="252">
        <f>SUM('Speed Bin B-A'!S85,'Speed Bin B-A'!S189,'Speed Bin B-A'!S293,'Speed Bin B-A'!S397,'Speed Bin B-A'!S501,'Speed Bin B-A'!S605,'Speed Bin B-A'!S709,'Speed Bin B-A'!S813,'Speed Bin B-A'!S917,'Speed Bin B-A'!S1021,'Speed Bin B-A'!S1125,'Speed Bin B-A'!S1229,'Speed Bin B-A'!S1333,'Speed Bin B-A'!S1437)</f>
        <v>0</v>
      </c>
      <c r="T390" s="252">
        <f>SUM('Speed Bin B-A'!T85,'Speed Bin B-A'!T189,'Speed Bin B-A'!T293,'Speed Bin B-A'!T397,'Speed Bin B-A'!T501,'Speed Bin B-A'!T605,'Speed Bin B-A'!T709,'Speed Bin B-A'!T813,'Speed Bin B-A'!T917,'Speed Bin B-A'!T1021,'Speed Bin B-A'!T1125,'Speed Bin B-A'!T1229,'Speed Bin B-A'!T1333,'Speed Bin B-A'!T1437)</f>
        <v>0</v>
      </c>
      <c r="U390" s="252">
        <f>SUM('Speed Bin B-A'!U85,'Speed Bin B-A'!U189,'Speed Bin B-A'!U293,'Speed Bin B-A'!U397,'Speed Bin B-A'!U501,'Speed Bin B-A'!U605,'Speed Bin B-A'!U709,'Speed Bin B-A'!U813,'Speed Bin B-A'!U917,'Speed Bin B-A'!U1021,'Speed Bin B-A'!U1125,'Speed Bin B-A'!U1229,'Speed Bin B-A'!U1333,'Speed Bin B-A'!U1437)</f>
        <v>0</v>
      </c>
      <c r="V390" s="253">
        <f>IFERROR(AVERAGE('Speed Bin B-A'!V85,'Speed Bin B-A'!V189,'Speed Bin B-A'!V293,'Speed Bin B-A'!V397,'Speed Bin B-A'!V501,'Speed Bin B-A'!V605,'Speed Bin B-A'!V709,'Speed Bin B-A'!V813,'Speed Bin B-A'!V917,'Speed Bin B-A'!V1021,'Speed Bin B-A'!V1125,'Speed Bin B-A'!V1229,'Speed Bin B-A'!V1333,'Speed Bin B-A'!V1437),"-")</f>
        <v>27.022222222222222</v>
      </c>
      <c r="W390" s="253">
        <f>IFERROR(AVERAGE('Speed Bin B-A'!W85,'Speed Bin B-A'!W189,'Speed Bin B-A'!W293,'Speed Bin B-A'!W397,'Speed Bin B-A'!W501,'Speed Bin B-A'!W605,'Speed Bin B-A'!W709,'Speed Bin B-A'!W813,'Speed Bin B-A'!W917,'Speed Bin B-A'!W1021,'Speed Bin B-A'!W1125,'Speed Bin B-A'!W1229,'Speed Bin B-A'!W1333,'Speed Bin B-A'!W1437),"-")</f>
        <v>30.875</v>
      </c>
      <c r="X390" s="261"/>
      <c r="Y390" s="261"/>
    </row>
    <row r="391" spans="1:25" x14ac:dyDescent="0.2">
      <c r="A391" s="251">
        <v>0.78125</v>
      </c>
      <c r="B391" s="252">
        <f>SUM('Speed Bin B-A'!B86,'Speed Bin B-A'!B190,'Speed Bin B-A'!B294,'Speed Bin B-A'!B398,'Speed Bin B-A'!B502,'Speed Bin B-A'!B606,'Speed Bin B-A'!B710,'Speed Bin B-A'!B814,'Speed Bin B-A'!B918,'Speed Bin B-A'!B1022,'Speed Bin B-A'!B1126,'Speed Bin B-A'!B1230,'Speed Bin B-A'!B1334,'Speed Bin B-A'!B1438)</f>
        <v>123</v>
      </c>
      <c r="C391" s="252">
        <f>SUM('Speed Bin B-A'!C86,'Speed Bin B-A'!C190,'Speed Bin B-A'!C294,'Speed Bin B-A'!C398,'Speed Bin B-A'!C502,'Speed Bin B-A'!C606,'Speed Bin B-A'!C710,'Speed Bin B-A'!C814,'Speed Bin B-A'!C918,'Speed Bin B-A'!C1022,'Speed Bin B-A'!C1126,'Speed Bin B-A'!C1230,'Speed Bin B-A'!C1334,'Speed Bin B-A'!C1438)</f>
        <v>0</v>
      </c>
      <c r="D391" s="252">
        <f>SUM('Speed Bin B-A'!D86,'Speed Bin B-A'!D190,'Speed Bin B-A'!D294,'Speed Bin B-A'!D398,'Speed Bin B-A'!D502,'Speed Bin B-A'!D606,'Speed Bin B-A'!D710,'Speed Bin B-A'!D814,'Speed Bin B-A'!D918,'Speed Bin B-A'!D1022,'Speed Bin B-A'!D1126,'Speed Bin B-A'!D1230,'Speed Bin B-A'!D1334,'Speed Bin B-A'!D1438)</f>
        <v>0</v>
      </c>
      <c r="E391" s="252">
        <f>SUM('Speed Bin B-A'!E86,'Speed Bin B-A'!E190,'Speed Bin B-A'!E294,'Speed Bin B-A'!E398,'Speed Bin B-A'!E502,'Speed Bin B-A'!E606,'Speed Bin B-A'!E710,'Speed Bin B-A'!E814,'Speed Bin B-A'!E918,'Speed Bin B-A'!E1022,'Speed Bin B-A'!E1126,'Speed Bin B-A'!E1230,'Speed Bin B-A'!E1334,'Speed Bin B-A'!E1438)</f>
        <v>3</v>
      </c>
      <c r="F391" s="252">
        <f>SUM('Speed Bin B-A'!F86,'Speed Bin B-A'!F190,'Speed Bin B-A'!F294,'Speed Bin B-A'!F398,'Speed Bin B-A'!F502,'Speed Bin B-A'!F606,'Speed Bin B-A'!F710,'Speed Bin B-A'!F814,'Speed Bin B-A'!F918,'Speed Bin B-A'!F1022,'Speed Bin B-A'!F1126,'Speed Bin B-A'!F1230,'Speed Bin B-A'!F1334,'Speed Bin B-A'!F1438)</f>
        <v>25</v>
      </c>
      <c r="G391" s="252">
        <f>SUM('Speed Bin B-A'!G86,'Speed Bin B-A'!G190,'Speed Bin B-A'!G294,'Speed Bin B-A'!G398,'Speed Bin B-A'!G502,'Speed Bin B-A'!G606,'Speed Bin B-A'!G710,'Speed Bin B-A'!G814,'Speed Bin B-A'!G918,'Speed Bin B-A'!G1022,'Speed Bin B-A'!G1126,'Speed Bin B-A'!G1230,'Speed Bin B-A'!G1334,'Speed Bin B-A'!G1438)</f>
        <v>64</v>
      </c>
      <c r="H391" s="252">
        <f>SUM('Speed Bin B-A'!H86,'Speed Bin B-A'!H190,'Speed Bin B-A'!H294,'Speed Bin B-A'!H398,'Speed Bin B-A'!H502,'Speed Bin B-A'!H606,'Speed Bin B-A'!H710,'Speed Bin B-A'!H814,'Speed Bin B-A'!H918,'Speed Bin B-A'!H1022,'Speed Bin B-A'!H1126,'Speed Bin B-A'!H1230,'Speed Bin B-A'!H1334,'Speed Bin B-A'!H1438)</f>
        <v>24</v>
      </c>
      <c r="I391" s="252">
        <f>SUM('Speed Bin B-A'!I86,'Speed Bin B-A'!I190,'Speed Bin B-A'!I294,'Speed Bin B-A'!I398,'Speed Bin B-A'!I502,'Speed Bin B-A'!I606,'Speed Bin B-A'!I710,'Speed Bin B-A'!I814,'Speed Bin B-A'!I918,'Speed Bin B-A'!I1022,'Speed Bin B-A'!I1126,'Speed Bin B-A'!I1230,'Speed Bin B-A'!I1334,'Speed Bin B-A'!I1438)</f>
        <v>4</v>
      </c>
      <c r="J391" s="252">
        <f>SUM('Speed Bin B-A'!J86,'Speed Bin B-A'!J190,'Speed Bin B-A'!J294,'Speed Bin B-A'!J398,'Speed Bin B-A'!J502,'Speed Bin B-A'!J606,'Speed Bin B-A'!J710,'Speed Bin B-A'!J814,'Speed Bin B-A'!J918,'Speed Bin B-A'!J1022,'Speed Bin B-A'!J1126,'Speed Bin B-A'!J1230,'Speed Bin B-A'!J1334,'Speed Bin B-A'!J1438)</f>
        <v>0</v>
      </c>
      <c r="K391" s="252">
        <f>SUM('Speed Bin B-A'!K86,'Speed Bin B-A'!K190,'Speed Bin B-A'!K294,'Speed Bin B-A'!K398,'Speed Bin B-A'!K502,'Speed Bin B-A'!K606,'Speed Bin B-A'!K710,'Speed Bin B-A'!K814,'Speed Bin B-A'!K918,'Speed Bin B-A'!K1022,'Speed Bin B-A'!K1126,'Speed Bin B-A'!K1230,'Speed Bin B-A'!K1334,'Speed Bin B-A'!K1438)</f>
        <v>3</v>
      </c>
      <c r="L391" s="252">
        <f>SUM('Speed Bin B-A'!L86,'Speed Bin B-A'!L190,'Speed Bin B-A'!L294,'Speed Bin B-A'!L398,'Speed Bin B-A'!L502,'Speed Bin B-A'!L606,'Speed Bin B-A'!L710,'Speed Bin B-A'!L814,'Speed Bin B-A'!L918,'Speed Bin B-A'!L1022,'Speed Bin B-A'!L1126,'Speed Bin B-A'!L1230,'Speed Bin B-A'!L1334,'Speed Bin B-A'!L1438)</f>
        <v>0</v>
      </c>
      <c r="M391" s="252">
        <f>SUM('Speed Bin B-A'!M86,'Speed Bin B-A'!M190,'Speed Bin B-A'!M294,'Speed Bin B-A'!M398,'Speed Bin B-A'!M502,'Speed Bin B-A'!M606,'Speed Bin B-A'!M710,'Speed Bin B-A'!M814,'Speed Bin B-A'!M918,'Speed Bin B-A'!M1022,'Speed Bin B-A'!M1126,'Speed Bin B-A'!M1230,'Speed Bin B-A'!M1334,'Speed Bin B-A'!M1438)</f>
        <v>0</v>
      </c>
      <c r="N391" s="252">
        <f>SUM('Speed Bin B-A'!N86,'Speed Bin B-A'!N190,'Speed Bin B-A'!N294,'Speed Bin B-A'!N398,'Speed Bin B-A'!N502,'Speed Bin B-A'!N606,'Speed Bin B-A'!N710,'Speed Bin B-A'!N814,'Speed Bin B-A'!N918,'Speed Bin B-A'!N1022,'Speed Bin B-A'!N1126,'Speed Bin B-A'!N1230,'Speed Bin B-A'!N1334,'Speed Bin B-A'!N1438)</f>
        <v>0</v>
      </c>
      <c r="O391" s="252">
        <f>SUM('Speed Bin B-A'!O86,'Speed Bin B-A'!O190,'Speed Bin B-A'!O294,'Speed Bin B-A'!O398,'Speed Bin B-A'!O502,'Speed Bin B-A'!O606,'Speed Bin B-A'!O710,'Speed Bin B-A'!O814,'Speed Bin B-A'!O918,'Speed Bin B-A'!O1022,'Speed Bin B-A'!O1126,'Speed Bin B-A'!O1230,'Speed Bin B-A'!O1334,'Speed Bin B-A'!O1438)</f>
        <v>0</v>
      </c>
      <c r="P391" s="252">
        <f>SUM('Speed Bin B-A'!P86,'Speed Bin B-A'!P190,'Speed Bin B-A'!P294,'Speed Bin B-A'!P398,'Speed Bin B-A'!P502,'Speed Bin B-A'!P606,'Speed Bin B-A'!P710,'Speed Bin B-A'!P814,'Speed Bin B-A'!P918,'Speed Bin B-A'!P1022,'Speed Bin B-A'!P1126,'Speed Bin B-A'!P1230,'Speed Bin B-A'!P1334,'Speed Bin B-A'!P1438)</f>
        <v>0</v>
      </c>
      <c r="Q391" s="252">
        <f>SUM('Speed Bin B-A'!Q86,'Speed Bin B-A'!Q190,'Speed Bin B-A'!Q294,'Speed Bin B-A'!Q398,'Speed Bin B-A'!Q502,'Speed Bin B-A'!Q606,'Speed Bin B-A'!Q710,'Speed Bin B-A'!Q814,'Speed Bin B-A'!Q918,'Speed Bin B-A'!Q1022,'Speed Bin B-A'!Q1126,'Speed Bin B-A'!Q1230,'Speed Bin B-A'!Q1334,'Speed Bin B-A'!Q1438)</f>
        <v>0</v>
      </c>
      <c r="R391" s="252">
        <f>SUM('Speed Bin B-A'!R86,'Speed Bin B-A'!R190,'Speed Bin B-A'!R294,'Speed Bin B-A'!R398,'Speed Bin B-A'!R502,'Speed Bin B-A'!R606,'Speed Bin B-A'!R710,'Speed Bin B-A'!R814,'Speed Bin B-A'!R918,'Speed Bin B-A'!R1022,'Speed Bin B-A'!R1126,'Speed Bin B-A'!R1230,'Speed Bin B-A'!R1334,'Speed Bin B-A'!R1438)</f>
        <v>0</v>
      </c>
      <c r="S391" s="252">
        <f>SUM('Speed Bin B-A'!S86,'Speed Bin B-A'!S190,'Speed Bin B-A'!S294,'Speed Bin B-A'!S398,'Speed Bin B-A'!S502,'Speed Bin B-A'!S606,'Speed Bin B-A'!S710,'Speed Bin B-A'!S814,'Speed Bin B-A'!S918,'Speed Bin B-A'!S1022,'Speed Bin B-A'!S1126,'Speed Bin B-A'!S1230,'Speed Bin B-A'!S1334,'Speed Bin B-A'!S1438)</f>
        <v>0</v>
      </c>
      <c r="T391" s="252">
        <f>SUM('Speed Bin B-A'!T86,'Speed Bin B-A'!T190,'Speed Bin B-A'!T294,'Speed Bin B-A'!T398,'Speed Bin B-A'!T502,'Speed Bin B-A'!T606,'Speed Bin B-A'!T710,'Speed Bin B-A'!T814,'Speed Bin B-A'!T918,'Speed Bin B-A'!T1022,'Speed Bin B-A'!T1126,'Speed Bin B-A'!T1230,'Speed Bin B-A'!T1334,'Speed Bin B-A'!T1438)</f>
        <v>0</v>
      </c>
      <c r="U391" s="252">
        <f>SUM('Speed Bin B-A'!U86,'Speed Bin B-A'!U190,'Speed Bin B-A'!U294,'Speed Bin B-A'!U398,'Speed Bin B-A'!U502,'Speed Bin B-A'!U606,'Speed Bin B-A'!U710,'Speed Bin B-A'!U814,'Speed Bin B-A'!U918,'Speed Bin B-A'!U1022,'Speed Bin B-A'!U1126,'Speed Bin B-A'!U1230,'Speed Bin B-A'!U1334,'Speed Bin B-A'!U1438)</f>
        <v>0</v>
      </c>
      <c r="V391" s="253">
        <f>IFERROR(AVERAGE('Speed Bin B-A'!V86,'Speed Bin B-A'!V190,'Speed Bin B-A'!V294,'Speed Bin B-A'!V398,'Speed Bin B-A'!V502,'Speed Bin B-A'!V606,'Speed Bin B-A'!V710,'Speed Bin B-A'!V814,'Speed Bin B-A'!V918,'Speed Bin B-A'!V1022,'Speed Bin B-A'!V1126,'Speed Bin B-A'!V1230,'Speed Bin B-A'!V1334,'Speed Bin B-A'!V1438),"-")</f>
        <v>27.822222222222223</v>
      </c>
      <c r="W391" s="253">
        <f>IFERROR(AVERAGE('Speed Bin B-A'!W86,'Speed Bin B-A'!W190,'Speed Bin B-A'!W294,'Speed Bin B-A'!W398,'Speed Bin B-A'!W502,'Speed Bin B-A'!W606,'Speed Bin B-A'!W710,'Speed Bin B-A'!W814,'Speed Bin B-A'!W918,'Speed Bin B-A'!W1022,'Speed Bin B-A'!W1126,'Speed Bin B-A'!W1230,'Speed Bin B-A'!W1334,'Speed Bin B-A'!W1438),"-")</f>
        <v>32.516666666666666</v>
      </c>
      <c r="X391" s="261"/>
      <c r="Y391" s="261"/>
    </row>
    <row r="392" spans="1:25" x14ac:dyDescent="0.2">
      <c r="A392" s="251">
        <v>0.79166666666666696</v>
      </c>
      <c r="B392" s="252">
        <f>SUM('Speed Bin B-A'!B87,'Speed Bin B-A'!B191,'Speed Bin B-A'!B295,'Speed Bin B-A'!B399,'Speed Bin B-A'!B503,'Speed Bin B-A'!B607,'Speed Bin B-A'!B711,'Speed Bin B-A'!B815,'Speed Bin B-A'!B919,'Speed Bin B-A'!B1023,'Speed Bin B-A'!B1127,'Speed Bin B-A'!B1231,'Speed Bin B-A'!B1335,'Speed Bin B-A'!B1439)</f>
        <v>120</v>
      </c>
      <c r="C392" s="252">
        <f>SUM('Speed Bin B-A'!C87,'Speed Bin B-A'!C191,'Speed Bin B-A'!C295,'Speed Bin B-A'!C399,'Speed Bin B-A'!C503,'Speed Bin B-A'!C607,'Speed Bin B-A'!C711,'Speed Bin B-A'!C815,'Speed Bin B-A'!C919,'Speed Bin B-A'!C1023,'Speed Bin B-A'!C1127,'Speed Bin B-A'!C1231,'Speed Bin B-A'!C1335,'Speed Bin B-A'!C1439)</f>
        <v>0</v>
      </c>
      <c r="D392" s="252">
        <f>SUM('Speed Bin B-A'!D87,'Speed Bin B-A'!D191,'Speed Bin B-A'!D295,'Speed Bin B-A'!D399,'Speed Bin B-A'!D503,'Speed Bin B-A'!D607,'Speed Bin B-A'!D711,'Speed Bin B-A'!D815,'Speed Bin B-A'!D919,'Speed Bin B-A'!D1023,'Speed Bin B-A'!D1127,'Speed Bin B-A'!D1231,'Speed Bin B-A'!D1335,'Speed Bin B-A'!D1439)</f>
        <v>0</v>
      </c>
      <c r="E392" s="252">
        <f>SUM('Speed Bin B-A'!E87,'Speed Bin B-A'!E191,'Speed Bin B-A'!E295,'Speed Bin B-A'!E399,'Speed Bin B-A'!E503,'Speed Bin B-A'!E607,'Speed Bin B-A'!E711,'Speed Bin B-A'!E815,'Speed Bin B-A'!E919,'Speed Bin B-A'!E1023,'Speed Bin B-A'!E1127,'Speed Bin B-A'!E1231,'Speed Bin B-A'!E1335,'Speed Bin B-A'!E1439)</f>
        <v>2</v>
      </c>
      <c r="F392" s="252">
        <f>SUM('Speed Bin B-A'!F87,'Speed Bin B-A'!F191,'Speed Bin B-A'!F295,'Speed Bin B-A'!F399,'Speed Bin B-A'!F503,'Speed Bin B-A'!F607,'Speed Bin B-A'!F711,'Speed Bin B-A'!F815,'Speed Bin B-A'!F919,'Speed Bin B-A'!F1023,'Speed Bin B-A'!F1127,'Speed Bin B-A'!F1231,'Speed Bin B-A'!F1335,'Speed Bin B-A'!F1439)</f>
        <v>24</v>
      </c>
      <c r="G392" s="252">
        <f>SUM('Speed Bin B-A'!G87,'Speed Bin B-A'!G191,'Speed Bin B-A'!G295,'Speed Bin B-A'!G399,'Speed Bin B-A'!G503,'Speed Bin B-A'!G607,'Speed Bin B-A'!G711,'Speed Bin B-A'!G815,'Speed Bin B-A'!G919,'Speed Bin B-A'!G1023,'Speed Bin B-A'!G1127,'Speed Bin B-A'!G1231,'Speed Bin B-A'!G1335,'Speed Bin B-A'!G1439)</f>
        <v>68</v>
      </c>
      <c r="H392" s="252">
        <f>SUM('Speed Bin B-A'!H87,'Speed Bin B-A'!H191,'Speed Bin B-A'!H295,'Speed Bin B-A'!H399,'Speed Bin B-A'!H503,'Speed Bin B-A'!H607,'Speed Bin B-A'!H711,'Speed Bin B-A'!H815,'Speed Bin B-A'!H919,'Speed Bin B-A'!H1023,'Speed Bin B-A'!H1127,'Speed Bin B-A'!H1231,'Speed Bin B-A'!H1335,'Speed Bin B-A'!H1439)</f>
        <v>18</v>
      </c>
      <c r="I392" s="252">
        <f>SUM('Speed Bin B-A'!I87,'Speed Bin B-A'!I191,'Speed Bin B-A'!I295,'Speed Bin B-A'!I399,'Speed Bin B-A'!I503,'Speed Bin B-A'!I607,'Speed Bin B-A'!I711,'Speed Bin B-A'!I815,'Speed Bin B-A'!I919,'Speed Bin B-A'!I1023,'Speed Bin B-A'!I1127,'Speed Bin B-A'!I1231,'Speed Bin B-A'!I1335,'Speed Bin B-A'!I1439)</f>
        <v>8</v>
      </c>
      <c r="J392" s="252">
        <f>SUM('Speed Bin B-A'!J87,'Speed Bin B-A'!J191,'Speed Bin B-A'!J295,'Speed Bin B-A'!J399,'Speed Bin B-A'!J503,'Speed Bin B-A'!J607,'Speed Bin B-A'!J711,'Speed Bin B-A'!J815,'Speed Bin B-A'!J919,'Speed Bin B-A'!J1023,'Speed Bin B-A'!J1127,'Speed Bin B-A'!J1231,'Speed Bin B-A'!J1335,'Speed Bin B-A'!J1439)</f>
        <v>0</v>
      </c>
      <c r="K392" s="252">
        <f>SUM('Speed Bin B-A'!K87,'Speed Bin B-A'!K191,'Speed Bin B-A'!K295,'Speed Bin B-A'!K399,'Speed Bin B-A'!K503,'Speed Bin B-A'!K607,'Speed Bin B-A'!K711,'Speed Bin B-A'!K815,'Speed Bin B-A'!K919,'Speed Bin B-A'!K1023,'Speed Bin B-A'!K1127,'Speed Bin B-A'!K1231,'Speed Bin B-A'!K1335,'Speed Bin B-A'!K1439)</f>
        <v>0</v>
      </c>
      <c r="L392" s="252">
        <f>SUM('Speed Bin B-A'!L87,'Speed Bin B-A'!L191,'Speed Bin B-A'!L295,'Speed Bin B-A'!L399,'Speed Bin B-A'!L503,'Speed Bin B-A'!L607,'Speed Bin B-A'!L711,'Speed Bin B-A'!L815,'Speed Bin B-A'!L919,'Speed Bin B-A'!L1023,'Speed Bin B-A'!L1127,'Speed Bin B-A'!L1231,'Speed Bin B-A'!L1335,'Speed Bin B-A'!L1439)</f>
        <v>0</v>
      </c>
      <c r="M392" s="252">
        <f>SUM('Speed Bin B-A'!M87,'Speed Bin B-A'!M191,'Speed Bin B-A'!M295,'Speed Bin B-A'!M399,'Speed Bin B-A'!M503,'Speed Bin B-A'!M607,'Speed Bin B-A'!M711,'Speed Bin B-A'!M815,'Speed Bin B-A'!M919,'Speed Bin B-A'!M1023,'Speed Bin B-A'!M1127,'Speed Bin B-A'!M1231,'Speed Bin B-A'!M1335,'Speed Bin B-A'!M1439)</f>
        <v>0</v>
      </c>
      <c r="N392" s="252">
        <f>SUM('Speed Bin B-A'!N87,'Speed Bin B-A'!N191,'Speed Bin B-A'!N295,'Speed Bin B-A'!N399,'Speed Bin B-A'!N503,'Speed Bin B-A'!N607,'Speed Bin B-A'!N711,'Speed Bin B-A'!N815,'Speed Bin B-A'!N919,'Speed Bin B-A'!N1023,'Speed Bin B-A'!N1127,'Speed Bin B-A'!N1231,'Speed Bin B-A'!N1335,'Speed Bin B-A'!N1439)</f>
        <v>0</v>
      </c>
      <c r="O392" s="252">
        <f>SUM('Speed Bin B-A'!O87,'Speed Bin B-A'!O191,'Speed Bin B-A'!O295,'Speed Bin B-A'!O399,'Speed Bin B-A'!O503,'Speed Bin B-A'!O607,'Speed Bin B-A'!O711,'Speed Bin B-A'!O815,'Speed Bin B-A'!O919,'Speed Bin B-A'!O1023,'Speed Bin B-A'!O1127,'Speed Bin B-A'!O1231,'Speed Bin B-A'!O1335,'Speed Bin B-A'!O1439)</f>
        <v>0</v>
      </c>
      <c r="P392" s="252">
        <f>SUM('Speed Bin B-A'!P87,'Speed Bin B-A'!P191,'Speed Bin B-A'!P295,'Speed Bin B-A'!P399,'Speed Bin B-A'!P503,'Speed Bin B-A'!P607,'Speed Bin B-A'!P711,'Speed Bin B-A'!P815,'Speed Bin B-A'!P919,'Speed Bin B-A'!P1023,'Speed Bin B-A'!P1127,'Speed Bin B-A'!P1231,'Speed Bin B-A'!P1335,'Speed Bin B-A'!P1439)</f>
        <v>0</v>
      </c>
      <c r="Q392" s="252">
        <f>SUM('Speed Bin B-A'!Q87,'Speed Bin B-A'!Q191,'Speed Bin B-A'!Q295,'Speed Bin B-A'!Q399,'Speed Bin B-A'!Q503,'Speed Bin B-A'!Q607,'Speed Bin B-A'!Q711,'Speed Bin B-A'!Q815,'Speed Bin B-A'!Q919,'Speed Bin B-A'!Q1023,'Speed Bin B-A'!Q1127,'Speed Bin B-A'!Q1231,'Speed Bin B-A'!Q1335,'Speed Bin B-A'!Q1439)</f>
        <v>0</v>
      </c>
      <c r="R392" s="252">
        <f>SUM('Speed Bin B-A'!R87,'Speed Bin B-A'!R191,'Speed Bin B-A'!R295,'Speed Bin B-A'!R399,'Speed Bin B-A'!R503,'Speed Bin B-A'!R607,'Speed Bin B-A'!R711,'Speed Bin B-A'!R815,'Speed Bin B-A'!R919,'Speed Bin B-A'!R1023,'Speed Bin B-A'!R1127,'Speed Bin B-A'!R1231,'Speed Bin B-A'!R1335,'Speed Bin B-A'!R1439)</f>
        <v>0</v>
      </c>
      <c r="S392" s="252">
        <f>SUM('Speed Bin B-A'!S87,'Speed Bin B-A'!S191,'Speed Bin B-A'!S295,'Speed Bin B-A'!S399,'Speed Bin B-A'!S503,'Speed Bin B-A'!S607,'Speed Bin B-A'!S711,'Speed Bin B-A'!S815,'Speed Bin B-A'!S919,'Speed Bin B-A'!S1023,'Speed Bin B-A'!S1127,'Speed Bin B-A'!S1231,'Speed Bin B-A'!S1335,'Speed Bin B-A'!S1439)</f>
        <v>0</v>
      </c>
      <c r="T392" s="252">
        <f>SUM('Speed Bin B-A'!T87,'Speed Bin B-A'!T191,'Speed Bin B-A'!T295,'Speed Bin B-A'!T399,'Speed Bin B-A'!T503,'Speed Bin B-A'!T607,'Speed Bin B-A'!T711,'Speed Bin B-A'!T815,'Speed Bin B-A'!T919,'Speed Bin B-A'!T1023,'Speed Bin B-A'!T1127,'Speed Bin B-A'!T1231,'Speed Bin B-A'!T1335,'Speed Bin B-A'!T1439)</f>
        <v>0</v>
      </c>
      <c r="U392" s="252">
        <f>SUM('Speed Bin B-A'!U87,'Speed Bin B-A'!U191,'Speed Bin B-A'!U295,'Speed Bin B-A'!U399,'Speed Bin B-A'!U503,'Speed Bin B-A'!U607,'Speed Bin B-A'!U711,'Speed Bin B-A'!U815,'Speed Bin B-A'!U919,'Speed Bin B-A'!U1023,'Speed Bin B-A'!U1127,'Speed Bin B-A'!U1231,'Speed Bin B-A'!U1335,'Speed Bin B-A'!U1439)</f>
        <v>0</v>
      </c>
      <c r="V392" s="253">
        <f>IFERROR(AVERAGE('Speed Bin B-A'!V87,'Speed Bin B-A'!V191,'Speed Bin B-A'!V295,'Speed Bin B-A'!V399,'Speed Bin B-A'!V503,'Speed Bin B-A'!V607,'Speed Bin B-A'!V711,'Speed Bin B-A'!V815,'Speed Bin B-A'!V919,'Speed Bin B-A'!V1023,'Speed Bin B-A'!V1127,'Speed Bin B-A'!V1231,'Speed Bin B-A'!V1335,'Speed Bin B-A'!V1439),"-")</f>
        <v>27.555555555555557</v>
      </c>
      <c r="W392" s="253">
        <f>IFERROR(AVERAGE('Speed Bin B-A'!W87,'Speed Bin B-A'!W191,'Speed Bin B-A'!W295,'Speed Bin B-A'!W399,'Speed Bin B-A'!W503,'Speed Bin B-A'!W607,'Speed Bin B-A'!W711,'Speed Bin B-A'!W815,'Speed Bin B-A'!W919,'Speed Bin B-A'!W1023,'Speed Bin B-A'!W1127,'Speed Bin B-A'!W1231,'Speed Bin B-A'!W1335,'Speed Bin B-A'!W1439),"-")</f>
        <v>32.5</v>
      </c>
      <c r="X392" s="261"/>
      <c r="Y392" s="261"/>
    </row>
    <row r="393" spans="1:25" x14ac:dyDescent="0.2">
      <c r="A393" s="251">
        <v>0.80208333333333304</v>
      </c>
      <c r="B393" s="252">
        <f>SUM('Speed Bin B-A'!B88,'Speed Bin B-A'!B192,'Speed Bin B-A'!B296,'Speed Bin B-A'!B400,'Speed Bin B-A'!B504,'Speed Bin B-A'!B608,'Speed Bin B-A'!B712,'Speed Bin B-A'!B816,'Speed Bin B-A'!B920,'Speed Bin B-A'!B1024,'Speed Bin B-A'!B1128,'Speed Bin B-A'!B1232,'Speed Bin B-A'!B1336,'Speed Bin B-A'!B1440)</f>
        <v>123</v>
      </c>
      <c r="C393" s="252">
        <f>SUM('Speed Bin B-A'!C88,'Speed Bin B-A'!C192,'Speed Bin B-A'!C296,'Speed Bin B-A'!C400,'Speed Bin B-A'!C504,'Speed Bin B-A'!C608,'Speed Bin B-A'!C712,'Speed Bin B-A'!C816,'Speed Bin B-A'!C920,'Speed Bin B-A'!C1024,'Speed Bin B-A'!C1128,'Speed Bin B-A'!C1232,'Speed Bin B-A'!C1336,'Speed Bin B-A'!C1440)</f>
        <v>0</v>
      </c>
      <c r="D393" s="252">
        <f>SUM('Speed Bin B-A'!D88,'Speed Bin B-A'!D192,'Speed Bin B-A'!D296,'Speed Bin B-A'!D400,'Speed Bin B-A'!D504,'Speed Bin B-A'!D608,'Speed Bin B-A'!D712,'Speed Bin B-A'!D816,'Speed Bin B-A'!D920,'Speed Bin B-A'!D1024,'Speed Bin B-A'!D1128,'Speed Bin B-A'!D1232,'Speed Bin B-A'!D1336,'Speed Bin B-A'!D1440)</f>
        <v>0</v>
      </c>
      <c r="E393" s="252">
        <f>SUM('Speed Bin B-A'!E88,'Speed Bin B-A'!E192,'Speed Bin B-A'!E296,'Speed Bin B-A'!E400,'Speed Bin B-A'!E504,'Speed Bin B-A'!E608,'Speed Bin B-A'!E712,'Speed Bin B-A'!E816,'Speed Bin B-A'!E920,'Speed Bin B-A'!E1024,'Speed Bin B-A'!E1128,'Speed Bin B-A'!E1232,'Speed Bin B-A'!E1336,'Speed Bin B-A'!E1440)</f>
        <v>3</v>
      </c>
      <c r="F393" s="252">
        <f>SUM('Speed Bin B-A'!F88,'Speed Bin B-A'!F192,'Speed Bin B-A'!F296,'Speed Bin B-A'!F400,'Speed Bin B-A'!F504,'Speed Bin B-A'!F608,'Speed Bin B-A'!F712,'Speed Bin B-A'!F816,'Speed Bin B-A'!F920,'Speed Bin B-A'!F1024,'Speed Bin B-A'!F1128,'Speed Bin B-A'!F1232,'Speed Bin B-A'!F1336,'Speed Bin B-A'!F1440)</f>
        <v>24</v>
      </c>
      <c r="G393" s="252">
        <f>SUM('Speed Bin B-A'!G88,'Speed Bin B-A'!G192,'Speed Bin B-A'!G296,'Speed Bin B-A'!G400,'Speed Bin B-A'!G504,'Speed Bin B-A'!G608,'Speed Bin B-A'!G712,'Speed Bin B-A'!G816,'Speed Bin B-A'!G920,'Speed Bin B-A'!G1024,'Speed Bin B-A'!G1128,'Speed Bin B-A'!G1232,'Speed Bin B-A'!G1336,'Speed Bin B-A'!G1440)</f>
        <v>75</v>
      </c>
      <c r="H393" s="252">
        <f>SUM('Speed Bin B-A'!H88,'Speed Bin B-A'!H192,'Speed Bin B-A'!H296,'Speed Bin B-A'!H400,'Speed Bin B-A'!H504,'Speed Bin B-A'!H608,'Speed Bin B-A'!H712,'Speed Bin B-A'!H816,'Speed Bin B-A'!H920,'Speed Bin B-A'!H1024,'Speed Bin B-A'!H1128,'Speed Bin B-A'!H1232,'Speed Bin B-A'!H1336,'Speed Bin B-A'!H1440)</f>
        <v>18</v>
      </c>
      <c r="I393" s="252">
        <f>SUM('Speed Bin B-A'!I88,'Speed Bin B-A'!I192,'Speed Bin B-A'!I296,'Speed Bin B-A'!I400,'Speed Bin B-A'!I504,'Speed Bin B-A'!I608,'Speed Bin B-A'!I712,'Speed Bin B-A'!I816,'Speed Bin B-A'!I920,'Speed Bin B-A'!I1024,'Speed Bin B-A'!I1128,'Speed Bin B-A'!I1232,'Speed Bin B-A'!I1336,'Speed Bin B-A'!I1440)</f>
        <v>2</v>
      </c>
      <c r="J393" s="252">
        <f>SUM('Speed Bin B-A'!J88,'Speed Bin B-A'!J192,'Speed Bin B-A'!J296,'Speed Bin B-A'!J400,'Speed Bin B-A'!J504,'Speed Bin B-A'!J608,'Speed Bin B-A'!J712,'Speed Bin B-A'!J816,'Speed Bin B-A'!J920,'Speed Bin B-A'!J1024,'Speed Bin B-A'!J1128,'Speed Bin B-A'!J1232,'Speed Bin B-A'!J1336,'Speed Bin B-A'!J1440)</f>
        <v>1</v>
      </c>
      <c r="K393" s="252">
        <f>SUM('Speed Bin B-A'!K88,'Speed Bin B-A'!K192,'Speed Bin B-A'!K296,'Speed Bin B-A'!K400,'Speed Bin B-A'!K504,'Speed Bin B-A'!K608,'Speed Bin B-A'!K712,'Speed Bin B-A'!K816,'Speed Bin B-A'!K920,'Speed Bin B-A'!K1024,'Speed Bin B-A'!K1128,'Speed Bin B-A'!K1232,'Speed Bin B-A'!K1336,'Speed Bin B-A'!K1440)</f>
        <v>0</v>
      </c>
      <c r="L393" s="252">
        <f>SUM('Speed Bin B-A'!L88,'Speed Bin B-A'!L192,'Speed Bin B-A'!L296,'Speed Bin B-A'!L400,'Speed Bin B-A'!L504,'Speed Bin B-A'!L608,'Speed Bin B-A'!L712,'Speed Bin B-A'!L816,'Speed Bin B-A'!L920,'Speed Bin B-A'!L1024,'Speed Bin B-A'!L1128,'Speed Bin B-A'!L1232,'Speed Bin B-A'!L1336,'Speed Bin B-A'!L1440)</f>
        <v>0</v>
      </c>
      <c r="M393" s="252">
        <f>SUM('Speed Bin B-A'!M88,'Speed Bin B-A'!M192,'Speed Bin B-A'!M296,'Speed Bin B-A'!M400,'Speed Bin B-A'!M504,'Speed Bin B-A'!M608,'Speed Bin B-A'!M712,'Speed Bin B-A'!M816,'Speed Bin B-A'!M920,'Speed Bin B-A'!M1024,'Speed Bin B-A'!M1128,'Speed Bin B-A'!M1232,'Speed Bin B-A'!M1336,'Speed Bin B-A'!M1440)</f>
        <v>0</v>
      </c>
      <c r="N393" s="252">
        <f>SUM('Speed Bin B-A'!N88,'Speed Bin B-A'!N192,'Speed Bin B-A'!N296,'Speed Bin B-A'!N400,'Speed Bin B-A'!N504,'Speed Bin B-A'!N608,'Speed Bin B-A'!N712,'Speed Bin B-A'!N816,'Speed Bin B-A'!N920,'Speed Bin B-A'!N1024,'Speed Bin B-A'!N1128,'Speed Bin B-A'!N1232,'Speed Bin B-A'!N1336,'Speed Bin B-A'!N1440)</f>
        <v>0</v>
      </c>
      <c r="O393" s="252">
        <f>SUM('Speed Bin B-A'!O88,'Speed Bin B-A'!O192,'Speed Bin B-A'!O296,'Speed Bin B-A'!O400,'Speed Bin B-A'!O504,'Speed Bin B-A'!O608,'Speed Bin B-A'!O712,'Speed Bin B-A'!O816,'Speed Bin B-A'!O920,'Speed Bin B-A'!O1024,'Speed Bin B-A'!O1128,'Speed Bin B-A'!O1232,'Speed Bin B-A'!O1336,'Speed Bin B-A'!O1440)</f>
        <v>0</v>
      </c>
      <c r="P393" s="252">
        <f>SUM('Speed Bin B-A'!P88,'Speed Bin B-A'!P192,'Speed Bin B-A'!P296,'Speed Bin B-A'!P400,'Speed Bin B-A'!P504,'Speed Bin B-A'!P608,'Speed Bin B-A'!P712,'Speed Bin B-A'!P816,'Speed Bin B-A'!P920,'Speed Bin B-A'!P1024,'Speed Bin B-A'!P1128,'Speed Bin B-A'!P1232,'Speed Bin B-A'!P1336,'Speed Bin B-A'!P1440)</f>
        <v>0</v>
      </c>
      <c r="Q393" s="252">
        <f>SUM('Speed Bin B-A'!Q88,'Speed Bin B-A'!Q192,'Speed Bin B-A'!Q296,'Speed Bin B-A'!Q400,'Speed Bin B-A'!Q504,'Speed Bin B-A'!Q608,'Speed Bin B-A'!Q712,'Speed Bin B-A'!Q816,'Speed Bin B-A'!Q920,'Speed Bin B-A'!Q1024,'Speed Bin B-A'!Q1128,'Speed Bin B-A'!Q1232,'Speed Bin B-A'!Q1336,'Speed Bin B-A'!Q1440)</f>
        <v>0</v>
      </c>
      <c r="R393" s="252">
        <f>SUM('Speed Bin B-A'!R88,'Speed Bin B-A'!R192,'Speed Bin B-A'!R296,'Speed Bin B-A'!R400,'Speed Bin B-A'!R504,'Speed Bin B-A'!R608,'Speed Bin B-A'!R712,'Speed Bin B-A'!R816,'Speed Bin B-A'!R920,'Speed Bin B-A'!R1024,'Speed Bin B-A'!R1128,'Speed Bin B-A'!R1232,'Speed Bin B-A'!R1336,'Speed Bin B-A'!R1440)</f>
        <v>0</v>
      </c>
      <c r="S393" s="252">
        <f>SUM('Speed Bin B-A'!S88,'Speed Bin B-A'!S192,'Speed Bin B-A'!S296,'Speed Bin B-A'!S400,'Speed Bin B-A'!S504,'Speed Bin B-A'!S608,'Speed Bin B-A'!S712,'Speed Bin B-A'!S816,'Speed Bin B-A'!S920,'Speed Bin B-A'!S1024,'Speed Bin B-A'!S1128,'Speed Bin B-A'!S1232,'Speed Bin B-A'!S1336,'Speed Bin B-A'!S1440)</f>
        <v>0</v>
      </c>
      <c r="T393" s="252">
        <f>SUM('Speed Bin B-A'!T88,'Speed Bin B-A'!T192,'Speed Bin B-A'!T296,'Speed Bin B-A'!T400,'Speed Bin B-A'!T504,'Speed Bin B-A'!T608,'Speed Bin B-A'!T712,'Speed Bin B-A'!T816,'Speed Bin B-A'!T920,'Speed Bin B-A'!T1024,'Speed Bin B-A'!T1128,'Speed Bin B-A'!T1232,'Speed Bin B-A'!T1336,'Speed Bin B-A'!T1440)</f>
        <v>0</v>
      </c>
      <c r="U393" s="252">
        <f>SUM('Speed Bin B-A'!U88,'Speed Bin B-A'!U192,'Speed Bin B-A'!U296,'Speed Bin B-A'!U400,'Speed Bin B-A'!U504,'Speed Bin B-A'!U608,'Speed Bin B-A'!U712,'Speed Bin B-A'!U816,'Speed Bin B-A'!U920,'Speed Bin B-A'!U1024,'Speed Bin B-A'!U1128,'Speed Bin B-A'!U1232,'Speed Bin B-A'!U1336,'Speed Bin B-A'!U1440)</f>
        <v>0</v>
      </c>
      <c r="V393" s="253">
        <f>IFERROR(AVERAGE('Speed Bin B-A'!V88,'Speed Bin B-A'!V192,'Speed Bin B-A'!V296,'Speed Bin B-A'!V400,'Speed Bin B-A'!V504,'Speed Bin B-A'!V608,'Speed Bin B-A'!V712,'Speed Bin B-A'!V816,'Speed Bin B-A'!V920,'Speed Bin B-A'!V1024,'Speed Bin B-A'!V1128,'Speed Bin B-A'!V1232,'Speed Bin B-A'!V1336,'Speed Bin B-A'!V1440),"-")</f>
        <v>27.166666666666668</v>
      </c>
      <c r="W393" s="253">
        <f>IFERROR(AVERAGE('Speed Bin B-A'!W88,'Speed Bin B-A'!W192,'Speed Bin B-A'!W296,'Speed Bin B-A'!W400,'Speed Bin B-A'!W504,'Speed Bin B-A'!W608,'Speed Bin B-A'!W712,'Speed Bin B-A'!W816,'Speed Bin B-A'!W920,'Speed Bin B-A'!W1024,'Speed Bin B-A'!W1128,'Speed Bin B-A'!W1232,'Speed Bin B-A'!W1336,'Speed Bin B-A'!W1440),"-")</f>
        <v>30.880000000000003</v>
      </c>
      <c r="X393" s="261"/>
      <c r="Y393" s="261"/>
    </row>
    <row r="394" spans="1:25" x14ac:dyDescent="0.2">
      <c r="A394" s="251">
        <v>0.8125</v>
      </c>
      <c r="B394" s="252">
        <f>SUM('Speed Bin B-A'!B89,'Speed Bin B-A'!B193,'Speed Bin B-A'!B297,'Speed Bin B-A'!B401,'Speed Bin B-A'!B505,'Speed Bin B-A'!B609,'Speed Bin B-A'!B713,'Speed Bin B-A'!B817,'Speed Bin B-A'!B921,'Speed Bin B-A'!B1025,'Speed Bin B-A'!B1129,'Speed Bin B-A'!B1233,'Speed Bin B-A'!B1337,'Speed Bin B-A'!B1441)</f>
        <v>147</v>
      </c>
      <c r="C394" s="252">
        <f>SUM('Speed Bin B-A'!C89,'Speed Bin B-A'!C193,'Speed Bin B-A'!C297,'Speed Bin B-A'!C401,'Speed Bin B-A'!C505,'Speed Bin B-A'!C609,'Speed Bin B-A'!C713,'Speed Bin B-A'!C817,'Speed Bin B-A'!C921,'Speed Bin B-A'!C1025,'Speed Bin B-A'!C1129,'Speed Bin B-A'!C1233,'Speed Bin B-A'!C1337,'Speed Bin B-A'!C1441)</f>
        <v>0</v>
      </c>
      <c r="D394" s="252">
        <f>SUM('Speed Bin B-A'!D89,'Speed Bin B-A'!D193,'Speed Bin B-A'!D297,'Speed Bin B-A'!D401,'Speed Bin B-A'!D505,'Speed Bin B-A'!D609,'Speed Bin B-A'!D713,'Speed Bin B-A'!D817,'Speed Bin B-A'!D921,'Speed Bin B-A'!D1025,'Speed Bin B-A'!D1129,'Speed Bin B-A'!D1233,'Speed Bin B-A'!D1337,'Speed Bin B-A'!D1441)</f>
        <v>3</v>
      </c>
      <c r="E394" s="252">
        <f>SUM('Speed Bin B-A'!E89,'Speed Bin B-A'!E193,'Speed Bin B-A'!E297,'Speed Bin B-A'!E401,'Speed Bin B-A'!E505,'Speed Bin B-A'!E609,'Speed Bin B-A'!E713,'Speed Bin B-A'!E817,'Speed Bin B-A'!E921,'Speed Bin B-A'!E1025,'Speed Bin B-A'!E1129,'Speed Bin B-A'!E1233,'Speed Bin B-A'!E1337,'Speed Bin B-A'!E1441)</f>
        <v>2</v>
      </c>
      <c r="F394" s="252">
        <f>SUM('Speed Bin B-A'!F89,'Speed Bin B-A'!F193,'Speed Bin B-A'!F297,'Speed Bin B-A'!F401,'Speed Bin B-A'!F505,'Speed Bin B-A'!F609,'Speed Bin B-A'!F713,'Speed Bin B-A'!F817,'Speed Bin B-A'!F921,'Speed Bin B-A'!F1025,'Speed Bin B-A'!F1129,'Speed Bin B-A'!F1233,'Speed Bin B-A'!F1337,'Speed Bin B-A'!F1441)</f>
        <v>32</v>
      </c>
      <c r="G394" s="252">
        <f>SUM('Speed Bin B-A'!G89,'Speed Bin B-A'!G193,'Speed Bin B-A'!G297,'Speed Bin B-A'!G401,'Speed Bin B-A'!G505,'Speed Bin B-A'!G609,'Speed Bin B-A'!G713,'Speed Bin B-A'!G817,'Speed Bin B-A'!G921,'Speed Bin B-A'!G1025,'Speed Bin B-A'!G1129,'Speed Bin B-A'!G1233,'Speed Bin B-A'!G1337,'Speed Bin B-A'!G1441)</f>
        <v>77</v>
      </c>
      <c r="H394" s="252">
        <f>SUM('Speed Bin B-A'!H89,'Speed Bin B-A'!H193,'Speed Bin B-A'!H297,'Speed Bin B-A'!H401,'Speed Bin B-A'!H505,'Speed Bin B-A'!H609,'Speed Bin B-A'!H713,'Speed Bin B-A'!H817,'Speed Bin B-A'!H921,'Speed Bin B-A'!H1025,'Speed Bin B-A'!H1129,'Speed Bin B-A'!H1233,'Speed Bin B-A'!H1337,'Speed Bin B-A'!H1441)</f>
        <v>30</v>
      </c>
      <c r="I394" s="252">
        <f>SUM('Speed Bin B-A'!I89,'Speed Bin B-A'!I193,'Speed Bin B-A'!I297,'Speed Bin B-A'!I401,'Speed Bin B-A'!I505,'Speed Bin B-A'!I609,'Speed Bin B-A'!I713,'Speed Bin B-A'!I817,'Speed Bin B-A'!I921,'Speed Bin B-A'!I1025,'Speed Bin B-A'!I1129,'Speed Bin B-A'!I1233,'Speed Bin B-A'!I1337,'Speed Bin B-A'!I1441)</f>
        <v>2</v>
      </c>
      <c r="J394" s="252">
        <f>SUM('Speed Bin B-A'!J89,'Speed Bin B-A'!J193,'Speed Bin B-A'!J297,'Speed Bin B-A'!J401,'Speed Bin B-A'!J505,'Speed Bin B-A'!J609,'Speed Bin B-A'!J713,'Speed Bin B-A'!J817,'Speed Bin B-A'!J921,'Speed Bin B-A'!J1025,'Speed Bin B-A'!J1129,'Speed Bin B-A'!J1233,'Speed Bin B-A'!J1337,'Speed Bin B-A'!J1441)</f>
        <v>1</v>
      </c>
      <c r="K394" s="252">
        <f>SUM('Speed Bin B-A'!K89,'Speed Bin B-A'!K193,'Speed Bin B-A'!K297,'Speed Bin B-A'!K401,'Speed Bin B-A'!K505,'Speed Bin B-A'!K609,'Speed Bin B-A'!K713,'Speed Bin B-A'!K817,'Speed Bin B-A'!K921,'Speed Bin B-A'!K1025,'Speed Bin B-A'!K1129,'Speed Bin B-A'!K1233,'Speed Bin B-A'!K1337,'Speed Bin B-A'!K1441)</f>
        <v>0</v>
      </c>
      <c r="L394" s="252">
        <f>SUM('Speed Bin B-A'!L89,'Speed Bin B-A'!L193,'Speed Bin B-A'!L297,'Speed Bin B-A'!L401,'Speed Bin B-A'!L505,'Speed Bin B-A'!L609,'Speed Bin B-A'!L713,'Speed Bin B-A'!L817,'Speed Bin B-A'!L921,'Speed Bin B-A'!L1025,'Speed Bin B-A'!L1129,'Speed Bin B-A'!L1233,'Speed Bin B-A'!L1337,'Speed Bin B-A'!L1441)</f>
        <v>0</v>
      </c>
      <c r="M394" s="252">
        <f>SUM('Speed Bin B-A'!M89,'Speed Bin B-A'!M193,'Speed Bin B-A'!M297,'Speed Bin B-A'!M401,'Speed Bin B-A'!M505,'Speed Bin B-A'!M609,'Speed Bin B-A'!M713,'Speed Bin B-A'!M817,'Speed Bin B-A'!M921,'Speed Bin B-A'!M1025,'Speed Bin B-A'!M1129,'Speed Bin B-A'!M1233,'Speed Bin B-A'!M1337,'Speed Bin B-A'!M1441)</f>
        <v>0</v>
      </c>
      <c r="N394" s="252">
        <f>SUM('Speed Bin B-A'!N89,'Speed Bin B-A'!N193,'Speed Bin B-A'!N297,'Speed Bin B-A'!N401,'Speed Bin B-A'!N505,'Speed Bin B-A'!N609,'Speed Bin B-A'!N713,'Speed Bin B-A'!N817,'Speed Bin B-A'!N921,'Speed Bin B-A'!N1025,'Speed Bin B-A'!N1129,'Speed Bin B-A'!N1233,'Speed Bin B-A'!N1337,'Speed Bin B-A'!N1441)</f>
        <v>0</v>
      </c>
      <c r="O394" s="252">
        <f>SUM('Speed Bin B-A'!O89,'Speed Bin B-A'!O193,'Speed Bin B-A'!O297,'Speed Bin B-A'!O401,'Speed Bin B-A'!O505,'Speed Bin B-A'!O609,'Speed Bin B-A'!O713,'Speed Bin B-A'!O817,'Speed Bin B-A'!O921,'Speed Bin B-A'!O1025,'Speed Bin B-A'!O1129,'Speed Bin B-A'!O1233,'Speed Bin B-A'!O1337,'Speed Bin B-A'!O1441)</f>
        <v>0</v>
      </c>
      <c r="P394" s="252">
        <f>SUM('Speed Bin B-A'!P89,'Speed Bin B-A'!P193,'Speed Bin B-A'!P297,'Speed Bin B-A'!P401,'Speed Bin B-A'!P505,'Speed Bin B-A'!P609,'Speed Bin B-A'!P713,'Speed Bin B-A'!P817,'Speed Bin B-A'!P921,'Speed Bin B-A'!P1025,'Speed Bin B-A'!P1129,'Speed Bin B-A'!P1233,'Speed Bin B-A'!P1337,'Speed Bin B-A'!P1441)</f>
        <v>0</v>
      </c>
      <c r="Q394" s="252">
        <f>SUM('Speed Bin B-A'!Q89,'Speed Bin B-A'!Q193,'Speed Bin B-A'!Q297,'Speed Bin B-A'!Q401,'Speed Bin B-A'!Q505,'Speed Bin B-A'!Q609,'Speed Bin B-A'!Q713,'Speed Bin B-A'!Q817,'Speed Bin B-A'!Q921,'Speed Bin B-A'!Q1025,'Speed Bin B-A'!Q1129,'Speed Bin B-A'!Q1233,'Speed Bin B-A'!Q1337,'Speed Bin B-A'!Q1441)</f>
        <v>0</v>
      </c>
      <c r="R394" s="252">
        <f>SUM('Speed Bin B-A'!R89,'Speed Bin B-A'!R193,'Speed Bin B-A'!R297,'Speed Bin B-A'!R401,'Speed Bin B-A'!R505,'Speed Bin B-A'!R609,'Speed Bin B-A'!R713,'Speed Bin B-A'!R817,'Speed Bin B-A'!R921,'Speed Bin B-A'!R1025,'Speed Bin B-A'!R1129,'Speed Bin B-A'!R1233,'Speed Bin B-A'!R1337,'Speed Bin B-A'!R1441)</f>
        <v>0</v>
      </c>
      <c r="S394" s="252">
        <f>SUM('Speed Bin B-A'!S89,'Speed Bin B-A'!S193,'Speed Bin B-A'!S297,'Speed Bin B-A'!S401,'Speed Bin B-A'!S505,'Speed Bin B-A'!S609,'Speed Bin B-A'!S713,'Speed Bin B-A'!S817,'Speed Bin B-A'!S921,'Speed Bin B-A'!S1025,'Speed Bin B-A'!S1129,'Speed Bin B-A'!S1233,'Speed Bin B-A'!S1337,'Speed Bin B-A'!S1441)</f>
        <v>0</v>
      </c>
      <c r="T394" s="252">
        <f>SUM('Speed Bin B-A'!T89,'Speed Bin B-A'!T193,'Speed Bin B-A'!T297,'Speed Bin B-A'!T401,'Speed Bin B-A'!T505,'Speed Bin B-A'!T609,'Speed Bin B-A'!T713,'Speed Bin B-A'!T817,'Speed Bin B-A'!T921,'Speed Bin B-A'!T1025,'Speed Bin B-A'!T1129,'Speed Bin B-A'!T1233,'Speed Bin B-A'!T1337,'Speed Bin B-A'!T1441)</f>
        <v>0</v>
      </c>
      <c r="U394" s="252">
        <f>SUM('Speed Bin B-A'!U89,'Speed Bin B-A'!U193,'Speed Bin B-A'!U297,'Speed Bin B-A'!U401,'Speed Bin B-A'!U505,'Speed Bin B-A'!U609,'Speed Bin B-A'!U713,'Speed Bin B-A'!U817,'Speed Bin B-A'!U921,'Speed Bin B-A'!U1025,'Speed Bin B-A'!U1129,'Speed Bin B-A'!U1233,'Speed Bin B-A'!U1337,'Speed Bin B-A'!U1441)</f>
        <v>0</v>
      </c>
      <c r="V394" s="253">
        <f>IFERROR(AVERAGE('Speed Bin B-A'!V89,'Speed Bin B-A'!V193,'Speed Bin B-A'!V297,'Speed Bin B-A'!V401,'Speed Bin B-A'!V505,'Speed Bin B-A'!V609,'Speed Bin B-A'!V713,'Speed Bin B-A'!V817,'Speed Bin B-A'!V921,'Speed Bin B-A'!V1025,'Speed Bin B-A'!V1129,'Speed Bin B-A'!V1233,'Speed Bin B-A'!V1337,'Speed Bin B-A'!V1441),"-")</f>
        <v>27.200000000000003</v>
      </c>
      <c r="W394" s="253">
        <f>IFERROR(AVERAGE('Speed Bin B-A'!W89,'Speed Bin B-A'!W193,'Speed Bin B-A'!W297,'Speed Bin B-A'!W401,'Speed Bin B-A'!W505,'Speed Bin B-A'!W609,'Speed Bin B-A'!W713,'Speed Bin B-A'!W817,'Speed Bin B-A'!W921,'Speed Bin B-A'!W1025,'Speed Bin B-A'!W1129,'Speed Bin B-A'!W1233,'Speed Bin B-A'!W1337,'Speed Bin B-A'!W1441),"-")</f>
        <v>30.485714285714288</v>
      </c>
      <c r="X394" s="261"/>
      <c r="Y394" s="261"/>
    </row>
    <row r="395" spans="1:25" x14ac:dyDescent="0.2">
      <c r="A395" s="251">
        <v>0.82291666666666696</v>
      </c>
      <c r="B395" s="252">
        <f>SUM('Speed Bin B-A'!B90,'Speed Bin B-A'!B194,'Speed Bin B-A'!B298,'Speed Bin B-A'!B402,'Speed Bin B-A'!B506,'Speed Bin B-A'!B610,'Speed Bin B-A'!B714,'Speed Bin B-A'!B818,'Speed Bin B-A'!B922,'Speed Bin B-A'!B1026,'Speed Bin B-A'!B1130,'Speed Bin B-A'!B1234,'Speed Bin B-A'!B1338,'Speed Bin B-A'!B1442)</f>
        <v>104</v>
      </c>
      <c r="C395" s="252">
        <f>SUM('Speed Bin B-A'!C90,'Speed Bin B-A'!C194,'Speed Bin B-A'!C298,'Speed Bin B-A'!C402,'Speed Bin B-A'!C506,'Speed Bin B-A'!C610,'Speed Bin B-A'!C714,'Speed Bin B-A'!C818,'Speed Bin B-A'!C922,'Speed Bin B-A'!C1026,'Speed Bin B-A'!C1130,'Speed Bin B-A'!C1234,'Speed Bin B-A'!C1338,'Speed Bin B-A'!C1442)</f>
        <v>0</v>
      </c>
      <c r="D395" s="252">
        <f>SUM('Speed Bin B-A'!D90,'Speed Bin B-A'!D194,'Speed Bin B-A'!D298,'Speed Bin B-A'!D402,'Speed Bin B-A'!D506,'Speed Bin B-A'!D610,'Speed Bin B-A'!D714,'Speed Bin B-A'!D818,'Speed Bin B-A'!D922,'Speed Bin B-A'!D1026,'Speed Bin B-A'!D1130,'Speed Bin B-A'!D1234,'Speed Bin B-A'!D1338,'Speed Bin B-A'!D1442)</f>
        <v>1</v>
      </c>
      <c r="E395" s="252">
        <f>SUM('Speed Bin B-A'!E90,'Speed Bin B-A'!E194,'Speed Bin B-A'!E298,'Speed Bin B-A'!E402,'Speed Bin B-A'!E506,'Speed Bin B-A'!E610,'Speed Bin B-A'!E714,'Speed Bin B-A'!E818,'Speed Bin B-A'!E922,'Speed Bin B-A'!E1026,'Speed Bin B-A'!E1130,'Speed Bin B-A'!E1234,'Speed Bin B-A'!E1338,'Speed Bin B-A'!E1442)</f>
        <v>1</v>
      </c>
      <c r="F395" s="252">
        <f>SUM('Speed Bin B-A'!F90,'Speed Bin B-A'!F194,'Speed Bin B-A'!F298,'Speed Bin B-A'!F402,'Speed Bin B-A'!F506,'Speed Bin B-A'!F610,'Speed Bin B-A'!F714,'Speed Bin B-A'!F818,'Speed Bin B-A'!F922,'Speed Bin B-A'!F1026,'Speed Bin B-A'!F1130,'Speed Bin B-A'!F1234,'Speed Bin B-A'!F1338,'Speed Bin B-A'!F1442)</f>
        <v>20</v>
      </c>
      <c r="G395" s="252">
        <f>SUM('Speed Bin B-A'!G90,'Speed Bin B-A'!G194,'Speed Bin B-A'!G298,'Speed Bin B-A'!G402,'Speed Bin B-A'!G506,'Speed Bin B-A'!G610,'Speed Bin B-A'!G714,'Speed Bin B-A'!G818,'Speed Bin B-A'!G922,'Speed Bin B-A'!G1026,'Speed Bin B-A'!G1130,'Speed Bin B-A'!G1234,'Speed Bin B-A'!G1338,'Speed Bin B-A'!G1442)</f>
        <v>56</v>
      </c>
      <c r="H395" s="252">
        <f>SUM('Speed Bin B-A'!H90,'Speed Bin B-A'!H194,'Speed Bin B-A'!H298,'Speed Bin B-A'!H402,'Speed Bin B-A'!H506,'Speed Bin B-A'!H610,'Speed Bin B-A'!H714,'Speed Bin B-A'!H818,'Speed Bin B-A'!H922,'Speed Bin B-A'!H1026,'Speed Bin B-A'!H1130,'Speed Bin B-A'!H1234,'Speed Bin B-A'!H1338,'Speed Bin B-A'!H1442)</f>
        <v>19</v>
      </c>
      <c r="I395" s="252">
        <f>SUM('Speed Bin B-A'!I90,'Speed Bin B-A'!I194,'Speed Bin B-A'!I298,'Speed Bin B-A'!I402,'Speed Bin B-A'!I506,'Speed Bin B-A'!I610,'Speed Bin B-A'!I714,'Speed Bin B-A'!I818,'Speed Bin B-A'!I922,'Speed Bin B-A'!I1026,'Speed Bin B-A'!I1130,'Speed Bin B-A'!I1234,'Speed Bin B-A'!I1338,'Speed Bin B-A'!I1442)</f>
        <v>4</v>
      </c>
      <c r="J395" s="252">
        <f>SUM('Speed Bin B-A'!J90,'Speed Bin B-A'!J194,'Speed Bin B-A'!J298,'Speed Bin B-A'!J402,'Speed Bin B-A'!J506,'Speed Bin B-A'!J610,'Speed Bin B-A'!J714,'Speed Bin B-A'!J818,'Speed Bin B-A'!J922,'Speed Bin B-A'!J1026,'Speed Bin B-A'!J1130,'Speed Bin B-A'!J1234,'Speed Bin B-A'!J1338,'Speed Bin B-A'!J1442)</f>
        <v>2</v>
      </c>
      <c r="K395" s="252">
        <f>SUM('Speed Bin B-A'!K90,'Speed Bin B-A'!K194,'Speed Bin B-A'!K298,'Speed Bin B-A'!K402,'Speed Bin B-A'!K506,'Speed Bin B-A'!K610,'Speed Bin B-A'!K714,'Speed Bin B-A'!K818,'Speed Bin B-A'!K922,'Speed Bin B-A'!K1026,'Speed Bin B-A'!K1130,'Speed Bin B-A'!K1234,'Speed Bin B-A'!K1338,'Speed Bin B-A'!K1442)</f>
        <v>1</v>
      </c>
      <c r="L395" s="252">
        <f>SUM('Speed Bin B-A'!L90,'Speed Bin B-A'!L194,'Speed Bin B-A'!L298,'Speed Bin B-A'!L402,'Speed Bin B-A'!L506,'Speed Bin B-A'!L610,'Speed Bin B-A'!L714,'Speed Bin B-A'!L818,'Speed Bin B-A'!L922,'Speed Bin B-A'!L1026,'Speed Bin B-A'!L1130,'Speed Bin B-A'!L1234,'Speed Bin B-A'!L1338,'Speed Bin B-A'!L1442)</f>
        <v>0</v>
      </c>
      <c r="M395" s="252">
        <f>SUM('Speed Bin B-A'!M90,'Speed Bin B-A'!M194,'Speed Bin B-A'!M298,'Speed Bin B-A'!M402,'Speed Bin B-A'!M506,'Speed Bin B-A'!M610,'Speed Bin B-A'!M714,'Speed Bin B-A'!M818,'Speed Bin B-A'!M922,'Speed Bin B-A'!M1026,'Speed Bin B-A'!M1130,'Speed Bin B-A'!M1234,'Speed Bin B-A'!M1338,'Speed Bin B-A'!M1442)</f>
        <v>0</v>
      </c>
      <c r="N395" s="252">
        <f>SUM('Speed Bin B-A'!N90,'Speed Bin B-A'!N194,'Speed Bin B-A'!N298,'Speed Bin B-A'!N402,'Speed Bin B-A'!N506,'Speed Bin B-A'!N610,'Speed Bin B-A'!N714,'Speed Bin B-A'!N818,'Speed Bin B-A'!N922,'Speed Bin B-A'!N1026,'Speed Bin B-A'!N1130,'Speed Bin B-A'!N1234,'Speed Bin B-A'!N1338,'Speed Bin B-A'!N1442)</f>
        <v>0</v>
      </c>
      <c r="O395" s="252">
        <f>SUM('Speed Bin B-A'!O90,'Speed Bin B-A'!O194,'Speed Bin B-A'!O298,'Speed Bin B-A'!O402,'Speed Bin B-A'!O506,'Speed Bin B-A'!O610,'Speed Bin B-A'!O714,'Speed Bin B-A'!O818,'Speed Bin B-A'!O922,'Speed Bin B-A'!O1026,'Speed Bin B-A'!O1130,'Speed Bin B-A'!O1234,'Speed Bin B-A'!O1338,'Speed Bin B-A'!O1442)</f>
        <v>0</v>
      </c>
      <c r="P395" s="252">
        <f>SUM('Speed Bin B-A'!P90,'Speed Bin B-A'!P194,'Speed Bin B-A'!P298,'Speed Bin B-A'!P402,'Speed Bin B-A'!P506,'Speed Bin B-A'!P610,'Speed Bin B-A'!P714,'Speed Bin B-A'!P818,'Speed Bin B-A'!P922,'Speed Bin B-A'!P1026,'Speed Bin B-A'!P1130,'Speed Bin B-A'!P1234,'Speed Bin B-A'!P1338,'Speed Bin B-A'!P1442)</f>
        <v>0</v>
      </c>
      <c r="Q395" s="252">
        <f>SUM('Speed Bin B-A'!Q90,'Speed Bin B-A'!Q194,'Speed Bin B-A'!Q298,'Speed Bin B-A'!Q402,'Speed Bin B-A'!Q506,'Speed Bin B-A'!Q610,'Speed Bin B-A'!Q714,'Speed Bin B-A'!Q818,'Speed Bin B-A'!Q922,'Speed Bin B-A'!Q1026,'Speed Bin B-A'!Q1130,'Speed Bin B-A'!Q1234,'Speed Bin B-A'!Q1338,'Speed Bin B-A'!Q1442)</f>
        <v>0</v>
      </c>
      <c r="R395" s="252">
        <f>SUM('Speed Bin B-A'!R90,'Speed Bin B-A'!R194,'Speed Bin B-A'!R298,'Speed Bin B-A'!R402,'Speed Bin B-A'!R506,'Speed Bin B-A'!R610,'Speed Bin B-A'!R714,'Speed Bin B-A'!R818,'Speed Bin B-A'!R922,'Speed Bin B-A'!R1026,'Speed Bin B-A'!R1130,'Speed Bin B-A'!R1234,'Speed Bin B-A'!R1338,'Speed Bin B-A'!R1442)</f>
        <v>0</v>
      </c>
      <c r="S395" s="252">
        <f>SUM('Speed Bin B-A'!S90,'Speed Bin B-A'!S194,'Speed Bin B-A'!S298,'Speed Bin B-A'!S402,'Speed Bin B-A'!S506,'Speed Bin B-A'!S610,'Speed Bin B-A'!S714,'Speed Bin B-A'!S818,'Speed Bin B-A'!S922,'Speed Bin B-A'!S1026,'Speed Bin B-A'!S1130,'Speed Bin B-A'!S1234,'Speed Bin B-A'!S1338,'Speed Bin B-A'!S1442)</f>
        <v>0</v>
      </c>
      <c r="T395" s="252">
        <f>SUM('Speed Bin B-A'!T90,'Speed Bin B-A'!T194,'Speed Bin B-A'!T298,'Speed Bin B-A'!T402,'Speed Bin B-A'!T506,'Speed Bin B-A'!T610,'Speed Bin B-A'!T714,'Speed Bin B-A'!T818,'Speed Bin B-A'!T922,'Speed Bin B-A'!T1026,'Speed Bin B-A'!T1130,'Speed Bin B-A'!T1234,'Speed Bin B-A'!T1338,'Speed Bin B-A'!T1442)</f>
        <v>0</v>
      </c>
      <c r="U395" s="252">
        <f>SUM('Speed Bin B-A'!U90,'Speed Bin B-A'!U194,'Speed Bin B-A'!U298,'Speed Bin B-A'!U402,'Speed Bin B-A'!U506,'Speed Bin B-A'!U610,'Speed Bin B-A'!U714,'Speed Bin B-A'!U818,'Speed Bin B-A'!U922,'Speed Bin B-A'!U1026,'Speed Bin B-A'!U1130,'Speed Bin B-A'!U1234,'Speed Bin B-A'!U1338,'Speed Bin B-A'!U1442)</f>
        <v>0</v>
      </c>
      <c r="V395" s="253">
        <f>IFERROR(AVERAGE('Speed Bin B-A'!V90,'Speed Bin B-A'!V194,'Speed Bin B-A'!V298,'Speed Bin B-A'!V402,'Speed Bin B-A'!V506,'Speed Bin B-A'!V610,'Speed Bin B-A'!V714,'Speed Bin B-A'!V818,'Speed Bin B-A'!V922,'Speed Bin B-A'!V1026,'Speed Bin B-A'!V1130,'Speed Bin B-A'!V1234,'Speed Bin B-A'!V1338,'Speed Bin B-A'!V1442),"-")</f>
        <v>27.833333333333332</v>
      </c>
      <c r="W395" s="253">
        <f>IFERROR(AVERAGE('Speed Bin B-A'!W90,'Speed Bin B-A'!W194,'Speed Bin B-A'!W298,'Speed Bin B-A'!W402,'Speed Bin B-A'!W506,'Speed Bin B-A'!W610,'Speed Bin B-A'!W714,'Speed Bin B-A'!W818,'Speed Bin B-A'!W922,'Speed Bin B-A'!W1026,'Speed Bin B-A'!W1130,'Speed Bin B-A'!W1234,'Speed Bin B-A'!W1338,'Speed Bin B-A'!W1442),"-")</f>
        <v>33.549999999999997</v>
      </c>
      <c r="X395" s="261"/>
      <c r="Y395" s="261"/>
    </row>
    <row r="396" spans="1:25" x14ac:dyDescent="0.2">
      <c r="A396" s="251">
        <v>0.83333333333333304</v>
      </c>
      <c r="B396" s="252">
        <f>SUM('Speed Bin B-A'!B91,'Speed Bin B-A'!B195,'Speed Bin B-A'!B299,'Speed Bin B-A'!B403,'Speed Bin B-A'!B507,'Speed Bin B-A'!B611,'Speed Bin B-A'!B715,'Speed Bin B-A'!B819,'Speed Bin B-A'!B923,'Speed Bin B-A'!B1027,'Speed Bin B-A'!B1131,'Speed Bin B-A'!B1235,'Speed Bin B-A'!B1339,'Speed Bin B-A'!B1443)</f>
        <v>106</v>
      </c>
      <c r="C396" s="252">
        <f>SUM('Speed Bin B-A'!C91,'Speed Bin B-A'!C195,'Speed Bin B-A'!C299,'Speed Bin B-A'!C403,'Speed Bin B-A'!C507,'Speed Bin B-A'!C611,'Speed Bin B-A'!C715,'Speed Bin B-A'!C819,'Speed Bin B-A'!C923,'Speed Bin B-A'!C1027,'Speed Bin B-A'!C1131,'Speed Bin B-A'!C1235,'Speed Bin B-A'!C1339,'Speed Bin B-A'!C1443)</f>
        <v>0</v>
      </c>
      <c r="D396" s="252">
        <f>SUM('Speed Bin B-A'!D91,'Speed Bin B-A'!D195,'Speed Bin B-A'!D299,'Speed Bin B-A'!D403,'Speed Bin B-A'!D507,'Speed Bin B-A'!D611,'Speed Bin B-A'!D715,'Speed Bin B-A'!D819,'Speed Bin B-A'!D923,'Speed Bin B-A'!D1027,'Speed Bin B-A'!D1131,'Speed Bin B-A'!D1235,'Speed Bin B-A'!D1339,'Speed Bin B-A'!D1443)</f>
        <v>0</v>
      </c>
      <c r="E396" s="252">
        <f>SUM('Speed Bin B-A'!E91,'Speed Bin B-A'!E195,'Speed Bin B-A'!E299,'Speed Bin B-A'!E403,'Speed Bin B-A'!E507,'Speed Bin B-A'!E611,'Speed Bin B-A'!E715,'Speed Bin B-A'!E819,'Speed Bin B-A'!E923,'Speed Bin B-A'!E1027,'Speed Bin B-A'!E1131,'Speed Bin B-A'!E1235,'Speed Bin B-A'!E1339,'Speed Bin B-A'!E1443)</f>
        <v>0</v>
      </c>
      <c r="F396" s="252">
        <f>SUM('Speed Bin B-A'!F91,'Speed Bin B-A'!F195,'Speed Bin B-A'!F299,'Speed Bin B-A'!F403,'Speed Bin B-A'!F507,'Speed Bin B-A'!F611,'Speed Bin B-A'!F715,'Speed Bin B-A'!F819,'Speed Bin B-A'!F923,'Speed Bin B-A'!F1027,'Speed Bin B-A'!F1131,'Speed Bin B-A'!F1235,'Speed Bin B-A'!F1339,'Speed Bin B-A'!F1443)</f>
        <v>30</v>
      </c>
      <c r="G396" s="252">
        <f>SUM('Speed Bin B-A'!G91,'Speed Bin B-A'!G195,'Speed Bin B-A'!G299,'Speed Bin B-A'!G403,'Speed Bin B-A'!G507,'Speed Bin B-A'!G611,'Speed Bin B-A'!G715,'Speed Bin B-A'!G819,'Speed Bin B-A'!G923,'Speed Bin B-A'!G1027,'Speed Bin B-A'!G1131,'Speed Bin B-A'!G1235,'Speed Bin B-A'!G1339,'Speed Bin B-A'!G1443)</f>
        <v>57</v>
      </c>
      <c r="H396" s="252">
        <f>SUM('Speed Bin B-A'!H91,'Speed Bin B-A'!H195,'Speed Bin B-A'!H299,'Speed Bin B-A'!H403,'Speed Bin B-A'!H507,'Speed Bin B-A'!H611,'Speed Bin B-A'!H715,'Speed Bin B-A'!H819,'Speed Bin B-A'!H923,'Speed Bin B-A'!H1027,'Speed Bin B-A'!H1131,'Speed Bin B-A'!H1235,'Speed Bin B-A'!H1339,'Speed Bin B-A'!H1443)</f>
        <v>16</v>
      </c>
      <c r="I396" s="252">
        <f>SUM('Speed Bin B-A'!I91,'Speed Bin B-A'!I195,'Speed Bin B-A'!I299,'Speed Bin B-A'!I403,'Speed Bin B-A'!I507,'Speed Bin B-A'!I611,'Speed Bin B-A'!I715,'Speed Bin B-A'!I819,'Speed Bin B-A'!I923,'Speed Bin B-A'!I1027,'Speed Bin B-A'!I1131,'Speed Bin B-A'!I1235,'Speed Bin B-A'!I1339,'Speed Bin B-A'!I1443)</f>
        <v>3</v>
      </c>
      <c r="J396" s="252">
        <f>SUM('Speed Bin B-A'!J91,'Speed Bin B-A'!J195,'Speed Bin B-A'!J299,'Speed Bin B-A'!J403,'Speed Bin B-A'!J507,'Speed Bin B-A'!J611,'Speed Bin B-A'!J715,'Speed Bin B-A'!J819,'Speed Bin B-A'!J923,'Speed Bin B-A'!J1027,'Speed Bin B-A'!J1131,'Speed Bin B-A'!J1235,'Speed Bin B-A'!J1339,'Speed Bin B-A'!J1443)</f>
        <v>0</v>
      </c>
      <c r="K396" s="252">
        <f>SUM('Speed Bin B-A'!K91,'Speed Bin B-A'!K195,'Speed Bin B-A'!K299,'Speed Bin B-A'!K403,'Speed Bin B-A'!K507,'Speed Bin B-A'!K611,'Speed Bin B-A'!K715,'Speed Bin B-A'!K819,'Speed Bin B-A'!K923,'Speed Bin B-A'!K1027,'Speed Bin B-A'!K1131,'Speed Bin B-A'!K1235,'Speed Bin B-A'!K1339,'Speed Bin B-A'!K1443)</f>
        <v>0</v>
      </c>
      <c r="L396" s="252">
        <f>SUM('Speed Bin B-A'!L91,'Speed Bin B-A'!L195,'Speed Bin B-A'!L299,'Speed Bin B-A'!L403,'Speed Bin B-A'!L507,'Speed Bin B-A'!L611,'Speed Bin B-A'!L715,'Speed Bin B-A'!L819,'Speed Bin B-A'!L923,'Speed Bin B-A'!L1027,'Speed Bin B-A'!L1131,'Speed Bin B-A'!L1235,'Speed Bin B-A'!L1339,'Speed Bin B-A'!L1443)</f>
        <v>0</v>
      </c>
      <c r="M396" s="252">
        <f>SUM('Speed Bin B-A'!M91,'Speed Bin B-A'!M195,'Speed Bin B-A'!M299,'Speed Bin B-A'!M403,'Speed Bin B-A'!M507,'Speed Bin B-A'!M611,'Speed Bin B-A'!M715,'Speed Bin B-A'!M819,'Speed Bin B-A'!M923,'Speed Bin B-A'!M1027,'Speed Bin B-A'!M1131,'Speed Bin B-A'!M1235,'Speed Bin B-A'!M1339,'Speed Bin B-A'!M1443)</f>
        <v>0</v>
      </c>
      <c r="N396" s="252">
        <f>SUM('Speed Bin B-A'!N91,'Speed Bin B-A'!N195,'Speed Bin B-A'!N299,'Speed Bin B-A'!N403,'Speed Bin B-A'!N507,'Speed Bin B-A'!N611,'Speed Bin B-A'!N715,'Speed Bin B-A'!N819,'Speed Bin B-A'!N923,'Speed Bin B-A'!N1027,'Speed Bin B-A'!N1131,'Speed Bin B-A'!N1235,'Speed Bin B-A'!N1339,'Speed Bin B-A'!N1443)</f>
        <v>0</v>
      </c>
      <c r="O396" s="252">
        <f>SUM('Speed Bin B-A'!O91,'Speed Bin B-A'!O195,'Speed Bin B-A'!O299,'Speed Bin B-A'!O403,'Speed Bin B-A'!O507,'Speed Bin B-A'!O611,'Speed Bin B-A'!O715,'Speed Bin B-A'!O819,'Speed Bin B-A'!O923,'Speed Bin B-A'!O1027,'Speed Bin B-A'!O1131,'Speed Bin B-A'!O1235,'Speed Bin B-A'!O1339,'Speed Bin B-A'!O1443)</f>
        <v>0</v>
      </c>
      <c r="P396" s="252">
        <f>SUM('Speed Bin B-A'!P91,'Speed Bin B-A'!P195,'Speed Bin B-A'!P299,'Speed Bin B-A'!P403,'Speed Bin B-A'!P507,'Speed Bin B-A'!P611,'Speed Bin B-A'!P715,'Speed Bin B-A'!P819,'Speed Bin B-A'!P923,'Speed Bin B-A'!P1027,'Speed Bin B-A'!P1131,'Speed Bin B-A'!P1235,'Speed Bin B-A'!P1339,'Speed Bin B-A'!P1443)</f>
        <v>0</v>
      </c>
      <c r="Q396" s="252">
        <f>SUM('Speed Bin B-A'!Q91,'Speed Bin B-A'!Q195,'Speed Bin B-A'!Q299,'Speed Bin B-A'!Q403,'Speed Bin B-A'!Q507,'Speed Bin B-A'!Q611,'Speed Bin B-A'!Q715,'Speed Bin B-A'!Q819,'Speed Bin B-A'!Q923,'Speed Bin B-A'!Q1027,'Speed Bin B-A'!Q1131,'Speed Bin B-A'!Q1235,'Speed Bin B-A'!Q1339,'Speed Bin B-A'!Q1443)</f>
        <v>0</v>
      </c>
      <c r="R396" s="252">
        <f>SUM('Speed Bin B-A'!R91,'Speed Bin B-A'!R195,'Speed Bin B-A'!R299,'Speed Bin B-A'!R403,'Speed Bin B-A'!R507,'Speed Bin B-A'!R611,'Speed Bin B-A'!R715,'Speed Bin B-A'!R819,'Speed Bin B-A'!R923,'Speed Bin B-A'!R1027,'Speed Bin B-A'!R1131,'Speed Bin B-A'!R1235,'Speed Bin B-A'!R1339,'Speed Bin B-A'!R1443)</f>
        <v>0</v>
      </c>
      <c r="S396" s="252">
        <f>SUM('Speed Bin B-A'!S91,'Speed Bin B-A'!S195,'Speed Bin B-A'!S299,'Speed Bin B-A'!S403,'Speed Bin B-A'!S507,'Speed Bin B-A'!S611,'Speed Bin B-A'!S715,'Speed Bin B-A'!S819,'Speed Bin B-A'!S923,'Speed Bin B-A'!S1027,'Speed Bin B-A'!S1131,'Speed Bin B-A'!S1235,'Speed Bin B-A'!S1339,'Speed Bin B-A'!S1443)</f>
        <v>0</v>
      </c>
      <c r="T396" s="252">
        <f>SUM('Speed Bin B-A'!T91,'Speed Bin B-A'!T195,'Speed Bin B-A'!T299,'Speed Bin B-A'!T403,'Speed Bin B-A'!T507,'Speed Bin B-A'!T611,'Speed Bin B-A'!T715,'Speed Bin B-A'!T819,'Speed Bin B-A'!T923,'Speed Bin B-A'!T1027,'Speed Bin B-A'!T1131,'Speed Bin B-A'!T1235,'Speed Bin B-A'!T1339,'Speed Bin B-A'!T1443)</f>
        <v>0</v>
      </c>
      <c r="U396" s="252">
        <f>SUM('Speed Bin B-A'!U91,'Speed Bin B-A'!U195,'Speed Bin B-A'!U299,'Speed Bin B-A'!U403,'Speed Bin B-A'!U507,'Speed Bin B-A'!U611,'Speed Bin B-A'!U715,'Speed Bin B-A'!U819,'Speed Bin B-A'!U923,'Speed Bin B-A'!U1027,'Speed Bin B-A'!U1131,'Speed Bin B-A'!U1235,'Speed Bin B-A'!U1339,'Speed Bin B-A'!U1443)</f>
        <v>0</v>
      </c>
      <c r="V396" s="253">
        <f>IFERROR(AVERAGE('Speed Bin B-A'!V91,'Speed Bin B-A'!V195,'Speed Bin B-A'!V299,'Speed Bin B-A'!V403,'Speed Bin B-A'!V507,'Speed Bin B-A'!V611,'Speed Bin B-A'!V715,'Speed Bin B-A'!V819,'Speed Bin B-A'!V923,'Speed Bin B-A'!V1027,'Speed Bin B-A'!V1131,'Speed Bin B-A'!V1235,'Speed Bin B-A'!V1339,'Speed Bin B-A'!V1443),"-")</f>
        <v>27.033333333333331</v>
      </c>
      <c r="W396" s="253">
        <f>IFERROR(AVERAGE('Speed Bin B-A'!W91,'Speed Bin B-A'!W195,'Speed Bin B-A'!W299,'Speed Bin B-A'!W403,'Speed Bin B-A'!W507,'Speed Bin B-A'!W611,'Speed Bin B-A'!W715,'Speed Bin B-A'!W819,'Speed Bin B-A'!W923,'Speed Bin B-A'!W1027,'Speed Bin B-A'!W1131,'Speed Bin B-A'!W1235,'Speed Bin B-A'!W1339,'Speed Bin B-A'!W1443),"-")</f>
        <v>31.6</v>
      </c>
      <c r="X396" s="261"/>
      <c r="Y396" s="261"/>
    </row>
    <row r="397" spans="1:25" x14ac:dyDescent="0.2">
      <c r="A397" s="251">
        <v>0.84375</v>
      </c>
      <c r="B397" s="252">
        <f>SUM('Speed Bin B-A'!B92,'Speed Bin B-A'!B196,'Speed Bin B-A'!B300,'Speed Bin B-A'!B404,'Speed Bin B-A'!B508,'Speed Bin B-A'!B612,'Speed Bin B-A'!B716,'Speed Bin B-A'!B820,'Speed Bin B-A'!B924,'Speed Bin B-A'!B1028,'Speed Bin B-A'!B1132,'Speed Bin B-A'!B1236,'Speed Bin B-A'!B1340,'Speed Bin B-A'!B1444)</f>
        <v>109</v>
      </c>
      <c r="C397" s="252">
        <f>SUM('Speed Bin B-A'!C92,'Speed Bin B-A'!C196,'Speed Bin B-A'!C300,'Speed Bin B-A'!C404,'Speed Bin B-A'!C508,'Speed Bin B-A'!C612,'Speed Bin B-A'!C716,'Speed Bin B-A'!C820,'Speed Bin B-A'!C924,'Speed Bin B-A'!C1028,'Speed Bin B-A'!C1132,'Speed Bin B-A'!C1236,'Speed Bin B-A'!C1340,'Speed Bin B-A'!C1444)</f>
        <v>0</v>
      </c>
      <c r="D397" s="252">
        <f>SUM('Speed Bin B-A'!D92,'Speed Bin B-A'!D196,'Speed Bin B-A'!D300,'Speed Bin B-A'!D404,'Speed Bin B-A'!D508,'Speed Bin B-A'!D612,'Speed Bin B-A'!D716,'Speed Bin B-A'!D820,'Speed Bin B-A'!D924,'Speed Bin B-A'!D1028,'Speed Bin B-A'!D1132,'Speed Bin B-A'!D1236,'Speed Bin B-A'!D1340,'Speed Bin B-A'!D1444)</f>
        <v>2</v>
      </c>
      <c r="E397" s="252">
        <f>SUM('Speed Bin B-A'!E92,'Speed Bin B-A'!E196,'Speed Bin B-A'!E300,'Speed Bin B-A'!E404,'Speed Bin B-A'!E508,'Speed Bin B-A'!E612,'Speed Bin B-A'!E716,'Speed Bin B-A'!E820,'Speed Bin B-A'!E924,'Speed Bin B-A'!E1028,'Speed Bin B-A'!E1132,'Speed Bin B-A'!E1236,'Speed Bin B-A'!E1340,'Speed Bin B-A'!E1444)</f>
        <v>3</v>
      </c>
      <c r="F397" s="252">
        <f>SUM('Speed Bin B-A'!F92,'Speed Bin B-A'!F196,'Speed Bin B-A'!F300,'Speed Bin B-A'!F404,'Speed Bin B-A'!F508,'Speed Bin B-A'!F612,'Speed Bin B-A'!F716,'Speed Bin B-A'!F820,'Speed Bin B-A'!F924,'Speed Bin B-A'!F1028,'Speed Bin B-A'!F1132,'Speed Bin B-A'!F1236,'Speed Bin B-A'!F1340,'Speed Bin B-A'!F1444)</f>
        <v>20</v>
      </c>
      <c r="G397" s="252">
        <f>SUM('Speed Bin B-A'!G92,'Speed Bin B-A'!G196,'Speed Bin B-A'!G300,'Speed Bin B-A'!G404,'Speed Bin B-A'!G508,'Speed Bin B-A'!G612,'Speed Bin B-A'!G716,'Speed Bin B-A'!G820,'Speed Bin B-A'!G924,'Speed Bin B-A'!G1028,'Speed Bin B-A'!G1132,'Speed Bin B-A'!G1236,'Speed Bin B-A'!G1340,'Speed Bin B-A'!G1444)</f>
        <v>55</v>
      </c>
      <c r="H397" s="252">
        <f>SUM('Speed Bin B-A'!H92,'Speed Bin B-A'!H196,'Speed Bin B-A'!H300,'Speed Bin B-A'!H404,'Speed Bin B-A'!H508,'Speed Bin B-A'!H612,'Speed Bin B-A'!H716,'Speed Bin B-A'!H820,'Speed Bin B-A'!H924,'Speed Bin B-A'!H1028,'Speed Bin B-A'!H1132,'Speed Bin B-A'!H1236,'Speed Bin B-A'!H1340,'Speed Bin B-A'!H1444)</f>
        <v>21</v>
      </c>
      <c r="I397" s="252">
        <f>SUM('Speed Bin B-A'!I92,'Speed Bin B-A'!I196,'Speed Bin B-A'!I300,'Speed Bin B-A'!I404,'Speed Bin B-A'!I508,'Speed Bin B-A'!I612,'Speed Bin B-A'!I716,'Speed Bin B-A'!I820,'Speed Bin B-A'!I924,'Speed Bin B-A'!I1028,'Speed Bin B-A'!I1132,'Speed Bin B-A'!I1236,'Speed Bin B-A'!I1340,'Speed Bin B-A'!I1444)</f>
        <v>6</v>
      </c>
      <c r="J397" s="252">
        <f>SUM('Speed Bin B-A'!J92,'Speed Bin B-A'!J196,'Speed Bin B-A'!J300,'Speed Bin B-A'!J404,'Speed Bin B-A'!J508,'Speed Bin B-A'!J612,'Speed Bin B-A'!J716,'Speed Bin B-A'!J820,'Speed Bin B-A'!J924,'Speed Bin B-A'!J1028,'Speed Bin B-A'!J1132,'Speed Bin B-A'!J1236,'Speed Bin B-A'!J1340,'Speed Bin B-A'!J1444)</f>
        <v>2</v>
      </c>
      <c r="K397" s="252">
        <f>SUM('Speed Bin B-A'!K92,'Speed Bin B-A'!K196,'Speed Bin B-A'!K300,'Speed Bin B-A'!K404,'Speed Bin B-A'!K508,'Speed Bin B-A'!K612,'Speed Bin B-A'!K716,'Speed Bin B-A'!K820,'Speed Bin B-A'!K924,'Speed Bin B-A'!K1028,'Speed Bin B-A'!K1132,'Speed Bin B-A'!K1236,'Speed Bin B-A'!K1340,'Speed Bin B-A'!K1444)</f>
        <v>0</v>
      </c>
      <c r="L397" s="252">
        <f>SUM('Speed Bin B-A'!L92,'Speed Bin B-A'!L196,'Speed Bin B-A'!L300,'Speed Bin B-A'!L404,'Speed Bin B-A'!L508,'Speed Bin B-A'!L612,'Speed Bin B-A'!L716,'Speed Bin B-A'!L820,'Speed Bin B-A'!L924,'Speed Bin B-A'!L1028,'Speed Bin B-A'!L1132,'Speed Bin B-A'!L1236,'Speed Bin B-A'!L1340,'Speed Bin B-A'!L1444)</f>
        <v>0</v>
      </c>
      <c r="M397" s="252">
        <f>SUM('Speed Bin B-A'!M92,'Speed Bin B-A'!M196,'Speed Bin B-A'!M300,'Speed Bin B-A'!M404,'Speed Bin B-A'!M508,'Speed Bin B-A'!M612,'Speed Bin B-A'!M716,'Speed Bin B-A'!M820,'Speed Bin B-A'!M924,'Speed Bin B-A'!M1028,'Speed Bin B-A'!M1132,'Speed Bin B-A'!M1236,'Speed Bin B-A'!M1340,'Speed Bin B-A'!M1444)</f>
        <v>0</v>
      </c>
      <c r="N397" s="252">
        <f>SUM('Speed Bin B-A'!N92,'Speed Bin B-A'!N196,'Speed Bin B-A'!N300,'Speed Bin B-A'!N404,'Speed Bin B-A'!N508,'Speed Bin B-A'!N612,'Speed Bin B-A'!N716,'Speed Bin B-A'!N820,'Speed Bin B-A'!N924,'Speed Bin B-A'!N1028,'Speed Bin B-A'!N1132,'Speed Bin B-A'!N1236,'Speed Bin B-A'!N1340,'Speed Bin B-A'!N1444)</f>
        <v>0</v>
      </c>
      <c r="O397" s="252">
        <f>SUM('Speed Bin B-A'!O92,'Speed Bin B-A'!O196,'Speed Bin B-A'!O300,'Speed Bin B-A'!O404,'Speed Bin B-A'!O508,'Speed Bin B-A'!O612,'Speed Bin B-A'!O716,'Speed Bin B-A'!O820,'Speed Bin B-A'!O924,'Speed Bin B-A'!O1028,'Speed Bin B-A'!O1132,'Speed Bin B-A'!O1236,'Speed Bin B-A'!O1340,'Speed Bin B-A'!O1444)</f>
        <v>0</v>
      </c>
      <c r="P397" s="252">
        <f>SUM('Speed Bin B-A'!P92,'Speed Bin B-A'!P196,'Speed Bin B-A'!P300,'Speed Bin B-A'!P404,'Speed Bin B-A'!P508,'Speed Bin B-A'!P612,'Speed Bin B-A'!P716,'Speed Bin B-A'!P820,'Speed Bin B-A'!P924,'Speed Bin B-A'!P1028,'Speed Bin B-A'!P1132,'Speed Bin B-A'!P1236,'Speed Bin B-A'!P1340,'Speed Bin B-A'!P1444)</f>
        <v>0</v>
      </c>
      <c r="Q397" s="252">
        <f>SUM('Speed Bin B-A'!Q92,'Speed Bin B-A'!Q196,'Speed Bin B-A'!Q300,'Speed Bin B-A'!Q404,'Speed Bin B-A'!Q508,'Speed Bin B-A'!Q612,'Speed Bin B-A'!Q716,'Speed Bin B-A'!Q820,'Speed Bin B-A'!Q924,'Speed Bin B-A'!Q1028,'Speed Bin B-A'!Q1132,'Speed Bin B-A'!Q1236,'Speed Bin B-A'!Q1340,'Speed Bin B-A'!Q1444)</f>
        <v>0</v>
      </c>
      <c r="R397" s="252">
        <f>SUM('Speed Bin B-A'!R92,'Speed Bin B-A'!R196,'Speed Bin B-A'!R300,'Speed Bin B-A'!R404,'Speed Bin B-A'!R508,'Speed Bin B-A'!R612,'Speed Bin B-A'!R716,'Speed Bin B-A'!R820,'Speed Bin B-A'!R924,'Speed Bin B-A'!R1028,'Speed Bin B-A'!R1132,'Speed Bin B-A'!R1236,'Speed Bin B-A'!R1340,'Speed Bin B-A'!R1444)</f>
        <v>0</v>
      </c>
      <c r="S397" s="252">
        <f>SUM('Speed Bin B-A'!S92,'Speed Bin B-A'!S196,'Speed Bin B-A'!S300,'Speed Bin B-A'!S404,'Speed Bin B-A'!S508,'Speed Bin B-A'!S612,'Speed Bin B-A'!S716,'Speed Bin B-A'!S820,'Speed Bin B-A'!S924,'Speed Bin B-A'!S1028,'Speed Bin B-A'!S1132,'Speed Bin B-A'!S1236,'Speed Bin B-A'!S1340,'Speed Bin B-A'!S1444)</f>
        <v>0</v>
      </c>
      <c r="T397" s="252">
        <f>SUM('Speed Bin B-A'!T92,'Speed Bin B-A'!T196,'Speed Bin B-A'!T300,'Speed Bin B-A'!T404,'Speed Bin B-A'!T508,'Speed Bin B-A'!T612,'Speed Bin B-A'!T716,'Speed Bin B-A'!T820,'Speed Bin B-A'!T924,'Speed Bin B-A'!T1028,'Speed Bin B-A'!T1132,'Speed Bin B-A'!T1236,'Speed Bin B-A'!T1340,'Speed Bin B-A'!T1444)</f>
        <v>0</v>
      </c>
      <c r="U397" s="252">
        <f>SUM('Speed Bin B-A'!U92,'Speed Bin B-A'!U196,'Speed Bin B-A'!U300,'Speed Bin B-A'!U404,'Speed Bin B-A'!U508,'Speed Bin B-A'!U612,'Speed Bin B-A'!U716,'Speed Bin B-A'!U820,'Speed Bin B-A'!U924,'Speed Bin B-A'!U1028,'Speed Bin B-A'!U1132,'Speed Bin B-A'!U1236,'Speed Bin B-A'!U1340,'Speed Bin B-A'!U1444)</f>
        <v>0</v>
      </c>
      <c r="V397" s="253">
        <f>IFERROR(AVERAGE('Speed Bin B-A'!V92,'Speed Bin B-A'!V196,'Speed Bin B-A'!V300,'Speed Bin B-A'!V404,'Speed Bin B-A'!V508,'Speed Bin B-A'!V612,'Speed Bin B-A'!V716,'Speed Bin B-A'!V820,'Speed Bin B-A'!V924,'Speed Bin B-A'!V1028,'Speed Bin B-A'!V1132,'Speed Bin B-A'!V1236,'Speed Bin B-A'!V1340,'Speed Bin B-A'!V1444),"-")</f>
        <v>27.622222222222224</v>
      </c>
      <c r="W397" s="253">
        <f>IFERROR(AVERAGE('Speed Bin B-A'!W92,'Speed Bin B-A'!W196,'Speed Bin B-A'!W300,'Speed Bin B-A'!W404,'Speed Bin B-A'!W508,'Speed Bin B-A'!W612,'Speed Bin B-A'!W716,'Speed Bin B-A'!W820,'Speed Bin B-A'!W924,'Speed Bin B-A'!W1028,'Speed Bin B-A'!W1132,'Speed Bin B-A'!W1236,'Speed Bin B-A'!W1340,'Speed Bin B-A'!W1444),"-")</f>
        <v>33.1</v>
      </c>
      <c r="X397" s="261"/>
      <c r="Y397" s="261"/>
    </row>
    <row r="398" spans="1:25" x14ac:dyDescent="0.2">
      <c r="A398" s="251">
        <v>0.85416666666666696</v>
      </c>
      <c r="B398" s="252">
        <f>SUM('Speed Bin B-A'!B93,'Speed Bin B-A'!B197,'Speed Bin B-A'!B301,'Speed Bin B-A'!B405,'Speed Bin B-A'!B509,'Speed Bin B-A'!B613,'Speed Bin B-A'!B717,'Speed Bin B-A'!B821,'Speed Bin B-A'!B925,'Speed Bin B-A'!B1029,'Speed Bin B-A'!B1133,'Speed Bin B-A'!B1237,'Speed Bin B-A'!B1341,'Speed Bin B-A'!B1445)</f>
        <v>74</v>
      </c>
      <c r="C398" s="252">
        <f>SUM('Speed Bin B-A'!C93,'Speed Bin B-A'!C197,'Speed Bin B-A'!C301,'Speed Bin B-A'!C405,'Speed Bin B-A'!C509,'Speed Bin B-A'!C613,'Speed Bin B-A'!C717,'Speed Bin B-A'!C821,'Speed Bin B-A'!C925,'Speed Bin B-A'!C1029,'Speed Bin B-A'!C1133,'Speed Bin B-A'!C1237,'Speed Bin B-A'!C1341,'Speed Bin B-A'!C1445)</f>
        <v>0</v>
      </c>
      <c r="D398" s="252">
        <f>SUM('Speed Bin B-A'!D93,'Speed Bin B-A'!D197,'Speed Bin B-A'!D301,'Speed Bin B-A'!D405,'Speed Bin B-A'!D509,'Speed Bin B-A'!D613,'Speed Bin B-A'!D717,'Speed Bin B-A'!D821,'Speed Bin B-A'!D925,'Speed Bin B-A'!D1029,'Speed Bin B-A'!D1133,'Speed Bin B-A'!D1237,'Speed Bin B-A'!D1341,'Speed Bin B-A'!D1445)</f>
        <v>0</v>
      </c>
      <c r="E398" s="252">
        <f>SUM('Speed Bin B-A'!E93,'Speed Bin B-A'!E197,'Speed Bin B-A'!E301,'Speed Bin B-A'!E405,'Speed Bin B-A'!E509,'Speed Bin B-A'!E613,'Speed Bin B-A'!E717,'Speed Bin B-A'!E821,'Speed Bin B-A'!E925,'Speed Bin B-A'!E1029,'Speed Bin B-A'!E1133,'Speed Bin B-A'!E1237,'Speed Bin B-A'!E1341,'Speed Bin B-A'!E1445)</f>
        <v>2</v>
      </c>
      <c r="F398" s="252">
        <f>SUM('Speed Bin B-A'!F93,'Speed Bin B-A'!F197,'Speed Bin B-A'!F301,'Speed Bin B-A'!F405,'Speed Bin B-A'!F509,'Speed Bin B-A'!F613,'Speed Bin B-A'!F717,'Speed Bin B-A'!F821,'Speed Bin B-A'!F925,'Speed Bin B-A'!F1029,'Speed Bin B-A'!F1133,'Speed Bin B-A'!F1237,'Speed Bin B-A'!F1341,'Speed Bin B-A'!F1445)</f>
        <v>22</v>
      </c>
      <c r="G398" s="252">
        <f>SUM('Speed Bin B-A'!G93,'Speed Bin B-A'!G197,'Speed Bin B-A'!G301,'Speed Bin B-A'!G405,'Speed Bin B-A'!G509,'Speed Bin B-A'!G613,'Speed Bin B-A'!G717,'Speed Bin B-A'!G821,'Speed Bin B-A'!G925,'Speed Bin B-A'!G1029,'Speed Bin B-A'!G1133,'Speed Bin B-A'!G1237,'Speed Bin B-A'!G1341,'Speed Bin B-A'!G1445)</f>
        <v>38</v>
      </c>
      <c r="H398" s="252">
        <f>SUM('Speed Bin B-A'!H93,'Speed Bin B-A'!H197,'Speed Bin B-A'!H301,'Speed Bin B-A'!H405,'Speed Bin B-A'!H509,'Speed Bin B-A'!H613,'Speed Bin B-A'!H717,'Speed Bin B-A'!H821,'Speed Bin B-A'!H925,'Speed Bin B-A'!H1029,'Speed Bin B-A'!H1133,'Speed Bin B-A'!H1237,'Speed Bin B-A'!H1341,'Speed Bin B-A'!H1445)</f>
        <v>10</v>
      </c>
      <c r="I398" s="252">
        <f>SUM('Speed Bin B-A'!I93,'Speed Bin B-A'!I197,'Speed Bin B-A'!I301,'Speed Bin B-A'!I405,'Speed Bin B-A'!I509,'Speed Bin B-A'!I613,'Speed Bin B-A'!I717,'Speed Bin B-A'!I821,'Speed Bin B-A'!I925,'Speed Bin B-A'!I1029,'Speed Bin B-A'!I1133,'Speed Bin B-A'!I1237,'Speed Bin B-A'!I1341,'Speed Bin B-A'!I1445)</f>
        <v>1</v>
      </c>
      <c r="J398" s="252">
        <f>SUM('Speed Bin B-A'!J93,'Speed Bin B-A'!J197,'Speed Bin B-A'!J301,'Speed Bin B-A'!J405,'Speed Bin B-A'!J509,'Speed Bin B-A'!J613,'Speed Bin B-A'!J717,'Speed Bin B-A'!J821,'Speed Bin B-A'!J925,'Speed Bin B-A'!J1029,'Speed Bin B-A'!J1133,'Speed Bin B-A'!J1237,'Speed Bin B-A'!J1341,'Speed Bin B-A'!J1445)</f>
        <v>1</v>
      </c>
      <c r="K398" s="252">
        <f>SUM('Speed Bin B-A'!K93,'Speed Bin B-A'!K197,'Speed Bin B-A'!K301,'Speed Bin B-A'!K405,'Speed Bin B-A'!K509,'Speed Bin B-A'!K613,'Speed Bin B-A'!K717,'Speed Bin B-A'!K821,'Speed Bin B-A'!K925,'Speed Bin B-A'!K1029,'Speed Bin B-A'!K1133,'Speed Bin B-A'!K1237,'Speed Bin B-A'!K1341,'Speed Bin B-A'!K1445)</f>
        <v>0</v>
      </c>
      <c r="L398" s="252">
        <f>SUM('Speed Bin B-A'!L93,'Speed Bin B-A'!L197,'Speed Bin B-A'!L301,'Speed Bin B-A'!L405,'Speed Bin B-A'!L509,'Speed Bin B-A'!L613,'Speed Bin B-A'!L717,'Speed Bin B-A'!L821,'Speed Bin B-A'!L925,'Speed Bin B-A'!L1029,'Speed Bin B-A'!L1133,'Speed Bin B-A'!L1237,'Speed Bin B-A'!L1341,'Speed Bin B-A'!L1445)</f>
        <v>0</v>
      </c>
      <c r="M398" s="252">
        <f>SUM('Speed Bin B-A'!M93,'Speed Bin B-A'!M197,'Speed Bin B-A'!M301,'Speed Bin B-A'!M405,'Speed Bin B-A'!M509,'Speed Bin B-A'!M613,'Speed Bin B-A'!M717,'Speed Bin B-A'!M821,'Speed Bin B-A'!M925,'Speed Bin B-A'!M1029,'Speed Bin B-A'!M1133,'Speed Bin B-A'!M1237,'Speed Bin B-A'!M1341,'Speed Bin B-A'!M1445)</f>
        <v>0</v>
      </c>
      <c r="N398" s="252">
        <f>SUM('Speed Bin B-A'!N93,'Speed Bin B-A'!N197,'Speed Bin B-A'!N301,'Speed Bin B-A'!N405,'Speed Bin B-A'!N509,'Speed Bin B-A'!N613,'Speed Bin B-A'!N717,'Speed Bin B-A'!N821,'Speed Bin B-A'!N925,'Speed Bin B-A'!N1029,'Speed Bin B-A'!N1133,'Speed Bin B-A'!N1237,'Speed Bin B-A'!N1341,'Speed Bin B-A'!N1445)</f>
        <v>0</v>
      </c>
      <c r="O398" s="252">
        <f>SUM('Speed Bin B-A'!O93,'Speed Bin B-A'!O197,'Speed Bin B-A'!O301,'Speed Bin B-A'!O405,'Speed Bin B-A'!O509,'Speed Bin B-A'!O613,'Speed Bin B-A'!O717,'Speed Bin B-A'!O821,'Speed Bin B-A'!O925,'Speed Bin B-A'!O1029,'Speed Bin B-A'!O1133,'Speed Bin B-A'!O1237,'Speed Bin B-A'!O1341,'Speed Bin B-A'!O1445)</f>
        <v>0</v>
      </c>
      <c r="P398" s="252">
        <f>SUM('Speed Bin B-A'!P93,'Speed Bin B-A'!P197,'Speed Bin B-A'!P301,'Speed Bin B-A'!P405,'Speed Bin B-A'!P509,'Speed Bin B-A'!P613,'Speed Bin B-A'!P717,'Speed Bin B-A'!P821,'Speed Bin B-A'!P925,'Speed Bin B-A'!P1029,'Speed Bin B-A'!P1133,'Speed Bin B-A'!P1237,'Speed Bin B-A'!P1341,'Speed Bin B-A'!P1445)</f>
        <v>0</v>
      </c>
      <c r="Q398" s="252">
        <f>SUM('Speed Bin B-A'!Q93,'Speed Bin B-A'!Q197,'Speed Bin B-A'!Q301,'Speed Bin B-A'!Q405,'Speed Bin B-A'!Q509,'Speed Bin B-A'!Q613,'Speed Bin B-A'!Q717,'Speed Bin B-A'!Q821,'Speed Bin B-A'!Q925,'Speed Bin B-A'!Q1029,'Speed Bin B-A'!Q1133,'Speed Bin B-A'!Q1237,'Speed Bin B-A'!Q1341,'Speed Bin B-A'!Q1445)</f>
        <v>0</v>
      </c>
      <c r="R398" s="252">
        <f>SUM('Speed Bin B-A'!R93,'Speed Bin B-A'!R197,'Speed Bin B-A'!R301,'Speed Bin B-A'!R405,'Speed Bin B-A'!R509,'Speed Bin B-A'!R613,'Speed Bin B-A'!R717,'Speed Bin B-A'!R821,'Speed Bin B-A'!R925,'Speed Bin B-A'!R1029,'Speed Bin B-A'!R1133,'Speed Bin B-A'!R1237,'Speed Bin B-A'!R1341,'Speed Bin B-A'!R1445)</f>
        <v>0</v>
      </c>
      <c r="S398" s="252">
        <f>SUM('Speed Bin B-A'!S93,'Speed Bin B-A'!S197,'Speed Bin B-A'!S301,'Speed Bin B-A'!S405,'Speed Bin B-A'!S509,'Speed Bin B-A'!S613,'Speed Bin B-A'!S717,'Speed Bin B-A'!S821,'Speed Bin B-A'!S925,'Speed Bin B-A'!S1029,'Speed Bin B-A'!S1133,'Speed Bin B-A'!S1237,'Speed Bin B-A'!S1341,'Speed Bin B-A'!S1445)</f>
        <v>0</v>
      </c>
      <c r="T398" s="252">
        <f>SUM('Speed Bin B-A'!T93,'Speed Bin B-A'!T197,'Speed Bin B-A'!T301,'Speed Bin B-A'!T405,'Speed Bin B-A'!T509,'Speed Bin B-A'!T613,'Speed Bin B-A'!T717,'Speed Bin B-A'!T821,'Speed Bin B-A'!T925,'Speed Bin B-A'!T1029,'Speed Bin B-A'!T1133,'Speed Bin B-A'!T1237,'Speed Bin B-A'!T1341,'Speed Bin B-A'!T1445)</f>
        <v>0</v>
      </c>
      <c r="U398" s="252">
        <f>SUM('Speed Bin B-A'!U93,'Speed Bin B-A'!U197,'Speed Bin B-A'!U301,'Speed Bin B-A'!U405,'Speed Bin B-A'!U509,'Speed Bin B-A'!U613,'Speed Bin B-A'!U717,'Speed Bin B-A'!U821,'Speed Bin B-A'!U925,'Speed Bin B-A'!U1029,'Speed Bin B-A'!U1133,'Speed Bin B-A'!U1237,'Speed Bin B-A'!U1341,'Speed Bin B-A'!U1445)</f>
        <v>0</v>
      </c>
      <c r="V398" s="253">
        <f>IFERROR(AVERAGE('Speed Bin B-A'!V93,'Speed Bin B-A'!V197,'Speed Bin B-A'!V301,'Speed Bin B-A'!V405,'Speed Bin B-A'!V509,'Speed Bin B-A'!V613,'Speed Bin B-A'!V717,'Speed Bin B-A'!V821,'Speed Bin B-A'!V925,'Speed Bin B-A'!V1029,'Speed Bin B-A'!V1133,'Speed Bin B-A'!V1237,'Speed Bin B-A'!V1341,'Speed Bin B-A'!V1445),"-")</f>
        <v>26.977777777777774</v>
      </c>
      <c r="W398" s="253">
        <f>IFERROR(AVERAGE('Speed Bin B-A'!W93,'Speed Bin B-A'!W197,'Speed Bin B-A'!W301,'Speed Bin B-A'!W405,'Speed Bin B-A'!W509,'Speed Bin B-A'!W613,'Speed Bin B-A'!W717,'Speed Bin B-A'!W821,'Speed Bin B-A'!W925,'Speed Bin B-A'!W1029,'Speed Bin B-A'!W1133,'Speed Bin B-A'!W1237,'Speed Bin B-A'!W1341,'Speed Bin B-A'!W1445),"-")</f>
        <v>30.5</v>
      </c>
      <c r="X398" s="261"/>
      <c r="Y398" s="261"/>
    </row>
    <row r="399" spans="1:25" x14ac:dyDescent="0.2">
      <c r="A399" s="251">
        <v>0.86458333333333304</v>
      </c>
      <c r="B399" s="252">
        <f>SUM('Speed Bin B-A'!B94,'Speed Bin B-A'!B198,'Speed Bin B-A'!B302,'Speed Bin B-A'!B406,'Speed Bin B-A'!B510,'Speed Bin B-A'!B614,'Speed Bin B-A'!B718,'Speed Bin B-A'!B822,'Speed Bin B-A'!B926,'Speed Bin B-A'!B1030,'Speed Bin B-A'!B1134,'Speed Bin B-A'!B1238,'Speed Bin B-A'!B1342,'Speed Bin B-A'!B1446)</f>
        <v>75</v>
      </c>
      <c r="C399" s="252">
        <f>SUM('Speed Bin B-A'!C94,'Speed Bin B-A'!C198,'Speed Bin B-A'!C302,'Speed Bin B-A'!C406,'Speed Bin B-A'!C510,'Speed Bin B-A'!C614,'Speed Bin B-A'!C718,'Speed Bin B-A'!C822,'Speed Bin B-A'!C926,'Speed Bin B-A'!C1030,'Speed Bin B-A'!C1134,'Speed Bin B-A'!C1238,'Speed Bin B-A'!C1342,'Speed Bin B-A'!C1446)</f>
        <v>3</v>
      </c>
      <c r="D399" s="252">
        <f>SUM('Speed Bin B-A'!D94,'Speed Bin B-A'!D198,'Speed Bin B-A'!D302,'Speed Bin B-A'!D406,'Speed Bin B-A'!D510,'Speed Bin B-A'!D614,'Speed Bin B-A'!D718,'Speed Bin B-A'!D822,'Speed Bin B-A'!D926,'Speed Bin B-A'!D1030,'Speed Bin B-A'!D1134,'Speed Bin B-A'!D1238,'Speed Bin B-A'!D1342,'Speed Bin B-A'!D1446)</f>
        <v>0</v>
      </c>
      <c r="E399" s="252">
        <f>SUM('Speed Bin B-A'!E94,'Speed Bin B-A'!E198,'Speed Bin B-A'!E302,'Speed Bin B-A'!E406,'Speed Bin B-A'!E510,'Speed Bin B-A'!E614,'Speed Bin B-A'!E718,'Speed Bin B-A'!E822,'Speed Bin B-A'!E926,'Speed Bin B-A'!E1030,'Speed Bin B-A'!E1134,'Speed Bin B-A'!E1238,'Speed Bin B-A'!E1342,'Speed Bin B-A'!E1446)</f>
        <v>1</v>
      </c>
      <c r="F399" s="252">
        <f>SUM('Speed Bin B-A'!F94,'Speed Bin B-A'!F198,'Speed Bin B-A'!F302,'Speed Bin B-A'!F406,'Speed Bin B-A'!F510,'Speed Bin B-A'!F614,'Speed Bin B-A'!F718,'Speed Bin B-A'!F822,'Speed Bin B-A'!F926,'Speed Bin B-A'!F1030,'Speed Bin B-A'!F1134,'Speed Bin B-A'!F1238,'Speed Bin B-A'!F1342,'Speed Bin B-A'!F1446)</f>
        <v>15</v>
      </c>
      <c r="G399" s="252">
        <f>SUM('Speed Bin B-A'!G94,'Speed Bin B-A'!G198,'Speed Bin B-A'!G302,'Speed Bin B-A'!G406,'Speed Bin B-A'!G510,'Speed Bin B-A'!G614,'Speed Bin B-A'!G718,'Speed Bin B-A'!G822,'Speed Bin B-A'!G926,'Speed Bin B-A'!G1030,'Speed Bin B-A'!G1134,'Speed Bin B-A'!G1238,'Speed Bin B-A'!G1342,'Speed Bin B-A'!G1446)</f>
        <v>38</v>
      </c>
      <c r="H399" s="252">
        <f>SUM('Speed Bin B-A'!H94,'Speed Bin B-A'!H198,'Speed Bin B-A'!H302,'Speed Bin B-A'!H406,'Speed Bin B-A'!H510,'Speed Bin B-A'!H614,'Speed Bin B-A'!H718,'Speed Bin B-A'!H822,'Speed Bin B-A'!H926,'Speed Bin B-A'!H1030,'Speed Bin B-A'!H1134,'Speed Bin B-A'!H1238,'Speed Bin B-A'!H1342,'Speed Bin B-A'!H1446)</f>
        <v>17</v>
      </c>
      <c r="I399" s="252">
        <f>SUM('Speed Bin B-A'!I94,'Speed Bin B-A'!I198,'Speed Bin B-A'!I302,'Speed Bin B-A'!I406,'Speed Bin B-A'!I510,'Speed Bin B-A'!I614,'Speed Bin B-A'!I718,'Speed Bin B-A'!I822,'Speed Bin B-A'!I926,'Speed Bin B-A'!I1030,'Speed Bin B-A'!I1134,'Speed Bin B-A'!I1238,'Speed Bin B-A'!I1342,'Speed Bin B-A'!I1446)</f>
        <v>1</v>
      </c>
      <c r="J399" s="252">
        <f>SUM('Speed Bin B-A'!J94,'Speed Bin B-A'!J198,'Speed Bin B-A'!J302,'Speed Bin B-A'!J406,'Speed Bin B-A'!J510,'Speed Bin B-A'!J614,'Speed Bin B-A'!J718,'Speed Bin B-A'!J822,'Speed Bin B-A'!J926,'Speed Bin B-A'!J1030,'Speed Bin B-A'!J1134,'Speed Bin B-A'!J1238,'Speed Bin B-A'!J1342,'Speed Bin B-A'!J1446)</f>
        <v>0</v>
      </c>
      <c r="K399" s="252">
        <f>SUM('Speed Bin B-A'!K94,'Speed Bin B-A'!K198,'Speed Bin B-A'!K302,'Speed Bin B-A'!K406,'Speed Bin B-A'!K510,'Speed Bin B-A'!K614,'Speed Bin B-A'!K718,'Speed Bin B-A'!K822,'Speed Bin B-A'!K926,'Speed Bin B-A'!K1030,'Speed Bin B-A'!K1134,'Speed Bin B-A'!K1238,'Speed Bin B-A'!K1342,'Speed Bin B-A'!K1446)</f>
        <v>0</v>
      </c>
      <c r="L399" s="252">
        <f>SUM('Speed Bin B-A'!L94,'Speed Bin B-A'!L198,'Speed Bin B-A'!L302,'Speed Bin B-A'!L406,'Speed Bin B-A'!L510,'Speed Bin B-A'!L614,'Speed Bin B-A'!L718,'Speed Bin B-A'!L822,'Speed Bin B-A'!L926,'Speed Bin B-A'!L1030,'Speed Bin B-A'!L1134,'Speed Bin B-A'!L1238,'Speed Bin B-A'!L1342,'Speed Bin B-A'!L1446)</f>
        <v>0</v>
      </c>
      <c r="M399" s="252">
        <f>SUM('Speed Bin B-A'!M94,'Speed Bin B-A'!M198,'Speed Bin B-A'!M302,'Speed Bin B-A'!M406,'Speed Bin B-A'!M510,'Speed Bin B-A'!M614,'Speed Bin B-A'!M718,'Speed Bin B-A'!M822,'Speed Bin B-A'!M926,'Speed Bin B-A'!M1030,'Speed Bin B-A'!M1134,'Speed Bin B-A'!M1238,'Speed Bin B-A'!M1342,'Speed Bin B-A'!M1446)</f>
        <v>0</v>
      </c>
      <c r="N399" s="252">
        <f>SUM('Speed Bin B-A'!N94,'Speed Bin B-A'!N198,'Speed Bin B-A'!N302,'Speed Bin B-A'!N406,'Speed Bin B-A'!N510,'Speed Bin B-A'!N614,'Speed Bin B-A'!N718,'Speed Bin B-A'!N822,'Speed Bin B-A'!N926,'Speed Bin B-A'!N1030,'Speed Bin B-A'!N1134,'Speed Bin B-A'!N1238,'Speed Bin B-A'!N1342,'Speed Bin B-A'!N1446)</f>
        <v>0</v>
      </c>
      <c r="O399" s="252">
        <f>SUM('Speed Bin B-A'!O94,'Speed Bin B-A'!O198,'Speed Bin B-A'!O302,'Speed Bin B-A'!O406,'Speed Bin B-A'!O510,'Speed Bin B-A'!O614,'Speed Bin B-A'!O718,'Speed Bin B-A'!O822,'Speed Bin B-A'!O926,'Speed Bin B-A'!O1030,'Speed Bin B-A'!O1134,'Speed Bin B-A'!O1238,'Speed Bin B-A'!O1342,'Speed Bin B-A'!O1446)</f>
        <v>0</v>
      </c>
      <c r="P399" s="252">
        <f>SUM('Speed Bin B-A'!P94,'Speed Bin B-A'!P198,'Speed Bin B-A'!P302,'Speed Bin B-A'!P406,'Speed Bin B-A'!P510,'Speed Bin B-A'!P614,'Speed Bin B-A'!P718,'Speed Bin B-A'!P822,'Speed Bin B-A'!P926,'Speed Bin B-A'!P1030,'Speed Bin B-A'!P1134,'Speed Bin B-A'!P1238,'Speed Bin B-A'!P1342,'Speed Bin B-A'!P1446)</f>
        <v>0</v>
      </c>
      <c r="Q399" s="252">
        <f>SUM('Speed Bin B-A'!Q94,'Speed Bin B-A'!Q198,'Speed Bin B-A'!Q302,'Speed Bin B-A'!Q406,'Speed Bin B-A'!Q510,'Speed Bin B-A'!Q614,'Speed Bin B-A'!Q718,'Speed Bin B-A'!Q822,'Speed Bin B-A'!Q926,'Speed Bin B-A'!Q1030,'Speed Bin B-A'!Q1134,'Speed Bin B-A'!Q1238,'Speed Bin B-A'!Q1342,'Speed Bin B-A'!Q1446)</f>
        <v>0</v>
      </c>
      <c r="R399" s="252">
        <f>SUM('Speed Bin B-A'!R94,'Speed Bin B-A'!R198,'Speed Bin B-A'!R302,'Speed Bin B-A'!R406,'Speed Bin B-A'!R510,'Speed Bin B-A'!R614,'Speed Bin B-A'!R718,'Speed Bin B-A'!R822,'Speed Bin B-A'!R926,'Speed Bin B-A'!R1030,'Speed Bin B-A'!R1134,'Speed Bin B-A'!R1238,'Speed Bin B-A'!R1342,'Speed Bin B-A'!R1446)</f>
        <v>0</v>
      </c>
      <c r="S399" s="252">
        <f>SUM('Speed Bin B-A'!S94,'Speed Bin B-A'!S198,'Speed Bin B-A'!S302,'Speed Bin B-A'!S406,'Speed Bin B-A'!S510,'Speed Bin B-A'!S614,'Speed Bin B-A'!S718,'Speed Bin B-A'!S822,'Speed Bin B-A'!S926,'Speed Bin B-A'!S1030,'Speed Bin B-A'!S1134,'Speed Bin B-A'!S1238,'Speed Bin B-A'!S1342,'Speed Bin B-A'!S1446)</f>
        <v>0</v>
      </c>
      <c r="T399" s="252">
        <f>SUM('Speed Bin B-A'!T94,'Speed Bin B-A'!T198,'Speed Bin B-A'!T302,'Speed Bin B-A'!T406,'Speed Bin B-A'!T510,'Speed Bin B-A'!T614,'Speed Bin B-A'!T718,'Speed Bin B-A'!T822,'Speed Bin B-A'!T926,'Speed Bin B-A'!T1030,'Speed Bin B-A'!T1134,'Speed Bin B-A'!T1238,'Speed Bin B-A'!T1342,'Speed Bin B-A'!T1446)</f>
        <v>0</v>
      </c>
      <c r="U399" s="252">
        <f>SUM('Speed Bin B-A'!U94,'Speed Bin B-A'!U198,'Speed Bin B-A'!U302,'Speed Bin B-A'!U406,'Speed Bin B-A'!U510,'Speed Bin B-A'!U614,'Speed Bin B-A'!U718,'Speed Bin B-A'!U822,'Speed Bin B-A'!U926,'Speed Bin B-A'!U1030,'Speed Bin B-A'!U1134,'Speed Bin B-A'!U1238,'Speed Bin B-A'!U1342,'Speed Bin B-A'!U1446)</f>
        <v>0</v>
      </c>
      <c r="V399" s="253">
        <f>IFERROR(AVERAGE('Speed Bin B-A'!V94,'Speed Bin B-A'!V198,'Speed Bin B-A'!V302,'Speed Bin B-A'!V406,'Speed Bin B-A'!V510,'Speed Bin B-A'!V614,'Speed Bin B-A'!V718,'Speed Bin B-A'!V822,'Speed Bin B-A'!V926,'Speed Bin B-A'!V1030,'Speed Bin B-A'!V1134,'Speed Bin B-A'!V1238,'Speed Bin B-A'!V1342,'Speed Bin B-A'!V1446),"-")</f>
        <v>27.733333333333334</v>
      </c>
      <c r="W399" s="253">
        <f>IFERROR(AVERAGE('Speed Bin B-A'!W94,'Speed Bin B-A'!W198,'Speed Bin B-A'!W302,'Speed Bin B-A'!W406,'Speed Bin B-A'!W510,'Speed Bin B-A'!W614,'Speed Bin B-A'!W718,'Speed Bin B-A'!W822,'Speed Bin B-A'!W926,'Speed Bin B-A'!W1030,'Speed Bin B-A'!W1134,'Speed Bin B-A'!W1238,'Speed Bin B-A'!W1342,'Speed Bin B-A'!W1446),"-")</f>
        <v>30.45</v>
      </c>
      <c r="X399" s="261"/>
      <c r="Y399" s="261"/>
    </row>
    <row r="400" spans="1:25" x14ac:dyDescent="0.2">
      <c r="A400" s="251">
        <v>0.875</v>
      </c>
      <c r="B400" s="252">
        <f>SUM('Speed Bin B-A'!B95,'Speed Bin B-A'!B199,'Speed Bin B-A'!B303,'Speed Bin B-A'!B407,'Speed Bin B-A'!B511,'Speed Bin B-A'!B615,'Speed Bin B-A'!B719,'Speed Bin B-A'!B823,'Speed Bin B-A'!B927,'Speed Bin B-A'!B1031,'Speed Bin B-A'!B1135,'Speed Bin B-A'!B1239,'Speed Bin B-A'!B1343,'Speed Bin B-A'!B1447)</f>
        <v>75</v>
      </c>
      <c r="C400" s="252">
        <f>SUM('Speed Bin B-A'!C95,'Speed Bin B-A'!C199,'Speed Bin B-A'!C303,'Speed Bin B-A'!C407,'Speed Bin B-A'!C511,'Speed Bin B-A'!C615,'Speed Bin B-A'!C719,'Speed Bin B-A'!C823,'Speed Bin B-A'!C927,'Speed Bin B-A'!C1031,'Speed Bin B-A'!C1135,'Speed Bin B-A'!C1239,'Speed Bin B-A'!C1343,'Speed Bin B-A'!C1447)</f>
        <v>0</v>
      </c>
      <c r="D400" s="252">
        <f>SUM('Speed Bin B-A'!D95,'Speed Bin B-A'!D199,'Speed Bin B-A'!D303,'Speed Bin B-A'!D407,'Speed Bin B-A'!D511,'Speed Bin B-A'!D615,'Speed Bin B-A'!D719,'Speed Bin B-A'!D823,'Speed Bin B-A'!D927,'Speed Bin B-A'!D1031,'Speed Bin B-A'!D1135,'Speed Bin B-A'!D1239,'Speed Bin B-A'!D1343,'Speed Bin B-A'!D1447)</f>
        <v>0</v>
      </c>
      <c r="E400" s="252">
        <f>SUM('Speed Bin B-A'!E95,'Speed Bin B-A'!E199,'Speed Bin B-A'!E303,'Speed Bin B-A'!E407,'Speed Bin B-A'!E511,'Speed Bin B-A'!E615,'Speed Bin B-A'!E719,'Speed Bin B-A'!E823,'Speed Bin B-A'!E927,'Speed Bin B-A'!E1031,'Speed Bin B-A'!E1135,'Speed Bin B-A'!E1239,'Speed Bin B-A'!E1343,'Speed Bin B-A'!E1447)</f>
        <v>1</v>
      </c>
      <c r="F400" s="252">
        <f>SUM('Speed Bin B-A'!F95,'Speed Bin B-A'!F199,'Speed Bin B-A'!F303,'Speed Bin B-A'!F407,'Speed Bin B-A'!F511,'Speed Bin B-A'!F615,'Speed Bin B-A'!F719,'Speed Bin B-A'!F823,'Speed Bin B-A'!F927,'Speed Bin B-A'!F1031,'Speed Bin B-A'!F1135,'Speed Bin B-A'!F1239,'Speed Bin B-A'!F1343,'Speed Bin B-A'!F1447)</f>
        <v>17</v>
      </c>
      <c r="G400" s="252">
        <f>SUM('Speed Bin B-A'!G95,'Speed Bin B-A'!G199,'Speed Bin B-A'!G303,'Speed Bin B-A'!G407,'Speed Bin B-A'!G511,'Speed Bin B-A'!G615,'Speed Bin B-A'!G719,'Speed Bin B-A'!G823,'Speed Bin B-A'!G927,'Speed Bin B-A'!G1031,'Speed Bin B-A'!G1135,'Speed Bin B-A'!G1239,'Speed Bin B-A'!G1343,'Speed Bin B-A'!G1447)</f>
        <v>33</v>
      </c>
      <c r="H400" s="252">
        <f>SUM('Speed Bin B-A'!H95,'Speed Bin B-A'!H199,'Speed Bin B-A'!H303,'Speed Bin B-A'!H407,'Speed Bin B-A'!H511,'Speed Bin B-A'!H615,'Speed Bin B-A'!H719,'Speed Bin B-A'!H823,'Speed Bin B-A'!H927,'Speed Bin B-A'!H1031,'Speed Bin B-A'!H1135,'Speed Bin B-A'!H1239,'Speed Bin B-A'!H1343,'Speed Bin B-A'!H1447)</f>
        <v>20</v>
      </c>
      <c r="I400" s="252">
        <f>SUM('Speed Bin B-A'!I95,'Speed Bin B-A'!I199,'Speed Bin B-A'!I303,'Speed Bin B-A'!I407,'Speed Bin B-A'!I511,'Speed Bin B-A'!I615,'Speed Bin B-A'!I719,'Speed Bin B-A'!I823,'Speed Bin B-A'!I927,'Speed Bin B-A'!I1031,'Speed Bin B-A'!I1135,'Speed Bin B-A'!I1239,'Speed Bin B-A'!I1343,'Speed Bin B-A'!I1447)</f>
        <v>4</v>
      </c>
      <c r="J400" s="252">
        <f>SUM('Speed Bin B-A'!J95,'Speed Bin B-A'!J199,'Speed Bin B-A'!J303,'Speed Bin B-A'!J407,'Speed Bin B-A'!J511,'Speed Bin B-A'!J615,'Speed Bin B-A'!J719,'Speed Bin B-A'!J823,'Speed Bin B-A'!J927,'Speed Bin B-A'!J1031,'Speed Bin B-A'!J1135,'Speed Bin B-A'!J1239,'Speed Bin B-A'!J1343,'Speed Bin B-A'!J1447)</f>
        <v>0</v>
      </c>
      <c r="K400" s="252">
        <f>SUM('Speed Bin B-A'!K95,'Speed Bin B-A'!K199,'Speed Bin B-A'!K303,'Speed Bin B-A'!K407,'Speed Bin B-A'!K511,'Speed Bin B-A'!K615,'Speed Bin B-A'!K719,'Speed Bin B-A'!K823,'Speed Bin B-A'!K927,'Speed Bin B-A'!K1031,'Speed Bin B-A'!K1135,'Speed Bin B-A'!K1239,'Speed Bin B-A'!K1343,'Speed Bin B-A'!K1447)</f>
        <v>0</v>
      </c>
      <c r="L400" s="252">
        <f>SUM('Speed Bin B-A'!L95,'Speed Bin B-A'!L199,'Speed Bin B-A'!L303,'Speed Bin B-A'!L407,'Speed Bin B-A'!L511,'Speed Bin B-A'!L615,'Speed Bin B-A'!L719,'Speed Bin B-A'!L823,'Speed Bin B-A'!L927,'Speed Bin B-A'!L1031,'Speed Bin B-A'!L1135,'Speed Bin B-A'!L1239,'Speed Bin B-A'!L1343,'Speed Bin B-A'!L1447)</f>
        <v>0</v>
      </c>
      <c r="M400" s="252">
        <f>SUM('Speed Bin B-A'!M95,'Speed Bin B-A'!M199,'Speed Bin B-A'!M303,'Speed Bin B-A'!M407,'Speed Bin B-A'!M511,'Speed Bin B-A'!M615,'Speed Bin B-A'!M719,'Speed Bin B-A'!M823,'Speed Bin B-A'!M927,'Speed Bin B-A'!M1031,'Speed Bin B-A'!M1135,'Speed Bin B-A'!M1239,'Speed Bin B-A'!M1343,'Speed Bin B-A'!M1447)</f>
        <v>0</v>
      </c>
      <c r="N400" s="252">
        <f>SUM('Speed Bin B-A'!N95,'Speed Bin B-A'!N199,'Speed Bin B-A'!N303,'Speed Bin B-A'!N407,'Speed Bin B-A'!N511,'Speed Bin B-A'!N615,'Speed Bin B-A'!N719,'Speed Bin B-A'!N823,'Speed Bin B-A'!N927,'Speed Bin B-A'!N1031,'Speed Bin B-A'!N1135,'Speed Bin B-A'!N1239,'Speed Bin B-A'!N1343,'Speed Bin B-A'!N1447)</f>
        <v>0</v>
      </c>
      <c r="O400" s="252">
        <f>SUM('Speed Bin B-A'!O95,'Speed Bin B-A'!O199,'Speed Bin B-A'!O303,'Speed Bin B-A'!O407,'Speed Bin B-A'!O511,'Speed Bin B-A'!O615,'Speed Bin B-A'!O719,'Speed Bin B-A'!O823,'Speed Bin B-A'!O927,'Speed Bin B-A'!O1031,'Speed Bin B-A'!O1135,'Speed Bin B-A'!O1239,'Speed Bin B-A'!O1343,'Speed Bin B-A'!O1447)</f>
        <v>0</v>
      </c>
      <c r="P400" s="252">
        <f>SUM('Speed Bin B-A'!P95,'Speed Bin B-A'!P199,'Speed Bin B-A'!P303,'Speed Bin B-A'!P407,'Speed Bin B-A'!P511,'Speed Bin B-A'!P615,'Speed Bin B-A'!P719,'Speed Bin B-A'!P823,'Speed Bin B-A'!P927,'Speed Bin B-A'!P1031,'Speed Bin B-A'!P1135,'Speed Bin B-A'!P1239,'Speed Bin B-A'!P1343,'Speed Bin B-A'!P1447)</f>
        <v>0</v>
      </c>
      <c r="Q400" s="252">
        <f>SUM('Speed Bin B-A'!Q95,'Speed Bin B-A'!Q199,'Speed Bin B-A'!Q303,'Speed Bin B-A'!Q407,'Speed Bin B-A'!Q511,'Speed Bin B-A'!Q615,'Speed Bin B-A'!Q719,'Speed Bin B-A'!Q823,'Speed Bin B-A'!Q927,'Speed Bin B-A'!Q1031,'Speed Bin B-A'!Q1135,'Speed Bin B-A'!Q1239,'Speed Bin B-A'!Q1343,'Speed Bin B-A'!Q1447)</f>
        <v>0</v>
      </c>
      <c r="R400" s="252">
        <f>SUM('Speed Bin B-A'!R95,'Speed Bin B-A'!R199,'Speed Bin B-A'!R303,'Speed Bin B-A'!R407,'Speed Bin B-A'!R511,'Speed Bin B-A'!R615,'Speed Bin B-A'!R719,'Speed Bin B-A'!R823,'Speed Bin B-A'!R927,'Speed Bin B-A'!R1031,'Speed Bin B-A'!R1135,'Speed Bin B-A'!R1239,'Speed Bin B-A'!R1343,'Speed Bin B-A'!R1447)</f>
        <v>0</v>
      </c>
      <c r="S400" s="252">
        <f>SUM('Speed Bin B-A'!S95,'Speed Bin B-A'!S199,'Speed Bin B-A'!S303,'Speed Bin B-A'!S407,'Speed Bin B-A'!S511,'Speed Bin B-A'!S615,'Speed Bin B-A'!S719,'Speed Bin B-A'!S823,'Speed Bin B-A'!S927,'Speed Bin B-A'!S1031,'Speed Bin B-A'!S1135,'Speed Bin B-A'!S1239,'Speed Bin B-A'!S1343,'Speed Bin B-A'!S1447)</f>
        <v>0</v>
      </c>
      <c r="T400" s="252">
        <f>SUM('Speed Bin B-A'!T95,'Speed Bin B-A'!T199,'Speed Bin B-A'!T303,'Speed Bin B-A'!T407,'Speed Bin B-A'!T511,'Speed Bin B-A'!T615,'Speed Bin B-A'!T719,'Speed Bin B-A'!T823,'Speed Bin B-A'!T927,'Speed Bin B-A'!T1031,'Speed Bin B-A'!T1135,'Speed Bin B-A'!T1239,'Speed Bin B-A'!T1343,'Speed Bin B-A'!T1447)</f>
        <v>0</v>
      </c>
      <c r="U400" s="252">
        <f>SUM('Speed Bin B-A'!U95,'Speed Bin B-A'!U199,'Speed Bin B-A'!U303,'Speed Bin B-A'!U407,'Speed Bin B-A'!U511,'Speed Bin B-A'!U615,'Speed Bin B-A'!U719,'Speed Bin B-A'!U823,'Speed Bin B-A'!U927,'Speed Bin B-A'!U1031,'Speed Bin B-A'!U1135,'Speed Bin B-A'!U1239,'Speed Bin B-A'!U1343,'Speed Bin B-A'!U1447)</f>
        <v>0</v>
      </c>
      <c r="V400" s="253">
        <f>IFERROR(AVERAGE('Speed Bin B-A'!V95,'Speed Bin B-A'!V199,'Speed Bin B-A'!V303,'Speed Bin B-A'!V407,'Speed Bin B-A'!V511,'Speed Bin B-A'!V615,'Speed Bin B-A'!V719,'Speed Bin B-A'!V823,'Speed Bin B-A'!V927,'Speed Bin B-A'!V1031,'Speed Bin B-A'!V1135,'Speed Bin B-A'!V1239,'Speed Bin B-A'!V1343,'Speed Bin B-A'!V1447),"-")</f>
        <v>28.322222222222223</v>
      </c>
      <c r="W400" s="253">
        <f>IFERROR(AVERAGE('Speed Bin B-A'!W95,'Speed Bin B-A'!W199,'Speed Bin B-A'!W303,'Speed Bin B-A'!W407,'Speed Bin B-A'!W511,'Speed Bin B-A'!W615,'Speed Bin B-A'!W719,'Speed Bin B-A'!W823,'Speed Bin B-A'!W927,'Speed Bin B-A'!W1031,'Speed Bin B-A'!W1135,'Speed Bin B-A'!W1239,'Speed Bin B-A'!W1343,'Speed Bin B-A'!W1447),"-")</f>
        <v>32.049999999999997</v>
      </c>
      <c r="X400" s="261"/>
      <c r="Y400" s="261"/>
    </row>
    <row r="401" spans="1:25" x14ac:dyDescent="0.2">
      <c r="A401" s="251">
        <v>0.88541666666666696</v>
      </c>
      <c r="B401" s="252">
        <f>SUM('Speed Bin B-A'!B96,'Speed Bin B-A'!B200,'Speed Bin B-A'!B304,'Speed Bin B-A'!B408,'Speed Bin B-A'!B512,'Speed Bin B-A'!B616,'Speed Bin B-A'!B720,'Speed Bin B-A'!B824,'Speed Bin B-A'!B928,'Speed Bin B-A'!B1032,'Speed Bin B-A'!B1136,'Speed Bin B-A'!B1240,'Speed Bin B-A'!B1344,'Speed Bin B-A'!B1448)</f>
        <v>111</v>
      </c>
      <c r="C401" s="252">
        <f>SUM('Speed Bin B-A'!C96,'Speed Bin B-A'!C200,'Speed Bin B-A'!C304,'Speed Bin B-A'!C408,'Speed Bin B-A'!C512,'Speed Bin B-A'!C616,'Speed Bin B-A'!C720,'Speed Bin B-A'!C824,'Speed Bin B-A'!C928,'Speed Bin B-A'!C1032,'Speed Bin B-A'!C1136,'Speed Bin B-A'!C1240,'Speed Bin B-A'!C1344,'Speed Bin B-A'!C1448)</f>
        <v>0</v>
      </c>
      <c r="D401" s="252">
        <f>SUM('Speed Bin B-A'!D96,'Speed Bin B-A'!D200,'Speed Bin B-A'!D304,'Speed Bin B-A'!D408,'Speed Bin B-A'!D512,'Speed Bin B-A'!D616,'Speed Bin B-A'!D720,'Speed Bin B-A'!D824,'Speed Bin B-A'!D928,'Speed Bin B-A'!D1032,'Speed Bin B-A'!D1136,'Speed Bin B-A'!D1240,'Speed Bin B-A'!D1344,'Speed Bin B-A'!D1448)</f>
        <v>0</v>
      </c>
      <c r="E401" s="252">
        <f>SUM('Speed Bin B-A'!E96,'Speed Bin B-A'!E200,'Speed Bin B-A'!E304,'Speed Bin B-A'!E408,'Speed Bin B-A'!E512,'Speed Bin B-A'!E616,'Speed Bin B-A'!E720,'Speed Bin B-A'!E824,'Speed Bin B-A'!E928,'Speed Bin B-A'!E1032,'Speed Bin B-A'!E1136,'Speed Bin B-A'!E1240,'Speed Bin B-A'!E1344,'Speed Bin B-A'!E1448)</f>
        <v>1</v>
      </c>
      <c r="F401" s="252">
        <f>SUM('Speed Bin B-A'!F96,'Speed Bin B-A'!F200,'Speed Bin B-A'!F304,'Speed Bin B-A'!F408,'Speed Bin B-A'!F512,'Speed Bin B-A'!F616,'Speed Bin B-A'!F720,'Speed Bin B-A'!F824,'Speed Bin B-A'!F928,'Speed Bin B-A'!F1032,'Speed Bin B-A'!F1136,'Speed Bin B-A'!F1240,'Speed Bin B-A'!F1344,'Speed Bin B-A'!F1448)</f>
        <v>21</v>
      </c>
      <c r="G401" s="252">
        <f>SUM('Speed Bin B-A'!G96,'Speed Bin B-A'!G200,'Speed Bin B-A'!G304,'Speed Bin B-A'!G408,'Speed Bin B-A'!G512,'Speed Bin B-A'!G616,'Speed Bin B-A'!G720,'Speed Bin B-A'!G824,'Speed Bin B-A'!G928,'Speed Bin B-A'!G1032,'Speed Bin B-A'!G1136,'Speed Bin B-A'!G1240,'Speed Bin B-A'!G1344,'Speed Bin B-A'!G1448)</f>
        <v>56</v>
      </c>
      <c r="H401" s="252">
        <f>SUM('Speed Bin B-A'!H96,'Speed Bin B-A'!H200,'Speed Bin B-A'!H304,'Speed Bin B-A'!H408,'Speed Bin B-A'!H512,'Speed Bin B-A'!H616,'Speed Bin B-A'!H720,'Speed Bin B-A'!H824,'Speed Bin B-A'!H928,'Speed Bin B-A'!H1032,'Speed Bin B-A'!H1136,'Speed Bin B-A'!H1240,'Speed Bin B-A'!H1344,'Speed Bin B-A'!H1448)</f>
        <v>25</v>
      </c>
      <c r="I401" s="252">
        <f>SUM('Speed Bin B-A'!I96,'Speed Bin B-A'!I200,'Speed Bin B-A'!I304,'Speed Bin B-A'!I408,'Speed Bin B-A'!I512,'Speed Bin B-A'!I616,'Speed Bin B-A'!I720,'Speed Bin B-A'!I824,'Speed Bin B-A'!I928,'Speed Bin B-A'!I1032,'Speed Bin B-A'!I1136,'Speed Bin B-A'!I1240,'Speed Bin B-A'!I1344,'Speed Bin B-A'!I1448)</f>
        <v>5</v>
      </c>
      <c r="J401" s="252">
        <f>SUM('Speed Bin B-A'!J96,'Speed Bin B-A'!J200,'Speed Bin B-A'!J304,'Speed Bin B-A'!J408,'Speed Bin B-A'!J512,'Speed Bin B-A'!J616,'Speed Bin B-A'!J720,'Speed Bin B-A'!J824,'Speed Bin B-A'!J928,'Speed Bin B-A'!J1032,'Speed Bin B-A'!J1136,'Speed Bin B-A'!J1240,'Speed Bin B-A'!J1344,'Speed Bin B-A'!J1448)</f>
        <v>2</v>
      </c>
      <c r="K401" s="252">
        <f>SUM('Speed Bin B-A'!K96,'Speed Bin B-A'!K200,'Speed Bin B-A'!K304,'Speed Bin B-A'!K408,'Speed Bin B-A'!K512,'Speed Bin B-A'!K616,'Speed Bin B-A'!K720,'Speed Bin B-A'!K824,'Speed Bin B-A'!K928,'Speed Bin B-A'!K1032,'Speed Bin B-A'!K1136,'Speed Bin B-A'!K1240,'Speed Bin B-A'!K1344,'Speed Bin B-A'!K1448)</f>
        <v>0</v>
      </c>
      <c r="L401" s="252">
        <f>SUM('Speed Bin B-A'!L96,'Speed Bin B-A'!L200,'Speed Bin B-A'!L304,'Speed Bin B-A'!L408,'Speed Bin B-A'!L512,'Speed Bin B-A'!L616,'Speed Bin B-A'!L720,'Speed Bin B-A'!L824,'Speed Bin B-A'!L928,'Speed Bin B-A'!L1032,'Speed Bin B-A'!L1136,'Speed Bin B-A'!L1240,'Speed Bin B-A'!L1344,'Speed Bin B-A'!L1448)</f>
        <v>1</v>
      </c>
      <c r="M401" s="252">
        <f>SUM('Speed Bin B-A'!M96,'Speed Bin B-A'!M200,'Speed Bin B-A'!M304,'Speed Bin B-A'!M408,'Speed Bin B-A'!M512,'Speed Bin B-A'!M616,'Speed Bin B-A'!M720,'Speed Bin B-A'!M824,'Speed Bin B-A'!M928,'Speed Bin B-A'!M1032,'Speed Bin B-A'!M1136,'Speed Bin B-A'!M1240,'Speed Bin B-A'!M1344,'Speed Bin B-A'!M1448)</f>
        <v>0</v>
      </c>
      <c r="N401" s="252">
        <f>SUM('Speed Bin B-A'!N96,'Speed Bin B-A'!N200,'Speed Bin B-A'!N304,'Speed Bin B-A'!N408,'Speed Bin B-A'!N512,'Speed Bin B-A'!N616,'Speed Bin B-A'!N720,'Speed Bin B-A'!N824,'Speed Bin B-A'!N928,'Speed Bin B-A'!N1032,'Speed Bin B-A'!N1136,'Speed Bin B-A'!N1240,'Speed Bin B-A'!N1344,'Speed Bin B-A'!N1448)</f>
        <v>0</v>
      </c>
      <c r="O401" s="252">
        <f>SUM('Speed Bin B-A'!O96,'Speed Bin B-A'!O200,'Speed Bin B-A'!O304,'Speed Bin B-A'!O408,'Speed Bin B-A'!O512,'Speed Bin B-A'!O616,'Speed Bin B-A'!O720,'Speed Bin B-A'!O824,'Speed Bin B-A'!O928,'Speed Bin B-A'!O1032,'Speed Bin B-A'!O1136,'Speed Bin B-A'!O1240,'Speed Bin B-A'!O1344,'Speed Bin B-A'!O1448)</f>
        <v>0</v>
      </c>
      <c r="P401" s="252">
        <f>SUM('Speed Bin B-A'!P96,'Speed Bin B-A'!P200,'Speed Bin B-A'!P304,'Speed Bin B-A'!P408,'Speed Bin B-A'!P512,'Speed Bin B-A'!P616,'Speed Bin B-A'!P720,'Speed Bin B-A'!P824,'Speed Bin B-A'!P928,'Speed Bin B-A'!P1032,'Speed Bin B-A'!P1136,'Speed Bin B-A'!P1240,'Speed Bin B-A'!P1344,'Speed Bin B-A'!P1448)</f>
        <v>0</v>
      </c>
      <c r="Q401" s="252">
        <f>SUM('Speed Bin B-A'!Q96,'Speed Bin B-A'!Q200,'Speed Bin B-A'!Q304,'Speed Bin B-A'!Q408,'Speed Bin B-A'!Q512,'Speed Bin B-A'!Q616,'Speed Bin B-A'!Q720,'Speed Bin B-A'!Q824,'Speed Bin B-A'!Q928,'Speed Bin B-A'!Q1032,'Speed Bin B-A'!Q1136,'Speed Bin B-A'!Q1240,'Speed Bin B-A'!Q1344,'Speed Bin B-A'!Q1448)</f>
        <v>0</v>
      </c>
      <c r="R401" s="252">
        <f>SUM('Speed Bin B-A'!R96,'Speed Bin B-A'!R200,'Speed Bin B-A'!R304,'Speed Bin B-A'!R408,'Speed Bin B-A'!R512,'Speed Bin B-A'!R616,'Speed Bin B-A'!R720,'Speed Bin B-A'!R824,'Speed Bin B-A'!R928,'Speed Bin B-A'!R1032,'Speed Bin B-A'!R1136,'Speed Bin B-A'!R1240,'Speed Bin B-A'!R1344,'Speed Bin B-A'!R1448)</f>
        <v>0</v>
      </c>
      <c r="S401" s="252">
        <f>SUM('Speed Bin B-A'!S96,'Speed Bin B-A'!S200,'Speed Bin B-A'!S304,'Speed Bin B-A'!S408,'Speed Bin B-A'!S512,'Speed Bin B-A'!S616,'Speed Bin B-A'!S720,'Speed Bin B-A'!S824,'Speed Bin B-A'!S928,'Speed Bin B-A'!S1032,'Speed Bin B-A'!S1136,'Speed Bin B-A'!S1240,'Speed Bin B-A'!S1344,'Speed Bin B-A'!S1448)</f>
        <v>0</v>
      </c>
      <c r="T401" s="252">
        <f>SUM('Speed Bin B-A'!T96,'Speed Bin B-A'!T200,'Speed Bin B-A'!T304,'Speed Bin B-A'!T408,'Speed Bin B-A'!T512,'Speed Bin B-A'!T616,'Speed Bin B-A'!T720,'Speed Bin B-A'!T824,'Speed Bin B-A'!T928,'Speed Bin B-A'!T1032,'Speed Bin B-A'!T1136,'Speed Bin B-A'!T1240,'Speed Bin B-A'!T1344,'Speed Bin B-A'!T1448)</f>
        <v>0</v>
      </c>
      <c r="U401" s="252">
        <f>SUM('Speed Bin B-A'!U96,'Speed Bin B-A'!U200,'Speed Bin B-A'!U304,'Speed Bin B-A'!U408,'Speed Bin B-A'!U512,'Speed Bin B-A'!U616,'Speed Bin B-A'!U720,'Speed Bin B-A'!U824,'Speed Bin B-A'!U928,'Speed Bin B-A'!U1032,'Speed Bin B-A'!U1136,'Speed Bin B-A'!U1240,'Speed Bin B-A'!U1344,'Speed Bin B-A'!U1448)</f>
        <v>0</v>
      </c>
      <c r="V401" s="253">
        <f>IFERROR(AVERAGE('Speed Bin B-A'!V96,'Speed Bin B-A'!V200,'Speed Bin B-A'!V304,'Speed Bin B-A'!V408,'Speed Bin B-A'!V512,'Speed Bin B-A'!V616,'Speed Bin B-A'!V720,'Speed Bin B-A'!V824,'Speed Bin B-A'!V928,'Speed Bin B-A'!V1032,'Speed Bin B-A'!V1136,'Speed Bin B-A'!V1240,'Speed Bin B-A'!V1344,'Speed Bin B-A'!V1448),"-")</f>
        <v>28.266666666666662</v>
      </c>
      <c r="W401" s="253">
        <f>IFERROR(AVERAGE('Speed Bin B-A'!W96,'Speed Bin B-A'!W200,'Speed Bin B-A'!W304,'Speed Bin B-A'!W408,'Speed Bin B-A'!W512,'Speed Bin B-A'!W616,'Speed Bin B-A'!W720,'Speed Bin B-A'!W824,'Speed Bin B-A'!W928,'Speed Bin B-A'!W1032,'Speed Bin B-A'!W1136,'Speed Bin B-A'!W1240,'Speed Bin B-A'!W1344,'Speed Bin B-A'!W1448),"-")</f>
        <v>33.279999999999994</v>
      </c>
      <c r="X401" s="261"/>
      <c r="Y401" s="261"/>
    </row>
    <row r="402" spans="1:25" x14ac:dyDescent="0.2">
      <c r="A402" s="251">
        <v>0.89583333333333304</v>
      </c>
      <c r="B402" s="252">
        <f>SUM('Speed Bin B-A'!B97,'Speed Bin B-A'!B201,'Speed Bin B-A'!B305,'Speed Bin B-A'!B409,'Speed Bin B-A'!B513,'Speed Bin B-A'!B617,'Speed Bin B-A'!B721,'Speed Bin B-A'!B825,'Speed Bin B-A'!B929,'Speed Bin B-A'!B1033,'Speed Bin B-A'!B1137,'Speed Bin B-A'!B1241,'Speed Bin B-A'!B1345,'Speed Bin B-A'!B1449)</f>
        <v>82</v>
      </c>
      <c r="C402" s="252">
        <f>SUM('Speed Bin B-A'!C97,'Speed Bin B-A'!C201,'Speed Bin B-A'!C305,'Speed Bin B-A'!C409,'Speed Bin B-A'!C513,'Speed Bin B-A'!C617,'Speed Bin B-A'!C721,'Speed Bin B-A'!C825,'Speed Bin B-A'!C929,'Speed Bin B-A'!C1033,'Speed Bin B-A'!C1137,'Speed Bin B-A'!C1241,'Speed Bin B-A'!C1345,'Speed Bin B-A'!C1449)</f>
        <v>0</v>
      </c>
      <c r="D402" s="252">
        <f>SUM('Speed Bin B-A'!D97,'Speed Bin B-A'!D201,'Speed Bin B-A'!D305,'Speed Bin B-A'!D409,'Speed Bin B-A'!D513,'Speed Bin B-A'!D617,'Speed Bin B-A'!D721,'Speed Bin B-A'!D825,'Speed Bin B-A'!D929,'Speed Bin B-A'!D1033,'Speed Bin B-A'!D1137,'Speed Bin B-A'!D1241,'Speed Bin B-A'!D1345,'Speed Bin B-A'!D1449)</f>
        <v>0</v>
      </c>
      <c r="E402" s="252">
        <f>SUM('Speed Bin B-A'!E97,'Speed Bin B-A'!E201,'Speed Bin B-A'!E305,'Speed Bin B-A'!E409,'Speed Bin B-A'!E513,'Speed Bin B-A'!E617,'Speed Bin B-A'!E721,'Speed Bin B-A'!E825,'Speed Bin B-A'!E929,'Speed Bin B-A'!E1033,'Speed Bin B-A'!E1137,'Speed Bin B-A'!E1241,'Speed Bin B-A'!E1345,'Speed Bin B-A'!E1449)</f>
        <v>1</v>
      </c>
      <c r="F402" s="252">
        <f>SUM('Speed Bin B-A'!F97,'Speed Bin B-A'!F201,'Speed Bin B-A'!F305,'Speed Bin B-A'!F409,'Speed Bin B-A'!F513,'Speed Bin B-A'!F617,'Speed Bin B-A'!F721,'Speed Bin B-A'!F825,'Speed Bin B-A'!F929,'Speed Bin B-A'!F1033,'Speed Bin B-A'!F1137,'Speed Bin B-A'!F1241,'Speed Bin B-A'!F1345,'Speed Bin B-A'!F1449)</f>
        <v>17</v>
      </c>
      <c r="G402" s="252">
        <f>SUM('Speed Bin B-A'!G97,'Speed Bin B-A'!G201,'Speed Bin B-A'!G305,'Speed Bin B-A'!G409,'Speed Bin B-A'!G513,'Speed Bin B-A'!G617,'Speed Bin B-A'!G721,'Speed Bin B-A'!G825,'Speed Bin B-A'!G929,'Speed Bin B-A'!G1033,'Speed Bin B-A'!G1137,'Speed Bin B-A'!G1241,'Speed Bin B-A'!G1345,'Speed Bin B-A'!G1449)</f>
        <v>43</v>
      </c>
      <c r="H402" s="252">
        <f>SUM('Speed Bin B-A'!H97,'Speed Bin B-A'!H201,'Speed Bin B-A'!H305,'Speed Bin B-A'!H409,'Speed Bin B-A'!H513,'Speed Bin B-A'!H617,'Speed Bin B-A'!H721,'Speed Bin B-A'!H825,'Speed Bin B-A'!H929,'Speed Bin B-A'!H1033,'Speed Bin B-A'!H1137,'Speed Bin B-A'!H1241,'Speed Bin B-A'!H1345,'Speed Bin B-A'!H1449)</f>
        <v>21</v>
      </c>
      <c r="I402" s="252">
        <f>SUM('Speed Bin B-A'!I97,'Speed Bin B-A'!I201,'Speed Bin B-A'!I305,'Speed Bin B-A'!I409,'Speed Bin B-A'!I513,'Speed Bin B-A'!I617,'Speed Bin B-A'!I721,'Speed Bin B-A'!I825,'Speed Bin B-A'!I929,'Speed Bin B-A'!I1033,'Speed Bin B-A'!I1137,'Speed Bin B-A'!I1241,'Speed Bin B-A'!I1345,'Speed Bin B-A'!I1449)</f>
        <v>0</v>
      </c>
      <c r="J402" s="252">
        <f>SUM('Speed Bin B-A'!J97,'Speed Bin B-A'!J201,'Speed Bin B-A'!J305,'Speed Bin B-A'!J409,'Speed Bin B-A'!J513,'Speed Bin B-A'!J617,'Speed Bin B-A'!J721,'Speed Bin B-A'!J825,'Speed Bin B-A'!J929,'Speed Bin B-A'!J1033,'Speed Bin B-A'!J1137,'Speed Bin B-A'!J1241,'Speed Bin B-A'!J1345,'Speed Bin B-A'!J1449)</f>
        <v>0</v>
      </c>
      <c r="K402" s="252">
        <f>SUM('Speed Bin B-A'!K97,'Speed Bin B-A'!K201,'Speed Bin B-A'!K305,'Speed Bin B-A'!K409,'Speed Bin B-A'!K513,'Speed Bin B-A'!K617,'Speed Bin B-A'!K721,'Speed Bin B-A'!K825,'Speed Bin B-A'!K929,'Speed Bin B-A'!K1033,'Speed Bin B-A'!K1137,'Speed Bin B-A'!K1241,'Speed Bin B-A'!K1345,'Speed Bin B-A'!K1449)</f>
        <v>0</v>
      </c>
      <c r="L402" s="252">
        <f>SUM('Speed Bin B-A'!L97,'Speed Bin B-A'!L201,'Speed Bin B-A'!L305,'Speed Bin B-A'!L409,'Speed Bin B-A'!L513,'Speed Bin B-A'!L617,'Speed Bin B-A'!L721,'Speed Bin B-A'!L825,'Speed Bin B-A'!L929,'Speed Bin B-A'!L1033,'Speed Bin B-A'!L1137,'Speed Bin B-A'!L1241,'Speed Bin B-A'!L1345,'Speed Bin B-A'!L1449)</f>
        <v>0</v>
      </c>
      <c r="M402" s="252">
        <f>SUM('Speed Bin B-A'!M97,'Speed Bin B-A'!M201,'Speed Bin B-A'!M305,'Speed Bin B-A'!M409,'Speed Bin B-A'!M513,'Speed Bin B-A'!M617,'Speed Bin B-A'!M721,'Speed Bin B-A'!M825,'Speed Bin B-A'!M929,'Speed Bin B-A'!M1033,'Speed Bin B-A'!M1137,'Speed Bin B-A'!M1241,'Speed Bin B-A'!M1345,'Speed Bin B-A'!M1449)</f>
        <v>0</v>
      </c>
      <c r="N402" s="252">
        <f>SUM('Speed Bin B-A'!N97,'Speed Bin B-A'!N201,'Speed Bin B-A'!N305,'Speed Bin B-A'!N409,'Speed Bin B-A'!N513,'Speed Bin B-A'!N617,'Speed Bin B-A'!N721,'Speed Bin B-A'!N825,'Speed Bin B-A'!N929,'Speed Bin B-A'!N1033,'Speed Bin B-A'!N1137,'Speed Bin B-A'!N1241,'Speed Bin B-A'!N1345,'Speed Bin B-A'!N1449)</f>
        <v>0</v>
      </c>
      <c r="O402" s="252">
        <f>SUM('Speed Bin B-A'!O97,'Speed Bin B-A'!O201,'Speed Bin B-A'!O305,'Speed Bin B-A'!O409,'Speed Bin B-A'!O513,'Speed Bin B-A'!O617,'Speed Bin B-A'!O721,'Speed Bin B-A'!O825,'Speed Bin B-A'!O929,'Speed Bin B-A'!O1033,'Speed Bin B-A'!O1137,'Speed Bin B-A'!O1241,'Speed Bin B-A'!O1345,'Speed Bin B-A'!O1449)</f>
        <v>0</v>
      </c>
      <c r="P402" s="252">
        <f>SUM('Speed Bin B-A'!P97,'Speed Bin B-A'!P201,'Speed Bin B-A'!P305,'Speed Bin B-A'!P409,'Speed Bin B-A'!P513,'Speed Bin B-A'!P617,'Speed Bin B-A'!P721,'Speed Bin B-A'!P825,'Speed Bin B-A'!P929,'Speed Bin B-A'!P1033,'Speed Bin B-A'!P1137,'Speed Bin B-A'!P1241,'Speed Bin B-A'!P1345,'Speed Bin B-A'!P1449)</f>
        <v>0</v>
      </c>
      <c r="Q402" s="252">
        <f>SUM('Speed Bin B-A'!Q97,'Speed Bin B-A'!Q201,'Speed Bin B-A'!Q305,'Speed Bin B-A'!Q409,'Speed Bin B-A'!Q513,'Speed Bin B-A'!Q617,'Speed Bin B-A'!Q721,'Speed Bin B-A'!Q825,'Speed Bin B-A'!Q929,'Speed Bin B-A'!Q1033,'Speed Bin B-A'!Q1137,'Speed Bin B-A'!Q1241,'Speed Bin B-A'!Q1345,'Speed Bin B-A'!Q1449)</f>
        <v>0</v>
      </c>
      <c r="R402" s="252">
        <f>SUM('Speed Bin B-A'!R97,'Speed Bin B-A'!R201,'Speed Bin B-A'!R305,'Speed Bin B-A'!R409,'Speed Bin B-A'!R513,'Speed Bin B-A'!R617,'Speed Bin B-A'!R721,'Speed Bin B-A'!R825,'Speed Bin B-A'!R929,'Speed Bin B-A'!R1033,'Speed Bin B-A'!R1137,'Speed Bin B-A'!R1241,'Speed Bin B-A'!R1345,'Speed Bin B-A'!R1449)</f>
        <v>0</v>
      </c>
      <c r="S402" s="252">
        <f>SUM('Speed Bin B-A'!S97,'Speed Bin B-A'!S201,'Speed Bin B-A'!S305,'Speed Bin B-A'!S409,'Speed Bin B-A'!S513,'Speed Bin B-A'!S617,'Speed Bin B-A'!S721,'Speed Bin B-A'!S825,'Speed Bin B-A'!S929,'Speed Bin B-A'!S1033,'Speed Bin B-A'!S1137,'Speed Bin B-A'!S1241,'Speed Bin B-A'!S1345,'Speed Bin B-A'!S1449)</f>
        <v>0</v>
      </c>
      <c r="T402" s="252">
        <f>SUM('Speed Bin B-A'!T97,'Speed Bin B-A'!T201,'Speed Bin B-A'!T305,'Speed Bin B-A'!T409,'Speed Bin B-A'!T513,'Speed Bin B-A'!T617,'Speed Bin B-A'!T721,'Speed Bin B-A'!T825,'Speed Bin B-A'!T929,'Speed Bin B-A'!T1033,'Speed Bin B-A'!T1137,'Speed Bin B-A'!T1241,'Speed Bin B-A'!T1345,'Speed Bin B-A'!T1449)</f>
        <v>0</v>
      </c>
      <c r="U402" s="252">
        <f>SUM('Speed Bin B-A'!U97,'Speed Bin B-A'!U201,'Speed Bin B-A'!U305,'Speed Bin B-A'!U409,'Speed Bin B-A'!U513,'Speed Bin B-A'!U617,'Speed Bin B-A'!U721,'Speed Bin B-A'!U825,'Speed Bin B-A'!U929,'Speed Bin B-A'!U1033,'Speed Bin B-A'!U1137,'Speed Bin B-A'!U1241,'Speed Bin B-A'!U1345,'Speed Bin B-A'!U1449)</f>
        <v>0</v>
      </c>
      <c r="V402" s="253">
        <f>IFERROR(AVERAGE('Speed Bin B-A'!V97,'Speed Bin B-A'!V201,'Speed Bin B-A'!V305,'Speed Bin B-A'!V409,'Speed Bin B-A'!V513,'Speed Bin B-A'!V617,'Speed Bin B-A'!V721,'Speed Bin B-A'!V825,'Speed Bin B-A'!V929,'Speed Bin B-A'!V1033,'Speed Bin B-A'!V1137,'Speed Bin B-A'!V1241,'Speed Bin B-A'!V1345,'Speed Bin B-A'!V1449),"-")</f>
        <v>28.4</v>
      </c>
      <c r="W402" s="253">
        <f>IFERROR(AVERAGE('Speed Bin B-A'!W97,'Speed Bin B-A'!W201,'Speed Bin B-A'!W305,'Speed Bin B-A'!W409,'Speed Bin B-A'!W513,'Speed Bin B-A'!W617,'Speed Bin B-A'!W721,'Speed Bin B-A'!W825,'Speed Bin B-A'!W929,'Speed Bin B-A'!W1033,'Speed Bin B-A'!W1137,'Speed Bin B-A'!W1241,'Speed Bin B-A'!W1345,'Speed Bin B-A'!W1449),"-")</f>
        <v>30.133333333333336</v>
      </c>
      <c r="X402" s="261"/>
      <c r="Y402" s="261"/>
    </row>
    <row r="403" spans="1:25" x14ac:dyDescent="0.2">
      <c r="A403" s="251">
        <v>0.90625</v>
      </c>
      <c r="B403" s="252">
        <f>SUM('Speed Bin B-A'!B98,'Speed Bin B-A'!B202,'Speed Bin B-A'!B306,'Speed Bin B-A'!B410,'Speed Bin B-A'!B514,'Speed Bin B-A'!B618,'Speed Bin B-A'!B722,'Speed Bin B-A'!B826,'Speed Bin B-A'!B930,'Speed Bin B-A'!B1034,'Speed Bin B-A'!B1138,'Speed Bin B-A'!B1242,'Speed Bin B-A'!B1346,'Speed Bin B-A'!B1450)</f>
        <v>38</v>
      </c>
      <c r="C403" s="252">
        <f>SUM('Speed Bin B-A'!C98,'Speed Bin B-A'!C202,'Speed Bin B-A'!C306,'Speed Bin B-A'!C410,'Speed Bin B-A'!C514,'Speed Bin B-A'!C618,'Speed Bin B-A'!C722,'Speed Bin B-A'!C826,'Speed Bin B-A'!C930,'Speed Bin B-A'!C1034,'Speed Bin B-A'!C1138,'Speed Bin B-A'!C1242,'Speed Bin B-A'!C1346,'Speed Bin B-A'!C1450)</f>
        <v>0</v>
      </c>
      <c r="D403" s="252">
        <f>SUM('Speed Bin B-A'!D98,'Speed Bin B-A'!D202,'Speed Bin B-A'!D306,'Speed Bin B-A'!D410,'Speed Bin B-A'!D514,'Speed Bin B-A'!D618,'Speed Bin B-A'!D722,'Speed Bin B-A'!D826,'Speed Bin B-A'!D930,'Speed Bin B-A'!D1034,'Speed Bin B-A'!D1138,'Speed Bin B-A'!D1242,'Speed Bin B-A'!D1346,'Speed Bin B-A'!D1450)</f>
        <v>0</v>
      </c>
      <c r="E403" s="252">
        <f>SUM('Speed Bin B-A'!E98,'Speed Bin B-A'!E202,'Speed Bin B-A'!E306,'Speed Bin B-A'!E410,'Speed Bin B-A'!E514,'Speed Bin B-A'!E618,'Speed Bin B-A'!E722,'Speed Bin B-A'!E826,'Speed Bin B-A'!E930,'Speed Bin B-A'!E1034,'Speed Bin B-A'!E1138,'Speed Bin B-A'!E1242,'Speed Bin B-A'!E1346,'Speed Bin B-A'!E1450)</f>
        <v>2</v>
      </c>
      <c r="F403" s="252">
        <f>SUM('Speed Bin B-A'!F98,'Speed Bin B-A'!F202,'Speed Bin B-A'!F306,'Speed Bin B-A'!F410,'Speed Bin B-A'!F514,'Speed Bin B-A'!F618,'Speed Bin B-A'!F722,'Speed Bin B-A'!F826,'Speed Bin B-A'!F930,'Speed Bin B-A'!F1034,'Speed Bin B-A'!F1138,'Speed Bin B-A'!F1242,'Speed Bin B-A'!F1346,'Speed Bin B-A'!F1450)</f>
        <v>7</v>
      </c>
      <c r="G403" s="252">
        <f>SUM('Speed Bin B-A'!G98,'Speed Bin B-A'!G202,'Speed Bin B-A'!G306,'Speed Bin B-A'!G410,'Speed Bin B-A'!G514,'Speed Bin B-A'!G618,'Speed Bin B-A'!G722,'Speed Bin B-A'!G826,'Speed Bin B-A'!G930,'Speed Bin B-A'!G1034,'Speed Bin B-A'!G1138,'Speed Bin B-A'!G1242,'Speed Bin B-A'!G1346,'Speed Bin B-A'!G1450)</f>
        <v>15</v>
      </c>
      <c r="H403" s="252">
        <f>SUM('Speed Bin B-A'!H98,'Speed Bin B-A'!H202,'Speed Bin B-A'!H306,'Speed Bin B-A'!H410,'Speed Bin B-A'!H514,'Speed Bin B-A'!H618,'Speed Bin B-A'!H722,'Speed Bin B-A'!H826,'Speed Bin B-A'!H930,'Speed Bin B-A'!H1034,'Speed Bin B-A'!H1138,'Speed Bin B-A'!H1242,'Speed Bin B-A'!H1346,'Speed Bin B-A'!H1450)</f>
        <v>11</v>
      </c>
      <c r="I403" s="252">
        <f>SUM('Speed Bin B-A'!I98,'Speed Bin B-A'!I202,'Speed Bin B-A'!I306,'Speed Bin B-A'!I410,'Speed Bin B-A'!I514,'Speed Bin B-A'!I618,'Speed Bin B-A'!I722,'Speed Bin B-A'!I826,'Speed Bin B-A'!I930,'Speed Bin B-A'!I1034,'Speed Bin B-A'!I1138,'Speed Bin B-A'!I1242,'Speed Bin B-A'!I1346,'Speed Bin B-A'!I1450)</f>
        <v>3</v>
      </c>
      <c r="J403" s="252">
        <f>SUM('Speed Bin B-A'!J98,'Speed Bin B-A'!J202,'Speed Bin B-A'!J306,'Speed Bin B-A'!J410,'Speed Bin B-A'!J514,'Speed Bin B-A'!J618,'Speed Bin B-A'!J722,'Speed Bin B-A'!J826,'Speed Bin B-A'!J930,'Speed Bin B-A'!J1034,'Speed Bin B-A'!J1138,'Speed Bin B-A'!J1242,'Speed Bin B-A'!J1346,'Speed Bin B-A'!J1450)</f>
        <v>0</v>
      </c>
      <c r="K403" s="252">
        <f>SUM('Speed Bin B-A'!K98,'Speed Bin B-A'!K202,'Speed Bin B-A'!K306,'Speed Bin B-A'!K410,'Speed Bin B-A'!K514,'Speed Bin B-A'!K618,'Speed Bin B-A'!K722,'Speed Bin B-A'!K826,'Speed Bin B-A'!K930,'Speed Bin B-A'!K1034,'Speed Bin B-A'!K1138,'Speed Bin B-A'!K1242,'Speed Bin B-A'!K1346,'Speed Bin B-A'!K1450)</f>
        <v>0</v>
      </c>
      <c r="L403" s="252">
        <f>SUM('Speed Bin B-A'!L98,'Speed Bin B-A'!L202,'Speed Bin B-A'!L306,'Speed Bin B-A'!L410,'Speed Bin B-A'!L514,'Speed Bin B-A'!L618,'Speed Bin B-A'!L722,'Speed Bin B-A'!L826,'Speed Bin B-A'!L930,'Speed Bin B-A'!L1034,'Speed Bin B-A'!L1138,'Speed Bin B-A'!L1242,'Speed Bin B-A'!L1346,'Speed Bin B-A'!L1450)</f>
        <v>0</v>
      </c>
      <c r="M403" s="252">
        <f>SUM('Speed Bin B-A'!M98,'Speed Bin B-A'!M202,'Speed Bin B-A'!M306,'Speed Bin B-A'!M410,'Speed Bin B-A'!M514,'Speed Bin B-A'!M618,'Speed Bin B-A'!M722,'Speed Bin B-A'!M826,'Speed Bin B-A'!M930,'Speed Bin B-A'!M1034,'Speed Bin B-A'!M1138,'Speed Bin B-A'!M1242,'Speed Bin B-A'!M1346,'Speed Bin B-A'!M1450)</f>
        <v>0</v>
      </c>
      <c r="N403" s="252">
        <f>SUM('Speed Bin B-A'!N98,'Speed Bin B-A'!N202,'Speed Bin B-A'!N306,'Speed Bin B-A'!N410,'Speed Bin B-A'!N514,'Speed Bin B-A'!N618,'Speed Bin B-A'!N722,'Speed Bin B-A'!N826,'Speed Bin B-A'!N930,'Speed Bin B-A'!N1034,'Speed Bin B-A'!N1138,'Speed Bin B-A'!N1242,'Speed Bin B-A'!N1346,'Speed Bin B-A'!N1450)</f>
        <v>0</v>
      </c>
      <c r="O403" s="252">
        <f>SUM('Speed Bin B-A'!O98,'Speed Bin B-A'!O202,'Speed Bin B-A'!O306,'Speed Bin B-A'!O410,'Speed Bin B-A'!O514,'Speed Bin B-A'!O618,'Speed Bin B-A'!O722,'Speed Bin B-A'!O826,'Speed Bin B-A'!O930,'Speed Bin B-A'!O1034,'Speed Bin B-A'!O1138,'Speed Bin B-A'!O1242,'Speed Bin B-A'!O1346,'Speed Bin B-A'!O1450)</f>
        <v>0</v>
      </c>
      <c r="P403" s="252">
        <f>SUM('Speed Bin B-A'!P98,'Speed Bin B-A'!P202,'Speed Bin B-A'!P306,'Speed Bin B-A'!P410,'Speed Bin B-A'!P514,'Speed Bin B-A'!P618,'Speed Bin B-A'!P722,'Speed Bin B-A'!P826,'Speed Bin B-A'!P930,'Speed Bin B-A'!P1034,'Speed Bin B-A'!P1138,'Speed Bin B-A'!P1242,'Speed Bin B-A'!P1346,'Speed Bin B-A'!P1450)</f>
        <v>0</v>
      </c>
      <c r="Q403" s="252">
        <f>SUM('Speed Bin B-A'!Q98,'Speed Bin B-A'!Q202,'Speed Bin B-A'!Q306,'Speed Bin B-A'!Q410,'Speed Bin B-A'!Q514,'Speed Bin B-A'!Q618,'Speed Bin B-A'!Q722,'Speed Bin B-A'!Q826,'Speed Bin B-A'!Q930,'Speed Bin B-A'!Q1034,'Speed Bin B-A'!Q1138,'Speed Bin B-A'!Q1242,'Speed Bin B-A'!Q1346,'Speed Bin B-A'!Q1450)</f>
        <v>0</v>
      </c>
      <c r="R403" s="252">
        <f>SUM('Speed Bin B-A'!R98,'Speed Bin B-A'!R202,'Speed Bin B-A'!R306,'Speed Bin B-A'!R410,'Speed Bin B-A'!R514,'Speed Bin B-A'!R618,'Speed Bin B-A'!R722,'Speed Bin B-A'!R826,'Speed Bin B-A'!R930,'Speed Bin B-A'!R1034,'Speed Bin B-A'!R1138,'Speed Bin B-A'!R1242,'Speed Bin B-A'!R1346,'Speed Bin B-A'!R1450)</f>
        <v>0</v>
      </c>
      <c r="S403" s="252">
        <f>SUM('Speed Bin B-A'!S98,'Speed Bin B-A'!S202,'Speed Bin B-A'!S306,'Speed Bin B-A'!S410,'Speed Bin B-A'!S514,'Speed Bin B-A'!S618,'Speed Bin B-A'!S722,'Speed Bin B-A'!S826,'Speed Bin B-A'!S930,'Speed Bin B-A'!S1034,'Speed Bin B-A'!S1138,'Speed Bin B-A'!S1242,'Speed Bin B-A'!S1346,'Speed Bin B-A'!S1450)</f>
        <v>0</v>
      </c>
      <c r="T403" s="252">
        <f>SUM('Speed Bin B-A'!T98,'Speed Bin B-A'!T202,'Speed Bin B-A'!T306,'Speed Bin B-A'!T410,'Speed Bin B-A'!T514,'Speed Bin B-A'!T618,'Speed Bin B-A'!T722,'Speed Bin B-A'!T826,'Speed Bin B-A'!T930,'Speed Bin B-A'!T1034,'Speed Bin B-A'!T1138,'Speed Bin B-A'!T1242,'Speed Bin B-A'!T1346,'Speed Bin B-A'!T1450)</f>
        <v>0</v>
      </c>
      <c r="U403" s="252">
        <f>SUM('Speed Bin B-A'!U98,'Speed Bin B-A'!U202,'Speed Bin B-A'!U306,'Speed Bin B-A'!U410,'Speed Bin B-A'!U514,'Speed Bin B-A'!U618,'Speed Bin B-A'!U722,'Speed Bin B-A'!U826,'Speed Bin B-A'!U930,'Speed Bin B-A'!U1034,'Speed Bin B-A'!U1138,'Speed Bin B-A'!U1242,'Speed Bin B-A'!U1346,'Speed Bin B-A'!U1450)</f>
        <v>0</v>
      </c>
      <c r="V403" s="253">
        <f>IFERROR(AVERAGE('Speed Bin B-A'!V98,'Speed Bin B-A'!V202,'Speed Bin B-A'!V306,'Speed Bin B-A'!V410,'Speed Bin B-A'!V514,'Speed Bin B-A'!V618,'Speed Bin B-A'!V722,'Speed Bin B-A'!V826,'Speed Bin B-A'!V930,'Speed Bin B-A'!V1034,'Speed Bin B-A'!V1138,'Speed Bin B-A'!V1242,'Speed Bin B-A'!V1346,'Speed Bin B-A'!V1450),"-")</f>
        <v>27.366666666666664</v>
      </c>
      <c r="W403" s="253" t="str">
        <f>IFERROR(AVERAGE('Speed Bin B-A'!W98,'Speed Bin B-A'!W202,'Speed Bin B-A'!W306,'Speed Bin B-A'!W410,'Speed Bin B-A'!W514,'Speed Bin B-A'!W618,'Speed Bin B-A'!W722,'Speed Bin B-A'!W826,'Speed Bin B-A'!W930,'Speed Bin B-A'!W1034,'Speed Bin B-A'!W1138,'Speed Bin B-A'!W1242,'Speed Bin B-A'!W1346,'Speed Bin B-A'!W1450),"-")</f>
        <v>-</v>
      </c>
      <c r="X403" s="261"/>
      <c r="Y403" s="261"/>
    </row>
    <row r="404" spans="1:25" x14ac:dyDescent="0.2">
      <c r="A404" s="251">
        <v>0.91666666666666696</v>
      </c>
      <c r="B404" s="252">
        <f>SUM('Speed Bin B-A'!B99,'Speed Bin B-A'!B203,'Speed Bin B-A'!B307,'Speed Bin B-A'!B411,'Speed Bin B-A'!B515,'Speed Bin B-A'!B619,'Speed Bin B-A'!B723,'Speed Bin B-A'!B827,'Speed Bin B-A'!B931,'Speed Bin B-A'!B1035,'Speed Bin B-A'!B1139,'Speed Bin B-A'!B1243,'Speed Bin B-A'!B1347,'Speed Bin B-A'!B1451)</f>
        <v>42</v>
      </c>
      <c r="C404" s="252">
        <f>SUM('Speed Bin B-A'!C99,'Speed Bin B-A'!C203,'Speed Bin B-A'!C307,'Speed Bin B-A'!C411,'Speed Bin B-A'!C515,'Speed Bin B-A'!C619,'Speed Bin B-A'!C723,'Speed Bin B-A'!C827,'Speed Bin B-A'!C931,'Speed Bin B-A'!C1035,'Speed Bin B-A'!C1139,'Speed Bin B-A'!C1243,'Speed Bin B-A'!C1347,'Speed Bin B-A'!C1451)</f>
        <v>0</v>
      </c>
      <c r="D404" s="252">
        <f>SUM('Speed Bin B-A'!D99,'Speed Bin B-A'!D203,'Speed Bin B-A'!D307,'Speed Bin B-A'!D411,'Speed Bin B-A'!D515,'Speed Bin B-A'!D619,'Speed Bin B-A'!D723,'Speed Bin B-A'!D827,'Speed Bin B-A'!D931,'Speed Bin B-A'!D1035,'Speed Bin B-A'!D1139,'Speed Bin B-A'!D1243,'Speed Bin B-A'!D1347,'Speed Bin B-A'!D1451)</f>
        <v>0</v>
      </c>
      <c r="E404" s="252">
        <f>SUM('Speed Bin B-A'!E99,'Speed Bin B-A'!E203,'Speed Bin B-A'!E307,'Speed Bin B-A'!E411,'Speed Bin B-A'!E515,'Speed Bin B-A'!E619,'Speed Bin B-A'!E723,'Speed Bin B-A'!E827,'Speed Bin B-A'!E931,'Speed Bin B-A'!E1035,'Speed Bin B-A'!E1139,'Speed Bin B-A'!E1243,'Speed Bin B-A'!E1347,'Speed Bin B-A'!E1451)</f>
        <v>1</v>
      </c>
      <c r="F404" s="252">
        <f>SUM('Speed Bin B-A'!F99,'Speed Bin B-A'!F203,'Speed Bin B-A'!F307,'Speed Bin B-A'!F411,'Speed Bin B-A'!F515,'Speed Bin B-A'!F619,'Speed Bin B-A'!F723,'Speed Bin B-A'!F827,'Speed Bin B-A'!F931,'Speed Bin B-A'!F1035,'Speed Bin B-A'!F1139,'Speed Bin B-A'!F1243,'Speed Bin B-A'!F1347,'Speed Bin B-A'!F1451)</f>
        <v>7</v>
      </c>
      <c r="G404" s="252">
        <f>SUM('Speed Bin B-A'!G99,'Speed Bin B-A'!G203,'Speed Bin B-A'!G307,'Speed Bin B-A'!G411,'Speed Bin B-A'!G515,'Speed Bin B-A'!G619,'Speed Bin B-A'!G723,'Speed Bin B-A'!G827,'Speed Bin B-A'!G931,'Speed Bin B-A'!G1035,'Speed Bin B-A'!G1139,'Speed Bin B-A'!G1243,'Speed Bin B-A'!G1347,'Speed Bin B-A'!G1451)</f>
        <v>19</v>
      </c>
      <c r="H404" s="252">
        <f>SUM('Speed Bin B-A'!H99,'Speed Bin B-A'!H203,'Speed Bin B-A'!H307,'Speed Bin B-A'!H411,'Speed Bin B-A'!H515,'Speed Bin B-A'!H619,'Speed Bin B-A'!H723,'Speed Bin B-A'!H827,'Speed Bin B-A'!H931,'Speed Bin B-A'!H1035,'Speed Bin B-A'!H1139,'Speed Bin B-A'!H1243,'Speed Bin B-A'!H1347,'Speed Bin B-A'!H1451)</f>
        <v>11</v>
      </c>
      <c r="I404" s="252">
        <f>SUM('Speed Bin B-A'!I99,'Speed Bin B-A'!I203,'Speed Bin B-A'!I307,'Speed Bin B-A'!I411,'Speed Bin B-A'!I515,'Speed Bin B-A'!I619,'Speed Bin B-A'!I723,'Speed Bin B-A'!I827,'Speed Bin B-A'!I931,'Speed Bin B-A'!I1035,'Speed Bin B-A'!I1139,'Speed Bin B-A'!I1243,'Speed Bin B-A'!I1347,'Speed Bin B-A'!I1451)</f>
        <v>3</v>
      </c>
      <c r="J404" s="252">
        <f>SUM('Speed Bin B-A'!J99,'Speed Bin B-A'!J203,'Speed Bin B-A'!J307,'Speed Bin B-A'!J411,'Speed Bin B-A'!J515,'Speed Bin B-A'!J619,'Speed Bin B-A'!J723,'Speed Bin B-A'!J827,'Speed Bin B-A'!J931,'Speed Bin B-A'!J1035,'Speed Bin B-A'!J1139,'Speed Bin B-A'!J1243,'Speed Bin B-A'!J1347,'Speed Bin B-A'!J1451)</f>
        <v>1</v>
      </c>
      <c r="K404" s="252">
        <f>SUM('Speed Bin B-A'!K99,'Speed Bin B-A'!K203,'Speed Bin B-A'!K307,'Speed Bin B-A'!K411,'Speed Bin B-A'!K515,'Speed Bin B-A'!K619,'Speed Bin B-A'!K723,'Speed Bin B-A'!K827,'Speed Bin B-A'!K931,'Speed Bin B-A'!K1035,'Speed Bin B-A'!K1139,'Speed Bin B-A'!K1243,'Speed Bin B-A'!K1347,'Speed Bin B-A'!K1451)</f>
        <v>0</v>
      </c>
      <c r="L404" s="252">
        <f>SUM('Speed Bin B-A'!L99,'Speed Bin B-A'!L203,'Speed Bin B-A'!L307,'Speed Bin B-A'!L411,'Speed Bin B-A'!L515,'Speed Bin B-A'!L619,'Speed Bin B-A'!L723,'Speed Bin B-A'!L827,'Speed Bin B-A'!L931,'Speed Bin B-A'!L1035,'Speed Bin B-A'!L1139,'Speed Bin B-A'!L1243,'Speed Bin B-A'!L1347,'Speed Bin B-A'!L1451)</f>
        <v>0</v>
      </c>
      <c r="M404" s="252">
        <f>SUM('Speed Bin B-A'!M99,'Speed Bin B-A'!M203,'Speed Bin B-A'!M307,'Speed Bin B-A'!M411,'Speed Bin B-A'!M515,'Speed Bin B-A'!M619,'Speed Bin B-A'!M723,'Speed Bin B-A'!M827,'Speed Bin B-A'!M931,'Speed Bin B-A'!M1035,'Speed Bin B-A'!M1139,'Speed Bin B-A'!M1243,'Speed Bin B-A'!M1347,'Speed Bin B-A'!M1451)</f>
        <v>0</v>
      </c>
      <c r="N404" s="252">
        <f>SUM('Speed Bin B-A'!N99,'Speed Bin B-A'!N203,'Speed Bin B-A'!N307,'Speed Bin B-A'!N411,'Speed Bin B-A'!N515,'Speed Bin B-A'!N619,'Speed Bin B-A'!N723,'Speed Bin B-A'!N827,'Speed Bin B-A'!N931,'Speed Bin B-A'!N1035,'Speed Bin B-A'!N1139,'Speed Bin B-A'!N1243,'Speed Bin B-A'!N1347,'Speed Bin B-A'!N1451)</f>
        <v>0</v>
      </c>
      <c r="O404" s="252">
        <f>SUM('Speed Bin B-A'!O99,'Speed Bin B-A'!O203,'Speed Bin B-A'!O307,'Speed Bin B-A'!O411,'Speed Bin B-A'!O515,'Speed Bin B-A'!O619,'Speed Bin B-A'!O723,'Speed Bin B-A'!O827,'Speed Bin B-A'!O931,'Speed Bin B-A'!O1035,'Speed Bin B-A'!O1139,'Speed Bin B-A'!O1243,'Speed Bin B-A'!O1347,'Speed Bin B-A'!O1451)</f>
        <v>0</v>
      </c>
      <c r="P404" s="252">
        <f>SUM('Speed Bin B-A'!P99,'Speed Bin B-A'!P203,'Speed Bin B-A'!P307,'Speed Bin B-A'!P411,'Speed Bin B-A'!P515,'Speed Bin B-A'!P619,'Speed Bin B-A'!P723,'Speed Bin B-A'!P827,'Speed Bin B-A'!P931,'Speed Bin B-A'!P1035,'Speed Bin B-A'!P1139,'Speed Bin B-A'!P1243,'Speed Bin B-A'!P1347,'Speed Bin B-A'!P1451)</f>
        <v>0</v>
      </c>
      <c r="Q404" s="252">
        <f>SUM('Speed Bin B-A'!Q99,'Speed Bin B-A'!Q203,'Speed Bin B-A'!Q307,'Speed Bin B-A'!Q411,'Speed Bin B-A'!Q515,'Speed Bin B-A'!Q619,'Speed Bin B-A'!Q723,'Speed Bin B-A'!Q827,'Speed Bin B-A'!Q931,'Speed Bin B-A'!Q1035,'Speed Bin B-A'!Q1139,'Speed Bin B-A'!Q1243,'Speed Bin B-A'!Q1347,'Speed Bin B-A'!Q1451)</f>
        <v>0</v>
      </c>
      <c r="R404" s="252">
        <f>SUM('Speed Bin B-A'!R99,'Speed Bin B-A'!R203,'Speed Bin B-A'!R307,'Speed Bin B-A'!R411,'Speed Bin B-A'!R515,'Speed Bin B-A'!R619,'Speed Bin B-A'!R723,'Speed Bin B-A'!R827,'Speed Bin B-A'!R931,'Speed Bin B-A'!R1035,'Speed Bin B-A'!R1139,'Speed Bin B-A'!R1243,'Speed Bin B-A'!R1347,'Speed Bin B-A'!R1451)</f>
        <v>0</v>
      </c>
      <c r="S404" s="252">
        <f>SUM('Speed Bin B-A'!S99,'Speed Bin B-A'!S203,'Speed Bin B-A'!S307,'Speed Bin B-A'!S411,'Speed Bin B-A'!S515,'Speed Bin B-A'!S619,'Speed Bin B-A'!S723,'Speed Bin B-A'!S827,'Speed Bin B-A'!S931,'Speed Bin B-A'!S1035,'Speed Bin B-A'!S1139,'Speed Bin B-A'!S1243,'Speed Bin B-A'!S1347,'Speed Bin B-A'!S1451)</f>
        <v>0</v>
      </c>
      <c r="T404" s="252">
        <f>SUM('Speed Bin B-A'!T99,'Speed Bin B-A'!T203,'Speed Bin B-A'!T307,'Speed Bin B-A'!T411,'Speed Bin B-A'!T515,'Speed Bin B-A'!T619,'Speed Bin B-A'!T723,'Speed Bin B-A'!T827,'Speed Bin B-A'!T931,'Speed Bin B-A'!T1035,'Speed Bin B-A'!T1139,'Speed Bin B-A'!T1243,'Speed Bin B-A'!T1347,'Speed Bin B-A'!T1451)</f>
        <v>0</v>
      </c>
      <c r="U404" s="252">
        <f>SUM('Speed Bin B-A'!U99,'Speed Bin B-A'!U203,'Speed Bin B-A'!U307,'Speed Bin B-A'!U411,'Speed Bin B-A'!U515,'Speed Bin B-A'!U619,'Speed Bin B-A'!U723,'Speed Bin B-A'!U827,'Speed Bin B-A'!U931,'Speed Bin B-A'!U1035,'Speed Bin B-A'!U1139,'Speed Bin B-A'!U1243,'Speed Bin B-A'!U1347,'Speed Bin B-A'!U1451)</f>
        <v>0</v>
      </c>
      <c r="V404" s="253">
        <f>IFERROR(AVERAGE('Speed Bin B-A'!V99,'Speed Bin B-A'!V203,'Speed Bin B-A'!V307,'Speed Bin B-A'!V411,'Speed Bin B-A'!V515,'Speed Bin B-A'!V619,'Speed Bin B-A'!V723,'Speed Bin B-A'!V827,'Speed Bin B-A'!V931,'Speed Bin B-A'!V1035,'Speed Bin B-A'!V1139,'Speed Bin B-A'!V1243,'Speed Bin B-A'!V1347,'Speed Bin B-A'!V1451),"-")</f>
        <v>28.1</v>
      </c>
      <c r="W404" s="253" t="str">
        <f>IFERROR(AVERAGE('Speed Bin B-A'!W99,'Speed Bin B-A'!W203,'Speed Bin B-A'!W307,'Speed Bin B-A'!W411,'Speed Bin B-A'!W515,'Speed Bin B-A'!W619,'Speed Bin B-A'!W723,'Speed Bin B-A'!W827,'Speed Bin B-A'!W931,'Speed Bin B-A'!W1035,'Speed Bin B-A'!W1139,'Speed Bin B-A'!W1243,'Speed Bin B-A'!W1347,'Speed Bin B-A'!W1451),"-")</f>
        <v>-</v>
      </c>
      <c r="X404" s="261"/>
      <c r="Y404" s="261"/>
    </row>
    <row r="405" spans="1:25" x14ac:dyDescent="0.2">
      <c r="A405" s="251">
        <v>0.92708333333333304</v>
      </c>
      <c r="B405" s="252">
        <f>SUM('Speed Bin B-A'!B100,'Speed Bin B-A'!B204,'Speed Bin B-A'!B308,'Speed Bin B-A'!B412,'Speed Bin B-A'!B516,'Speed Bin B-A'!B620,'Speed Bin B-A'!B724,'Speed Bin B-A'!B828,'Speed Bin B-A'!B932,'Speed Bin B-A'!B1036,'Speed Bin B-A'!B1140,'Speed Bin B-A'!B1244,'Speed Bin B-A'!B1348,'Speed Bin B-A'!B1452)</f>
        <v>31</v>
      </c>
      <c r="C405" s="252">
        <f>SUM('Speed Bin B-A'!C100,'Speed Bin B-A'!C204,'Speed Bin B-A'!C308,'Speed Bin B-A'!C412,'Speed Bin B-A'!C516,'Speed Bin B-A'!C620,'Speed Bin B-A'!C724,'Speed Bin B-A'!C828,'Speed Bin B-A'!C932,'Speed Bin B-A'!C1036,'Speed Bin B-A'!C1140,'Speed Bin B-A'!C1244,'Speed Bin B-A'!C1348,'Speed Bin B-A'!C1452)</f>
        <v>0</v>
      </c>
      <c r="D405" s="252">
        <f>SUM('Speed Bin B-A'!D100,'Speed Bin B-A'!D204,'Speed Bin B-A'!D308,'Speed Bin B-A'!D412,'Speed Bin B-A'!D516,'Speed Bin B-A'!D620,'Speed Bin B-A'!D724,'Speed Bin B-A'!D828,'Speed Bin B-A'!D932,'Speed Bin B-A'!D1036,'Speed Bin B-A'!D1140,'Speed Bin B-A'!D1244,'Speed Bin B-A'!D1348,'Speed Bin B-A'!D1452)</f>
        <v>0</v>
      </c>
      <c r="E405" s="252">
        <f>SUM('Speed Bin B-A'!E100,'Speed Bin B-A'!E204,'Speed Bin B-A'!E308,'Speed Bin B-A'!E412,'Speed Bin B-A'!E516,'Speed Bin B-A'!E620,'Speed Bin B-A'!E724,'Speed Bin B-A'!E828,'Speed Bin B-A'!E932,'Speed Bin B-A'!E1036,'Speed Bin B-A'!E1140,'Speed Bin B-A'!E1244,'Speed Bin B-A'!E1348,'Speed Bin B-A'!E1452)</f>
        <v>1</v>
      </c>
      <c r="F405" s="252">
        <f>SUM('Speed Bin B-A'!F100,'Speed Bin B-A'!F204,'Speed Bin B-A'!F308,'Speed Bin B-A'!F412,'Speed Bin B-A'!F516,'Speed Bin B-A'!F620,'Speed Bin B-A'!F724,'Speed Bin B-A'!F828,'Speed Bin B-A'!F932,'Speed Bin B-A'!F1036,'Speed Bin B-A'!F1140,'Speed Bin B-A'!F1244,'Speed Bin B-A'!F1348,'Speed Bin B-A'!F1452)</f>
        <v>3</v>
      </c>
      <c r="G405" s="252">
        <f>SUM('Speed Bin B-A'!G100,'Speed Bin B-A'!G204,'Speed Bin B-A'!G308,'Speed Bin B-A'!G412,'Speed Bin B-A'!G516,'Speed Bin B-A'!G620,'Speed Bin B-A'!G724,'Speed Bin B-A'!G828,'Speed Bin B-A'!G932,'Speed Bin B-A'!G1036,'Speed Bin B-A'!G1140,'Speed Bin B-A'!G1244,'Speed Bin B-A'!G1348,'Speed Bin B-A'!G1452)</f>
        <v>16</v>
      </c>
      <c r="H405" s="252">
        <f>SUM('Speed Bin B-A'!H100,'Speed Bin B-A'!H204,'Speed Bin B-A'!H308,'Speed Bin B-A'!H412,'Speed Bin B-A'!H516,'Speed Bin B-A'!H620,'Speed Bin B-A'!H724,'Speed Bin B-A'!H828,'Speed Bin B-A'!H932,'Speed Bin B-A'!H1036,'Speed Bin B-A'!H1140,'Speed Bin B-A'!H1244,'Speed Bin B-A'!H1348,'Speed Bin B-A'!H1452)</f>
        <v>10</v>
      </c>
      <c r="I405" s="252">
        <f>SUM('Speed Bin B-A'!I100,'Speed Bin B-A'!I204,'Speed Bin B-A'!I308,'Speed Bin B-A'!I412,'Speed Bin B-A'!I516,'Speed Bin B-A'!I620,'Speed Bin B-A'!I724,'Speed Bin B-A'!I828,'Speed Bin B-A'!I932,'Speed Bin B-A'!I1036,'Speed Bin B-A'!I1140,'Speed Bin B-A'!I1244,'Speed Bin B-A'!I1348,'Speed Bin B-A'!I1452)</f>
        <v>1</v>
      </c>
      <c r="J405" s="252">
        <f>SUM('Speed Bin B-A'!J100,'Speed Bin B-A'!J204,'Speed Bin B-A'!J308,'Speed Bin B-A'!J412,'Speed Bin B-A'!J516,'Speed Bin B-A'!J620,'Speed Bin B-A'!J724,'Speed Bin B-A'!J828,'Speed Bin B-A'!J932,'Speed Bin B-A'!J1036,'Speed Bin B-A'!J1140,'Speed Bin B-A'!J1244,'Speed Bin B-A'!J1348,'Speed Bin B-A'!J1452)</f>
        <v>0</v>
      </c>
      <c r="K405" s="252">
        <f>SUM('Speed Bin B-A'!K100,'Speed Bin B-A'!K204,'Speed Bin B-A'!K308,'Speed Bin B-A'!K412,'Speed Bin B-A'!K516,'Speed Bin B-A'!K620,'Speed Bin B-A'!K724,'Speed Bin B-A'!K828,'Speed Bin B-A'!K932,'Speed Bin B-A'!K1036,'Speed Bin B-A'!K1140,'Speed Bin B-A'!K1244,'Speed Bin B-A'!K1348,'Speed Bin B-A'!K1452)</f>
        <v>0</v>
      </c>
      <c r="L405" s="252">
        <f>SUM('Speed Bin B-A'!L100,'Speed Bin B-A'!L204,'Speed Bin B-A'!L308,'Speed Bin B-A'!L412,'Speed Bin B-A'!L516,'Speed Bin B-A'!L620,'Speed Bin B-A'!L724,'Speed Bin B-A'!L828,'Speed Bin B-A'!L932,'Speed Bin B-A'!L1036,'Speed Bin B-A'!L1140,'Speed Bin B-A'!L1244,'Speed Bin B-A'!L1348,'Speed Bin B-A'!L1452)</f>
        <v>0</v>
      </c>
      <c r="M405" s="252">
        <f>SUM('Speed Bin B-A'!M100,'Speed Bin B-A'!M204,'Speed Bin B-A'!M308,'Speed Bin B-A'!M412,'Speed Bin B-A'!M516,'Speed Bin B-A'!M620,'Speed Bin B-A'!M724,'Speed Bin B-A'!M828,'Speed Bin B-A'!M932,'Speed Bin B-A'!M1036,'Speed Bin B-A'!M1140,'Speed Bin B-A'!M1244,'Speed Bin B-A'!M1348,'Speed Bin B-A'!M1452)</f>
        <v>0</v>
      </c>
      <c r="N405" s="252">
        <f>SUM('Speed Bin B-A'!N100,'Speed Bin B-A'!N204,'Speed Bin B-A'!N308,'Speed Bin B-A'!N412,'Speed Bin B-A'!N516,'Speed Bin B-A'!N620,'Speed Bin B-A'!N724,'Speed Bin B-A'!N828,'Speed Bin B-A'!N932,'Speed Bin B-A'!N1036,'Speed Bin B-A'!N1140,'Speed Bin B-A'!N1244,'Speed Bin B-A'!N1348,'Speed Bin B-A'!N1452)</f>
        <v>0</v>
      </c>
      <c r="O405" s="252">
        <f>SUM('Speed Bin B-A'!O100,'Speed Bin B-A'!O204,'Speed Bin B-A'!O308,'Speed Bin B-A'!O412,'Speed Bin B-A'!O516,'Speed Bin B-A'!O620,'Speed Bin B-A'!O724,'Speed Bin B-A'!O828,'Speed Bin B-A'!O932,'Speed Bin B-A'!O1036,'Speed Bin B-A'!O1140,'Speed Bin B-A'!O1244,'Speed Bin B-A'!O1348,'Speed Bin B-A'!O1452)</f>
        <v>0</v>
      </c>
      <c r="P405" s="252">
        <f>SUM('Speed Bin B-A'!P100,'Speed Bin B-A'!P204,'Speed Bin B-A'!P308,'Speed Bin B-A'!P412,'Speed Bin B-A'!P516,'Speed Bin B-A'!P620,'Speed Bin B-A'!P724,'Speed Bin B-A'!P828,'Speed Bin B-A'!P932,'Speed Bin B-A'!P1036,'Speed Bin B-A'!P1140,'Speed Bin B-A'!P1244,'Speed Bin B-A'!P1348,'Speed Bin B-A'!P1452)</f>
        <v>0</v>
      </c>
      <c r="Q405" s="252">
        <f>SUM('Speed Bin B-A'!Q100,'Speed Bin B-A'!Q204,'Speed Bin B-A'!Q308,'Speed Bin B-A'!Q412,'Speed Bin B-A'!Q516,'Speed Bin B-A'!Q620,'Speed Bin B-A'!Q724,'Speed Bin B-A'!Q828,'Speed Bin B-A'!Q932,'Speed Bin B-A'!Q1036,'Speed Bin B-A'!Q1140,'Speed Bin B-A'!Q1244,'Speed Bin B-A'!Q1348,'Speed Bin B-A'!Q1452)</f>
        <v>0</v>
      </c>
      <c r="R405" s="252">
        <f>SUM('Speed Bin B-A'!R100,'Speed Bin B-A'!R204,'Speed Bin B-A'!R308,'Speed Bin B-A'!R412,'Speed Bin B-A'!R516,'Speed Bin B-A'!R620,'Speed Bin B-A'!R724,'Speed Bin B-A'!R828,'Speed Bin B-A'!R932,'Speed Bin B-A'!R1036,'Speed Bin B-A'!R1140,'Speed Bin B-A'!R1244,'Speed Bin B-A'!R1348,'Speed Bin B-A'!R1452)</f>
        <v>0</v>
      </c>
      <c r="S405" s="252">
        <f>SUM('Speed Bin B-A'!S100,'Speed Bin B-A'!S204,'Speed Bin B-A'!S308,'Speed Bin B-A'!S412,'Speed Bin B-A'!S516,'Speed Bin B-A'!S620,'Speed Bin B-A'!S724,'Speed Bin B-A'!S828,'Speed Bin B-A'!S932,'Speed Bin B-A'!S1036,'Speed Bin B-A'!S1140,'Speed Bin B-A'!S1244,'Speed Bin B-A'!S1348,'Speed Bin B-A'!S1452)</f>
        <v>0</v>
      </c>
      <c r="T405" s="252">
        <f>SUM('Speed Bin B-A'!T100,'Speed Bin B-A'!T204,'Speed Bin B-A'!T308,'Speed Bin B-A'!T412,'Speed Bin B-A'!T516,'Speed Bin B-A'!T620,'Speed Bin B-A'!T724,'Speed Bin B-A'!T828,'Speed Bin B-A'!T932,'Speed Bin B-A'!T1036,'Speed Bin B-A'!T1140,'Speed Bin B-A'!T1244,'Speed Bin B-A'!T1348,'Speed Bin B-A'!T1452)</f>
        <v>0</v>
      </c>
      <c r="U405" s="252">
        <f>SUM('Speed Bin B-A'!U100,'Speed Bin B-A'!U204,'Speed Bin B-A'!U308,'Speed Bin B-A'!U412,'Speed Bin B-A'!U516,'Speed Bin B-A'!U620,'Speed Bin B-A'!U724,'Speed Bin B-A'!U828,'Speed Bin B-A'!U932,'Speed Bin B-A'!U1036,'Speed Bin B-A'!U1140,'Speed Bin B-A'!U1244,'Speed Bin B-A'!U1348,'Speed Bin B-A'!U1452)</f>
        <v>0</v>
      </c>
      <c r="V405" s="253">
        <f>IFERROR(AVERAGE('Speed Bin B-A'!V100,'Speed Bin B-A'!V204,'Speed Bin B-A'!V308,'Speed Bin B-A'!V412,'Speed Bin B-A'!V516,'Speed Bin B-A'!V620,'Speed Bin B-A'!V724,'Speed Bin B-A'!V828,'Speed Bin B-A'!V932,'Speed Bin B-A'!V1036,'Speed Bin B-A'!V1140,'Speed Bin B-A'!V1244,'Speed Bin B-A'!V1348,'Speed Bin B-A'!V1452),"-")</f>
        <v>28.333333333333332</v>
      </c>
      <c r="W405" s="253" t="str">
        <f>IFERROR(AVERAGE('Speed Bin B-A'!W100,'Speed Bin B-A'!W204,'Speed Bin B-A'!W308,'Speed Bin B-A'!W412,'Speed Bin B-A'!W516,'Speed Bin B-A'!W620,'Speed Bin B-A'!W724,'Speed Bin B-A'!W828,'Speed Bin B-A'!W932,'Speed Bin B-A'!W1036,'Speed Bin B-A'!W1140,'Speed Bin B-A'!W1244,'Speed Bin B-A'!W1348,'Speed Bin B-A'!W1452),"-")</f>
        <v>-</v>
      </c>
      <c r="X405" s="261"/>
      <c r="Y405" s="261"/>
    </row>
    <row r="406" spans="1:25" x14ac:dyDescent="0.2">
      <c r="A406" s="251">
        <v>0.9375</v>
      </c>
      <c r="B406" s="252">
        <f>SUM('Speed Bin B-A'!B101,'Speed Bin B-A'!B205,'Speed Bin B-A'!B309,'Speed Bin B-A'!B413,'Speed Bin B-A'!B517,'Speed Bin B-A'!B621,'Speed Bin B-A'!B725,'Speed Bin B-A'!B829,'Speed Bin B-A'!B933,'Speed Bin B-A'!B1037,'Speed Bin B-A'!B1141,'Speed Bin B-A'!B1245,'Speed Bin B-A'!B1349,'Speed Bin B-A'!B1453)</f>
        <v>18</v>
      </c>
      <c r="C406" s="252">
        <f>SUM('Speed Bin B-A'!C101,'Speed Bin B-A'!C205,'Speed Bin B-A'!C309,'Speed Bin B-A'!C413,'Speed Bin B-A'!C517,'Speed Bin B-A'!C621,'Speed Bin B-A'!C725,'Speed Bin B-A'!C829,'Speed Bin B-A'!C933,'Speed Bin B-A'!C1037,'Speed Bin B-A'!C1141,'Speed Bin B-A'!C1245,'Speed Bin B-A'!C1349,'Speed Bin B-A'!C1453)</f>
        <v>0</v>
      </c>
      <c r="D406" s="252">
        <f>SUM('Speed Bin B-A'!D101,'Speed Bin B-A'!D205,'Speed Bin B-A'!D309,'Speed Bin B-A'!D413,'Speed Bin B-A'!D517,'Speed Bin B-A'!D621,'Speed Bin B-A'!D725,'Speed Bin B-A'!D829,'Speed Bin B-A'!D933,'Speed Bin B-A'!D1037,'Speed Bin B-A'!D1141,'Speed Bin B-A'!D1245,'Speed Bin B-A'!D1349,'Speed Bin B-A'!D1453)</f>
        <v>0</v>
      </c>
      <c r="E406" s="252">
        <f>SUM('Speed Bin B-A'!E101,'Speed Bin B-A'!E205,'Speed Bin B-A'!E309,'Speed Bin B-A'!E413,'Speed Bin B-A'!E517,'Speed Bin B-A'!E621,'Speed Bin B-A'!E725,'Speed Bin B-A'!E829,'Speed Bin B-A'!E933,'Speed Bin B-A'!E1037,'Speed Bin B-A'!E1141,'Speed Bin B-A'!E1245,'Speed Bin B-A'!E1349,'Speed Bin B-A'!E1453)</f>
        <v>0</v>
      </c>
      <c r="F406" s="252">
        <f>SUM('Speed Bin B-A'!F101,'Speed Bin B-A'!F205,'Speed Bin B-A'!F309,'Speed Bin B-A'!F413,'Speed Bin B-A'!F517,'Speed Bin B-A'!F621,'Speed Bin B-A'!F725,'Speed Bin B-A'!F829,'Speed Bin B-A'!F933,'Speed Bin B-A'!F1037,'Speed Bin B-A'!F1141,'Speed Bin B-A'!F1245,'Speed Bin B-A'!F1349,'Speed Bin B-A'!F1453)</f>
        <v>4</v>
      </c>
      <c r="G406" s="252">
        <f>SUM('Speed Bin B-A'!G101,'Speed Bin B-A'!G205,'Speed Bin B-A'!G309,'Speed Bin B-A'!G413,'Speed Bin B-A'!G517,'Speed Bin B-A'!G621,'Speed Bin B-A'!G725,'Speed Bin B-A'!G829,'Speed Bin B-A'!G933,'Speed Bin B-A'!G1037,'Speed Bin B-A'!G1141,'Speed Bin B-A'!G1245,'Speed Bin B-A'!G1349,'Speed Bin B-A'!G1453)</f>
        <v>8</v>
      </c>
      <c r="H406" s="252">
        <f>SUM('Speed Bin B-A'!H101,'Speed Bin B-A'!H205,'Speed Bin B-A'!H309,'Speed Bin B-A'!H413,'Speed Bin B-A'!H517,'Speed Bin B-A'!H621,'Speed Bin B-A'!H725,'Speed Bin B-A'!H829,'Speed Bin B-A'!H933,'Speed Bin B-A'!H1037,'Speed Bin B-A'!H1141,'Speed Bin B-A'!H1245,'Speed Bin B-A'!H1349,'Speed Bin B-A'!H1453)</f>
        <v>2</v>
      </c>
      <c r="I406" s="252">
        <f>SUM('Speed Bin B-A'!I101,'Speed Bin B-A'!I205,'Speed Bin B-A'!I309,'Speed Bin B-A'!I413,'Speed Bin B-A'!I517,'Speed Bin B-A'!I621,'Speed Bin B-A'!I725,'Speed Bin B-A'!I829,'Speed Bin B-A'!I933,'Speed Bin B-A'!I1037,'Speed Bin B-A'!I1141,'Speed Bin B-A'!I1245,'Speed Bin B-A'!I1349,'Speed Bin B-A'!I1453)</f>
        <v>2</v>
      </c>
      <c r="J406" s="252">
        <f>SUM('Speed Bin B-A'!J101,'Speed Bin B-A'!J205,'Speed Bin B-A'!J309,'Speed Bin B-A'!J413,'Speed Bin B-A'!J517,'Speed Bin B-A'!J621,'Speed Bin B-A'!J725,'Speed Bin B-A'!J829,'Speed Bin B-A'!J933,'Speed Bin B-A'!J1037,'Speed Bin B-A'!J1141,'Speed Bin B-A'!J1245,'Speed Bin B-A'!J1349,'Speed Bin B-A'!J1453)</f>
        <v>1</v>
      </c>
      <c r="K406" s="252">
        <f>SUM('Speed Bin B-A'!K101,'Speed Bin B-A'!K205,'Speed Bin B-A'!K309,'Speed Bin B-A'!K413,'Speed Bin B-A'!K517,'Speed Bin B-A'!K621,'Speed Bin B-A'!K725,'Speed Bin B-A'!K829,'Speed Bin B-A'!K933,'Speed Bin B-A'!K1037,'Speed Bin B-A'!K1141,'Speed Bin B-A'!K1245,'Speed Bin B-A'!K1349,'Speed Bin B-A'!K1453)</f>
        <v>1</v>
      </c>
      <c r="L406" s="252">
        <f>SUM('Speed Bin B-A'!L101,'Speed Bin B-A'!L205,'Speed Bin B-A'!L309,'Speed Bin B-A'!L413,'Speed Bin B-A'!L517,'Speed Bin B-A'!L621,'Speed Bin B-A'!L725,'Speed Bin B-A'!L829,'Speed Bin B-A'!L933,'Speed Bin B-A'!L1037,'Speed Bin B-A'!L1141,'Speed Bin B-A'!L1245,'Speed Bin B-A'!L1349,'Speed Bin B-A'!L1453)</f>
        <v>0</v>
      </c>
      <c r="M406" s="252">
        <f>SUM('Speed Bin B-A'!M101,'Speed Bin B-A'!M205,'Speed Bin B-A'!M309,'Speed Bin B-A'!M413,'Speed Bin B-A'!M517,'Speed Bin B-A'!M621,'Speed Bin B-A'!M725,'Speed Bin B-A'!M829,'Speed Bin B-A'!M933,'Speed Bin B-A'!M1037,'Speed Bin B-A'!M1141,'Speed Bin B-A'!M1245,'Speed Bin B-A'!M1349,'Speed Bin B-A'!M1453)</f>
        <v>0</v>
      </c>
      <c r="N406" s="252">
        <f>SUM('Speed Bin B-A'!N101,'Speed Bin B-A'!N205,'Speed Bin B-A'!N309,'Speed Bin B-A'!N413,'Speed Bin B-A'!N517,'Speed Bin B-A'!N621,'Speed Bin B-A'!N725,'Speed Bin B-A'!N829,'Speed Bin B-A'!N933,'Speed Bin B-A'!N1037,'Speed Bin B-A'!N1141,'Speed Bin B-A'!N1245,'Speed Bin B-A'!N1349,'Speed Bin B-A'!N1453)</f>
        <v>0</v>
      </c>
      <c r="O406" s="252">
        <f>SUM('Speed Bin B-A'!O101,'Speed Bin B-A'!O205,'Speed Bin B-A'!O309,'Speed Bin B-A'!O413,'Speed Bin B-A'!O517,'Speed Bin B-A'!O621,'Speed Bin B-A'!O725,'Speed Bin B-A'!O829,'Speed Bin B-A'!O933,'Speed Bin B-A'!O1037,'Speed Bin B-A'!O1141,'Speed Bin B-A'!O1245,'Speed Bin B-A'!O1349,'Speed Bin B-A'!O1453)</f>
        <v>0</v>
      </c>
      <c r="P406" s="252">
        <f>SUM('Speed Bin B-A'!P101,'Speed Bin B-A'!P205,'Speed Bin B-A'!P309,'Speed Bin B-A'!P413,'Speed Bin B-A'!P517,'Speed Bin B-A'!P621,'Speed Bin B-A'!P725,'Speed Bin B-A'!P829,'Speed Bin B-A'!P933,'Speed Bin B-A'!P1037,'Speed Bin B-A'!P1141,'Speed Bin B-A'!P1245,'Speed Bin B-A'!P1349,'Speed Bin B-A'!P1453)</f>
        <v>0</v>
      </c>
      <c r="Q406" s="252">
        <f>SUM('Speed Bin B-A'!Q101,'Speed Bin B-A'!Q205,'Speed Bin B-A'!Q309,'Speed Bin B-A'!Q413,'Speed Bin B-A'!Q517,'Speed Bin B-A'!Q621,'Speed Bin B-A'!Q725,'Speed Bin B-A'!Q829,'Speed Bin B-A'!Q933,'Speed Bin B-A'!Q1037,'Speed Bin B-A'!Q1141,'Speed Bin B-A'!Q1245,'Speed Bin B-A'!Q1349,'Speed Bin B-A'!Q1453)</f>
        <v>0</v>
      </c>
      <c r="R406" s="252">
        <f>SUM('Speed Bin B-A'!R101,'Speed Bin B-A'!R205,'Speed Bin B-A'!R309,'Speed Bin B-A'!R413,'Speed Bin B-A'!R517,'Speed Bin B-A'!R621,'Speed Bin B-A'!R725,'Speed Bin B-A'!R829,'Speed Bin B-A'!R933,'Speed Bin B-A'!R1037,'Speed Bin B-A'!R1141,'Speed Bin B-A'!R1245,'Speed Bin B-A'!R1349,'Speed Bin B-A'!R1453)</f>
        <v>0</v>
      </c>
      <c r="S406" s="252">
        <f>SUM('Speed Bin B-A'!S101,'Speed Bin B-A'!S205,'Speed Bin B-A'!S309,'Speed Bin B-A'!S413,'Speed Bin B-A'!S517,'Speed Bin B-A'!S621,'Speed Bin B-A'!S725,'Speed Bin B-A'!S829,'Speed Bin B-A'!S933,'Speed Bin B-A'!S1037,'Speed Bin B-A'!S1141,'Speed Bin B-A'!S1245,'Speed Bin B-A'!S1349,'Speed Bin B-A'!S1453)</f>
        <v>0</v>
      </c>
      <c r="T406" s="252">
        <f>SUM('Speed Bin B-A'!T101,'Speed Bin B-A'!T205,'Speed Bin B-A'!T309,'Speed Bin B-A'!T413,'Speed Bin B-A'!T517,'Speed Bin B-A'!T621,'Speed Bin B-A'!T725,'Speed Bin B-A'!T829,'Speed Bin B-A'!T933,'Speed Bin B-A'!T1037,'Speed Bin B-A'!T1141,'Speed Bin B-A'!T1245,'Speed Bin B-A'!T1349,'Speed Bin B-A'!T1453)</f>
        <v>0</v>
      </c>
      <c r="U406" s="252">
        <f>SUM('Speed Bin B-A'!U101,'Speed Bin B-A'!U205,'Speed Bin B-A'!U309,'Speed Bin B-A'!U413,'Speed Bin B-A'!U517,'Speed Bin B-A'!U621,'Speed Bin B-A'!U725,'Speed Bin B-A'!U829,'Speed Bin B-A'!U933,'Speed Bin B-A'!U1037,'Speed Bin B-A'!U1141,'Speed Bin B-A'!U1245,'Speed Bin B-A'!U1349,'Speed Bin B-A'!U1453)</f>
        <v>0</v>
      </c>
      <c r="V406" s="253">
        <f>IFERROR(AVERAGE('Speed Bin B-A'!V101,'Speed Bin B-A'!V205,'Speed Bin B-A'!V309,'Speed Bin B-A'!V413,'Speed Bin B-A'!V517,'Speed Bin B-A'!V621,'Speed Bin B-A'!V725,'Speed Bin B-A'!V829,'Speed Bin B-A'!V933,'Speed Bin B-A'!V1037,'Speed Bin B-A'!V1141,'Speed Bin B-A'!V1245,'Speed Bin B-A'!V1349,'Speed Bin B-A'!V1453),"-")</f>
        <v>31.187499999999996</v>
      </c>
      <c r="W406" s="253" t="str">
        <f>IFERROR(AVERAGE('Speed Bin B-A'!W101,'Speed Bin B-A'!W205,'Speed Bin B-A'!W309,'Speed Bin B-A'!W413,'Speed Bin B-A'!W517,'Speed Bin B-A'!W621,'Speed Bin B-A'!W725,'Speed Bin B-A'!W829,'Speed Bin B-A'!W933,'Speed Bin B-A'!W1037,'Speed Bin B-A'!W1141,'Speed Bin B-A'!W1245,'Speed Bin B-A'!W1349,'Speed Bin B-A'!W1453),"-")</f>
        <v>-</v>
      </c>
      <c r="X406" s="261"/>
      <c r="Y406" s="261"/>
    </row>
    <row r="407" spans="1:25" x14ac:dyDescent="0.2">
      <c r="A407" s="251">
        <v>0.94791666666666696</v>
      </c>
      <c r="B407" s="252">
        <f>SUM('Speed Bin B-A'!B102,'Speed Bin B-A'!B206,'Speed Bin B-A'!B310,'Speed Bin B-A'!B414,'Speed Bin B-A'!B518,'Speed Bin B-A'!B622,'Speed Bin B-A'!B726,'Speed Bin B-A'!B830,'Speed Bin B-A'!B934,'Speed Bin B-A'!B1038,'Speed Bin B-A'!B1142,'Speed Bin B-A'!B1246,'Speed Bin B-A'!B1350,'Speed Bin B-A'!B1454)</f>
        <v>15</v>
      </c>
      <c r="C407" s="252">
        <f>SUM('Speed Bin B-A'!C102,'Speed Bin B-A'!C206,'Speed Bin B-A'!C310,'Speed Bin B-A'!C414,'Speed Bin B-A'!C518,'Speed Bin B-A'!C622,'Speed Bin B-A'!C726,'Speed Bin B-A'!C830,'Speed Bin B-A'!C934,'Speed Bin B-A'!C1038,'Speed Bin B-A'!C1142,'Speed Bin B-A'!C1246,'Speed Bin B-A'!C1350,'Speed Bin B-A'!C1454)</f>
        <v>0</v>
      </c>
      <c r="D407" s="252">
        <f>SUM('Speed Bin B-A'!D102,'Speed Bin B-A'!D206,'Speed Bin B-A'!D310,'Speed Bin B-A'!D414,'Speed Bin B-A'!D518,'Speed Bin B-A'!D622,'Speed Bin B-A'!D726,'Speed Bin B-A'!D830,'Speed Bin B-A'!D934,'Speed Bin B-A'!D1038,'Speed Bin B-A'!D1142,'Speed Bin B-A'!D1246,'Speed Bin B-A'!D1350,'Speed Bin B-A'!D1454)</f>
        <v>2</v>
      </c>
      <c r="E407" s="252">
        <f>SUM('Speed Bin B-A'!E102,'Speed Bin B-A'!E206,'Speed Bin B-A'!E310,'Speed Bin B-A'!E414,'Speed Bin B-A'!E518,'Speed Bin B-A'!E622,'Speed Bin B-A'!E726,'Speed Bin B-A'!E830,'Speed Bin B-A'!E934,'Speed Bin B-A'!E1038,'Speed Bin B-A'!E1142,'Speed Bin B-A'!E1246,'Speed Bin B-A'!E1350,'Speed Bin B-A'!E1454)</f>
        <v>1</v>
      </c>
      <c r="F407" s="252">
        <f>SUM('Speed Bin B-A'!F102,'Speed Bin B-A'!F206,'Speed Bin B-A'!F310,'Speed Bin B-A'!F414,'Speed Bin B-A'!F518,'Speed Bin B-A'!F622,'Speed Bin B-A'!F726,'Speed Bin B-A'!F830,'Speed Bin B-A'!F934,'Speed Bin B-A'!F1038,'Speed Bin B-A'!F1142,'Speed Bin B-A'!F1246,'Speed Bin B-A'!F1350,'Speed Bin B-A'!F1454)</f>
        <v>3</v>
      </c>
      <c r="G407" s="252">
        <f>SUM('Speed Bin B-A'!G102,'Speed Bin B-A'!G206,'Speed Bin B-A'!G310,'Speed Bin B-A'!G414,'Speed Bin B-A'!G518,'Speed Bin B-A'!G622,'Speed Bin B-A'!G726,'Speed Bin B-A'!G830,'Speed Bin B-A'!G934,'Speed Bin B-A'!G1038,'Speed Bin B-A'!G1142,'Speed Bin B-A'!G1246,'Speed Bin B-A'!G1350,'Speed Bin B-A'!G1454)</f>
        <v>4</v>
      </c>
      <c r="H407" s="252">
        <f>SUM('Speed Bin B-A'!H102,'Speed Bin B-A'!H206,'Speed Bin B-A'!H310,'Speed Bin B-A'!H414,'Speed Bin B-A'!H518,'Speed Bin B-A'!H622,'Speed Bin B-A'!H726,'Speed Bin B-A'!H830,'Speed Bin B-A'!H934,'Speed Bin B-A'!H1038,'Speed Bin B-A'!H1142,'Speed Bin B-A'!H1246,'Speed Bin B-A'!H1350,'Speed Bin B-A'!H1454)</f>
        <v>4</v>
      </c>
      <c r="I407" s="252">
        <f>SUM('Speed Bin B-A'!I102,'Speed Bin B-A'!I206,'Speed Bin B-A'!I310,'Speed Bin B-A'!I414,'Speed Bin B-A'!I518,'Speed Bin B-A'!I622,'Speed Bin B-A'!I726,'Speed Bin B-A'!I830,'Speed Bin B-A'!I934,'Speed Bin B-A'!I1038,'Speed Bin B-A'!I1142,'Speed Bin B-A'!I1246,'Speed Bin B-A'!I1350,'Speed Bin B-A'!I1454)</f>
        <v>0</v>
      </c>
      <c r="J407" s="252">
        <f>SUM('Speed Bin B-A'!J102,'Speed Bin B-A'!J206,'Speed Bin B-A'!J310,'Speed Bin B-A'!J414,'Speed Bin B-A'!J518,'Speed Bin B-A'!J622,'Speed Bin B-A'!J726,'Speed Bin B-A'!J830,'Speed Bin B-A'!J934,'Speed Bin B-A'!J1038,'Speed Bin B-A'!J1142,'Speed Bin B-A'!J1246,'Speed Bin B-A'!J1350,'Speed Bin B-A'!J1454)</f>
        <v>1</v>
      </c>
      <c r="K407" s="252">
        <f>SUM('Speed Bin B-A'!K102,'Speed Bin B-A'!K206,'Speed Bin B-A'!K310,'Speed Bin B-A'!K414,'Speed Bin B-A'!K518,'Speed Bin B-A'!K622,'Speed Bin B-A'!K726,'Speed Bin B-A'!K830,'Speed Bin B-A'!K934,'Speed Bin B-A'!K1038,'Speed Bin B-A'!K1142,'Speed Bin B-A'!K1246,'Speed Bin B-A'!K1350,'Speed Bin B-A'!K1454)</f>
        <v>0</v>
      </c>
      <c r="L407" s="252">
        <f>SUM('Speed Bin B-A'!L102,'Speed Bin B-A'!L206,'Speed Bin B-A'!L310,'Speed Bin B-A'!L414,'Speed Bin B-A'!L518,'Speed Bin B-A'!L622,'Speed Bin B-A'!L726,'Speed Bin B-A'!L830,'Speed Bin B-A'!L934,'Speed Bin B-A'!L1038,'Speed Bin B-A'!L1142,'Speed Bin B-A'!L1246,'Speed Bin B-A'!L1350,'Speed Bin B-A'!L1454)</f>
        <v>0</v>
      </c>
      <c r="M407" s="252">
        <f>SUM('Speed Bin B-A'!M102,'Speed Bin B-A'!M206,'Speed Bin B-A'!M310,'Speed Bin B-A'!M414,'Speed Bin B-A'!M518,'Speed Bin B-A'!M622,'Speed Bin B-A'!M726,'Speed Bin B-A'!M830,'Speed Bin B-A'!M934,'Speed Bin B-A'!M1038,'Speed Bin B-A'!M1142,'Speed Bin B-A'!M1246,'Speed Bin B-A'!M1350,'Speed Bin B-A'!M1454)</f>
        <v>0</v>
      </c>
      <c r="N407" s="252">
        <f>SUM('Speed Bin B-A'!N102,'Speed Bin B-A'!N206,'Speed Bin B-A'!N310,'Speed Bin B-A'!N414,'Speed Bin B-A'!N518,'Speed Bin B-A'!N622,'Speed Bin B-A'!N726,'Speed Bin B-A'!N830,'Speed Bin B-A'!N934,'Speed Bin B-A'!N1038,'Speed Bin B-A'!N1142,'Speed Bin B-A'!N1246,'Speed Bin B-A'!N1350,'Speed Bin B-A'!N1454)</f>
        <v>0</v>
      </c>
      <c r="O407" s="252">
        <f>SUM('Speed Bin B-A'!O102,'Speed Bin B-A'!O206,'Speed Bin B-A'!O310,'Speed Bin B-A'!O414,'Speed Bin B-A'!O518,'Speed Bin B-A'!O622,'Speed Bin B-A'!O726,'Speed Bin B-A'!O830,'Speed Bin B-A'!O934,'Speed Bin B-A'!O1038,'Speed Bin B-A'!O1142,'Speed Bin B-A'!O1246,'Speed Bin B-A'!O1350,'Speed Bin B-A'!O1454)</f>
        <v>0</v>
      </c>
      <c r="P407" s="252">
        <f>SUM('Speed Bin B-A'!P102,'Speed Bin B-A'!P206,'Speed Bin B-A'!P310,'Speed Bin B-A'!P414,'Speed Bin B-A'!P518,'Speed Bin B-A'!P622,'Speed Bin B-A'!P726,'Speed Bin B-A'!P830,'Speed Bin B-A'!P934,'Speed Bin B-A'!P1038,'Speed Bin B-A'!P1142,'Speed Bin B-A'!P1246,'Speed Bin B-A'!P1350,'Speed Bin B-A'!P1454)</f>
        <v>0</v>
      </c>
      <c r="Q407" s="252">
        <f>SUM('Speed Bin B-A'!Q102,'Speed Bin B-A'!Q206,'Speed Bin B-A'!Q310,'Speed Bin B-A'!Q414,'Speed Bin B-A'!Q518,'Speed Bin B-A'!Q622,'Speed Bin B-A'!Q726,'Speed Bin B-A'!Q830,'Speed Bin B-A'!Q934,'Speed Bin B-A'!Q1038,'Speed Bin B-A'!Q1142,'Speed Bin B-A'!Q1246,'Speed Bin B-A'!Q1350,'Speed Bin B-A'!Q1454)</f>
        <v>0</v>
      </c>
      <c r="R407" s="252">
        <f>SUM('Speed Bin B-A'!R102,'Speed Bin B-A'!R206,'Speed Bin B-A'!R310,'Speed Bin B-A'!R414,'Speed Bin B-A'!R518,'Speed Bin B-A'!R622,'Speed Bin B-A'!R726,'Speed Bin B-A'!R830,'Speed Bin B-A'!R934,'Speed Bin B-A'!R1038,'Speed Bin B-A'!R1142,'Speed Bin B-A'!R1246,'Speed Bin B-A'!R1350,'Speed Bin B-A'!R1454)</f>
        <v>0</v>
      </c>
      <c r="S407" s="252">
        <f>SUM('Speed Bin B-A'!S102,'Speed Bin B-A'!S206,'Speed Bin B-A'!S310,'Speed Bin B-A'!S414,'Speed Bin B-A'!S518,'Speed Bin B-A'!S622,'Speed Bin B-A'!S726,'Speed Bin B-A'!S830,'Speed Bin B-A'!S934,'Speed Bin B-A'!S1038,'Speed Bin B-A'!S1142,'Speed Bin B-A'!S1246,'Speed Bin B-A'!S1350,'Speed Bin B-A'!S1454)</f>
        <v>0</v>
      </c>
      <c r="T407" s="252">
        <f>SUM('Speed Bin B-A'!T102,'Speed Bin B-A'!T206,'Speed Bin B-A'!T310,'Speed Bin B-A'!T414,'Speed Bin B-A'!T518,'Speed Bin B-A'!T622,'Speed Bin B-A'!T726,'Speed Bin B-A'!T830,'Speed Bin B-A'!T934,'Speed Bin B-A'!T1038,'Speed Bin B-A'!T1142,'Speed Bin B-A'!T1246,'Speed Bin B-A'!T1350,'Speed Bin B-A'!T1454)</f>
        <v>0</v>
      </c>
      <c r="U407" s="252">
        <f>SUM('Speed Bin B-A'!U102,'Speed Bin B-A'!U206,'Speed Bin B-A'!U310,'Speed Bin B-A'!U414,'Speed Bin B-A'!U518,'Speed Bin B-A'!U622,'Speed Bin B-A'!U726,'Speed Bin B-A'!U830,'Speed Bin B-A'!U934,'Speed Bin B-A'!U1038,'Speed Bin B-A'!U1142,'Speed Bin B-A'!U1246,'Speed Bin B-A'!U1350,'Speed Bin B-A'!U1454)</f>
        <v>0</v>
      </c>
      <c r="V407" s="253">
        <f>IFERROR(AVERAGE('Speed Bin B-A'!V102,'Speed Bin B-A'!V206,'Speed Bin B-A'!V310,'Speed Bin B-A'!V414,'Speed Bin B-A'!V518,'Speed Bin B-A'!V622,'Speed Bin B-A'!V726,'Speed Bin B-A'!V830,'Speed Bin B-A'!V934,'Speed Bin B-A'!V1038,'Speed Bin B-A'!V1142,'Speed Bin B-A'!V1246,'Speed Bin B-A'!V1350,'Speed Bin B-A'!V1454),"-")</f>
        <v>28.085714285714289</v>
      </c>
      <c r="W407" s="253" t="str">
        <f>IFERROR(AVERAGE('Speed Bin B-A'!W102,'Speed Bin B-A'!W206,'Speed Bin B-A'!W310,'Speed Bin B-A'!W414,'Speed Bin B-A'!W518,'Speed Bin B-A'!W622,'Speed Bin B-A'!W726,'Speed Bin B-A'!W830,'Speed Bin B-A'!W934,'Speed Bin B-A'!W1038,'Speed Bin B-A'!W1142,'Speed Bin B-A'!W1246,'Speed Bin B-A'!W1350,'Speed Bin B-A'!W1454),"-")</f>
        <v>-</v>
      </c>
      <c r="X407" s="261"/>
      <c r="Y407" s="261"/>
    </row>
    <row r="408" spans="1:25" x14ac:dyDescent="0.2">
      <c r="A408" s="251">
        <v>0.95833333333333304</v>
      </c>
      <c r="B408" s="252">
        <f>SUM('Speed Bin B-A'!B103,'Speed Bin B-A'!B207,'Speed Bin B-A'!B311,'Speed Bin B-A'!B415,'Speed Bin B-A'!B519,'Speed Bin B-A'!B623,'Speed Bin B-A'!B727,'Speed Bin B-A'!B831,'Speed Bin B-A'!B935,'Speed Bin B-A'!B1039,'Speed Bin B-A'!B1143,'Speed Bin B-A'!B1247,'Speed Bin B-A'!B1351,'Speed Bin B-A'!B1455)</f>
        <v>19</v>
      </c>
      <c r="C408" s="252">
        <f>SUM('Speed Bin B-A'!C103,'Speed Bin B-A'!C207,'Speed Bin B-A'!C311,'Speed Bin B-A'!C415,'Speed Bin B-A'!C519,'Speed Bin B-A'!C623,'Speed Bin B-A'!C727,'Speed Bin B-A'!C831,'Speed Bin B-A'!C935,'Speed Bin B-A'!C1039,'Speed Bin B-A'!C1143,'Speed Bin B-A'!C1247,'Speed Bin B-A'!C1351,'Speed Bin B-A'!C1455)</f>
        <v>0</v>
      </c>
      <c r="D408" s="252">
        <f>SUM('Speed Bin B-A'!D103,'Speed Bin B-A'!D207,'Speed Bin B-A'!D311,'Speed Bin B-A'!D415,'Speed Bin B-A'!D519,'Speed Bin B-A'!D623,'Speed Bin B-A'!D727,'Speed Bin B-A'!D831,'Speed Bin B-A'!D935,'Speed Bin B-A'!D1039,'Speed Bin B-A'!D1143,'Speed Bin B-A'!D1247,'Speed Bin B-A'!D1351,'Speed Bin B-A'!D1455)</f>
        <v>0</v>
      </c>
      <c r="E408" s="252">
        <f>SUM('Speed Bin B-A'!E103,'Speed Bin B-A'!E207,'Speed Bin B-A'!E311,'Speed Bin B-A'!E415,'Speed Bin B-A'!E519,'Speed Bin B-A'!E623,'Speed Bin B-A'!E727,'Speed Bin B-A'!E831,'Speed Bin B-A'!E935,'Speed Bin B-A'!E1039,'Speed Bin B-A'!E1143,'Speed Bin B-A'!E1247,'Speed Bin B-A'!E1351,'Speed Bin B-A'!E1455)</f>
        <v>1</v>
      </c>
      <c r="F408" s="252">
        <f>SUM('Speed Bin B-A'!F103,'Speed Bin B-A'!F207,'Speed Bin B-A'!F311,'Speed Bin B-A'!F415,'Speed Bin B-A'!F519,'Speed Bin B-A'!F623,'Speed Bin B-A'!F727,'Speed Bin B-A'!F831,'Speed Bin B-A'!F935,'Speed Bin B-A'!F1039,'Speed Bin B-A'!F1143,'Speed Bin B-A'!F1247,'Speed Bin B-A'!F1351,'Speed Bin B-A'!F1455)</f>
        <v>8</v>
      </c>
      <c r="G408" s="252">
        <f>SUM('Speed Bin B-A'!G103,'Speed Bin B-A'!G207,'Speed Bin B-A'!G311,'Speed Bin B-A'!G415,'Speed Bin B-A'!G519,'Speed Bin B-A'!G623,'Speed Bin B-A'!G727,'Speed Bin B-A'!G831,'Speed Bin B-A'!G935,'Speed Bin B-A'!G1039,'Speed Bin B-A'!G1143,'Speed Bin B-A'!G1247,'Speed Bin B-A'!G1351,'Speed Bin B-A'!G1455)</f>
        <v>5</v>
      </c>
      <c r="H408" s="252">
        <f>SUM('Speed Bin B-A'!H103,'Speed Bin B-A'!H207,'Speed Bin B-A'!H311,'Speed Bin B-A'!H415,'Speed Bin B-A'!H519,'Speed Bin B-A'!H623,'Speed Bin B-A'!H727,'Speed Bin B-A'!H831,'Speed Bin B-A'!H935,'Speed Bin B-A'!H1039,'Speed Bin B-A'!H1143,'Speed Bin B-A'!H1247,'Speed Bin B-A'!H1351,'Speed Bin B-A'!H1455)</f>
        <v>5</v>
      </c>
      <c r="I408" s="252">
        <f>SUM('Speed Bin B-A'!I103,'Speed Bin B-A'!I207,'Speed Bin B-A'!I311,'Speed Bin B-A'!I415,'Speed Bin B-A'!I519,'Speed Bin B-A'!I623,'Speed Bin B-A'!I727,'Speed Bin B-A'!I831,'Speed Bin B-A'!I935,'Speed Bin B-A'!I1039,'Speed Bin B-A'!I1143,'Speed Bin B-A'!I1247,'Speed Bin B-A'!I1351,'Speed Bin B-A'!I1455)</f>
        <v>0</v>
      </c>
      <c r="J408" s="252">
        <f>SUM('Speed Bin B-A'!J103,'Speed Bin B-A'!J207,'Speed Bin B-A'!J311,'Speed Bin B-A'!J415,'Speed Bin B-A'!J519,'Speed Bin B-A'!J623,'Speed Bin B-A'!J727,'Speed Bin B-A'!J831,'Speed Bin B-A'!J935,'Speed Bin B-A'!J1039,'Speed Bin B-A'!J1143,'Speed Bin B-A'!J1247,'Speed Bin B-A'!J1351,'Speed Bin B-A'!J1455)</f>
        <v>0</v>
      </c>
      <c r="K408" s="252">
        <f>SUM('Speed Bin B-A'!K103,'Speed Bin B-A'!K207,'Speed Bin B-A'!K311,'Speed Bin B-A'!K415,'Speed Bin B-A'!K519,'Speed Bin B-A'!K623,'Speed Bin B-A'!K727,'Speed Bin B-A'!K831,'Speed Bin B-A'!K935,'Speed Bin B-A'!K1039,'Speed Bin B-A'!K1143,'Speed Bin B-A'!K1247,'Speed Bin B-A'!K1351,'Speed Bin B-A'!K1455)</f>
        <v>0</v>
      </c>
      <c r="L408" s="252">
        <f>SUM('Speed Bin B-A'!L103,'Speed Bin B-A'!L207,'Speed Bin B-A'!L311,'Speed Bin B-A'!L415,'Speed Bin B-A'!L519,'Speed Bin B-A'!L623,'Speed Bin B-A'!L727,'Speed Bin B-A'!L831,'Speed Bin B-A'!L935,'Speed Bin B-A'!L1039,'Speed Bin B-A'!L1143,'Speed Bin B-A'!L1247,'Speed Bin B-A'!L1351,'Speed Bin B-A'!L1455)</f>
        <v>0</v>
      </c>
      <c r="M408" s="252">
        <f>SUM('Speed Bin B-A'!M103,'Speed Bin B-A'!M207,'Speed Bin B-A'!M311,'Speed Bin B-A'!M415,'Speed Bin B-A'!M519,'Speed Bin B-A'!M623,'Speed Bin B-A'!M727,'Speed Bin B-A'!M831,'Speed Bin B-A'!M935,'Speed Bin B-A'!M1039,'Speed Bin B-A'!M1143,'Speed Bin B-A'!M1247,'Speed Bin B-A'!M1351,'Speed Bin B-A'!M1455)</f>
        <v>0</v>
      </c>
      <c r="N408" s="252">
        <f>SUM('Speed Bin B-A'!N103,'Speed Bin B-A'!N207,'Speed Bin B-A'!N311,'Speed Bin B-A'!N415,'Speed Bin B-A'!N519,'Speed Bin B-A'!N623,'Speed Bin B-A'!N727,'Speed Bin B-A'!N831,'Speed Bin B-A'!N935,'Speed Bin B-A'!N1039,'Speed Bin B-A'!N1143,'Speed Bin B-A'!N1247,'Speed Bin B-A'!N1351,'Speed Bin B-A'!N1455)</f>
        <v>0</v>
      </c>
      <c r="O408" s="252">
        <f>SUM('Speed Bin B-A'!O103,'Speed Bin B-A'!O207,'Speed Bin B-A'!O311,'Speed Bin B-A'!O415,'Speed Bin B-A'!O519,'Speed Bin B-A'!O623,'Speed Bin B-A'!O727,'Speed Bin B-A'!O831,'Speed Bin B-A'!O935,'Speed Bin B-A'!O1039,'Speed Bin B-A'!O1143,'Speed Bin B-A'!O1247,'Speed Bin B-A'!O1351,'Speed Bin B-A'!O1455)</f>
        <v>0</v>
      </c>
      <c r="P408" s="252">
        <f>SUM('Speed Bin B-A'!P103,'Speed Bin B-A'!P207,'Speed Bin B-A'!P311,'Speed Bin B-A'!P415,'Speed Bin B-A'!P519,'Speed Bin B-A'!P623,'Speed Bin B-A'!P727,'Speed Bin B-A'!P831,'Speed Bin B-A'!P935,'Speed Bin B-A'!P1039,'Speed Bin B-A'!P1143,'Speed Bin B-A'!P1247,'Speed Bin B-A'!P1351,'Speed Bin B-A'!P1455)</f>
        <v>0</v>
      </c>
      <c r="Q408" s="252">
        <f>SUM('Speed Bin B-A'!Q103,'Speed Bin B-A'!Q207,'Speed Bin B-A'!Q311,'Speed Bin B-A'!Q415,'Speed Bin B-A'!Q519,'Speed Bin B-A'!Q623,'Speed Bin B-A'!Q727,'Speed Bin B-A'!Q831,'Speed Bin B-A'!Q935,'Speed Bin B-A'!Q1039,'Speed Bin B-A'!Q1143,'Speed Bin B-A'!Q1247,'Speed Bin B-A'!Q1351,'Speed Bin B-A'!Q1455)</f>
        <v>0</v>
      </c>
      <c r="R408" s="252">
        <f>SUM('Speed Bin B-A'!R103,'Speed Bin B-A'!R207,'Speed Bin B-A'!R311,'Speed Bin B-A'!R415,'Speed Bin B-A'!R519,'Speed Bin B-A'!R623,'Speed Bin B-A'!R727,'Speed Bin B-A'!R831,'Speed Bin B-A'!R935,'Speed Bin B-A'!R1039,'Speed Bin B-A'!R1143,'Speed Bin B-A'!R1247,'Speed Bin B-A'!R1351,'Speed Bin B-A'!R1455)</f>
        <v>0</v>
      </c>
      <c r="S408" s="252">
        <f>SUM('Speed Bin B-A'!S103,'Speed Bin B-A'!S207,'Speed Bin B-A'!S311,'Speed Bin B-A'!S415,'Speed Bin B-A'!S519,'Speed Bin B-A'!S623,'Speed Bin B-A'!S727,'Speed Bin B-A'!S831,'Speed Bin B-A'!S935,'Speed Bin B-A'!S1039,'Speed Bin B-A'!S1143,'Speed Bin B-A'!S1247,'Speed Bin B-A'!S1351,'Speed Bin B-A'!S1455)</f>
        <v>0</v>
      </c>
      <c r="T408" s="252">
        <f>SUM('Speed Bin B-A'!T103,'Speed Bin B-A'!T207,'Speed Bin B-A'!T311,'Speed Bin B-A'!T415,'Speed Bin B-A'!T519,'Speed Bin B-A'!T623,'Speed Bin B-A'!T727,'Speed Bin B-A'!T831,'Speed Bin B-A'!T935,'Speed Bin B-A'!T1039,'Speed Bin B-A'!T1143,'Speed Bin B-A'!T1247,'Speed Bin B-A'!T1351,'Speed Bin B-A'!T1455)</f>
        <v>0</v>
      </c>
      <c r="U408" s="252">
        <f>SUM('Speed Bin B-A'!U103,'Speed Bin B-A'!U207,'Speed Bin B-A'!U311,'Speed Bin B-A'!U415,'Speed Bin B-A'!U519,'Speed Bin B-A'!U623,'Speed Bin B-A'!U727,'Speed Bin B-A'!U831,'Speed Bin B-A'!U935,'Speed Bin B-A'!U1039,'Speed Bin B-A'!U1143,'Speed Bin B-A'!U1247,'Speed Bin B-A'!U1351,'Speed Bin B-A'!U1455)</f>
        <v>0</v>
      </c>
      <c r="V408" s="253">
        <f>IFERROR(AVERAGE('Speed Bin B-A'!V103,'Speed Bin B-A'!V207,'Speed Bin B-A'!V311,'Speed Bin B-A'!V415,'Speed Bin B-A'!V519,'Speed Bin B-A'!V623,'Speed Bin B-A'!V727,'Speed Bin B-A'!V831,'Speed Bin B-A'!V935,'Speed Bin B-A'!V1039,'Speed Bin B-A'!V1143,'Speed Bin B-A'!V1247,'Speed Bin B-A'!V1351,'Speed Bin B-A'!V1455),"-")</f>
        <v>25.675000000000001</v>
      </c>
      <c r="W408" s="253" t="str">
        <f>IFERROR(AVERAGE('Speed Bin B-A'!W103,'Speed Bin B-A'!W207,'Speed Bin B-A'!W311,'Speed Bin B-A'!W415,'Speed Bin B-A'!W519,'Speed Bin B-A'!W623,'Speed Bin B-A'!W727,'Speed Bin B-A'!W831,'Speed Bin B-A'!W935,'Speed Bin B-A'!W1039,'Speed Bin B-A'!W1143,'Speed Bin B-A'!W1247,'Speed Bin B-A'!W1351,'Speed Bin B-A'!W1455),"-")</f>
        <v>-</v>
      </c>
      <c r="X408" s="261"/>
      <c r="Y408" s="261"/>
    </row>
    <row r="409" spans="1:25" x14ac:dyDescent="0.2">
      <c r="A409" s="251">
        <v>0.96875</v>
      </c>
      <c r="B409" s="252">
        <f>SUM('Speed Bin B-A'!B104,'Speed Bin B-A'!B208,'Speed Bin B-A'!B312,'Speed Bin B-A'!B416,'Speed Bin B-A'!B520,'Speed Bin B-A'!B624,'Speed Bin B-A'!B728,'Speed Bin B-A'!B832,'Speed Bin B-A'!B936,'Speed Bin B-A'!B1040,'Speed Bin B-A'!B1144,'Speed Bin B-A'!B1248,'Speed Bin B-A'!B1352,'Speed Bin B-A'!B1456)</f>
        <v>13</v>
      </c>
      <c r="C409" s="252">
        <f>SUM('Speed Bin B-A'!C104,'Speed Bin B-A'!C208,'Speed Bin B-A'!C312,'Speed Bin B-A'!C416,'Speed Bin B-A'!C520,'Speed Bin B-A'!C624,'Speed Bin B-A'!C728,'Speed Bin B-A'!C832,'Speed Bin B-A'!C936,'Speed Bin B-A'!C1040,'Speed Bin B-A'!C1144,'Speed Bin B-A'!C1248,'Speed Bin B-A'!C1352,'Speed Bin B-A'!C1456)</f>
        <v>0</v>
      </c>
      <c r="D409" s="252">
        <f>SUM('Speed Bin B-A'!D104,'Speed Bin B-A'!D208,'Speed Bin B-A'!D312,'Speed Bin B-A'!D416,'Speed Bin B-A'!D520,'Speed Bin B-A'!D624,'Speed Bin B-A'!D728,'Speed Bin B-A'!D832,'Speed Bin B-A'!D936,'Speed Bin B-A'!D1040,'Speed Bin B-A'!D1144,'Speed Bin B-A'!D1248,'Speed Bin B-A'!D1352,'Speed Bin B-A'!D1456)</f>
        <v>0</v>
      </c>
      <c r="E409" s="252">
        <f>SUM('Speed Bin B-A'!E104,'Speed Bin B-A'!E208,'Speed Bin B-A'!E312,'Speed Bin B-A'!E416,'Speed Bin B-A'!E520,'Speed Bin B-A'!E624,'Speed Bin B-A'!E728,'Speed Bin B-A'!E832,'Speed Bin B-A'!E936,'Speed Bin B-A'!E1040,'Speed Bin B-A'!E1144,'Speed Bin B-A'!E1248,'Speed Bin B-A'!E1352,'Speed Bin B-A'!E1456)</f>
        <v>1</v>
      </c>
      <c r="F409" s="252">
        <f>SUM('Speed Bin B-A'!F104,'Speed Bin B-A'!F208,'Speed Bin B-A'!F312,'Speed Bin B-A'!F416,'Speed Bin B-A'!F520,'Speed Bin B-A'!F624,'Speed Bin B-A'!F728,'Speed Bin B-A'!F832,'Speed Bin B-A'!F936,'Speed Bin B-A'!F1040,'Speed Bin B-A'!F1144,'Speed Bin B-A'!F1248,'Speed Bin B-A'!F1352,'Speed Bin B-A'!F1456)</f>
        <v>7</v>
      </c>
      <c r="G409" s="252">
        <f>SUM('Speed Bin B-A'!G104,'Speed Bin B-A'!G208,'Speed Bin B-A'!G312,'Speed Bin B-A'!G416,'Speed Bin B-A'!G520,'Speed Bin B-A'!G624,'Speed Bin B-A'!G728,'Speed Bin B-A'!G832,'Speed Bin B-A'!G936,'Speed Bin B-A'!G1040,'Speed Bin B-A'!G1144,'Speed Bin B-A'!G1248,'Speed Bin B-A'!G1352,'Speed Bin B-A'!G1456)</f>
        <v>3</v>
      </c>
      <c r="H409" s="252">
        <f>SUM('Speed Bin B-A'!H104,'Speed Bin B-A'!H208,'Speed Bin B-A'!H312,'Speed Bin B-A'!H416,'Speed Bin B-A'!H520,'Speed Bin B-A'!H624,'Speed Bin B-A'!H728,'Speed Bin B-A'!H832,'Speed Bin B-A'!H936,'Speed Bin B-A'!H1040,'Speed Bin B-A'!H1144,'Speed Bin B-A'!H1248,'Speed Bin B-A'!H1352,'Speed Bin B-A'!H1456)</f>
        <v>2</v>
      </c>
      <c r="I409" s="252">
        <f>SUM('Speed Bin B-A'!I104,'Speed Bin B-A'!I208,'Speed Bin B-A'!I312,'Speed Bin B-A'!I416,'Speed Bin B-A'!I520,'Speed Bin B-A'!I624,'Speed Bin B-A'!I728,'Speed Bin B-A'!I832,'Speed Bin B-A'!I936,'Speed Bin B-A'!I1040,'Speed Bin B-A'!I1144,'Speed Bin B-A'!I1248,'Speed Bin B-A'!I1352,'Speed Bin B-A'!I1456)</f>
        <v>0</v>
      </c>
      <c r="J409" s="252">
        <f>SUM('Speed Bin B-A'!J104,'Speed Bin B-A'!J208,'Speed Bin B-A'!J312,'Speed Bin B-A'!J416,'Speed Bin B-A'!J520,'Speed Bin B-A'!J624,'Speed Bin B-A'!J728,'Speed Bin B-A'!J832,'Speed Bin B-A'!J936,'Speed Bin B-A'!J1040,'Speed Bin B-A'!J1144,'Speed Bin B-A'!J1248,'Speed Bin B-A'!J1352,'Speed Bin B-A'!J1456)</f>
        <v>0</v>
      </c>
      <c r="K409" s="252">
        <f>SUM('Speed Bin B-A'!K104,'Speed Bin B-A'!K208,'Speed Bin B-A'!K312,'Speed Bin B-A'!K416,'Speed Bin B-A'!K520,'Speed Bin B-A'!K624,'Speed Bin B-A'!K728,'Speed Bin B-A'!K832,'Speed Bin B-A'!K936,'Speed Bin B-A'!K1040,'Speed Bin B-A'!K1144,'Speed Bin B-A'!K1248,'Speed Bin B-A'!K1352,'Speed Bin B-A'!K1456)</f>
        <v>0</v>
      </c>
      <c r="L409" s="252">
        <f>SUM('Speed Bin B-A'!L104,'Speed Bin B-A'!L208,'Speed Bin B-A'!L312,'Speed Bin B-A'!L416,'Speed Bin B-A'!L520,'Speed Bin B-A'!L624,'Speed Bin B-A'!L728,'Speed Bin B-A'!L832,'Speed Bin B-A'!L936,'Speed Bin B-A'!L1040,'Speed Bin B-A'!L1144,'Speed Bin B-A'!L1248,'Speed Bin B-A'!L1352,'Speed Bin B-A'!L1456)</f>
        <v>0</v>
      </c>
      <c r="M409" s="252">
        <f>SUM('Speed Bin B-A'!M104,'Speed Bin B-A'!M208,'Speed Bin B-A'!M312,'Speed Bin B-A'!M416,'Speed Bin B-A'!M520,'Speed Bin B-A'!M624,'Speed Bin B-A'!M728,'Speed Bin B-A'!M832,'Speed Bin B-A'!M936,'Speed Bin B-A'!M1040,'Speed Bin B-A'!M1144,'Speed Bin B-A'!M1248,'Speed Bin B-A'!M1352,'Speed Bin B-A'!M1456)</f>
        <v>0</v>
      </c>
      <c r="N409" s="252">
        <f>SUM('Speed Bin B-A'!N104,'Speed Bin B-A'!N208,'Speed Bin B-A'!N312,'Speed Bin B-A'!N416,'Speed Bin B-A'!N520,'Speed Bin B-A'!N624,'Speed Bin B-A'!N728,'Speed Bin B-A'!N832,'Speed Bin B-A'!N936,'Speed Bin B-A'!N1040,'Speed Bin B-A'!N1144,'Speed Bin B-A'!N1248,'Speed Bin B-A'!N1352,'Speed Bin B-A'!N1456)</f>
        <v>0</v>
      </c>
      <c r="O409" s="252">
        <f>SUM('Speed Bin B-A'!O104,'Speed Bin B-A'!O208,'Speed Bin B-A'!O312,'Speed Bin B-A'!O416,'Speed Bin B-A'!O520,'Speed Bin B-A'!O624,'Speed Bin B-A'!O728,'Speed Bin B-A'!O832,'Speed Bin B-A'!O936,'Speed Bin B-A'!O1040,'Speed Bin B-A'!O1144,'Speed Bin B-A'!O1248,'Speed Bin B-A'!O1352,'Speed Bin B-A'!O1456)</f>
        <v>0</v>
      </c>
      <c r="P409" s="252">
        <f>SUM('Speed Bin B-A'!P104,'Speed Bin B-A'!P208,'Speed Bin B-A'!P312,'Speed Bin B-A'!P416,'Speed Bin B-A'!P520,'Speed Bin B-A'!P624,'Speed Bin B-A'!P728,'Speed Bin B-A'!P832,'Speed Bin B-A'!P936,'Speed Bin B-A'!P1040,'Speed Bin B-A'!P1144,'Speed Bin B-A'!P1248,'Speed Bin B-A'!P1352,'Speed Bin B-A'!P1456)</f>
        <v>0</v>
      </c>
      <c r="Q409" s="252">
        <f>SUM('Speed Bin B-A'!Q104,'Speed Bin B-A'!Q208,'Speed Bin B-A'!Q312,'Speed Bin B-A'!Q416,'Speed Bin B-A'!Q520,'Speed Bin B-A'!Q624,'Speed Bin B-A'!Q728,'Speed Bin B-A'!Q832,'Speed Bin B-A'!Q936,'Speed Bin B-A'!Q1040,'Speed Bin B-A'!Q1144,'Speed Bin B-A'!Q1248,'Speed Bin B-A'!Q1352,'Speed Bin B-A'!Q1456)</f>
        <v>0</v>
      </c>
      <c r="R409" s="252">
        <f>SUM('Speed Bin B-A'!R104,'Speed Bin B-A'!R208,'Speed Bin B-A'!R312,'Speed Bin B-A'!R416,'Speed Bin B-A'!R520,'Speed Bin B-A'!R624,'Speed Bin B-A'!R728,'Speed Bin B-A'!R832,'Speed Bin B-A'!R936,'Speed Bin B-A'!R1040,'Speed Bin B-A'!R1144,'Speed Bin B-A'!R1248,'Speed Bin B-A'!R1352,'Speed Bin B-A'!R1456)</f>
        <v>0</v>
      </c>
      <c r="S409" s="252">
        <f>SUM('Speed Bin B-A'!S104,'Speed Bin B-A'!S208,'Speed Bin B-A'!S312,'Speed Bin B-A'!S416,'Speed Bin B-A'!S520,'Speed Bin B-A'!S624,'Speed Bin B-A'!S728,'Speed Bin B-A'!S832,'Speed Bin B-A'!S936,'Speed Bin B-A'!S1040,'Speed Bin B-A'!S1144,'Speed Bin B-A'!S1248,'Speed Bin B-A'!S1352,'Speed Bin B-A'!S1456)</f>
        <v>0</v>
      </c>
      <c r="T409" s="252">
        <f>SUM('Speed Bin B-A'!T104,'Speed Bin B-A'!T208,'Speed Bin B-A'!T312,'Speed Bin B-A'!T416,'Speed Bin B-A'!T520,'Speed Bin B-A'!T624,'Speed Bin B-A'!T728,'Speed Bin B-A'!T832,'Speed Bin B-A'!T936,'Speed Bin B-A'!T1040,'Speed Bin B-A'!T1144,'Speed Bin B-A'!T1248,'Speed Bin B-A'!T1352,'Speed Bin B-A'!T1456)</f>
        <v>0</v>
      </c>
      <c r="U409" s="252">
        <f>SUM('Speed Bin B-A'!U104,'Speed Bin B-A'!U208,'Speed Bin B-A'!U312,'Speed Bin B-A'!U416,'Speed Bin B-A'!U520,'Speed Bin B-A'!U624,'Speed Bin B-A'!U728,'Speed Bin B-A'!U832,'Speed Bin B-A'!U936,'Speed Bin B-A'!U1040,'Speed Bin B-A'!U1144,'Speed Bin B-A'!U1248,'Speed Bin B-A'!U1352,'Speed Bin B-A'!U1456)</f>
        <v>0</v>
      </c>
      <c r="V409" s="253">
        <f>IFERROR(AVERAGE('Speed Bin B-A'!V104,'Speed Bin B-A'!V208,'Speed Bin B-A'!V312,'Speed Bin B-A'!V416,'Speed Bin B-A'!V520,'Speed Bin B-A'!V624,'Speed Bin B-A'!V728,'Speed Bin B-A'!V832,'Speed Bin B-A'!V936,'Speed Bin B-A'!V1040,'Speed Bin B-A'!V1144,'Speed Bin B-A'!V1248,'Speed Bin B-A'!V1352,'Speed Bin B-A'!V1456),"-")</f>
        <v>26.46</v>
      </c>
      <c r="W409" s="253" t="str">
        <f>IFERROR(AVERAGE('Speed Bin B-A'!W104,'Speed Bin B-A'!W208,'Speed Bin B-A'!W312,'Speed Bin B-A'!W416,'Speed Bin B-A'!W520,'Speed Bin B-A'!W624,'Speed Bin B-A'!W728,'Speed Bin B-A'!W832,'Speed Bin B-A'!W936,'Speed Bin B-A'!W1040,'Speed Bin B-A'!W1144,'Speed Bin B-A'!W1248,'Speed Bin B-A'!W1352,'Speed Bin B-A'!W1456),"-")</f>
        <v>-</v>
      </c>
      <c r="X409" s="261"/>
      <c r="Y409" s="261"/>
    </row>
    <row r="410" spans="1:25" x14ac:dyDescent="0.2">
      <c r="A410" s="251">
        <v>0.97916666666666696</v>
      </c>
      <c r="B410" s="252">
        <f>SUM('Speed Bin B-A'!B105,'Speed Bin B-A'!B209,'Speed Bin B-A'!B313,'Speed Bin B-A'!B417,'Speed Bin B-A'!B521,'Speed Bin B-A'!B625,'Speed Bin B-A'!B729,'Speed Bin B-A'!B833,'Speed Bin B-A'!B937,'Speed Bin B-A'!B1041,'Speed Bin B-A'!B1145,'Speed Bin B-A'!B1249,'Speed Bin B-A'!B1353,'Speed Bin B-A'!B1457)</f>
        <v>14</v>
      </c>
      <c r="C410" s="252">
        <f>SUM('Speed Bin B-A'!C105,'Speed Bin B-A'!C209,'Speed Bin B-A'!C313,'Speed Bin B-A'!C417,'Speed Bin B-A'!C521,'Speed Bin B-A'!C625,'Speed Bin B-A'!C729,'Speed Bin B-A'!C833,'Speed Bin B-A'!C937,'Speed Bin B-A'!C1041,'Speed Bin B-A'!C1145,'Speed Bin B-A'!C1249,'Speed Bin B-A'!C1353,'Speed Bin B-A'!C1457)</f>
        <v>0</v>
      </c>
      <c r="D410" s="252">
        <f>SUM('Speed Bin B-A'!D105,'Speed Bin B-A'!D209,'Speed Bin B-A'!D313,'Speed Bin B-A'!D417,'Speed Bin B-A'!D521,'Speed Bin B-A'!D625,'Speed Bin B-A'!D729,'Speed Bin B-A'!D833,'Speed Bin B-A'!D937,'Speed Bin B-A'!D1041,'Speed Bin B-A'!D1145,'Speed Bin B-A'!D1249,'Speed Bin B-A'!D1353,'Speed Bin B-A'!D1457)</f>
        <v>0</v>
      </c>
      <c r="E410" s="252">
        <f>SUM('Speed Bin B-A'!E105,'Speed Bin B-A'!E209,'Speed Bin B-A'!E313,'Speed Bin B-A'!E417,'Speed Bin B-A'!E521,'Speed Bin B-A'!E625,'Speed Bin B-A'!E729,'Speed Bin B-A'!E833,'Speed Bin B-A'!E937,'Speed Bin B-A'!E1041,'Speed Bin B-A'!E1145,'Speed Bin B-A'!E1249,'Speed Bin B-A'!E1353,'Speed Bin B-A'!E1457)</f>
        <v>1</v>
      </c>
      <c r="F410" s="252">
        <f>SUM('Speed Bin B-A'!F105,'Speed Bin B-A'!F209,'Speed Bin B-A'!F313,'Speed Bin B-A'!F417,'Speed Bin B-A'!F521,'Speed Bin B-A'!F625,'Speed Bin B-A'!F729,'Speed Bin B-A'!F833,'Speed Bin B-A'!F937,'Speed Bin B-A'!F1041,'Speed Bin B-A'!F1145,'Speed Bin B-A'!F1249,'Speed Bin B-A'!F1353,'Speed Bin B-A'!F1457)</f>
        <v>3</v>
      </c>
      <c r="G410" s="252">
        <f>SUM('Speed Bin B-A'!G105,'Speed Bin B-A'!G209,'Speed Bin B-A'!G313,'Speed Bin B-A'!G417,'Speed Bin B-A'!G521,'Speed Bin B-A'!G625,'Speed Bin B-A'!G729,'Speed Bin B-A'!G833,'Speed Bin B-A'!G937,'Speed Bin B-A'!G1041,'Speed Bin B-A'!G1145,'Speed Bin B-A'!G1249,'Speed Bin B-A'!G1353,'Speed Bin B-A'!G1457)</f>
        <v>5</v>
      </c>
      <c r="H410" s="252">
        <f>SUM('Speed Bin B-A'!H105,'Speed Bin B-A'!H209,'Speed Bin B-A'!H313,'Speed Bin B-A'!H417,'Speed Bin B-A'!H521,'Speed Bin B-A'!H625,'Speed Bin B-A'!H729,'Speed Bin B-A'!H833,'Speed Bin B-A'!H937,'Speed Bin B-A'!H1041,'Speed Bin B-A'!H1145,'Speed Bin B-A'!H1249,'Speed Bin B-A'!H1353,'Speed Bin B-A'!H1457)</f>
        <v>4</v>
      </c>
      <c r="I410" s="252">
        <f>SUM('Speed Bin B-A'!I105,'Speed Bin B-A'!I209,'Speed Bin B-A'!I313,'Speed Bin B-A'!I417,'Speed Bin B-A'!I521,'Speed Bin B-A'!I625,'Speed Bin B-A'!I729,'Speed Bin B-A'!I833,'Speed Bin B-A'!I937,'Speed Bin B-A'!I1041,'Speed Bin B-A'!I1145,'Speed Bin B-A'!I1249,'Speed Bin B-A'!I1353,'Speed Bin B-A'!I1457)</f>
        <v>1</v>
      </c>
      <c r="J410" s="252">
        <f>SUM('Speed Bin B-A'!J105,'Speed Bin B-A'!J209,'Speed Bin B-A'!J313,'Speed Bin B-A'!J417,'Speed Bin B-A'!J521,'Speed Bin B-A'!J625,'Speed Bin B-A'!J729,'Speed Bin B-A'!J833,'Speed Bin B-A'!J937,'Speed Bin B-A'!J1041,'Speed Bin B-A'!J1145,'Speed Bin B-A'!J1249,'Speed Bin B-A'!J1353,'Speed Bin B-A'!J1457)</f>
        <v>0</v>
      </c>
      <c r="K410" s="252">
        <f>SUM('Speed Bin B-A'!K105,'Speed Bin B-A'!K209,'Speed Bin B-A'!K313,'Speed Bin B-A'!K417,'Speed Bin B-A'!K521,'Speed Bin B-A'!K625,'Speed Bin B-A'!K729,'Speed Bin B-A'!K833,'Speed Bin B-A'!K937,'Speed Bin B-A'!K1041,'Speed Bin B-A'!K1145,'Speed Bin B-A'!K1249,'Speed Bin B-A'!K1353,'Speed Bin B-A'!K1457)</f>
        <v>0</v>
      </c>
      <c r="L410" s="252">
        <f>SUM('Speed Bin B-A'!L105,'Speed Bin B-A'!L209,'Speed Bin B-A'!L313,'Speed Bin B-A'!L417,'Speed Bin B-A'!L521,'Speed Bin B-A'!L625,'Speed Bin B-A'!L729,'Speed Bin B-A'!L833,'Speed Bin B-A'!L937,'Speed Bin B-A'!L1041,'Speed Bin B-A'!L1145,'Speed Bin B-A'!L1249,'Speed Bin B-A'!L1353,'Speed Bin B-A'!L1457)</f>
        <v>0</v>
      </c>
      <c r="M410" s="252">
        <f>SUM('Speed Bin B-A'!M105,'Speed Bin B-A'!M209,'Speed Bin B-A'!M313,'Speed Bin B-A'!M417,'Speed Bin B-A'!M521,'Speed Bin B-A'!M625,'Speed Bin B-A'!M729,'Speed Bin B-A'!M833,'Speed Bin B-A'!M937,'Speed Bin B-A'!M1041,'Speed Bin B-A'!M1145,'Speed Bin B-A'!M1249,'Speed Bin B-A'!M1353,'Speed Bin B-A'!M1457)</f>
        <v>0</v>
      </c>
      <c r="N410" s="252">
        <f>SUM('Speed Bin B-A'!N105,'Speed Bin B-A'!N209,'Speed Bin B-A'!N313,'Speed Bin B-A'!N417,'Speed Bin B-A'!N521,'Speed Bin B-A'!N625,'Speed Bin B-A'!N729,'Speed Bin B-A'!N833,'Speed Bin B-A'!N937,'Speed Bin B-A'!N1041,'Speed Bin B-A'!N1145,'Speed Bin B-A'!N1249,'Speed Bin B-A'!N1353,'Speed Bin B-A'!N1457)</f>
        <v>0</v>
      </c>
      <c r="O410" s="252">
        <f>SUM('Speed Bin B-A'!O105,'Speed Bin B-A'!O209,'Speed Bin B-A'!O313,'Speed Bin B-A'!O417,'Speed Bin B-A'!O521,'Speed Bin B-A'!O625,'Speed Bin B-A'!O729,'Speed Bin B-A'!O833,'Speed Bin B-A'!O937,'Speed Bin B-A'!O1041,'Speed Bin B-A'!O1145,'Speed Bin B-A'!O1249,'Speed Bin B-A'!O1353,'Speed Bin B-A'!O1457)</f>
        <v>0</v>
      </c>
      <c r="P410" s="252">
        <f>SUM('Speed Bin B-A'!P105,'Speed Bin B-A'!P209,'Speed Bin B-A'!P313,'Speed Bin B-A'!P417,'Speed Bin B-A'!P521,'Speed Bin B-A'!P625,'Speed Bin B-A'!P729,'Speed Bin B-A'!P833,'Speed Bin B-A'!P937,'Speed Bin B-A'!P1041,'Speed Bin B-A'!P1145,'Speed Bin B-A'!P1249,'Speed Bin B-A'!P1353,'Speed Bin B-A'!P1457)</f>
        <v>0</v>
      </c>
      <c r="Q410" s="252">
        <f>SUM('Speed Bin B-A'!Q105,'Speed Bin B-A'!Q209,'Speed Bin B-A'!Q313,'Speed Bin B-A'!Q417,'Speed Bin B-A'!Q521,'Speed Bin B-A'!Q625,'Speed Bin B-A'!Q729,'Speed Bin B-A'!Q833,'Speed Bin B-A'!Q937,'Speed Bin B-A'!Q1041,'Speed Bin B-A'!Q1145,'Speed Bin B-A'!Q1249,'Speed Bin B-A'!Q1353,'Speed Bin B-A'!Q1457)</f>
        <v>0</v>
      </c>
      <c r="R410" s="252">
        <f>SUM('Speed Bin B-A'!R105,'Speed Bin B-A'!R209,'Speed Bin B-A'!R313,'Speed Bin B-A'!R417,'Speed Bin B-A'!R521,'Speed Bin B-A'!R625,'Speed Bin B-A'!R729,'Speed Bin B-A'!R833,'Speed Bin B-A'!R937,'Speed Bin B-A'!R1041,'Speed Bin B-A'!R1145,'Speed Bin B-A'!R1249,'Speed Bin B-A'!R1353,'Speed Bin B-A'!R1457)</f>
        <v>0</v>
      </c>
      <c r="S410" s="252">
        <f>SUM('Speed Bin B-A'!S105,'Speed Bin B-A'!S209,'Speed Bin B-A'!S313,'Speed Bin B-A'!S417,'Speed Bin B-A'!S521,'Speed Bin B-A'!S625,'Speed Bin B-A'!S729,'Speed Bin B-A'!S833,'Speed Bin B-A'!S937,'Speed Bin B-A'!S1041,'Speed Bin B-A'!S1145,'Speed Bin B-A'!S1249,'Speed Bin B-A'!S1353,'Speed Bin B-A'!S1457)</f>
        <v>0</v>
      </c>
      <c r="T410" s="252">
        <f>SUM('Speed Bin B-A'!T105,'Speed Bin B-A'!T209,'Speed Bin B-A'!T313,'Speed Bin B-A'!T417,'Speed Bin B-A'!T521,'Speed Bin B-A'!T625,'Speed Bin B-A'!T729,'Speed Bin B-A'!T833,'Speed Bin B-A'!T937,'Speed Bin B-A'!T1041,'Speed Bin B-A'!T1145,'Speed Bin B-A'!T1249,'Speed Bin B-A'!T1353,'Speed Bin B-A'!T1457)</f>
        <v>0</v>
      </c>
      <c r="U410" s="252">
        <f>SUM('Speed Bin B-A'!U105,'Speed Bin B-A'!U209,'Speed Bin B-A'!U313,'Speed Bin B-A'!U417,'Speed Bin B-A'!U521,'Speed Bin B-A'!U625,'Speed Bin B-A'!U729,'Speed Bin B-A'!U833,'Speed Bin B-A'!U937,'Speed Bin B-A'!U1041,'Speed Bin B-A'!U1145,'Speed Bin B-A'!U1249,'Speed Bin B-A'!U1353,'Speed Bin B-A'!U1457)</f>
        <v>0</v>
      </c>
      <c r="V410" s="253">
        <f>IFERROR(AVERAGE('Speed Bin B-A'!V105,'Speed Bin B-A'!V209,'Speed Bin B-A'!V313,'Speed Bin B-A'!V417,'Speed Bin B-A'!V521,'Speed Bin B-A'!V625,'Speed Bin B-A'!V729,'Speed Bin B-A'!V833,'Speed Bin B-A'!V937,'Speed Bin B-A'!V1041,'Speed Bin B-A'!V1145,'Speed Bin B-A'!V1249,'Speed Bin B-A'!V1353,'Speed Bin B-A'!V1457),"-")</f>
        <v>28.037499999999998</v>
      </c>
      <c r="W410" s="253" t="str">
        <f>IFERROR(AVERAGE('Speed Bin B-A'!W105,'Speed Bin B-A'!W209,'Speed Bin B-A'!W313,'Speed Bin B-A'!W417,'Speed Bin B-A'!W521,'Speed Bin B-A'!W625,'Speed Bin B-A'!W729,'Speed Bin B-A'!W833,'Speed Bin B-A'!W937,'Speed Bin B-A'!W1041,'Speed Bin B-A'!W1145,'Speed Bin B-A'!W1249,'Speed Bin B-A'!W1353,'Speed Bin B-A'!W1457),"-")</f>
        <v>-</v>
      </c>
      <c r="X410" s="261"/>
      <c r="Y410" s="261"/>
    </row>
    <row r="411" spans="1:25" ht="13.5" thickBot="1" x14ac:dyDescent="0.25">
      <c r="A411" s="255">
        <v>0.98958333333333304</v>
      </c>
      <c r="B411" s="260">
        <f>SUM('Speed Bin B-A'!B106,'Speed Bin B-A'!B210,'Speed Bin B-A'!B314,'Speed Bin B-A'!B418,'Speed Bin B-A'!B522,'Speed Bin B-A'!B626,'Speed Bin B-A'!B730,'Speed Bin B-A'!B834,'Speed Bin B-A'!B938,'Speed Bin B-A'!B1042,'Speed Bin B-A'!B1146,'Speed Bin B-A'!B1250,'Speed Bin B-A'!B1354,'Speed Bin B-A'!B1458)</f>
        <v>4</v>
      </c>
      <c r="C411" s="260">
        <f>SUM('Speed Bin B-A'!C106,'Speed Bin B-A'!C210,'Speed Bin B-A'!C314,'Speed Bin B-A'!C418,'Speed Bin B-A'!C522,'Speed Bin B-A'!C626,'Speed Bin B-A'!C730,'Speed Bin B-A'!C834,'Speed Bin B-A'!C938,'Speed Bin B-A'!C1042,'Speed Bin B-A'!C1146,'Speed Bin B-A'!C1250,'Speed Bin B-A'!C1354,'Speed Bin B-A'!C1458)</f>
        <v>0</v>
      </c>
      <c r="D411" s="260">
        <f>SUM('Speed Bin B-A'!D106,'Speed Bin B-A'!D210,'Speed Bin B-A'!D314,'Speed Bin B-A'!D418,'Speed Bin B-A'!D522,'Speed Bin B-A'!D626,'Speed Bin B-A'!D730,'Speed Bin B-A'!D834,'Speed Bin B-A'!D938,'Speed Bin B-A'!D1042,'Speed Bin B-A'!D1146,'Speed Bin B-A'!D1250,'Speed Bin B-A'!D1354,'Speed Bin B-A'!D1458)</f>
        <v>0</v>
      </c>
      <c r="E411" s="260">
        <f>SUM('Speed Bin B-A'!E106,'Speed Bin B-A'!E210,'Speed Bin B-A'!E314,'Speed Bin B-A'!E418,'Speed Bin B-A'!E522,'Speed Bin B-A'!E626,'Speed Bin B-A'!E730,'Speed Bin B-A'!E834,'Speed Bin B-A'!E938,'Speed Bin B-A'!E1042,'Speed Bin B-A'!E1146,'Speed Bin B-A'!E1250,'Speed Bin B-A'!E1354,'Speed Bin B-A'!E1458)</f>
        <v>0</v>
      </c>
      <c r="F411" s="260">
        <f>SUM('Speed Bin B-A'!F106,'Speed Bin B-A'!F210,'Speed Bin B-A'!F314,'Speed Bin B-A'!F418,'Speed Bin B-A'!F522,'Speed Bin B-A'!F626,'Speed Bin B-A'!F730,'Speed Bin B-A'!F834,'Speed Bin B-A'!F938,'Speed Bin B-A'!F1042,'Speed Bin B-A'!F1146,'Speed Bin B-A'!F1250,'Speed Bin B-A'!F1354,'Speed Bin B-A'!F1458)</f>
        <v>0</v>
      </c>
      <c r="G411" s="260">
        <f>SUM('Speed Bin B-A'!G106,'Speed Bin B-A'!G210,'Speed Bin B-A'!G314,'Speed Bin B-A'!G418,'Speed Bin B-A'!G522,'Speed Bin B-A'!G626,'Speed Bin B-A'!G730,'Speed Bin B-A'!G834,'Speed Bin B-A'!G938,'Speed Bin B-A'!G1042,'Speed Bin B-A'!G1146,'Speed Bin B-A'!G1250,'Speed Bin B-A'!G1354,'Speed Bin B-A'!G1458)</f>
        <v>2</v>
      </c>
      <c r="H411" s="260">
        <f>SUM('Speed Bin B-A'!H106,'Speed Bin B-A'!H210,'Speed Bin B-A'!H314,'Speed Bin B-A'!H418,'Speed Bin B-A'!H522,'Speed Bin B-A'!H626,'Speed Bin B-A'!H730,'Speed Bin B-A'!H834,'Speed Bin B-A'!H938,'Speed Bin B-A'!H1042,'Speed Bin B-A'!H1146,'Speed Bin B-A'!H1250,'Speed Bin B-A'!H1354,'Speed Bin B-A'!H1458)</f>
        <v>2</v>
      </c>
      <c r="I411" s="260">
        <f>SUM('Speed Bin B-A'!I106,'Speed Bin B-A'!I210,'Speed Bin B-A'!I314,'Speed Bin B-A'!I418,'Speed Bin B-A'!I522,'Speed Bin B-A'!I626,'Speed Bin B-A'!I730,'Speed Bin B-A'!I834,'Speed Bin B-A'!I938,'Speed Bin B-A'!I1042,'Speed Bin B-A'!I1146,'Speed Bin B-A'!I1250,'Speed Bin B-A'!I1354,'Speed Bin B-A'!I1458)</f>
        <v>0</v>
      </c>
      <c r="J411" s="260">
        <f>SUM('Speed Bin B-A'!J106,'Speed Bin B-A'!J210,'Speed Bin B-A'!J314,'Speed Bin B-A'!J418,'Speed Bin B-A'!J522,'Speed Bin B-A'!J626,'Speed Bin B-A'!J730,'Speed Bin B-A'!J834,'Speed Bin B-A'!J938,'Speed Bin B-A'!J1042,'Speed Bin B-A'!J1146,'Speed Bin B-A'!J1250,'Speed Bin B-A'!J1354,'Speed Bin B-A'!J1458)</f>
        <v>0</v>
      </c>
      <c r="K411" s="260">
        <f>SUM('Speed Bin B-A'!K106,'Speed Bin B-A'!K210,'Speed Bin B-A'!K314,'Speed Bin B-A'!K418,'Speed Bin B-A'!K522,'Speed Bin B-A'!K626,'Speed Bin B-A'!K730,'Speed Bin B-A'!K834,'Speed Bin B-A'!K938,'Speed Bin B-A'!K1042,'Speed Bin B-A'!K1146,'Speed Bin B-A'!K1250,'Speed Bin B-A'!K1354,'Speed Bin B-A'!K1458)</f>
        <v>0</v>
      </c>
      <c r="L411" s="260">
        <f>SUM('Speed Bin B-A'!L106,'Speed Bin B-A'!L210,'Speed Bin B-A'!L314,'Speed Bin B-A'!L418,'Speed Bin B-A'!L522,'Speed Bin B-A'!L626,'Speed Bin B-A'!L730,'Speed Bin B-A'!L834,'Speed Bin B-A'!L938,'Speed Bin B-A'!L1042,'Speed Bin B-A'!L1146,'Speed Bin B-A'!L1250,'Speed Bin B-A'!L1354,'Speed Bin B-A'!L1458)</f>
        <v>0</v>
      </c>
      <c r="M411" s="260">
        <f>SUM('Speed Bin B-A'!M106,'Speed Bin B-A'!M210,'Speed Bin B-A'!M314,'Speed Bin B-A'!M418,'Speed Bin B-A'!M522,'Speed Bin B-A'!M626,'Speed Bin B-A'!M730,'Speed Bin B-A'!M834,'Speed Bin B-A'!M938,'Speed Bin B-A'!M1042,'Speed Bin B-A'!M1146,'Speed Bin B-A'!M1250,'Speed Bin B-A'!M1354,'Speed Bin B-A'!M1458)</f>
        <v>0</v>
      </c>
      <c r="N411" s="260">
        <f>SUM('Speed Bin B-A'!N106,'Speed Bin B-A'!N210,'Speed Bin B-A'!N314,'Speed Bin B-A'!N418,'Speed Bin B-A'!N522,'Speed Bin B-A'!N626,'Speed Bin B-A'!N730,'Speed Bin B-A'!N834,'Speed Bin B-A'!N938,'Speed Bin B-A'!N1042,'Speed Bin B-A'!N1146,'Speed Bin B-A'!N1250,'Speed Bin B-A'!N1354,'Speed Bin B-A'!N1458)</f>
        <v>0</v>
      </c>
      <c r="O411" s="260">
        <f>SUM('Speed Bin B-A'!O106,'Speed Bin B-A'!O210,'Speed Bin B-A'!O314,'Speed Bin B-A'!O418,'Speed Bin B-A'!O522,'Speed Bin B-A'!O626,'Speed Bin B-A'!O730,'Speed Bin B-A'!O834,'Speed Bin B-A'!O938,'Speed Bin B-A'!O1042,'Speed Bin B-A'!O1146,'Speed Bin B-A'!O1250,'Speed Bin B-A'!O1354,'Speed Bin B-A'!O1458)</f>
        <v>0</v>
      </c>
      <c r="P411" s="260">
        <f>SUM('Speed Bin B-A'!P106,'Speed Bin B-A'!P210,'Speed Bin B-A'!P314,'Speed Bin B-A'!P418,'Speed Bin B-A'!P522,'Speed Bin B-A'!P626,'Speed Bin B-A'!P730,'Speed Bin B-A'!P834,'Speed Bin B-A'!P938,'Speed Bin B-A'!P1042,'Speed Bin B-A'!P1146,'Speed Bin B-A'!P1250,'Speed Bin B-A'!P1354,'Speed Bin B-A'!P1458)</f>
        <v>0</v>
      </c>
      <c r="Q411" s="260">
        <f>SUM('Speed Bin B-A'!Q106,'Speed Bin B-A'!Q210,'Speed Bin B-A'!Q314,'Speed Bin B-A'!Q418,'Speed Bin B-A'!Q522,'Speed Bin B-A'!Q626,'Speed Bin B-A'!Q730,'Speed Bin B-A'!Q834,'Speed Bin B-A'!Q938,'Speed Bin B-A'!Q1042,'Speed Bin B-A'!Q1146,'Speed Bin B-A'!Q1250,'Speed Bin B-A'!Q1354,'Speed Bin B-A'!Q1458)</f>
        <v>0</v>
      </c>
      <c r="R411" s="260">
        <f>SUM('Speed Bin B-A'!R106,'Speed Bin B-A'!R210,'Speed Bin B-A'!R314,'Speed Bin B-A'!R418,'Speed Bin B-A'!R522,'Speed Bin B-A'!R626,'Speed Bin B-A'!R730,'Speed Bin B-A'!R834,'Speed Bin B-A'!R938,'Speed Bin B-A'!R1042,'Speed Bin B-A'!R1146,'Speed Bin B-A'!R1250,'Speed Bin B-A'!R1354,'Speed Bin B-A'!R1458)</f>
        <v>0</v>
      </c>
      <c r="S411" s="260">
        <f>SUM('Speed Bin B-A'!S106,'Speed Bin B-A'!S210,'Speed Bin B-A'!S314,'Speed Bin B-A'!S418,'Speed Bin B-A'!S522,'Speed Bin B-A'!S626,'Speed Bin B-A'!S730,'Speed Bin B-A'!S834,'Speed Bin B-A'!S938,'Speed Bin B-A'!S1042,'Speed Bin B-A'!S1146,'Speed Bin B-A'!S1250,'Speed Bin B-A'!S1354,'Speed Bin B-A'!S1458)</f>
        <v>0</v>
      </c>
      <c r="T411" s="260">
        <f>SUM('Speed Bin B-A'!T106,'Speed Bin B-A'!T210,'Speed Bin B-A'!T314,'Speed Bin B-A'!T418,'Speed Bin B-A'!T522,'Speed Bin B-A'!T626,'Speed Bin B-A'!T730,'Speed Bin B-A'!T834,'Speed Bin B-A'!T938,'Speed Bin B-A'!T1042,'Speed Bin B-A'!T1146,'Speed Bin B-A'!T1250,'Speed Bin B-A'!T1354,'Speed Bin B-A'!T1458)</f>
        <v>0</v>
      </c>
      <c r="U411" s="260">
        <f>SUM('Speed Bin B-A'!U106,'Speed Bin B-A'!U210,'Speed Bin B-A'!U314,'Speed Bin B-A'!U418,'Speed Bin B-A'!U522,'Speed Bin B-A'!U626,'Speed Bin B-A'!U730,'Speed Bin B-A'!U834,'Speed Bin B-A'!U938,'Speed Bin B-A'!U1042,'Speed Bin B-A'!U1146,'Speed Bin B-A'!U1250,'Speed Bin B-A'!U1354,'Speed Bin B-A'!U1458)</f>
        <v>0</v>
      </c>
      <c r="V411" s="257">
        <f>IFERROR(AVERAGE('Speed Bin B-A'!V106,'Speed Bin B-A'!V210,'Speed Bin B-A'!V314,'Speed Bin B-A'!V418,'Speed Bin B-A'!V522,'Speed Bin B-A'!V626,'Speed Bin B-A'!V730,'Speed Bin B-A'!V834,'Speed Bin B-A'!V938,'Speed Bin B-A'!V1042,'Speed Bin B-A'!V1146,'Speed Bin B-A'!V1250,'Speed Bin B-A'!V1354,'Speed Bin B-A'!V1458),"-")</f>
        <v>29.733333333333334</v>
      </c>
      <c r="W411" s="257" t="str">
        <f>IFERROR(AVERAGE('Speed Bin B-A'!W106,'Speed Bin B-A'!W210,'Speed Bin B-A'!W314,'Speed Bin B-A'!W418,'Speed Bin B-A'!W522,'Speed Bin B-A'!W626,'Speed Bin B-A'!W730,'Speed Bin B-A'!W834,'Speed Bin B-A'!W938,'Speed Bin B-A'!W1042,'Speed Bin B-A'!W1146,'Speed Bin B-A'!W1250,'Speed Bin B-A'!W1354,'Speed Bin B-A'!W1458),"-")</f>
        <v>-</v>
      </c>
      <c r="X411" s="261"/>
      <c r="Y411" s="261"/>
    </row>
    <row r="412" spans="1:25" ht="13.5" thickTop="1" x14ac:dyDescent="0.2">
      <c r="A412" s="258" t="s">
        <v>44</v>
      </c>
      <c r="B412" s="248">
        <f>SUM(B344:B391)</f>
        <v>10629</v>
      </c>
      <c r="C412" s="248">
        <f t="shared" ref="C412:U412" si="197">SUM(C344:C391)</f>
        <v>18</v>
      </c>
      <c r="D412" s="248">
        <f t="shared" si="197"/>
        <v>162</v>
      </c>
      <c r="E412" s="248">
        <f t="shared" si="197"/>
        <v>488</v>
      </c>
      <c r="F412" s="248">
        <f t="shared" si="197"/>
        <v>2606</v>
      </c>
      <c r="G412" s="248">
        <f t="shared" si="197"/>
        <v>5720</v>
      </c>
      <c r="H412" s="248">
        <f t="shared" si="197"/>
        <v>1478</v>
      </c>
      <c r="I412" s="248">
        <f t="shared" si="197"/>
        <v>134</v>
      </c>
      <c r="J412" s="248">
        <f t="shared" si="197"/>
        <v>14</v>
      </c>
      <c r="K412" s="248">
        <f t="shared" si="197"/>
        <v>9</v>
      </c>
      <c r="L412" s="248">
        <f t="shared" si="197"/>
        <v>0</v>
      </c>
      <c r="M412" s="248">
        <f t="shared" si="197"/>
        <v>0</v>
      </c>
      <c r="N412" s="248">
        <f t="shared" si="197"/>
        <v>0</v>
      </c>
      <c r="O412" s="248">
        <f t="shared" si="197"/>
        <v>0</v>
      </c>
      <c r="P412" s="248">
        <f t="shared" si="197"/>
        <v>0</v>
      </c>
      <c r="Q412" s="248">
        <f t="shared" si="197"/>
        <v>0</v>
      </c>
      <c r="R412" s="248">
        <f t="shared" si="197"/>
        <v>0</v>
      </c>
      <c r="S412" s="248">
        <f t="shared" si="197"/>
        <v>0</v>
      </c>
      <c r="T412" s="248">
        <f t="shared" si="197"/>
        <v>0</v>
      </c>
      <c r="U412" s="248">
        <f t="shared" si="197"/>
        <v>0</v>
      </c>
      <c r="V412" s="249">
        <f>IFERROR(AVERAGE('Speed Bin B-A'!V107,'Speed Bin B-A'!V211,'Speed Bin B-A'!V315,'Speed Bin B-A'!V419,'Speed Bin B-A'!V523,'Speed Bin B-A'!V627,'Speed Bin B-A'!V731,'Speed Bin B-A'!V835,'Speed Bin B-A'!V939,'Speed Bin B-A'!V1043,'Speed Bin B-A'!V1147,'Speed Bin B-A'!V1251,'Speed Bin B-A'!V1355,'Speed Bin B-A'!V1459),"-")</f>
        <v>26.279999999999994</v>
      </c>
      <c r="W412" s="249">
        <f>IFERROR(AVERAGE('Speed Bin B-A'!W107,'Speed Bin B-A'!W211,'Speed Bin B-A'!W315,'Speed Bin B-A'!W419,'Speed Bin B-A'!W523,'Speed Bin B-A'!W627,'Speed Bin B-A'!W731,'Speed Bin B-A'!W835,'Speed Bin B-A'!W939,'Speed Bin B-A'!W1043,'Speed Bin B-A'!W1147,'Speed Bin B-A'!W1251,'Speed Bin B-A'!W1355,'Speed Bin B-A'!W1459),"-")</f>
        <v>29.97</v>
      </c>
      <c r="X412" s="261"/>
      <c r="Y412" s="261"/>
    </row>
    <row r="413" spans="1:25" x14ac:dyDescent="0.2">
      <c r="A413" s="259" t="s">
        <v>45</v>
      </c>
      <c r="B413" s="252">
        <f>SUM(B340:B403)</f>
        <v>12406</v>
      </c>
      <c r="C413" s="252">
        <f t="shared" ref="C413:U413" si="198">SUM(C340:C403)</f>
        <v>21</v>
      </c>
      <c r="D413" s="252">
        <f t="shared" si="198"/>
        <v>170</v>
      </c>
      <c r="E413" s="252">
        <f t="shared" si="198"/>
        <v>514</v>
      </c>
      <c r="F413" s="252">
        <f t="shared" si="198"/>
        <v>2950</v>
      </c>
      <c r="G413" s="252">
        <f t="shared" si="198"/>
        <v>6662</v>
      </c>
      <c r="H413" s="252">
        <f t="shared" si="198"/>
        <v>1854</v>
      </c>
      <c r="I413" s="252">
        <f t="shared" si="198"/>
        <v>198</v>
      </c>
      <c r="J413" s="252">
        <f t="shared" si="198"/>
        <v>26</v>
      </c>
      <c r="K413" s="252">
        <f t="shared" si="198"/>
        <v>10</v>
      </c>
      <c r="L413" s="252">
        <f t="shared" si="198"/>
        <v>1</v>
      </c>
      <c r="M413" s="252">
        <f t="shared" si="198"/>
        <v>0</v>
      </c>
      <c r="N413" s="252">
        <f t="shared" si="198"/>
        <v>0</v>
      </c>
      <c r="O413" s="252">
        <f t="shared" si="198"/>
        <v>0</v>
      </c>
      <c r="P413" s="252">
        <f t="shared" si="198"/>
        <v>0</v>
      </c>
      <c r="Q413" s="252">
        <f t="shared" si="198"/>
        <v>0</v>
      </c>
      <c r="R413" s="252">
        <f t="shared" si="198"/>
        <v>0</v>
      </c>
      <c r="S413" s="252">
        <f t="shared" si="198"/>
        <v>0</v>
      </c>
      <c r="T413" s="252">
        <f t="shared" si="198"/>
        <v>0</v>
      </c>
      <c r="U413" s="252">
        <f t="shared" si="198"/>
        <v>0</v>
      </c>
      <c r="V413" s="253">
        <f>IFERROR(AVERAGE('Speed Bin B-A'!V108,'Speed Bin B-A'!V212,'Speed Bin B-A'!V316,'Speed Bin B-A'!V420,'Speed Bin B-A'!V524,'Speed Bin B-A'!V628,'Speed Bin B-A'!V732,'Speed Bin B-A'!V836,'Speed Bin B-A'!V940,'Speed Bin B-A'!V1044,'Speed Bin B-A'!V1148,'Speed Bin B-A'!V1252,'Speed Bin B-A'!V1356,'Speed Bin B-A'!V1460),"-")</f>
        <v>26.46</v>
      </c>
      <c r="W413" s="253">
        <f>IFERROR(AVERAGE('Speed Bin B-A'!W108,'Speed Bin B-A'!W212,'Speed Bin B-A'!W316,'Speed Bin B-A'!W420,'Speed Bin B-A'!W524,'Speed Bin B-A'!W628,'Speed Bin B-A'!W732,'Speed Bin B-A'!W836,'Speed Bin B-A'!W940,'Speed Bin B-A'!W1044,'Speed Bin B-A'!W1148,'Speed Bin B-A'!W1252,'Speed Bin B-A'!W1356,'Speed Bin B-A'!W1460),"-")</f>
        <v>30.130000000000003</v>
      </c>
      <c r="X413" s="261"/>
      <c r="Y413" s="261"/>
    </row>
    <row r="414" spans="1:25" x14ac:dyDescent="0.2">
      <c r="A414" s="252" t="s">
        <v>46</v>
      </c>
      <c r="B414" s="252">
        <f>SUM(B340:B411)</f>
        <v>12562</v>
      </c>
      <c r="C414" s="252">
        <f t="shared" ref="C414:U414" si="199">SUM(C340:C411)</f>
        <v>21</v>
      </c>
      <c r="D414" s="252">
        <f t="shared" si="199"/>
        <v>172</v>
      </c>
      <c r="E414" s="252">
        <f t="shared" si="199"/>
        <v>520</v>
      </c>
      <c r="F414" s="252">
        <f t="shared" si="199"/>
        <v>2985</v>
      </c>
      <c r="G414" s="252">
        <f t="shared" si="199"/>
        <v>6724</v>
      </c>
      <c r="H414" s="252">
        <f t="shared" si="199"/>
        <v>1894</v>
      </c>
      <c r="I414" s="252">
        <f t="shared" si="199"/>
        <v>205</v>
      </c>
      <c r="J414" s="252">
        <f t="shared" si="199"/>
        <v>29</v>
      </c>
      <c r="K414" s="252">
        <f t="shared" si="199"/>
        <v>11</v>
      </c>
      <c r="L414" s="252">
        <f t="shared" si="199"/>
        <v>1</v>
      </c>
      <c r="M414" s="252">
        <f t="shared" si="199"/>
        <v>0</v>
      </c>
      <c r="N414" s="252">
        <f t="shared" si="199"/>
        <v>0</v>
      </c>
      <c r="O414" s="252">
        <f t="shared" si="199"/>
        <v>0</v>
      </c>
      <c r="P414" s="252">
        <f t="shared" si="199"/>
        <v>0</v>
      </c>
      <c r="Q414" s="252">
        <f t="shared" si="199"/>
        <v>0</v>
      </c>
      <c r="R414" s="252">
        <f t="shared" si="199"/>
        <v>0</v>
      </c>
      <c r="S414" s="252">
        <f t="shared" si="199"/>
        <v>0</v>
      </c>
      <c r="T414" s="252">
        <f t="shared" si="199"/>
        <v>0</v>
      </c>
      <c r="U414" s="252">
        <f t="shared" si="199"/>
        <v>0</v>
      </c>
      <c r="V414" s="253">
        <f>IFERROR(AVERAGE('Speed Bin B-A'!V109,'Speed Bin B-A'!V213,'Speed Bin B-A'!V317,'Speed Bin B-A'!V421,'Speed Bin B-A'!V525,'Speed Bin B-A'!V629,'Speed Bin B-A'!V733,'Speed Bin B-A'!V837,'Speed Bin B-A'!V941,'Speed Bin B-A'!V1045,'Speed Bin B-A'!V1149,'Speed Bin B-A'!V1253,'Speed Bin B-A'!V1357,'Speed Bin B-A'!V1461),"-")</f>
        <v>26.479999999999997</v>
      </c>
      <c r="W414" s="253">
        <f>IFERROR(AVERAGE('Speed Bin B-A'!W109,'Speed Bin B-A'!W213,'Speed Bin B-A'!W317,'Speed Bin B-A'!W421,'Speed Bin B-A'!W525,'Speed Bin B-A'!W629,'Speed Bin B-A'!W733,'Speed Bin B-A'!W837,'Speed Bin B-A'!W941,'Speed Bin B-A'!W1045,'Speed Bin B-A'!W1149,'Speed Bin B-A'!W1253,'Speed Bin B-A'!W1357,'Speed Bin B-A'!W1461),"-")</f>
        <v>30.169999999999998</v>
      </c>
      <c r="X414" s="261"/>
      <c r="Y414" s="261"/>
    </row>
    <row r="415" spans="1:25" ht="13.5" thickBot="1" x14ac:dyDescent="0.25">
      <c r="A415" s="260" t="s">
        <v>47</v>
      </c>
      <c r="B415" s="260">
        <f>SUM(B316:B411)</f>
        <v>12809</v>
      </c>
      <c r="C415" s="260">
        <f t="shared" ref="C415:U415" si="200">SUM(C316:C411)</f>
        <v>21</v>
      </c>
      <c r="D415" s="260">
        <f t="shared" si="200"/>
        <v>175</v>
      </c>
      <c r="E415" s="260">
        <f t="shared" si="200"/>
        <v>547</v>
      </c>
      <c r="F415" s="260">
        <f t="shared" si="200"/>
        <v>3026</v>
      </c>
      <c r="G415" s="260">
        <f t="shared" si="200"/>
        <v>6817</v>
      </c>
      <c r="H415" s="260">
        <f t="shared" si="200"/>
        <v>1962</v>
      </c>
      <c r="I415" s="260">
        <f t="shared" si="200"/>
        <v>217</v>
      </c>
      <c r="J415" s="260">
        <f t="shared" si="200"/>
        <v>32</v>
      </c>
      <c r="K415" s="260">
        <f t="shared" si="200"/>
        <v>11</v>
      </c>
      <c r="L415" s="260">
        <f t="shared" si="200"/>
        <v>1</v>
      </c>
      <c r="M415" s="260">
        <f t="shared" si="200"/>
        <v>0</v>
      </c>
      <c r="N415" s="260">
        <f t="shared" si="200"/>
        <v>0</v>
      </c>
      <c r="O415" s="260">
        <f t="shared" si="200"/>
        <v>0</v>
      </c>
      <c r="P415" s="260">
        <f t="shared" si="200"/>
        <v>0</v>
      </c>
      <c r="Q415" s="260">
        <f t="shared" si="200"/>
        <v>0</v>
      </c>
      <c r="R415" s="260">
        <f t="shared" si="200"/>
        <v>0</v>
      </c>
      <c r="S415" s="260">
        <f t="shared" si="200"/>
        <v>0</v>
      </c>
      <c r="T415" s="260">
        <f t="shared" si="200"/>
        <v>0</v>
      </c>
      <c r="U415" s="260">
        <f t="shared" si="200"/>
        <v>0</v>
      </c>
      <c r="V415" s="257">
        <f>IFERROR(AVERAGE('Speed Bin B-A'!V110,'Speed Bin B-A'!V214,'Speed Bin B-A'!V318,'Speed Bin B-A'!V422,'Speed Bin B-A'!V526,'Speed Bin B-A'!V630,'Speed Bin B-A'!V734,'Speed Bin B-A'!V838,'Speed Bin B-A'!V942,'Speed Bin B-A'!V1046,'Speed Bin B-A'!V1150,'Speed Bin B-A'!V1254,'Speed Bin B-A'!V1358,'Speed Bin B-A'!V1462),"-")</f>
        <v>26.5</v>
      </c>
      <c r="W415" s="257">
        <f>IFERROR(AVERAGE('Speed Bin B-A'!W110,'Speed Bin B-A'!W214,'Speed Bin B-A'!W318,'Speed Bin B-A'!W422,'Speed Bin B-A'!W526,'Speed Bin B-A'!W630,'Speed Bin B-A'!W734,'Speed Bin B-A'!W838,'Speed Bin B-A'!W942,'Speed Bin B-A'!W1046,'Speed Bin B-A'!W1150,'Speed Bin B-A'!W1254,'Speed Bin B-A'!W1358,'Speed Bin B-A'!W1462),"-")</f>
        <v>30.220000000000006</v>
      </c>
      <c r="X415" s="261"/>
      <c r="Y415" s="261"/>
    </row>
    <row r="416" spans="1:25" ht="13.5" thickTop="1" x14ac:dyDescent="0.2"/>
    <row r="417" spans="1:47" x14ac:dyDescent="0.2">
      <c r="A417" s="310" t="s">
        <v>145</v>
      </c>
    </row>
    <row r="418" spans="1:47" ht="13.5" thickBot="1" x14ac:dyDescent="0.25"/>
    <row r="419" spans="1:47" ht="14.25" thickTop="1" thickBot="1" x14ac:dyDescent="0.25">
      <c r="A419" s="244" t="s">
        <v>50</v>
      </c>
      <c r="B419" s="244" t="s">
        <v>30</v>
      </c>
      <c r="C419" s="245" t="s">
        <v>91</v>
      </c>
      <c r="D419" s="245" t="s">
        <v>92</v>
      </c>
      <c r="E419" s="245" t="s">
        <v>93</v>
      </c>
      <c r="F419" s="245" t="s">
        <v>94</v>
      </c>
      <c r="G419" s="245" t="s">
        <v>95</v>
      </c>
      <c r="H419" s="245" t="s">
        <v>96</v>
      </c>
      <c r="I419" s="245" t="s">
        <v>97</v>
      </c>
      <c r="J419" s="245" t="s">
        <v>98</v>
      </c>
      <c r="K419" s="245" t="s">
        <v>99</v>
      </c>
      <c r="L419" s="245" t="s">
        <v>100</v>
      </c>
      <c r="M419" s="245" t="s">
        <v>101</v>
      </c>
      <c r="N419" s="245" t="s">
        <v>102</v>
      </c>
      <c r="O419" s="245" t="s">
        <v>103</v>
      </c>
      <c r="P419" s="245" t="s">
        <v>104</v>
      </c>
      <c r="Q419" s="245" t="s">
        <v>105</v>
      </c>
      <c r="R419" s="245" t="s">
        <v>106</v>
      </c>
      <c r="S419" s="245" t="s">
        <v>107</v>
      </c>
      <c r="T419" s="245" t="s">
        <v>108</v>
      </c>
      <c r="U419" s="245" t="s">
        <v>109</v>
      </c>
      <c r="V419" s="244" t="s">
        <v>88</v>
      </c>
      <c r="W419" s="244" t="s">
        <v>110</v>
      </c>
      <c r="X419" s="246"/>
      <c r="Y419" s="246"/>
      <c r="Z419" s="244" t="s">
        <v>50</v>
      </c>
      <c r="AA419" s="245" t="s">
        <v>91</v>
      </c>
      <c r="AB419" s="245" t="s">
        <v>92</v>
      </c>
      <c r="AC419" s="245" t="s">
        <v>93</v>
      </c>
      <c r="AD419" s="245" t="s">
        <v>94</v>
      </c>
      <c r="AE419" s="245" t="s">
        <v>95</v>
      </c>
      <c r="AF419" s="245" t="s">
        <v>96</v>
      </c>
      <c r="AG419" s="245" t="s">
        <v>97</v>
      </c>
      <c r="AH419" s="245" t="s">
        <v>98</v>
      </c>
      <c r="AI419" s="245" t="s">
        <v>99</v>
      </c>
      <c r="AJ419" s="245" t="s">
        <v>100</v>
      </c>
      <c r="AK419" s="245" t="s">
        <v>101</v>
      </c>
      <c r="AL419" s="245" t="s">
        <v>102</v>
      </c>
      <c r="AM419" s="245" t="s">
        <v>103</v>
      </c>
      <c r="AN419" s="245" t="s">
        <v>104</v>
      </c>
      <c r="AO419" s="245" t="s">
        <v>105</v>
      </c>
      <c r="AP419" s="245" t="s">
        <v>106</v>
      </c>
      <c r="AQ419" s="245" t="s">
        <v>107</v>
      </c>
      <c r="AR419" s="245" t="s">
        <v>108</v>
      </c>
      <c r="AS419" s="245" t="s">
        <v>109</v>
      </c>
      <c r="AT419" s="244" t="s">
        <v>88</v>
      </c>
      <c r="AU419" s="244" t="s">
        <v>110</v>
      </c>
    </row>
    <row r="420" spans="1:47" ht="13.5" thickTop="1" x14ac:dyDescent="0.2">
      <c r="A420" s="247">
        <v>0</v>
      </c>
      <c r="B420" s="248">
        <f>B4+B212</f>
        <v>14</v>
      </c>
      <c r="C420" s="248">
        <f t="shared" ref="C420:U420" si="201">C4+C212</f>
        <v>0</v>
      </c>
      <c r="D420" s="248">
        <f t="shared" si="201"/>
        <v>2</v>
      </c>
      <c r="E420" s="248">
        <f t="shared" si="201"/>
        <v>6</v>
      </c>
      <c r="F420" s="248">
        <f t="shared" si="201"/>
        <v>1</v>
      </c>
      <c r="G420" s="248">
        <f t="shared" si="201"/>
        <v>2</v>
      </c>
      <c r="H420" s="248">
        <f t="shared" si="201"/>
        <v>2</v>
      </c>
      <c r="I420" s="248">
        <f t="shared" si="201"/>
        <v>0</v>
      </c>
      <c r="J420" s="248">
        <f t="shared" si="201"/>
        <v>1</v>
      </c>
      <c r="K420" s="248">
        <f t="shared" si="201"/>
        <v>0</v>
      </c>
      <c r="L420" s="248">
        <f t="shared" si="201"/>
        <v>0</v>
      </c>
      <c r="M420" s="248">
        <f t="shared" si="201"/>
        <v>0</v>
      </c>
      <c r="N420" s="248">
        <f t="shared" si="201"/>
        <v>0</v>
      </c>
      <c r="O420" s="248">
        <f t="shared" si="201"/>
        <v>0</v>
      </c>
      <c r="P420" s="248">
        <f t="shared" si="201"/>
        <v>0</v>
      </c>
      <c r="Q420" s="248">
        <f t="shared" si="201"/>
        <v>0</v>
      </c>
      <c r="R420" s="248">
        <f t="shared" si="201"/>
        <v>0</v>
      </c>
      <c r="S420" s="248">
        <f t="shared" si="201"/>
        <v>0</v>
      </c>
      <c r="T420" s="248">
        <f t="shared" si="201"/>
        <v>0</v>
      </c>
      <c r="U420" s="248">
        <f t="shared" si="201"/>
        <v>0</v>
      </c>
      <c r="V420" s="249">
        <f>IFERROR(AVERAGE('Speed Bin A-B'!V11,'Speed Bin A-B'!V115,'Speed Bin A-B'!V219,'Speed Bin A-B'!V323,'Speed Bin A-B'!V427,'Speed Bin A-B'!V739,'Speed Bin A-B'!V843,'Speed Bin A-B'!V947,'Speed Bin A-B'!V1051,'Speed Bin A-B'!V1155,'Speed Bin B-A'!V11,'Speed Bin B-A'!V115,'Speed Bin B-A'!V219,'Speed Bin B-A'!V323,'Speed Bin B-A'!V427,'Speed Bin B-A'!V739,'Speed Bin B-A'!V843,'Speed Bin B-A'!V947,'Speed Bin B-A'!V1051,'Speed Bin B-A'!V1155),"-")</f>
        <v>21.518181818181819</v>
      </c>
      <c r="W420" s="249" t="str">
        <f>IFERROR(AVERAGE('Speed Bin A-B'!W11,'Speed Bin A-B'!W115,'Speed Bin A-B'!W219,'Speed Bin A-B'!W323,'Speed Bin A-B'!W427,'Speed Bin A-B'!W739,'Speed Bin A-B'!W843,'Speed Bin A-B'!W947,'Speed Bin A-B'!W1051,'Speed Bin A-B'!W1155,'Speed Bin B-A'!W11,'Speed Bin B-A'!W115,'Speed Bin B-A'!W219,'Speed Bin B-A'!W323,'Speed Bin B-A'!W427,'Speed Bin B-A'!W739,'Speed Bin B-A'!W843,'Speed Bin B-A'!W947,'Speed Bin B-A'!W1051,'Speed Bin B-A'!W1155),"-")</f>
        <v>-</v>
      </c>
      <c r="X420" s="246"/>
      <c r="Y420" s="246"/>
      <c r="Z420" s="247">
        <v>0</v>
      </c>
      <c r="AA420" s="250">
        <f t="shared" ref="AA420" si="202">SUM(C420:C423)</f>
        <v>0</v>
      </c>
      <c r="AB420" s="250">
        <f t="shared" ref="AB420" si="203">SUM(D420:D423)</f>
        <v>2</v>
      </c>
      <c r="AC420" s="250">
        <f t="shared" ref="AC420" si="204">SUM(E420:E423)</f>
        <v>6</v>
      </c>
      <c r="AD420" s="250">
        <f t="shared" ref="AD420" si="205">SUM(F420:F423)</f>
        <v>8</v>
      </c>
      <c r="AE420" s="250">
        <f t="shared" ref="AE420" si="206">SUM(G420:G423)</f>
        <v>10</v>
      </c>
      <c r="AF420" s="250">
        <f t="shared" ref="AF420" si="207">SUM(H420:H423)</f>
        <v>9</v>
      </c>
      <c r="AG420" s="250">
        <f t="shared" ref="AG420" si="208">SUM(I420:I423)</f>
        <v>1</v>
      </c>
      <c r="AH420" s="250">
        <f t="shared" ref="AH420" si="209">SUM(J420:J423)</f>
        <v>2</v>
      </c>
      <c r="AI420" s="250">
        <f t="shared" ref="AI420" si="210">SUM(K420:K423)</f>
        <v>0</v>
      </c>
      <c r="AJ420" s="250">
        <f t="shared" ref="AJ420" si="211">SUM(L420:L423)</f>
        <v>0</v>
      </c>
      <c r="AK420" s="250">
        <f t="shared" ref="AK420" si="212">SUM(M420:M423)</f>
        <v>0</v>
      </c>
      <c r="AL420" s="250">
        <f t="shared" ref="AL420" si="213">SUM(N420:N423)</f>
        <v>0</v>
      </c>
      <c r="AM420" s="250">
        <f t="shared" ref="AM420" si="214">SUM(O420:O423)</f>
        <v>0</v>
      </c>
      <c r="AN420" s="250">
        <f t="shared" ref="AN420" si="215">SUM(P420:P423)</f>
        <v>0</v>
      </c>
      <c r="AO420" s="250">
        <f t="shared" ref="AO420" si="216">SUM(Q420:Q423)</f>
        <v>0</v>
      </c>
      <c r="AP420" s="250">
        <f t="shared" ref="AP420" si="217">SUM(R420:R423)</f>
        <v>0</v>
      </c>
      <c r="AQ420" s="250">
        <f t="shared" ref="AQ420" si="218">SUM(S420:S423)</f>
        <v>0</v>
      </c>
      <c r="AR420" s="250">
        <f t="shared" ref="AR420" si="219">SUM(T420:T423)</f>
        <v>0</v>
      </c>
      <c r="AS420" s="250">
        <f>SUM(U420:U423)</f>
        <v>0</v>
      </c>
      <c r="AT420" s="249">
        <f>IFERROR(AVERAGE(V420:V423),"-")</f>
        <v>26.728920454545452</v>
      </c>
      <c r="AU420" s="249" t="str">
        <f>IFERROR(AVERAGE(W420:W423),"-")</f>
        <v>-</v>
      </c>
    </row>
    <row r="421" spans="1:47" x14ac:dyDescent="0.2">
      <c r="A421" s="251">
        <v>1.0416666666666666E-2</v>
      </c>
      <c r="B421" s="252">
        <f t="shared" ref="B421:U421" si="220">B5+B213</f>
        <v>7</v>
      </c>
      <c r="C421" s="252">
        <f t="shared" si="220"/>
        <v>0</v>
      </c>
      <c r="D421" s="252">
        <f t="shared" si="220"/>
        <v>0</v>
      </c>
      <c r="E421" s="252">
        <f t="shared" si="220"/>
        <v>0</v>
      </c>
      <c r="F421" s="252">
        <f t="shared" si="220"/>
        <v>2</v>
      </c>
      <c r="G421" s="252">
        <f t="shared" si="220"/>
        <v>3</v>
      </c>
      <c r="H421" s="252">
        <f t="shared" si="220"/>
        <v>1</v>
      </c>
      <c r="I421" s="252">
        <f t="shared" si="220"/>
        <v>0</v>
      </c>
      <c r="J421" s="252">
        <f t="shared" si="220"/>
        <v>1</v>
      </c>
      <c r="K421" s="252">
        <f t="shared" si="220"/>
        <v>0</v>
      </c>
      <c r="L421" s="252">
        <f t="shared" si="220"/>
        <v>0</v>
      </c>
      <c r="M421" s="252">
        <f t="shared" si="220"/>
        <v>0</v>
      </c>
      <c r="N421" s="252">
        <f t="shared" si="220"/>
        <v>0</v>
      </c>
      <c r="O421" s="252">
        <f t="shared" si="220"/>
        <v>0</v>
      </c>
      <c r="P421" s="252">
        <f t="shared" si="220"/>
        <v>0</v>
      </c>
      <c r="Q421" s="252">
        <f t="shared" si="220"/>
        <v>0</v>
      </c>
      <c r="R421" s="252">
        <f t="shared" si="220"/>
        <v>0</v>
      </c>
      <c r="S421" s="252">
        <f t="shared" si="220"/>
        <v>0</v>
      </c>
      <c r="T421" s="252">
        <f t="shared" si="220"/>
        <v>0</v>
      </c>
      <c r="U421" s="252">
        <f t="shared" si="220"/>
        <v>0</v>
      </c>
      <c r="V421" s="253">
        <f>IFERROR(AVERAGE('Speed Bin A-B'!V12,'Speed Bin A-B'!V116,'Speed Bin A-B'!V220,'Speed Bin A-B'!V324,'Speed Bin A-B'!V428,'Speed Bin A-B'!V740,'Speed Bin A-B'!V844,'Speed Bin A-B'!V948,'Speed Bin A-B'!V1052,'Speed Bin A-B'!V1156,'Speed Bin B-A'!V12,'Speed Bin B-A'!V116,'Speed Bin B-A'!V220,'Speed Bin B-A'!V324,'Speed Bin B-A'!V428,'Speed Bin B-A'!V740,'Speed Bin B-A'!V844,'Speed Bin B-A'!V948,'Speed Bin B-A'!V1052,'Speed Bin B-A'!V1156),"-")</f>
        <v>28.659999999999997</v>
      </c>
      <c r="W421" s="253" t="str">
        <f>IFERROR(AVERAGE('Speed Bin A-B'!W12,'Speed Bin A-B'!W116,'Speed Bin A-B'!W220,'Speed Bin A-B'!W324,'Speed Bin A-B'!W428,'Speed Bin A-B'!W740,'Speed Bin A-B'!W844,'Speed Bin A-B'!W948,'Speed Bin A-B'!W1052,'Speed Bin A-B'!W1156,'Speed Bin B-A'!W12,'Speed Bin B-A'!W116,'Speed Bin B-A'!W220,'Speed Bin B-A'!W324,'Speed Bin B-A'!W428,'Speed Bin B-A'!W740,'Speed Bin B-A'!W844,'Speed Bin B-A'!W948,'Speed Bin B-A'!W1052,'Speed Bin B-A'!W1156),"-")</f>
        <v>-</v>
      </c>
      <c r="X421" s="246"/>
      <c r="Y421" s="246"/>
      <c r="Z421" s="251">
        <v>4.1666666666666664E-2</v>
      </c>
      <c r="AA421" s="254">
        <f t="shared" ref="AA421" si="221">SUM(C424:C427)</f>
        <v>0</v>
      </c>
      <c r="AB421" s="254">
        <f t="shared" ref="AB421" si="222">SUM(D424:D427)</f>
        <v>0</v>
      </c>
      <c r="AC421" s="254">
        <f t="shared" ref="AC421" si="223">SUM(E424:E427)</f>
        <v>3</v>
      </c>
      <c r="AD421" s="254">
        <f t="shared" ref="AD421" si="224">SUM(F424:F427)</f>
        <v>0</v>
      </c>
      <c r="AE421" s="254">
        <f t="shared" ref="AE421" si="225">SUM(G424:G427)</f>
        <v>8</v>
      </c>
      <c r="AF421" s="254">
        <f t="shared" ref="AF421" si="226">SUM(H424:H427)</f>
        <v>1</v>
      </c>
      <c r="AG421" s="254">
        <f t="shared" ref="AG421" si="227">SUM(I424:I427)</f>
        <v>2</v>
      </c>
      <c r="AH421" s="254">
        <f t="shared" ref="AH421" si="228">SUM(J424:J427)</f>
        <v>1</v>
      </c>
      <c r="AI421" s="254">
        <f t="shared" ref="AI421" si="229">SUM(K424:K427)</f>
        <v>0</v>
      </c>
      <c r="AJ421" s="254">
        <f t="shared" ref="AJ421" si="230">SUM(L424:L427)</f>
        <v>0</v>
      </c>
      <c r="AK421" s="254">
        <f t="shared" ref="AK421" si="231">SUM(M424:M427)</f>
        <v>0</v>
      </c>
      <c r="AL421" s="254">
        <f t="shared" ref="AL421" si="232">SUM(N424:N427)</f>
        <v>0</v>
      </c>
      <c r="AM421" s="254">
        <f t="shared" ref="AM421" si="233">SUM(O424:O427)</f>
        <v>0</v>
      </c>
      <c r="AN421" s="254">
        <f t="shared" ref="AN421" si="234">SUM(P424:P427)</f>
        <v>0</v>
      </c>
      <c r="AO421" s="254">
        <f t="shared" ref="AO421" si="235">SUM(Q424:Q427)</f>
        <v>0</v>
      </c>
      <c r="AP421" s="254">
        <f t="shared" ref="AP421" si="236">SUM(R424:R427)</f>
        <v>0</v>
      </c>
      <c r="AQ421" s="254">
        <f t="shared" ref="AQ421" si="237">SUM(S424:S427)</f>
        <v>0</v>
      </c>
      <c r="AR421" s="254">
        <f t="shared" ref="AR421" si="238">SUM(T424:T427)</f>
        <v>0</v>
      </c>
      <c r="AS421" s="254">
        <f>SUM(U424:U427)</f>
        <v>0</v>
      </c>
      <c r="AT421" s="253">
        <f>IFERROR(AVERAGE(V424:V427),"-")</f>
        <v>27.695</v>
      </c>
      <c r="AU421" s="253" t="str">
        <f>IFERROR(AVERAGE(W424:W427),"-")</f>
        <v>-</v>
      </c>
    </row>
    <row r="422" spans="1:47" x14ac:dyDescent="0.2">
      <c r="A422" s="251">
        <v>2.0833333333333332E-2</v>
      </c>
      <c r="B422" s="252">
        <f t="shared" ref="B422:U422" si="239">B6+B214</f>
        <v>11</v>
      </c>
      <c r="C422" s="252">
        <f t="shared" si="239"/>
        <v>0</v>
      </c>
      <c r="D422" s="252">
        <f t="shared" si="239"/>
        <v>0</v>
      </c>
      <c r="E422" s="252">
        <f t="shared" si="239"/>
        <v>0</v>
      </c>
      <c r="F422" s="252">
        <f t="shared" si="239"/>
        <v>3</v>
      </c>
      <c r="G422" s="252">
        <f t="shared" si="239"/>
        <v>3</v>
      </c>
      <c r="H422" s="252">
        <f t="shared" si="239"/>
        <v>5</v>
      </c>
      <c r="I422" s="252">
        <f t="shared" si="239"/>
        <v>0</v>
      </c>
      <c r="J422" s="252">
        <f t="shared" si="239"/>
        <v>0</v>
      </c>
      <c r="K422" s="252">
        <f t="shared" si="239"/>
        <v>0</v>
      </c>
      <c r="L422" s="252">
        <f t="shared" si="239"/>
        <v>0</v>
      </c>
      <c r="M422" s="252">
        <f t="shared" si="239"/>
        <v>0</v>
      </c>
      <c r="N422" s="252">
        <f t="shared" si="239"/>
        <v>0</v>
      </c>
      <c r="O422" s="252">
        <f t="shared" si="239"/>
        <v>0</v>
      </c>
      <c r="P422" s="252">
        <f t="shared" si="239"/>
        <v>0</v>
      </c>
      <c r="Q422" s="252">
        <f t="shared" si="239"/>
        <v>0</v>
      </c>
      <c r="R422" s="252">
        <f t="shared" si="239"/>
        <v>0</v>
      </c>
      <c r="S422" s="252">
        <f t="shared" si="239"/>
        <v>0</v>
      </c>
      <c r="T422" s="252">
        <f t="shared" si="239"/>
        <v>0</v>
      </c>
      <c r="U422" s="252">
        <f t="shared" si="239"/>
        <v>0</v>
      </c>
      <c r="V422" s="253">
        <f>IFERROR(AVERAGE('Speed Bin A-B'!V13,'Speed Bin A-B'!V117,'Speed Bin A-B'!V221,'Speed Bin A-B'!V325,'Speed Bin A-B'!V429,'Speed Bin A-B'!V741,'Speed Bin A-B'!V845,'Speed Bin A-B'!V949,'Speed Bin A-B'!V1053,'Speed Bin A-B'!V1157,'Speed Bin B-A'!V13,'Speed Bin B-A'!V117,'Speed Bin B-A'!V221,'Speed Bin B-A'!V325,'Speed Bin B-A'!V429,'Speed Bin B-A'!V741,'Speed Bin B-A'!V845,'Speed Bin B-A'!V949,'Speed Bin B-A'!V1053,'Speed Bin B-A'!V1157),"-")</f>
        <v>27.437500000000004</v>
      </c>
      <c r="W422" s="253" t="str">
        <f>IFERROR(AVERAGE('Speed Bin A-B'!W13,'Speed Bin A-B'!W117,'Speed Bin A-B'!W221,'Speed Bin A-B'!W325,'Speed Bin A-B'!W429,'Speed Bin A-B'!W741,'Speed Bin A-B'!W845,'Speed Bin A-B'!W949,'Speed Bin A-B'!W1053,'Speed Bin A-B'!W1157,'Speed Bin B-A'!W13,'Speed Bin B-A'!W117,'Speed Bin B-A'!W221,'Speed Bin B-A'!W325,'Speed Bin B-A'!W429,'Speed Bin B-A'!W741,'Speed Bin B-A'!W845,'Speed Bin B-A'!W949,'Speed Bin B-A'!W1053,'Speed Bin B-A'!W1157),"-")</f>
        <v>-</v>
      </c>
      <c r="X422" s="246"/>
      <c r="Y422" s="246"/>
      <c r="Z422" s="251">
        <v>8.3333333333333301E-2</v>
      </c>
      <c r="AA422" s="254">
        <f t="shared" ref="AA422" si="240">SUM(C428:C431)</f>
        <v>0</v>
      </c>
      <c r="AB422" s="254">
        <f t="shared" ref="AB422" si="241">SUM(D428:D431)</f>
        <v>0</v>
      </c>
      <c r="AC422" s="254">
        <f t="shared" ref="AC422" si="242">SUM(E428:E431)</f>
        <v>4</v>
      </c>
      <c r="AD422" s="254">
        <f t="shared" ref="AD422" si="243">SUM(F428:F431)</f>
        <v>4</v>
      </c>
      <c r="AE422" s="254">
        <f t="shared" ref="AE422" si="244">SUM(G428:G431)</f>
        <v>9</v>
      </c>
      <c r="AF422" s="254">
        <f t="shared" ref="AF422" si="245">SUM(H428:H431)</f>
        <v>5</v>
      </c>
      <c r="AG422" s="254">
        <f t="shared" ref="AG422" si="246">SUM(I428:I431)</f>
        <v>0</v>
      </c>
      <c r="AH422" s="254">
        <f t="shared" ref="AH422" si="247">SUM(J428:J431)</f>
        <v>0</v>
      </c>
      <c r="AI422" s="254">
        <f t="shared" ref="AI422" si="248">SUM(K428:K431)</f>
        <v>0</v>
      </c>
      <c r="AJ422" s="254">
        <f t="shared" ref="AJ422" si="249">SUM(L428:L431)</f>
        <v>0</v>
      </c>
      <c r="AK422" s="254">
        <f t="shared" ref="AK422" si="250">SUM(M428:M431)</f>
        <v>0</v>
      </c>
      <c r="AL422" s="254">
        <f t="shared" ref="AL422" si="251">SUM(N428:N431)</f>
        <v>0</v>
      </c>
      <c r="AM422" s="254">
        <f t="shared" ref="AM422" si="252">SUM(O428:O431)</f>
        <v>0</v>
      </c>
      <c r="AN422" s="254">
        <f t="shared" ref="AN422" si="253">SUM(P428:P431)</f>
        <v>0</v>
      </c>
      <c r="AO422" s="254">
        <f t="shared" ref="AO422" si="254">SUM(Q428:Q431)</f>
        <v>0</v>
      </c>
      <c r="AP422" s="254">
        <f t="shared" ref="AP422" si="255">SUM(R428:R431)</f>
        <v>0</v>
      </c>
      <c r="AQ422" s="254">
        <f t="shared" ref="AQ422" si="256">SUM(S428:S431)</f>
        <v>0</v>
      </c>
      <c r="AR422" s="254">
        <f t="shared" ref="AR422" si="257">SUM(T428:T431)</f>
        <v>0</v>
      </c>
      <c r="AS422" s="254">
        <f>SUM(U428:U431)</f>
        <v>0</v>
      </c>
      <c r="AT422" s="253">
        <f>IFERROR(AVERAGE(V428:V431),"-")</f>
        <v>26.125833333333333</v>
      </c>
      <c r="AU422" s="253" t="str">
        <f>IFERROR(AVERAGE(W428:W431),"-")</f>
        <v>-</v>
      </c>
    </row>
    <row r="423" spans="1:47" x14ac:dyDescent="0.2">
      <c r="A423" s="251">
        <v>3.125E-2</v>
      </c>
      <c r="B423" s="252">
        <f t="shared" ref="B423:U423" si="258">B7+B215</f>
        <v>6</v>
      </c>
      <c r="C423" s="252">
        <f t="shared" si="258"/>
        <v>0</v>
      </c>
      <c r="D423" s="252">
        <f t="shared" si="258"/>
        <v>0</v>
      </c>
      <c r="E423" s="252">
        <f t="shared" si="258"/>
        <v>0</v>
      </c>
      <c r="F423" s="252">
        <f t="shared" si="258"/>
        <v>2</v>
      </c>
      <c r="G423" s="252">
        <f t="shared" si="258"/>
        <v>2</v>
      </c>
      <c r="H423" s="252">
        <f t="shared" si="258"/>
        <v>1</v>
      </c>
      <c r="I423" s="252">
        <f t="shared" si="258"/>
        <v>1</v>
      </c>
      <c r="J423" s="252">
        <f t="shared" si="258"/>
        <v>0</v>
      </c>
      <c r="K423" s="252">
        <f t="shared" si="258"/>
        <v>0</v>
      </c>
      <c r="L423" s="252">
        <f t="shared" si="258"/>
        <v>0</v>
      </c>
      <c r="M423" s="252">
        <f t="shared" si="258"/>
        <v>0</v>
      </c>
      <c r="N423" s="252">
        <f t="shared" si="258"/>
        <v>0</v>
      </c>
      <c r="O423" s="252">
        <f t="shared" si="258"/>
        <v>0</v>
      </c>
      <c r="P423" s="252">
        <f t="shared" si="258"/>
        <v>0</v>
      </c>
      <c r="Q423" s="252">
        <f t="shared" si="258"/>
        <v>0</v>
      </c>
      <c r="R423" s="252">
        <f t="shared" si="258"/>
        <v>0</v>
      </c>
      <c r="S423" s="252">
        <f t="shared" si="258"/>
        <v>0</v>
      </c>
      <c r="T423" s="252">
        <f t="shared" si="258"/>
        <v>0</v>
      </c>
      <c r="U423" s="252">
        <f t="shared" si="258"/>
        <v>0</v>
      </c>
      <c r="V423" s="253">
        <f>IFERROR(AVERAGE('Speed Bin A-B'!V14,'Speed Bin A-B'!V118,'Speed Bin A-B'!V222,'Speed Bin A-B'!V326,'Speed Bin A-B'!V430,'Speed Bin A-B'!V742,'Speed Bin A-B'!V846,'Speed Bin A-B'!V950,'Speed Bin A-B'!V1054,'Speed Bin A-B'!V1158,'Speed Bin B-A'!V14,'Speed Bin B-A'!V118,'Speed Bin B-A'!V222,'Speed Bin B-A'!V326,'Speed Bin B-A'!V430,'Speed Bin B-A'!V742,'Speed Bin B-A'!V846,'Speed Bin B-A'!V950,'Speed Bin B-A'!V1054,'Speed Bin B-A'!V1158),"-")</f>
        <v>29.3</v>
      </c>
      <c r="W423" s="253" t="str">
        <f>IFERROR(AVERAGE('Speed Bin A-B'!W14,'Speed Bin A-B'!W118,'Speed Bin A-B'!W222,'Speed Bin A-B'!W326,'Speed Bin A-B'!W430,'Speed Bin A-B'!W742,'Speed Bin A-B'!W846,'Speed Bin A-B'!W950,'Speed Bin A-B'!W1054,'Speed Bin A-B'!W1158,'Speed Bin B-A'!W14,'Speed Bin B-A'!W118,'Speed Bin B-A'!W222,'Speed Bin B-A'!W326,'Speed Bin B-A'!W430,'Speed Bin B-A'!W742,'Speed Bin B-A'!W846,'Speed Bin B-A'!W950,'Speed Bin B-A'!W1054,'Speed Bin B-A'!W1158),"-")</f>
        <v>-</v>
      </c>
      <c r="X423" s="246"/>
      <c r="Y423" s="246"/>
      <c r="Z423" s="251">
        <v>0.125</v>
      </c>
      <c r="AA423" s="254">
        <f t="shared" ref="AA423" si="259">SUM(C432:C435)</f>
        <v>0</v>
      </c>
      <c r="AB423" s="254">
        <f t="shared" ref="AB423" si="260">SUM(D432:D435)</f>
        <v>1</v>
      </c>
      <c r="AC423" s="254">
        <f t="shared" ref="AC423" si="261">SUM(E432:E435)</f>
        <v>5</v>
      </c>
      <c r="AD423" s="254">
        <f t="shared" ref="AD423" si="262">SUM(F432:F435)</f>
        <v>8</v>
      </c>
      <c r="AE423" s="254">
        <f t="shared" ref="AE423" si="263">SUM(G432:G435)</f>
        <v>13</v>
      </c>
      <c r="AF423" s="254">
        <f t="shared" ref="AF423" si="264">SUM(H432:H435)</f>
        <v>4</v>
      </c>
      <c r="AG423" s="254">
        <f t="shared" ref="AG423" si="265">SUM(I432:I435)</f>
        <v>1</v>
      </c>
      <c r="AH423" s="254">
        <f t="shared" ref="AH423" si="266">SUM(J432:J435)</f>
        <v>3</v>
      </c>
      <c r="AI423" s="254">
        <f t="shared" ref="AI423" si="267">SUM(K432:K435)</f>
        <v>0</v>
      </c>
      <c r="AJ423" s="254">
        <f t="shared" ref="AJ423" si="268">SUM(L432:L435)</f>
        <v>0</v>
      </c>
      <c r="AK423" s="254">
        <f t="shared" ref="AK423" si="269">SUM(M432:M435)</f>
        <v>0</v>
      </c>
      <c r="AL423" s="254">
        <f t="shared" ref="AL423" si="270">SUM(N432:N435)</f>
        <v>0</v>
      </c>
      <c r="AM423" s="254">
        <f t="shared" ref="AM423" si="271">SUM(O432:O435)</f>
        <v>0</v>
      </c>
      <c r="AN423" s="254">
        <f t="shared" ref="AN423" si="272">SUM(P432:P435)</f>
        <v>0</v>
      </c>
      <c r="AO423" s="254">
        <f t="shared" ref="AO423" si="273">SUM(Q432:Q435)</f>
        <v>0</v>
      </c>
      <c r="AP423" s="254">
        <f t="shared" ref="AP423" si="274">SUM(R432:R435)</f>
        <v>0</v>
      </c>
      <c r="AQ423" s="254">
        <f t="shared" ref="AQ423" si="275">SUM(S432:S435)</f>
        <v>0</v>
      </c>
      <c r="AR423" s="254">
        <f t="shared" ref="AR423" si="276">SUM(T432:T435)</f>
        <v>0</v>
      </c>
      <c r="AS423" s="254">
        <f>SUM(U432:U435)</f>
        <v>0</v>
      </c>
      <c r="AT423" s="253">
        <f>IFERROR(AVERAGE(V432:V435),"-")</f>
        <v>27.509375000000002</v>
      </c>
      <c r="AU423" s="253" t="str">
        <f>IFERROR(AVERAGE(W432:W435),"-")</f>
        <v>-</v>
      </c>
    </row>
    <row r="424" spans="1:47" x14ac:dyDescent="0.2">
      <c r="A424" s="251">
        <v>4.1666666666666664E-2</v>
      </c>
      <c r="B424" s="252">
        <f t="shared" ref="B424:U424" si="277">B8+B216</f>
        <v>4</v>
      </c>
      <c r="C424" s="252">
        <f t="shared" si="277"/>
        <v>0</v>
      </c>
      <c r="D424" s="252">
        <f t="shared" si="277"/>
        <v>0</v>
      </c>
      <c r="E424" s="252">
        <f t="shared" si="277"/>
        <v>0</v>
      </c>
      <c r="F424" s="252">
        <f t="shared" si="277"/>
        <v>0</v>
      </c>
      <c r="G424" s="252">
        <f t="shared" si="277"/>
        <v>3</v>
      </c>
      <c r="H424" s="252">
        <f t="shared" si="277"/>
        <v>0</v>
      </c>
      <c r="I424" s="252">
        <f t="shared" si="277"/>
        <v>0</v>
      </c>
      <c r="J424" s="252">
        <f t="shared" si="277"/>
        <v>1</v>
      </c>
      <c r="K424" s="252">
        <f t="shared" si="277"/>
        <v>0</v>
      </c>
      <c r="L424" s="252">
        <f t="shared" si="277"/>
        <v>0</v>
      </c>
      <c r="M424" s="252">
        <f t="shared" si="277"/>
        <v>0</v>
      </c>
      <c r="N424" s="252">
        <f t="shared" si="277"/>
        <v>0</v>
      </c>
      <c r="O424" s="252">
        <f t="shared" si="277"/>
        <v>0</v>
      </c>
      <c r="P424" s="252">
        <f t="shared" si="277"/>
        <v>0</v>
      </c>
      <c r="Q424" s="252">
        <f t="shared" si="277"/>
        <v>0</v>
      </c>
      <c r="R424" s="252">
        <f t="shared" si="277"/>
        <v>0</v>
      </c>
      <c r="S424" s="252">
        <f t="shared" si="277"/>
        <v>0</v>
      </c>
      <c r="T424" s="252">
        <f t="shared" si="277"/>
        <v>0</v>
      </c>
      <c r="U424" s="252">
        <f t="shared" si="277"/>
        <v>0</v>
      </c>
      <c r="V424" s="253">
        <f>IFERROR(AVERAGE('Speed Bin A-B'!V15,'Speed Bin A-B'!V119,'Speed Bin A-B'!V223,'Speed Bin A-B'!V327,'Speed Bin A-B'!V431,'Speed Bin A-B'!V743,'Speed Bin A-B'!V847,'Speed Bin A-B'!V951,'Speed Bin A-B'!V1055,'Speed Bin A-B'!V1159,'Speed Bin B-A'!V15,'Speed Bin B-A'!V119,'Speed Bin B-A'!V223,'Speed Bin B-A'!V327,'Speed Bin B-A'!V431,'Speed Bin B-A'!V743,'Speed Bin B-A'!V847,'Speed Bin B-A'!V951,'Speed Bin B-A'!V1055,'Speed Bin B-A'!V1159),"-")</f>
        <v>30.75</v>
      </c>
      <c r="W424" s="253" t="str">
        <f>IFERROR(AVERAGE('Speed Bin A-B'!W15,'Speed Bin A-B'!W119,'Speed Bin A-B'!W223,'Speed Bin A-B'!W327,'Speed Bin A-B'!W431,'Speed Bin A-B'!W743,'Speed Bin A-B'!W847,'Speed Bin A-B'!W951,'Speed Bin A-B'!W1055,'Speed Bin A-B'!W1159,'Speed Bin B-A'!W15,'Speed Bin B-A'!W119,'Speed Bin B-A'!W223,'Speed Bin B-A'!W327,'Speed Bin B-A'!W431,'Speed Bin B-A'!W743,'Speed Bin B-A'!W847,'Speed Bin B-A'!W951,'Speed Bin B-A'!W1055,'Speed Bin B-A'!W1159),"-")</f>
        <v>-</v>
      </c>
      <c r="X424" s="246"/>
      <c r="Y424" s="246"/>
      <c r="Z424" s="251">
        <v>0.16666666666666699</v>
      </c>
      <c r="AA424" s="254">
        <f t="shared" ref="AA424" si="278">SUM(C436:C439)</f>
        <v>0</v>
      </c>
      <c r="AB424" s="254">
        <f t="shared" ref="AB424" si="279">SUM(D436:D439)</f>
        <v>2</v>
      </c>
      <c r="AC424" s="254">
        <f t="shared" ref="AC424" si="280">SUM(E436:E439)</f>
        <v>4</v>
      </c>
      <c r="AD424" s="254">
        <f t="shared" ref="AD424" si="281">SUM(F436:F439)</f>
        <v>12</v>
      </c>
      <c r="AE424" s="254">
        <f t="shared" ref="AE424" si="282">SUM(G436:G439)</f>
        <v>19</v>
      </c>
      <c r="AF424" s="254">
        <f t="shared" ref="AF424" si="283">SUM(H436:H439)</f>
        <v>17</v>
      </c>
      <c r="AG424" s="254">
        <f t="shared" ref="AG424" si="284">SUM(I436:I439)</f>
        <v>3</v>
      </c>
      <c r="AH424" s="254">
        <f t="shared" ref="AH424" si="285">SUM(J436:J439)</f>
        <v>0</v>
      </c>
      <c r="AI424" s="254">
        <f t="shared" ref="AI424" si="286">SUM(K436:K439)</f>
        <v>0</v>
      </c>
      <c r="AJ424" s="254">
        <f t="shared" ref="AJ424" si="287">SUM(L436:L439)</f>
        <v>0</v>
      </c>
      <c r="AK424" s="254">
        <f t="shared" ref="AK424" si="288">SUM(M436:M439)</f>
        <v>0</v>
      </c>
      <c r="AL424" s="254">
        <f t="shared" ref="AL424" si="289">SUM(N436:N439)</f>
        <v>0</v>
      </c>
      <c r="AM424" s="254">
        <f t="shared" ref="AM424" si="290">SUM(O436:O439)</f>
        <v>0</v>
      </c>
      <c r="AN424" s="254">
        <f t="shared" ref="AN424" si="291">SUM(P436:P439)</f>
        <v>0</v>
      </c>
      <c r="AO424" s="254">
        <f t="shared" ref="AO424" si="292">SUM(Q436:Q439)</f>
        <v>0</v>
      </c>
      <c r="AP424" s="254">
        <f t="shared" ref="AP424" si="293">SUM(R436:R439)</f>
        <v>0</v>
      </c>
      <c r="AQ424" s="254">
        <f t="shared" ref="AQ424" si="294">SUM(S436:S439)</f>
        <v>0</v>
      </c>
      <c r="AR424" s="254">
        <f t="shared" ref="AR424" si="295">SUM(T436:T439)</f>
        <v>0</v>
      </c>
      <c r="AS424" s="254">
        <f>SUM(U436:U439)</f>
        <v>0</v>
      </c>
      <c r="AT424" s="253">
        <f>IFERROR(AVERAGE(V436:V439),"-")</f>
        <v>27.043511904761907</v>
      </c>
      <c r="AU424" s="253" t="str">
        <f>IFERROR(AVERAGE(W436:W439),"-")</f>
        <v>-</v>
      </c>
    </row>
    <row r="425" spans="1:47" x14ac:dyDescent="0.2">
      <c r="A425" s="251">
        <v>5.2083333333333336E-2</v>
      </c>
      <c r="B425" s="252">
        <f t="shared" ref="B425:U425" si="296">B9+B217</f>
        <v>5</v>
      </c>
      <c r="C425" s="252">
        <f t="shared" si="296"/>
        <v>0</v>
      </c>
      <c r="D425" s="252">
        <f t="shared" si="296"/>
        <v>0</v>
      </c>
      <c r="E425" s="252">
        <f t="shared" si="296"/>
        <v>2</v>
      </c>
      <c r="F425" s="252">
        <f t="shared" si="296"/>
        <v>0</v>
      </c>
      <c r="G425" s="252">
        <f t="shared" si="296"/>
        <v>1</v>
      </c>
      <c r="H425" s="252">
        <f t="shared" si="296"/>
        <v>1</v>
      </c>
      <c r="I425" s="252">
        <f t="shared" si="296"/>
        <v>1</v>
      </c>
      <c r="J425" s="252">
        <f t="shared" si="296"/>
        <v>0</v>
      </c>
      <c r="K425" s="252">
        <f t="shared" si="296"/>
        <v>0</v>
      </c>
      <c r="L425" s="252">
        <f t="shared" si="296"/>
        <v>0</v>
      </c>
      <c r="M425" s="252">
        <f t="shared" si="296"/>
        <v>0</v>
      </c>
      <c r="N425" s="252">
        <f t="shared" si="296"/>
        <v>0</v>
      </c>
      <c r="O425" s="252">
        <f t="shared" si="296"/>
        <v>0</v>
      </c>
      <c r="P425" s="252">
        <f t="shared" si="296"/>
        <v>0</v>
      </c>
      <c r="Q425" s="252">
        <f t="shared" si="296"/>
        <v>0</v>
      </c>
      <c r="R425" s="252">
        <f t="shared" si="296"/>
        <v>0</v>
      </c>
      <c r="S425" s="252">
        <f t="shared" si="296"/>
        <v>0</v>
      </c>
      <c r="T425" s="252">
        <f t="shared" si="296"/>
        <v>0</v>
      </c>
      <c r="U425" s="252">
        <f t="shared" si="296"/>
        <v>0</v>
      </c>
      <c r="V425" s="253">
        <f>IFERROR(AVERAGE('Speed Bin A-B'!V16,'Speed Bin A-B'!V120,'Speed Bin A-B'!V224,'Speed Bin A-B'!V328,'Speed Bin A-B'!V432,'Speed Bin A-B'!V744,'Speed Bin A-B'!V848,'Speed Bin A-B'!V952,'Speed Bin A-B'!V1056,'Speed Bin A-B'!V1160,'Speed Bin B-A'!V16,'Speed Bin B-A'!V120,'Speed Bin B-A'!V224,'Speed Bin B-A'!V328,'Speed Bin B-A'!V432,'Speed Bin B-A'!V744,'Speed Bin B-A'!V848,'Speed Bin B-A'!V952,'Speed Bin B-A'!V1056,'Speed Bin B-A'!V1160),"-")</f>
        <v>26.18</v>
      </c>
      <c r="W425" s="253" t="str">
        <f>IFERROR(AVERAGE('Speed Bin A-B'!W16,'Speed Bin A-B'!W120,'Speed Bin A-B'!W224,'Speed Bin A-B'!W328,'Speed Bin A-B'!W432,'Speed Bin A-B'!W744,'Speed Bin A-B'!W848,'Speed Bin A-B'!W952,'Speed Bin A-B'!W1056,'Speed Bin A-B'!W1160,'Speed Bin B-A'!W16,'Speed Bin B-A'!W120,'Speed Bin B-A'!W224,'Speed Bin B-A'!W328,'Speed Bin B-A'!W432,'Speed Bin B-A'!W744,'Speed Bin B-A'!W848,'Speed Bin B-A'!W952,'Speed Bin B-A'!W1056,'Speed Bin B-A'!W1160),"-")</f>
        <v>-</v>
      </c>
      <c r="X425" s="246"/>
      <c r="Y425" s="246"/>
      <c r="Z425" s="251">
        <v>0.20833333333333301</v>
      </c>
      <c r="AA425" s="254">
        <f t="shared" ref="AA425" si="297">SUM(C440:C443)</f>
        <v>0</v>
      </c>
      <c r="AB425" s="254">
        <f t="shared" ref="AB425" si="298">SUM(D440:D443)</f>
        <v>4</v>
      </c>
      <c r="AC425" s="254">
        <f t="shared" ref="AC425" si="299">SUM(E440:E443)</f>
        <v>13</v>
      </c>
      <c r="AD425" s="254">
        <f t="shared" ref="AD425" si="300">SUM(F440:F443)</f>
        <v>23</v>
      </c>
      <c r="AE425" s="254">
        <f t="shared" ref="AE425" si="301">SUM(G440:G443)</f>
        <v>105</v>
      </c>
      <c r="AF425" s="254">
        <f t="shared" ref="AF425" si="302">SUM(H440:H443)</f>
        <v>75</v>
      </c>
      <c r="AG425" s="254">
        <f t="shared" ref="AG425" si="303">SUM(I440:I443)</f>
        <v>24</v>
      </c>
      <c r="AH425" s="254">
        <f t="shared" ref="AH425" si="304">SUM(J440:J443)</f>
        <v>3</v>
      </c>
      <c r="AI425" s="254">
        <f t="shared" ref="AI425" si="305">SUM(K440:K443)</f>
        <v>0</v>
      </c>
      <c r="AJ425" s="254">
        <f t="shared" ref="AJ425" si="306">SUM(L440:L443)</f>
        <v>0</v>
      </c>
      <c r="AK425" s="254">
        <f t="shared" ref="AK425" si="307">SUM(M440:M443)</f>
        <v>0</v>
      </c>
      <c r="AL425" s="254">
        <f t="shared" ref="AL425" si="308">SUM(N440:N443)</f>
        <v>0</v>
      </c>
      <c r="AM425" s="254">
        <f t="shared" ref="AM425" si="309">SUM(O440:O443)</f>
        <v>0</v>
      </c>
      <c r="AN425" s="254">
        <f t="shared" ref="AN425" si="310">SUM(P440:P443)</f>
        <v>0</v>
      </c>
      <c r="AO425" s="254">
        <f t="shared" ref="AO425" si="311">SUM(Q440:Q443)</f>
        <v>0</v>
      </c>
      <c r="AP425" s="254">
        <f t="shared" ref="AP425" si="312">SUM(R440:R443)</f>
        <v>0</v>
      </c>
      <c r="AQ425" s="254">
        <f t="shared" ref="AQ425" si="313">SUM(S440:S443)</f>
        <v>0</v>
      </c>
      <c r="AR425" s="254">
        <f t="shared" ref="AR425" si="314">SUM(T440:T443)</f>
        <v>0</v>
      </c>
      <c r="AS425" s="254">
        <f>SUM(U440:U443)</f>
        <v>0</v>
      </c>
      <c r="AT425" s="253">
        <f>IFERROR(AVERAGE(V440:V443),"-")</f>
        <v>28.863214285714285</v>
      </c>
      <c r="AU425" s="253">
        <f>IFERROR(AVERAGE(W440:W443),"-")</f>
        <v>32.799999999999997</v>
      </c>
    </row>
    <row r="426" spans="1:47" x14ac:dyDescent="0.2">
      <c r="A426" s="251">
        <v>6.25E-2</v>
      </c>
      <c r="B426" s="252">
        <f t="shared" ref="B426:U426" si="315">B10+B218</f>
        <v>4</v>
      </c>
      <c r="C426" s="252">
        <f t="shared" si="315"/>
        <v>0</v>
      </c>
      <c r="D426" s="252">
        <f t="shared" si="315"/>
        <v>0</v>
      </c>
      <c r="E426" s="252">
        <f t="shared" si="315"/>
        <v>1</v>
      </c>
      <c r="F426" s="252">
        <f t="shared" si="315"/>
        <v>0</v>
      </c>
      <c r="G426" s="252">
        <f t="shared" si="315"/>
        <v>2</v>
      </c>
      <c r="H426" s="252">
        <f t="shared" si="315"/>
        <v>0</v>
      </c>
      <c r="I426" s="252">
        <f t="shared" si="315"/>
        <v>1</v>
      </c>
      <c r="J426" s="252">
        <f t="shared" si="315"/>
        <v>0</v>
      </c>
      <c r="K426" s="252">
        <f t="shared" si="315"/>
        <v>0</v>
      </c>
      <c r="L426" s="252">
        <f t="shared" si="315"/>
        <v>0</v>
      </c>
      <c r="M426" s="252">
        <f t="shared" si="315"/>
        <v>0</v>
      </c>
      <c r="N426" s="252">
        <f t="shared" si="315"/>
        <v>0</v>
      </c>
      <c r="O426" s="252">
        <f t="shared" si="315"/>
        <v>0</v>
      </c>
      <c r="P426" s="252">
        <f t="shared" si="315"/>
        <v>0</v>
      </c>
      <c r="Q426" s="252">
        <f t="shared" si="315"/>
        <v>0</v>
      </c>
      <c r="R426" s="252">
        <f t="shared" si="315"/>
        <v>0</v>
      </c>
      <c r="S426" s="252">
        <f t="shared" si="315"/>
        <v>0</v>
      </c>
      <c r="T426" s="252">
        <f t="shared" si="315"/>
        <v>0</v>
      </c>
      <c r="U426" s="252">
        <f t="shared" si="315"/>
        <v>0</v>
      </c>
      <c r="V426" s="253">
        <f>IFERROR(AVERAGE('Speed Bin A-B'!V17,'Speed Bin A-B'!V121,'Speed Bin A-B'!V225,'Speed Bin A-B'!V329,'Speed Bin A-B'!V433,'Speed Bin A-B'!V745,'Speed Bin A-B'!V849,'Speed Bin A-B'!V953,'Speed Bin A-B'!V1057,'Speed Bin A-B'!V1161,'Speed Bin B-A'!V17,'Speed Bin B-A'!V121,'Speed Bin B-A'!V225,'Speed Bin B-A'!V329,'Speed Bin B-A'!V433,'Speed Bin B-A'!V745,'Speed Bin B-A'!V849,'Speed Bin B-A'!V953,'Speed Bin B-A'!V1057,'Speed Bin B-A'!V1161),"-")</f>
        <v>26.400000000000002</v>
      </c>
      <c r="W426" s="253" t="str">
        <f>IFERROR(AVERAGE('Speed Bin A-B'!W17,'Speed Bin A-B'!W121,'Speed Bin A-B'!W225,'Speed Bin A-B'!W329,'Speed Bin A-B'!W433,'Speed Bin A-B'!W745,'Speed Bin A-B'!W849,'Speed Bin A-B'!W953,'Speed Bin A-B'!W1057,'Speed Bin A-B'!W1161,'Speed Bin B-A'!W17,'Speed Bin B-A'!W121,'Speed Bin B-A'!W225,'Speed Bin B-A'!W329,'Speed Bin B-A'!W433,'Speed Bin B-A'!W745,'Speed Bin B-A'!W849,'Speed Bin B-A'!W953,'Speed Bin B-A'!W1057,'Speed Bin B-A'!W1161),"-")</f>
        <v>-</v>
      </c>
      <c r="X426" s="246"/>
      <c r="Y426" s="246"/>
      <c r="Z426" s="251">
        <v>0.25</v>
      </c>
      <c r="AA426" s="254">
        <f t="shared" ref="AA426" si="316">SUM(C444:C447)</f>
        <v>0</v>
      </c>
      <c r="AB426" s="254">
        <f t="shared" ref="AB426" si="317">SUM(D444:D447)</f>
        <v>1</v>
      </c>
      <c r="AC426" s="254">
        <f t="shared" ref="AC426" si="318">SUM(E444:E447)</f>
        <v>10</v>
      </c>
      <c r="AD426" s="254">
        <f t="shared" ref="AD426" si="319">SUM(F444:F447)</f>
        <v>130</v>
      </c>
      <c r="AE426" s="254">
        <f t="shared" ref="AE426" si="320">SUM(G444:G447)</f>
        <v>493</v>
      </c>
      <c r="AF426" s="254">
        <f t="shared" ref="AF426" si="321">SUM(H444:H447)</f>
        <v>258</v>
      </c>
      <c r="AG426" s="254">
        <f t="shared" ref="AG426" si="322">SUM(I444:I447)</f>
        <v>48</v>
      </c>
      <c r="AH426" s="254">
        <f t="shared" ref="AH426" si="323">SUM(J444:J447)</f>
        <v>7</v>
      </c>
      <c r="AI426" s="254">
        <f t="shared" ref="AI426" si="324">SUM(K444:K447)</f>
        <v>0</v>
      </c>
      <c r="AJ426" s="254">
        <f t="shared" ref="AJ426" si="325">SUM(L444:L447)</f>
        <v>0</v>
      </c>
      <c r="AK426" s="254">
        <f t="shared" ref="AK426" si="326">SUM(M444:M447)</f>
        <v>0</v>
      </c>
      <c r="AL426" s="254">
        <f t="shared" ref="AL426" si="327">SUM(N444:N447)</f>
        <v>0</v>
      </c>
      <c r="AM426" s="254">
        <f t="shared" ref="AM426" si="328">SUM(O444:O447)</f>
        <v>0</v>
      </c>
      <c r="AN426" s="254">
        <f t="shared" ref="AN426" si="329">SUM(P444:P447)</f>
        <v>0</v>
      </c>
      <c r="AO426" s="254">
        <f t="shared" ref="AO426" si="330">SUM(Q444:Q447)</f>
        <v>0</v>
      </c>
      <c r="AP426" s="254">
        <f t="shared" ref="AP426" si="331">SUM(R444:R447)</f>
        <v>0</v>
      </c>
      <c r="AQ426" s="254">
        <f t="shared" ref="AQ426" si="332">SUM(S444:S447)</f>
        <v>0</v>
      </c>
      <c r="AR426" s="254">
        <f t="shared" ref="AR426" si="333">SUM(T444:T447)</f>
        <v>0</v>
      </c>
      <c r="AS426" s="254">
        <f>SUM(U444:U447)</f>
        <v>0</v>
      </c>
      <c r="AT426" s="253">
        <f>IFERROR(AVERAGE(V444:V447),"-")</f>
        <v>28.826785714285716</v>
      </c>
      <c r="AU426" s="253">
        <f>IFERROR(AVERAGE(W444:W447),"-")</f>
        <v>32.693392857142854</v>
      </c>
    </row>
    <row r="427" spans="1:47" x14ac:dyDescent="0.2">
      <c r="A427" s="251">
        <v>7.2916666666666699E-2</v>
      </c>
      <c r="B427" s="252">
        <f t="shared" ref="B427:U427" si="334">B11+B219</f>
        <v>2</v>
      </c>
      <c r="C427" s="252">
        <f t="shared" si="334"/>
        <v>0</v>
      </c>
      <c r="D427" s="252">
        <f t="shared" si="334"/>
        <v>0</v>
      </c>
      <c r="E427" s="252">
        <f t="shared" si="334"/>
        <v>0</v>
      </c>
      <c r="F427" s="252">
        <f t="shared" si="334"/>
        <v>0</v>
      </c>
      <c r="G427" s="252">
        <f t="shared" si="334"/>
        <v>2</v>
      </c>
      <c r="H427" s="252">
        <f t="shared" si="334"/>
        <v>0</v>
      </c>
      <c r="I427" s="252">
        <f t="shared" si="334"/>
        <v>0</v>
      </c>
      <c r="J427" s="252">
        <f t="shared" si="334"/>
        <v>0</v>
      </c>
      <c r="K427" s="252">
        <f t="shared" si="334"/>
        <v>0</v>
      </c>
      <c r="L427" s="252">
        <f t="shared" si="334"/>
        <v>0</v>
      </c>
      <c r="M427" s="252">
        <f t="shared" si="334"/>
        <v>0</v>
      </c>
      <c r="N427" s="252">
        <f t="shared" si="334"/>
        <v>0</v>
      </c>
      <c r="O427" s="252">
        <f t="shared" si="334"/>
        <v>0</v>
      </c>
      <c r="P427" s="252">
        <f t="shared" si="334"/>
        <v>0</v>
      </c>
      <c r="Q427" s="252">
        <f t="shared" si="334"/>
        <v>0</v>
      </c>
      <c r="R427" s="252">
        <f t="shared" si="334"/>
        <v>0</v>
      </c>
      <c r="S427" s="252">
        <f t="shared" si="334"/>
        <v>0</v>
      </c>
      <c r="T427" s="252">
        <f t="shared" si="334"/>
        <v>0</v>
      </c>
      <c r="U427" s="252">
        <f t="shared" si="334"/>
        <v>0</v>
      </c>
      <c r="V427" s="253">
        <f>IFERROR(AVERAGE('Speed Bin A-B'!V18,'Speed Bin A-B'!V122,'Speed Bin A-B'!V226,'Speed Bin A-B'!V330,'Speed Bin A-B'!V434,'Speed Bin A-B'!V746,'Speed Bin A-B'!V850,'Speed Bin A-B'!V954,'Speed Bin A-B'!V1058,'Speed Bin A-B'!V1162,'Speed Bin B-A'!V18,'Speed Bin B-A'!V122,'Speed Bin B-A'!V226,'Speed Bin B-A'!V330,'Speed Bin B-A'!V434,'Speed Bin B-A'!V746,'Speed Bin B-A'!V850,'Speed Bin B-A'!V954,'Speed Bin B-A'!V1058,'Speed Bin B-A'!V1162),"-")</f>
        <v>27.450000000000003</v>
      </c>
      <c r="W427" s="253" t="str">
        <f>IFERROR(AVERAGE('Speed Bin A-B'!W18,'Speed Bin A-B'!W122,'Speed Bin A-B'!W226,'Speed Bin A-B'!W330,'Speed Bin A-B'!W434,'Speed Bin A-B'!W746,'Speed Bin A-B'!W850,'Speed Bin A-B'!W954,'Speed Bin A-B'!W1058,'Speed Bin A-B'!W1162,'Speed Bin B-A'!W18,'Speed Bin B-A'!W122,'Speed Bin B-A'!W226,'Speed Bin B-A'!W330,'Speed Bin B-A'!W434,'Speed Bin B-A'!W746,'Speed Bin B-A'!W850,'Speed Bin B-A'!W954,'Speed Bin B-A'!W1058,'Speed Bin B-A'!W1162),"-")</f>
        <v>-</v>
      </c>
      <c r="X427" s="246"/>
      <c r="Y427" s="246"/>
      <c r="Z427" s="251">
        <v>0.29166666666666702</v>
      </c>
      <c r="AA427" s="254">
        <f t="shared" ref="AA427" si="335">SUM(C448:C451)</f>
        <v>4</v>
      </c>
      <c r="AB427" s="254">
        <f t="shared" ref="AB427" si="336">SUM(D448:D451)</f>
        <v>13</v>
      </c>
      <c r="AC427" s="254">
        <f t="shared" ref="AC427" si="337">SUM(E448:E451)</f>
        <v>35</v>
      </c>
      <c r="AD427" s="254">
        <f t="shared" ref="AD427" si="338">SUM(F448:F451)</f>
        <v>306</v>
      </c>
      <c r="AE427" s="254">
        <f t="shared" ref="AE427" si="339">SUM(G448:G451)</f>
        <v>866</v>
      </c>
      <c r="AF427" s="254">
        <f t="shared" ref="AF427" si="340">SUM(H448:H451)</f>
        <v>344</v>
      </c>
      <c r="AG427" s="254">
        <f t="shared" ref="AG427" si="341">SUM(I448:I451)</f>
        <v>44</v>
      </c>
      <c r="AH427" s="254">
        <f t="shared" ref="AH427" si="342">SUM(J448:J451)</f>
        <v>3</v>
      </c>
      <c r="AI427" s="254">
        <f t="shared" ref="AI427" si="343">SUM(K448:K451)</f>
        <v>1</v>
      </c>
      <c r="AJ427" s="254">
        <f t="shared" ref="AJ427" si="344">SUM(L448:L451)</f>
        <v>0</v>
      </c>
      <c r="AK427" s="254">
        <f t="shared" ref="AK427" si="345">SUM(M448:M451)</f>
        <v>0</v>
      </c>
      <c r="AL427" s="254">
        <f t="shared" ref="AL427" si="346">SUM(N448:N451)</f>
        <v>0</v>
      </c>
      <c r="AM427" s="254">
        <f t="shared" ref="AM427" si="347">SUM(O448:O451)</f>
        <v>0</v>
      </c>
      <c r="AN427" s="254">
        <f t="shared" ref="AN427" si="348">SUM(P448:P451)</f>
        <v>0</v>
      </c>
      <c r="AO427" s="254">
        <f t="shared" ref="AO427" si="349">SUM(Q448:Q451)</f>
        <v>0</v>
      </c>
      <c r="AP427" s="254">
        <f t="shared" ref="AP427" si="350">SUM(R448:R451)</f>
        <v>0</v>
      </c>
      <c r="AQ427" s="254">
        <f t="shared" ref="AQ427" si="351">SUM(S448:S451)</f>
        <v>0</v>
      </c>
      <c r="AR427" s="254">
        <f t="shared" ref="AR427" si="352">SUM(T448:T451)</f>
        <v>0</v>
      </c>
      <c r="AS427" s="254">
        <f>SUM(U448:U451)</f>
        <v>0</v>
      </c>
      <c r="AT427" s="253">
        <f>IFERROR(AVERAGE(V448:V451),"-")</f>
        <v>27.707142857142859</v>
      </c>
      <c r="AU427" s="253">
        <f>IFERROR(AVERAGE(W448:W451),"-")</f>
        <v>31.508516483516487</v>
      </c>
    </row>
    <row r="428" spans="1:47" x14ac:dyDescent="0.2">
      <c r="A428" s="251">
        <v>8.3333333333333301E-2</v>
      </c>
      <c r="B428" s="252">
        <f t="shared" ref="B428:U428" si="353">B12+B220</f>
        <v>5</v>
      </c>
      <c r="C428" s="252">
        <f t="shared" si="353"/>
        <v>0</v>
      </c>
      <c r="D428" s="252">
        <f t="shared" si="353"/>
        <v>0</v>
      </c>
      <c r="E428" s="252">
        <f t="shared" si="353"/>
        <v>1</v>
      </c>
      <c r="F428" s="252">
        <f t="shared" si="353"/>
        <v>0</v>
      </c>
      <c r="G428" s="252">
        <f t="shared" si="353"/>
        <v>2</v>
      </c>
      <c r="H428" s="252">
        <f t="shared" si="353"/>
        <v>2</v>
      </c>
      <c r="I428" s="252">
        <f t="shared" si="353"/>
        <v>0</v>
      </c>
      <c r="J428" s="252">
        <f t="shared" si="353"/>
        <v>0</v>
      </c>
      <c r="K428" s="252">
        <f t="shared" si="353"/>
        <v>0</v>
      </c>
      <c r="L428" s="252">
        <f t="shared" si="353"/>
        <v>0</v>
      </c>
      <c r="M428" s="252">
        <f t="shared" si="353"/>
        <v>0</v>
      </c>
      <c r="N428" s="252">
        <f t="shared" si="353"/>
        <v>0</v>
      </c>
      <c r="O428" s="252">
        <f t="shared" si="353"/>
        <v>0</v>
      </c>
      <c r="P428" s="252">
        <f t="shared" si="353"/>
        <v>0</v>
      </c>
      <c r="Q428" s="252">
        <f t="shared" si="353"/>
        <v>0</v>
      </c>
      <c r="R428" s="252">
        <f t="shared" si="353"/>
        <v>0</v>
      </c>
      <c r="S428" s="252">
        <f t="shared" si="353"/>
        <v>0</v>
      </c>
      <c r="T428" s="252">
        <f t="shared" si="353"/>
        <v>0</v>
      </c>
      <c r="U428" s="252">
        <f t="shared" si="353"/>
        <v>0</v>
      </c>
      <c r="V428" s="253">
        <f>IFERROR(AVERAGE('Speed Bin A-B'!V19,'Speed Bin A-B'!V123,'Speed Bin A-B'!V227,'Speed Bin A-B'!V331,'Speed Bin A-B'!V435,'Speed Bin A-B'!V747,'Speed Bin A-B'!V851,'Speed Bin A-B'!V955,'Speed Bin A-B'!V1059,'Speed Bin A-B'!V1163,'Speed Bin B-A'!V19,'Speed Bin B-A'!V123,'Speed Bin B-A'!V227,'Speed Bin B-A'!V331,'Speed Bin B-A'!V435,'Speed Bin B-A'!V747,'Speed Bin B-A'!V851,'Speed Bin B-A'!V955,'Speed Bin B-A'!V1059,'Speed Bin B-A'!V1163),"-")</f>
        <v>27.119999999999997</v>
      </c>
      <c r="W428" s="253" t="str">
        <f>IFERROR(AVERAGE('Speed Bin A-B'!W19,'Speed Bin A-B'!W123,'Speed Bin A-B'!W227,'Speed Bin A-B'!W331,'Speed Bin A-B'!W435,'Speed Bin A-B'!W747,'Speed Bin A-B'!W851,'Speed Bin A-B'!W955,'Speed Bin A-B'!W1059,'Speed Bin A-B'!W1163,'Speed Bin B-A'!W19,'Speed Bin B-A'!W123,'Speed Bin B-A'!W227,'Speed Bin B-A'!W331,'Speed Bin B-A'!W435,'Speed Bin B-A'!W747,'Speed Bin B-A'!W851,'Speed Bin B-A'!W955,'Speed Bin B-A'!W1059,'Speed Bin B-A'!W1163),"-")</f>
        <v>-</v>
      </c>
      <c r="X428" s="246"/>
      <c r="Y428" s="246"/>
      <c r="Z428" s="251">
        <v>0.33333333333333298</v>
      </c>
      <c r="AA428" s="254">
        <f t="shared" ref="AA428" si="354">SUM(C452:C455)</f>
        <v>4</v>
      </c>
      <c r="AB428" s="254">
        <f t="shared" ref="AB428" si="355">SUM(D452:D455)</f>
        <v>15</v>
      </c>
      <c r="AC428" s="254">
        <f t="shared" ref="AC428" si="356">SUM(E452:E455)</f>
        <v>52</v>
      </c>
      <c r="AD428" s="254">
        <f t="shared" ref="AD428" si="357">SUM(F452:F455)</f>
        <v>406</v>
      </c>
      <c r="AE428" s="254">
        <f t="shared" ref="AE428" si="358">SUM(G452:G455)</f>
        <v>1053</v>
      </c>
      <c r="AF428" s="254">
        <f t="shared" ref="AF428" si="359">SUM(H452:H455)</f>
        <v>349</v>
      </c>
      <c r="AG428" s="254">
        <f t="shared" ref="AG428" si="360">SUM(I452:I455)</f>
        <v>43</v>
      </c>
      <c r="AH428" s="254">
        <f t="shared" ref="AH428" si="361">SUM(J452:J455)</f>
        <v>5</v>
      </c>
      <c r="AI428" s="254">
        <f t="shared" ref="AI428" si="362">SUM(K452:K455)</f>
        <v>0</v>
      </c>
      <c r="AJ428" s="254">
        <f t="shared" ref="AJ428" si="363">SUM(L452:L455)</f>
        <v>0</v>
      </c>
      <c r="AK428" s="254">
        <f t="shared" ref="AK428" si="364">SUM(M452:M455)</f>
        <v>0</v>
      </c>
      <c r="AL428" s="254">
        <f t="shared" ref="AL428" si="365">SUM(N452:N455)</f>
        <v>0</v>
      </c>
      <c r="AM428" s="254">
        <f t="shared" ref="AM428" si="366">SUM(O452:O455)</f>
        <v>0</v>
      </c>
      <c r="AN428" s="254">
        <f t="shared" ref="AN428" si="367">SUM(P452:P455)</f>
        <v>0</v>
      </c>
      <c r="AO428" s="254">
        <f t="shared" ref="AO428" si="368">SUM(Q452:Q455)</f>
        <v>0</v>
      </c>
      <c r="AP428" s="254">
        <f t="shared" ref="AP428" si="369">SUM(R452:R455)</f>
        <v>0</v>
      </c>
      <c r="AQ428" s="254">
        <f t="shared" ref="AQ428" si="370">SUM(S452:S455)</f>
        <v>0</v>
      </c>
      <c r="AR428" s="254">
        <f t="shared" ref="AR428" si="371">SUM(T452:T455)</f>
        <v>0</v>
      </c>
      <c r="AS428" s="254">
        <f>SUM(U452:U455)</f>
        <v>0</v>
      </c>
      <c r="AT428" s="253">
        <f>IFERROR(AVERAGE(V452:V455),"-")</f>
        <v>27.258928571428577</v>
      </c>
      <c r="AU428" s="253">
        <f>IFERROR(AVERAGE(W452:W455),"-")</f>
        <v>30.967857142857142</v>
      </c>
    </row>
    <row r="429" spans="1:47" x14ac:dyDescent="0.2">
      <c r="A429" s="251">
        <v>9.375E-2</v>
      </c>
      <c r="B429" s="252">
        <f t="shared" ref="B429:U429" si="372">B13+B221</f>
        <v>6</v>
      </c>
      <c r="C429" s="252">
        <f t="shared" si="372"/>
        <v>0</v>
      </c>
      <c r="D429" s="252">
        <f t="shared" si="372"/>
        <v>0</v>
      </c>
      <c r="E429" s="252">
        <f t="shared" si="372"/>
        <v>1</v>
      </c>
      <c r="F429" s="252">
        <f t="shared" si="372"/>
        <v>1</v>
      </c>
      <c r="G429" s="252">
        <f t="shared" si="372"/>
        <v>3</v>
      </c>
      <c r="H429" s="252">
        <f t="shared" si="372"/>
        <v>1</v>
      </c>
      <c r="I429" s="252">
        <f t="shared" si="372"/>
        <v>0</v>
      </c>
      <c r="J429" s="252">
        <f t="shared" si="372"/>
        <v>0</v>
      </c>
      <c r="K429" s="252">
        <f t="shared" si="372"/>
        <v>0</v>
      </c>
      <c r="L429" s="252">
        <f t="shared" si="372"/>
        <v>0</v>
      </c>
      <c r="M429" s="252">
        <f t="shared" si="372"/>
        <v>0</v>
      </c>
      <c r="N429" s="252">
        <f t="shared" si="372"/>
        <v>0</v>
      </c>
      <c r="O429" s="252">
        <f t="shared" si="372"/>
        <v>0</v>
      </c>
      <c r="P429" s="252">
        <f t="shared" si="372"/>
        <v>0</v>
      </c>
      <c r="Q429" s="252">
        <f t="shared" si="372"/>
        <v>0</v>
      </c>
      <c r="R429" s="252">
        <f t="shared" si="372"/>
        <v>0</v>
      </c>
      <c r="S429" s="252">
        <f t="shared" si="372"/>
        <v>0</v>
      </c>
      <c r="T429" s="252">
        <f t="shared" si="372"/>
        <v>0</v>
      </c>
      <c r="U429" s="252">
        <f t="shared" si="372"/>
        <v>0</v>
      </c>
      <c r="V429" s="253">
        <f>IFERROR(AVERAGE('Speed Bin A-B'!V20,'Speed Bin A-B'!V124,'Speed Bin A-B'!V228,'Speed Bin A-B'!V332,'Speed Bin A-B'!V436,'Speed Bin A-B'!V748,'Speed Bin A-B'!V852,'Speed Bin A-B'!V956,'Speed Bin A-B'!V1060,'Speed Bin A-B'!V1164,'Speed Bin B-A'!V20,'Speed Bin B-A'!V124,'Speed Bin B-A'!V228,'Speed Bin B-A'!V332,'Speed Bin B-A'!V436,'Speed Bin B-A'!V748,'Speed Bin B-A'!V852,'Speed Bin B-A'!V956,'Speed Bin B-A'!V1060,'Speed Bin B-A'!V1164),"-")</f>
        <v>26.849999999999998</v>
      </c>
      <c r="W429" s="253" t="str">
        <f>IFERROR(AVERAGE('Speed Bin A-B'!W20,'Speed Bin A-B'!W124,'Speed Bin A-B'!W228,'Speed Bin A-B'!W332,'Speed Bin A-B'!W436,'Speed Bin A-B'!W748,'Speed Bin A-B'!W852,'Speed Bin A-B'!W956,'Speed Bin A-B'!W1060,'Speed Bin A-B'!W1164,'Speed Bin B-A'!W20,'Speed Bin B-A'!W124,'Speed Bin B-A'!W228,'Speed Bin B-A'!W332,'Speed Bin B-A'!W436,'Speed Bin B-A'!W748,'Speed Bin B-A'!W852,'Speed Bin B-A'!W956,'Speed Bin B-A'!W1060,'Speed Bin B-A'!W1164),"-")</f>
        <v>-</v>
      </c>
      <c r="X429" s="246"/>
      <c r="Y429" s="246"/>
      <c r="Z429" s="251">
        <v>0.375</v>
      </c>
      <c r="AA429" s="254">
        <f t="shared" ref="AA429" si="373">SUM(C456:C459)</f>
        <v>1</v>
      </c>
      <c r="AB429" s="254">
        <f t="shared" ref="AB429" si="374">SUM(D456:D459)</f>
        <v>15</v>
      </c>
      <c r="AC429" s="254">
        <f t="shared" ref="AC429" si="375">SUM(E456:E459)</f>
        <v>47</v>
      </c>
      <c r="AD429" s="254">
        <f t="shared" ref="AD429" si="376">SUM(F456:F459)</f>
        <v>360</v>
      </c>
      <c r="AE429" s="254">
        <f t="shared" ref="AE429" si="377">SUM(G456:G459)</f>
        <v>654</v>
      </c>
      <c r="AF429" s="254">
        <f t="shared" ref="AF429" si="378">SUM(H456:H459)</f>
        <v>157</v>
      </c>
      <c r="AG429" s="254">
        <f t="shared" ref="AG429" si="379">SUM(I456:I459)</f>
        <v>18</v>
      </c>
      <c r="AH429" s="254">
        <f t="shared" ref="AH429" si="380">SUM(J456:J459)</f>
        <v>1</v>
      </c>
      <c r="AI429" s="254">
        <f t="shared" ref="AI429" si="381">SUM(K456:K459)</f>
        <v>1</v>
      </c>
      <c r="AJ429" s="254">
        <f t="shared" ref="AJ429" si="382">SUM(L456:L459)</f>
        <v>0</v>
      </c>
      <c r="AK429" s="254">
        <f t="shared" ref="AK429" si="383">SUM(M456:M459)</f>
        <v>0</v>
      </c>
      <c r="AL429" s="254">
        <f t="shared" ref="AL429" si="384">SUM(N456:N459)</f>
        <v>0</v>
      </c>
      <c r="AM429" s="254">
        <f t="shared" ref="AM429" si="385">SUM(O456:O459)</f>
        <v>0</v>
      </c>
      <c r="AN429" s="254">
        <f t="shared" ref="AN429" si="386">SUM(P456:P459)</f>
        <v>0</v>
      </c>
      <c r="AO429" s="254">
        <f t="shared" ref="AO429" si="387">SUM(Q456:Q459)</f>
        <v>0</v>
      </c>
      <c r="AP429" s="254">
        <f t="shared" ref="AP429" si="388">SUM(R456:R459)</f>
        <v>0</v>
      </c>
      <c r="AQ429" s="254">
        <f t="shared" ref="AQ429" si="389">SUM(S456:S459)</f>
        <v>0</v>
      </c>
      <c r="AR429" s="254">
        <f t="shared" ref="AR429" si="390">SUM(T456:T459)</f>
        <v>0</v>
      </c>
      <c r="AS429" s="254">
        <f>SUM(U456:U459)</f>
        <v>0</v>
      </c>
      <c r="AT429" s="253">
        <f>IFERROR(AVERAGE(V456:V459),"-")</f>
        <v>26.23571428571428</v>
      </c>
      <c r="AU429" s="253">
        <f>IFERROR(AVERAGE(W456:W459),"-")</f>
        <v>30.111950549450555</v>
      </c>
    </row>
    <row r="430" spans="1:47" x14ac:dyDescent="0.2">
      <c r="A430" s="251">
        <v>0.104166666666667</v>
      </c>
      <c r="B430" s="252">
        <f t="shared" ref="B430:U430" si="391">B14+B222</f>
        <v>7</v>
      </c>
      <c r="C430" s="252">
        <f t="shared" si="391"/>
        <v>0</v>
      </c>
      <c r="D430" s="252">
        <f t="shared" si="391"/>
        <v>0</v>
      </c>
      <c r="E430" s="252">
        <f t="shared" si="391"/>
        <v>1</v>
      </c>
      <c r="F430" s="252">
        <f t="shared" si="391"/>
        <v>3</v>
      </c>
      <c r="G430" s="252">
        <f t="shared" si="391"/>
        <v>2</v>
      </c>
      <c r="H430" s="252">
        <f t="shared" si="391"/>
        <v>1</v>
      </c>
      <c r="I430" s="252">
        <f t="shared" si="391"/>
        <v>0</v>
      </c>
      <c r="J430" s="252">
        <f t="shared" si="391"/>
        <v>0</v>
      </c>
      <c r="K430" s="252">
        <f t="shared" si="391"/>
        <v>0</v>
      </c>
      <c r="L430" s="252">
        <f t="shared" si="391"/>
        <v>0</v>
      </c>
      <c r="M430" s="252">
        <f t="shared" si="391"/>
        <v>0</v>
      </c>
      <c r="N430" s="252">
        <f t="shared" si="391"/>
        <v>0</v>
      </c>
      <c r="O430" s="252">
        <f t="shared" si="391"/>
        <v>0</v>
      </c>
      <c r="P430" s="252">
        <f t="shared" si="391"/>
        <v>0</v>
      </c>
      <c r="Q430" s="252">
        <f t="shared" si="391"/>
        <v>0</v>
      </c>
      <c r="R430" s="252">
        <f t="shared" si="391"/>
        <v>0</v>
      </c>
      <c r="S430" s="252">
        <f t="shared" si="391"/>
        <v>0</v>
      </c>
      <c r="T430" s="252">
        <f t="shared" si="391"/>
        <v>0</v>
      </c>
      <c r="U430" s="252">
        <f t="shared" si="391"/>
        <v>0</v>
      </c>
      <c r="V430" s="253">
        <f>IFERROR(AVERAGE('Speed Bin A-B'!V21,'Speed Bin A-B'!V125,'Speed Bin A-B'!V229,'Speed Bin A-B'!V333,'Speed Bin A-B'!V437,'Speed Bin A-B'!V749,'Speed Bin A-B'!V853,'Speed Bin A-B'!V957,'Speed Bin A-B'!V1061,'Speed Bin A-B'!V1165,'Speed Bin B-A'!V21,'Speed Bin B-A'!V125,'Speed Bin B-A'!V229,'Speed Bin B-A'!V333,'Speed Bin B-A'!V437,'Speed Bin B-A'!V749,'Speed Bin B-A'!V853,'Speed Bin B-A'!V957,'Speed Bin B-A'!V1061,'Speed Bin B-A'!V1165),"-")</f>
        <v>25.166666666666668</v>
      </c>
      <c r="W430" s="253" t="str">
        <f>IFERROR(AVERAGE('Speed Bin A-B'!W21,'Speed Bin A-B'!W125,'Speed Bin A-B'!W229,'Speed Bin A-B'!W333,'Speed Bin A-B'!W437,'Speed Bin A-B'!W749,'Speed Bin A-B'!W853,'Speed Bin A-B'!W957,'Speed Bin A-B'!W1061,'Speed Bin A-B'!W1165,'Speed Bin B-A'!W21,'Speed Bin B-A'!W125,'Speed Bin B-A'!W229,'Speed Bin B-A'!W333,'Speed Bin B-A'!W437,'Speed Bin B-A'!W749,'Speed Bin B-A'!W853,'Speed Bin B-A'!W957,'Speed Bin B-A'!W1061,'Speed Bin B-A'!W1165),"-")</f>
        <v>-</v>
      </c>
      <c r="X430" s="246"/>
      <c r="Y430" s="246"/>
      <c r="Z430" s="251">
        <v>0.41666666666666702</v>
      </c>
      <c r="AA430" s="254">
        <f t="shared" ref="AA430" si="392">SUM(C460:C463)</f>
        <v>1</v>
      </c>
      <c r="AB430" s="254">
        <f t="shared" ref="AB430" si="393">SUM(D460:D463)</f>
        <v>18</v>
      </c>
      <c r="AC430" s="254">
        <f t="shared" ref="AC430" si="394">SUM(E460:E463)</f>
        <v>83</v>
      </c>
      <c r="AD430" s="254">
        <f t="shared" ref="AD430" si="395">SUM(F460:F463)</f>
        <v>360</v>
      </c>
      <c r="AE430" s="254">
        <f t="shared" ref="AE430" si="396">SUM(G460:G463)</f>
        <v>561</v>
      </c>
      <c r="AF430" s="254">
        <f t="shared" ref="AF430" si="397">SUM(H460:H463)</f>
        <v>129</v>
      </c>
      <c r="AG430" s="254">
        <f t="shared" ref="AG430" si="398">SUM(I460:I463)</f>
        <v>16</v>
      </c>
      <c r="AH430" s="254">
        <f t="shared" ref="AH430" si="399">SUM(J460:J463)</f>
        <v>2</v>
      </c>
      <c r="AI430" s="254">
        <f t="shared" ref="AI430" si="400">SUM(K460:K463)</f>
        <v>0</v>
      </c>
      <c r="AJ430" s="254">
        <f t="shared" ref="AJ430" si="401">SUM(L460:L463)</f>
        <v>0</v>
      </c>
      <c r="AK430" s="254">
        <f t="shared" ref="AK430" si="402">SUM(M460:M463)</f>
        <v>0</v>
      </c>
      <c r="AL430" s="254">
        <f t="shared" ref="AL430" si="403">SUM(N460:N463)</f>
        <v>0</v>
      </c>
      <c r="AM430" s="254">
        <f t="shared" ref="AM430" si="404">SUM(O460:O463)</f>
        <v>0</v>
      </c>
      <c r="AN430" s="254">
        <f t="shared" ref="AN430" si="405">SUM(P460:P463)</f>
        <v>0</v>
      </c>
      <c r="AO430" s="254">
        <f t="shared" ref="AO430" si="406">SUM(Q460:Q463)</f>
        <v>0</v>
      </c>
      <c r="AP430" s="254">
        <f t="shared" ref="AP430" si="407">SUM(R460:R463)</f>
        <v>0</v>
      </c>
      <c r="AQ430" s="254">
        <f t="shared" ref="AQ430" si="408">SUM(S460:S463)</f>
        <v>0</v>
      </c>
      <c r="AR430" s="254">
        <f t="shared" ref="AR430" si="409">SUM(T460:T463)</f>
        <v>0</v>
      </c>
      <c r="AS430" s="254">
        <f>SUM(U460:U463)</f>
        <v>0</v>
      </c>
      <c r="AT430" s="253">
        <f>IFERROR(AVERAGE(V460:V463),"-")</f>
        <v>25.842857142857142</v>
      </c>
      <c r="AU430" s="253">
        <f>IFERROR(AVERAGE(W460:W463),"-")</f>
        <v>29.830357142857146</v>
      </c>
    </row>
    <row r="431" spans="1:47" x14ac:dyDescent="0.2">
      <c r="A431" s="251">
        <v>0.114583333333333</v>
      </c>
      <c r="B431" s="252">
        <f t="shared" ref="B431:U431" si="410">B15+B223</f>
        <v>4</v>
      </c>
      <c r="C431" s="252">
        <f t="shared" si="410"/>
        <v>0</v>
      </c>
      <c r="D431" s="252">
        <f t="shared" si="410"/>
        <v>0</v>
      </c>
      <c r="E431" s="252">
        <f t="shared" si="410"/>
        <v>1</v>
      </c>
      <c r="F431" s="252">
        <f t="shared" si="410"/>
        <v>0</v>
      </c>
      <c r="G431" s="252">
        <f t="shared" si="410"/>
        <v>2</v>
      </c>
      <c r="H431" s="252">
        <f t="shared" si="410"/>
        <v>1</v>
      </c>
      <c r="I431" s="252">
        <f t="shared" si="410"/>
        <v>0</v>
      </c>
      <c r="J431" s="252">
        <f t="shared" si="410"/>
        <v>0</v>
      </c>
      <c r="K431" s="252">
        <f t="shared" si="410"/>
        <v>0</v>
      </c>
      <c r="L431" s="252">
        <f t="shared" si="410"/>
        <v>0</v>
      </c>
      <c r="M431" s="252">
        <f t="shared" si="410"/>
        <v>0</v>
      </c>
      <c r="N431" s="252">
        <f t="shared" si="410"/>
        <v>0</v>
      </c>
      <c r="O431" s="252">
        <f t="shared" si="410"/>
        <v>0</v>
      </c>
      <c r="P431" s="252">
        <f t="shared" si="410"/>
        <v>0</v>
      </c>
      <c r="Q431" s="252">
        <f t="shared" si="410"/>
        <v>0</v>
      </c>
      <c r="R431" s="252">
        <f t="shared" si="410"/>
        <v>0</v>
      </c>
      <c r="S431" s="252">
        <f t="shared" si="410"/>
        <v>0</v>
      </c>
      <c r="T431" s="252">
        <f t="shared" si="410"/>
        <v>0</v>
      </c>
      <c r="U431" s="252">
        <f t="shared" si="410"/>
        <v>0</v>
      </c>
      <c r="V431" s="253">
        <f>IFERROR(AVERAGE('Speed Bin A-B'!V22,'Speed Bin A-B'!V126,'Speed Bin A-B'!V230,'Speed Bin A-B'!V334,'Speed Bin A-B'!V438,'Speed Bin A-B'!V750,'Speed Bin A-B'!V854,'Speed Bin A-B'!V958,'Speed Bin A-B'!V1062,'Speed Bin A-B'!V1166,'Speed Bin B-A'!V22,'Speed Bin B-A'!V126,'Speed Bin B-A'!V230,'Speed Bin B-A'!V334,'Speed Bin B-A'!V438,'Speed Bin B-A'!V750,'Speed Bin B-A'!V854,'Speed Bin B-A'!V958,'Speed Bin B-A'!V1062,'Speed Bin B-A'!V1166),"-")</f>
        <v>25.366666666666664</v>
      </c>
      <c r="W431" s="253" t="str">
        <f>IFERROR(AVERAGE('Speed Bin A-B'!W22,'Speed Bin A-B'!W126,'Speed Bin A-B'!W230,'Speed Bin A-B'!W334,'Speed Bin A-B'!W438,'Speed Bin A-B'!W750,'Speed Bin A-B'!W854,'Speed Bin A-B'!W958,'Speed Bin A-B'!W1062,'Speed Bin A-B'!W1166,'Speed Bin B-A'!W22,'Speed Bin B-A'!W126,'Speed Bin B-A'!W230,'Speed Bin B-A'!W334,'Speed Bin B-A'!W438,'Speed Bin B-A'!W750,'Speed Bin B-A'!W854,'Speed Bin B-A'!W958,'Speed Bin B-A'!W1062,'Speed Bin B-A'!W1166),"-")</f>
        <v>-</v>
      </c>
      <c r="X431" s="246"/>
      <c r="Y431" s="246"/>
      <c r="Z431" s="251">
        <v>0.45833333333333298</v>
      </c>
      <c r="AA431" s="254">
        <f t="shared" ref="AA431" si="411">SUM(C464:C467)</f>
        <v>5</v>
      </c>
      <c r="AB431" s="254">
        <f t="shared" ref="AB431" si="412">SUM(D464:D467)</f>
        <v>37</v>
      </c>
      <c r="AC431" s="254">
        <f t="shared" ref="AC431" si="413">SUM(E464:E467)</f>
        <v>87</v>
      </c>
      <c r="AD431" s="254">
        <f t="shared" ref="AD431" si="414">SUM(F464:F467)</f>
        <v>429</v>
      </c>
      <c r="AE431" s="254">
        <f t="shared" ref="AE431" si="415">SUM(G464:G467)</f>
        <v>670</v>
      </c>
      <c r="AF431" s="254">
        <f t="shared" ref="AF431" si="416">SUM(H464:H467)</f>
        <v>159</v>
      </c>
      <c r="AG431" s="254">
        <f t="shared" ref="AG431" si="417">SUM(I464:I467)</f>
        <v>20</v>
      </c>
      <c r="AH431" s="254">
        <f t="shared" ref="AH431" si="418">SUM(J464:J467)</f>
        <v>1</v>
      </c>
      <c r="AI431" s="254">
        <f t="shared" ref="AI431" si="419">SUM(K464:K467)</f>
        <v>1</v>
      </c>
      <c r="AJ431" s="254">
        <f t="shared" ref="AJ431" si="420">SUM(L464:L467)</f>
        <v>0</v>
      </c>
      <c r="AK431" s="254">
        <f t="shared" ref="AK431" si="421">SUM(M464:M467)</f>
        <v>0</v>
      </c>
      <c r="AL431" s="254">
        <f t="shared" ref="AL431" si="422">SUM(N464:N467)</f>
        <v>0</v>
      </c>
      <c r="AM431" s="254">
        <f t="shared" ref="AM431" si="423">SUM(O464:O467)</f>
        <v>0</v>
      </c>
      <c r="AN431" s="254">
        <f t="shared" ref="AN431" si="424">SUM(P464:P467)</f>
        <v>0</v>
      </c>
      <c r="AO431" s="254">
        <f t="shared" ref="AO431" si="425">SUM(Q464:Q467)</f>
        <v>0</v>
      </c>
      <c r="AP431" s="254">
        <f t="shared" ref="AP431" si="426">SUM(R464:R467)</f>
        <v>0</v>
      </c>
      <c r="AQ431" s="254">
        <f t="shared" ref="AQ431" si="427">SUM(S464:S467)</f>
        <v>0</v>
      </c>
      <c r="AR431" s="254">
        <f t="shared" ref="AR431" si="428">SUM(T464:T467)</f>
        <v>0</v>
      </c>
      <c r="AS431" s="254">
        <f>SUM(U464:U467)</f>
        <v>0</v>
      </c>
      <c r="AT431" s="253">
        <f>IFERROR(AVERAGE(V464:V467),"-")</f>
        <v>25.609375000000004</v>
      </c>
      <c r="AU431" s="253">
        <f>IFERROR(AVERAGE(W464:W467),"-")</f>
        <v>29.532395833333332</v>
      </c>
    </row>
    <row r="432" spans="1:47" x14ac:dyDescent="0.2">
      <c r="A432" s="251">
        <v>0.125</v>
      </c>
      <c r="B432" s="252">
        <f t="shared" ref="B432:U432" si="429">B16+B224</f>
        <v>7</v>
      </c>
      <c r="C432" s="252">
        <f t="shared" si="429"/>
        <v>0</v>
      </c>
      <c r="D432" s="252">
        <f t="shared" si="429"/>
        <v>0</v>
      </c>
      <c r="E432" s="252">
        <f t="shared" si="429"/>
        <v>3</v>
      </c>
      <c r="F432" s="252">
        <f t="shared" si="429"/>
        <v>0</v>
      </c>
      <c r="G432" s="252">
        <f t="shared" si="429"/>
        <v>1</v>
      </c>
      <c r="H432" s="252">
        <f t="shared" si="429"/>
        <v>0</v>
      </c>
      <c r="I432" s="252">
        <f t="shared" si="429"/>
        <v>0</v>
      </c>
      <c r="J432" s="252">
        <f t="shared" si="429"/>
        <v>3</v>
      </c>
      <c r="K432" s="252">
        <f t="shared" si="429"/>
        <v>0</v>
      </c>
      <c r="L432" s="252">
        <f t="shared" si="429"/>
        <v>0</v>
      </c>
      <c r="M432" s="252">
        <f t="shared" si="429"/>
        <v>0</v>
      </c>
      <c r="N432" s="252">
        <f t="shared" si="429"/>
        <v>0</v>
      </c>
      <c r="O432" s="252">
        <f t="shared" si="429"/>
        <v>0</v>
      </c>
      <c r="P432" s="252">
        <f t="shared" si="429"/>
        <v>0</v>
      </c>
      <c r="Q432" s="252">
        <f t="shared" si="429"/>
        <v>0</v>
      </c>
      <c r="R432" s="252">
        <f t="shared" si="429"/>
        <v>0</v>
      </c>
      <c r="S432" s="252">
        <f t="shared" si="429"/>
        <v>0</v>
      </c>
      <c r="T432" s="252">
        <f t="shared" si="429"/>
        <v>0</v>
      </c>
      <c r="U432" s="252">
        <f t="shared" si="429"/>
        <v>0</v>
      </c>
      <c r="V432" s="253">
        <f>IFERROR(AVERAGE('Speed Bin A-B'!V23,'Speed Bin A-B'!V127,'Speed Bin A-B'!V231,'Speed Bin A-B'!V335,'Speed Bin A-B'!V439,'Speed Bin A-B'!V751,'Speed Bin A-B'!V855,'Speed Bin A-B'!V959,'Speed Bin A-B'!V1063,'Speed Bin A-B'!V1167,'Speed Bin B-A'!V23,'Speed Bin B-A'!V127,'Speed Bin B-A'!V231,'Speed Bin B-A'!V335,'Speed Bin B-A'!V439,'Speed Bin B-A'!V751,'Speed Bin B-A'!V855,'Speed Bin B-A'!V959,'Speed Bin B-A'!V1063,'Speed Bin B-A'!V1167),"-")</f>
        <v>30.183333333333337</v>
      </c>
      <c r="W432" s="253" t="str">
        <f>IFERROR(AVERAGE('Speed Bin A-B'!W23,'Speed Bin A-B'!W127,'Speed Bin A-B'!W231,'Speed Bin A-B'!W335,'Speed Bin A-B'!W439,'Speed Bin A-B'!W751,'Speed Bin A-B'!W855,'Speed Bin A-B'!W959,'Speed Bin A-B'!W1063,'Speed Bin A-B'!W1167,'Speed Bin B-A'!W23,'Speed Bin B-A'!W127,'Speed Bin B-A'!W231,'Speed Bin B-A'!W335,'Speed Bin B-A'!W439,'Speed Bin B-A'!W751,'Speed Bin B-A'!W855,'Speed Bin B-A'!W959,'Speed Bin B-A'!W1063,'Speed Bin B-A'!W1167),"-")</f>
        <v>-</v>
      </c>
      <c r="X432" s="246"/>
      <c r="Y432" s="246"/>
      <c r="Z432" s="251">
        <v>0.5</v>
      </c>
      <c r="AA432" s="254">
        <f t="shared" ref="AA432" si="430">SUM(C468:C471)</f>
        <v>13</v>
      </c>
      <c r="AB432" s="254">
        <f t="shared" ref="AB432" si="431">SUM(D468:D471)</f>
        <v>36</v>
      </c>
      <c r="AC432" s="254">
        <f t="shared" ref="AC432" si="432">SUM(E468:E471)</f>
        <v>132</v>
      </c>
      <c r="AD432" s="254">
        <f t="shared" ref="AD432" si="433">SUM(F468:F471)</f>
        <v>373</v>
      </c>
      <c r="AE432" s="254">
        <f t="shared" ref="AE432" si="434">SUM(G468:G471)</f>
        <v>594</v>
      </c>
      <c r="AF432" s="254">
        <f t="shared" ref="AF432" si="435">SUM(H468:H471)</f>
        <v>191</v>
      </c>
      <c r="AG432" s="254">
        <f t="shared" ref="AG432" si="436">SUM(I468:I471)</f>
        <v>23</v>
      </c>
      <c r="AH432" s="254">
        <f t="shared" ref="AH432" si="437">SUM(J468:J471)</f>
        <v>4</v>
      </c>
      <c r="AI432" s="254">
        <f t="shared" ref="AI432" si="438">SUM(K468:K471)</f>
        <v>0</v>
      </c>
      <c r="AJ432" s="254">
        <f t="shared" ref="AJ432" si="439">SUM(L468:L471)</f>
        <v>0</v>
      </c>
      <c r="AK432" s="254">
        <f t="shared" ref="AK432" si="440">SUM(M468:M471)</f>
        <v>0</v>
      </c>
      <c r="AL432" s="254">
        <f t="shared" ref="AL432" si="441">SUM(N468:N471)</f>
        <v>0</v>
      </c>
      <c r="AM432" s="254">
        <f t="shared" ref="AM432" si="442">SUM(O468:O471)</f>
        <v>0</v>
      </c>
      <c r="AN432" s="254">
        <f t="shared" ref="AN432" si="443">SUM(P468:P471)</f>
        <v>0</v>
      </c>
      <c r="AO432" s="254">
        <f t="shared" ref="AO432" si="444">SUM(Q468:Q471)</f>
        <v>0</v>
      </c>
      <c r="AP432" s="254">
        <f t="shared" ref="AP432" si="445">SUM(R468:R471)</f>
        <v>0</v>
      </c>
      <c r="AQ432" s="254">
        <f t="shared" ref="AQ432" si="446">SUM(S468:S471)</f>
        <v>0</v>
      </c>
      <c r="AR432" s="254">
        <f t="shared" ref="AR432" si="447">SUM(T468:T471)</f>
        <v>0</v>
      </c>
      <c r="AS432" s="254">
        <f>SUM(U468:U471)</f>
        <v>0</v>
      </c>
      <c r="AT432" s="253">
        <f>IFERROR(AVERAGE(V468:V471),"-")</f>
        <v>25.475000000000001</v>
      </c>
      <c r="AU432" s="253">
        <f>IFERROR(AVERAGE(W468:W471),"-")</f>
        <v>29.7309375</v>
      </c>
    </row>
    <row r="433" spans="1:47" x14ac:dyDescent="0.2">
      <c r="A433" s="251">
        <v>0.13541666666666699</v>
      </c>
      <c r="B433" s="252">
        <f t="shared" ref="B433:U433" si="448">B17+B225</f>
        <v>10</v>
      </c>
      <c r="C433" s="252">
        <f t="shared" si="448"/>
        <v>0</v>
      </c>
      <c r="D433" s="252">
        <f t="shared" si="448"/>
        <v>1</v>
      </c>
      <c r="E433" s="252">
        <f t="shared" si="448"/>
        <v>1</v>
      </c>
      <c r="F433" s="252">
        <f t="shared" si="448"/>
        <v>3</v>
      </c>
      <c r="G433" s="252">
        <f t="shared" si="448"/>
        <v>4</v>
      </c>
      <c r="H433" s="252">
        <f t="shared" si="448"/>
        <v>1</v>
      </c>
      <c r="I433" s="252">
        <f t="shared" si="448"/>
        <v>0</v>
      </c>
      <c r="J433" s="252">
        <f t="shared" si="448"/>
        <v>0</v>
      </c>
      <c r="K433" s="252">
        <f t="shared" si="448"/>
        <v>0</v>
      </c>
      <c r="L433" s="252">
        <f t="shared" si="448"/>
        <v>0</v>
      </c>
      <c r="M433" s="252">
        <f t="shared" si="448"/>
        <v>0</v>
      </c>
      <c r="N433" s="252">
        <f t="shared" si="448"/>
        <v>0</v>
      </c>
      <c r="O433" s="252">
        <f t="shared" si="448"/>
        <v>0</v>
      </c>
      <c r="P433" s="252">
        <f t="shared" si="448"/>
        <v>0</v>
      </c>
      <c r="Q433" s="252">
        <f t="shared" si="448"/>
        <v>0</v>
      </c>
      <c r="R433" s="252">
        <f t="shared" si="448"/>
        <v>0</v>
      </c>
      <c r="S433" s="252">
        <f t="shared" si="448"/>
        <v>0</v>
      </c>
      <c r="T433" s="252">
        <f t="shared" si="448"/>
        <v>0</v>
      </c>
      <c r="U433" s="252">
        <f t="shared" si="448"/>
        <v>0</v>
      </c>
      <c r="V433" s="253">
        <f>IFERROR(AVERAGE('Speed Bin A-B'!V24,'Speed Bin A-B'!V128,'Speed Bin A-B'!V232,'Speed Bin A-B'!V336,'Speed Bin A-B'!V440,'Speed Bin A-B'!V752,'Speed Bin A-B'!V856,'Speed Bin A-B'!V960,'Speed Bin A-B'!V1064,'Speed Bin A-B'!V1168,'Speed Bin B-A'!V24,'Speed Bin B-A'!V128,'Speed Bin B-A'!V232,'Speed Bin B-A'!V336,'Speed Bin B-A'!V440,'Speed Bin B-A'!V752,'Speed Bin B-A'!V856,'Speed Bin B-A'!V960,'Speed Bin B-A'!V1064,'Speed Bin B-A'!V1168),"-")</f>
        <v>24.9</v>
      </c>
      <c r="W433" s="253" t="str">
        <f>IFERROR(AVERAGE('Speed Bin A-B'!W24,'Speed Bin A-B'!W128,'Speed Bin A-B'!W232,'Speed Bin A-B'!W336,'Speed Bin A-B'!W440,'Speed Bin A-B'!W752,'Speed Bin A-B'!W856,'Speed Bin A-B'!W960,'Speed Bin A-B'!W1064,'Speed Bin A-B'!W1168,'Speed Bin B-A'!W24,'Speed Bin B-A'!W128,'Speed Bin B-A'!W232,'Speed Bin B-A'!W336,'Speed Bin B-A'!W440,'Speed Bin B-A'!W752,'Speed Bin B-A'!W856,'Speed Bin B-A'!W960,'Speed Bin B-A'!W1064,'Speed Bin B-A'!W1168),"-")</f>
        <v>-</v>
      </c>
      <c r="X433" s="246"/>
      <c r="Y433" s="246"/>
      <c r="Z433" s="251">
        <v>0.54166666666666696</v>
      </c>
      <c r="AA433" s="254">
        <f t="shared" ref="AA433" si="449">SUM(C472:C475)</f>
        <v>0</v>
      </c>
      <c r="AB433" s="254">
        <f t="shared" ref="AB433" si="450">SUM(D472:D475)</f>
        <v>19</v>
      </c>
      <c r="AC433" s="254">
        <f t="shared" ref="AC433" si="451">SUM(E472:E475)</f>
        <v>118</v>
      </c>
      <c r="AD433" s="254">
        <f t="shared" ref="AD433" si="452">SUM(F472:F475)</f>
        <v>412</v>
      </c>
      <c r="AE433" s="254">
        <f t="shared" ref="AE433" si="453">SUM(G472:G475)</f>
        <v>612</v>
      </c>
      <c r="AF433" s="254">
        <f t="shared" ref="AF433" si="454">SUM(H472:H475)</f>
        <v>177</v>
      </c>
      <c r="AG433" s="254">
        <f t="shared" ref="AG433" si="455">SUM(I472:I475)</f>
        <v>21</v>
      </c>
      <c r="AH433" s="254">
        <f t="shared" ref="AH433" si="456">SUM(J472:J475)</f>
        <v>3</v>
      </c>
      <c r="AI433" s="254">
        <f t="shared" ref="AI433" si="457">SUM(K472:K475)</f>
        <v>0</v>
      </c>
      <c r="AJ433" s="254">
        <f t="shared" ref="AJ433" si="458">SUM(L472:L475)</f>
        <v>0</v>
      </c>
      <c r="AK433" s="254">
        <f t="shared" ref="AK433" si="459">SUM(M472:M475)</f>
        <v>0</v>
      </c>
      <c r="AL433" s="254">
        <f t="shared" ref="AL433" si="460">SUM(N472:N475)</f>
        <v>0</v>
      </c>
      <c r="AM433" s="254">
        <f t="shared" ref="AM433" si="461">SUM(O472:O475)</f>
        <v>0</v>
      </c>
      <c r="AN433" s="254">
        <f t="shared" ref="AN433" si="462">SUM(P472:P475)</f>
        <v>0</v>
      </c>
      <c r="AO433" s="254">
        <f t="shared" ref="AO433" si="463">SUM(Q472:Q475)</f>
        <v>0</v>
      </c>
      <c r="AP433" s="254">
        <f t="shared" ref="AP433" si="464">SUM(R472:R475)</f>
        <v>0</v>
      </c>
      <c r="AQ433" s="254">
        <f t="shared" ref="AQ433" si="465">SUM(S472:S475)</f>
        <v>0</v>
      </c>
      <c r="AR433" s="254">
        <f t="shared" ref="AR433" si="466">SUM(T472:T475)</f>
        <v>0</v>
      </c>
      <c r="AS433" s="254">
        <f>SUM(U472:U475)</f>
        <v>0</v>
      </c>
      <c r="AT433" s="253">
        <f>IFERROR(AVERAGE(V472:V475),"-")</f>
        <v>25.795312500000001</v>
      </c>
      <c r="AU433" s="253">
        <f>IFERROR(AVERAGE(W472:W475),"-")</f>
        <v>29.848437500000003</v>
      </c>
    </row>
    <row r="434" spans="1:47" x14ac:dyDescent="0.2">
      <c r="A434" s="251">
        <v>0.14583333333333301</v>
      </c>
      <c r="B434" s="252">
        <f t="shared" ref="B434:U434" si="467">B18+B226</f>
        <v>3</v>
      </c>
      <c r="C434" s="252">
        <f t="shared" si="467"/>
        <v>0</v>
      </c>
      <c r="D434" s="252">
        <f t="shared" si="467"/>
        <v>0</v>
      </c>
      <c r="E434" s="252">
        <f t="shared" si="467"/>
        <v>0</v>
      </c>
      <c r="F434" s="252">
        <f t="shared" si="467"/>
        <v>2</v>
      </c>
      <c r="G434" s="252">
        <f t="shared" si="467"/>
        <v>0</v>
      </c>
      <c r="H434" s="252">
        <f t="shared" si="467"/>
        <v>0</v>
      </c>
      <c r="I434" s="252">
        <f t="shared" si="467"/>
        <v>1</v>
      </c>
      <c r="J434" s="252">
        <f t="shared" si="467"/>
        <v>0</v>
      </c>
      <c r="K434" s="252">
        <f t="shared" si="467"/>
        <v>0</v>
      </c>
      <c r="L434" s="252">
        <f t="shared" si="467"/>
        <v>0</v>
      </c>
      <c r="M434" s="252">
        <f t="shared" si="467"/>
        <v>0</v>
      </c>
      <c r="N434" s="252">
        <f t="shared" si="467"/>
        <v>0</v>
      </c>
      <c r="O434" s="252">
        <f t="shared" si="467"/>
        <v>0</v>
      </c>
      <c r="P434" s="252">
        <f t="shared" si="467"/>
        <v>0</v>
      </c>
      <c r="Q434" s="252">
        <f t="shared" si="467"/>
        <v>0</v>
      </c>
      <c r="R434" s="252">
        <f t="shared" si="467"/>
        <v>0</v>
      </c>
      <c r="S434" s="252">
        <f t="shared" si="467"/>
        <v>0</v>
      </c>
      <c r="T434" s="252">
        <f t="shared" si="467"/>
        <v>0</v>
      </c>
      <c r="U434" s="252">
        <f t="shared" si="467"/>
        <v>0</v>
      </c>
      <c r="V434" s="253">
        <f>IFERROR(AVERAGE('Speed Bin A-B'!V25,'Speed Bin A-B'!V129,'Speed Bin A-B'!V233,'Speed Bin A-B'!V337,'Speed Bin A-B'!V441,'Speed Bin A-B'!V753,'Speed Bin A-B'!V857,'Speed Bin A-B'!V961,'Speed Bin A-B'!V1065,'Speed Bin A-B'!V1169,'Speed Bin B-A'!V25,'Speed Bin B-A'!V129,'Speed Bin B-A'!V233,'Speed Bin B-A'!V337,'Speed Bin B-A'!V441,'Speed Bin B-A'!V753,'Speed Bin B-A'!V857,'Speed Bin B-A'!V961,'Speed Bin B-A'!V1065,'Speed Bin B-A'!V1169),"-")</f>
        <v>28.366666666666664</v>
      </c>
      <c r="W434" s="253" t="str">
        <f>IFERROR(AVERAGE('Speed Bin A-B'!W25,'Speed Bin A-B'!W129,'Speed Bin A-B'!W233,'Speed Bin A-B'!W337,'Speed Bin A-B'!W441,'Speed Bin A-B'!W753,'Speed Bin A-B'!W857,'Speed Bin A-B'!W961,'Speed Bin A-B'!W1065,'Speed Bin A-B'!W1169,'Speed Bin B-A'!W25,'Speed Bin B-A'!W129,'Speed Bin B-A'!W233,'Speed Bin B-A'!W337,'Speed Bin B-A'!W441,'Speed Bin B-A'!W753,'Speed Bin B-A'!W857,'Speed Bin B-A'!W961,'Speed Bin B-A'!W1065,'Speed Bin B-A'!W1169),"-")</f>
        <v>-</v>
      </c>
      <c r="X434" s="246"/>
      <c r="Y434" s="246"/>
      <c r="Z434" s="251">
        <v>0.58333333333333304</v>
      </c>
      <c r="AA434" s="254">
        <f>SUM(C476:C479)</f>
        <v>0</v>
      </c>
      <c r="AB434" s="254">
        <f t="shared" ref="AB434" si="468">SUM(D476:D479)</f>
        <v>23</v>
      </c>
      <c r="AC434" s="254">
        <f t="shared" ref="AC434" si="469">SUM(E476:E479)</f>
        <v>88</v>
      </c>
      <c r="AD434" s="254">
        <f t="shared" ref="AD434" si="470">SUM(F476:F479)</f>
        <v>345</v>
      </c>
      <c r="AE434" s="254">
        <f t="shared" ref="AE434" si="471">SUM(G476:G479)</f>
        <v>672</v>
      </c>
      <c r="AF434" s="254">
        <f t="shared" ref="AF434" si="472">SUM(H476:H479)</f>
        <v>172</v>
      </c>
      <c r="AG434" s="254">
        <f t="shared" ref="AG434" si="473">SUM(I476:I479)</f>
        <v>22</v>
      </c>
      <c r="AH434" s="254">
        <f t="shared" ref="AH434" si="474">SUM(J476:J479)</f>
        <v>3</v>
      </c>
      <c r="AI434" s="254">
        <f t="shared" ref="AI434" si="475">SUM(K476:K479)</f>
        <v>0</v>
      </c>
      <c r="AJ434" s="254">
        <f t="shared" ref="AJ434" si="476">SUM(L476:L479)</f>
        <v>0</v>
      </c>
      <c r="AK434" s="254">
        <f t="shared" ref="AK434" si="477">SUM(M476:M479)</f>
        <v>0</v>
      </c>
      <c r="AL434" s="254">
        <f t="shared" ref="AL434" si="478">SUM(N476:N479)</f>
        <v>0</v>
      </c>
      <c r="AM434" s="254">
        <f t="shared" ref="AM434" si="479">SUM(O476:O479)</f>
        <v>0</v>
      </c>
      <c r="AN434" s="254">
        <f t="shared" ref="AN434" si="480">SUM(P476:P479)</f>
        <v>0</v>
      </c>
      <c r="AO434" s="254">
        <f t="shared" ref="AO434" si="481">SUM(Q476:Q479)</f>
        <v>0</v>
      </c>
      <c r="AP434" s="254">
        <f t="shared" ref="AP434" si="482">SUM(R476:R479)</f>
        <v>0</v>
      </c>
      <c r="AQ434" s="254">
        <f t="shared" ref="AQ434" si="483">SUM(S476:S479)</f>
        <v>0</v>
      </c>
      <c r="AR434" s="254">
        <f t="shared" ref="AR434" si="484">SUM(T476:T479)</f>
        <v>0</v>
      </c>
      <c r="AS434" s="254">
        <f>SUM(U476:U479)</f>
        <v>0</v>
      </c>
      <c r="AT434" s="253">
        <f>IFERROR(AVERAGE(V476:V479),"-")</f>
        <v>26.183928571428574</v>
      </c>
      <c r="AU434" s="253">
        <f>IFERROR(AVERAGE(W476:W479),"-")</f>
        <v>30.328571428571429</v>
      </c>
    </row>
    <row r="435" spans="1:47" x14ac:dyDescent="0.2">
      <c r="A435" s="251">
        <v>0.15625</v>
      </c>
      <c r="B435" s="252">
        <f t="shared" ref="B435:U435" si="485">B19+B227</f>
        <v>15</v>
      </c>
      <c r="C435" s="252">
        <f t="shared" si="485"/>
        <v>0</v>
      </c>
      <c r="D435" s="252">
        <f t="shared" si="485"/>
        <v>0</v>
      </c>
      <c r="E435" s="252">
        <f t="shared" si="485"/>
        <v>1</v>
      </c>
      <c r="F435" s="252">
        <f t="shared" si="485"/>
        <v>3</v>
      </c>
      <c r="G435" s="252">
        <f t="shared" si="485"/>
        <v>8</v>
      </c>
      <c r="H435" s="252">
        <f t="shared" si="485"/>
        <v>3</v>
      </c>
      <c r="I435" s="252">
        <f t="shared" si="485"/>
        <v>0</v>
      </c>
      <c r="J435" s="252">
        <f t="shared" si="485"/>
        <v>0</v>
      </c>
      <c r="K435" s="252">
        <f t="shared" si="485"/>
        <v>0</v>
      </c>
      <c r="L435" s="252">
        <f t="shared" si="485"/>
        <v>0</v>
      </c>
      <c r="M435" s="252">
        <f t="shared" si="485"/>
        <v>0</v>
      </c>
      <c r="N435" s="252">
        <f t="shared" si="485"/>
        <v>0</v>
      </c>
      <c r="O435" s="252">
        <f t="shared" si="485"/>
        <v>0</v>
      </c>
      <c r="P435" s="252">
        <f t="shared" si="485"/>
        <v>0</v>
      </c>
      <c r="Q435" s="252">
        <f t="shared" si="485"/>
        <v>0</v>
      </c>
      <c r="R435" s="252">
        <f t="shared" si="485"/>
        <v>0</v>
      </c>
      <c r="S435" s="252">
        <f t="shared" si="485"/>
        <v>0</v>
      </c>
      <c r="T435" s="252">
        <f t="shared" si="485"/>
        <v>0</v>
      </c>
      <c r="U435" s="252">
        <f t="shared" si="485"/>
        <v>0</v>
      </c>
      <c r="V435" s="253">
        <f>IFERROR(AVERAGE('Speed Bin A-B'!V26,'Speed Bin A-B'!V130,'Speed Bin A-B'!V234,'Speed Bin A-B'!V338,'Speed Bin A-B'!V442,'Speed Bin A-B'!V754,'Speed Bin A-B'!V858,'Speed Bin A-B'!V962,'Speed Bin A-B'!V1066,'Speed Bin A-B'!V1170,'Speed Bin B-A'!V26,'Speed Bin B-A'!V130,'Speed Bin B-A'!V234,'Speed Bin B-A'!V338,'Speed Bin B-A'!V442,'Speed Bin B-A'!V754,'Speed Bin B-A'!V858,'Speed Bin B-A'!V962,'Speed Bin B-A'!V1066,'Speed Bin B-A'!V1170),"-")</f>
        <v>26.587500000000002</v>
      </c>
      <c r="W435" s="253" t="str">
        <f>IFERROR(AVERAGE('Speed Bin A-B'!W26,'Speed Bin A-B'!W130,'Speed Bin A-B'!W234,'Speed Bin A-B'!W338,'Speed Bin A-B'!W442,'Speed Bin A-B'!W754,'Speed Bin A-B'!W858,'Speed Bin A-B'!W962,'Speed Bin A-B'!W1066,'Speed Bin A-B'!W1170,'Speed Bin B-A'!W26,'Speed Bin B-A'!W130,'Speed Bin B-A'!W234,'Speed Bin B-A'!W338,'Speed Bin B-A'!W442,'Speed Bin B-A'!W754,'Speed Bin B-A'!W858,'Speed Bin B-A'!W962,'Speed Bin B-A'!W1066,'Speed Bin B-A'!W1170),"-")</f>
        <v>-</v>
      </c>
      <c r="X435" s="246"/>
      <c r="Y435" s="246"/>
      <c r="Z435" s="251">
        <v>0.625</v>
      </c>
      <c r="AA435" s="254">
        <f t="shared" ref="AA435" si="486">SUM(C480:C483)</f>
        <v>1</v>
      </c>
      <c r="AB435" s="254">
        <f t="shared" ref="AB435" si="487">SUM(D480:D483)</f>
        <v>11</v>
      </c>
      <c r="AC435" s="254">
        <f t="shared" ref="AC435" si="488">SUM(E480:E483)</f>
        <v>50</v>
      </c>
      <c r="AD435" s="254">
        <f t="shared" ref="AD435" si="489">SUM(F480:F483)</f>
        <v>384</v>
      </c>
      <c r="AE435" s="254">
        <f t="shared" ref="AE435" si="490">SUM(G480:G483)</f>
        <v>817</v>
      </c>
      <c r="AF435" s="254">
        <f t="shared" ref="AF435" si="491">SUM(H480:H483)</f>
        <v>256</v>
      </c>
      <c r="AG435" s="254">
        <f t="shared" ref="AG435" si="492">SUM(I480:I483)</f>
        <v>31</v>
      </c>
      <c r="AH435" s="254">
        <f t="shared" ref="AH435" si="493">SUM(J480:J483)</f>
        <v>3</v>
      </c>
      <c r="AI435" s="254">
        <f t="shared" ref="AI435" si="494">SUM(K480:K483)</f>
        <v>0</v>
      </c>
      <c r="AJ435" s="254">
        <f t="shared" ref="AJ435" si="495">SUM(L480:L483)</f>
        <v>0</v>
      </c>
      <c r="AK435" s="254">
        <f t="shared" ref="AK435" si="496">SUM(M480:M483)</f>
        <v>0</v>
      </c>
      <c r="AL435" s="254">
        <f t="shared" ref="AL435" si="497">SUM(N480:N483)</f>
        <v>0</v>
      </c>
      <c r="AM435" s="254">
        <f t="shared" ref="AM435" si="498">SUM(O480:O483)</f>
        <v>0</v>
      </c>
      <c r="AN435" s="254">
        <f t="shared" ref="AN435" si="499">SUM(P480:P483)</f>
        <v>0</v>
      </c>
      <c r="AO435" s="254">
        <f t="shared" ref="AO435" si="500">SUM(Q480:Q483)</f>
        <v>0</v>
      </c>
      <c r="AP435" s="254">
        <f t="shared" ref="AP435" si="501">SUM(R480:R483)</f>
        <v>0</v>
      </c>
      <c r="AQ435" s="254">
        <f t="shared" ref="AQ435" si="502">SUM(S480:S483)</f>
        <v>0</v>
      </c>
      <c r="AR435" s="254">
        <f t="shared" ref="AR435" si="503">SUM(T480:T483)</f>
        <v>0</v>
      </c>
      <c r="AS435" s="254">
        <f>SUM(U480:U483)</f>
        <v>0</v>
      </c>
      <c r="AT435" s="253">
        <f>IFERROR(AVERAGE(V480:V483),"-")</f>
        <v>26.919642857142858</v>
      </c>
      <c r="AU435" s="253">
        <f>IFERROR(AVERAGE(W480:W483),"-")</f>
        <v>30.8125</v>
      </c>
    </row>
    <row r="436" spans="1:47" x14ac:dyDescent="0.2">
      <c r="A436" s="251">
        <v>0.16666666666666699</v>
      </c>
      <c r="B436" s="252">
        <f t="shared" ref="B436:U436" si="504">B20+B228</f>
        <v>13</v>
      </c>
      <c r="C436" s="252">
        <f t="shared" si="504"/>
        <v>0</v>
      </c>
      <c r="D436" s="252">
        <f t="shared" si="504"/>
        <v>0</v>
      </c>
      <c r="E436" s="252">
        <f t="shared" si="504"/>
        <v>0</v>
      </c>
      <c r="F436" s="252">
        <f t="shared" si="504"/>
        <v>2</v>
      </c>
      <c r="G436" s="252">
        <f t="shared" si="504"/>
        <v>4</v>
      </c>
      <c r="H436" s="252">
        <f t="shared" si="504"/>
        <v>7</v>
      </c>
      <c r="I436" s="252">
        <f t="shared" si="504"/>
        <v>0</v>
      </c>
      <c r="J436" s="252">
        <f t="shared" si="504"/>
        <v>0</v>
      </c>
      <c r="K436" s="252">
        <f t="shared" si="504"/>
        <v>0</v>
      </c>
      <c r="L436" s="252">
        <f t="shared" si="504"/>
        <v>0</v>
      </c>
      <c r="M436" s="252">
        <f t="shared" si="504"/>
        <v>0</v>
      </c>
      <c r="N436" s="252">
        <f t="shared" si="504"/>
        <v>0</v>
      </c>
      <c r="O436" s="252">
        <f t="shared" si="504"/>
        <v>0</v>
      </c>
      <c r="P436" s="252">
        <f t="shared" si="504"/>
        <v>0</v>
      </c>
      <c r="Q436" s="252">
        <f t="shared" si="504"/>
        <v>0</v>
      </c>
      <c r="R436" s="252">
        <f t="shared" si="504"/>
        <v>0</v>
      </c>
      <c r="S436" s="252">
        <f t="shared" si="504"/>
        <v>0</v>
      </c>
      <c r="T436" s="252">
        <f t="shared" si="504"/>
        <v>0</v>
      </c>
      <c r="U436" s="252">
        <f t="shared" si="504"/>
        <v>0</v>
      </c>
      <c r="V436" s="253">
        <f>IFERROR(AVERAGE('Speed Bin A-B'!V27,'Speed Bin A-B'!V131,'Speed Bin A-B'!V235,'Speed Bin A-B'!V339,'Speed Bin A-B'!V443,'Speed Bin A-B'!V755,'Speed Bin A-B'!V859,'Speed Bin A-B'!V963,'Speed Bin A-B'!V1067,'Speed Bin A-B'!V1171,'Speed Bin B-A'!V27,'Speed Bin B-A'!V131,'Speed Bin B-A'!V235,'Speed Bin B-A'!V339,'Speed Bin B-A'!V443,'Speed Bin B-A'!V755,'Speed Bin B-A'!V859,'Speed Bin B-A'!V963,'Speed Bin B-A'!V1067,'Speed Bin B-A'!V1171),"-")</f>
        <v>29.480000000000008</v>
      </c>
      <c r="W436" s="253" t="str">
        <f>IFERROR(AVERAGE('Speed Bin A-B'!W27,'Speed Bin A-B'!W131,'Speed Bin A-B'!W235,'Speed Bin A-B'!W339,'Speed Bin A-B'!W443,'Speed Bin A-B'!W755,'Speed Bin A-B'!W859,'Speed Bin A-B'!W963,'Speed Bin A-B'!W1067,'Speed Bin A-B'!W1171,'Speed Bin B-A'!W27,'Speed Bin B-A'!W131,'Speed Bin B-A'!W235,'Speed Bin B-A'!W339,'Speed Bin B-A'!W443,'Speed Bin B-A'!W755,'Speed Bin B-A'!W859,'Speed Bin B-A'!W963,'Speed Bin B-A'!W1067,'Speed Bin B-A'!W1171),"-")</f>
        <v>-</v>
      </c>
      <c r="X436" s="246"/>
      <c r="Y436" s="246"/>
      <c r="Z436" s="251">
        <v>0.66666666666666696</v>
      </c>
      <c r="AA436" s="254">
        <f t="shared" ref="AA436" si="505">SUM(C484:C487)</f>
        <v>2</v>
      </c>
      <c r="AB436" s="254">
        <f t="shared" ref="AB436" si="506">SUM(D484:D487)</f>
        <v>28</v>
      </c>
      <c r="AC436" s="254">
        <f t="shared" ref="AC436" si="507">SUM(E484:E487)</f>
        <v>54</v>
      </c>
      <c r="AD436" s="254">
        <f t="shared" ref="AD436" si="508">SUM(F484:F487)</f>
        <v>403</v>
      </c>
      <c r="AE436" s="254">
        <f t="shared" ref="AE436" si="509">SUM(G484:G487)</f>
        <v>1080</v>
      </c>
      <c r="AF436" s="254">
        <f t="shared" ref="AF436" si="510">SUM(H484:H487)</f>
        <v>355</v>
      </c>
      <c r="AG436" s="254">
        <f t="shared" ref="AG436" si="511">SUM(I484:I487)</f>
        <v>27</v>
      </c>
      <c r="AH436" s="254">
        <f t="shared" ref="AH436" si="512">SUM(J484:J487)</f>
        <v>5</v>
      </c>
      <c r="AI436" s="254">
        <f t="shared" ref="AI436" si="513">SUM(K484:K487)</f>
        <v>0</v>
      </c>
      <c r="AJ436" s="254">
        <f t="shared" ref="AJ436" si="514">SUM(L484:L487)</f>
        <v>0</v>
      </c>
      <c r="AK436" s="254">
        <f t="shared" ref="AK436" si="515">SUM(M484:M487)</f>
        <v>0</v>
      </c>
      <c r="AL436" s="254">
        <f t="shared" ref="AL436" si="516">SUM(N484:N487)</f>
        <v>0</v>
      </c>
      <c r="AM436" s="254">
        <f t="shared" ref="AM436" si="517">SUM(O484:O487)</f>
        <v>0</v>
      </c>
      <c r="AN436" s="254">
        <f t="shared" ref="AN436" si="518">SUM(P484:P487)</f>
        <v>0</v>
      </c>
      <c r="AO436" s="254">
        <f t="shared" ref="AO436" si="519">SUM(Q484:Q487)</f>
        <v>0</v>
      </c>
      <c r="AP436" s="254">
        <f t="shared" ref="AP436" si="520">SUM(R484:R487)</f>
        <v>0</v>
      </c>
      <c r="AQ436" s="254">
        <f t="shared" ref="AQ436" si="521">SUM(S484:S487)</f>
        <v>0</v>
      </c>
      <c r="AR436" s="254">
        <f t="shared" ref="AR436" si="522">SUM(T484:T487)</f>
        <v>0</v>
      </c>
      <c r="AS436" s="254">
        <f>SUM(U484:U487)</f>
        <v>0</v>
      </c>
      <c r="AT436" s="253">
        <f>IFERROR(AVERAGE(V484:V487),"-")</f>
        <v>27.042857142857144</v>
      </c>
      <c r="AU436" s="253">
        <f>IFERROR(AVERAGE(W484:W487),"-")</f>
        <v>30.873214285714287</v>
      </c>
    </row>
    <row r="437" spans="1:47" x14ac:dyDescent="0.2">
      <c r="A437" s="251">
        <v>0.17708333333333301</v>
      </c>
      <c r="B437" s="252">
        <f t="shared" ref="B437:U437" si="523">B21+B229</f>
        <v>12</v>
      </c>
      <c r="C437" s="252">
        <f t="shared" si="523"/>
        <v>0</v>
      </c>
      <c r="D437" s="252">
        <f t="shared" si="523"/>
        <v>2</v>
      </c>
      <c r="E437" s="252">
        <f t="shared" si="523"/>
        <v>1</v>
      </c>
      <c r="F437" s="252">
        <f t="shared" si="523"/>
        <v>6</v>
      </c>
      <c r="G437" s="252">
        <f t="shared" si="523"/>
        <v>3</v>
      </c>
      <c r="H437" s="252">
        <f t="shared" si="523"/>
        <v>0</v>
      </c>
      <c r="I437" s="252">
        <f t="shared" si="523"/>
        <v>0</v>
      </c>
      <c r="J437" s="252">
        <f t="shared" si="523"/>
        <v>0</v>
      </c>
      <c r="K437" s="252">
        <f t="shared" si="523"/>
        <v>0</v>
      </c>
      <c r="L437" s="252">
        <f t="shared" si="523"/>
        <v>0</v>
      </c>
      <c r="M437" s="252">
        <f t="shared" si="523"/>
        <v>0</v>
      </c>
      <c r="N437" s="252">
        <f t="shared" si="523"/>
        <v>0</v>
      </c>
      <c r="O437" s="252">
        <f t="shared" si="523"/>
        <v>0</v>
      </c>
      <c r="P437" s="252">
        <f t="shared" si="523"/>
        <v>0</v>
      </c>
      <c r="Q437" s="252">
        <f t="shared" si="523"/>
        <v>0</v>
      </c>
      <c r="R437" s="252">
        <f t="shared" si="523"/>
        <v>0</v>
      </c>
      <c r="S437" s="252">
        <f t="shared" si="523"/>
        <v>0</v>
      </c>
      <c r="T437" s="252">
        <f t="shared" si="523"/>
        <v>0</v>
      </c>
      <c r="U437" s="252">
        <f t="shared" si="523"/>
        <v>0</v>
      </c>
      <c r="V437" s="253">
        <f>IFERROR(AVERAGE('Speed Bin A-B'!V28,'Speed Bin A-B'!V132,'Speed Bin A-B'!V236,'Speed Bin A-B'!V340,'Speed Bin A-B'!V444,'Speed Bin A-B'!V756,'Speed Bin A-B'!V860,'Speed Bin A-B'!V964,'Speed Bin A-B'!V1068,'Speed Bin A-B'!V1172,'Speed Bin B-A'!V28,'Speed Bin B-A'!V132,'Speed Bin B-A'!V236,'Speed Bin B-A'!V340,'Speed Bin B-A'!V444,'Speed Bin B-A'!V756,'Speed Bin B-A'!V860,'Speed Bin B-A'!V964,'Speed Bin B-A'!V1068,'Speed Bin B-A'!V1172),"-")</f>
        <v>22.074999999999999</v>
      </c>
      <c r="W437" s="253" t="str">
        <f>IFERROR(AVERAGE('Speed Bin A-B'!W28,'Speed Bin A-B'!W132,'Speed Bin A-B'!W236,'Speed Bin A-B'!W340,'Speed Bin A-B'!W444,'Speed Bin A-B'!W756,'Speed Bin A-B'!W860,'Speed Bin A-B'!W964,'Speed Bin A-B'!W1068,'Speed Bin A-B'!W1172,'Speed Bin B-A'!W28,'Speed Bin B-A'!W132,'Speed Bin B-A'!W236,'Speed Bin B-A'!W340,'Speed Bin B-A'!W444,'Speed Bin B-A'!W756,'Speed Bin B-A'!W860,'Speed Bin B-A'!W964,'Speed Bin B-A'!W1068,'Speed Bin B-A'!W1172),"-")</f>
        <v>-</v>
      </c>
      <c r="X437" s="246"/>
      <c r="Y437" s="246"/>
      <c r="Z437" s="251">
        <v>0.70833333333333304</v>
      </c>
      <c r="AA437" s="254">
        <f t="shared" ref="AA437" si="524">SUM(C488:C491)</f>
        <v>0</v>
      </c>
      <c r="AB437" s="254">
        <f t="shared" ref="AB437" si="525">SUM(D488:D491)</f>
        <v>4</v>
      </c>
      <c r="AC437" s="254">
        <f t="shared" ref="AC437" si="526">SUM(E488:E491)</f>
        <v>44</v>
      </c>
      <c r="AD437" s="254">
        <f t="shared" ref="AD437" si="527">SUM(F488:F491)</f>
        <v>317</v>
      </c>
      <c r="AE437" s="254">
        <f t="shared" ref="AE437" si="528">SUM(G488:G491)</f>
        <v>1134</v>
      </c>
      <c r="AF437" s="254">
        <f t="shared" ref="AF437" si="529">SUM(H488:H491)</f>
        <v>406</v>
      </c>
      <c r="AG437" s="254">
        <f t="shared" ref="AG437" si="530">SUM(I488:I491)</f>
        <v>64</v>
      </c>
      <c r="AH437" s="254">
        <f t="shared" ref="AH437" si="531">SUM(J488:J491)</f>
        <v>7</v>
      </c>
      <c r="AI437" s="254">
        <f t="shared" ref="AI437" si="532">SUM(K488:K491)</f>
        <v>1</v>
      </c>
      <c r="AJ437" s="254">
        <f t="shared" ref="AJ437" si="533">SUM(L488:L491)</f>
        <v>0</v>
      </c>
      <c r="AK437" s="254">
        <f t="shared" ref="AK437" si="534">SUM(M488:M491)</f>
        <v>0</v>
      </c>
      <c r="AL437" s="254">
        <f t="shared" ref="AL437" si="535">SUM(N488:N491)</f>
        <v>0</v>
      </c>
      <c r="AM437" s="254">
        <f t="shared" ref="AM437" si="536">SUM(O488:O491)</f>
        <v>0</v>
      </c>
      <c r="AN437" s="254">
        <f t="shared" ref="AN437" si="537">SUM(P488:P491)</f>
        <v>0</v>
      </c>
      <c r="AO437" s="254">
        <f t="shared" ref="AO437" si="538">SUM(Q488:Q491)</f>
        <v>0</v>
      </c>
      <c r="AP437" s="254">
        <f t="shared" ref="AP437" si="539">SUM(R488:R491)</f>
        <v>0</v>
      </c>
      <c r="AQ437" s="254">
        <f t="shared" ref="AQ437" si="540">SUM(S488:S491)</f>
        <v>0</v>
      </c>
      <c r="AR437" s="254">
        <f t="shared" ref="AR437" si="541">SUM(T488:T491)</f>
        <v>0</v>
      </c>
      <c r="AS437" s="254">
        <f>SUM(U488:U491)</f>
        <v>0</v>
      </c>
      <c r="AT437" s="253">
        <f>IFERROR(AVERAGE(V488:V491),"-")</f>
        <v>27.782142857142858</v>
      </c>
      <c r="AU437" s="253">
        <f>IFERROR(AVERAGE(W488:W491),"-")</f>
        <v>31.317857142857143</v>
      </c>
    </row>
    <row r="438" spans="1:47" x14ac:dyDescent="0.2">
      <c r="A438" s="251">
        <v>0.1875</v>
      </c>
      <c r="B438" s="252">
        <f t="shared" ref="B438:U438" si="542">B22+B230</f>
        <v>10</v>
      </c>
      <c r="C438" s="252">
        <f t="shared" si="542"/>
        <v>0</v>
      </c>
      <c r="D438" s="252">
        <f t="shared" si="542"/>
        <v>0</v>
      </c>
      <c r="E438" s="252">
        <f t="shared" si="542"/>
        <v>0</v>
      </c>
      <c r="F438" s="252">
        <f t="shared" si="542"/>
        <v>3</v>
      </c>
      <c r="G438" s="252">
        <f t="shared" si="542"/>
        <v>4</v>
      </c>
      <c r="H438" s="252">
        <f t="shared" si="542"/>
        <v>2</v>
      </c>
      <c r="I438" s="252">
        <f t="shared" si="542"/>
        <v>1</v>
      </c>
      <c r="J438" s="252">
        <f t="shared" si="542"/>
        <v>0</v>
      </c>
      <c r="K438" s="252">
        <f t="shared" si="542"/>
        <v>0</v>
      </c>
      <c r="L438" s="252">
        <f t="shared" si="542"/>
        <v>0</v>
      </c>
      <c r="M438" s="252">
        <f t="shared" si="542"/>
        <v>0</v>
      </c>
      <c r="N438" s="252">
        <f t="shared" si="542"/>
        <v>0</v>
      </c>
      <c r="O438" s="252">
        <f t="shared" si="542"/>
        <v>0</v>
      </c>
      <c r="P438" s="252">
        <f t="shared" si="542"/>
        <v>0</v>
      </c>
      <c r="Q438" s="252">
        <f t="shared" si="542"/>
        <v>0</v>
      </c>
      <c r="R438" s="252">
        <f t="shared" si="542"/>
        <v>0</v>
      </c>
      <c r="S438" s="252">
        <f t="shared" si="542"/>
        <v>0</v>
      </c>
      <c r="T438" s="252">
        <f t="shared" si="542"/>
        <v>0</v>
      </c>
      <c r="U438" s="252">
        <f t="shared" si="542"/>
        <v>0</v>
      </c>
      <c r="V438" s="253">
        <f>IFERROR(AVERAGE('Speed Bin A-B'!V29,'Speed Bin A-B'!V133,'Speed Bin A-B'!V237,'Speed Bin A-B'!V341,'Speed Bin A-B'!V445,'Speed Bin A-B'!V757,'Speed Bin A-B'!V861,'Speed Bin A-B'!V965,'Speed Bin A-B'!V1069,'Speed Bin A-B'!V1173,'Speed Bin B-A'!V29,'Speed Bin B-A'!V133,'Speed Bin B-A'!V237,'Speed Bin B-A'!V341,'Speed Bin B-A'!V445,'Speed Bin B-A'!V757,'Speed Bin B-A'!V861,'Speed Bin B-A'!V965,'Speed Bin B-A'!V1069,'Speed Bin B-A'!V1173),"-")</f>
        <v>27.88571428571429</v>
      </c>
      <c r="W438" s="253" t="str">
        <f>IFERROR(AVERAGE('Speed Bin A-B'!W29,'Speed Bin A-B'!W133,'Speed Bin A-B'!W237,'Speed Bin A-B'!W341,'Speed Bin A-B'!W445,'Speed Bin A-B'!W757,'Speed Bin A-B'!W861,'Speed Bin A-B'!W965,'Speed Bin A-B'!W1069,'Speed Bin A-B'!W1173,'Speed Bin B-A'!W29,'Speed Bin B-A'!W133,'Speed Bin B-A'!W237,'Speed Bin B-A'!W341,'Speed Bin B-A'!W445,'Speed Bin B-A'!W757,'Speed Bin B-A'!W861,'Speed Bin B-A'!W965,'Speed Bin B-A'!W1069,'Speed Bin B-A'!W1173),"-")</f>
        <v>-</v>
      </c>
      <c r="X438" s="246"/>
      <c r="Y438" s="246"/>
      <c r="Z438" s="251">
        <v>0.75</v>
      </c>
      <c r="AA438" s="254">
        <f t="shared" ref="AA438" si="543">SUM(C492:C495)</f>
        <v>0</v>
      </c>
      <c r="AB438" s="254">
        <f t="shared" ref="AB438" si="544">SUM(D492:D495)</f>
        <v>5</v>
      </c>
      <c r="AC438" s="254">
        <f t="shared" ref="AC438" si="545">SUM(E492:E495)</f>
        <v>36</v>
      </c>
      <c r="AD438" s="254">
        <f t="shared" ref="AD438" si="546">SUM(F492:F495)</f>
        <v>211</v>
      </c>
      <c r="AE438" s="254">
        <f t="shared" ref="AE438" si="547">SUM(G492:G495)</f>
        <v>637</v>
      </c>
      <c r="AF438" s="254">
        <f t="shared" ref="AF438" si="548">SUM(H492:H495)</f>
        <v>301</v>
      </c>
      <c r="AG438" s="254">
        <f t="shared" ref="AG438" si="549">SUM(I492:I495)</f>
        <v>55</v>
      </c>
      <c r="AH438" s="254">
        <f t="shared" ref="AH438" si="550">SUM(J492:J495)</f>
        <v>5</v>
      </c>
      <c r="AI438" s="254">
        <f t="shared" ref="AI438" si="551">SUM(K492:K495)</f>
        <v>5</v>
      </c>
      <c r="AJ438" s="254">
        <f t="shared" ref="AJ438" si="552">SUM(L492:L495)</f>
        <v>0</v>
      </c>
      <c r="AK438" s="254">
        <f t="shared" ref="AK438" si="553">SUM(M492:M495)</f>
        <v>0</v>
      </c>
      <c r="AL438" s="254">
        <f t="shared" ref="AL438" si="554">SUM(N492:N495)</f>
        <v>0</v>
      </c>
      <c r="AM438" s="254">
        <f t="shared" ref="AM438" si="555">SUM(O492:O495)</f>
        <v>0</v>
      </c>
      <c r="AN438" s="254">
        <f t="shared" ref="AN438" si="556">SUM(P492:P495)</f>
        <v>0</v>
      </c>
      <c r="AO438" s="254">
        <f t="shared" ref="AO438" si="557">SUM(Q492:Q495)</f>
        <v>0</v>
      </c>
      <c r="AP438" s="254">
        <f t="shared" ref="AP438" si="558">SUM(R492:R495)</f>
        <v>0</v>
      </c>
      <c r="AQ438" s="254">
        <f t="shared" ref="AQ438" si="559">SUM(S492:S495)</f>
        <v>0</v>
      </c>
      <c r="AR438" s="254">
        <f t="shared" ref="AR438" si="560">SUM(T492:T495)</f>
        <v>0</v>
      </c>
      <c r="AS438" s="254">
        <f>SUM(U492:U495)</f>
        <v>0</v>
      </c>
      <c r="AT438" s="253">
        <f>IFERROR(AVERAGE(V492:V495),"-")</f>
        <v>27.964285714285708</v>
      </c>
      <c r="AU438" s="253">
        <f>IFERROR(AVERAGE(W492:W495),"-")</f>
        <v>32.361813186813187</v>
      </c>
    </row>
    <row r="439" spans="1:47" x14ac:dyDescent="0.2">
      <c r="A439" s="251">
        <v>0.19791666666666699</v>
      </c>
      <c r="B439" s="252">
        <f t="shared" ref="B439:U439" si="561">B23+B231</f>
        <v>22</v>
      </c>
      <c r="C439" s="252">
        <f t="shared" si="561"/>
        <v>0</v>
      </c>
      <c r="D439" s="252">
        <f t="shared" si="561"/>
        <v>0</v>
      </c>
      <c r="E439" s="252">
        <f t="shared" si="561"/>
        <v>3</v>
      </c>
      <c r="F439" s="252">
        <f t="shared" si="561"/>
        <v>1</v>
      </c>
      <c r="G439" s="252">
        <f t="shared" si="561"/>
        <v>8</v>
      </c>
      <c r="H439" s="252">
        <f t="shared" si="561"/>
        <v>8</v>
      </c>
      <c r="I439" s="252">
        <f t="shared" si="561"/>
        <v>2</v>
      </c>
      <c r="J439" s="252">
        <f t="shared" si="561"/>
        <v>0</v>
      </c>
      <c r="K439" s="252">
        <f t="shared" si="561"/>
        <v>0</v>
      </c>
      <c r="L439" s="252">
        <f t="shared" si="561"/>
        <v>0</v>
      </c>
      <c r="M439" s="252">
        <f t="shared" si="561"/>
        <v>0</v>
      </c>
      <c r="N439" s="252">
        <f t="shared" si="561"/>
        <v>0</v>
      </c>
      <c r="O439" s="252">
        <f t="shared" si="561"/>
        <v>0</v>
      </c>
      <c r="P439" s="252">
        <f t="shared" si="561"/>
        <v>0</v>
      </c>
      <c r="Q439" s="252">
        <f t="shared" si="561"/>
        <v>0</v>
      </c>
      <c r="R439" s="252">
        <f t="shared" si="561"/>
        <v>0</v>
      </c>
      <c r="S439" s="252">
        <f t="shared" si="561"/>
        <v>0</v>
      </c>
      <c r="T439" s="252">
        <f t="shared" si="561"/>
        <v>0</v>
      </c>
      <c r="U439" s="252">
        <f t="shared" si="561"/>
        <v>0</v>
      </c>
      <c r="V439" s="253">
        <f>IFERROR(AVERAGE('Speed Bin A-B'!V30,'Speed Bin A-B'!V134,'Speed Bin A-B'!V238,'Speed Bin A-B'!V342,'Speed Bin A-B'!V446,'Speed Bin A-B'!V758,'Speed Bin A-B'!V862,'Speed Bin A-B'!V966,'Speed Bin A-B'!V1070,'Speed Bin A-B'!V1174,'Speed Bin B-A'!V30,'Speed Bin B-A'!V134,'Speed Bin B-A'!V238,'Speed Bin B-A'!V342,'Speed Bin B-A'!V446,'Speed Bin B-A'!V758,'Speed Bin B-A'!V862,'Speed Bin B-A'!V966,'Speed Bin B-A'!V1070,'Speed Bin B-A'!V1174),"-")</f>
        <v>28.733333333333331</v>
      </c>
      <c r="W439" s="253" t="str">
        <f>IFERROR(AVERAGE('Speed Bin A-B'!W30,'Speed Bin A-B'!W134,'Speed Bin A-B'!W238,'Speed Bin A-B'!W342,'Speed Bin A-B'!W446,'Speed Bin A-B'!W758,'Speed Bin A-B'!W862,'Speed Bin A-B'!W966,'Speed Bin A-B'!W1070,'Speed Bin A-B'!W1174,'Speed Bin B-A'!W30,'Speed Bin B-A'!W134,'Speed Bin B-A'!W238,'Speed Bin B-A'!W342,'Speed Bin B-A'!W446,'Speed Bin B-A'!W758,'Speed Bin B-A'!W862,'Speed Bin B-A'!W966,'Speed Bin B-A'!W1070,'Speed Bin B-A'!W1174),"-")</f>
        <v>-</v>
      </c>
      <c r="X439" s="246"/>
      <c r="Y439" s="246"/>
      <c r="Z439" s="251">
        <v>0.79166666666666696</v>
      </c>
      <c r="AA439" s="254">
        <f t="shared" ref="AA439" si="562">SUM(C496:C499)</f>
        <v>0</v>
      </c>
      <c r="AB439" s="254">
        <f t="shared" ref="AB439" si="563">SUM(D496:D499)</f>
        <v>9</v>
      </c>
      <c r="AC439" s="254">
        <f t="shared" ref="AC439" si="564">SUM(E496:E499)</f>
        <v>21</v>
      </c>
      <c r="AD439" s="254">
        <f t="shared" ref="AD439" si="565">SUM(F496:F499)</f>
        <v>147</v>
      </c>
      <c r="AE439" s="254">
        <f t="shared" ref="AE439" si="566">SUM(G496:G499)</f>
        <v>418</v>
      </c>
      <c r="AF439" s="254">
        <f t="shared" ref="AF439" si="567">SUM(H496:H499)</f>
        <v>146</v>
      </c>
      <c r="AG439" s="254">
        <f t="shared" ref="AG439" si="568">SUM(I496:I499)</f>
        <v>40</v>
      </c>
      <c r="AH439" s="254">
        <f t="shared" ref="AH439" si="569">SUM(J496:J499)</f>
        <v>4</v>
      </c>
      <c r="AI439" s="254">
        <f t="shared" ref="AI439" si="570">SUM(K496:K499)</f>
        <v>1</v>
      </c>
      <c r="AJ439" s="254">
        <f t="shared" ref="AJ439" si="571">SUM(L496:L499)</f>
        <v>0</v>
      </c>
      <c r="AK439" s="254">
        <f t="shared" ref="AK439" si="572">SUM(M496:M499)</f>
        <v>0</v>
      </c>
      <c r="AL439" s="254">
        <f t="shared" ref="AL439" si="573">SUM(N496:N499)</f>
        <v>0</v>
      </c>
      <c r="AM439" s="254">
        <f t="shared" ref="AM439" si="574">SUM(O496:O499)</f>
        <v>0</v>
      </c>
      <c r="AN439" s="254">
        <f t="shared" ref="AN439" si="575">SUM(P496:P499)</f>
        <v>0</v>
      </c>
      <c r="AO439" s="254">
        <f t="shared" ref="AO439" si="576">SUM(Q496:Q499)</f>
        <v>0</v>
      </c>
      <c r="AP439" s="254">
        <f t="shared" ref="AP439" si="577">SUM(R496:R499)</f>
        <v>0</v>
      </c>
      <c r="AQ439" s="254">
        <f t="shared" ref="AQ439" si="578">SUM(S496:S499)</f>
        <v>0</v>
      </c>
      <c r="AR439" s="254">
        <f t="shared" ref="AR439" si="579">SUM(T496:T499)</f>
        <v>0</v>
      </c>
      <c r="AS439" s="254">
        <f>SUM(U496:U499)</f>
        <v>0</v>
      </c>
      <c r="AT439" s="253">
        <f>IFERROR(AVERAGE(V496:V499),"-")</f>
        <v>27.68035714285714</v>
      </c>
      <c r="AU439" s="253">
        <f>IFERROR(AVERAGE(W496:W499),"-")</f>
        <v>32.17339015151515</v>
      </c>
    </row>
    <row r="440" spans="1:47" x14ac:dyDescent="0.2">
      <c r="A440" s="251">
        <v>0.20833333333333301</v>
      </c>
      <c r="B440" s="252">
        <f t="shared" ref="B440:U440" si="580">B24+B232</f>
        <v>23</v>
      </c>
      <c r="C440" s="252">
        <f t="shared" si="580"/>
        <v>0</v>
      </c>
      <c r="D440" s="252">
        <f t="shared" si="580"/>
        <v>0</v>
      </c>
      <c r="E440" s="252">
        <f t="shared" si="580"/>
        <v>1</v>
      </c>
      <c r="F440" s="252">
        <f t="shared" si="580"/>
        <v>1</v>
      </c>
      <c r="G440" s="252">
        <f t="shared" si="580"/>
        <v>14</v>
      </c>
      <c r="H440" s="252">
        <f t="shared" si="580"/>
        <v>7</v>
      </c>
      <c r="I440" s="252">
        <f t="shared" si="580"/>
        <v>0</v>
      </c>
      <c r="J440" s="252">
        <f t="shared" si="580"/>
        <v>0</v>
      </c>
      <c r="K440" s="252">
        <f t="shared" si="580"/>
        <v>0</v>
      </c>
      <c r="L440" s="252">
        <f t="shared" si="580"/>
        <v>0</v>
      </c>
      <c r="M440" s="252">
        <f t="shared" si="580"/>
        <v>0</v>
      </c>
      <c r="N440" s="252">
        <f t="shared" si="580"/>
        <v>0</v>
      </c>
      <c r="O440" s="252">
        <f t="shared" si="580"/>
        <v>0</v>
      </c>
      <c r="P440" s="252">
        <f t="shared" si="580"/>
        <v>0</v>
      </c>
      <c r="Q440" s="252">
        <f t="shared" si="580"/>
        <v>0</v>
      </c>
      <c r="R440" s="252">
        <f t="shared" si="580"/>
        <v>0</v>
      </c>
      <c r="S440" s="252">
        <f t="shared" si="580"/>
        <v>0</v>
      </c>
      <c r="T440" s="252">
        <f t="shared" si="580"/>
        <v>0</v>
      </c>
      <c r="U440" s="252">
        <f t="shared" si="580"/>
        <v>0</v>
      </c>
      <c r="V440" s="253">
        <f>IFERROR(AVERAGE('Speed Bin A-B'!V31,'Speed Bin A-B'!V135,'Speed Bin A-B'!V239,'Speed Bin A-B'!V343,'Speed Bin A-B'!V447,'Speed Bin A-B'!V759,'Speed Bin A-B'!V863,'Speed Bin A-B'!V967,'Speed Bin A-B'!V1071,'Speed Bin A-B'!V1175,'Speed Bin B-A'!V31,'Speed Bin B-A'!V135,'Speed Bin B-A'!V239,'Speed Bin B-A'!V343,'Speed Bin B-A'!V447,'Speed Bin B-A'!V759,'Speed Bin B-A'!V863,'Speed Bin B-A'!V967,'Speed Bin B-A'!V1071,'Speed Bin B-A'!V1175),"-")</f>
        <v>28.410000000000004</v>
      </c>
      <c r="W440" s="253" t="str">
        <f>IFERROR(AVERAGE('Speed Bin A-B'!W31,'Speed Bin A-B'!W135,'Speed Bin A-B'!W239,'Speed Bin A-B'!W343,'Speed Bin A-B'!W447,'Speed Bin A-B'!W759,'Speed Bin A-B'!W863,'Speed Bin A-B'!W967,'Speed Bin A-B'!W1071,'Speed Bin A-B'!W1175,'Speed Bin B-A'!W31,'Speed Bin B-A'!W135,'Speed Bin B-A'!W239,'Speed Bin B-A'!W343,'Speed Bin B-A'!W447,'Speed Bin B-A'!W759,'Speed Bin B-A'!W863,'Speed Bin B-A'!W967,'Speed Bin B-A'!W1071,'Speed Bin B-A'!W1175),"-")</f>
        <v>-</v>
      </c>
      <c r="X440" s="246"/>
      <c r="Y440" s="246"/>
      <c r="Z440" s="251">
        <v>0.83333333333333304</v>
      </c>
      <c r="AA440" s="254">
        <f t="shared" ref="AA440" si="581">SUM(C500:C503)</f>
        <v>3</v>
      </c>
      <c r="AB440" s="254">
        <f t="shared" ref="AB440" si="582">SUM(D500:D503)</f>
        <v>2</v>
      </c>
      <c r="AC440" s="254">
        <f t="shared" ref="AC440" si="583">SUM(E500:E503)</f>
        <v>10</v>
      </c>
      <c r="AD440" s="254">
        <f t="shared" ref="AD440" si="584">SUM(F500:F503)</f>
        <v>143</v>
      </c>
      <c r="AE440" s="254">
        <f t="shared" ref="AE440" si="585">SUM(G500:G503)</f>
        <v>279</v>
      </c>
      <c r="AF440" s="254">
        <f t="shared" ref="AF440" si="586">SUM(H500:H503)</f>
        <v>101</v>
      </c>
      <c r="AG440" s="254">
        <f t="shared" ref="AG440" si="587">SUM(I500:I503)</f>
        <v>24</v>
      </c>
      <c r="AH440" s="254">
        <f t="shared" ref="AH440" si="588">SUM(J500:J503)</f>
        <v>4</v>
      </c>
      <c r="AI440" s="254">
        <f t="shared" ref="AI440" si="589">SUM(K500:K503)</f>
        <v>1</v>
      </c>
      <c r="AJ440" s="254">
        <f t="shared" ref="AJ440" si="590">SUM(L500:L503)</f>
        <v>0</v>
      </c>
      <c r="AK440" s="254">
        <f t="shared" ref="AK440" si="591">SUM(M500:M503)</f>
        <v>0</v>
      </c>
      <c r="AL440" s="254">
        <f t="shared" ref="AL440" si="592">SUM(N500:N503)</f>
        <v>0</v>
      </c>
      <c r="AM440" s="254">
        <f t="shared" ref="AM440" si="593">SUM(O500:O503)</f>
        <v>0</v>
      </c>
      <c r="AN440" s="254">
        <f t="shared" ref="AN440" si="594">SUM(P500:P503)</f>
        <v>0</v>
      </c>
      <c r="AO440" s="254">
        <f t="shared" ref="AO440" si="595">SUM(Q500:Q503)</f>
        <v>0</v>
      </c>
      <c r="AP440" s="254">
        <f t="shared" ref="AP440" si="596">SUM(R500:R503)</f>
        <v>0</v>
      </c>
      <c r="AQ440" s="254">
        <f t="shared" ref="AQ440" si="597">SUM(S500:S503)</f>
        <v>0</v>
      </c>
      <c r="AR440" s="254">
        <f t="shared" ref="AR440" si="598">SUM(T500:T503)</f>
        <v>0</v>
      </c>
      <c r="AS440" s="254">
        <f>SUM(U500:U503)</f>
        <v>0</v>
      </c>
      <c r="AT440" s="253">
        <f>IFERROR(AVERAGE(V500:V503),"-")</f>
        <v>27.360714285714288</v>
      </c>
      <c r="AU440" s="253">
        <f>IFERROR(AVERAGE(W500:W503),"-")</f>
        <v>32</v>
      </c>
    </row>
    <row r="441" spans="1:47" x14ac:dyDescent="0.2">
      <c r="A441" s="251">
        <v>0.21875</v>
      </c>
      <c r="B441" s="252">
        <f t="shared" ref="B441:U441" si="599">B25+B233</f>
        <v>53</v>
      </c>
      <c r="C441" s="252">
        <f t="shared" si="599"/>
        <v>0</v>
      </c>
      <c r="D441" s="252">
        <f t="shared" si="599"/>
        <v>0</v>
      </c>
      <c r="E441" s="252">
        <f t="shared" si="599"/>
        <v>5</v>
      </c>
      <c r="F441" s="252">
        <f t="shared" si="599"/>
        <v>4</v>
      </c>
      <c r="G441" s="252">
        <f t="shared" si="599"/>
        <v>20</v>
      </c>
      <c r="H441" s="252">
        <f t="shared" si="599"/>
        <v>16</v>
      </c>
      <c r="I441" s="252">
        <f t="shared" si="599"/>
        <v>8</v>
      </c>
      <c r="J441" s="252">
        <f t="shared" si="599"/>
        <v>0</v>
      </c>
      <c r="K441" s="252">
        <f t="shared" si="599"/>
        <v>0</v>
      </c>
      <c r="L441" s="252">
        <f t="shared" si="599"/>
        <v>0</v>
      </c>
      <c r="M441" s="252">
        <f t="shared" si="599"/>
        <v>0</v>
      </c>
      <c r="N441" s="252">
        <f t="shared" si="599"/>
        <v>0</v>
      </c>
      <c r="O441" s="252">
        <f t="shared" si="599"/>
        <v>0</v>
      </c>
      <c r="P441" s="252">
        <f t="shared" si="599"/>
        <v>0</v>
      </c>
      <c r="Q441" s="252">
        <f t="shared" si="599"/>
        <v>0</v>
      </c>
      <c r="R441" s="252">
        <f t="shared" si="599"/>
        <v>0</v>
      </c>
      <c r="S441" s="252">
        <f t="shared" si="599"/>
        <v>0</v>
      </c>
      <c r="T441" s="252">
        <f t="shared" si="599"/>
        <v>0</v>
      </c>
      <c r="U441" s="252">
        <f t="shared" si="599"/>
        <v>0</v>
      </c>
      <c r="V441" s="253">
        <f>IFERROR(AVERAGE('Speed Bin A-B'!V32,'Speed Bin A-B'!V136,'Speed Bin A-B'!V240,'Speed Bin A-B'!V344,'Speed Bin A-B'!V448,'Speed Bin A-B'!V760,'Speed Bin A-B'!V864,'Speed Bin A-B'!V968,'Speed Bin A-B'!V1072,'Speed Bin A-B'!V1176,'Speed Bin B-A'!V32,'Speed Bin B-A'!V136,'Speed Bin B-A'!V240,'Speed Bin B-A'!V344,'Speed Bin B-A'!V448,'Speed Bin B-A'!V760,'Speed Bin B-A'!V864,'Speed Bin B-A'!V968,'Speed Bin B-A'!V1072,'Speed Bin B-A'!V1176),"-")</f>
        <v>29.44285714285714</v>
      </c>
      <c r="W441" s="253" t="str">
        <f>IFERROR(AVERAGE('Speed Bin A-B'!W32,'Speed Bin A-B'!W136,'Speed Bin A-B'!W240,'Speed Bin A-B'!W344,'Speed Bin A-B'!W448,'Speed Bin A-B'!W760,'Speed Bin A-B'!W864,'Speed Bin A-B'!W968,'Speed Bin A-B'!W1072,'Speed Bin A-B'!W1176,'Speed Bin B-A'!W32,'Speed Bin B-A'!W136,'Speed Bin B-A'!W240,'Speed Bin B-A'!W344,'Speed Bin B-A'!W448,'Speed Bin B-A'!W760,'Speed Bin B-A'!W864,'Speed Bin B-A'!W968,'Speed Bin B-A'!W1072,'Speed Bin B-A'!W1176),"-")</f>
        <v>-</v>
      </c>
      <c r="X441" s="246"/>
      <c r="Y441" s="246"/>
      <c r="Z441" s="251">
        <v>0.875</v>
      </c>
      <c r="AA441" s="254">
        <f t="shared" ref="AA441" si="600">SUM(C504:C507)</f>
        <v>0</v>
      </c>
      <c r="AB441" s="254">
        <f t="shared" ref="AB441" si="601">SUM(D504:D507)</f>
        <v>1</v>
      </c>
      <c r="AC441" s="254">
        <f t="shared" ref="AC441" si="602">SUM(E504:E507)</f>
        <v>5</v>
      </c>
      <c r="AD441" s="254">
        <f t="shared" ref="AD441" si="603">SUM(F504:F507)</f>
        <v>65</v>
      </c>
      <c r="AE441" s="254">
        <f t="shared" ref="AE441" si="604">SUM(G504:G507)</f>
        <v>186</v>
      </c>
      <c r="AF441" s="254">
        <f t="shared" ref="AF441" si="605">SUM(H504:H507)</f>
        <v>99</v>
      </c>
      <c r="AG441" s="254">
        <f t="shared" ref="AG441" si="606">SUM(I504:I507)</f>
        <v>17</v>
      </c>
      <c r="AH441" s="254">
        <f t="shared" ref="AH441" si="607">SUM(J504:J507)</f>
        <v>5</v>
      </c>
      <c r="AI441" s="254">
        <f t="shared" ref="AI441" si="608">SUM(K504:K507)</f>
        <v>0</v>
      </c>
      <c r="AJ441" s="254">
        <f t="shared" ref="AJ441" si="609">SUM(L504:L507)</f>
        <v>0</v>
      </c>
      <c r="AK441" s="254">
        <f t="shared" ref="AK441" si="610">SUM(M504:M507)</f>
        <v>0</v>
      </c>
      <c r="AL441" s="254">
        <f t="shared" ref="AL441" si="611">SUM(N504:N507)</f>
        <v>0</v>
      </c>
      <c r="AM441" s="254">
        <f t="shared" ref="AM441" si="612">SUM(O504:O507)</f>
        <v>0</v>
      </c>
      <c r="AN441" s="254">
        <f t="shared" ref="AN441" si="613">SUM(P504:P507)</f>
        <v>0</v>
      </c>
      <c r="AO441" s="254">
        <f t="shared" ref="AO441" si="614">SUM(Q504:Q507)</f>
        <v>0</v>
      </c>
      <c r="AP441" s="254">
        <f t="shared" ref="AP441" si="615">SUM(R504:R507)</f>
        <v>0</v>
      </c>
      <c r="AQ441" s="254">
        <f t="shared" ref="AQ441" si="616">SUM(S504:S507)</f>
        <v>0</v>
      </c>
      <c r="AR441" s="254">
        <f t="shared" ref="AR441" si="617">SUM(T504:T507)</f>
        <v>0</v>
      </c>
      <c r="AS441" s="254">
        <f>SUM(U504:U507)</f>
        <v>0</v>
      </c>
      <c r="AT441" s="253">
        <f>IFERROR(AVERAGE(V504:V507),"-")</f>
        <v>28.611263736263737</v>
      </c>
      <c r="AU441" s="253">
        <f>IFERROR(AVERAGE(W504:W507),"-")</f>
        <v>31.466666666666669</v>
      </c>
    </row>
    <row r="442" spans="1:47" x14ac:dyDescent="0.2">
      <c r="A442" s="251">
        <v>0.22916666666666699</v>
      </c>
      <c r="B442" s="252">
        <f t="shared" ref="B442:U442" si="618">B26+B234</f>
        <v>87</v>
      </c>
      <c r="C442" s="252">
        <f t="shared" si="618"/>
        <v>0</v>
      </c>
      <c r="D442" s="252">
        <f t="shared" si="618"/>
        <v>4</v>
      </c>
      <c r="E442" s="252">
        <f t="shared" si="618"/>
        <v>4</v>
      </c>
      <c r="F442" s="252">
        <f t="shared" si="618"/>
        <v>12</v>
      </c>
      <c r="G442" s="252">
        <f t="shared" si="618"/>
        <v>33</v>
      </c>
      <c r="H442" s="252">
        <f t="shared" si="618"/>
        <v>26</v>
      </c>
      <c r="I442" s="252">
        <f t="shared" si="618"/>
        <v>7</v>
      </c>
      <c r="J442" s="252">
        <f t="shared" si="618"/>
        <v>1</v>
      </c>
      <c r="K442" s="252">
        <f t="shared" si="618"/>
        <v>0</v>
      </c>
      <c r="L442" s="252">
        <f t="shared" si="618"/>
        <v>0</v>
      </c>
      <c r="M442" s="252">
        <f t="shared" si="618"/>
        <v>0</v>
      </c>
      <c r="N442" s="252">
        <f t="shared" si="618"/>
        <v>0</v>
      </c>
      <c r="O442" s="252">
        <f t="shared" si="618"/>
        <v>0</v>
      </c>
      <c r="P442" s="252">
        <f t="shared" si="618"/>
        <v>0</v>
      </c>
      <c r="Q442" s="252">
        <f t="shared" si="618"/>
        <v>0</v>
      </c>
      <c r="R442" s="252">
        <f t="shared" si="618"/>
        <v>0</v>
      </c>
      <c r="S442" s="252">
        <f t="shared" si="618"/>
        <v>0</v>
      </c>
      <c r="T442" s="252">
        <f t="shared" si="618"/>
        <v>0</v>
      </c>
      <c r="U442" s="252">
        <f t="shared" si="618"/>
        <v>0</v>
      </c>
      <c r="V442" s="253">
        <f>IFERROR(AVERAGE('Speed Bin A-B'!V33,'Speed Bin A-B'!V137,'Speed Bin A-B'!V241,'Speed Bin A-B'!V345,'Speed Bin A-B'!V449,'Speed Bin A-B'!V761,'Speed Bin A-B'!V865,'Speed Bin A-B'!V969,'Speed Bin A-B'!V1073,'Speed Bin A-B'!V1177,'Speed Bin B-A'!V33,'Speed Bin B-A'!V137,'Speed Bin B-A'!V241,'Speed Bin B-A'!V345,'Speed Bin B-A'!V449,'Speed Bin B-A'!V761,'Speed Bin B-A'!V865,'Speed Bin B-A'!V969,'Speed Bin B-A'!V1073,'Speed Bin B-A'!V1177),"-")</f>
        <v>27.728571428571431</v>
      </c>
      <c r="W442" s="253" t="str">
        <f>IFERROR(AVERAGE('Speed Bin A-B'!W33,'Speed Bin A-B'!W137,'Speed Bin A-B'!W241,'Speed Bin A-B'!W345,'Speed Bin A-B'!W449,'Speed Bin A-B'!W761,'Speed Bin A-B'!W865,'Speed Bin A-B'!W969,'Speed Bin A-B'!W1073,'Speed Bin A-B'!W1177,'Speed Bin B-A'!W33,'Speed Bin B-A'!W137,'Speed Bin B-A'!W241,'Speed Bin B-A'!W345,'Speed Bin B-A'!W449,'Speed Bin B-A'!W761,'Speed Bin B-A'!W865,'Speed Bin B-A'!W969,'Speed Bin B-A'!W1073,'Speed Bin B-A'!W1177),"-")</f>
        <v>-</v>
      </c>
      <c r="X442" s="246"/>
      <c r="Y442" s="246"/>
      <c r="Z442" s="251">
        <v>0.91666666666666696</v>
      </c>
      <c r="AA442" s="254">
        <f t="shared" ref="AA442" si="619">SUM(C508:C511)</f>
        <v>0</v>
      </c>
      <c r="AB442" s="254">
        <f t="shared" ref="AB442" si="620">SUM(D508:D511)</f>
        <v>5</v>
      </c>
      <c r="AC442" s="254">
        <f t="shared" ref="AC442" si="621">SUM(E508:E511)</f>
        <v>7</v>
      </c>
      <c r="AD442" s="254">
        <f t="shared" ref="AD442" si="622">SUM(F508:F511)</f>
        <v>31</v>
      </c>
      <c r="AE442" s="254">
        <f t="shared" ref="AE442" si="623">SUM(G508:G511)</f>
        <v>71</v>
      </c>
      <c r="AF442" s="254">
        <f t="shared" ref="AF442" si="624">SUM(H508:H511)</f>
        <v>47</v>
      </c>
      <c r="AG442" s="254">
        <f t="shared" ref="AG442" si="625">SUM(I508:I511)</f>
        <v>12</v>
      </c>
      <c r="AH442" s="254">
        <f t="shared" ref="AH442" si="626">SUM(J508:J511)</f>
        <v>4</v>
      </c>
      <c r="AI442" s="254">
        <f t="shared" ref="AI442" si="627">SUM(K508:K511)</f>
        <v>4</v>
      </c>
      <c r="AJ442" s="254">
        <f t="shared" ref="AJ442" si="628">SUM(L508:L511)</f>
        <v>0</v>
      </c>
      <c r="AK442" s="254">
        <f t="shared" ref="AK442" si="629">SUM(M508:M511)</f>
        <v>0</v>
      </c>
      <c r="AL442" s="254">
        <f t="shared" ref="AL442" si="630">SUM(N508:N511)</f>
        <v>0</v>
      </c>
      <c r="AM442" s="254">
        <f t="shared" ref="AM442" si="631">SUM(O508:O511)</f>
        <v>0</v>
      </c>
      <c r="AN442" s="254">
        <f t="shared" ref="AN442" si="632">SUM(P508:P511)</f>
        <v>0</v>
      </c>
      <c r="AO442" s="254">
        <f t="shared" ref="AO442" si="633">SUM(Q508:Q511)</f>
        <v>0</v>
      </c>
      <c r="AP442" s="254">
        <f t="shared" ref="AP442" si="634">SUM(R508:R511)</f>
        <v>0</v>
      </c>
      <c r="AQ442" s="254">
        <f t="shared" ref="AQ442" si="635">SUM(S508:S511)</f>
        <v>0</v>
      </c>
      <c r="AR442" s="254">
        <f t="shared" ref="AR442" si="636">SUM(T508:T511)</f>
        <v>0</v>
      </c>
      <c r="AS442" s="254">
        <f>SUM(U508:U511)</f>
        <v>0</v>
      </c>
      <c r="AT442" s="253">
        <f>IFERROR(AVERAGE(V508:V511),"-")</f>
        <v>28.796153846153846</v>
      </c>
      <c r="AU442" s="253" t="str">
        <f>IFERROR(AVERAGE(W508:W511),"-")</f>
        <v>-</v>
      </c>
    </row>
    <row r="443" spans="1:47" ht="13.5" thickBot="1" x14ac:dyDescent="0.25">
      <c r="A443" s="251">
        <v>0.23958333333333301</v>
      </c>
      <c r="B443" s="252">
        <f t="shared" ref="B443:U443" si="637">B27+B235</f>
        <v>84</v>
      </c>
      <c r="C443" s="252">
        <f t="shared" si="637"/>
        <v>0</v>
      </c>
      <c r="D443" s="252">
        <f t="shared" si="637"/>
        <v>0</v>
      </c>
      <c r="E443" s="252">
        <f t="shared" si="637"/>
        <v>3</v>
      </c>
      <c r="F443" s="252">
        <f t="shared" si="637"/>
        <v>6</v>
      </c>
      <c r="G443" s="252">
        <f t="shared" si="637"/>
        <v>38</v>
      </c>
      <c r="H443" s="252">
        <f t="shared" si="637"/>
        <v>26</v>
      </c>
      <c r="I443" s="252">
        <f t="shared" si="637"/>
        <v>9</v>
      </c>
      <c r="J443" s="252">
        <f t="shared" si="637"/>
        <v>2</v>
      </c>
      <c r="K443" s="252">
        <f t="shared" si="637"/>
        <v>0</v>
      </c>
      <c r="L443" s="252">
        <f t="shared" si="637"/>
        <v>0</v>
      </c>
      <c r="M443" s="252">
        <f t="shared" si="637"/>
        <v>0</v>
      </c>
      <c r="N443" s="252">
        <f t="shared" si="637"/>
        <v>0</v>
      </c>
      <c r="O443" s="252">
        <f t="shared" si="637"/>
        <v>0</v>
      </c>
      <c r="P443" s="252">
        <f t="shared" si="637"/>
        <v>0</v>
      </c>
      <c r="Q443" s="252">
        <f t="shared" si="637"/>
        <v>0</v>
      </c>
      <c r="R443" s="252">
        <f t="shared" si="637"/>
        <v>0</v>
      </c>
      <c r="S443" s="252">
        <f t="shared" si="637"/>
        <v>0</v>
      </c>
      <c r="T443" s="252">
        <f t="shared" si="637"/>
        <v>0</v>
      </c>
      <c r="U443" s="252">
        <f t="shared" si="637"/>
        <v>0</v>
      </c>
      <c r="V443" s="253">
        <f>IFERROR(AVERAGE('Speed Bin A-B'!V34,'Speed Bin A-B'!V138,'Speed Bin A-B'!V242,'Speed Bin A-B'!V346,'Speed Bin A-B'!V450,'Speed Bin A-B'!V762,'Speed Bin A-B'!V866,'Speed Bin A-B'!V970,'Speed Bin A-B'!V1074,'Speed Bin A-B'!V1178,'Speed Bin B-A'!V34,'Speed Bin B-A'!V138,'Speed Bin B-A'!V242,'Speed Bin B-A'!V346,'Speed Bin B-A'!V450,'Speed Bin B-A'!V762,'Speed Bin B-A'!V866,'Speed Bin B-A'!V970,'Speed Bin B-A'!V1074,'Speed Bin B-A'!V1178),"-")</f>
        <v>29.87142857142857</v>
      </c>
      <c r="W443" s="253">
        <f>IFERROR(AVERAGE('Speed Bin A-B'!W34,'Speed Bin A-B'!W138,'Speed Bin A-B'!W242,'Speed Bin A-B'!W346,'Speed Bin A-B'!W450,'Speed Bin A-B'!W762,'Speed Bin A-B'!W866,'Speed Bin A-B'!W970,'Speed Bin A-B'!W1074,'Speed Bin A-B'!W1178,'Speed Bin B-A'!W34,'Speed Bin B-A'!W138,'Speed Bin B-A'!W242,'Speed Bin B-A'!W346,'Speed Bin B-A'!W450,'Speed Bin B-A'!W762,'Speed Bin B-A'!W866,'Speed Bin B-A'!W970,'Speed Bin B-A'!W1074,'Speed Bin B-A'!W1178),"-")</f>
        <v>32.799999999999997</v>
      </c>
      <c r="X443" s="246"/>
      <c r="Y443" s="246"/>
      <c r="Z443" s="255">
        <v>0.95833333333333304</v>
      </c>
      <c r="AA443" s="256">
        <f t="shared" ref="AA443" si="638">SUM(C512:C515)</f>
        <v>0</v>
      </c>
      <c r="AB443" s="256">
        <f t="shared" ref="AB443" si="639">SUM(D512:D515)</f>
        <v>1</v>
      </c>
      <c r="AC443" s="256">
        <f t="shared" ref="AC443" si="640">SUM(E512:E515)</f>
        <v>4</v>
      </c>
      <c r="AD443" s="256">
        <f t="shared" ref="AD443" si="641">SUM(F512:F515)</f>
        <v>18</v>
      </c>
      <c r="AE443" s="256">
        <f t="shared" ref="AE443" si="642">SUM(G512:G515)</f>
        <v>31</v>
      </c>
      <c r="AF443" s="256">
        <f t="shared" ref="AF443" si="643">SUM(H512:H515)</f>
        <v>26</v>
      </c>
      <c r="AG443" s="256">
        <f t="shared" ref="AG443" si="644">SUM(I512:I515)</f>
        <v>4</v>
      </c>
      <c r="AH443" s="256">
        <f t="shared" ref="AH443" si="645">SUM(J512:J515)</f>
        <v>0</v>
      </c>
      <c r="AI443" s="256">
        <f t="shared" ref="AI443" si="646">SUM(K512:K515)</f>
        <v>0</v>
      </c>
      <c r="AJ443" s="256">
        <f t="shared" ref="AJ443" si="647">SUM(L512:L515)</f>
        <v>0</v>
      </c>
      <c r="AK443" s="256">
        <f t="shared" ref="AK443" si="648">SUM(M512:M515)</f>
        <v>0</v>
      </c>
      <c r="AL443" s="256">
        <f t="shared" ref="AL443" si="649">SUM(N512:N515)</f>
        <v>0</v>
      </c>
      <c r="AM443" s="256">
        <f t="shared" ref="AM443" si="650">SUM(O512:O515)</f>
        <v>0</v>
      </c>
      <c r="AN443" s="256">
        <f t="shared" ref="AN443" si="651">SUM(P512:P515)</f>
        <v>0</v>
      </c>
      <c r="AO443" s="256">
        <f t="shared" ref="AO443" si="652">SUM(Q512:Q515)</f>
        <v>0</v>
      </c>
      <c r="AP443" s="256">
        <f t="shared" ref="AP443" si="653">SUM(R512:R515)</f>
        <v>0</v>
      </c>
      <c r="AQ443" s="256">
        <f t="shared" ref="AQ443" si="654">SUM(S512:S515)</f>
        <v>0</v>
      </c>
      <c r="AR443" s="256">
        <f t="shared" ref="AR443" si="655">SUM(T512:T515)</f>
        <v>0</v>
      </c>
      <c r="AS443" s="256">
        <f>SUM(U512:U515)</f>
        <v>0</v>
      </c>
      <c r="AT443" s="257">
        <f>IFERROR(AVERAGE(V512:V515),"-")</f>
        <v>28.655181623931622</v>
      </c>
      <c r="AU443" s="257" t="str">
        <f>IFERROR(AVERAGE(W512:W515),"-")</f>
        <v>-</v>
      </c>
    </row>
    <row r="444" spans="1:47" ht="13.5" thickTop="1" x14ac:dyDescent="0.2">
      <c r="A444" s="251">
        <v>0.25</v>
      </c>
      <c r="B444" s="252">
        <f t="shared" ref="B444:U444" si="656">B28+B236</f>
        <v>127</v>
      </c>
      <c r="C444" s="252">
        <f t="shared" si="656"/>
        <v>0</v>
      </c>
      <c r="D444" s="252">
        <f t="shared" si="656"/>
        <v>0</v>
      </c>
      <c r="E444" s="252">
        <f t="shared" si="656"/>
        <v>0</v>
      </c>
      <c r="F444" s="252">
        <f t="shared" si="656"/>
        <v>12</v>
      </c>
      <c r="G444" s="252">
        <f t="shared" si="656"/>
        <v>70</v>
      </c>
      <c r="H444" s="252">
        <f t="shared" si="656"/>
        <v>33</v>
      </c>
      <c r="I444" s="252">
        <f t="shared" si="656"/>
        <v>11</v>
      </c>
      <c r="J444" s="252">
        <f t="shared" si="656"/>
        <v>1</v>
      </c>
      <c r="K444" s="252">
        <f t="shared" si="656"/>
        <v>0</v>
      </c>
      <c r="L444" s="252">
        <f t="shared" si="656"/>
        <v>0</v>
      </c>
      <c r="M444" s="252">
        <f t="shared" si="656"/>
        <v>0</v>
      </c>
      <c r="N444" s="252">
        <f t="shared" si="656"/>
        <v>0</v>
      </c>
      <c r="O444" s="252">
        <f t="shared" si="656"/>
        <v>0</v>
      </c>
      <c r="P444" s="252">
        <f t="shared" si="656"/>
        <v>0</v>
      </c>
      <c r="Q444" s="252">
        <f t="shared" si="656"/>
        <v>0</v>
      </c>
      <c r="R444" s="252">
        <f t="shared" si="656"/>
        <v>0</v>
      </c>
      <c r="S444" s="252">
        <f t="shared" si="656"/>
        <v>0</v>
      </c>
      <c r="T444" s="252">
        <f t="shared" si="656"/>
        <v>0</v>
      </c>
      <c r="U444" s="252">
        <f t="shared" si="656"/>
        <v>0</v>
      </c>
      <c r="V444" s="253">
        <f>IFERROR(AVERAGE('Speed Bin A-B'!V35,'Speed Bin A-B'!V139,'Speed Bin A-B'!V243,'Speed Bin A-B'!V347,'Speed Bin A-B'!V451,'Speed Bin A-B'!V763,'Speed Bin A-B'!V867,'Speed Bin A-B'!V971,'Speed Bin A-B'!V1075,'Speed Bin A-B'!V1179,'Speed Bin B-A'!V35,'Speed Bin B-A'!V139,'Speed Bin B-A'!V243,'Speed Bin B-A'!V347,'Speed Bin B-A'!V451,'Speed Bin B-A'!V763,'Speed Bin B-A'!V867,'Speed Bin B-A'!V971,'Speed Bin B-A'!V1075,'Speed Bin B-A'!V1179),"-")</f>
        <v>29.364285714285717</v>
      </c>
      <c r="W444" s="253">
        <f>IFERROR(AVERAGE('Speed Bin A-B'!W35,'Speed Bin A-B'!W139,'Speed Bin A-B'!W243,'Speed Bin A-B'!W347,'Speed Bin A-B'!W451,'Speed Bin A-B'!W763,'Speed Bin A-B'!W867,'Speed Bin A-B'!W971,'Speed Bin A-B'!W1075,'Speed Bin A-B'!W1179,'Speed Bin B-A'!W35,'Speed Bin B-A'!W139,'Speed Bin B-A'!W243,'Speed Bin B-A'!W347,'Speed Bin B-A'!W451,'Speed Bin B-A'!W763,'Speed Bin B-A'!W867,'Speed Bin B-A'!W971,'Speed Bin B-A'!W1075,'Speed Bin B-A'!W1179),"-")</f>
        <v>34.475000000000001</v>
      </c>
      <c r="X444" s="246"/>
      <c r="Y444" s="246"/>
      <c r="Z444" s="258" t="s">
        <v>44</v>
      </c>
      <c r="AA444" s="250">
        <f>SUM(AA427:AA438)</f>
        <v>31</v>
      </c>
      <c r="AB444" s="250">
        <f t="shared" ref="AB444:AS444" si="657">SUM(AB427:AB438)</f>
        <v>224</v>
      </c>
      <c r="AC444" s="250">
        <f t="shared" si="657"/>
        <v>826</v>
      </c>
      <c r="AD444" s="250">
        <f t="shared" si="657"/>
        <v>4306</v>
      </c>
      <c r="AE444" s="250">
        <f t="shared" si="657"/>
        <v>9350</v>
      </c>
      <c r="AF444" s="250">
        <f t="shared" si="657"/>
        <v>2996</v>
      </c>
      <c r="AG444" s="250">
        <f t="shared" si="657"/>
        <v>384</v>
      </c>
      <c r="AH444" s="250">
        <f t="shared" si="657"/>
        <v>42</v>
      </c>
      <c r="AI444" s="250">
        <f t="shared" si="657"/>
        <v>9</v>
      </c>
      <c r="AJ444" s="250">
        <f t="shared" si="657"/>
        <v>0</v>
      </c>
      <c r="AK444" s="250">
        <f t="shared" si="657"/>
        <v>0</v>
      </c>
      <c r="AL444" s="250">
        <f t="shared" si="657"/>
        <v>0</v>
      </c>
      <c r="AM444" s="250">
        <f t="shared" si="657"/>
        <v>0</v>
      </c>
      <c r="AN444" s="250">
        <f t="shared" si="657"/>
        <v>0</v>
      </c>
      <c r="AO444" s="250">
        <f t="shared" si="657"/>
        <v>0</v>
      </c>
      <c r="AP444" s="250">
        <f t="shared" si="657"/>
        <v>0</v>
      </c>
      <c r="AQ444" s="250">
        <f t="shared" si="657"/>
        <v>0</v>
      </c>
      <c r="AR444" s="250">
        <f t="shared" si="657"/>
        <v>0</v>
      </c>
      <c r="AS444" s="250">
        <f t="shared" si="657"/>
        <v>0</v>
      </c>
      <c r="AT444" s="249">
        <f t="shared" ref="AT444:AT447" si="658">V516</f>
        <v>26.543749999999999</v>
      </c>
      <c r="AU444" s="249">
        <f t="shared" ref="AU444:AU447" si="659">W516</f>
        <v>30.493749999999999</v>
      </c>
    </row>
    <row r="445" spans="1:47" x14ac:dyDescent="0.2">
      <c r="A445" s="251">
        <v>0.26041666666666702</v>
      </c>
      <c r="B445" s="252">
        <f t="shared" ref="B445:U445" si="660">B29+B237</f>
        <v>144</v>
      </c>
      <c r="C445" s="252">
        <f t="shared" si="660"/>
        <v>0</v>
      </c>
      <c r="D445" s="252">
        <f t="shared" si="660"/>
        <v>0</v>
      </c>
      <c r="E445" s="252">
        <f t="shared" si="660"/>
        <v>2</v>
      </c>
      <c r="F445" s="252">
        <f t="shared" si="660"/>
        <v>24</v>
      </c>
      <c r="G445" s="252">
        <f t="shared" si="660"/>
        <v>59</v>
      </c>
      <c r="H445" s="252">
        <f t="shared" si="660"/>
        <v>49</v>
      </c>
      <c r="I445" s="252">
        <f t="shared" si="660"/>
        <v>9</v>
      </c>
      <c r="J445" s="252">
        <f t="shared" si="660"/>
        <v>1</v>
      </c>
      <c r="K445" s="252">
        <f t="shared" si="660"/>
        <v>0</v>
      </c>
      <c r="L445" s="252">
        <f t="shared" si="660"/>
        <v>0</v>
      </c>
      <c r="M445" s="252">
        <f t="shared" si="660"/>
        <v>0</v>
      </c>
      <c r="N445" s="252">
        <f t="shared" si="660"/>
        <v>0</v>
      </c>
      <c r="O445" s="252">
        <f t="shared" si="660"/>
        <v>0</v>
      </c>
      <c r="P445" s="252">
        <f t="shared" si="660"/>
        <v>0</v>
      </c>
      <c r="Q445" s="252">
        <f t="shared" si="660"/>
        <v>0</v>
      </c>
      <c r="R445" s="252">
        <f t="shared" si="660"/>
        <v>0</v>
      </c>
      <c r="S445" s="252">
        <f t="shared" si="660"/>
        <v>0</v>
      </c>
      <c r="T445" s="252">
        <f t="shared" si="660"/>
        <v>0</v>
      </c>
      <c r="U445" s="252">
        <f t="shared" si="660"/>
        <v>0</v>
      </c>
      <c r="V445" s="253">
        <f>IFERROR(AVERAGE('Speed Bin A-B'!V36,'Speed Bin A-B'!V140,'Speed Bin A-B'!V244,'Speed Bin A-B'!V348,'Speed Bin A-B'!V452,'Speed Bin A-B'!V764,'Speed Bin A-B'!V868,'Speed Bin A-B'!V972,'Speed Bin A-B'!V1076,'Speed Bin A-B'!V1180,'Speed Bin B-A'!V36,'Speed Bin B-A'!V140,'Speed Bin B-A'!V244,'Speed Bin B-A'!V348,'Speed Bin B-A'!V452,'Speed Bin B-A'!V764,'Speed Bin B-A'!V868,'Speed Bin B-A'!V972,'Speed Bin B-A'!V1076,'Speed Bin B-A'!V1180),"-")</f>
        <v>29.028571428571428</v>
      </c>
      <c r="W445" s="253">
        <f>IFERROR(AVERAGE('Speed Bin A-B'!W36,'Speed Bin A-B'!W140,'Speed Bin A-B'!W244,'Speed Bin A-B'!W348,'Speed Bin A-B'!W452,'Speed Bin A-B'!W764,'Speed Bin A-B'!W868,'Speed Bin A-B'!W972,'Speed Bin A-B'!W1076,'Speed Bin A-B'!W1180,'Speed Bin B-A'!W36,'Speed Bin B-A'!W140,'Speed Bin B-A'!W244,'Speed Bin B-A'!W348,'Speed Bin B-A'!W452,'Speed Bin B-A'!W764,'Speed Bin B-A'!W868,'Speed Bin B-A'!W972,'Speed Bin B-A'!W1076,'Speed Bin B-A'!W1180),"-")</f>
        <v>31.619999999999997</v>
      </c>
      <c r="X445" s="246"/>
      <c r="Y445" s="246"/>
      <c r="Z445" s="259" t="s">
        <v>45</v>
      </c>
      <c r="AA445" s="254">
        <f>SUM(AA426:AA441)</f>
        <v>34</v>
      </c>
      <c r="AB445" s="254">
        <f t="shared" ref="AB445:AS445" si="661">SUM(AB426:AB441)</f>
        <v>237</v>
      </c>
      <c r="AC445" s="254">
        <f t="shared" si="661"/>
        <v>872</v>
      </c>
      <c r="AD445" s="254">
        <f t="shared" si="661"/>
        <v>4791</v>
      </c>
      <c r="AE445" s="254">
        <f t="shared" si="661"/>
        <v>10726</v>
      </c>
      <c r="AF445" s="254">
        <f t="shared" si="661"/>
        <v>3600</v>
      </c>
      <c r="AG445" s="254">
        <f t="shared" si="661"/>
        <v>513</v>
      </c>
      <c r="AH445" s="254">
        <f t="shared" si="661"/>
        <v>62</v>
      </c>
      <c r="AI445" s="254">
        <f t="shared" si="661"/>
        <v>11</v>
      </c>
      <c r="AJ445" s="254">
        <f t="shared" si="661"/>
        <v>0</v>
      </c>
      <c r="AK445" s="254">
        <f t="shared" si="661"/>
        <v>0</v>
      </c>
      <c r="AL445" s="254">
        <f t="shared" si="661"/>
        <v>0</v>
      </c>
      <c r="AM445" s="254">
        <f t="shared" si="661"/>
        <v>0</v>
      </c>
      <c r="AN445" s="254">
        <f t="shared" si="661"/>
        <v>0</v>
      </c>
      <c r="AO445" s="254">
        <f t="shared" si="661"/>
        <v>0</v>
      </c>
      <c r="AP445" s="254">
        <f t="shared" si="661"/>
        <v>0</v>
      </c>
      <c r="AQ445" s="254">
        <f t="shared" si="661"/>
        <v>0</v>
      </c>
      <c r="AR445" s="254">
        <f t="shared" si="661"/>
        <v>0</v>
      </c>
      <c r="AS445" s="254">
        <f t="shared" si="661"/>
        <v>0</v>
      </c>
      <c r="AT445" s="253">
        <f t="shared" si="658"/>
        <v>26.706250000000004</v>
      </c>
      <c r="AU445" s="253">
        <f t="shared" si="659"/>
        <v>30.643750000000004</v>
      </c>
    </row>
    <row r="446" spans="1:47" x14ac:dyDescent="0.2">
      <c r="A446" s="251">
        <v>0.27083333333333298</v>
      </c>
      <c r="B446" s="252">
        <f t="shared" ref="B446:U446" si="662">B30+B238</f>
        <v>276</v>
      </c>
      <c r="C446" s="252">
        <f t="shared" si="662"/>
        <v>0</v>
      </c>
      <c r="D446" s="252">
        <f t="shared" si="662"/>
        <v>1</v>
      </c>
      <c r="E446" s="252">
        <f t="shared" si="662"/>
        <v>5</v>
      </c>
      <c r="F446" s="252">
        <f t="shared" si="662"/>
        <v>37</v>
      </c>
      <c r="G446" s="252">
        <f t="shared" si="662"/>
        <v>143</v>
      </c>
      <c r="H446" s="252">
        <f t="shared" si="662"/>
        <v>68</v>
      </c>
      <c r="I446" s="252">
        <f t="shared" si="662"/>
        <v>18</v>
      </c>
      <c r="J446" s="252">
        <f t="shared" si="662"/>
        <v>4</v>
      </c>
      <c r="K446" s="252">
        <f t="shared" si="662"/>
        <v>0</v>
      </c>
      <c r="L446" s="252">
        <f t="shared" si="662"/>
        <v>0</v>
      </c>
      <c r="M446" s="252">
        <f t="shared" si="662"/>
        <v>0</v>
      </c>
      <c r="N446" s="252">
        <f t="shared" si="662"/>
        <v>0</v>
      </c>
      <c r="O446" s="252">
        <f t="shared" si="662"/>
        <v>0</v>
      </c>
      <c r="P446" s="252">
        <f t="shared" si="662"/>
        <v>0</v>
      </c>
      <c r="Q446" s="252">
        <f t="shared" si="662"/>
        <v>0</v>
      </c>
      <c r="R446" s="252">
        <f t="shared" si="662"/>
        <v>0</v>
      </c>
      <c r="S446" s="252">
        <f t="shared" si="662"/>
        <v>0</v>
      </c>
      <c r="T446" s="252">
        <f t="shared" si="662"/>
        <v>0</v>
      </c>
      <c r="U446" s="252">
        <f t="shared" si="662"/>
        <v>0</v>
      </c>
      <c r="V446" s="253">
        <f>IFERROR(AVERAGE('Speed Bin A-B'!V37,'Speed Bin A-B'!V141,'Speed Bin A-B'!V245,'Speed Bin A-B'!V349,'Speed Bin A-B'!V453,'Speed Bin A-B'!V765,'Speed Bin A-B'!V869,'Speed Bin A-B'!V973,'Speed Bin A-B'!V1077,'Speed Bin A-B'!V1181,'Speed Bin B-A'!V37,'Speed Bin B-A'!V141,'Speed Bin B-A'!V245,'Speed Bin B-A'!V349,'Speed Bin B-A'!V453,'Speed Bin B-A'!V765,'Speed Bin B-A'!V869,'Speed Bin B-A'!V973,'Speed Bin B-A'!V1077,'Speed Bin B-A'!V1181),"-")</f>
        <v>28.557142857142857</v>
      </c>
      <c r="W446" s="253">
        <f>IFERROR(AVERAGE('Speed Bin A-B'!W37,'Speed Bin A-B'!W141,'Speed Bin A-B'!W245,'Speed Bin A-B'!W349,'Speed Bin A-B'!W453,'Speed Bin A-B'!W765,'Speed Bin A-B'!W869,'Speed Bin A-B'!W973,'Speed Bin A-B'!W1077,'Speed Bin A-B'!W1181,'Speed Bin B-A'!W37,'Speed Bin B-A'!W141,'Speed Bin B-A'!W245,'Speed Bin B-A'!W349,'Speed Bin B-A'!W453,'Speed Bin B-A'!W765,'Speed Bin B-A'!W869,'Speed Bin B-A'!W973,'Speed Bin B-A'!W1077,'Speed Bin B-A'!W1181),"-")</f>
        <v>33.042857142857152</v>
      </c>
      <c r="X446" s="246"/>
      <c r="Y446" s="246"/>
      <c r="Z446" s="252" t="s">
        <v>46</v>
      </c>
      <c r="AA446" s="254">
        <f>SUM(AA426:AA443)</f>
        <v>34</v>
      </c>
      <c r="AB446" s="254">
        <f t="shared" ref="AB446:AS446" si="663">SUM(AB426:AB443)</f>
        <v>243</v>
      </c>
      <c r="AC446" s="254">
        <f t="shared" si="663"/>
        <v>883</v>
      </c>
      <c r="AD446" s="254">
        <f t="shared" si="663"/>
        <v>4840</v>
      </c>
      <c r="AE446" s="254">
        <f t="shared" si="663"/>
        <v>10828</v>
      </c>
      <c r="AF446" s="254">
        <f t="shared" si="663"/>
        <v>3673</v>
      </c>
      <c r="AG446" s="254">
        <f t="shared" si="663"/>
        <v>529</v>
      </c>
      <c r="AH446" s="254">
        <f t="shared" si="663"/>
        <v>66</v>
      </c>
      <c r="AI446" s="254">
        <f t="shared" si="663"/>
        <v>15</v>
      </c>
      <c r="AJ446" s="254">
        <f t="shared" si="663"/>
        <v>0</v>
      </c>
      <c r="AK446" s="254">
        <f t="shared" si="663"/>
        <v>0</v>
      </c>
      <c r="AL446" s="254">
        <f t="shared" si="663"/>
        <v>0</v>
      </c>
      <c r="AM446" s="254">
        <f t="shared" si="663"/>
        <v>0</v>
      </c>
      <c r="AN446" s="254">
        <f t="shared" si="663"/>
        <v>0</v>
      </c>
      <c r="AO446" s="254">
        <f t="shared" si="663"/>
        <v>0</v>
      </c>
      <c r="AP446" s="254">
        <f t="shared" si="663"/>
        <v>0</v>
      </c>
      <c r="AQ446" s="254">
        <f t="shared" si="663"/>
        <v>0</v>
      </c>
      <c r="AR446" s="254">
        <f t="shared" si="663"/>
        <v>0</v>
      </c>
      <c r="AS446" s="254">
        <f t="shared" si="663"/>
        <v>0</v>
      </c>
      <c r="AT446" s="253">
        <f t="shared" si="658"/>
        <v>26.750000000000004</v>
      </c>
      <c r="AU446" s="253">
        <f t="shared" si="659"/>
        <v>30.687500000000004</v>
      </c>
    </row>
    <row r="447" spans="1:47" ht="13.5" thickBot="1" x14ac:dyDescent="0.25">
      <c r="A447" s="251">
        <v>0.28125</v>
      </c>
      <c r="B447" s="252">
        <f t="shared" ref="B447:U447" si="664">B31+B239</f>
        <v>400</v>
      </c>
      <c r="C447" s="252">
        <f t="shared" si="664"/>
        <v>0</v>
      </c>
      <c r="D447" s="252">
        <f t="shared" si="664"/>
        <v>0</v>
      </c>
      <c r="E447" s="252">
        <f t="shared" si="664"/>
        <v>3</v>
      </c>
      <c r="F447" s="252">
        <f t="shared" si="664"/>
        <v>57</v>
      </c>
      <c r="G447" s="252">
        <f t="shared" si="664"/>
        <v>221</v>
      </c>
      <c r="H447" s="252">
        <f t="shared" si="664"/>
        <v>108</v>
      </c>
      <c r="I447" s="252">
        <f t="shared" si="664"/>
        <v>10</v>
      </c>
      <c r="J447" s="252">
        <f t="shared" si="664"/>
        <v>1</v>
      </c>
      <c r="K447" s="252">
        <f t="shared" si="664"/>
        <v>0</v>
      </c>
      <c r="L447" s="252">
        <f t="shared" si="664"/>
        <v>0</v>
      </c>
      <c r="M447" s="252">
        <f t="shared" si="664"/>
        <v>0</v>
      </c>
      <c r="N447" s="252">
        <f t="shared" si="664"/>
        <v>0</v>
      </c>
      <c r="O447" s="252">
        <f t="shared" si="664"/>
        <v>0</v>
      </c>
      <c r="P447" s="252">
        <f t="shared" si="664"/>
        <v>0</v>
      </c>
      <c r="Q447" s="252">
        <f t="shared" si="664"/>
        <v>0</v>
      </c>
      <c r="R447" s="252">
        <f t="shared" si="664"/>
        <v>0</v>
      </c>
      <c r="S447" s="252">
        <f t="shared" si="664"/>
        <v>0</v>
      </c>
      <c r="T447" s="252">
        <f t="shared" si="664"/>
        <v>0</v>
      </c>
      <c r="U447" s="252">
        <f t="shared" si="664"/>
        <v>0</v>
      </c>
      <c r="V447" s="253">
        <f>IFERROR(AVERAGE('Speed Bin A-B'!V38,'Speed Bin A-B'!V142,'Speed Bin A-B'!V246,'Speed Bin A-B'!V350,'Speed Bin A-B'!V454,'Speed Bin A-B'!V766,'Speed Bin A-B'!V870,'Speed Bin A-B'!V974,'Speed Bin A-B'!V1078,'Speed Bin A-B'!V1182,'Speed Bin B-A'!V38,'Speed Bin B-A'!V142,'Speed Bin B-A'!V246,'Speed Bin B-A'!V350,'Speed Bin B-A'!V454,'Speed Bin B-A'!V766,'Speed Bin B-A'!V870,'Speed Bin B-A'!V974,'Speed Bin B-A'!V1078,'Speed Bin B-A'!V1182),"-")</f>
        <v>28.357142857142861</v>
      </c>
      <c r="W447" s="253">
        <f>IFERROR(AVERAGE('Speed Bin A-B'!W38,'Speed Bin A-B'!W142,'Speed Bin A-B'!W246,'Speed Bin A-B'!W350,'Speed Bin A-B'!W454,'Speed Bin A-B'!W766,'Speed Bin A-B'!W870,'Speed Bin A-B'!W974,'Speed Bin A-B'!W1078,'Speed Bin A-B'!W1182,'Speed Bin B-A'!W38,'Speed Bin B-A'!W142,'Speed Bin B-A'!W246,'Speed Bin B-A'!W350,'Speed Bin B-A'!W454,'Speed Bin B-A'!W766,'Speed Bin B-A'!W870,'Speed Bin B-A'!W974,'Speed Bin B-A'!W1078,'Speed Bin B-A'!W1182),"-")</f>
        <v>31.635714285714283</v>
      </c>
      <c r="X447" s="246"/>
      <c r="Y447" s="246"/>
      <c r="Z447" s="260" t="s">
        <v>47</v>
      </c>
      <c r="AA447" s="256">
        <f>SUM(AA420:AA443)</f>
        <v>34</v>
      </c>
      <c r="AB447" s="256">
        <f t="shared" ref="AB447:AS447" si="665">SUM(AB420:AB443)</f>
        <v>252</v>
      </c>
      <c r="AC447" s="256">
        <f t="shared" si="665"/>
        <v>918</v>
      </c>
      <c r="AD447" s="256">
        <f t="shared" si="665"/>
        <v>4895</v>
      </c>
      <c r="AE447" s="256">
        <f t="shared" si="665"/>
        <v>10992</v>
      </c>
      <c r="AF447" s="256">
        <f t="shared" si="665"/>
        <v>3784</v>
      </c>
      <c r="AG447" s="256">
        <f t="shared" si="665"/>
        <v>560</v>
      </c>
      <c r="AH447" s="256">
        <f t="shared" si="665"/>
        <v>75</v>
      </c>
      <c r="AI447" s="256">
        <f t="shared" si="665"/>
        <v>15</v>
      </c>
      <c r="AJ447" s="256">
        <f t="shared" si="665"/>
        <v>0</v>
      </c>
      <c r="AK447" s="256">
        <f t="shared" si="665"/>
        <v>0</v>
      </c>
      <c r="AL447" s="256">
        <f t="shared" si="665"/>
        <v>0</v>
      </c>
      <c r="AM447" s="256">
        <f t="shared" si="665"/>
        <v>0</v>
      </c>
      <c r="AN447" s="256">
        <f t="shared" si="665"/>
        <v>0</v>
      </c>
      <c r="AO447" s="256">
        <f t="shared" si="665"/>
        <v>0</v>
      </c>
      <c r="AP447" s="256">
        <f t="shared" si="665"/>
        <v>0</v>
      </c>
      <c r="AQ447" s="256">
        <f t="shared" si="665"/>
        <v>0</v>
      </c>
      <c r="AR447" s="256">
        <f t="shared" si="665"/>
        <v>0</v>
      </c>
      <c r="AS447" s="256">
        <f t="shared" si="665"/>
        <v>0</v>
      </c>
      <c r="AT447" s="257">
        <f t="shared" si="658"/>
        <v>26.762500000000006</v>
      </c>
      <c r="AU447" s="257">
        <f t="shared" si="659"/>
        <v>30.743750000000006</v>
      </c>
    </row>
    <row r="448" spans="1:47" ht="13.5" thickTop="1" x14ac:dyDescent="0.2">
      <c r="A448" s="251">
        <v>0.29166666666666702</v>
      </c>
      <c r="B448" s="252">
        <f t="shared" ref="B448:U448" si="666">B32+B240</f>
        <v>303</v>
      </c>
      <c r="C448" s="252">
        <f t="shared" si="666"/>
        <v>0</v>
      </c>
      <c r="D448" s="252">
        <f t="shared" si="666"/>
        <v>5</v>
      </c>
      <c r="E448" s="252">
        <f t="shared" si="666"/>
        <v>5</v>
      </c>
      <c r="F448" s="252">
        <f t="shared" si="666"/>
        <v>72</v>
      </c>
      <c r="G448" s="252">
        <f t="shared" si="666"/>
        <v>138</v>
      </c>
      <c r="H448" s="252">
        <f t="shared" si="666"/>
        <v>68</v>
      </c>
      <c r="I448" s="252">
        <f t="shared" si="666"/>
        <v>13</v>
      </c>
      <c r="J448" s="252">
        <f t="shared" si="666"/>
        <v>1</v>
      </c>
      <c r="K448" s="252">
        <f t="shared" si="666"/>
        <v>1</v>
      </c>
      <c r="L448" s="252">
        <f t="shared" si="666"/>
        <v>0</v>
      </c>
      <c r="M448" s="252">
        <f t="shared" si="666"/>
        <v>0</v>
      </c>
      <c r="N448" s="252">
        <f t="shared" si="666"/>
        <v>0</v>
      </c>
      <c r="O448" s="252">
        <f t="shared" si="666"/>
        <v>0</v>
      </c>
      <c r="P448" s="252">
        <f t="shared" si="666"/>
        <v>0</v>
      </c>
      <c r="Q448" s="252">
        <f t="shared" si="666"/>
        <v>0</v>
      </c>
      <c r="R448" s="252">
        <f t="shared" si="666"/>
        <v>0</v>
      </c>
      <c r="S448" s="252">
        <f t="shared" si="666"/>
        <v>0</v>
      </c>
      <c r="T448" s="252">
        <f t="shared" si="666"/>
        <v>0</v>
      </c>
      <c r="U448" s="252">
        <f t="shared" si="666"/>
        <v>0</v>
      </c>
      <c r="V448" s="253">
        <f>IFERROR(AVERAGE('Speed Bin A-B'!V39,'Speed Bin A-B'!V143,'Speed Bin A-B'!V247,'Speed Bin A-B'!V351,'Speed Bin A-B'!V455,'Speed Bin A-B'!V767,'Speed Bin A-B'!V871,'Speed Bin A-B'!V975,'Speed Bin A-B'!V1079,'Speed Bin A-B'!V1183,'Speed Bin B-A'!V39,'Speed Bin B-A'!V143,'Speed Bin B-A'!V247,'Speed Bin B-A'!V351,'Speed Bin B-A'!V455,'Speed Bin B-A'!V767,'Speed Bin B-A'!V871,'Speed Bin B-A'!V975,'Speed Bin B-A'!V1079,'Speed Bin B-A'!V1183),"-")</f>
        <v>28.135714285714283</v>
      </c>
      <c r="W448" s="253">
        <f>IFERROR(AVERAGE('Speed Bin A-B'!W39,'Speed Bin A-B'!W143,'Speed Bin A-B'!W247,'Speed Bin A-B'!W351,'Speed Bin A-B'!W455,'Speed Bin A-B'!W767,'Speed Bin A-B'!W871,'Speed Bin A-B'!W975,'Speed Bin A-B'!W1079,'Speed Bin A-B'!W1183,'Speed Bin B-A'!W39,'Speed Bin B-A'!W143,'Speed Bin B-A'!W247,'Speed Bin B-A'!W351,'Speed Bin B-A'!W455,'Speed Bin B-A'!W767,'Speed Bin B-A'!W871,'Speed Bin B-A'!W975,'Speed Bin B-A'!W1079,'Speed Bin B-A'!W1183),"-")</f>
        <v>32.37692307692307</v>
      </c>
      <c r="X448" s="246"/>
      <c r="Y448" s="246"/>
      <c r="Z448" s="246"/>
      <c r="AT448" s="246"/>
      <c r="AU448" s="246"/>
    </row>
    <row r="449" spans="1:25" x14ac:dyDescent="0.2">
      <c r="A449" s="251">
        <v>0.30208333333333298</v>
      </c>
      <c r="B449" s="252">
        <f t="shared" ref="B449:U449" si="667">B33+B241</f>
        <v>335</v>
      </c>
      <c r="C449" s="252">
        <f t="shared" si="667"/>
        <v>0</v>
      </c>
      <c r="D449" s="252">
        <f t="shared" si="667"/>
        <v>1</v>
      </c>
      <c r="E449" s="252">
        <f t="shared" si="667"/>
        <v>6</v>
      </c>
      <c r="F449" s="252">
        <f t="shared" si="667"/>
        <v>66</v>
      </c>
      <c r="G449" s="252">
        <f t="shared" si="667"/>
        <v>188</v>
      </c>
      <c r="H449" s="252">
        <f t="shared" si="667"/>
        <v>69</v>
      </c>
      <c r="I449" s="252">
        <f t="shared" si="667"/>
        <v>5</v>
      </c>
      <c r="J449" s="252">
        <f t="shared" si="667"/>
        <v>0</v>
      </c>
      <c r="K449" s="252">
        <f t="shared" si="667"/>
        <v>0</v>
      </c>
      <c r="L449" s="252">
        <f t="shared" si="667"/>
        <v>0</v>
      </c>
      <c r="M449" s="252">
        <f t="shared" si="667"/>
        <v>0</v>
      </c>
      <c r="N449" s="252">
        <f t="shared" si="667"/>
        <v>0</v>
      </c>
      <c r="O449" s="252">
        <f t="shared" si="667"/>
        <v>0</v>
      </c>
      <c r="P449" s="252">
        <f t="shared" si="667"/>
        <v>0</v>
      </c>
      <c r="Q449" s="252">
        <f t="shared" si="667"/>
        <v>0</v>
      </c>
      <c r="R449" s="252">
        <f t="shared" si="667"/>
        <v>0</v>
      </c>
      <c r="S449" s="252">
        <f t="shared" si="667"/>
        <v>0</v>
      </c>
      <c r="T449" s="252">
        <f t="shared" si="667"/>
        <v>0</v>
      </c>
      <c r="U449" s="252">
        <f t="shared" si="667"/>
        <v>0</v>
      </c>
      <c r="V449" s="253">
        <f>IFERROR(AVERAGE('Speed Bin A-B'!V40,'Speed Bin A-B'!V144,'Speed Bin A-B'!V248,'Speed Bin A-B'!V352,'Speed Bin A-B'!V456,'Speed Bin A-B'!V768,'Speed Bin A-B'!V872,'Speed Bin A-B'!V976,'Speed Bin A-B'!V1080,'Speed Bin A-B'!V1184,'Speed Bin B-A'!V40,'Speed Bin B-A'!V144,'Speed Bin B-A'!V248,'Speed Bin B-A'!V352,'Speed Bin B-A'!V456,'Speed Bin B-A'!V768,'Speed Bin B-A'!V872,'Speed Bin B-A'!V976,'Speed Bin B-A'!V1080,'Speed Bin B-A'!V1184),"-")</f>
        <v>27.414285714285711</v>
      </c>
      <c r="W449" s="253">
        <f>IFERROR(AVERAGE('Speed Bin A-B'!W40,'Speed Bin A-B'!W144,'Speed Bin A-B'!W248,'Speed Bin A-B'!W352,'Speed Bin A-B'!W456,'Speed Bin A-B'!W768,'Speed Bin A-B'!W872,'Speed Bin A-B'!W976,'Speed Bin A-B'!W1080,'Speed Bin A-B'!W1184,'Speed Bin B-A'!W40,'Speed Bin B-A'!W144,'Speed Bin B-A'!W248,'Speed Bin B-A'!W352,'Speed Bin B-A'!W456,'Speed Bin B-A'!W768,'Speed Bin B-A'!W872,'Speed Bin B-A'!W976,'Speed Bin B-A'!W1080,'Speed Bin B-A'!W1184),"-")</f>
        <v>30.957142857142859</v>
      </c>
      <c r="X449" s="246"/>
      <c r="Y449" s="246"/>
    </row>
    <row r="450" spans="1:25" x14ac:dyDescent="0.2">
      <c r="A450" s="251">
        <v>0.3125</v>
      </c>
      <c r="B450" s="252">
        <f t="shared" ref="B450:U450" si="668">B34+B242</f>
        <v>459</v>
      </c>
      <c r="C450" s="252">
        <f t="shared" si="668"/>
        <v>4</v>
      </c>
      <c r="D450" s="252">
        <f t="shared" si="668"/>
        <v>7</v>
      </c>
      <c r="E450" s="252">
        <f t="shared" si="668"/>
        <v>13</v>
      </c>
      <c r="F450" s="252">
        <f t="shared" si="668"/>
        <v>74</v>
      </c>
      <c r="G450" s="252">
        <f t="shared" si="668"/>
        <v>247</v>
      </c>
      <c r="H450" s="252">
        <f t="shared" si="668"/>
        <v>99</v>
      </c>
      <c r="I450" s="252">
        <f t="shared" si="668"/>
        <v>14</v>
      </c>
      <c r="J450" s="252">
        <f t="shared" si="668"/>
        <v>1</v>
      </c>
      <c r="K450" s="252">
        <f t="shared" si="668"/>
        <v>0</v>
      </c>
      <c r="L450" s="252">
        <f t="shared" si="668"/>
        <v>0</v>
      </c>
      <c r="M450" s="252">
        <f t="shared" si="668"/>
        <v>0</v>
      </c>
      <c r="N450" s="252">
        <f t="shared" si="668"/>
        <v>0</v>
      </c>
      <c r="O450" s="252">
        <f t="shared" si="668"/>
        <v>0</v>
      </c>
      <c r="P450" s="252">
        <f t="shared" si="668"/>
        <v>0</v>
      </c>
      <c r="Q450" s="252">
        <f t="shared" si="668"/>
        <v>0</v>
      </c>
      <c r="R450" s="252">
        <f t="shared" si="668"/>
        <v>0</v>
      </c>
      <c r="S450" s="252">
        <f t="shared" si="668"/>
        <v>0</v>
      </c>
      <c r="T450" s="252">
        <f t="shared" si="668"/>
        <v>0</v>
      </c>
      <c r="U450" s="252">
        <f t="shared" si="668"/>
        <v>0</v>
      </c>
      <c r="V450" s="253">
        <f>IFERROR(AVERAGE('Speed Bin A-B'!V41,'Speed Bin A-B'!V145,'Speed Bin A-B'!V249,'Speed Bin A-B'!V353,'Speed Bin A-B'!V457,'Speed Bin A-B'!V769,'Speed Bin A-B'!V873,'Speed Bin A-B'!V977,'Speed Bin A-B'!V1081,'Speed Bin A-B'!V1185,'Speed Bin B-A'!V41,'Speed Bin B-A'!V145,'Speed Bin B-A'!V249,'Speed Bin B-A'!V353,'Speed Bin B-A'!V457,'Speed Bin B-A'!V769,'Speed Bin B-A'!V873,'Speed Bin B-A'!V977,'Speed Bin B-A'!V1081,'Speed Bin B-A'!V1185),"-")</f>
        <v>27.535714285714288</v>
      </c>
      <c r="W450" s="253">
        <f>IFERROR(AVERAGE('Speed Bin A-B'!W41,'Speed Bin A-B'!W145,'Speed Bin A-B'!W249,'Speed Bin A-B'!W353,'Speed Bin A-B'!W457,'Speed Bin A-B'!W769,'Speed Bin A-B'!W873,'Speed Bin A-B'!W977,'Speed Bin A-B'!W1081,'Speed Bin A-B'!W1185,'Speed Bin B-A'!W41,'Speed Bin B-A'!W145,'Speed Bin B-A'!W249,'Speed Bin B-A'!W353,'Speed Bin B-A'!W457,'Speed Bin B-A'!W769,'Speed Bin B-A'!W873,'Speed Bin B-A'!W977,'Speed Bin B-A'!W1081,'Speed Bin B-A'!W1185),"-")</f>
        <v>31.50714285714286</v>
      </c>
      <c r="X450" s="246"/>
      <c r="Y450" s="246"/>
    </row>
    <row r="451" spans="1:25" x14ac:dyDescent="0.2">
      <c r="A451" s="251">
        <v>0.32291666666666702</v>
      </c>
      <c r="B451" s="252">
        <f t="shared" ref="B451:U451" si="669">B35+B243</f>
        <v>519</v>
      </c>
      <c r="C451" s="252">
        <f t="shared" si="669"/>
        <v>0</v>
      </c>
      <c r="D451" s="252">
        <f t="shared" si="669"/>
        <v>0</v>
      </c>
      <c r="E451" s="252">
        <f t="shared" si="669"/>
        <v>11</v>
      </c>
      <c r="F451" s="252">
        <f t="shared" si="669"/>
        <v>94</v>
      </c>
      <c r="G451" s="252">
        <f t="shared" si="669"/>
        <v>293</v>
      </c>
      <c r="H451" s="252">
        <f t="shared" si="669"/>
        <v>108</v>
      </c>
      <c r="I451" s="252">
        <f t="shared" si="669"/>
        <v>12</v>
      </c>
      <c r="J451" s="252">
        <f t="shared" si="669"/>
        <v>1</v>
      </c>
      <c r="K451" s="252">
        <f t="shared" si="669"/>
        <v>0</v>
      </c>
      <c r="L451" s="252">
        <f t="shared" si="669"/>
        <v>0</v>
      </c>
      <c r="M451" s="252">
        <f t="shared" si="669"/>
        <v>0</v>
      </c>
      <c r="N451" s="252">
        <f t="shared" si="669"/>
        <v>0</v>
      </c>
      <c r="O451" s="252">
        <f t="shared" si="669"/>
        <v>0</v>
      </c>
      <c r="P451" s="252">
        <f t="shared" si="669"/>
        <v>0</v>
      </c>
      <c r="Q451" s="252">
        <f t="shared" si="669"/>
        <v>0</v>
      </c>
      <c r="R451" s="252">
        <f t="shared" si="669"/>
        <v>0</v>
      </c>
      <c r="S451" s="252">
        <f t="shared" si="669"/>
        <v>0</v>
      </c>
      <c r="T451" s="252">
        <f t="shared" si="669"/>
        <v>0</v>
      </c>
      <c r="U451" s="252">
        <f t="shared" si="669"/>
        <v>0</v>
      </c>
      <c r="V451" s="253">
        <f>IFERROR(AVERAGE('Speed Bin A-B'!V42,'Speed Bin A-B'!V146,'Speed Bin A-B'!V250,'Speed Bin A-B'!V354,'Speed Bin A-B'!V458,'Speed Bin A-B'!V770,'Speed Bin A-B'!V874,'Speed Bin A-B'!V978,'Speed Bin A-B'!V1082,'Speed Bin A-B'!V1186,'Speed Bin B-A'!V42,'Speed Bin B-A'!V146,'Speed Bin B-A'!V250,'Speed Bin B-A'!V354,'Speed Bin B-A'!V458,'Speed Bin B-A'!V770,'Speed Bin B-A'!V874,'Speed Bin B-A'!V978,'Speed Bin B-A'!V1082,'Speed Bin B-A'!V1186),"-")</f>
        <v>27.742857142857144</v>
      </c>
      <c r="W451" s="253">
        <f>IFERROR(AVERAGE('Speed Bin A-B'!W42,'Speed Bin A-B'!W146,'Speed Bin A-B'!W250,'Speed Bin A-B'!W354,'Speed Bin A-B'!W458,'Speed Bin A-B'!W770,'Speed Bin A-B'!W874,'Speed Bin A-B'!W978,'Speed Bin A-B'!W1082,'Speed Bin A-B'!W1186,'Speed Bin B-A'!W42,'Speed Bin B-A'!W146,'Speed Bin B-A'!W250,'Speed Bin B-A'!W354,'Speed Bin B-A'!W458,'Speed Bin B-A'!W770,'Speed Bin B-A'!W874,'Speed Bin B-A'!W978,'Speed Bin B-A'!W1082,'Speed Bin B-A'!W1186),"-")</f>
        <v>31.192857142857147</v>
      </c>
      <c r="X451" s="246"/>
      <c r="Y451" s="246"/>
    </row>
    <row r="452" spans="1:25" x14ac:dyDescent="0.2">
      <c r="A452" s="251">
        <v>0.33333333333333298</v>
      </c>
      <c r="B452" s="252">
        <f t="shared" ref="B452:U452" si="670">B36+B244</f>
        <v>514</v>
      </c>
      <c r="C452" s="252">
        <f t="shared" si="670"/>
        <v>3</v>
      </c>
      <c r="D452" s="252">
        <f t="shared" si="670"/>
        <v>6</v>
      </c>
      <c r="E452" s="252">
        <f t="shared" si="670"/>
        <v>16</v>
      </c>
      <c r="F452" s="252">
        <f t="shared" si="670"/>
        <v>105</v>
      </c>
      <c r="G452" s="252">
        <f t="shared" si="670"/>
        <v>286</v>
      </c>
      <c r="H452" s="252">
        <f t="shared" si="670"/>
        <v>84</v>
      </c>
      <c r="I452" s="252">
        <f t="shared" si="670"/>
        <v>13</v>
      </c>
      <c r="J452" s="252">
        <f t="shared" si="670"/>
        <v>1</v>
      </c>
      <c r="K452" s="252">
        <f t="shared" si="670"/>
        <v>0</v>
      </c>
      <c r="L452" s="252">
        <f t="shared" si="670"/>
        <v>0</v>
      </c>
      <c r="M452" s="252">
        <f t="shared" si="670"/>
        <v>0</v>
      </c>
      <c r="N452" s="252">
        <f t="shared" si="670"/>
        <v>0</v>
      </c>
      <c r="O452" s="252">
        <f t="shared" si="670"/>
        <v>0</v>
      </c>
      <c r="P452" s="252">
        <f t="shared" si="670"/>
        <v>0</v>
      </c>
      <c r="Q452" s="252">
        <f t="shared" si="670"/>
        <v>0</v>
      </c>
      <c r="R452" s="252">
        <f t="shared" si="670"/>
        <v>0</v>
      </c>
      <c r="S452" s="252">
        <f t="shared" si="670"/>
        <v>0</v>
      </c>
      <c r="T452" s="252">
        <f t="shared" si="670"/>
        <v>0</v>
      </c>
      <c r="U452" s="252">
        <f t="shared" si="670"/>
        <v>0</v>
      </c>
      <c r="V452" s="253">
        <f>IFERROR(AVERAGE('Speed Bin A-B'!V43,'Speed Bin A-B'!V147,'Speed Bin A-B'!V251,'Speed Bin A-B'!V355,'Speed Bin A-B'!V459,'Speed Bin A-B'!V771,'Speed Bin A-B'!V875,'Speed Bin A-B'!V979,'Speed Bin A-B'!V1083,'Speed Bin A-B'!V1187,'Speed Bin B-A'!V43,'Speed Bin B-A'!V147,'Speed Bin B-A'!V251,'Speed Bin B-A'!V355,'Speed Bin B-A'!V459,'Speed Bin B-A'!V771,'Speed Bin B-A'!V875,'Speed Bin B-A'!V979,'Speed Bin B-A'!V1083,'Speed Bin B-A'!V1187),"-")</f>
        <v>27.185714285714283</v>
      </c>
      <c r="W452" s="253">
        <f>IFERROR(AVERAGE('Speed Bin A-B'!W43,'Speed Bin A-B'!W147,'Speed Bin A-B'!W251,'Speed Bin A-B'!W355,'Speed Bin A-B'!W459,'Speed Bin A-B'!W771,'Speed Bin A-B'!W875,'Speed Bin A-B'!W979,'Speed Bin A-B'!W1083,'Speed Bin A-B'!W1187,'Speed Bin B-A'!W43,'Speed Bin B-A'!W147,'Speed Bin B-A'!W251,'Speed Bin B-A'!W355,'Speed Bin B-A'!W459,'Speed Bin B-A'!W771,'Speed Bin B-A'!W875,'Speed Bin B-A'!W979,'Speed Bin B-A'!W1083,'Speed Bin B-A'!W1187),"-")</f>
        <v>30.957142857142859</v>
      </c>
      <c r="X452" s="246"/>
      <c r="Y452" s="246"/>
    </row>
    <row r="453" spans="1:25" x14ac:dyDescent="0.2">
      <c r="A453" s="251">
        <v>0.34375</v>
      </c>
      <c r="B453" s="252">
        <f t="shared" ref="B453:U453" si="671">B37+B245</f>
        <v>500</v>
      </c>
      <c r="C453" s="252">
        <f t="shared" si="671"/>
        <v>0</v>
      </c>
      <c r="D453" s="252">
        <f t="shared" si="671"/>
        <v>8</v>
      </c>
      <c r="E453" s="252">
        <f t="shared" si="671"/>
        <v>4</v>
      </c>
      <c r="F453" s="252">
        <f t="shared" si="671"/>
        <v>87</v>
      </c>
      <c r="G453" s="252">
        <f t="shared" si="671"/>
        <v>294</v>
      </c>
      <c r="H453" s="252">
        <f t="shared" si="671"/>
        <v>94</v>
      </c>
      <c r="I453" s="252">
        <f t="shared" si="671"/>
        <v>12</v>
      </c>
      <c r="J453" s="252">
        <f t="shared" si="671"/>
        <v>1</v>
      </c>
      <c r="K453" s="252">
        <f t="shared" si="671"/>
        <v>0</v>
      </c>
      <c r="L453" s="252">
        <f t="shared" si="671"/>
        <v>0</v>
      </c>
      <c r="M453" s="252">
        <f t="shared" si="671"/>
        <v>0</v>
      </c>
      <c r="N453" s="252">
        <f t="shared" si="671"/>
        <v>0</v>
      </c>
      <c r="O453" s="252">
        <f t="shared" si="671"/>
        <v>0</v>
      </c>
      <c r="P453" s="252">
        <f t="shared" si="671"/>
        <v>0</v>
      </c>
      <c r="Q453" s="252">
        <f t="shared" si="671"/>
        <v>0</v>
      </c>
      <c r="R453" s="252">
        <f t="shared" si="671"/>
        <v>0</v>
      </c>
      <c r="S453" s="252">
        <f t="shared" si="671"/>
        <v>0</v>
      </c>
      <c r="T453" s="252">
        <f t="shared" si="671"/>
        <v>0</v>
      </c>
      <c r="U453" s="252">
        <f t="shared" si="671"/>
        <v>0</v>
      </c>
      <c r="V453" s="253">
        <f>IFERROR(AVERAGE('Speed Bin A-B'!V44,'Speed Bin A-B'!V148,'Speed Bin A-B'!V252,'Speed Bin A-B'!V356,'Speed Bin A-B'!V460,'Speed Bin A-B'!V772,'Speed Bin A-B'!V876,'Speed Bin A-B'!V980,'Speed Bin A-B'!V1084,'Speed Bin A-B'!V1188,'Speed Bin B-A'!V44,'Speed Bin B-A'!V148,'Speed Bin B-A'!V252,'Speed Bin B-A'!V356,'Speed Bin B-A'!V460,'Speed Bin B-A'!V772,'Speed Bin B-A'!V876,'Speed Bin B-A'!V980,'Speed Bin B-A'!V1084,'Speed Bin B-A'!V1188),"-")</f>
        <v>27.607142857142858</v>
      </c>
      <c r="W453" s="253">
        <f>IFERROR(AVERAGE('Speed Bin A-B'!W44,'Speed Bin A-B'!W148,'Speed Bin A-B'!W252,'Speed Bin A-B'!W356,'Speed Bin A-B'!W460,'Speed Bin A-B'!W772,'Speed Bin A-B'!W876,'Speed Bin A-B'!W980,'Speed Bin A-B'!W1084,'Speed Bin A-B'!W1188,'Speed Bin B-A'!W44,'Speed Bin B-A'!W148,'Speed Bin B-A'!W252,'Speed Bin B-A'!W356,'Speed Bin B-A'!W460,'Speed Bin B-A'!W772,'Speed Bin B-A'!W876,'Speed Bin B-A'!W980,'Speed Bin B-A'!W1084,'Speed Bin B-A'!W1188),"-")</f>
        <v>30.935714285714283</v>
      </c>
      <c r="X453" s="246"/>
      <c r="Y453" s="246"/>
    </row>
    <row r="454" spans="1:25" x14ac:dyDescent="0.2">
      <c r="A454" s="251">
        <v>0.35416666666666702</v>
      </c>
      <c r="B454" s="252">
        <f t="shared" ref="B454:U454" si="672">B38+B246</f>
        <v>474</v>
      </c>
      <c r="C454" s="252">
        <f t="shared" si="672"/>
        <v>1</v>
      </c>
      <c r="D454" s="252">
        <f t="shared" si="672"/>
        <v>1</v>
      </c>
      <c r="E454" s="252">
        <f t="shared" si="672"/>
        <v>25</v>
      </c>
      <c r="F454" s="252">
        <f t="shared" si="672"/>
        <v>105</v>
      </c>
      <c r="G454" s="252">
        <f t="shared" si="672"/>
        <v>234</v>
      </c>
      <c r="H454" s="252">
        <f t="shared" si="672"/>
        <v>96</v>
      </c>
      <c r="I454" s="252">
        <f t="shared" si="672"/>
        <v>9</v>
      </c>
      <c r="J454" s="252">
        <f t="shared" si="672"/>
        <v>3</v>
      </c>
      <c r="K454" s="252">
        <f t="shared" si="672"/>
        <v>0</v>
      </c>
      <c r="L454" s="252">
        <f t="shared" si="672"/>
        <v>0</v>
      </c>
      <c r="M454" s="252">
        <f t="shared" si="672"/>
        <v>0</v>
      </c>
      <c r="N454" s="252">
        <f t="shared" si="672"/>
        <v>0</v>
      </c>
      <c r="O454" s="252">
        <f t="shared" si="672"/>
        <v>0</v>
      </c>
      <c r="P454" s="252">
        <f t="shared" si="672"/>
        <v>0</v>
      </c>
      <c r="Q454" s="252">
        <f t="shared" si="672"/>
        <v>0</v>
      </c>
      <c r="R454" s="252">
        <f t="shared" si="672"/>
        <v>0</v>
      </c>
      <c r="S454" s="252">
        <f t="shared" si="672"/>
        <v>0</v>
      </c>
      <c r="T454" s="252">
        <f t="shared" si="672"/>
        <v>0</v>
      </c>
      <c r="U454" s="252">
        <f t="shared" si="672"/>
        <v>0</v>
      </c>
      <c r="V454" s="253">
        <f>IFERROR(AVERAGE('Speed Bin A-B'!V45,'Speed Bin A-B'!V149,'Speed Bin A-B'!V253,'Speed Bin A-B'!V357,'Speed Bin A-B'!V461,'Speed Bin A-B'!V773,'Speed Bin A-B'!V877,'Speed Bin A-B'!V981,'Speed Bin A-B'!V1085,'Speed Bin A-B'!V1189,'Speed Bin B-A'!V45,'Speed Bin B-A'!V149,'Speed Bin B-A'!V253,'Speed Bin B-A'!V357,'Speed Bin B-A'!V461,'Speed Bin B-A'!V773,'Speed Bin B-A'!V877,'Speed Bin B-A'!V981,'Speed Bin B-A'!V1085,'Speed Bin B-A'!V1189),"-")</f>
        <v>27.050000000000004</v>
      </c>
      <c r="W454" s="253">
        <f>IFERROR(AVERAGE('Speed Bin A-B'!W45,'Speed Bin A-B'!W149,'Speed Bin A-B'!W253,'Speed Bin A-B'!W357,'Speed Bin A-B'!W461,'Speed Bin A-B'!W773,'Speed Bin A-B'!W877,'Speed Bin A-B'!W981,'Speed Bin A-B'!W1085,'Speed Bin A-B'!W1189,'Speed Bin B-A'!W45,'Speed Bin B-A'!W149,'Speed Bin B-A'!W253,'Speed Bin B-A'!W357,'Speed Bin B-A'!W461,'Speed Bin B-A'!W773,'Speed Bin B-A'!W877,'Speed Bin B-A'!W981,'Speed Bin B-A'!W1085,'Speed Bin B-A'!W1189),"-")</f>
        <v>31.214285714285719</v>
      </c>
      <c r="X454" s="246"/>
      <c r="Y454" s="246"/>
    </row>
    <row r="455" spans="1:25" x14ac:dyDescent="0.2">
      <c r="A455" s="251">
        <v>0.36458333333333298</v>
      </c>
      <c r="B455" s="252">
        <f t="shared" ref="B455:U455" si="673">B39+B247</f>
        <v>439</v>
      </c>
      <c r="C455" s="252">
        <f t="shared" si="673"/>
        <v>0</v>
      </c>
      <c r="D455" s="252">
        <f t="shared" si="673"/>
        <v>0</v>
      </c>
      <c r="E455" s="252">
        <f t="shared" si="673"/>
        <v>7</v>
      </c>
      <c r="F455" s="252">
        <f t="shared" si="673"/>
        <v>109</v>
      </c>
      <c r="G455" s="252">
        <f t="shared" si="673"/>
        <v>239</v>
      </c>
      <c r="H455" s="252">
        <f t="shared" si="673"/>
        <v>75</v>
      </c>
      <c r="I455" s="252">
        <f t="shared" si="673"/>
        <v>9</v>
      </c>
      <c r="J455" s="252">
        <f t="shared" si="673"/>
        <v>0</v>
      </c>
      <c r="K455" s="252">
        <f t="shared" si="673"/>
        <v>0</v>
      </c>
      <c r="L455" s="252">
        <f t="shared" si="673"/>
        <v>0</v>
      </c>
      <c r="M455" s="252">
        <f t="shared" si="673"/>
        <v>0</v>
      </c>
      <c r="N455" s="252">
        <f t="shared" si="673"/>
        <v>0</v>
      </c>
      <c r="O455" s="252">
        <f t="shared" si="673"/>
        <v>0</v>
      </c>
      <c r="P455" s="252">
        <f t="shared" si="673"/>
        <v>0</v>
      </c>
      <c r="Q455" s="252">
        <f t="shared" si="673"/>
        <v>0</v>
      </c>
      <c r="R455" s="252">
        <f t="shared" si="673"/>
        <v>0</v>
      </c>
      <c r="S455" s="252">
        <f t="shared" si="673"/>
        <v>0</v>
      </c>
      <c r="T455" s="252">
        <f t="shared" si="673"/>
        <v>0</v>
      </c>
      <c r="U455" s="252">
        <f t="shared" si="673"/>
        <v>0</v>
      </c>
      <c r="V455" s="253">
        <f>IFERROR(AVERAGE('Speed Bin A-B'!V46,'Speed Bin A-B'!V150,'Speed Bin A-B'!V254,'Speed Bin A-B'!V358,'Speed Bin A-B'!V462,'Speed Bin A-B'!V774,'Speed Bin A-B'!V878,'Speed Bin A-B'!V982,'Speed Bin A-B'!V1086,'Speed Bin A-B'!V1190,'Speed Bin B-A'!V46,'Speed Bin B-A'!V150,'Speed Bin B-A'!V254,'Speed Bin B-A'!V358,'Speed Bin B-A'!V462,'Speed Bin B-A'!V774,'Speed Bin B-A'!V878,'Speed Bin B-A'!V982,'Speed Bin B-A'!V1086,'Speed Bin B-A'!V1190),"-")</f>
        <v>27.192857142857143</v>
      </c>
      <c r="W455" s="253">
        <f>IFERROR(AVERAGE('Speed Bin A-B'!W46,'Speed Bin A-B'!W150,'Speed Bin A-B'!W254,'Speed Bin A-B'!W358,'Speed Bin A-B'!W462,'Speed Bin A-B'!W774,'Speed Bin A-B'!W878,'Speed Bin A-B'!W982,'Speed Bin A-B'!W1086,'Speed Bin A-B'!W1190,'Speed Bin B-A'!W46,'Speed Bin B-A'!W150,'Speed Bin B-A'!W254,'Speed Bin B-A'!W358,'Speed Bin B-A'!W462,'Speed Bin B-A'!W774,'Speed Bin B-A'!W878,'Speed Bin B-A'!W982,'Speed Bin B-A'!W1086,'Speed Bin B-A'!W1190),"-")</f>
        <v>30.764285714285712</v>
      </c>
      <c r="X455" s="246"/>
      <c r="Y455" s="246"/>
    </row>
    <row r="456" spans="1:25" x14ac:dyDescent="0.2">
      <c r="A456" s="251">
        <v>0.375</v>
      </c>
      <c r="B456" s="252">
        <f t="shared" ref="B456:U456" si="674">B40+B248</f>
        <v>338</v>
      </c>
      <c r="C456" s="252">
        <f t="shared" si="674"/>
        <v>0</v>
      </c>
      <c r="D456" s="252">
        <f t="shared" si="674"/>
        <v>2</v>
      </c>
      <c r="E456" s="252">
        <f t="shared" si="674"/>
        <v>9</v>
      </c>
      <c r="F456" s="252">
        <f t="shared" si="674"/>
        <v>87</v>
      </c>
      <c r="G456" s="252">
        <f t="shared" si="674"/>
        <v>172</v>
      </c>
      <c r="H456" s="252">
        <f t="shared" si="674"/>
        <v>64</v>
      </c>
      <c r="I456" s="252">
        <f t="shared" si="674"/>
        <v>4</v>
      </c>
      <c r="J456" s="252">
        <f t="shared" si="674"/>
        <v>0</v>
      </c>
      <c r="K456" s="252">
        <f t="shared" si="674"/>
        <v>0</v>
      </c>
      <c r="L456" s="252">
        <f t="shared" si="674"/>
        <v>0</v>
      </c>
      <c r="M456" s="252">
        <f t="shared" si="674"/>
        <v>0</v>
      </c>
      <c r="N456" s="252">
        <f t="shared" si="674"/>
        <v>0</v>
      </c>
      <c r="O456" s="252">
        <f t="shared" si="674"/>
        <v>0</v>
      </c>
      <c r="P456" s="252">
        <f t="shared" si="674"/>
        <v>0</v>
      </c>
      <c r="Q456" s="252">
        <f t="shared" si="674"/>
        <v>0</v>
      </c>
      <c r="R456" s="252">
        <f t="shared" si="674"/>
        <v>0</v>
      </c>
      <c r="S456" s="252">
        <f t="shared" si="674"/>
        <v>0</v>
      </c>
      <c r="T456" s="252">
        <f t="shared" si="674"/>
        <v>0</v>
      </c>
      <c r="U456" s="252">
        <f t="shared" si="674"/>
        <v>0</v>
      </c>
      <c r="V456" s="253">
        <f>IFERROR(AVERAGE('Speed Bin A-B'!V47,'Speed Bin A-B'!V151,'Speed Bin A-B'!V255,'Speed Bin A-B'!V359,'Speed Bin A-B'!V463,'Speed Bin A-B'!V775,'Speed Bin A-B'!V879,'Speed Bin A-B'!V983,'Speed Bin A-B'!V1087,'Speed Bin A-B'!V1191,'Speed Bin B-A'!V47,'Speed Bin B-A'!V151,'Speed Bin B-A'!V255,'Speed Bin B-A'!V359,'Speed Bin B-A'!V463,'Speed Bin B-A'!V775,'Speed Bin B-A'!V879,'Speed Bin B-A'!V983,'Speed Bin B-A'!V1087,'Speed Bin B-A'!V1191),"-")</f>
        <v>26.900000000000002</v>
      </c>
      <c r="W456" s="253">
        <f>IFERROR(AVERAGE('Speed Bin A-B'!W47,'Speed Bin A-B'!W151,'Speed Bin A-B'!W255,'Speed Bin A-B'!W359,'Speed Bin A-B'!W463,'Speed Bin A-B'!W775,'Speed Bin A-B'!W879,'Speed Bin A-B'!W983,'Speed Bin A-B'!W1087,'Speed Bin A-B'!W1191,'Speed Bin B-A'!W47,'Speed Bin B-A'!W151,'Speed Bin B-A'!W255,'Speed Bin B-A'!W359,'Speed Bin B-A'!W463,'Speed Bin B-A'!W775,'Speed Bin B-A'!W879,'Speed Bin B-A'!W983,'Speed Bin B-A'!W1087,'Speed Bin B-A'!W1191),"-")</f>
        <v>30.742857142857151</v>
      </c>
      <c r="X456" s="246"/>
      <c r="Y456" s="246"/>
    </row>
    <row r="457" spans="1:25" x14ac:dyDescent="0.2">
      <c r="A457" s="251">
        <v>0.38541666666666702</v>
      </c>
      <c r="B457" s="252">
        <f t="shared" ref="B457:U457" si="675">B41+B249</f>
        <v>297</v>
      </c>
      <c r="C457" s="252">
        <f t="shared" si="675"/>
        <v>1</v>
      </c>
      <c r="D457" s="252">
        <f t="shared" si="675"/>
        <v>3</v>
      </c>
      <c r="E457" s="252">
        <f t="shared" si="675"/>
        <v>15</v>
      </c>
      <c r="F457" s="252">
        <f t="shared" si="675"/>
        <v>79</v>
      </c>
      <c r="G457" s="252">
        <f t="shared" si="675"/>
        <v>168</v>
      </c>
      <c r="H457" s="252">
        <f t="shared" si="675"/>
        <v>25</v>
      </c>
      <c r="I457" s="252">
        <f t="shared" si="675"/>
        <v>6</v>
      </c>
      <c r="J457" s="252">
        <f t="shared" si="675"/>
        <v>0</v>
      </c>
      <c r="K457" s="252">
        <f t="shared" si="675"/>
        <v>0</v>
      </c>
      <c r="L457" s="252">
        <f t="shared" si="675"/>
        <v>0</v>
      </c>
      <c r="M457" s="252">
        <f t="shared" si="675"/>
        <v>0</v>
      </c>
      <c r="N457" s="252">
        <f t="shared" si="675"/>
        <v>0</v>
      </c>
      <c r="O457" s="252">
        <f t="shared" si="675"/>
        <v>0</v>
      </c>
      <c r="P457" s="252">
        <f t="shared" si="675"/>
        <v>0</v>
      </c>
      <c r="Q457" s="252">
        <f t="shared" si="675"/>
        <v>0</v>
      </c>
      <c r="R457" s="252">
        <f t="shared" si="675"/>
        <v>0</v>
      </c>
      <c r="S457" s="252">
        <f t="shared" si="675"/>
        <v>0</v>
      </c>
      <c r="T457" s="252">
        <f t="shared" si="675"/>
        <v>0</v>
      </c>
      <c r="U457" s="252">
        <f t="shared" si="675"/>
        <v>0</v>
      </c>
      <c r="V457" s="253">
        <f>IFERROR(AVERAGE('Speed Bin A-B'!V48,'Speed Bin A-B'!V152,'Speed Bin A-B'!V256,'Speed Bin A-B'!V360,'Speed Bin A-B'!V464,'Speed Bin A-B'!V776,'Speed Bin A-B'!V880,'Speed Bin A-B'!V984,'Speed Bin A-B'!V1088,'Speed Bin A-B'!V1192,'Speed Bin B-A'!V48,'Speed Bin B-A'!V152,'Speed Bin B-A'!V256,'Speed Bin B-A'!V360,'Speed Bin B-A'!V464,'Speed Bin B-A'!V776,'Speed Bin B-A'!V880,'Speed Bin B-A'!V984,'Speed Bin B-A'!V1088,'Speed Bin B-A'!V1192),"-")</f>
        <v>26.000000000000004</v>
      </c>
      <c r="W457" s="253">
        <f>IFERROR(AVERAGE('Speed Bin A-B'!W48,'Speed Bin A-B'!W152,'Speed Bin A-B'!W256,'Speed Bin A-B'!W360,'Speed Bin A-B'!W464,'Speed Bin A-B'!W776,'Speed Bin A-B'!W880,'Speed Bin A-B'!W984,'Speed Bin A-B'!W1088,'Speed Bin A-B'!W1192,'Speed Bin B-A'!W48,'Speed Bin B-A'!W152,'Speed Bin B-A'!W256,'Speed Bin B-A'!W360,'Speed Bin B-A'!W464,'Speed Bin B-A'!W776,'Speed Bin B-A'!W880,'Speed Bin B-A'!W984,'Speed Bin B-A'!W1088,'Speed Bin B-A'!W1192),"-")</f>
        <v>29.80714285714286</v>
      </c>
      <c r="X457" s="246"/>
      <c r="Y457" s="246"/>
    </row>
    <row r="458" spans="1:25" x14ac:dyDescent="0.2">
      <c r="A458" s="251">
        <v>0.39583333333333298</v>
      </c>
      <c r="B458" s="252">
        <f t="shared" ref="B458:U458" si="676">B42+B250</f>
        <v>309</v>
      </c>
      <c r="C458" s="252">
        <f t="shared" si="676"/>
        <v>0</v>
      </c>
      <c r="D458" s="252">
        <f t="shared" si="676"/>
        <v>5</v>
      </c>
      <c r="E458" s="252">
        <f t="shared" si="676"/>
        <v>12</v>
      </c>
      <c r="F458" s="252">
        <f t="shared" si="676"/>
        <v>101</v>
      </c>
      <c r="G458" s="252">
        <f t="shared" si="676"/>
        <v>148</v>
      </c>
      <c r="H458" s="252">
        <f t="shared" si="676"/>
        <v>35</v>
      </c>
      <c r="I458" s="252">
        <f t="shared" si="676"/>
        <v>6</v>
      </c>
      <c r="J458" s="252">
        <f t="shared" si="676"/>
        <v>1</v>
      </c>
      <c r="K458" s="252">
        <f t="shared" si="676"/>
        <v>1</v>
      </c>
      <c r="L458" s="252">
        <f t="shared" si="676"/>
        <v>0</v>
      </c>
      <c r="M458" s="252">
        <f t="shared" si="676"/>
        <v>0</v>
      </c>
      <c r="N458" s="252">
        <f t="shared" si="676"/>
        <v>0</v>
      </c>
      <c r="O458" s="252">
        <f t="shared" si="676"/>
        <v>0</v>
      </c>
      <c r="P458" s="252">
        <f t="shared" si="676"/>
        <v>0</v>
      </c>
      <c r="Q458" s="252">
        <f t="shared" si="676"/>
        <v>0</v>
      </c>
      <c r="R458" s="252">
        <f t="shared" si="676"/>
        <v>0</v>
      </c>
      <c r="S458" s="252">
        <f t="shared" si="676"/>
        <v>0</v>
      </c>
      <c r="T458" s="252">
        <f t="shared" si="676"/>
        <v>0</v>
      </c>
      <c r="U458" s="252">
        <f t="shared" si="676"/>
        <v>0</v>
      </c>
      <c r="V458" s="253">
        <f>IFERROR(AVERAGE('Speed Bin A-B'!V49,'Speed Bin A-B'!V153,'Speed Bin A-B'!V257,'Speed Bin A-B'!V361,'Speed Bin A-B'!V465,'Speed Bin A-B'!V777,'Speed Bin A-B'!V881,'Speed Bin A-B'!V985,'Speed Bin A-B'!V1089,'Speed Bin A-B'!V1193,'Speed Bin B-A'!V49,'Speed Bin B-A'!V153,'Speed Bin B-A'!V257,'Speed Bin B-A'!V361,'Speed Bin B-A'!V465,'Speed Bin B-A'!V777,'Speed Bin B-A'!V881,'Speed Bin B-A'!V985,'Speed Bin B-A'!V1089,'Speed Bin B-A'!V1193),"-")</f>
        <v>26.157142857142851</v>
      </c>
      <c r="W458" s="253">
        <f>IFERROR(AVERAGE('Speed Bin A-B'!W49,'Speed Bin A-B'!W153,'Speed Bin A-B'!W257,'Speed Bin A-B'!W361,'Speed Bin A-B'!W465,'Speed Bin A-B'!W777,'Speed Bin A-B'!W881,'Speed Bin A-B'!W985,'Speed Bin A-B'!W1089,'Speed Bin A-B'!W1193,'Speed Bin B-A'!W49,'Speed Bin B-A'!W153,'Speed Bin B-A'!W257,'Speed Bin B-A'!W361,'Speed Bin B-A'!W465,'Speed Bin B-A'!W777,'Speed Bin B-A'!W881,'Speed Bin B-A'!W985,'Speed Bin B-A'!W1089,'Speed Bin B-A'!W1193),"-")</f>
        <v>30.128571428571426</v>
      </c>
      <c r="X458" s="246"/>
      <c r="Y458" s="246"/>
    </row>
    <row r="459" spans="1:25" x14ac:dyDescent="0.2">
      <c r="A459" s="251">
        <v>0.40625</v>
      </c>
      <c r="B459" s="252">
        <f t="shared" ref="B459:U459" si="677">B43+B251</f>
        <v>310</v>
      </c>
      <c r="C459" s="252">
        <f t="shared" si="677"/>
        <v>0</v>
      </c>
      <c r="D459" s="252">
        <f t="shared" si="677"/>
        <v>5</v>
      </c>
      <c r="E459" s="252">
        <f t="shared" si="677"/>
        <v>11</v>
      </c>
      <c r="F459" s="252">
        <f t="shared" si="677"/>
        <v>93</v>
      </c>
      <c r="G459" s="252">
        <f t="shared" si="677"/>
        <v>166</v>
      </c>
      <c r="H459" s="252">
        <f t="shared" si="677"/>
        <v>33</v>
      </c>
      <c r="I459" s="252">
        <f t="shared" si="677"/>
        <v>2</v>
      </c>
      <c r="J459" s="252">
        <f t="shared" si="677"/>
        <v>0</v>
      </c>
      <c r="K459" s="252">
        <f t="shared" si="677"/>
        <v>0</v>
      </c>
      <c r="L459" s="252">
        <f t="shared" si="677"/>
        <v>0</v>
      </c>
      <c r="M459" s="252">
        <f t="shared" si="677"/>
        <v>0</v>
      </c>
      <c r="N459" s="252">
        <f t="shared" si="677"/>
        <v>0</v>
      </c>
      <c r="O459" s="252">
        <f t="shared" si="677"/>
        <v>0</v>
      </c>
      <c r="P459" s="252">
        <f t="shared" si="677"/>
        <v>0</v>
      </c>
      <c r="Q459" s="252">
        <f t="shared" si="677"/>
        <v>0</v>
      </c>
      <c r="R459" s="252">
        <f t="shared" si="677"/>
        <v>0</v>
      </c>
      <c r="S459" s="252">
        <f t="shared" si="677"/>
        <v>0</v>
      </c>
      <c r="T459" s="252">
        <f t="shared" si="677"/>
        <v>0</v>
      </c>
      <c r="U459" s="252">
        <f t="shared" si="677"/>
        <v>0</v>
      </c>
      <c r="V459" s="253">
        <f>IFERROR(AVERAGE('Speed Bin A-B'!V50,'Speed Bin A-B'!V154,'Speed Bin A-B'!V258,'Speed Bin A-B'!V362,'Speed Bin A-B'!V466,'Speed Bin A-B'!V778,'Speed Bin A-B'!V882,'Speed Bin A-B'!V986,'Speed Bin A-B'!V1090,'Speed Bin A-B'!V1194,'Speed Bin B-A'!V50,'Speed Bin B-A'!V154,'Speed Bin B-A'!V258,'Speed Bin B-A'!V362,'Speed Bin B-A'!V466,'Speed Bin B-A'!V778,'Speed Bin B-A'!V882,'Speed Bin B-A'!V986,'Speed Bin B-A'!V1090,'Speed Bin B-A'!V1194),"-")</f>
        <v>25.885714285714279</v>
      </c>
      <c r="W459" s="253">
        <f>IFERROR(AVERAGE('Speed Bin A-B'!W50,'Speed Bin A-B'!W154,'Speed Bin A-B'!W258,'Speed Bin A-B'!W362,'Speed Bin A-B'!W466,'Speed Bin A-B'!W778,'Speed Bin A-B'!W882,'Speed Bin A-B'!W986,'Speed Bin A-B'!W1090,'Speed Bin A-B'!W1194,'Speed Bin B-A'!W50,'Speed Bin B-A'!W154,'Speed Bin B-A'!W258,'Speed Bin B-A'!W362,'Speed Bin B-A'!W466,'Speed Bin B-A'!W778,'Speed Bin B-A'!W882,'Speed Bin B-A'!W986,'Speed Bin B-A'!W1090,'Speed Bin B-A'!W1194),"-")</f>
        <v>29.76923076923077</v>
      </c>
      <c r="X459" s="246"/>
      <c r="Y459" s="246"/>
    </row>
    <row r="460" spans="1:25" x14ac:dyDescent="0.2">
      <c r="A460" s="251">
        <v>0.41666666666666702</v>
      </c>
      <c r="B460" s="252">
        <f t="shared" ref="B460:U460" si="678">B44+B252</f>
        <v>297</v>
      </c>
      <c r="C460" s="252">
        <f t="shared" si="678"/>
        <v>1</v>
      </c>
      <c r="D460" s="252">
        <f t="shared" si="678"/>
        <v>6</v>
      </c>
      <c r="E460" s="252">
        <f t="shared" si="678"/>
        <v>28</v>
      </c>
      <c r="F460" s="252">
        <f t="shared" si="678"/>
        <v>104</v>
      </c>
      <c r="G460" s="252">
        <f t="shared" si="678"/>
        <v>127</v>
      </c>
      <c r="H460" s="252">
        <f t="shared" si="678"/>
        <v>28</v>
      </c>
      <c r="I460" s="252">
        <f t="shared" si="678"/>
        <v>2</v>
      </c>
      <c r="J460" s="252">
        <f t="shared" si="678"/>
        <v>1</v>
      </c>
      <c r="K460" s="252">
        <f t="shared" si="678"/>
        <v>0</v>
      </c>
      <c r="L460" s="252">
        <f t="shared" si="678"/>
        <v>0</v>
      </c>
      <c r="M460" s="252">
        <f t="shared" si="678"/>
        <v>0</v>
      </c>
      <c r="N460" s="252">
        <f t="shared" si="678"/>
        <v>0</v>
      </c>
      <c r="O460" s="252">
        <f t="shared" si="678"/>
        <v>0</v>
      </c>
      <c r="P460" s="252">
        <f t="shared" si="678"/>
        <v>0</v>
      </c>
      <c r="Q460" s="252">
        <f t="shared" si="678"/>
        <v>0</v>
      </c>
      <c r="R460" s="252">
        <f t="shared" si="678"/>
        <v>0</v>
      </c>
      <c r="S460" s="252">
        <f t="shared" si="678"/>
        <v>0</v>
      </c>
      <c r="T460" s="252">
        <f t="shared" si="678"/>
        <v>0</v>
      </c>
      <c r="U460" s="252">
        <f t="shared" si="678"/>
        <v>0</v>
      </c>
      <c r="V460" s="253">
        <f>IFERROR(AVERAGE('Speed Bin A-B'!V51,'Speed Bin A-B'!V155,'Speed Bin A-B'!V259,'Speed Bin A-B'!V363,'Speed Bin A-B'!V467,'Speed Bin A-B'!V779,'Speed Bin A-B'!V883,'Speed Bin A-B'!V987,'Speed Bin A-B'!V1091,'Speed Bin A-B'!V1195,'Speed Bin B-A'!V51,'Speed Bin B-A'!V155,'Speed Bin B-A'!V259,'Speed Bin B-A'!V363,'Speed Bin B-A'!V467,'Speed Bin B-A'!V779,'Speed Bin B-A'!V883,'Speed Bin B-A'!V987,'Speed Bin B-A'!V1091,'Speed Bin B-A'!V1195),"-")</f>
        <v>25.057142857142853</v>
      </c>
      <c r="W460" s="253">
        <f>IFERROR(AVERAGE('Speed Bin A-B'!W51,'Speed Bin A-B'!W155,'Speed Bin A-B'!W259,'Speed Bin A-B'!W363,'Speed Bin A-B'!W467,'Speed Bin A-B'!W779,'Speed Bin A-B'!W883,'Speed Bin A-B'!W987,'Speed Bin A-B'!W1091,'Speed Bin A-B'!W1195,'Speed Bin B-A'!W51,'Speed Bin B-A'!W155,'Speed Bin B-A'!W259,'Speed Bin B-A'!W363,'Speed Bin B-A'!W467,'Speed Bin B-A'!W779,'Speed Bin B-A'!W883,'Speed Bin B-A'!W987,'Speed Bin B-A'!W1091,'Speed Bin B-A'!W1195),"-")</f>
        <v>29.314285714285717</v>
      </c>
      <c r="X460" s="246"/>
      <c r="Y460" s="246"/>
    </row>
    <row r="461" spans="1:25" x14ac:dyDescent="0.2">
      <c r="A461" s="251">
        <v>0.42708333333333298</v>
      </c>
      <c r="B461" s="252">
        <f t="shared" ref="B461:U461" si="679">B45+B253</f>
        <v>284</v>
      </c>
      <c r="C461" s="252">
        <f t="shared" si="679"/>
        <v>0</v>
      </c>
      <c r="D461" s="252">
        <f t="shared" si="679"/>
        <v>5</v>
      </c>
      <c r="E461" s="252">
        <f t="shared" si="679"/>
        <v>18</v>
      </c>
      <c r="F461" s="252">
        <f t="shared" si="679"/>
        <v>84</v>
      </c>
      <c r="G461" s="252">
        <f t="shared" si="679"/>
        <v>145</v>
      </c>
      <c r="H461" s="252">
        <f t="shared" si="679"/>
        <v>25</v>
      </c>
      <c r="I461" s="252">
        <f t="shared" si="679"/>
        <v>7</v>
      </c>
      <c r="J461" s="252">
        <f t="shared" si="679"/>
        <v>0</v>
      </c>
      <c r="K461" s="252">
        <f t="shared" si="679"/>
        <v>0</v>
      </c>
      <c r="L461" s="252">
        <f t="shared" si="679"/>
        <v>0</v>
      </c>
      <c r="M461" s="252">
        <f t="shared" si="679"/>
        <v>0</v>
      </c>
      <c r="N461" s="252">
        <f t="shared" si="679"/>
        <v>0</v>
      </c>
      <c r="O461" s="252">
        <f t="shared" si="679"/>
        <v>0</v>
      </c>
      <c r="P461" s="252">
        <f t="shared" si="679"/>
        <v>0</v>
      </c>
      <c r="Q461" s="252">
        <f t="shared" si="679"/>
        <v>0</v>
      </c>
      <c r="R461" s="252">
        <f t="shared" si="679"/>
        <v>0</v>
      </c>
      <c r="S461" s="252">
        <f t="shared" si="679"/>
        <v>0</v>
      </c>
      <c r="T461" s="252">
        <f t="shared" si="679"/>
        <v>0</v>
      </c>
      <c r="U461" s="252">
        <f t="shared" si="679"/>
        <v>0</v>
      </c>
      <c r="V461" s="253">
        <f>IFERROR(AVERAGE('Speed Bin A-B'!V52,'Speed Bin A-B'!V156,'Speed Bin A-B'!V260,'Speed Bin A-B'!V364,'Speed Bin A-B'!V468,'Speed Bin A-B'!V780,'Speed Bin A-B'!V884,'Speed Bin A-B'!V988,'Speed Bin A-B'!V1092,'Speed Bin A-B'!V1196,'Speed Bin B-A'!V52,'Speed Bin B-A'!V156,'Speed Bin B-A'!V260,'Speed Bin B-A'!V364,'Speed Bin B-A'!V468,'Speed Bin B-A'!V780,'Speed Bin B-A'!V884,'Speed Bin B-A'!V988,'Speed Bin B-A'!V1092,'Speed Bin B-A'!V1196),"-")</f>
        <v>25.878571428571433</v>
      </c>
      <c r="W461" s="253">
        <f>IFERROR(AVERAGE('Speed Bin A-B'!W52,'Speed Bin A-B'!W156,'Speed Bin A-B'!W260,'Speed Bin A-B'!W364,'Speed Bin A-B'!W468,'Speed Bin A-B'!W780,'Speed Bin A-B'!W884,'Speed Bin A-B'!W988,'Speed Bin A-B'!W1092,'Speed Bin A-B'!W1196,'Speed Bin B-A'!W52,'Speed Bin B-A'!W156,'Speed Bin B-A'!W260,'Speed Bin B-A'!W364,'Speed Bin B-A'!W468,'Speed Bin B-A'!W780,'Speed Bin B-A'!W884,'Speed Bin B-A'!W988,'Speed Bin B-A'!W1092,'Speed Bin B-A'!W1196),"-")</f>
        <v>29.43571428571429</v>
      </c>
      <c r="X461" s="246"/>
      <c r="Y461" s="246"/>
    </row>
    <row r="462" spans="1:25" x14ac:dyDescent="0.2">
      <c r="A462" s="251">
        <v>0.4375</v>
      </c>
      <c r="B462" s="252">
        <f t="shared" ref="B462:U462" si="680">B46+B254</f>
        <v>298</v>
      </c>
      <c r="C462" s="252">
        <f t="shared" si="680"/>
        <v>0</v>
      </c>
      <c r="D462" s="252">
        <f t="shared" si="680"/>
        <v>2</v>
      </c>
      <c r="E462" s="252">
        <f t="shared" si="680"/>
        <v>10</v>
      </c>
      <c r="F462" s="252">
        <f t="shared" si="680"/>
        <v>82</v>
      </c>
      <c r="G462" s="252">
        <f t="shared" si="680"/>
        <v>159</v>
      </c>
      <c r="H462" s="252">
        <f t="shared" si="680"/>
        <v>39</v>
      </c>
      <c r="I462" s="252">
        <f t="shared" si="680"/>
        <v>5</v>
      </c>
      <c r="J462" s="252">
        <f t="shared" si="680"/>
        <v>1</v>
      </c>
      <c r="K462" s="252">
        <f t="shared" si="680"/>
        <v>0</v>
      </c>
      <c r="L462" s="252">
        <f t="shared" si="680"/>
        <v>0</v>
      </c>
      <c r="M462" s="252">
        <f t="shared" si="680"/>
        <v>0</v>
      </c>
      <c r="N462" s="252">
        <f t="shared" si="680"/>
        <v>0</v>
      </c>
      <c r="O462" s="252">
        <f t="shared" si="680"/>
        <v>0</v>
      </c>
      <c r="P462" s="252">
        <f t="shared" si="680"/>
        <v>0</v>
      </c>
      <c r="Q462" s="252">
        <f t="shared" si="680"/>
        <v>0</v>
      </c>
      <c r="R462" s="252">
        <f t="shared" si="680"/>
        <v>0</v>
      </c>
      <c r="S462" s="252">
        <f t="shared" si="680"/>
        <v>0</v>
      </c>
      <c r="T462" s="252">
        <f t="shared" si="680"/>
        <v>0</v>
      </c>
      <c r="U462" s="252">
        <f t="shared" si="680"/>
        <v>0</v>
      </c>
      <c r="V462" s="253">
        <f>IFERROR(AVERAGE('Speed Bin A-B'!V53,'Speed Bin A-B'!V157,'Speed Bin A-B'!V261,'Speed Bin A-B'!V365,'Speed Bin A-B'!V469,'Speed Bin A-B'!V781,'Speed Bin A-B'!V885,'Speed Bin A-B'!V989,'Speed Bin A-B'!V1093,'Speed Bin A-B'!V1197,'Speed Bin B-A'!V53,'Speed Bin B-A'!V157,'Speed Bin B-A'!V261,'Speed Bin B-A'!V365,'Speed Bin B-A'!V469,'Speed Bin B-A'!V781,'Speed Bin B-A'!V885,'Speed Bin B-A'!V989,'Speed Bin B-A'!V1093,'Speed Bin B-A'!V1197),"-")</f>
        <v>26.785714285714281</v>
      </c>
      <c r="W462" s="253">
        <f>IFERROR(AVERAGE('Speed Bin A-B'!W53,'Speed Bin A-B'!W157,'Speed Bin A-B'!W261,'Speed Bin A-B'!W365,'Speed Bin A-B'!W469,'Speed Bin A-B'!W781,'Speed Bin A-B'!W885,'Speed Bin A-B'!W989,'Speed Bin A-B'!W1093,'Speed Bin A-B'!W1197,'Speed Bin B-A'!W53,'Speed Bin B-A'!W157,'Speed Bin B-A'!W261,'Speed Bin B-A'!W365,'Speed Bin B-A'!W469,'Speed Bin B-A'!W781,'Speed Bin B-A'!W885,'Speed Bin B-A'!W989,'Speed Bin B-A'!W1093,'Speed Bin B-A'!W1197),"-")</f>
        <v>30.571428571428573</v>
      </c>
      <c r="X462" s="246"/>
      <c r="Y462" s="246"/>
    </row>
    <row r="463" spans="1:25" x14ac:dyDescent="0.2">
      <c r="A463" s="251">
        <v>0.44791666666666702</v>
      </c>
      <c r="B463" s="252">
        <f t="shared" ref="B463:U463" si="681">B47+B255</f>
        <v>291</v>
      </c>
      <c r="C463" s="252">
        <f t="shared" si="681"/>
        <v>0</v>
      </c>
      <c r="D463" s="252">
        <f t="shared" si="681"/>
        <v>5</v>
      </c>
      <c r="E463" s="252">
        <f t="shared" si="681"/>
        <v>27</v>
      </c>
      <c r="F463" s="252">
        <f t="shared" si="681"/>
        <v>90</v>
      </c>
      <c r="G463" s="252">
        <f t="shared" si="681"/>
        <v>130</v>
      </c>
      <c r="H463" s="252">
        <f t="shared" si="681"/>
        <v>37</v>
      </c>
      <c r="I463" s="252">
        <f t="shared" si="681"/>
        <v>2</v>
      </c>
      <c r="J463" s="252">
        <f t="shared" si="681"/>
        <v>0</v>
      </c>
      <c r="K463" s="252">
        <f t="shared" si="681"/>
        <v>0</v>
      </c>
      <c r="L463" s="252">
        <f t="shared" si="681"/>
        <v>0</v>
      </c>
      <c r="M463" s="252">
        <f t="shared" si="681"/>
        <v>0</v>
      </c>
      <c r="N463" s="252">
        <f t="shared" si="681"/>
        <v>0</v>
      </c>
      <c r="O463" s="252">
        <f t="shared" si="681"/>
        <v>0</v>
      </c>
      <c r="P463" s="252">
        <f t="shared" si="681"/>
        <v>0</v>
      </c>
      <c r="Q463" s="252">
        <f t="shared" si="681"/>
        <v>0</v>
      </c>
      <c r="R463" s="252">
        <f t="shared" si="681"/>
        <v>0</v>
      </c>
      <c r="S463" s="252">
        <f t="shared" si="681"/>
        <v>0</v>
      </c>
      <c r="T463" s="252">
        <f t="shared" si="681"/>
        <v>0</v>
      </c>
      <c r="U463" s="252">
        <f t="shared" si="681"/>
        <v>0</v>
      </c>
      <c r="V463" s="253">
        <f>IFERROR(AVERAGE('Speed Bin A-B'!V54,'Speed Bin A-B'!V158,'Speed Bin A-B'!V262,'Speed Bin A-B'!V366,'Speed Bin A-B'!V470,'Speed Bin A-B'!V782,'Speed Bin A-B'!V886,'Speed Bin A-B'!V990,'Speed Bin A-B'!V1094,'Speed Bin A-B'!V1198,'Speed Bin B-A'!V54,'Speed Bin B-A'!V158,'Speed Bin B-A'!V262,'Speed Bin B-A'!V366,'Speed Bin B-A'!V470,'Speed Bin B-A'!V782,'Speed Bin B-A'!V886,'Speed Bin B-A'!V990,'Speed Bin B-A'!V1094,'Speed Bin B-A'!V1198),"-")</f>
        <v>25.65</v>
      </c>
      <c r="W463" s="253">
        <f>IFERROR(AVERAGE('Speed Bin A-B'!W54,'Speed Bin A-B'!W158,'Speed Bin A-B'!W262,'Speed Bin A-B'!W366,'Speed Bin A-B'!W470,'Speed Bin A-B'!W782,'Speed Bin A-B'!W886,'Speed Bin A-B'!W990,'Speed Bin A-B'!W1094,'Speed Bin A-B'!W1198,'Speed Bin B-A'!W54,'Speed Bin B-A'!W158,'Speed Bin B-A'!W262,'Speed Bin B-A'!W366,'Speed Bin B-A'!W470,'Speed Bin B-A'!W782,'Speed Bin B-A'!W886,'Speed Bin B-A'!W990,'Speed Bin B-A'!W1094,'Speed Bin B-A'!W1198),"-")</f>
        <v>30</v>
      </c>
      <c r="X463" s="246"/>
      <c r="Y463" s="246"/>
    </row>
    <row r="464" spans="1:25" x14ac:dyDescent="0.2">
      <c r="A464" s="251">
        <v>0.45833333333333298</v>
      </c>
      <c r="B464" s="252">
        <f t="shared" ref="B464:U464" si="682">B48+B256</f>
        <v>347</v>
      </c>
      <c r="C464" s="252">
        <f t="shared" si="682"/>
        <v>3</v>
      </c>
      <c r="D464" s="252">
        <f t="shared" si="682"/>
        <v>6</v>
      </c>
      <c r="E464" s="252">
        <f t="shared" si="682"/>
        <v>18</v>
      </c>
      <c r="F464" s="252">
        <f t="shared" si="682"/>
        <v>104</v>
      </c>
      <c r="G464" s="252">
        <f t="shared" si="682"/>
        <v>178</v>
      </c>
      <c r="H464" s="252">
        <f t="shared" si="682"/>
        <v>32</v>
      </c>
      <c r="I464" s="252">
        <f t="shared" si="682"/>
        <v>5</v>
      </c>
      <c r="J464" s="252">
        <f t="shared" si="682"/>
        <v>1</v>
      </c>
      <c r="K464" s="252">
        <f t="shared" si="682"/>
        <v>0</v>
      </c>
      <c r="L464" s="252">
        <f t="shared" si="682"/>
        <v>0</v>
      </c>
      <c r="M464" s="252">
        <f t="shared" si="682"/>
        <v>0</v>
      </c>
      <c r="N464" s="252">
        <f t="shared" si="682"/>
        <v>0</v>
      </c>
      <c r="O464" s="252">
        <f t="shared" si="682"/>
        <v>0</v>
      </c>
      <c r="P464" s="252">
        <f t="shared" si="682"/>
        <v>0</v>
      </c>
      <c r="Q464" s="252">
        <f t="shared" si="682"/>
        <v>0</v>
      </c>
      <c r="R464" s="252">
        <f t="shared" si="682"/>
        <v>0</v>
      </c>
      <c r="S464" s="252">
        <f t="shared" si="682"/>
        <v>0</v>
      </c>
      <c r="T464" s="252">
        <f t="shared" si="682"/>
        <v>0</v>
      </c>
      <c r="U464" s="252">
        <f t="shared" si="682"/>
        <v>0</v>
      </c>
      <c r="V464" s="253">
        <f>IFERROR(AVERAGE('Speed Bin A-B'!V55,'Speed Bin A-B'!V159,'Speed Bin A-B'!V263,'Speed Bin A-B'!V367,'Speed Bin A-B'!V471,'Speed Bin A-B'!V783,'Speed Bin A-B'!V887,'Speed Bin A-B'!V991,'Speed Bin A-B'!V1095,'Speed Bin A-B'!V1199,'Speed Bin B-A'!V55,'Speed Bin B-A'!V159,'Speed Bin B-A'!V263,'Speed Bin B-A'!V367,'Speed Bin B-A'!V471,'Speed Bin B-A'!V783,'Speed Bin B-A'!V887,'Speed Bin B-A'!V991,'Speed Bin B-A'!V1095,'Speed Bin B-A'!V1199),"-")</f>
        <v>25.568750000000001</v>
      </c>
      <c r="W464" s="253">
        <f>IFERROR(AVERAGE('Speed Bin A-B'!W55,'Speed Bin A-B'!W159,'Speed Bin A-B'!W263,'Speed Bin A-B'!W367,'Speed Bin A-B'!W471,'Speed Bin A-B'!W783,'Speed Bin A-B'!W887,'Speed Bin A-B'!W991,'Speed Bin A-B'!W1095,'Speed Bin A-B'!W1199,'Speed Bin B-A'!W55,'Speed Bin B-A'!W159,'Speed Bin B-A'!W263,'Speed Bin B-A'!W367,'Speed Bin B-A'!W471,'Speed Bin B-A'!W783,'Speed Bin B-A'!W887,'Speed Bin B-A'!W991,'Speed Bin B-A'!W1095,'Speed Bin B-A'!W1199),"-")</f>
        <v>29.468749999999996</v>
      </c>
      <c r="X464" s="246"/>
      <c r="Y464" s="246"/>
    </row>
    <row r="465" spans="1:25" x14ac:dyDescent="0.2">
      <c r="A465" s="251">
        <v>0.46875</v>
      </c>
      <c r="B465" s="252">
        <f t="shared" ref="B465:U465" si="683">B49+B257</f>
        <v>324</v>
      </c>
      <c r="C465" s="252">
        <f t="shared" si="683"/>
        <v>0</v>
      </c>
      <c r="D465" s="252">
        <f t="shared" si="683"/>
        <v>5</v>
      </c>
      <c r="E465" s="252">
        <f t="shared" si="683"/>
        <v>9</v>
      </c>
      <c r="F465" s="252">
        <f t="shared" si="683"/>
        <v>104</v>
      </c>
      <c r="G465" s="252">
        <f t="shared" si="683"/>
        <v>160</v>
      </c>
      <c r="H465" s="252">
        <f t="shared" si="683"/>
        <v>41</v>
      </c>
      <c r="I465" s="252">
        <f t="shared" si="683"/>
        <v>5</v>
      </c>
      <c r="J465" s="252">
        <f t="shared" si="683"/>
        <v>0</v>
      </c>
      <c r="K465" s="252">
        <f t="shared" si="683"/>
        <v>0</v>
      </c>
      <c r="L465" s="252">
        <f t="shared" si="683"/>
        <v>0</v>
      </c>
      <c r="M465" s="252">
        <f t="shared" si="683"/>
        <v>0</v>
      </c>
      <c r="N465" s="252">
        <f t="shared" si="683"/>
        <v>0</v>
      </c>
      <c r="O465" s="252">
        <f t="shared" si="683"/>
        <v>0</v>
      </c>
      <c r="P465" s="252">
        <f t="shared" si="683"/>
        <v>0</v>
      </c>
      <c r="Q465" s="252">
        <f t="shared" si="683"/>
        <v>0</v>
      </c>
      <c r="R465" s="252">
        <f t="shared" si="683"/>
        <v>0</v>
      </c>
      <c r="S465" s="252">
        <f t="shared" si="683"/>
        <v>0</v>
      </c>
      <c r="T465" s="252">
        <f t="shared" si="683"/>
        <v>0</v>
      </c>
      <c r="U465" s="252">
        <f t="shared" si="683"/>
        <v>0</v>
      </c>
      <c r="V465" s="253">
        <f>IFERROR(AVERAGE('Speed Bin A-B'!V56,'Speed Bin A-B'!V160,'Speed Bin A-B'!V264,'Speed Bin A-B'!V368,'Speed Bin A-B'!V472,'Speed Bin A-B'!V784,'Speed Bin A-B'!V888,'Speed Bin A-B'!V992,'Speed Bin A-B'!V1096,'Speed Bin A-B'!V1200,'Speed Bin B-A'!V56,'Speed Bin B-A'!V160,'Speed Bin B-A'!V264,'Speed Bin B-A'!V368,'Speed Bin B-A'!V472,'Speed Bin B-A'!V784,'Speed Bin B-A'!V888,'Speed Bin B-A'!V992,'Speed Bin B-A'!V1096,'Speed Bin B-A'!V1200),"-")</f>
        <v>26.168750000000003</v>
      </c>
      <c r="W465" s="253">
        <f>IFERROR(AVERAGE('Speed Bin A-B'!W56,'Speed Bin A-B'!W160,'Speed Bin A-B'!W264,'Speed Bin A-B'!W368,'Speed Bin A-B'!W472,'Speed Bin A-B'!W784,'Speed Bin A-B'!W888,'Speed Bin A-B'!W992,'Speed Bin A-B'!W1096,'Speed Bin A-B'!W1200,'Speed Bin B-A'!W56,'Speed Bin B-A'!W160,'Speed Bin B-A'!W264,'Speed Bin B-A'!W368,'Speed Bin B-A'!W472,'Speed Bin B-A'!W784,'Speed Bin B-A'!W888,'Speed Bin B-A'!W992,'Speed Bin B-A'!W1096,'Speed Bin B-A'!W1200),"-")</f>
        <v>30.012499999999999</v>
      </c>
      <c r="X465" s="246"/>
      <c r="Y465" s="246"/>
    </row>
    <row r="466" spans="1:25" x14ac:dyDescent="0.2">
      <c r="A466" s="251">
        <v>0.47916666666666702</v>
      </c>
      <c r="B466" s="252">
        <f t="shared" ref="B466:U466" si="684">B50+B258</f>
        <v>393</v>
      </c>
      <c r="C466" s="252">
        <f t="shared" si="684"/>
        <v>1</v>
      </c>
      <c r="D466" s="252">
        <f t="shared" si="684"/>
        <v>11</v>
      </c>
      <c r="E466" s="252">
        <f t="shared" si="684"/>
        <v>20</v>
      </c>
      <c r="F466" s="252">
        <f t="shared" si="684"/>
        <v>111</v>
      </c>
      <c r="G466" s="252">
        <f t="shared" si="684"/>
        <v>193</v>
      </c>
      <c r="H466" s="252">
        <f t="shared" si="684"/>
        <v>52</v>
      </c>
      <c r="I466" s="252">
        <f t="shared" si="684"/>
        <v>5</v>
      </c>
      <c r="J466" s="252">
        <f t="shared" si="684"/>
        <v>0</v>
      </c>
      <c r="K466" s="252">
        <f t="shared" si="684"/>
        <v>0</v>
      </c>
      <c r="L466" s="252">
        <f t="shared" si="684"/>
        <v>0</v>
      </c>
      <c r="M466" s="252">
        <f t="shared" si="684"/>
        <v>0</v>
      </c>
      <c r="N466" s="252">
        <f t="shared" si="684"/>
        <v>0</v>
      </c>
      <c r="O466" s="252">
        <f t="shared" si="684"/>
        <v>0</v>
      </c>
      <c r="P466" s="252">
        <f t="shared" si="684"/>
        <v>0</v>
      </c>
      <c r="Q466" s="252">
        <f t="shared" si="684"/>
        <v>0</v>
      </c>
      <c r="R466" s="252">
        <f t="shared" si="684"/>
        <v>0</v>
      </c>
      <c r="S466" s="252">
        <f t="shared" si="684"/>
        <v>0</v>
      </c>
      <c r="T466" s="252">
        <f t="shared" si="684"/>
        <v>0</v>
      </c>
      <c r="U466" s="252">
        <f t="shared" si="684"/>
        <v>0</v>
      </c>
      <c r="V466" s="253">
        <f>IFERROR(AVERAGE('Speed Bin A-B'!V57,'Speed Bin A-B'!V161,'Speed Bin A-B'!V265,'Speed Bin A-B'!V369,'Speed Bin A-B'!V473,'Speed Bin A-B'!V785,'Speed Bin A-B'!V889,'Speed Bin A-B'!V993,'Speed Bin A-B'!V1097,'Speed Bin A-B'!V1201,'Speed Bin B-A'!V57,'Speed Bin B-A'!V161,'Speed Bin B-A'!V265,'Speed Bin B-A'!V369,'Speed Bin B-A'!V473,'Speed Bin B-A'!V785,'Speed Bin B-A'!V889,'Speed Bin B-A'!V993,'Speed Bin B-A'!V1097,'Speed Bin B-A'!V1201),"-")</f>
        <v>25.912499999999998</v>
      </c>
      <c r="W466" s="253">
        <f>IFERROR(AVERAGE('Speed Bin A-B'!W57,'Speed Bin A-B'!W161,'Speed Bin A-B'!W265,'Speed Bin A-B'!W369,'Speed Bin A-B'!W473,'Speed Bin A-B'!W785,'Speed Bin A-B'!W889,'Speed Bin A-B'!W993,'Speed Bin A-B'!W1097,'Speed Bin A-B'!W1201,'Speed Bin B-A'!W57,'Speed Bin B-A'!W161,'Speed Bin B-A'!W265,'Speed Bin B-A'!W369,'Speed Bin B-A'!W473,'Speed Bin B-A'!W785,'Speed Bin B-A'!W889,'Speed Bin B-A'!W993,'Speed Bin B-A'!W1097,'Speed Bin B-A'!W1201),"-")</f>
        <v>29.774999999999999</v>
      </c>
      <c r="X466" s="246"/>
      <c r="Y466" s="246"/>
    </row>
    <row r="467" spans="1:25" x14ac:dyDescent="0.2">
      <c r="A467" s="251">
        <v>0.48958333333333298</v>
      </c>
      <c r="B467" s="252">
        <f t="shared" ref="B467:U467" si="685">B51+B259</f>
        <v>345</v>
      </c>
      <c r="C467" s="252">
        <f t="shared" si="685"/>
        <v>1</v>
      </c>
      <c r="D467" s="252">
        <f t="shared" si="685"/>
        <v>15</v>
      </c>
      <c r="E467" s="252">
        <f t="shared" si="685"/>
        <v>40</v>
      </c>
      <c r="F467" s="252">
        <f t="shared" si="685"/>
        <v>110</v>
      </c>
      <c r="G467" s="252">
        <f t="shared" si="685"/>
        <v>139</v>
      </c>
      <c r="H467" s="252">
        <f t="shared" si="685"/>
        <v>34</v>
      </c>
      <c r="I467" s="252">
        <f t="shared" si="685"/>
        <v>5</v>
      </c>
      <c r="J467" s="252">
        <f t="shared" si="685"/>
        <v>0</v>
      </c>
      <c r="K467" s="252">
        <f t="shared" si="685"/>
        <v>1</v>
      </c>
      <c r="L467" s="252">
        <f t="shared" si="685"/>
        <v>0</v>
      </c>
      <c r="M467" s="252">
        <f t="shared" si="685"/>
        <v>0</v>
      </c>
      <c r="N467" s="252">
        <f t="shared" si="685"/>
        <v>0</v>
      </c>
      <c r="O467" s="252">
        <f t="shared" si="685"/>
        <v>0</v>
      </c>
      <c r="P467" s="252">
        <f t="shared" si="685"/>
        <v>0</v>
      </c>
      <c r="Q467" s="252">
        <f t="shared" si="685"/>
        <v>0</v>
      </c>
      <c r="R467" s="252">
        <f t="shared" si="685"/>
        <v>0</v>
      </c>
      <c r="S467" s="252">
        <f t="shared" si="685"/>
        <v>0</v>
      </c>
      <c r="T467" s="252">
        <f t="shared" si="685"/>
        <v>0</v>
      </c>
      <c r="U467" s="252">
        <f t="shared" si="685"/>
        <v>0</v>
      </c>
      <c r="V467" s="253">
        <f>IFERROR(AVERAGE('Speed Bin A-B'!V58,'Speed Bin A-B'!V162,'Speed Bin A-B'!V266,'Speed Bin A-B'!V370,'Speed Bin A-B'!V474,'Speed Bin A-B'!V786,'Speed Bin A-B'!V890,'Speed Bin A-B'!V994,'Speed Bin A-B'!V1098,'Speed Bin A-B'!V1202,'Speed Bin B-A'!V58,'Speed Bin B-A'!V162,'Speed Bin B-A'!V266,'Speed Bin B-A'!V370,'Speed Bin B-A'!V474,'Speed Bin B-A'!V786,'Speed Bin B-A'!V890,'Speed Bin B-A'!V994,'Speed Bin B-A'!V1098,'Speed Bin B-A'!V1202),"-")</f>
        <v>24.787500000000005</v>
      </c>
      <c r="W467" s="253">
        <f>IFERROR(AVERAGE('Speed Bin A-B'!W58,'Speed Bin A-B'!W162,'Speed Bin A-B'!W266,'Speed Bin A-B'!W370,'Speed Bin A-B'!W474,'Speed Bin A-B'!W786,'Speed Bin A-B'!W890,'Speed Bin A-B'!W994,'Speed Bin A-B'!W1098,'Speed Bin A-B'!W1202,'Speed Bin B-A'!W58,'Speed Bin B-A'!W162,'Speed Bin B-A'!W266,'Speed Bin B-A'!W370,'Speed Bin B-A'!W474,'Speed Bin B-A'!W786,'Speed Bin B-A'!W890,'Speed Bin B-A'!W994,'Speed Bin B-A'!W1098,'Speed Bin B-A'!W1202),"-")</f>
        <v>28.873333333333328</v>
      </c>
      <c r="X467" s="246"/>
      <c r="Y467" s="246"/>
    </row>
    <row r="468" spans="1:25" x14ac:dyDescent="0.2">
      <c r="A468" s="251">
        <v>0.5</v>
      </c>
      <c r="B468" s="252">
        <f t="shared" ref="B468:U468" si="686">B52+B260</f>
        <v>367</v>
      </c>
      <c r="C468" s="252">
        <f t="shared" si="686"/>
        <v>8</v>
      </c>
      <c r="D468" s="252">
        <f t="shared" si="686"/>
        <v>14</v>
      </c>
      <c r="E468" s="252">
        <f t="shared" si="686"/>
        <v>33</v>
      </c>
      <c r="F468" s="252">
        <f t="shared" si="686"/>
        <v>105</v>
      </c>
      <c r="G468" s="252">
        <f t="shared" si="686"/>
        <v>156</v>
      </c>
      <c r="H468" s="252">
        <f t="shared" si="686"/>
        <v>44</v>
      </c>
      <c r="I468" s="252">
        <f t="shared" si="686"/>
        <v>6</v>
      </c>
      <c r="J468" s="252">
        <f t="shared" si="686"/>
        <v>1</v>
      </c>
      <c r="K468" s="252">
        <f t="shared" si="686"/>
        <v>0</v>
      </c>
      <c r="L468" s="252">
        <f t="shared" si="686"/>
        <v>0</v>
      </c>
      <c r="M468" s="252">
        <f t="shared" si="686"/>
        <v>0</v>
      </c>
      <c r="N468" s="252">
        <f t="shared" si="686"/>
        <v>0</v>
      </c>
      <c r="O468" s="252">
        <f t="shared" si="686"/>
        <v>0</v>
      </c>
      <c r="P468" s="252">
        <f t="shared" si="686"/>
        <v>0</v>
      </c>
      <c r="Q468" s="252">
        <f t="shared" si="686"/>
        <v>0</v>
      </c>
      <c r="R468" s="252">
        <f t="shared" si="686"/>
        <v>0</v>
      </c>
      <c r="S468" s="252">
        <f t="shared" si="686"/>
        <v>0</v>
      </c>
      <c r="T468" s="252">
        <f t="shared" si="686"/>
        <v>0</v>
      </c>
      <c r="U468" s="252">
        <f t="shared" si="686"/>
        <v>0</v>
      </c>
      <c r="V468" s="253">
        <f>IFERROR(AVERAGE('Speed Bin A-B'!V59,'Speed Bin A-B'!V163,'Speed Bin A-B'!V267,'Speed Bin A-B'!V371,'Speed Bin A-B'!V475,'Speed Bin A-B'!V787,'Speed Bin A-B'!V891,'Speed Bin A-B'!V995,'Speed Bin A-B'!V1099,'Speed Bin A-B'!V1203,'Speed Bin B-A'!V59,'Speed Bin B-A'!V163,'Speed Bin B-A'!V267,'Speed Bin B-A'!V371,'Speed Bin B-A'!V475,'Speed Bin B-A'!V787,'Speed Bin B-A'!V891,'Speed Bin B-A'!V995,'Speed Bin B-A'!V1099,'Speed Bin B-A'!V1203),"-")</f>
        <v>25.150000000000006</v>
      </c>
      <c r="W468" s="253">
        <f>IFERROR(AVERAGE('Speed Bin A-B'!W59,'Speed Bin A-B'!W163,'Speed Bin A-B'!W267,'Speed Bin A-B'!W371,'Speed Bin A-B'!W475,'Speed Bin A-B'!W787,'Speed Bin A-B'!W891,'Speed Bin A-B'!W995,'Speed Bin A-B'!W1099,'Speed Bin A-B'!W1203,'Speed Bin B-A'!W59,'Speed Bin B-A'!W163,'Speed Bin B-A'!W267,'Speed Bin B-A'!W371,'Speed Bin B-A'!W475,'Speed Bin B-A'!W787,'Speed Bin B-A'!W891,'Speed Bin B-A'!W995,'Speed Bin B-A'!W1099,'Speed Bin B-A'!W1203),"-")</f>
        <v>28.993750000000002</v>
      </c>
      <c r="X468" s="246"/>
      <c r="Y468" s="246"/>
    </row>
    <row r="469" spans="1:25" x14ac:dyDescent="0.2">
      <c r="A469" s="251">
        <v>0.51041666666666696</v>
      </c>
      <c r="B469" s="252">
        <f t="shared" ref="B469:U469" si="687">B53+B261</f>
        <v>326</v>
      </c>
      <c r="C469" s="252">
        <f t="shared" si="687"/>
        <v>1</v>
      </c>
      <c r="D469" s="252">
        <f t="shared" si="687"/>
        <v>6</v>
      </c>
      <c r="E469" s="252">
        <f t="shared" si="687"/>
        <v>34</v>
      </c>
      <c r="F469" s="252">
        <f t="shared" si="687"/>
        <v>93</v>
      </c>
      <c r="G469" s="252">
        <f t="shared" si="687"/>
        <v>138</v>
      </c>
      <c r="H469" s="252">
        <f t="shared" si="687"/>
        <v>48</v>
      </c>
      <c r="I469" s="252">
        <f t="shared" si="687"/>
        <v>6</v>
      </c>
      <c r="J469" s="252">
        <f t="shared" si="687"/>
        <v>0</v>
      </c>
      <c r="K469" s="252">
        <f t="shared" si="687"/>
        <v>0</v>
      </c>
      <c r="L469" s="252">
        <f t="shared" si="687"/>
        <v>0</v>
      </c>
      <c r="M469" s="252">
        <f t="shared" si="687"/>
        <v>0</v>
      </c>
      <c r="N469" s="252">
        <f t="shared" si="687"/>
        <v>0</v>
      </c>
      <c r="O469" s="252">
        <f t="shared" si="687"/>
        <v>0</v>
      </c>
      <c r="P469" s="252">
        <f t="shared" si="687"/>
        <v>0</v>
      </c>
      <c r="Q469" s="252">
        <f t="shared" si="687"/>
        <v>0</v>
      </c>
      <c r="R469" s="252">
        <f t="shared" si="687"/>
        <v>0</v>
      </c>
      <c r="S469" s="252">
        <f t="shared" si="687"/>
        <v>0</v>
      </c>
      <c r="T469" s="252">
        <f t="shared" si="687"/>
        <v>0</v>
      </c>
      <c r="U469" s="252">
        <f t="shared" si="687"/>
        <v>0</v>
      </c>
      <c r="V469" s="253">
        <f>IFERROR(AVERAGE('Speed Bin A-B'!V60,'Speed Bin A-B'!V164,'Speed Bin A-B'!V268,'Speed Bin A-B'!V372,'Speed Bin A-B'!V476,'Speed Bin A-B'!V788,'Speed Bin A-B'!V892,'Speed Bin A-B'!V996,'Speed Bin A-B'!V1100,'Speed Bin A-B'!V1204,'Speed Bin B-A'!V60,'Speed Bin B-A'!V164,'Speed Bin B-A'!V268,'Speed Bin B-A'!V372,'Speed Bin B-A'!V476,'Speed Bin B-A'!V788,'Speed Bin B-A'!V892,'Speed Bin B-A'!V996,'Speed Bin B-A'!V1100,'Speed Bin B-A'!V1204),"-")</f>
        <v>25.487500000000001</v>
      </c>
      <c r="W469" s="253">
        <f>IFERROR(AVERAGE('Speed Bin A-B'!W60,'Speed Bin A-B'!W164,'Speed Bin A-B'!W268,'Speed Bin A-B'!W372,'Speed Bin A-B'!W476,'Speed Bin A-B'!W788,'Speed Bin A-B'!W892,'Speed Bin A-B'!W996,'Speed Bin A-B'!W1100,'Speed Bin A-B'!W1204,'Speed Bin B-A'!W60,'Speed Bin B-A'!W164,'Speed Bin B-A'!W268,'Speed Bin B-A'!W372,'Speed Bin B-A'!W476,'Speed Bin B-A'!W788,'Speed Bin B-A'!W892,'Speed Bin B-A'!W996,'Speed Bin B-A'!W1100,'Speed Bin B-A'!W1204),"-")</f>
        <v>30.012499999999999</v>
      </c>
      <c r="X469" s="246"/>
      <c r="Y469" s="246"/>
    </row>
    <row r="470" spans="1:25" x14ac:dyDescent="0.2">
      <c r="A470" s="251">
        <v>0.52083333333333304</v>
      </c>
      <c r="B470" s="252">
        <f t="shared" ref="B470:U470" si="688">B54+B262</f>
        <v>324</v>
      </c>
      <c r="C470" s="252">
        <f t="shared" si="688"/>
        <v>3</v>
      </c>
      <c r="D470" s="252">
        <f t="shared" si="688"/>
        <v>10</v>
      </c>
      <c r="E470" s="252">
        <f t="shared" si="688"/>
        <v>30</v>
      </c>
      <c r="F470" s="252">
        <f t="shared" si="688"/>
        <v>95</v>
      </c>
      <c r="G470" s="252">
        <f t="shared" si="688"/>
        <v>134</v>
      </c>
      <c r="H470" s="252">
        <f t="shared" si="688"/>
        <v>46</v>
      </c>
      <c r="I470" s="252">
        <f t="shared" si="688"/>
        <v>4</v>
      </c>
      <c r="J470" s="252">
        <f t="shared" si="688"/>
        <v>2</v>
      </c>
      <c r="K470" s="252">
        <f t="shared" si="688"/>
        <v>0</v>
      </c>
      <c r="L470" s="252">
        <f t="shared" si="688"/>
        <v>0</v>
      </c>
      <c r="M470" s="252">
        <f t="shared" si="688"/>
        <v>0</v>
      </c>
      <c r="N470" s="252">
        <f t="shared" si="688"/>
        <v>0</v>
      </c>
      <c r="O470" s="252">
        <f t="shared" si="688"/>
        <v>0</v>
      </c>
      <c r="P470" s="252">
        <f t="shared" si="688"/>
        <v>0</v>
      </c>
      <c r="Q470" s="252">
        <f t="shared" si="688"/>
        <v>0</v>
      </c>
      <c r="R470" s="252">
        <f t="shared" si="688"/>
        <v>0</v>
      </c>
      <c r="S470" s="252">
        <f t="shared" si="688"/>
        <v>0</v>
      </c>
      <c r="T470" s="252">
        <f t="shared" si="688"/>
        <v>0</v>
      </c>
      <c r="U470" s="252">
        <f t="shared" si="688"/>
        <v>0</v>
      </c>
      <c r="V470" s="253">
        <f>IFERROR(AVERAGE('Speed Bin A-B'!V61,'Speed Bin A-B'!V165,'Speed Bin A-B'!V269,'Speed Bin A-B'!V373,'Speed Bin A-B'!V477,'Speed Bin A-B'!V789,'Speed Bin A-B'!V893,'Speed Bin A-B'!V997,'Speed Bin A-B'!V1101,'Speed Bin A-B'!V1205,'Speed Bin B-A'!V61,'Speed Bin B-A'!V165,'Speed Bin B-A'!V269,'Speed Bin B-A'!V373,'Speed Bin B-A'!V477,'Speed Bin B-A'!V789,'Speed Bin B-A'!V893,'Speed Bin B-A'!V997,'Speed Bin B-A'!V1101,'Speed Bin B-A'!V1205),"-")</f>
        <v>25.312500000000007</v>
      </c>
      <c r="W470" s="253">
        <f>IFERROR(AVERAGE('Speed Bin A-B'!W61,'Speed Bin A-B'!W165,'Speed Bin A-B'!W269,'Speed Bin A-B'!W373,'Speed Bin A-B'!W477,'Speed Bin A-B'!W789,'Speed Bin A-B'!W893,'Speed Bin A-B'!W997,'Speed Bin A-B'!W1101,'Speed Bin A-B'!W1205,'Speed Bin B-A'!W61,'Speed Bin B-A'!W165,'Speed Bin B-A'!W269,'Speed Bin B-A'!W373,'Speed Bin B-A'!W477,'Speed Bin B-A'!W789,'Speed Bin B-A'!W893,'Speed Bin B-A'!W997,'Speed Bin B-A'!W1101,'Speed Bin B-A'!W1205),"-")</f>
        <v>29.68</v>
      </c>
      <c r="X470" s="246"/>
      <c r="Y470" s="246"/>
    </row>
    <row r="471" spans="1:25" x14ac:dyDescent="0.2">
      <c r="A471" s="251">
        <v>0.53125</v>
      </c>
      <c r="B471" s="252">
        <f t="shared" ref="B471:U471" si="689">B55+B263</f>
        <v>349</v>
      </c>
      <c r="C471" s="252">
        <f t="shared" si="689"/>
        <v>1</v>
      </c>
      <c r="D471" s="252">
        <f t="shared" si="689"/>
        <v>6</v>
      </c>
      <c r="E471" s="252">
        <f t="shared" si="689"/>
        <v>35</v>
      </c>
      <c r="F471" s="252">
        <f t="shared" si="689"/>
        <v>80</v>
      </c>
      <c r="G471" s="252">
        <f t="shared" si="689"/>
        <v>166</v>
      </c>
      <c r="H471" s="252">
        <f t="shared" si="689"/>
        <v>53</v>
      </c>
      <c r="I471" s="252">
        <f t="shared" si="689"/>
        <v>7</v>
      </c>
      <c r="J471" s="252">
        <f t="shared" si="689"/>
        <v>1</v>
      </c>
      <c r="K471" s="252">
        <f t="shared" si="689"/>
        <v>0</v>
      </c>
      <c r="L471" s="252">
        <f t="shared" si="689"/>
        <v>0</v>
      </c>
      <c r="M471" s="252">
        <f t="shared" si="689"/>
        <v>0</v>
      </c>
      <c r="N471" s="252">
        <f t="shared" si="689"/>
        <v>0</v>
      </c>
      <c r="O471" s="252">
        <f t="shared" si="689"/>
        <v>0</v>
      </c>
      <c r="P471" s="252">
        <f t="shared" si="689"/>
        <v>0</v>
      </c>
      <c r="Q471" s="252">
        <f t="shared" si="689"/>
        <v>0</v>
      </c>
      <c r="R471" s="252">
        <f t="shared" si="689"/>
        <v>0</v>
      </c>
      <c r="S471" s="252">
        <f t="shared" si="689"/>
        <v>0</v>
      </c>
      <c r="T471" s="252">
        <f t="shared" si="689"/>
        <v>0</v>
      </c>
      <c r="U471" s="252">
        <f t="shared" si="689"/>
        <v>0</v>
      </c>
      <c r="V471" s="253">
        <f>IFERROR(AVERAGE('Speed Bin A-B'!V62,'Speed Bin A-B'!V166,'Speed Bin A-B'!V270,'Speed Bin A-B'!V374,'Speed Bin A-B'!V478,'Speed Bin A-B'!V790,'Speed Bin A-B'!V894,'Speed Bin A-B'!V998,'Speed Bin A-B'!V1102,'Speed Bin A-B'!V1206,'Speed Bin B-A'!V62,'Speed Bin B-A'!V166,'Speed Bin B-A'!V270,'Speed Bin B-A'!V374,'Speed Bin B-A'!V478,'Speed Bin B-A'!V790,'Speed Bin B-A'!V894,'Speed Bin B-A'!V998,'Speed Bin B-A'!V1102,'Speed Bin B-A'!V1206),"-")</f>
        <v>25.949999999999996</v>
      </c>
      <c r="W471" s="253">
        <f>IFERROR(AVERAGE('Speed Bin A-B'!W62,'Speed Bin A-B'!W166,'Speed Bin A-B'!W270,'Speed Bin A-B'!W374,'Speed Bin A-B'!W478,'Speed Bin A-B'!W790,'Speed Bin A-B'!W894,'Speed Bin A-B'!W998,'Speed Bin A-B'!W1102,'Speed Bin A-B'!W1206,'Speed Bin B-A'!W62,'Speed Bin B-A'!W166,'Speed Bin B-A'!W270,'Speed Bin B-A'!W374,'Speed Bin B-A'!W478,'Speed Bin B-A'!W790,'Speed Bin B-A'!W894,'Speed Bin B-A'!W998,'Speed Bin B-A'!W1102,'Speed Bin B-A'!W1206),"-")</f>
        <v>30.237499999999997</v>
      </c>
      <c r="X471" s="246"/>
      <c r="Y471" s="246"/>
    </row>
    <row r="472" spans="1:25" x14ac:dyDescent="0.2">
      <c r="A472" s="251">
        <v>0.54166666666666696</v>
      </c>
      <c r="B472" s="252">
        <f t="shared" ref="B472:U472" si="690">B56+B264</f>
        <v>331</v>
      </c>
      <c r="C472" s="252">
        <f t="shared" si="690"/>
        <v>0</v>
      </c>
      <c r="D472" s="252">
        <f t="shared" si="690"/>
        <v>9</v>
      </c>
      <c r="E472" s="252">
        <f t="shared" si="690"/>
        <v>26</v>
      </c>
      <c r="F472" s="252">
        <f t="shared" si="690"/>
        <v>96</v>
      </c>
      <c r="G472" s="252">
        <f t="shared" si="690"/>
        <v>153</v>
      </c>
      <c r="H472" s="252">
        <f t="shared" si="690"/>
        <v>44</v>
      </c>
      <c r="I472" s="252">
        <f t="shared" si="690"/>
        <v>3</v>
      </c>
      <c r="J472" s="252">
        <f t="shared" si="690"/>
        <v>0</v>
      </c>
      <c r="K472" s="252">
        <f t="shared" si="690"/>
        <v>0</v>
      </c>
      <c r="L472" s="252">
        <f t="shared" si="690"/>
        <v>0</v>
      </c>
      <c r="M472" s="252">
        <f t="shared" si="690"/>
        <v>0</v>
      </c>
      <c r="N472" s="252">
        <f t="shared" si="690"/>
        <v>0</v>
      </c>
      <c r="O472" s="252">
        <f t="shared" si="690"/>
        <v>0</v>
      </c>
      <c r="P472" s="252">
        <f t="shared" si="690"/>
        <v>0</v>
      </c>
      <c r="Q472" s="252">
        <f t="shared" si="690"/>
        <v>0</v>
      </c>
      <c r="R472" s="252">
        <f t="shared" si="690"/>
        <v>0</v>
      </c>
      <c r="S472" s="252">
        <f t="shared" si="690"/>
        <v>0</v>
      </c>
      <c r="T472" s="252">
        <f t="shared" si="690"/>
        <v>0</v>
      </c>
      <c r="U472" s="252">
        <f t="shared" si="690"/>
        <v>0</v>
      </c>
      <c r="V472" s="253">
        <f>IFERROR(AVERAGE('Speed Bin A-B'!V63,'Speed Bin A-B'!V167,'Speed Bin A-B'!V271,'Speed Bin A-B'!V375,'Speed Bin A-B'!V479,'Speed Bin A-B'!V791,'Speed Bin A-B'!V895,'Speed Bin A-B'!V999,'Speed Bin A-B'!V1103,'Speed Bin A-B'!V1207,'Speed Bin B-A'!V63,'Speed Bin B-A'!V167,'Speed Bin B-A'!V271,'Speed Bin B-A'!V375,'Speed Bin B-A'!V479,'Speed Bin B-A'!V791,'Speed Bin B-A'!V895,'Speed Bin B-A'!V999,'Speed Bin B-A'!V1103,'Speed Bin B-A'!V1207),"-")</f>
        <v>25.731249999999999</v>
      </c>
      <c r="W472" s="253">
        <f>IFERROR(AVERAGE('Speed Bin A-B'!W63,'Speed Bin A-B'!W167,'Speed Bin A-B'!W271,'Speed Bin A-B'!W375,'Speed Bin A-B'!W479,'Speed Bin A-B'!W791,'Speed Bin A-B'!W895,'Speed Bin A-B'!W999,'Speed Bin A-B'!W1103,'Speed Bin A-B'!W1207,'Speed Bin B-A'!W63,'Speed Bin B-A'!W167,'Speed Bin B-A'!W271,'Speed Bin B-A'!W375,'Speed Bin B-A'!W479,'Speed Bin B-A'!W791,'Speed Bin B-A'!W895,'Speed Bin B-A'!W999,'Speed Bin B-A'!W1103,'Speed Bin B-A'!W1207),"-")</f>
        <v>29.675000000000001</v>
      </c>
      <c r="X472" s="246"/>
      <c r="Y472" s="246"/>
    </row>
    <row r="473" spans="1:25" x14ac:dyDescent="0.2">
      <c r="A473" s="251">
        <v>0.55208333333333304</v>
      </c>
      <c r="B473" s="252">
        <f t="shared" ref="B473:U473" si="691">B57+B265</f>
        <v>342</v>
      </c>
      <c r="C473" s="252">
        <f t="shared" si="691"/>
        <v>0</v>
      </c>
      <c r="D473" s="252">
        <f t="shared" si="691"/>
        <v>1</v>
      </c>
      <c r="E473" s="252">
        <f t="shared" si="691"/>
        <v>32</v>
      </c>
      <c r="F473" s="252">
        <f t="shared" si="691"/>
        <v>110</v>
      </c>
      <c r="G473" s="252">
        <f t="shared" si="691"/>
        <v>145</v>
      </c>
      <c r="H473" s="252">
        <f t="shared" si="691"/>
        <v>44</v>
      </c>
      <c r="I473" s="252">
        <f t="shared" si="691"/>
        <v>8</v>
      </c>
      <c r="J473" s="252">
        <f t="shared" si="691"/>
        <v>2</v>
      </c>
      <c r="K473" s="252">
        <f t="shared" si="691"/>
        <v>0</v>
      </c>
      <c r="L473" s="252">
        <f t="shared" si="691"/>
        <v>0</v>
      </c>
      <c r="M473" s="252">
        <f t="shared" si="691"/>
        <v>0</v>
      </c>
      <c r="N473" s="252">
        <f t="shared" si="691"/>
        <v>0</v>
      </c>
      <c r="O473" s="252">
        <f t="shared" si="691"/>
        <v>0</v>
      </c>
      <c r="P473" s="252">
        <f t="shared" si="691"/>
        <v>0</v>
      </c>
      <c r="Q473" s="252">
        <f t="shared" si="691"/>
        <v>0</v>
      </c>
      <c r="R473" s="252">
        <f t="shared" si="691"/>
        <v>0</v>
      </c>
      <c r="S473" s="252">
        <f t="shared" si="691"/>
        <v>0</v>
      </c>
      <c r="T473" s="252">
        <f t="shared" si="691"/>
        <v>0</v>
      </c>
      <c r="U473" s="252">
        <f t="shared" si="691"/>
        <v>0</v>
      </c>
      <c r="V473" s="253">
        <f>IFERROR(AVERAGE('Speed Bin A-B'!V64,'Speed Bin A-B'!V168,'Speed Bin A-B'!V272,'Speed Bin A-B'!V376,'Speed Bin A-B'!V480,'Speed Bin A-B'!V792,'Speed Bin A-B'!V896,'Speed Bin A-B'!V1000,'Speed Bin A-B'!V1104,'Speed Bin A-B'!V1208,'Speed Bin B-A'!V64,'Speed Bin B-A'!V168,'Speed Bin B-A'!V272,'Speed Bin B-A'!V376,'Speed Bin B-A'!V480,'Speed Bin B-A'!V792,'Speed Bin B-A'!V896,'Speed Bin B-A'!V1000,'Speed Bin B-A'!V1104,'Speed Bin B-A'!V1208),"-")</f>
        <v>25.824999999999999</v>
      </c>
      <c r="W473" s="253">
        <f>IFERROR(AVERAGE('Speed Bin A-B'!W64,'Speed Bin A-B'!W168,'Speed Bin A-B'!W272,'Speed Bin A-B'!W376,'Speed Bin A-B'!W480,'Speed Bin A-B'!W792,'Speed Bin A-B'!W896,'Speed Bin A-B'!W1000,'Speed Bin A-B'!W1104,'Speed Bin A-B'!W1208,'Speed Bin B-A'!W64,'Speed Bin B-A'!W168,'Speed Bin B-A'!W272,'Speed Bin B-A'!W376,'Speed Bin B-A'!W480,'Speed Bin B-A'!W792,'Speed Bin B-A'!W896,'Speed Bin B-A'!W1000,'Speed Bin B-A'!W1104,'Speed Bin B-A'!W1208),"-")</f>
        <v>30.206250000000004</v>
      </c>
      <c r="X473" s="246"/>
      <c r="Y473" s="246"/>
    </row>
    <row r="474" spans="1:25" x14ac:dyDescent="0.2">
      <c r="A474" s="251">
        <v>0.5625</v>
      </c>
      <c r="B474" s="252">
        <f t="shared" ref="B474:U474" si="692">B58+B266</f>
        <v>332</v>
      </c>
      <c r="C474" s="252">
        <f t="shared" si="692"/>
        <v>0</v>
      </c>
      <c r="D474" s="252">
        <f t="shared" si="692"/>
        <v>5</v>
      </c>
      <c r="E474" s="252">
        <f t="shared" si="692"/>
        <v>31</v>
      </c>
      <c r="F474" s="252">
        <f t="shared" si="692"/>
        <v>100</v>
      </c>
      <c r="G474" s="252">
        <f t="shared" si="692"/>
        <v>147</v>
      </c>
      <c r="H474" s="252">
        <f t="shared" si="692"/>
        <v>43</v>
      </c>
      <c r="I474" s="252">
        <f t="shared" si="692"/>
        <v>6</v>
      </c>
      <c r="J474" s="252">
        <f t="shared" si="692"/>
        <v>0</v>
      </c>
      <c r="K474" s="252">
        <f t="shared" si="692"/>
        <v>0</v>
      </c>
      <c r="L474" s="252">
        <f t="shared" si="692"/>
        <v>0</v>
      </c>
      <c r="M474" s="252">
        <f t="shared" si="692"/>
        <v>0</v>
      </c>
      <c r="N474" s="252">
        <f t="shared" si="692"/>
        <v>0</v>
      </c>
      <c r="O474" s="252">
        <f t="shared" si="692"/>
        <v>0</v>
      </c>
      <c r="P474" s="252">
        <f t="shared" si="692"/>
        <v>0</v>
      </c>
      <c r="Q474" s="252">
        <f t="shared" si="692"/>
        <v>0</v>
      </c>
      <c r="R474" s="252">
        <f t="shared" si="692"/>
        <v>0</v>
      </c>
      <c r="S474" s="252">
        <f t="shared" si="692"/>
        <v>0</v>
      </c>
      <c r="T474" s="252">
        <f t="shared" si="692"/>
        <v>0</v>
      </c>
      <c r="U474" s="252">
        <f t="shared" si="692"/>
        <v>0</v>
      </c>
      <c r="V474" s="253">
        <f>IFERROR(AVERAGE('Speed Bin A-B'!V65,'Speed Bin A-B'!V169,'Speed Bin A-B'!V273,'Speed Bin A-B'!V377,'Speed Bin A-B'!V481,'Speed Bin A-B'!V793,'Speed Bin A-B'!V897,'Speed Bin A-B'!V1001,'Speed Bin A-B'!V1105,'Speed Bin A-B'!V1209,'Speed Bin B-A'!V65,'Speed Bin B-A'!V169,'Speed Bin B-A'!V273,'Speed Bin B-A'!V377,'Speed Bin B-A'!V481,'Speed Bin B-A'!V793,'Speed Bin B-A'!V897,'Speed Bin B-A'!V1001,'Speed Bin B-A'!V1105,'Speed Bin B-A'!V1209),"-")</f>
        <v>25.724999999999998</v>
      </c>
      <c r="W474" s="253">
        <f>IFERROR(AVERAGE('Speed Bin A-B'!W65,'Speed Bin A-B'!W169,'Speed Bin A-B'!W273,'Speed Bin A-B'!W377,'Speed Bin A-B'!W481,'Speed Bin A-B'!W793,'Speed Bin A-B'!W897,'Speed Bin A-B'!W1001,'Speed Bin A-B'!W1105,'Speed Bin A-B'!W1209,'Speed Bin B-A'!W65,'Speed Bin B-A'!W169,'Speed Bin B-A'!W273,'Speed Bin B-A'!W377,'Speed Bin B-A'!W481,'Speed Bin B-A'!W793,'Speed Bin B-A'!W897,'Speed Bin B-A'!W1001,'Speed Bin B-A'!W1105,'Speed Bin B-A'!W1209),"-")</f>
        <v>29.78125</v>
      </c>
      <c r="X474" s="246"/>
      <c r="Y474" s="246"/>
    </row>
    <row r="475" spans="1:25" x14ac:dyDescent="0.2">
      <c r="A475" s="251">
        <v>0.57291666666666696</v>
      </c>
      <c r="B475" s="252">
        <f t="shared" ref="B475:U475" si="693">B59+B267</f>
        <v>357</v>
      </c>
      <c r="C475" s="252">
        <f t="shared" si="693"/>
        <v>0</v>
      </c>
      <c r="D475" s="252">
        <f t="shared" si="693"/>
        <v>4</v>
      </c>
      <c r="E475" s="252">
        <f t="shared" si="693"/>
        <v>29</v>
      </c>
      <c r="F475" s="252">
        <f t="shared" si="693"/>
        <v>106</v>
      </c>
      <c r="G475" s="252">
        <f t="shared" si="693"/>
        <v>167</v>
      </c>
      <c r="H475" s="252">
        <f t="shared" si="693"/>
        <v>46</v>
      </c>
      <c r="I475" s="252">
        <f t="shared" si="693"/>
        <v>4</v>
      </c>
      <c r="J475" s="252">
        <f t="shared" si="693"/>
        <v>1</v>
      </c>
      <c r="K475" s="252">
        <f t="shared" si="693"/>
        <v>0</v>
      </c>
      <c r="L475" s="252">
        <f t="shared" si="693"/>
        <v>0</v>
      </c>
      <c r="M475" s="252">
        <f t="shared" si="693"/>
        <v>0</v>
      </c>
      <c r="N475" s="252">
        <f t="shared" si="693"/>
        <v>0</v>
      </c>
      <c r="O475" s="252">
        <f t="shared" si="693"/>
        <v>0</v>
      </c>
      <c r="P475" s="252">
        <f t="shared" si="693"/>
        <v>0</v>
      </c>
      <c r="Q475" s="252">
        <f t="shared" si="693"/>
        <v>0</v>
      </c>
      <c r="R475" s="252">
        <f t="shared" si="693"/>
        <v>0</v>
      </c>
      <c r="S475" s="252">
        <f t="shared" si="693"/>
        <v>0</v>
      </c>
      <c r="T475" s="252">
        <f t="shared" si="693"/>
        <v>0</v>
      </c>
      <c r="U475" s="252">
        <f t="shared" si="693"/>
        <v>0</v>
      </c>
      <c r="V475" s="253">
        <f>IFERROR(AVERAGE('Speed Bin A-B'!V66,'Speed Bin A-B'!V170,'Speed Bin A-B'!V274,'Speed Bin A-B'!V378,'Speed Bin A-B'!V482,'Speed Bin A-B'!V794,'Speed Bin A-B'!V898,'Speed Bin A-B'!V1002,'Speed Bin A-B'!V1106,'Speed Bin A-B'!V1210,'Speed Bin B-A'!V66,'Speed Bin B-A'!V170,'Speed Bin B-A'!V274,'Speed Bin B-A'!V378,'Speed Bin B-A'!V482,'Speed Bin B-A'!V794,'Speed Bin B-A'!V898,'Speed Bin B-A'!V1002,'Speed Bin B-A'!V1106,'Speed Bin B-A'!V1210),"-")</f>
        <v>25.9</v>
      </c>
      <c r="W475" s="253">
        <f>IFERROR(AVERAGE('Speed Bin A-B'!W66,'Speed Bin A-B'!W170,'Speed Bin A-B'!W274,'Speed Bin A-B'!W378,'Speed Bin A-B'!W482,'Speed Bin A-B'!W794,'Speed Bin A-B'!W898,'Speed Bin A-B'!W1002,'Speed Bin A-B'!W1106,'Speed Bin A-B'!W1210,'Speed Bin B-A'!W66,'Speed Bin B-A'!W170,'Speed Bin B-A'!W274,'Speed Bin B-A'!W378,'Speed Bin B-A'!W482,'Speed Bin B-A'!W794,'Speed Bin B-A'!W898,'Speed Bin B-A'!W1002,'Speed Bin B-A'!W1106,'Speed Bin B-A'!W1210),"-")</f>
        <v>29.731250000000003</v>
      </c>
      <c r="X475" s="246"/>
      <c r="Y475" s="246"/>
    </row>
    <row r="476" spans="1:25" x14ac:dyDescent="0.2">
      <c r="A476" s="251">
        <v>0.58333333333333304</v>
      </c>
      <c r="B476" s="252">
        <f t="shared" ref="B476:U476" si="694">B60+B268</f>
        <v>317</v>
      </c>
      <c r="C476" s="252">
        <f t="shared" si="694"/>
        <v>0</v>
      </c>
      <c r="D476" s="252">
        <f t="shared" si="694"/>
        <v>6</v>
      </c>
      <c r="E476" s="252">
        <f t="shared" si="694"/>
        <v>21</v>
      </c>
      <c r="F476" s="252">
        <f t="shared" si="694"/>
        <v>90</v>
      </c>
      <c r="G476" s="252">
        <f t="shared" si="694"/>
        <v>149</v>
      </c>
      <c r="H476" s="252">
        <f t="shared" si="694"/>
        <v>43</v>
      </c>
      <c r="I476" s="252">
        <f t="shared" si="694"/>
        <v>6</v>
      </c>
      <c r="J476" s="252">
        <f t="shared" si="694"/>
        <v>2</v>
      </c>
      <c r="K476" s="252">
        <f t="shared" si="694"/>
        <v>0</v>
      </c>
      <c r="L476" s="252">
        <f t="shared" si="694"/>
        <v>0</v>
      </c>
      <c r="M476" s="252">
        <f t="shared" si="694"/>
        <v>0</v>
      </c>
      <c r="N476" s="252">
        <f t="shared" si="694"/>
        <v>0</v>
      </c>
      <c r="O476" s="252">
        <f t="shared" si="694"/>
        <v>0</v>
      </c>
      <c r="P476" s="252">
        <f t="shared" si="694"/>
        <v>0</v>
      </c>
      <c r="Q476" s="252">
        <f t="shared" si="694"/>
        <v>0</v>
      </c>
      <c r="R476" s="252">
        <f t="shared" si="694"/>
        <v>0</v>
      </c>
      <c r="S476" s="252">
        <f t="shared" si="694"/>
        <v>0</v>
      </c>
      <c r="T476" s="252">
        <f t="shared" si="694"/>
        <v>0</v>
      </c>
      <c r="U476" s="252">
        <f t="shared" si="694"/>
        <v>0</v>
      </c>
      <c r="V476" s="253">
        <f>IFERROR(AVERAGE('Speed Bin A-B'!V67,'Speed Bin A-B'!V171,'Speed Bin A-B'!V275,'Speed Bin A-B'!V379,'Speed Bin A-B'!V483,'Speed Bin A-B'!V795,'Speed Bin A-B'!V899,'Speed Bin A-B'!V1003,'Speed Bin A-B'!V1107,'Speed Bin A-B'!V1211,'Speed Bin B-A'!V67,'Speed Bin B-A'!V171,'Speed Bin B-A'!V275,'Speed Bin B-A'!V379,'Speed Bin B-A'!V483,'Speed Bin B-A'!V795,'Speed Bin B-A'!V899,'Speed Bin B-A'!V1003,'Speed Bin B-A'!V1107,'Speed Bin B-A'!V1211),"-")</f>
        <v>26.15</v>
      </c>
      <c r="W476" s="253">
        <f>IFERROR(AVERAGE('Speed Bin A-B'!W67,'Speed Bin A-B'!W171,'Speed Bin A-B'!W275,'Speed Bin A-B'!W379,'Speed Bin A-B'!W483,'Speed Bin A-B'!W795,'Speed Bin A-B'!W899,'Speed Bin A-B'!W1003,'Speed Bin A-B'!W1107,'Speed Bin A-B'!W1211,'Speed Bin B-A'!W67,'Speed Bin B-A'!W171,'Speed Bin B-A'!W275,'Speed Bin B-A'!W379,'Speed Bin B-A'!W483,'Speed Bin B-A'!W795,'Speed Bin B-A'!W899,'Speed Bin B-A'!W1003,'Speed Bin B-A'!W1107,'Speed Bin B-A'!W1211),"-")</f>
        <v>30.671428571428571</v>
      </c>
      <c r="X476" s="246"/>
      <c r="Y476" s="246"/>
    </row>
    <row r="477" spans="1:25" x14ac:dyDescent="0.2">
      <c r="A477" s="251">
        <v>0.59375</v>
      </c>
      <c r="B477" s="252">
        <f t="shared" ref="B477:U477" si="695">B61+B269</f>
        <v>324</v>
      </c>
      <c r="C477" s="252">
        <f t="shared" si="695"/>
        <v>0</v>
      </c>
      <c r="D477" s="252">
        <f t="shared" si="695"/>
        <v>9</v>
      </c>
      <c r="E477" s="252">
        <f t="shared" si="695"/>
        <v>26</v>
      </c>
      <c r="F477" s="252">
        <f t="shared" si="695"/>
        <v>83</v>
      </c>
      <c r="G477" s="252">
        <f t="shared" si="695"/>
        <v>156</v>
      </c>
      <c r="H477" s="252">
        <f t="shared" si="695"/>
        <v>46</v>
      </c>
      <c r="I477" s="252">
        <f t="shared" si="695"/>
        <v>4</v>
      </c>
      <c r="J477" s="252">
        <f t="shared" si="695"/>
        <v>0</v>
      </c>
      <c r="K477" s="252">
        <f t="shared" si="695"/>
        <v>0</v>
      </c>
      <c r="L477" s="252">
        <f t="shared" si="695"/>
        <v>0</v>
      </c>
      <c r="M477" s="252">
        <f t="shared" si="695"/>
        <v>0</v>
      </c>
      <c r="N477" s="252">
        <f t="shared" si="695"/>
        <v>0</v>
      </c>
      <c r="O477" s="252">
        <f t="shared" si="695"/>
        <v>0</v>
      </c>
      <c r="P477" s="252">
        <f t="shared" si="695"/>
        <v>0</v>
      </c>
      <c r="Q477" s="252">
        <f t="shared" si="695"/>
        <v>0</v>
      </c>
      <c r="R477" s="252">
        <f t="shared" si="695"/>
        <v>0</v>
      </c>
      <c r="S477" s="252">
        <f t="shared" si="695"/>
        <v>0</v>
      </c>
      <c r="T477" s="252">
        <f t="shared" si="695"/>
        <v>0</v>
      </c>
      <c r="U477" s="252">
        <f t="shared" si="695"/>
        <v>0</v>
      </c>
      <c r="V477" s="253">
        <f>IFERROR(AVERAGE('Speed Bin A-B'!V68,'Speed Bin A-B'!V172,'Speed Bin A-B'!V276,'Speed Bin A-B'!V380,'Speed Bin A-B'!V484,'Speed Bin A-B'!V796,'Speed Bin A-B'!V900,'Speed Bin A-B'!V1004,'Speed Bin A-B'!V1108,'Speed Bin A-B'!V1212,'Speed Bin B-A'!V68,'Speed Bin B-A'!V172,'Speed Bin B-A'!V276,'Speed Bin B-A'!V380,'Speed Bin B-A'!V484,'Speed Bin B-A'!V796,'Speed Bin B-A'!V900,'Speed Bin B-A'!V1004,'Speed Bin B-A'!V1108,'Speed Bin B-A'!V1212),"-")</f>
        <v>25.921428571428571</v>
      </c>
      <c r="W477" s="253">
        <f>IFERROR(AVERAGE('Speed Bin A-B'!W68,'Speed Bin A-B'!W172,'Speed Bin A-B'!W276,'Speed Bin A-B'!W380,'Speed Bin A-B'!W484,'Speed Bin A-B'!W796,'Speed Bin A-B'!W900,'Speed Bin A-B'!W1004,'Speed Bin A-B'!W1108,'Speed Bin A-B'!W1212,'Speed Bin B-A'!W68,'Speed Bin B-A'!W172,'Speed Bin B-A'!W276,'Speed Bin B-A'!W380,'Speed Bin B-A'!W484,'Speed Bin B-A'!W796,'Speed Bin B-A'!W900,'Speed Bin B-A'!W1004,'Speed Bin B-A'!W1108,'Speed Bin B-A'!W1212),"-")</f>
        <v>30.442857142857143</v>
      </c>
      <c r="X477" s="246"/>
      <c r="Y477" s="246"/>
    </row>
    <row r="478" spans="1:25" x14ac:dyDescent="0.2">
      <c r="A478" s="251">
        <v>0.60416666666666696</v>
      </c>
      <c r="B478" s="252">
        <f t="shared" ref="B478:U478" si="696">B62+B270</f>
        <v>341</v>
      </c>
      <c r="C478" s="252">
        <f t="shared" si="696"/>
        <v>0</v>
      </c>
      <c r="D478" s="252">
        <f t="shared" si="696"/>
        <v>2</v>
      </c>
      <c r="E478" s="252">
        <f t="shared" si="696"/>
        <v>14</v>
      </c>
      <c r="F478" s="252">
        <f t="shared" si="696"/>
        <v>90</v>
      </c>
      <c r="G478" s="252">
        <f t="shared" si="696"/>
        <v>190</v>
      </c>
      <c r="H478" s="252">
        <f t="shared" si="696"/>
        <v>36</v>
      </c>
      <c r="I478" s="252">
        <f t="shared" si="696"/>
        <v>9</v>
      </c>
      <c r="J478" s="252">
        <f t="shared" si="696"/>
        <v>0</v>
      </c>
      <c r="K478" s="252">
        <f t="shared" si="696"/>
        <v>0</v>
      </c>
      <c r="L478" s="252">
        <f t="shared" si="696"/>
        <v>0</v>
      </c>
      <c r="M478" s="252">
        <f t="shared" si="696"/>
        <v>0</v>
      </c>
      <c r="N478" s="252">
        <f t="shared" si="696"/>
        <v>0</v>
      </c>
      <c r="O478" s="252">
        <f t="shared" si="696"/>
        <v>0</v>
      </c>
      <c r="P478" s="252">
        <f t="shared" si="696"/>
        <v>0</v>
      </c>
      <c r="Q478" s="252">
        <f t="shared" si="696"/>
        <v>0</v>
      </c>
      <c r="R478" s="252">
        <f t="shared" si="696"/>
        <v>0</v>
      </c>
      <c r="S478" s="252">
        <f t="shared" si="696"/>
        <v>0</v>
      </c>
      <c r="T478" s="252">
        <f t="shared" si="696"/>
        <v>0</v>
      </c>
      <c r="U478" s="252">
        <f t="shared" si="696"/>
        <v>0</v>
      </c>
      <c r="V478" s="253">
        <f>IFERROR(AVERAGE('Speed Bin A-B'!V69,'Speed Bin A-B'!V173,'Speed Bin A-B'!V277,'Speed Bin A-B'!V381,'Speed Bin A-B'!V485,'Speed Bin A-B'!V797,'Speed Bin A-B'!V901,'Speed Bin A-B'!V1005,'Speed Bin A-B'!V1109,'Speed Bin A-B'!V1213,'Speed Bin B-A'!V69,'Speed Bin B-A'!V173,'Speed Bin B-A'!V277,'Speed Bin B-A'!V381,'Speed Bin B-A'!V485,'Speed Bin B-A'!V797,'Speed Bin B-A'!V901,'Speed Bin B-A'!V1005,'Speed Bin B-A'!V1109,'Speed Bin B-A'!V1213),"-")</f>
        <v>26.464285714285719</v>
      </c>
      <c r="W478" s="253">
        <f>IFERROR(AVERAGE('Speed Bin A-B'!W69,'Speed Bin A-B'!W173,'Speed Bin A-B'!W277,'Speed Bin A-B'!W381,'Speed Bin A-B'!W485,'Speed Bin A-B'!W797,'Speed Bin A-B'!W901,'Speed Bin A-B'!W1005,'Speed Bin A-B'!W1109,'Speed Bin A-B'!W1213,'Speed Bin B-A'!W69,'Speed Bin B-A'!W173,'Speed Bin B-A'!W277,'Speed Bin B-A'!W381,'Speed Bin B-A'!W485,'Speed Bin B-A'!W797,'Speed Bin B-A'!W901,'Speed Bin B-A'!W1005,'Speed Bin B-A'!W1109,'Speed Bin B-A'!W1213),"-")</f>
        <v>30.12857142857143</v>
      </c>
      <c r="X478" s="246"/>
      <c r="Y478" s="246"/>
    </row>
    <row r="479" spans="1:25" x14ac:dyDescent="0.2">
      <c r="A479" s="251">
        <v>0.61458333333333304</v>
      </c>
      <c r="B479" s="252">
        <f t="shared" ref="B479:U479" si="697">B63+B271</f>
        <v>343</v>
      </c>
      <c r="C479" s="252">
        <f t="shared" si="697"/>
        <v>0</v>
      </c>
      <c r="D479" s="252">
        <f t="shared" si="697"/>
        <v>6</v>
      </c>
      <c r="E479" s="252">
        <f t="shared" si="697"/>
        <v>27</v>
      </c>
      <c r="F479" s="252">
        <f t="shared" si="697"/>
        <v>82</v>
      </c>
      <c r="G479" s="252">
        <f t="shared" si="697"/>
        <v>177</v>
      </c>
      <c r="H479" s="252">
        <f t="shared" si="697"/>
        <v>47</v>
      </c>
      <c r="I479" s="252">
        <f t="shared" si="697"/>
        <v>3</v>
      </c>
      <c r="J479" s="252">
        <f t="shared" si="697"/>
        <v>1</v>
      </c>
      <c r="K479" s="252">
        <f t="shared" si="697"/>
        <v>0</v>
      </c>
      <c r="L479" s="252">
        <f t="shared" si="697"/>
        <v>0</v>
      </c>
      <c r="M479" s="252">
        <f t="shared" si="697"/>
        <v>0</v>
      </c>
      <c r="N479" s="252">
        <f t="shared" si="697"/>
        <v>0</v>
      </c>
      <c r="O479" s="252">
        <f t="shared" si="697"/>
        <v>0</v>
      </c>
      <c r="P479" s="252">
        <f t="shared" si="697"/>
        <v>0</v>
      </c>
      <c r="Q479" s="252">
        <f t="shared" si="697"/>
        <v>0</v>
      </c>
      <c r="R479" s="252">
        <f t="shared" si="697"/>
        <v>0</v>
      </c>
      <c r="S479" s="252">
        <f t="shared" si="697"/>
        <v>0</v>
      </c>
      <c r="T479" s="252">
        <f t="shared" si="697"/>
        <v>0</v>
      </c>
      <c r="U479" s="252">
        <f t="shared" si="697"/>
        <v>0</v>
      </c>
      <c r="V479" s="253">
        <f>IFERROR(AVERAGE('Speed Bin A-B'!V70,'Speed Bin A-B'!V174,'Speed Bin A-B'!V278,'Speed Bin A-B'!V382,'Speed Bin A-B'!V486,'Speed Bin A-B'!V798,'Speed Bin A-B'!V902,'Speed Bin A-B'!V1006,'Speed Bin A-B'!V1110,'Speed Bin A-B'!V1214,'Speed Bin B-A'!V70,'Speed Bin B-A'!V174,'Speed Bin B-A'!V278,'Speed Bin B-A'!V382,'Speed Bin B-A'!V486,'Speed Bin B-A'!V798,'Speed Bin B-A'!V902,'Speed Bin B-A'!V1006,'Speed Bin B-A'!V1110,'Speed Bin B-A'!V1214),"-")</f>
        <v>26.2</v>
      </c>
      <c r="W479" s="253">
        <f>IFERROR(AVERAGE('Speed Bin A-B'!W70,'Speed Bin A-B'!W174,'Speed Bin A-B'!W278,'Speed Bin A-B'!W382,'Speed Bin A-B'!W486,'Speed Bin A-B'!W798,'Speed Bin A-B'!W902,'Speed Bin A-B'!W1006,'Speed Bin A-B'!W1110,'Speed Bin A-B'!W1214,'Speed Bin B-A'!W70,'Speed Bin B-A'!W174,'Speed Bin B-A'!W278,'Speed Bin B-A'!W382,'Speed Bin B-A'!W486,'Speed Bin B-A'!W798,'Speed Bin B-A'!W902,'Speed Bin B-A'!W1006,'Speed Bin B-A'!W1110,'Speed Bin B-A'!W1214),"-")</f>
        <v>30.071428571428566</v>
      </c>
      <c r="X479" s="246"/>
      <c r="Y479" s="246"/>
    </row>
    <row r="480" spans="1:25" x14ac:dyDescent="0.2">
      <c r="A480" s="251">
        <v>0.625</v>
      </c>
      <c r="B480" s="252">
        <f t="shared" ref="B480:U480" si="698">B64+B272</f>
        <v>394</v>
      </c>
      <c r="C480" s="252">
        <f t="shared" si="698"/>
        <v>0</v>
      </c>
      <c r="D480" s="252">
        <f t="shared" si="698"/>
        <v>5</v>
      </c>
      <c r="E480" s="252">
        <f t="shared" si="698"/>
        <v>13</v>
      </c>
      <c r="F480" s="252">
        <f t="shared" si="698"/>
        <v>102</v>
      </c>
      <c r="G480" s="252">
        <f t="shared" si="698"/>
        <v>202</v>
      </c>
      <c r="H480" s="252">
        <f t="shared" si="698"/>
        <v>65</v>
      </c>
      <c r="I480" s="252">
        <f t="shared" si="698"/>
        <v>7</v>
      </c>
      <c r="J480" s="252">
        <f t="shared" si="698"/>
        <v>0</v>
      </c>
      <c r="K480" s="252">
        <f t="shared" si="698"/>
        <v>0</v>
      </c>
      <c r="L480" s="252">
        <f t="shared" si="698"/>
        <v>0</v>
      </c>
      <c r="M480" s="252">
        <f t="shared" si="698"/>
        <v>0</v>
      </c>
      <c r="N480" s="252">
        <f t="shared" si="698"/>
        <v>0</v>
      </c>
      <c r="O480" s="252">
        <f t="shared" si="698"/>
        <v>0</v>
      </c>
      <c r="P480" s="252">
        <f t="shared" si="698"/>
        <v>0</v>
      </c>
      <c r="Q480" s="252">
        <f t="shared" si="698"/>
        <v>0</v>
      </c>
      <c r="R480" s="252">
        <f t="shared" si="698"/>
        <v>0</v>
      </c>
      <c r="S480" s="252">
        <f t="shared" si="698"/>
        <v>0</v>
      </c>
      <c r="T480" s="252">
        <f t="shared" si="698"/>
        <v>0</v>
      </c>
      <c r="U480" s="252">
        <f t="shared" si="698"/>
        <v>0</v>
      </c>
      <c r="V480" s="253">
        <f>IFERROR(AVERAGE('Speed Bin A-B'!V71,'Speed Bin A-B'!V175,'Speed Bin A-B'!V279,'Speed Bin A-B'!V383,'Speed Bin A-B'!V487,'Speed Bin A-B'!V799,'Speed Bin A-B'!V903,'Speed Bin A-B'!V1007,'Speed Bin A-B'!V1111,'Speed Bin A-B'!V1215,'Speed Bin B-A'!V71,'Speed Bin B-A'!V175,'Speed Bin B-A'!V279,'Speed Bin B-A'!V383,'Speed Bin B-A'!V487,'Speed Bin B-A'!V799,'Speed Bin B-A'!V903,'Speed Bin B-A'!V1007,'Speed Bin B-A'!V1111,'Speed Bin B-A'!V1215),"-")</f>
        <v>26.671428571428578</v>
      </c>
      <c r="W480" s="253">
        <f>IFERROR(AVERAGE('Speed Bin A-B'!W71,'Speed Bin A-B'!W175,'Speed Bin A-B'!W279,'Speed Bin A-B'!W383,'Speed Bin A-B'!W487,'Speed Bin A-B'!W799,'Speed Bin A-B'!W903,'Speed Bin A-B'!W1007,'Speed Bin A-B'!W1111,'Speed Bin A-B'!W1215,'Speed Bin B-A'!W71,'Speed Bin B-A'!W175,'Speed Bin B-A'!W279,'Speed Bin B-A'!W383,'Speed Bin B-A'!W487,'Speed Bin B-A'!W799,'Speed Bin B-A'!W903,'Speed Bin B-A'!W1007,'Speed Bin B-A'!W1111,'Speed Bin B-A'!W1215),"-")</f>
        <v>30.50714285714286</v>
      </c>
      <c r="X480" s="246"/>
      <c r="Y480" s="246"/>
    </row>
    <row r="481" spans="1:25" x14ac:dyDescent="0.2">
      <c r="A481" s="251">
        <v>0.63541666666666696</v>
      </c>
      <c r="B481" s="252">
        <f t="shared" ref="B481:U481" si="699">B65+B273</f>
        <v>367</v>
      </c>
      <c r="C481" s="252">
        <f t="shared" si="699"/>
        <v>0</v>
      </c>
      <c r="D481" s="252">
        <f t="shared" si="699"/>
        <v>4</v>
      </c>
      <c r="E481" s="252">
        <f t="shared" si="699"/>
        <v>15</v>
      </c>
      <c r="F481" s="252">
        <f t="shared" si="699"/>
        <v>91</v>
      </c>
      <c r="G481" s="252">
        <f t="shared" si="699"/>
        <v>195</v>
      </c>
      <c r="H481" s="252">
        <f t="shared" si="699"/>
        <v>51</v>
      </c>
      <c r="I481" s="252">
        <f t="shared" si="699"/>
        <v>10</v>
      </c>
      <c r="J481" s="252">
        <f t="shared" si="699"/>
        <v>1</v>
      </c>
      <c r="K481" s="252">
        <f t="shared" si="699"/>
        <v>0</v>
      </c>
      <c r="L481" s="252">
        <f t="shared" si="699"/>
        <v>0</v>
      </c>
      <c r="M481" s="252">
        <f t="shared" si="699"/>
        <v>0</v>
      </c>
      <c r="N481" s="252">
        <f t="shared" si="699"/>
        <v>0</v>
      </c>
      <c r="O481" s="252">
        <f t="shared" si="699"/>
        <v>0</v>
      </c>
      <c r="P481" s="252">
        <f t="shared" si="699"/>
        <v>0</v>
      </c>
      <c r="Q481" s="252">
        <f t="shared" si="699"/>
        <v>0</v>
      </c>
      <c r="R481" s="252">
        <f t="shared" si="699"/>
        <v>0</v>
      </c>
      <c r="S481" s="252">
        <f t="shared" si="699"/>
        <v>0</v>
      </c>
      <c r="T481" s="252">
        <f t="shared" si="699"/>
        <v>0</v>
      </c>
      <c r="U481" s="252">
        <f t="shared" si="699"/>
        <v>0</v>
      </c>
      <c r="V481" s="253">
        <f>IFERROR(AVERAGE('Speed Bin A-B'!V72,'Speed Bin A-B'!V176,'Speed Bin A-B'!V280,'Speed Bin A-B'!V384,'Speed Bin A-B'!V488,'Speed Bin A-B'!V800,'Speed Bin A-B'!V904,'Speed Bin A-B'!V1008,'Speed Bin A-B'!V1112,'Speed Bin A-B'!V1216,'Speed Bin B-A'!V72,'Speed Bin B-A'!V176,'Speed Bin B-A'!V280,'Speed Bin B-A'!V384,'Speed Bin B-A'!V488,'Speed Bin B-A'!V800,'Speed Bin B-A'!V904,'Speed Bin B-A'!V1008,'Speed Bin B-A'!V1112,'Speed Bin B-A'!V1216),"-")</f>
        <v>26.764285714285712</v>
      </c>
      <c r="W481" s="253">
        <f>IFERROR(AVERAGE('Speed Bin A-B'!W72,'Speed Bin A-B'!W176,'Speed Bin A-B'!W280,'Speed Bin A-B'!W384,'Speed Bin A-B'!W488,'Speed Bin A-B'!W800,'Speed Bin A-B'!W904,'Speed Bin A-B'!W1008,'Speed Bin A-B'!W1112,'Speed Bin A-B'!W1216,'Speed Bin B-A'!W72,'Speed Bin B-A'!W176,'Speed Bin B-A'!W280,'Speed Bin B-A'!W384,'Speed Bin B-A'!W488,'Speed Bin B-A'!W800,'Speed Bin B-A'!W904,'Speed Bin B-A'!W1008,'Speed Bin B-A'!W1112,'Speed Bin B-A'!W1216),"-")</f>
        <v>30.778571428571432</v>
      </c>
      <c r="X481" s="246"/>
      <c r="Y481" s="246"/>
    </row>
    <row r="482" spans="1:25" x14ac:dyDescent="0.2">
      <c r="A482" s="251">
        <v>0.64583333333333304</v>
      </c>
      <c r="B482" s="252">
        <f t="shared" ref="B482:U482" si="700">B66+B274</f>
        <v>408</v>
      </c>
      <c r="C482" s="252">
        <f t="shared" si="700"/>
        <v>0</v>
      </c>
      <c r="D482" s="252">
        <f t="shared" si="700"/>
        <v>1</v>
      </c>
      <c r="E482" s="252">
        <f t="shared" si="700"/>
        <v>13</v>
      </c>
      <c r="F482" s="252">
        <f t="shared" si="700"/>
        <v>102</v>
      </c>
      <c r="G482" s="252">
        <f t="shared" si="700"/>
        <v>220</v>
      </c>
      <c r="H482" s="252">
        <f t="shared" si="700"/>
        <v>65</v>
      </c>
      <c r="I482" s="252">
        <f t="shared" si="700"/>
        <v>6</v>
      </c>
      <c r="J482" s="252">
        <f t="shared" si="700"/>
        <v>1</v>
      </c>
      <c r="K482" s="252">
        <f t="shared" si="700"/>
        <v>0</v>
      </c>
      <c r="L482" s="252">
        <f t="shared" si="700"/>
        <v>0</v>
      </c>
      <c r="M482" s="252">
        <f t="shared" si="700"/>
        <v>0</v>
      </c>
      <c r="N482" s="252">
        <f t="shared" si="700"/>
        <v>0</v>
      </c>
      <c r="O482" s="252">
        <f t="shared" si="700"/>
        <v>0</v>
      </c>
      <c r="P482" s="252">
        <f t="shared" si="700"/>
        <v>0</v>
      </c>
      <c r="Q482" s="252">
        <f t="shared" si="700"/>
        <v>0</v>
      </c>
      <c r="R482" s="252">
        <f t="shared" si="700"/>
        <v>0</v>
      </c>
      <c r="S482" s="252">
        <f t="shared" si="700"/>
        <v>0</v>
      </c>
      <c r="T482" s="252">
        <f t="shared" si="700"/>
        <v>0</v>
      </c>
      <c r="U482" s="252">
        <f t="shared" si="700"/>
        <v>0</v>
      </c>
      <c r="V482" s="253">
        <f>IFERROR(AVERAGE('Speed Bin A-B'!V73,'Speed Bin A-B'!V177,'Speed Bin A-B'!V281,'Speed Bin A-B'!V385,'Speed Bin A-B'!V489,'Speed Bin A-B'!V801,'Speed Bin A-B'!V905,'Speed Bin A-B'!V1009,'Speed Bin A-B'!V1113,'Speed Bin A-B'!V1217,'Speed Bin B-A'!V73,'Speed Bin B-A'!V177,'Speed Bin B-A'!V281,'Speed Bin B-A'!V385,'Speed Bin B-A'!V489,'Speed Bin B-A'!V801,'Speed Bin B-A'!V905,'Speed Bin B-A'!V1009,'Speed Bin B-A'!V1113,'Speed Bin B-A'!V1217),"-")</f>
        <v>26.814285714285713</v>
      </c>
      <c r="W482" s="253">
        <f>IFERROR(AVERAGE('Speed Bin A-B'!W73,'Speed Bin A-B'!W177,'Speed Bin A-B'!W281,'Speed Bin A-B'!W385,'Speed Bin A-B'!W489,'Speed Bin A-B'!W801,'Speed Bin A-B'!W905,'Speed Bin A-B'!W1009,'Speed Bin A-B'!W1113,'Speed Bin A-B'!W1217,'Speed Bin B-A'!W73,'Speed Bin B-A'!W177,'Speed Bin B-A'!W281,'Speed Bin B-A'!W385,'Speed Bin B-A'!W489,'Speed Bin B-A'!W801,'Speed Bin B-A'!W905,'Speed Bin B-A'!W1009,'Speed Bin B-A'!W1113,'Speed Bin B-A'!W1217),"-")</f>
        <v>30.592857142857145</v>
      </c>
      <c r="X482" s="246"/>
      <c r="Y482" s="246"/>
    </row>
    <row r="483" spans="1:25" x14ac:dyDescent="0.2">
      <c r="A483" s="251">
        <v>0.65625</v>
      </c>
      <c r="B483" s="252">
        <f t="shared" ref="B483:U483" si="701">B67+B275</f>
        <v>384</v>
      </c>
      <c r="C483" s="252">
        <f t="shared" si="701"/>
        <v>1</v>
      </c>
      <c r="D483" s="252">
        <f t="shared" si="701"/>
        <v>1</v>
      </c>
      <c r="E483" s="252">
        <f t="shared" si="701"/>
        <v>9</v>
      </c>
      <c r="F483" s="252">
        <f t="shared" si="701"/>
        <v>89</v>
      </c>
      <c r="G483" s="252">
        <f t="shared" si="701"/>
        <v>200</v>
      </c>
      <c r="H483" s="252">
        <f t="shared" si="701"/>
        <v>75</v>
      </c>
      <c r="I483" s="252">
        <f t="shared" si="701"/>
        <v>8</v>
      </c>
      <c r="J483" s="252">
        <f t="shared" si="701"/>
        <v>1</v>
      </c>
      <c r="K483" s="252">
        <f t="shared" si="701"/>
        <v>0</v>
      </c>
      <c r="L483" s="252">
        <f t="shared" si="701"/>
        <v>0</v>
      </c>
      <c r="M483" s="252">
        <f t="shared" si="701"/>
        <v>0</v>
      </c>
      <c r="N483" s="252">
        <f t="shared" si="701"/>
        <v>0</v>
      </c>
      <c r="O483" s="252">
        <f t="shared" si="701"/>
        <v>0</v>
      </c>
      <c r="P483" s="252">
        <f t="shared" si="701"/>
        <v>0</v>
      </c>
      <c r="Q483" s="252">
        <f t="shared" si="701"/>
        <v>0</v>
      </c>
      <c r="R483" s="252">
        <f t="shared" si="701"/>
        <v>0</v>
      </c>
      <c r="S483" s="252">
        <f t="shared" si="701"/>
        <v>0</v>
      </c>
      <c r="T483" s="252">
        <f t="shared" si="701"/>
        <v>0</v>
      </c>
      <c r="U483" s="252">
        <f t="shared" si="701"/>
        <v>0</v>
      </c>
      <c r="V483" s="253">
        <f>IFERROR(AVERAGE('Speed Bin A-B'!V74,'Speed Bin A-B'!V178,'Speed Bin A-B'!V282,'Speed Bin A-B'!V386,'Speed Bin A-B'!V490,'Speed Bin A-B'!V802,'Speed Bin A-B'!V906,'Speed Bin A-B'!V1010,'Speed Bin A-B'!V1114,'Speed Bin A-B'!V1218,'Speed Bin B-A'!V74,'Speed Bin B-A'!V178,'Speed Bin B-A'!V282,'Speed Bin B-A'!V386,'Speed Bin B-A'!V490,'Speed Bin B-A'!V802,'Speed Bin B-A'!V906,'Speed Bin B-A'!V1010,'Speed Bin B-A'!V1114,'Speed Bin B-A'!V1218),"-")</f>
        <v>27.428571428571427</v>
      </c>
      <c r="W483" s="253">
        <f>IFERROR(AVERAGE('Speed Bin A-B'!W74,'Speed Bin A-B'!W178,'Speed Bin A-B'!W282,'Speed Bin A-B'!W386,'Speed Bin A-B'!W490,'Speed Bin A-B'!W802,'Speed Bin A-B'!W906,'Speed Bin A-B'!W1010,'Speed Bin A-B'!W1114,'Speed Bin A-B'!W1218,'Speed Bin B-A'!W74,'Speed Bin B-A'!W178,'Speed Bin B-A'!W282,'Speed Bin B-A'!W386,'Speed Bin B-A'!W490,'Speed Bin B-A'!W802,'Speed Bin B-A'!W906,'Speed Bin B-A'!W1010,'Speed Bin B-A'!W1114,'Speed Bin B-A'!W1218),"-")</f>
        <v>31.37142857142857</v>
      </c>
      <c r="X483" s="246"/>
      <c r="Y483" s="246"/>
    </row>
    <row r="484" spans="1:25" x14ac:dyDescent="0.2">
      <c r="A484" s="251">
        <v>0.66666666666666696</v>
      </c>
      <c r="B484" s="252">
        <f t="shared" ref="B484:U484" si="702">B68+B276</f>
        <v>490</v>
      </c>
      <c r="C484" s="252">
        <f t="shared" si="702"/>
        <v>0</v>
      </c>
      <c r="D484" s="252">
        <f t="shared" si="702"/>
        <v>10</v>
      </c>
      <c r="E484" s="252">
        <f t="shared" si="702"/>
        <v>7</v>
      </c>
      <c r="F484" s="252">
        <f t="shared" si="702"/>
        <v>92</v>
      </c>
      <c r="G484" s="252">
        <f t="shared" si="702"/>
        <v>276</v>
      </c>
      <c r="H484" s="252">
        <f t="shared" si="702"/>
        <v>96</v>
      </c>
      <c r="I484" s="252">
        <f t="shared" si="702"/>
        <v>8</v>
      </c>
      <c r="J484" s="252">
        <f t="shared" si="702"/>
        <v>1</v>
      </c>
      <c r="K484" s="252">
        <f t="shared" si="702"/>
        <v>0</v>
      </c>
      <c r="L484" s="252">
        <f t="shared" si="702"/>
        <v>0</v>
      </c>
      <c r="M484" s="252">
        <f t="shared" si="702"/>
        <v>0</v>
      </c>
      <c r="N484" s="252">
        <f t="shared" si="702"/>
        <v>0</v>
      </c>
      <c r="O484" s="252">
        <f t="shared" si="702"/>
        <v>0</v>
      </c>
      <c r="P484" s="252">
        <f t="shared" si="702"/>
        <v>0</v>
      </c>
      <c r="Q484" s="252">
        <f t="shared" si="702"/>
        <v>0</v>
      </c>
      <c r="R484" s="252">
        <f t="shared" si="702"/>
        <v>0</v>
      </c>
      <c r="S484" s="252">
        <f t="shared" si="702"/>
        <v>0</v>
      </c>
      <c r="T484" s="252">
        <f t="shared" si="702"/>
        <v>0</v>
      </c>
      <c r="U484" s="252">
        <f t="shared" si="702"/>
        <v>0</v>
      </c>
      <c r="V484" s="253">
        <f>IFERROR(AVERAGE('Speed Bin A-B'!V75,'Speed Bin A-B'!V179,'Speed Bin A-B'!V283,'Speed Bin A-B'!V387,'Speed Bin A-B'!V491,'Speed Bin A-B'!V803,'Speed Bin A-B'!V907,'Speed Bin A-B'!V1011,'Speed Bin A-B'!V1115,'Speed Bin A-B'!V1219,'Speed Bin B-A'!V75,'Speed Bin B-A'!V179,'Speed Bin B-A'!V283,'Speed Bin B-A'!V387,'Speed Bin B-A'!V491,'Speed Bin B-A'!V803,'Speed Bin B-A'!V907,'Speed Bin B-A'!V1011,'Speed Bin B-A'!V1115,'Speed Bin B-A'!V1219),"-")</f>
        <v>27.192857142857143</v>
      </c>
      <c r="W484" s="253">
        <f>IFERROR(AVERAGE('Speed Bin A-B'!W75,'Speed Bin A-B'!W179,'Speed Bin A-B'!W283,'Speed Bin A-B'!W387,'Speed Bin A-B'!W491,'Speed Bin A-B'!W803,'Speed Bin A-B'!W907,'Speed Bin A-B'!W1011,'Speed Bin A-B'!W1115,'Speed Bin A-B'!W1219,'Speed Bin B-A'!W75,'Speed Bin B-A'!W179,'Speed Bin B-A'!W283,'Speed Bin B-A'!W387,'Speed Bin B-A'!W491,'Speed Bin B-A'!W803,'Speed Bin B-A'!W907,'Speed Bin B-A'!W1011,'Speed Bin B-A'!W1115,'Speed Bin B-A'!W1219),"-")</f>
        <v>31.25714285714286</v>
      </c>
      <c r="X484" s="246"/>
      <c r="Y484" s="246"/>
    </row>
    <row r="485" spans="1:25" x14ac:dyDescent="0.2">
      <c r="A485" s="251">
        <v>0.67708333333333304</v>
      </c>
      <c r="B485" s="252">
        <f t="shared" ref="B485:U485" si="703">B69+B277</f>
        <v>465</v>
      </c>
      <c r="C485" s="252">
        <f t="shared" si="703"/>
        <v>0</v>
      </c>
      <c r="D485" s="252">
        <f t="shared" si="703"/>
        <v>7</v>
      </c>
      <c r="E485" s="252">
        <f t="shared" si="703"/>
        <v>18</v>
      </c>
      <c r="F485" s="252">
        <f t="shared" si="703"/>
        <v>110</v>
      </c>
      <c r="G485" s="252">
        <f t="shared" si="703"/>
        <v>254</v>
      </c>
      <c r="H485" s="252">
        <f t="shared" si="703"/>
        <v>68</v>
      </c>
      <c r="I485" s="252">
        <f t="shared" si="703"/>
        <v>8</v>
      </c>
      <c r="J485" s="252">
        <f t="shared" si="703"/>
        <v>0</v>
      </c>
      <c r="K485" s="252">
        <f t="shared" si="703"/>
        <v>0</v>
      </c>
      <c r="L485" s="252">
        <f t="shared" si="703"/>
        <v>0</v>
      </c>
      <c r="M485" s="252">
        <f t="shared" si="703"/>
        <v>0</v>
      </c>
      <c r="N485" s="252">
        <f t="shared" si="703"/>
        <v>0</v>
      </c>
      <c r="O485" s="252">
        <f t="shared" si="703"/>
        <v>0</v>
      </c>
      <c r="P485" s="252">
        <f t="shared" si="703"/>
        <v>0</v>
      </c>
      <c r="Q485" s="252">
        <f t="shared" si="703"/>
        <v>0</v>
      </c>
      <c r="R485" s="252">
        <f t="shared" si="703"/>
        <v>0</v>
      </c>
      <c r="S485" s="252">
        <f t="shared" si="703"/>
        <v>0</v>
      </c>
      <c r="T485" s="252">
        <f t="shared" si="703"/>
        <v>0</v>
      </c>
      <c r="U485" s="252">
        <f t="shared" si="703"/>
        <v>0</v>
      </c>
      <c r="V485" s="253">
        <f>IFERROR(AVERAGE('Speed Bin A-B'!V76,'Speed Bin A-B'!V180,'Speed Bin A-B'!V284,'Speed Bin A-B'!V388,'Speed Bin A-B'!V492,'Speed Bin A-B'!V804,'Speed Bin A-B'!V908,'Speed Bin A-B'!V1012,'Speed Bin A-B'!V1116,'Speed Bin A-B'!V1220,'Speed Bin B-A'!V76,'Speed Bin B-A'!V180,'Speed Bin B-A'!V284,'Speed Bin B-A'!V388,'Speed Bin B-A'!V492,'Speed Bin B-A'!V804,'Speed Bin B-A'!V908,'Speed Bin B-A'!V1012,'Speed Bin B-A'!V1116,'Speed Bin B-A'!V1220),"-")</f>
        <v>26.678571428571423</v>
      </c>
      <c r="W485" s="253">
        <f>IFERROR(AVERAGE('Speed Bin A-B'!W76,'Speed Bin A-B'!W180,'Speed Bin A-B'!W284,'Speed Bin A-B'!W388,'Speed Bin A-B'!W492,'Speed Bin A-B'!W804,'Speed Bin A-B'!W908,'Speed Bin A-B'!W1012,'Speed Bin A-B'!W1116,'Speed Bin A-B'!W1220,'Speed Bin B-A'!W76,'Speed Bin B-A'!W180,'Speed Bin B-A'!W284,'Speed Bin B-A'!W388,'Speed Bin B-A'!W492,'Speed Bin B-A'!W804,'Speed Bin B-A'!W908,'Speed Bin B-A'!W1012,'Speed Bin B-A'!W1116,'Speed Bin B-A'!W1220),"-")</f>
        <v>30.842857142857145</v>
      </c>
      <c r="X485" s="246"/>
      <c r="Y485" s="246"/>
    </row>
    <row r="486" spans="1:25" x14ac:dyDescent="0.2">
      <c r="A486" s="251">
        <v>0.6875</v>
      </c>
      <c r="B486" s="252">
        <f t="shared" ref="B486:U486" si="704">B70+B278</f>
        <v>524</v>
      </c>
      <c r="C486" s="252">
        <f t="shared" si="704"/>
        <v>1</v>
      </c>
      <c r="D486" s="252">
        <f t="shared" si="704"/>
        <v>4</v>
      </c>
      <c r="E486" s="252">
        <f t="shared" si="704"/>
        <v>19</v>
      </c>
      <c r="F486" s="252">
        <f t="shared" si="704"/>
        <v>118</v>
      </c>
      <c r="G486" s="252">
        <f t="shared" si="704"/>
        <v>299</v>
      </c>
      <c r="H486" s="252">
        <f t="shared" si="704"/>
        <v>77</v>
      </c>
      <c r="I486" s="252">
        <f t="shared" si="704"/>
        <v>3</v>
      </c>
      <c r="J486" s="252">
        <f t="shared" si="704"/>
        <v>3</v>
      </c>
      <c r="K486" s="252">
        <f t="shared" si="704"/>
        <v>0</v>
      </c>
      <c r="L486" s="252">
        <f t="shared" si="704"/>
        <v>0</v>
      </c>
      <c r="M486" s="252">
        <f t="shared" si="704"/>
        <v>0</v>
      </c>
      <c r="N486" s="252">
        <f t="shared" si="704"/>
        <v>0</v>
      </c>
      <c r="O486" s="252">
        <f t="shared" si="704"/>
        <v>0</v>
      </c>
      <c r="P486" s="252">
        <f t="shared" si="704"/>
        <v>0</v>
      </c>
      <c r="Q486" s="252">
        <f t="shared" si="704"/>
        <v>0</v>
      </c>
      <c r="R486" s="252">
        <f t="shared" si="704"/>
        <v>0</v>
      </c>
      <c r="S486" s="252">
        <f t="shared" si="704"/>
        <v>0</v>
      </c>
      <c r="T486" s="252">
        <f t="shared" si="704"/>
        <v>0</v>
      </c>
      <c r="U486" s="252">
        <f t="shared" si="704"/>
        <v>0</v>
      </c>
      <c r="V486" s="253">
        <f>IFERROR(AVERAGE('Speed Bin A-B'!V77,'Speed Bin A-B'!V181,'Speed Bin A-B'!V285,'Speed Bin A-B'!V389,'Speed Bin A-B'!V493,'Speed Bin A-B'!V805,'Speed Bin A-B'!V909,'Speed Bin A-B'!V1013,'Speed Bin A-B'!V1117,'Speed Bin A-B'!V1221,'Speed Bin B-A'!V77,'Speed Bin B-A'!V181,'Speed Bin B-A'!V285,'Speed Bin B-A'!V389,'Speed Bin B-A'!V493,'Speed Bin B-A'!V805,'Speed Bin B-A'!V909,'Speed Bin B-A'!V1013,'Speed Bin B-A'!V1117,'Speed Bin B-A'!V1221),"-")</f>
        <v>26.778571428571432</v>
      </c>
      <c r="W486" s="253">
        <f>IFERROR(AVERAGE('Speed Bin A-B'!W77,'Speed Bin A-B'!W181,'Speed Bin A-B'!W285,'Speed Bin A-B'!W389,'Speed Bin A-B'!W493,'Speed Bin A-B'!W805,'Speed Bin A-B'!W909,'Speed Bin A-B'!W1013,'Speed Bin A-B'!W1117,'Speed Bin A-B'!W1221,'Speed Bin B-A'!W77,'Speed Bin B-A'!W181,'Speed Bin B-A'!W285,'Speed Bin B-A'!W389,'Speed Bin B-A'!W493,'Speed Bin B-A'!W805,'Speed Bin B-A'!W909,'Speed Bin B-A'!W1013,'Speed Bin B-A'!W1117,'Speed Bin B-A'!W1221),"-")</f>
        <v>30.321428571428573</v>
      </c>
      <c r="X486" s="246"/>
      <c r="Y486" s="246"/>
    </row>
    <row r="487" spans="1:25" x14ac:dyDescent="0.2">
      <c r="A487" s="251">
        <v>0.69791666666666696</v>
      </c>
      <c r="B487" s="252">
        <f t="shared" ref="B487:U487" si="705">B71+B279</f>
        <v>475</v>
      </c>
      <c r="C487" s="252">
        <f t="shared" si="705"/>
        <v>1</v>
      </c>
      <c r="D487" s="252">
        <f t="shared" si="705"/>
        <v>7</v>
      </c>
      <c r="E487" s="252">
        <f t="shared" si="705"/>
        <v>10</v>
      </c>
      <c r="F487" s="252">
        <f t="shared" si="705"/>
        <v>83</v>
      </c>
      <c r="G487" s="252">
        <f t="shared" si="705"/>
        <v>251</v>
      </c>
      <c r="H487" s="252">
        <f t="shared" si="705"/>
        <v>114</v>
      </c>
      <c r="I487" s="252">
        <f t="shared" si="705"/>
        <v>8</v>
      </c>
      <c r="J487" s="252">
        <f t="shared" si="705"/>
        <v>1</v>
      </c>
      <c r="K487" s="252">
        <f t="shared" si="705"/>
        <v>0</v>
      </c>
      <c r="L487" s="252">
        <f t="shared" si="705"/>
        <v>0</v>
      </c>
      <c r="M487" s="252">
        <f t="shared" si="705"/>
        <v>0</v>
      </c>
      <c r="N487" s="252">
        <f t="shared" si="705"/>
        <v>0</v>
      </c>
      <c r="O487" s="252">
        <f t="shared" si="705"/>
        <v>0</v>
      </c>
      <c r="P487" s="252">
        <f t="shared" si="705"/>
        <v>0</v>
      </c>
      <c r="Q487" s="252">
        <f t="shared" si="705"/>
        <v>0</v>
      </c>
      <c r="R487" s="252">
        <f t="shared" si="705"/>
        <v>0</v>
      </c>
      <c r="S487" s="252">
        <f t="shared" si="705"/>
        <v>0</v>
      </c>
      <c r="T487" s="252">
        <f t="shared" si="705"/>
        <v>0</v>
      </c>
      <c r="U487" s="252">
        <f t="shared" si="705"/>
        <v>0</v>
      </c>
      <c r="V487" s="253">
        <f>IFERROR(AVERAGE('Speed Bin A-B'!V78,'Speed Bin A-B'!V182,'Speed Bin A-B'!V286,'Speed Bin A-B'!V390,'Speed Bin A-B'!V494,'Speed Bin A-B'!V806,'Speed Bin A-B'!V910,'Speed Bin A-B'!V1014,'Speed Bin A-B'!V1118,'Speed Bin A-B'!V1222,'Speed Bin B-A'!V78,'Speed Bin B-A'!V182,'Speed Bin B-A'!V286,'Speed Bin B-A'!V390,'Speed Bin B-A'!V494,'Speed Bin B-A'!V806,'Speed Bin B-A'!V910,'Speed Bin B-A'!V1014,'Speed Bin B-A'!V1118,'Speed Bin B-A'!V1222),"-")</f>
        <v>27.521428571428572</v>
      </c>
      <c r="W487" s="253">
        <f>IFERROR(AVERAGE('Speed Bin A-B'!W78,'Speed Bin A-B'!W182,'Speed Bin A-B'!W286,'Speed Bin A-B'!W390,'Speed Bin A-B'!W494,'Speed Bin A-B'!W806,'Speed Bin A-B'!W910,'Speed Bin A-B'!W1014,'Speed Bin A-B'!W1118,'Speed Bin A-B'!W1222,'Speed Bin B-A'!W78,'Speed Bin B-A'!W182,'Speed Bin B-A'!W286,'Speed Bin B-A'!W390,'Speed Bin B-A'!W494,'Speed Bin B-A'!W806,'Speed Bin B-A'!W910,'Speed Bin B-A'!W1014,'Speed Bin B-A'!W1118,'Speed Bin B-A'!W1222),"-")</f>
        <v>31.071428571428573</v>
      </c>
      <c r="X487" s="246"/>
      <c r="Y487" s="246"/>
    </row>
    <row r="488" spans="1:25" x14ac:dyDescent="0.2">
      <c r="A488" s="251">
        <v>0.70833333333333304</v>
      </c>
      <c r="B488" s="252">
        <f t="shared" ref="B488:U488" si="706">B72+B280</f>
        <v>515</v>
      </c>
      <c r="C488" s="252">
        <f t="shared" si="706"/>
        <v>0</v>
      </c>
      <c r="D488" s="252">
        <f t="shared" si="706"/>
        <v>3</v>
      </c>
      <c r="E488" s="252">
        <f t="shared" si="706"/>
        <v>15</v>
      </c>
      <c r="F488" s="252">
        <f t="shared" si="706"/>
        <v>79</v>
      </c>
      <c r="G488" s="252">
        <f t="shared" si="706"/>
        <v>279</v>
      </c>
      <c r="H488" s="252">
        <f t="shared" si="706"/>
        <v>122</v>
      </c>
      <c r="I488" s="252">
        <f t="shared" si="706"/>
        <v>15</v>
      </c>
      <c r="J488" s="252">
        <f t="shared" si="706"/>
        <v>2</v>
      </c>
      <c r="K488" s="252">
        <f t="shared" si="706"/>
        <v>0</v>
      </c>
      <c r="L488" s="252">
        <f t="shared" si="706"/>
        <v>0</v>
      </c>
      <c r="M488" s="252">
        <f t="shared" si="706"/>
        <v>0</v>
      </c>
      <c r="N488" s="252">
        <f t="shared" si="706"/>
        <v>0</v>
      </c>
      <c r="O488" s="252">
        <f t="shared" si="706"/>
        <v>0</v>
      </c>
      <c r="P488" s="252">
        <f t="shared" si="706"/>
        <v>0</v>
      </c>
      <c r="Q488" s="252">
        <f t="shared" si="706"/>
        <v>0</v>
      </c>
      <c r="R488" s="252">
        <f t="shared" si="706"/>
        <v>0</v>
      </c>
      <c r="S488" s="252">
        <f t="shared" si="706"/>
        <v>0</v>
      </c>
      <c r="T488" s="252">
        <f t="shared" si="706"/>
        <v>0</v>
      </c>
      <c r="U488" s="252">
        <f t="shared" si="706"/>
        <v>0</v>
      </c>
      <c r="V488" s="253">
        <f>IFERROR(AVERAGE('Speed Bin A-B'!V79,'Speed Bin A-B'!V183,'Speed Bin A-B'!V287,'Speed Bin A-B'!V391,'Speed Bin A-B'!V495,'Speed Bin A-B'!V807,'Speed Bin A-B'!V911,'Speed Bin A-B'!V1015,'Speed Bin A-B'!V1119,'Speed Bin A-B'!V1223,'Speed Bin B-A'!V79,'Speed Bin B-A'!V183,'Speed Bin B-A'!V287,'Speed Bin B-A'!V391,'Speed Bin B-A'!V495,'Speed Bin B-A'!V807,'Speed Bin B-A'!V911,'Speed Bin B-A'!V1015,'Speed Bin B-A'!V1119,'Speed Bin B-A'!V1223),"-")</f>
        <v>27.878571428571426</v>
      </c>
      <c r="W488" s="253">
        <f>IFERROR(AVERAGE('Speed Bin A-B'!W79,'Speed Bin A-B'!W183,'Speed Bin A-B'!W287,'Speed Bin A-B'!W391,'Speed Bin A-B'!W495,'Speed Bin A-B'!W807,'Speed Bin A-B'!W911,'Speed Bin A-B'!W1015,'Speed Bin A-B'!W1119,'Speed Bin A-B'!W1223,'Speed Bin B-A'!W79,'Speed Bin B-A'!W183,'Speed Bin B-A'!W287,'Speed Bin B-A'!W391,'Speed Bin B-A'!W495,'Speed Bin B-A'!W807,'Speed Bin B-A'!W911,'Speed Bin B-A'!W1015,'Speed Bin B-A'!W1119,'Speed Bin B-A'!W1223),"-")</f>
        <v>31.56428571428571</v>
      </c>
      <c r="X488" s="246"/>
      <c r="Y488" s="246"/>
    </row>
    <row r="489" spans="1:25" x14ac:dyDescent="0.2">
      <c r="A489" s="251">
        <v>0.71875</v>
      </c>
      <c r="B489" s="252">
        <f t="shared" ref="B489:U489" si="707">B73+B281</f>
        <v>519</v>
      </c>
      <c r="C489" s="252">
        <f t="shared" si="707"/>
        <v>0</v>
      </c>
      <c r="D489" s="252">
        <f t="shared" si="707"/>
        <v>1</v>
      </c>
      <c r="E489" s="252">
        <f t="shared" si="707"/>
        <v>11</v>
      </c>
      <c r="F489" s="252">
        <f t="shared" si="707"/>
        <v>70</v>
      </c>
      <c r="G489" s="252">
        <f t="shared" si="707"/>
        <v>318</v>
      </c>
      <c r="H489" s="252">
        <f t="shared" si="707"/>
        <v>103</v>
      </c>
      <c r="I489" s="252">
        <f t="shared" si="707"/>
        <v>16</v>
      </c>
      <c r="J489" s="252">
        <f t="shared" si="707"/>
        <v>0</v>
      </c>
      <c r="K489" s="252">
        <f t="shared" si="707"/>
        <v>0</v>
      </c>
      <c r="L489" s="252">
        <f t="shared" si="707"/>
        <v>0</v>
      </c>
      <c r="M489" s="252">
        <f t="shared" si="707"/>
        <v>0</v>
      </c>
      <c r="N489" s="252">
        <f t="shared" si="707"/>
        <v>0</v>
      </c>
      <c r="O489" s="252">
        <f t="shared" si="707"/>
        <v>0</v>
      </c>
      <c r="P489" s="252">
        <f t="shared" si="707"/>
        <v>0</v>
      </c>
      <c r="Q489" s="252">
        <f t="shared" si="707"/>
        <v>0</v>
      </c>
      <c r="R489" s="252">
        <f t="shared" si="707"/>
        <v>0</v>
      </c>
      <c r="S489" s="252">
        <f t="shared" si="707"/>
        <v>0</v>
      </c>
      <c r="T489" s="252">
        <f t="shared" si="707"/>
        <v>0</v>
      </c>
      <c r="U489" s="252">
        <f t="shared" si="707"/>
        <v>0</v>
      </c>
      <c r="V489" s="253">
        <f>IFERROR(AVERAGE('Speed Bin A-B'!V80,'Speed Bin A-B'!V184,'Speed Bin A-B'!V288,'Speed Bin A-B'!V392,'Speed Bin A-B'!V496,'Speed Bin A-B'!V808,'Speed Bin A-B'!V912,'Speed Bin A-B'!V1016,'Speed Bin A-B'!V1120,'Speed Bin A-B'!V1224,'Speed Bin B-A'!V80,'Speed Bin B-A'!V184,'Speed Bin B-A'!V288,'Speed Bin B-A'!V392,'Speed Bin B-A'!V496,'Speed Bin B-A'!V808,'Speed Bin B-A'!V912,'Speed Bin B-A'!V1016,'Speed Bin B-A'!V1120,'Speed Bin B-A'!V1224),"-")</f>
        <v>27.764285714285712</v>
      </c>
      <c r="W489" s="253">
        <f>IFERROR(AVERAGE('Speed Bin A-B'!W80,'Speed Bin A-B'!W184,'Speed Bin A-B'!W288,'Speed Bin A-B'!W392,'Speed Bin A-B'!W496,'Speed Bin A-B'!W808,'Speed Bin A-B'!W912,'Speed Bin A-B'!W1016,'Speed Bin A-B'!W1120,'Speed Bin A-B'!W1224,'Speed Bin B-A'!W80,'Speed Bin B-A'!W184,'Speed Bin B-A'!W288,'Speed Bin B-A'!W392,'Speed Bin B-A'!W496,'Speed Bin B-A'!W808,'Speed Bin B-A'!W912,'Speed Bin B-A'!W1016,'Speed Bin B-A'!W1120,'Speed Bin B-A'!W1224),"-")</f>
        <v>30.87142857142857</v>
      </c>
      <c r="X489" s="246"/>
      <c r="Y489" s="246"/>
    </row>
    <row r="490" spans="1:25" x14ac:dyDescent="0.2">
      <c r="A490" s="251">
        <v>0.72916666666666696</v>
      </c>
      <c r="B490" s="252">
        <f t="shared" ref="B490:U490" si="708">B74+B282</f>
        <v>495</v>
      </c>
      <c r="C490" s="252">
        <f t="shared" si="708"/>
        <v>0</v>
      </c>
      <c r="D490" s="252">
        <f t="shared" si="708"/>
        <v>0</v>
      </c>
      <c r="E490" s="252">
        <f t="shared" si="708"/>
        <v>7</v>
      </c>
      <c r="F490" s="252">
        <f t="shared" si="708"/>
        <v>81</v>
      </c>
      <c r="G490" s="252">
        <f t="shared" si="708"/>
        <v>282</v>
      </c>
      <c r="H490" s="252">
        <f t="shared" si="708"/>
        <v>102</v>
      </c>
      <c r="I490" s="252">
        <f t="shared" si="708"/>
        <v>20</v>
      </c>
      <c r="J490" s="252">
        <f t="shared" si="708"/>
        <v>3</v>
      </c>
      <c r="K490" s="252">
        <f t="shared" si="708"/>
        <v>0</v>
      </c>
      <c r="L490" s="252">
        <f t="shared" si="708"/>
        <v>0</v>
      </c>
      <c r="M490" s="252">
        <f t="shared" si="708"/>
        <v>0</v>
      </c>
      <c r="N490" s="252">
        <f t="shared" si="708"/>
        <v>0</v>
      </c>
      <c r="O490" s="252">
        <f t="shared" si="708"/>
        <v>0</v>
      </c>
      <c r="P490" s="252">
        <f t="shared" si="708"/>
        <v>0</v>
      </c>
      <c r="Q490" s="252">
        <f t="shared" si="708"/>
        <v>0</v>
      </c>
      <c r="R490" s="252">
        <f t="shared" si="708"/>
        <v>0</v>
      </c>
      <c r="S490" s="252">
        <f t="shared" si="708"/>
        <v>0</v>
      </c>
      <c r="T490" s="252">
        <f t="shared" si="708"/>
        <v>0</v>
      </c>
      <c r="U490" s="252">
        <f t="shared" si="708"/>
        <v>0</v>
      </c>
      <c r="V490" s="253">
        <f>IFERROR(AVERAGE('Speed Bin A-B'!V81,'Speed Bin A-B'!V185,'Speed Bin A-B'!V289,'Speed Bin A-B'!V393,'Speed Bin A-B'!V497,'Speed Bin A-B'!V809,'Speed Bin A-B'!V913,'Speed Bin A-B'!V1017,'Speed Bin A-B'!V1121,'Speed Bin A-B'!V1225,'Speed Bin B-A'!V81,'Speed Bin B-A'!V185,'Speed Bin B-A'!V289,'Speed Bin B-A'!V393,'Speed Bin B-A'!V497,'Speed Bin B-A'!V809,'Speed Bin B-A'!V913,'Speed Bin B-A'!V1017,'Speed Bin B-A'!V1121,'Speed Bin B-A'!V1225),"-")</f>
        <v>27.878571428571426</v>
      </c>
      <c r="W490" s="253">
        <f>IFERROR(AVERAGE('Speed Bin A-B'!W81,'Speed Bin A-B'!W185,'Speed Bin A-B'!W289,'Speed Bin A-B'!W393,'Speed Bin A-B'!W497,'Speed Bin A-B'!W809,'Speed Bin A-B'!W913,'Speed Bin A-B'!W1017,'Speed Bin A-B'!W1121,'Speed Bin A-B'!W1225,'Speed Bin B-A'!W81,'Speed Bin B-A'!W185,'Speed Bin B-A'!W289,'Speed Bin B-A'!W393,'Speed Bin B-A'!W497,'Speed Bin B-A'!W809,'Speed Bin B-A'!W913,'Speed Bin B-A'!W1017,'Speed Bin B-A'!W1121,'Speed Bin B-A'!W1225),"-")</f>
        <v>31.514285714285712</v>
      </c>
      <c r="X490" s="246"/>
      <c r="Y490" s="246"/>
    </row>
    <row r="491" spans="1:25" x14ac:dyDescent="0.2">
      <c r="A491" s="251">
        <v>0.73958333333333304</v>
      </c>
      <c r="B491" s="252">
        <f t="shared" ref="B491:U491" si="709">B75+B283</f>
        <v>448</v>
      </c>
      <c r="C491" s="252">
        <f t="shared" si="709"/>
        <v>0</v>
      </c>
      <c r="D491" s="252">
        <f t="shared" si="709"/>
        <v>0</v>
      </c>
      <c r="E491" s="252">
        <f t="shared" si="709"/>
        <v>11</v>
      </c>
      <c r="F491" s="252">
        <f t="shared" si="709"/>
        <v>87</v>
      </c>
      <c r="G491" s="252">
        <f t="shared" si="709"/>
        <v>255</v>
      </c>
      <c r="H491" s="252">
        <f t="shared" si="709"/>
        <v>79</v>
      </c>
      <c r="I491" s="252">
        <f t="shared" si="709"/>
        <v>13</v>
      </c>
      <c r="J491" s="252">
        <f t="shared" si="709"/>
        <v>2</v>
      </c>
      <c r="K491" s="252">
        <f t="shared" si="709"/>
        <v>1</v>
      </c>
      <c r="L491" s="252">
        <f t="shared" si="709"/>
        <v>0</v>
      </c>
      <c r="M491" s="252">
        <f t="shared" si="709"/>
        <v>0</v>
      </c>
      <c r="N491" s="252">
        <f t="shared" si="709"/>
        <v>0</v>
      </c>
      <c r="O491" s="252">
        <f t="shared" si="709"/>
        <v>0</v>
      </c>
      <c r="P491" s="252">
        <f t="shared" si="709"/>
        <v>0</v>
      </c>
      <c r="Q491" s="252">
        <f t="shared" si="709"/>
        <v>0</v>
      </c>
      <c r="R491" s="252">
        <f t="shared" si="709"/>
        <v>0</v>
      </c>
      <c r="S491" s="252">
        <f t="shared" si="709"/>
        <v>0</v>
      </c>
      <c r="T491" s="252">
        <f t="shared" si="709"/>
        <v>0</v>
      </c>
      <c r="U491" s="252">
        <f t="shared" si="709"/>
        <v>0</v>
      </c>
      <c r="V491" s="253">
        <f>IFERROR(AVERAGE('Speed Bin A-B'!V82,'Speed Bin A-B'!V186,'Speed Bin A-B'!V290,'Speed Bin A-B'!V394,'Speed Bin A-B'!V498,'Speed Bin A-B'!V810,'Speed Bin A-B'!V914,'Speed Bin A-B'!V1018,'Speed Bin A-B'!V1122,'Speed Bin A-B'!V1226,'Speed Bin B-A'!V82,'Speed Bin B-A'!V186,'Speed Bin B-A'!V290,'Speed Bin B-A'!V394,'Speed Bin B-A'!V498,'Speed Bin B-A'!V810,'Speed Bin B-A'!V914,'Speed Bin B-A'!V1018,'Speed Bin B-A'!V1122,'Speed Bin B-A'!V1226),"-")</f>
        <v>27.607142857142858</v>
      </c>
      <c r="W491" s="253">
        <f>IFERROR(AVERAGE('Speed Bin A-B'!W82,'Speed Bin A-B'!W186,'Speed Bin A-B'!W290,'Speed Bin A-B'!W394,'Speed Bin A-B'!W498,'Speed Bin A-B'!W810,'Speed Bin A-B'!W914,'Speed Bin A-B'!W1018,'Speed Bin A-B'!W1122,'Speed Bin A-B'!W1226,'Speed Bin B-A'!W82,'Speed Bin B-A'!W186,'Speed Bin B-A'!W290,'Speed Bin B-A'!W394,'Speed Bin B-A'!W498,'Speed Bin B-A'!W810,'Speed Bin B-A'!W914,'Speed Bin B-A'!W1018,'Speed Bin B-A'!W1122,'Speed Bin B-A'!W1226),"-")</f>
        <v>31.32142857142858</v>
      </c>
      <c r="X491" s="246"/>
      <c r="Y491" s="246"/>
    </row>
    <row r="492" spans="1:25" x14ac:dyDescent="0.2">
      <c r="A492" s="251">
        <v>0.75</v>
      </c>
      <c r="B492" s="252">
        <f t="shared" ref="B492:U492" si="710">B76+B284</f>
        <v>418</v>
      </c>
      <c r="C492" s="252">
        <f t="shared" si="710"/>
        <v>0</v>
      </c>
      <c r="D492" s="252">
        <f t="shared" si="710"/>
        <v>1</v>
      </c>
      <c r="E492" s="252">
        <f t="shared" si="710"/>
        <v>16</v>
      </c>
      <c r="F492" s="252">
        <f t="shared" si="710"/>
        <v>67</v>
      </c>
      <c r="G492" s="252">
        <f t="shared" si="710"/>
        <v>210</v>
      </c>
      <c r="H492" s="252">
        <f t="shared" si="710"/>
        <v>103</v>
      </c>
      <c r="I492" s="252">
        <f t="shared" si="710"/>
        <v>20</v>
      </c>
      <c r="J492" s="252">
        <f t="shared" si="710"/>
        <v>1</v>
      </c>
      <c r="K492" s="252">
        <f t="shared" si="710"/>
        <v>0</v>
      </c>
      <c r="L492" s="252">
        <f t="shared" si="710"/>
        <v>0</v>
      </c>
      <c r="M492" s="252">
        <f t="shared" si="710"/>
        <v>0</v>
      </c>
      <c r="N492" s="252">
        <f t="shared" si="710"/>
        <v>0</v>
      </c>
      <c r="O492" s="252">
        <f t="shared" si="710"/>
        <v>0</v>
      </c>
      <c r="P492" s="252">
        <f t="shared" si="710"/>
        <v>0</v>
      </c>
      <c r="Q492" s="252">
        <f t="shared" si="710"/>
        <v>0</v>
      </c>
      <c r="R492" s="252">
        <f t="shared" si="710"/>
        <v>0</v>
      </c>
      <c r="S492" s="252">
        <f t="shared" si="710"/>
        <v>0</v>
      </c>
      <c r="T492" s="252">
        <f t="shared" si="710"/>
        <v>0</v>
      </c>
      <c r="U492" s="252">
        <f t="shared" si="710"/>
        <v>0</v>
      </c>
      <c r="V492" s="253">
        <f>IFERROR(AVERAGE('Speed Bin A-B'!V83,'Speed Bin A-B'!V187,'Speed Bin A-B'!V291,'Speed Bin A-B'!V395,'Speed Bin A-B'!V499,'Speed Bin A-B'!V811,'Speed Bin A-B'!V915,'Speed Bin A-B'!V1019,'Speed Bin A-B'!V1123,'Speed Bin A-B'!V1227,'Speed Bin B-A'!V83,'Speed Bin B-A'!V187,'Speed Bin B-A'!V291,'Speed Bin B-A'!V395,'Speed Bin B-A'!V499,'Speed Bin B-A'!V811,'Speed Bin B-A'!V915,'Speed Bin B-A'!V1019,'Speed Bin B-A'!V1123,'Speed Bin B-A'!V1227),"-")</f>
        <v>27.771428571428569</v>
      </c>
      <c r="W492" s="253">
        <f>IFERROR(AVERAGE('Speed Bin A-B'!W83,'Speed Bin A-B'!W187,'Speed Bin A-B'!W291,'Speed Bin A-B'!W395,'Speed Bin A-B'!W499,'Speed Bin A-B'!W811,'Speed Bin A-B'!W915,'Speed Bin A-B'!W1019,'Speed Bin A-B'!W1123,'Speed Bin A-B'!W1227,'Speed Bin B-A'!W83,'Speed Bin B-A'!W187,'Speed Bin B-A'!W291,'Speed Bin B-A'!W395,'Speed Bin B-A'!W499,'Speed Bin B-A'!W811,'Speed Bin B-A'!W915,'Speed Bin B-A'!W1019,'Speed Bin B-A'!W1123,'Speed Bin B-A'!W1227),"-")</f>
        <v>32.157142857142858</v>
      </c>
      <c r="X492" s="246"/>
      <c r="Y492" s="246"/>
    </row>
    <row r="493" spans="1:25" x14ac:dyDescent="0.2">
      <c r="A493" s="251">
        <v>0.76041666666666696</v>
      </c>
      <c r="B493" s="252">
        <f t="shared" ref="B493:U493" si="711">B77+B285</f>
        <v>320</v>
      </c>
      <c r="C493" s="252">
        <f t="shared" si="711"/>
        <v>0</v>
      </c>
      <c r="D493" s="252">
        <f t="shared" si="711"/>
        <v>4</v>
      </c>
      <c r="E493" s="252">
        <f t="shared" si="711"/>
        <v>9</v>
      </c>
      <c r="F493" s="252">
        <f t="shared" si="711"/>
        <v>52</v>
      </c>
      <c r="G493" s="252">
        <f t="shared" si="711"/>
        <v>169</v>
      </c>
      <c r="H493" s="252">
        <f t="shared" si="711"/>
        <v>73</v>
      </c>
      <c r="I493" s="252">
        <f t="shared" si="711"/>
        <v>12</v>
      </c>
      <c r="J493" s="252">
        <f t="shared" si="711"/>
        <v>1</v>
      </c>
      <c r="K493" s="252">
        <f t="shared" si="711"/>
        <v>0</v>
      </c>
      <c r="L493" s="252">
        <f t="shared" si="711"/>
        <v>0</v>
      </c>
      <c r="M493" s="252">
        <f t="shared" si="711"/>
        <v>0</v>
      </c>
      <c r="N493" s="252">
        <f t="shared" si="711"/>
        <v>0</v>
      </c>
      <c r="O493" s="252">
        <f t="shared" si="711"/>
        <v>0</v>
      </c>
      <c r="P493" s="252">
        <f t="shared" si="711"/>
        <v>0</v>
      </c>
      <c r="Q493" s="252">
        <f t="shared" si="711"/>
        <v>0</v>
      </c>
      <c r="R493" s="252">
        <f t="shared" si="711"/>
        <v>0</v>
      </c>
      <c r="S493" s="252">
        <f t="shared" si="711"/>
        <v>0</v>
      </c>
      <c r="T493" s="252">
        <f t="shared" si="711"/>
        <v>0</v>
      </c>
      <c r="U493" s="252">
        <f t="shared" si="711"/>
        <v>0</v>
      </c>
      <c r="V493" s="253">
        <f>IFERROR(AVERAGE('Speed Bin A-B'!V84,'Speed Bin A-B'!V188,'Speed Bin A-B'!V292,'Speed Bin A-B'!V396,'Speed Bin A-B'!V500,'Speed Bin A-B'!V812,'Speed Bin A-B'!V916,'Speed Bin A-B'!V1020,'Speed Bin A-B'!V1124,'Speed Bin A-B'!V1228,'Speed Bin B-A'!V84,'Speed Bin B-A'!V188,'Speed Bin B-A'!V292,'Speed Bin B-A'!V396,'Speed Bin B-A'!V500,'Speed Bin B-A'!V812,'Speed Bin B-A'!V916,'Speed Bin B-A'!V1020,'Speed Bin B-A'!V1124,'Speed Bin B-A'!V1228),"-")</f>
        <v>27.800000000000004</v>
      </c>
      <c r="W493" s="253">
        <f>IFERROR(AVERAGE('Speed Bin A-B'!W84,'Speed Bin A-B'!W188,'Speed Bin A-B'!W292,'Speed Bin A-B'!W396,'Speed Bin A-B'!W500,'Speed Bin A-B'!W812,'Speed Bin A-B'!W916,'Speed Bin A-B'!W1020,'Speed Bin A-B'!W1124,'Speed Bin A-B'!W1228,'Speed Bin B-A'!W84,'Speed Bin B-A'!W188,'Speed Bin B-A'!W292,'Speed Bin B-A'!W396,'Speed Bin B-A'!W500,'Speed Bin B-A'!W812,'Speed Bin B-A'!W916,'Speed Bin B-A'!W1020,'Speed Bin B-A'!W1124,'Speed Bin B-A'!W1228),"-")</f>
        <v>31.985714285714284</v>
      </c>
      <c r="X493" s="246"/>
      <c r="Y493" s="246"/>
    </row>
    <row r="494" spans="1:25" x14ac:dyDescent="0.2">
      <c r="A494" s="251">
        <v>0.77083333333333304</v>
      </c>
      <c r="B494" s="252">
        <f t="shared" ref="B494:U494" si="712">B78+B286</f>
        <v>273</v>
      </c>
      <c r="C494" s="252">
        <f t="shared" si="712"/>
        <v>0</v>
      </c>
      <c r="D494" s="252">
        <f t="shared" si="712"/>
        <v>0</v>
      </c>
      <c r="E494" s="252">
        <f t="shared" si="712"/>
        <v>6</v>
      </c>
      <c r="F494" s="252">
        <f t="shared" si="712"/>
        <v>44</v>
      </c>
      <c r="G494" s="252">
        <f t="shared" si="712"/>
        <v>138</v>
      </c>
      <c r="H494" s="252">
        <f t="shared" si="712"/>
        <v>73</v>
      </c>
      <c r="I494" s="252">
        <f t="shared" si="712"/>
        <v>9</v>
      </c>
      <c r="J494" s="252">
        <f t="shared" si="712"/>
        <v>1</v>
      </c>
      <c r="K494" s="252">
        <f t="shared" si="712"/>
        <v>2</v>
      </c>
      <c r="L494" s="252">
        <f t="shared" si="712"/>
        <v>0</v>
      </c>
      <c r="M494" s="252">
        <f t="shared" si="712"/>
        <v>0</v>
      </c>
      <c r="N494" s="252">
        <f t="shared" si="712"/>
        <v>0</v>
      </c>
      <c r="O494" s="252">
        <f t="shared" si="712"/>
        <v>0</v>
      </c>
      <c r="P494" s="252">
        <f t="shared" si="712"/>
        <v>0</v>
      </c>
      <c r="Q494" s="252">
        <f t="shared" si="712"/>
        <v>0</v>
      </c>
      <c r="R494" s="252">
        <f t="shared" si="712"/>
        <v>0</v>
      </c>
      <c r="S494" s="252">
        <f t="shared" si="712"/>
        <v>0</v>
      </c>
      <c r="T494" s="252">
        <f t="shared" si="712"/>
        <v>0</v>
      </c>
      <c r="U494" s="252">
        <f t="shared" si="712"/>
        <v>0</v>
      </c>
      <c r="V494" s="253">
        <f>IFERROR(AVERAGE('Speed Bin A-B'!V85,'Speed Bin A-B'!V189,'Speed Bin A-B'!V293,'Speed Bin A-B'!V397,'Speed Bin A-B'!V501,'Speed Bin A-B'!V813,'Speed Bin A-B'!V917,'Speed Bin A-B'!V1021,'Speed Bin A-B'!V1125,'Speed Bin A-B'!V1229,'Speed Bin B-A'!V85,'Speed Bin B-A'!V189,'Speed Bin B-A'!V293,'Speed Bin B-A'!V397,'Speed Bin B-A'!V501,'Speed Bin B-A'!V813,'Speed Bin B-A'!V917,'Speed Bin B-A'!V1021,'Speed Bin B-A'!V1125,'Speed Bin B-A'!V1229),"-")</f>
        <v>28.085714285714282</v>
      </c>
      <c r="W494" s="253">
        <f>IFERROR(AVERAGE('Speed Bin A-B'!W85,'Speed Bin A-B'!W189,'Speed Bin A-B'!W293,'Speed Bin A-B'!W397,'Speed Bin A-B'!W501,'Speed Bin A-B'!W813,'Speed Bin A-B'!W917,'Speed Bin A-B'!W1021,'Speed Bin A-B'!W1125,'Speed Bin A-B'!W1229,'Speed Bin B-A'!W85,'Speed Bin B-A'!W189,'Speed Bin B-A'!W293,'Speed Bin B-A'!W397,'Speed Bin B-A'!W501,'Speed Bin B-A'!W813,'Speed Bin B-A'!W917,'Speed Bin B-A'!W1021,'Speed Bin B-A'!W1125,'Speed Bin B-A'!W1229),"-")</f>
        <v>32.242857142857147</v>
      </c>
      <c r="X494" s="246"/>
      <c r="Y494" s="246"/>
    </row>
    <row r="495" spans="1:25" x14ac:dyDescent="0.2">
      <c r="A495" s="251">
        <v>0.78125</v>
      </c>
      <c r="B495" s="252">
        <f t="shared" ref="B495:U495" si="713">B79+B287</f>
        <v>244</v>
      </c>
      <c r="C495" s="252">
        <f t="shared" si="713"/>
        <v>0</v>
      </c>
      <c r="D495" s="252">
        <f t="shared" si="713"/>
        <v>0</v>
      </c>
      <c r="E495" s="252">
        <f t="shared" si="713"/>
        <v>5</v>
      </c>
      <c r="F495" s="252">
        <f t="shared" si="713"/>
        <v>48</v>
      </c>
      <c r="G495" s="252">
        <f t="shared" si="713"/>
        <v>120</v>
      </c>
      <c r="H495" s="252">
        <f t="shared" si="713"/>
        <v>52</v>
      </c>
      <c r="I495" s="252">
        <f t="shared" si="713"/>
        <v>14</v>
      </c>
      <c r="J495" s="252">
        <f t="shared" si="713"/>
        <v>2</v>
      </c>
      <c r="K495" s="252">
        <f t="shared" si="713"/>
        <v>3</v>
      </c>
      <c r="L495" s="252">
        <f t="shared" si="713"/>
        <v>0</v>
      </c>
      <c r="M495" s="252">
        <f t="shared" si="713"/>
        <v>0</v>
      </c>
      <c r="N495" s="252">
        <f t="shared" si="713"/>
        <v>0</v>
      </c>
      <c r="O495" s="252">
        <f t="shared" si="713"/>
        <v>0</v>
      </c>
      <c r="P495" s="252">
        <f t="shared" si="713"/>
        <v>0</v>
      </c>
      <c r="Q495" s="252">
        <f t="shared" si="713"/>
        <v>0</v>
      </c>
      <c r="R495" s="252">
        <f t="shared" si="713"/>
        <v>0</v>
      </c>
      <c r="S495" s="252">
        <f t="shared" si="713"/>
        <v>0</v>
      </c>
      <c r="T495" s="252">
        <f t="shared" si="713"/>
        <v>0</v>
      </c>
      <c r="U495" s="252">
        <f t="shared" si="713"/>
        <v>0</v>
      </c>
      <c r="V495" s="253">
        <f>IFERROR(AVERAGE('Speed Bin A-B'!V86,'Speed Bin A-B'!V190,'Speed Bin A-B'!V294,'Speed Bin A-B'!V398,'Speed Bin A-B'!V502,'Speed Bin A-B'!V814,'Speed Bin A-B'!V918,'Speed Bin A-B'!V1022,'Speed Bin A-B'!V1126,'Speed Bin A-B'!V1230,'Speed Bin B-A'!V86,'Speed Bin B-A'!V190,'Speed Bin B-A'!V294,'Speed Bin B-A'!V398,'Speed Bin B-A'!V502,'Speed Bin B-A'!V814,'Speed Bin B-A'!V918,'Speed Bin B-A'!V1022,'Speed Bin B-A'!V1126,'Speed Bin B-A'!V1230),"-")</f>
        <v>28.199999999999996</v>
      </c>
      <c r="W495" s="253">
        <f>IFERROR(AVERAGE('Speed Bin A-B'!W86,'Speed Bin A-B'!W190,'Speed Bin A-B'!W294,'Speed Bin A-B'!W398,'Speed Bin A-B'!W502,'Speed Bin A-B'!W814,'Speed Bin A-B'!W918,'Speed Bin A-B'!W1022,'Speed Bin A-B'!W1126,'Speed Bin A-B'!W1230,'Speed Bin B-A'!W86,'Speed Bin B-A'!W190,'Speed Bin B-A'!W294,'Speed Bin B-A'!W398,'Speed Bin B-A'!W502,'Speed Bin B-A'!W814,'Speed Bin B-A'!W918,'Speed Bin B-A'!W1022,'Speed Bin B-A'!W1126,'Speed Bin B-A'!W1230),"-")</f>
        <v>33.061538461538461</v>
      </c>
      <c r="X495" s="246"/>
      <c r="Y495" s="246"/>
    </row>
    <row r="496" spans="1:25" x14ac:dyDescent="0.2">
      <c r="A496" s="251">
        <v>0.79166666666666696</v>
      </c>
      <c r="B496" s="252">
        <f t="shared" ref="B496:U496" si="714">B80+B288</f>
        <v>214</v>
      </c>
      <c r="C496" s="252">
        <f t="shared" si="714"/>
        <v>0</v>
      </c>
      <c r="D496" s="252">
        <f t="shared" si="714"/>
        <v>0</v>
      </c>
      <c r="E496" s="252">
        <f t="shared" si="714"/>
        <v>9</v>
      </c>
      <c r="F496" s="252">
        <f t="shared" si="714"/>
        <v>33</v>
      </c>
      <c r="G496" s="252">
        <f t="shared" si="714"/>
        <v>106</v>
      </c>
      <c r="H496" s="252">
        <f t="shared" si="714"/>
        <v>50</v>
      </c>
      <c r="I496" s="252">
        <f t="shared" si="714"/>
        <v>16</v>
      </c>
      <c r="J496" s="252">
        <f t="shared" si="714"/>
        <v>0</v>
      </c>
      <c r="K496" s="252">
        <f t="shared" si="714"/>
        <v>0</v>
      </c>
      <c r="L496" s="252">
        <f t="shared" si="714"/>
        <v>0</v>
      </c>
      <c r="M496" s="252">
        <f t="shared" si="714"/>
        <v>0</v>
      </c>
      <c r="N496" s="252">
        <f t="shared" si="714"/>
        <v>0</v>
      </c>
      <c r="O496" s="252">
        <f t="shared" si="714"/>
        <v>0</v>
      </c>
      <c r="P496" s="252">
        <f t="shared" si="714"/>
        <v>0</v>
      </c>
      <c r="Q496" s="252">
        <f t="shared" si="714"/>
        <v>0</v>
      </c>
      <c r="R496" s="252">
        <f t="shared" si="714"/>
        <v>0</v>
      </c>
      <c r="S496" s="252">
        <f t="shared" si="714"/>
        <v>0</v>
      </c>
      <c r="T496" s="252">
        <f t="shared" si="714"/>
        <v>0</v>
      </c>
      <c r="U496" s="252">
        <f t="shared" si="714"/>
        <v>0</v>
      </c>
      <c r="V496" s="253">
        <f>IFERROR(AVERAGE('Speed Bin A-B'!V87,'Speed Bin A-B'!V191,'Speed Bin A-B'!V295,'Speed Bin A-B'!V399,'Speed Bin A-B'!V503,'Speed Bin A-B'!V815,'Speed Bin A-B'!V919,'Speed Bin A-B'!V1023,'Speed Bin A-B'!V1127,'Speed Bin A-B'!V1231,'Speed Bin B-A'!V87,'Speed Bin B-A'!V191,'Speed Bin B-A'!V295,'Speed Bin B-A'!V399,'Speed Bin B-A'!V503,'Speed Bin B-A'!V815,'Speed Bin B-A'!V919,'Speed Bin B-A'!V1023,'Speed Bin B-A'!V1127,'Speed Bin B-A'!V1231),"-")</f>
        <v>28.249999999999996</v>
      </c>
      <c r="W496" s="253">
        <f>IFERROR(AVERAGE('Speed Bin A-B'!W87,'Speed Bin A-B'!W191,'Speed Bin A-B'!W295,'Speed Bin A-B'!W399,'Speed Bin A-B'!W503,'Speed Bin A-B'!W815,'Speed Bin A-B'!W919,'Speed Bin A-B'!W1023,'Speed Bin A-B'!W1127,'Speed Bin A-B'!W1231,'Speed Bin B-A'!W87,'Speed Bin B-A'!W191,'Speed Bin B-A'!W295,'Speed Bin B-A'!W399,'Speed Bin B-A'!W503,'Speed Bin B-A'!W815,'Speed Bin B-A'!W919,'Speed Bin B-A'!W1023,'Speed Bin B-A'!W1127,'Speed Bin B-A'!W1231),"-")</f>
        <v>32.608333333333327</v>
      </c>
      <c r="X496" s="246"/>
      <c r="Y496" s="246"/>
    </row>
    <row r="497" spans="1:25" x14ac:dyDescent="0.2">
      <c r="A497" s="251">
        <v>0.80208333333333304</v>
      </c>
      <c r="B497" s="252">
        <f t="shared" ref="B497:U497" si="715">B81+B289</f>
        <v>194</v>
      </c>
      <c r="C497" s="252">
        <f t="shared" si="715"/>
        <v>0</v>
      </c>
      <c r="D497" s="252">
        <f t="shared" si="715"/>
        <v>3</v>
      </c>
      <c r="E497" s="252">
        <f t="shared" si="715"/>
        <v>4</v>
      </c>
      <c r="F497" s="252">
        <f t="shared" si="715"/>
        <v>36</v>
      </c>
      <c r="G497" s="252">
        <f t="shared" si="715"/>
        <v>103</v>
      </c>
      <c r="H497" s="252">
        <f t="shared" si="715"/>
        <v>37</v>
      </c>
      <c r="I497" s="252">
        <f t="shared" si="715"/>
        <v>10</v>
      </c>
      <c r="J497" s="252">
        <f t="shared" si="715"/>
        <v>1</v>
      </c>
      <c r="K497" s="252">
        <f t="shared" si="715"/>
        <v>0</v>
      </c>
      <c r="L497" s="252">
        <f t="shared" si="715"/>
        <v>0</v>
      </c>
      <c r="M497" s="252">
        <f t="shared" si="715"/>
        <v>0</v>
      </c>
      <c r="N497" s="252">
        <f t="shared" si="715"/>
        <v>0</v>
      </c>
      <c r="O497" s="252">
        <f t="shared" si="715"/>
        <v>0</v>
      </c>
      <c r="P497" s="252">
        <f t="shared" si="715"/>
        <v>0</v>
      </c>
      <c r="Q497" s="252">
        <f t="shared" si="715"/>
        <v>0</v>
      </c>
      <c r="R497" s="252">
        <f t="shared" si="715"/>
        <v>0</v>
      </c>
      <c r="S497" s="252">
        <f t="shared" si="715"/>
        <v>0</v>
      </c>
      <c r="T497" s="252">
        <f t="shared" si="715"/>
        <v>0</v>
      </c>
      <c r="U497" s="252">
        <f t="shared" si="715"/>
        <v>0</v>
      </c>
      <c r="V497" s="253">
        <f>IFERROR(AVERAGE('Speed Bin A-B'!V88,'Speed Bin A-B'!V192,'Speed Bin A-B'!V296,'Speed Bin A-B'!V400,'Speed Bin A-B'!V504,'Speed Bin A-B'!V816,'Speed Bin A-B'!V920,'Speed Bin A-B'!V1024,'Speed Bin A-B'!V1128,'Speed Bin A-B'!V1232,'Speed Bin B-A'!V88,'Speed Bin B-A'!V192,'Speed Bin B-A'!V296,'Speed Bin B-A'!V400,'Speed Bin B-A'!V504,'Speed Bin B-A'!V816,'Speed Bin B-A'!V920,'Speed Bin B-A'!V1024,'Speed Bin B-A'!V1128,'Speed Bin B-A'!V1232),"-")</f>
        <v>27.678571428571423</v>
      </c>
      <c r="W497" s="253">
        <f>IFERROR(AVERAGE('Speed Bin A-B'!W88,'Speed Bin A-B'!W192,'Speed Bin A-B'!W296,'Speed Bin A-B'!W400,'Speed Bin A-B'!W504,'Speed Bin A-B'!W816,'Speed Bin A-B'!W920,'Speed Bin A-B'!W1024,'Speed Bin A-B'!W1128,'Speed Bin A-B'!W1232,'Speed Bin B-A'!W88,'Speed Bin B-A'!W192,'Speed Bin B-A'!W296,'Speed Bin B-A'!W400,'Speed Bin B-A'!W504,'Speed Bin B-A'!W816,'Speed Bin B-A'!W920,'Speed Bin B-A'!W1024,'Speed Bin B-A'!W1128,'Speed Bin B-A'!W1232),"-")</f>
        <v>32.218181818181819</v>
      </c>
      <c r="X497" s="246"/>
      <c r="Y497" s="246"/>
    </row>
    <row r="498" spans="1:25" x14ac:dyDescent="0.2">
      <c r="A498" s="251">
        <v>0.8125</v>
      </c>
      <c r="B498" s="252">
        <f t="shared" ref="B498:U498" si="716">B82+B290</f>
        <v>220</v>
      </c>
      <c r="C498" s="252">
        <f t="shared" si="716"/>
        <v>0</v>
      </c>
      <c r="D498" s="252">
        <f t="shared" si="716"/>
        <v>4</v>
      </c>
      <c r="E498" s="252">
        <f t="shared" si="716"/>
        <v>5</v>
      </c>
      <c r="F498" s="252">
        <f t="shared" si="716"/>
        <v>49</v>
      </c>
      <c r="G498" s="252">
        <f t="shared" si="716"/>
        <v>118</v>
      </c>
      <c r="H498" s="252">
        <f t="shared" si="716"/>
        <v>37</v>
      </c>
      <c r="I498" s="252">
        <f t="shared" si="716"/>
        <v>7</v>
      </c>
      <c r="J498" s="252">
        <f t="shared" si="716"/>
        <v>0</v>
      </c>
      <c r="K498" s="252">
        <f t="shared" si="716"/>
        <v>0</v>
      </c>
      <c r="L498" s="252">
        <f t="shared" si="716"/>
        <v>0</v>
      </c>
      <c r="M498" s="252">
        <f t="shared" si="716"/>
        <v>0</v>
      </c>
      <c r="N498" s="252">
        <f t="shared" si="716"/>
        <v>0</v>
      </c>
      <c r="O498" s="252">
        <f t="shared" si="716"/>
        <v>0</v>
      </c>
      <c r="P498" s="252">
        <f t="shared" si="716"/>
        <v>0</v>
      </c>
      <c r="Q498" s="252">
        <f t="shared" si="716"/>
        <v>0</v>
      </c>
      <c r="R498" s="252">
        <f t="shared" si="716"/>
        <v>0</v>
      </c>
      <c r="S498" s="252">
        <f t="shared" si="716"/>
        <v>0</v>
      </c>
      <c r="T498" s="252">
        <f t="shared" si="716"/>
        <v>0</v>
      </c>
      <c r="U498" s="252">
        <f t="shared" si="716"/>
        <v>0</v>
      </c>
      <c r="V498" s="253">
        <f>IFERROR(AVERAGE('Speed Bin A-B'!V89,'Speed Bin A-B'!V193,'Speed Bin A-B'!V297,'Speed Bin A-B'!V401,'Speed Bin A-B'!V505,'Speed Bin A-B'!V817,'Speed Bin A-B'!V921,'Speed Bin A-B'!V1025,'Speed Bin A-B'!V1129,'Speed Bin A-B'!V1233,'Speed Bin B-A'!V89,'Speed Bin B-A'!V193,'Speed Bin B-A'!V297,'Speed Bin B-A'!V401,'Speed Bin B-A'!V505,'Speed Bin B-A'!V817,'Speed Bin B-A'!V921,'Speed Bin B-A'!V1025,'Speed Bin B-A'!V1129,'Speed Bin B-A'!V1233),"-")</f>
        <v>27.271428571428569</v>
      </c>
      <c r="W498" s="253">
        <f>IFERROR(AVERAGE('Speed Bin A-B'!W89,'Speed Bin A-B'!W193,'Speed Bin A-B'!W297,'Speed Bin A-B'!W401,'Speed Bin A-B'!W505,'Speed Bin A-B'!W817,'Speed Bin A-B'!W921,'Speed Bin A-B'!W1025,'Speed Bin A-B'!W1129,'Speed Bin A-B'!W1233,'Speed Bin B-A'!W89,'Speed Bin B-A'!W193,'Speed Bin B-A'!W297,'Speed Bin B-A'!W401,'Speed Bin B-A'!W505,'Speed Bin B-A'!W817,'Speed Bin B-A'!W921,'Speed Bin B-A'!W1025,'Speed Bin B-A'!W1129,'Speed Bin B-A'!W1233),"-")</f>
        <v>31.25454545454545</v>
      </c>
      <c r="X498" s="246"/>
      <c r="Y498" s="246"/>
    </row>
    <row r="499" spans="1:25" x14ac:dyDescent="0.2">
      <c r="A499" s="251">
        <v>0.82291666666666696</v>
      </c>
      <c r="B499" s="252">
        <f t="shared" ref="B499:U499" si="717">B83+B291</f>
        <v>158</v>
      </c>
      <c r="C499" s="252">
        <f t="shared" si="717"/>
        <v>0</v>
      </c>
      <c r="D499" s="252">
        <f t="shared" si="717"/>
        <v>2</v>
      </c>
      <c r="E499" s="252">
        <f t="shared" si="717"/>
        <v>3</v>
      </c>
      <c r="F499" s="252">
        <f t="shared" si="717"/>
        <v>29</v>
      </c>
      <c r="G499" s="252">
        <f t="shared" si="717"/>
        <v>91</v>
      </c>
      <c r="H499" s="252">
        <f t="shared" si="717"/>
        <v>22</v>
      </c>
      <c r="I499" s="252">
        <f t="shared" si="717"/>
        <v>7</v>
      </c>
      <c r="J499" s="252">
        <f t="shared" si="717"/>
        <v>3</v>
      </c>
      <c r="K499" s="252">
        <f t="shared" si="717"/>
        <v>1</v>
      </c>
      <c r="L499" s="252">
        <f t="shared" si="717"/>
        <v>0</v>
      </c>
      <c r="M499" s="252">
        <f t="shared" si="717"/>
        <v>0</v>
      </c>
      <c r="N499" s="252">
        <f t="shared" si="717"/>
        <v>0</v>
      </c>
      <c r="O499" s="252">
        <f t="shared" si="717"/>
        <v>0</v>
      </c>
      <c r="P499" s="252">
        <f t="shared" si="717"/>
        <v>0</v>
      </c>
      <c r="Q499" s="252">
        <f t="shared" si="717"/>
        <v>0</v>
      </c>
      <c r="R499" s="252">
        <f t="shared" si="717"/>
        <v>0</v>
      </c>
      <c r="S499" s="252">
        <f t="shared" si="717"/>
        <v>0</v>
      </c>
      <c r="T499" s="252">
        <f t="shared" si="717"/>
        <v>0</v>
      </c>
      <c r="U499" s="252">
        <f t="shared" si="717"/>
        <v>0</v>
      </c>
      <c r="V499" s="253">
        <f>IFERROR(AVERAGE('Speed Bin A-B'!V90,'Speed Bin A-B'!V194,'Speed Bin A-B'!V298,'Speed Bin A-B'!V402,'Speed Bin A-B'!V506,'Speed Bin A-B'!V818,'Speed Bin A-B'!V922,'Speed Bin A-B'!V1026,'Speed Bin A-B'!V1130,'Speed Bin A-B'!V1234,'Speed Bin B-A'!V90,'Speed Bin B-A'!V194,'Speed Bin B-A'!V298,'Speed Bin B-A'!V402,'Speed Bin B-A'!V506,'Speed Bin B-A'!V818,'Speed Bin B-A'!V922,'Speed Bin B-A'!V1026,'Speed Bin B-A'!V1130,'Speed Bin B-A'!V1234),"-")</f>
        <v>27.521428571428569</v>
      </c>
      <c r="W499" s="253">
        <f>IFERROR(AVERAGE('Speed Bin A-B'!W90,'Speed Bin A-B'!W194,'Speed Bin A-B'!W298,'Speed Bin A-B'!W402,'Speed Bin A-B'!W506,'Speed Bin A-B'!W818,'Speed Bin A-B'!W922,'Speed Bin A-B'!W1026,'Speed Bin A-B'!W1130,'Speed Bin A-B'!W1234,'Speed Bin B-A'!W90,'Speed Bin B-A'!W194,'Speed Bin B-A'!W298,'Speed Bin B-A'!W402,'Speed Bin B-A'!W506,'Speed Bin B-A'!W818,'Speed Bin B-A'!W922,'Speed Bin B-A'!W1026,'Speed Bin B-A'!W1130,'Speed Bin B-A'!W1234),"-")</f>
        <v>32.612500000000004</v>
      </c>
      <c r="X499" s="246"/>
      <c r="Y499" s="246"/>
    </row>
    <row r="500" spans="1:25" x14ac:dyDescent="0.2">
      <c r="A500" s="251">
        <v>0.83333333333333304</v>
      </c>
      <c r="B500" s="252">
        <f t="shared" ref="B500:U500" si="718">B84+B292</f>
        <v>179</v>
      </c>
      <c r="C500" s="252">
        <f t="shared" si="718"/>
        <v>0</v>
      </c>
      <c r="D500" s="252">
        <f t="shared" si="718"/>
        <v>0</v>
      </c>
      <c r="E500" s="252">
        <f t="shared" si="718"/>
        <v>1</v>
      </c>
      <c r="F500" s="252">
        <f t="shared" si="718"/>
        <v>48</v>
      </c>
      <c r="G500" s="252">
        <f t="shared" si="718"/>
        <v>90</v>
      </c>
      <c r="H500" s="252">
        <f t="shared" si="718"/>
        <v>32</v>
      </c>
      <c r="I500" s="252">
        <f t="shared" si="718"/>
        <v>7</v>
      </c>
      <c r="J500" s="252">
        <f t="shared" si="718"/>
        <v>1</v>
      </c>
      <c r="K500" s="252">
        <f t="shared" si="718"/>
        <v>0</v>
      </c>
      <c r="L500" s="252">
        <f t="shared" si="718"/>
        <v>0</v>
      </c>
      <c r="M500" s="252">
        <f t="shared" si="718"/>
        <v>0</v>
      </c>
      <c r="N500" s="252">
        <f t="shared" si="718"/>
        <v>0</v>
      </c>
      <c r="O500" s="252">
        <f t="shared" si="718"/>
        <v>0</v>
      </c>
      <c r="P500" s="252">
        <f t="shared" si="718"/>
        <v>0</v>
      </c>
      <c r="Q500" s="252">
        <f t="shared" si="718"/>
        <v>0</v>
      </c>
      <c r="R500" s="252">
        <f t="shared" si="718"/>
        <v>0</v>
      </c>
      <c r="S500" s="252">
        <f t="shared" si="718"/>
        <v>0</v>
      </c>
      <c r="T500" s="252">
        <f t="shared" si="718"/>
        <v>0</v>
      </c>
      <c r="U500" s="252">
        <f t="shared" si="718"/>
        <v>0</v>
      </c>
      <c r="V500" s="253">
        <f>IFERROR(AVERAGE('Speed Bin A-B'!V91,'Speed Bin A-B'!V195,'Speed Bin A-B'!V299,'Speed Bin A-B'!V403,'Speed Bin A-B'!V507,'Speed Bin A-B'!V819,'Speed Bin A-B'!V923,'Speed Bin A-B'!V1027,'Speed Bin A-B'!V1131,'Speed Bin A-B'!V1235,'Speed Bin B-A'!V91,'Speed Bin B-A'!V195,'Speed Bin B-A'!V299,'Speed Bin B-A'!V403,'Speed Bin B-A'!V507,'Speed Bin B-A'!V819,'Speed Bin B-A'!V923,'Speed Bin B-A'!V1027,'Speed Bin B-A'!V1131,'Speed Bin B-A'!V1235),"-")</f>
        <v>27.307142857142857</v>
      </c>
      <c r="W500" s="253">
        <f>IFERROR(AVERAGE('Speed Bin A-B'!W91,'Speed Bin A-B'!W195,'Speed Bin A-B'!W299,'Speed Bin A-B'!W403,'Speed Bin A-B'!W507,'Speed Bin A-B'!W819,'Speed Bin A-B'!W923,'Speed Bin A-B'!W1027,'Speed Bin A-B'!W1131,'Speed Bin A-B'!W1235,'Speed Bin B-A'!W91,'Speed Bin B-A'!W195,'Speed Bin B-A'!W299,'Speed Bin B-A'!W403,'Speed Bin B-A'!W507,'Speed Bin B-A'!W819,'Speed Bin B-A'!W923,'Speed Bin B-A'!W1027,'Speed Bin B-A'!W1131,'Speed Bin B-A'!W1235),"-")</f>
        <v>32.216666666666661</v>
      </c>
      <c r="X500" s="246"/>
      <c r="Y500" s="246"/>
    </row>
    <row r="501" spans="1:25" x14ac:dyDescent="0.2">
      <c r="A501" s="251">
        <v>0.84375</v>
      </c>
      <c r="B501" s="252">
        <f t="shared" ref="B501:U501" si="719">B85+B293</f>
        <v>161</v>
      </c>
      <c r="C501" s="252">
        <f t="shared" si="719"/>
        <v>0</v>
      </c>
      <c r="D501" s="252">
        <f t="shared" si="719"/>
        <v>2</v>
      </c>
      <c r="E501" s="252">
        <f t="shared" si="719"/>
        <v>2</v>
      </c>
      <c r="F501" s="252">
        <f t="shared" si="719"/>
        <v>34</v>
      </c>
      <c r="G501" s="252">
        <f t="shared" si="719"/>
        <v>83</v>
      </c>
      <c r="H501" s="252">
        <f t="shared" si="719"/>
        <v>28</v>
      </c>
      <c r="I501" s="252">
        <f t="shared" si="719"/>
        <v>9</v>
      </c>
      <c r="J501" s="252">
        <f t="shared" si="719"/>
        <v>2</v>
      </c>
      <c r="K501" s="252">
        <f t="shared" si="719"/>
        <v>1</v>
      </c>
      <c r="L501" s="252">
        <f t="shared" si="719"/>
        <v>0</v>
      </c>
      <c r="M501" s="252">
        <f t="shared" si="719"/>
        <v>0</v>
      </c>
      <c r="N501" s="252">
        <f t="shared" si="719"/>
        <v>0</v>
      </c>
      <c r="O501" s="252">
        <f t="shared" si="719"/>
        <v>0</v>
      </c>
      <c r="P501" s="252">
        <f t="shared" si="719"/>
        <v>0</v>
      </c>
      <c r="Q501" s="252">
        <f t="shared" si="719"/>
        <v>0</v>
      </c>
      <c r="R501" s="252">
        <f t="shared" si="719"/>
        <v>0</v>
      </c>
      <c r="S501" s="252">
        <f t="shared" si="719"/>
        <v>0</v>
      </c>
      <c r="T501" s="252">
        <f t="shared" si="719"/>
        <v>0</v>
      </c>
      <c r="U501" s="252">
        <f t="shared" si="719"/>
        <v>0</v>
      </c>
      <c r="V501" s="253">
        <f>IFERROR(AVERAGE('Speed Bin A-B'!V92,'Speed Bin A-B'!V196,'Speed Bin A-B'!V300,'Speed Bin A-B'!V404,'Speed Bin A-B'!V508,'Speed Bin A-B'!V820,'Speed Bin A-B'!V924,'Speed Bin A-B'!V1028,'Speed Bin A-B'!V1132,'Speed Bin A-B'!V1236,'Speed Bin B-A'!V92,'Speed Bin B-A'!V196,'Speed Bin B-A'!V300,'Speed Bin B-A'!V404,'Speed Bin B-A'!V508,'Speed Bin B-A'!V820,'Speed Bin B-A'!V924,'Speed Bin B-A'!V1028,'Speed Bin B-A'!V1132,'Speed Bin B-A'!V1236),"-")</f>
        <v>28.05</v>
      </c>
      <c r="W501" s="253">
        <f>IFERROR(AVERAGE('Speed Bin A-B'!W92,'Speed Bin A-B'!W196,'Speed Bin A-B'!W300,'Speed Bin A-B'!W404,'Speed Bin A-B'!W508,'Speed Bin A-B'!W820,'Speed Bin A-B'!W924,'Speed Bin A-B'!W1028,'Speed Bin A-B'!W1132,'Speed Bin A-B'!W1236,'Speed Bin B-A'!W92,'Speed Bin B-A'!W196,'Speed Bin B-A'!W300,'Speed Bin B-A'!W404,'Speed Bin B-A'!W508,'Speed Bin B-A'!W820,'Speed Bin B-A'!W924,'Speed Bin B-A'!W1028,'Speed Bin B-A'!W1132,'Speed Bin B-A'!W1236),"-")</f>
        <v>32.866666666666667</v>
      </c>
      <c r="X501" s="246"/>
      <c r="Y501" s="246"/>
    </row>
    <row r="502" spans="1:25" x14ac:dyDescent="0.2">
      <c r="A502" s="251">
        <v>0.85416666666666696</v>
      </c>
      <c r="B502" s="252">
        <f t="shared" ref="B502:U502" si="720">B86+B294</f>
        <v>111</v>
      </c>
      <c r="C502" s="252">
        <f t="shared" si="720"/>
        <v>0</v>
      </c>
      <c r="D502" s="252">
        <f t="shared" si="720"/>
        <v>0</v>
      </c>
      <c r="E502" s="252">
        <f t="shared" si="720"/>
        <v>3</v>
      </c>
      <c r="F502" s="252">
        <f t="shared" si="720"/>
        <v>34</v>
      </c>
      <c r="G502" s="252">
        <f t="shared" si="720"/>
        <v>51</v>
      </c>
      <c r="H502" s="252">
        <f t="shared" si="720"/>
        <v>19</v>
      </c>
      <c r="I502" s="252">
        <f t="shared" si="720"/>
        <v>3</v>
      </c>
      <c r="J502" s="252">
        <f t="shared" si="720"/>
        <v>1</v>
      </c>
      <c r="K502" s="252">
        <f t="shared" si="720"/>
        <v>0</v>
      </c>
      <c r="L502" s="252">
        <f t="shared" si="720"/>
        <v>0</v>
      </c>
      <c r="M502" s="252">
        <f t="shared" si="720"/>
        <v>0</v>
      </c>
      <c r="N502" s="252">
        <f t="shared" si="720"/>
        <v>0</v>
      </c>
      <c r="O502" s="252">
        <f t="shared" si="720"/>
        <v>0</v>
      </c>
      <c r="P502" s="252">
        <f t="shared" si="720"/>
        <v>0</v>
      </c>
      <c r="Q502" s="252">
        <f t="shared" si="720"/>
        <v>0</v>
      </c>
      <c r="R502" s="252">
        <f t="shared" si="720"/>
        <v>0</v>
      </c>
      <c r="S502" s="252">
        <f t="shared" si="720"/>
        <v>0</v>
      </c>
      <c r="T502" s="252">
        <f t="shared" si="720"/>
        <v>0</v>
      </c>
      <c r="U502" s="252">
        <f t="shared" si="720"/>
        <v>0</v>
      </c>
      <c r="V502" s="253">
        <f>IFERROR(AVERAGE('Speed Bin A-B'!V93,'Speed Bin A-B'!V197,'Speed Bin A-B'!V301,'Speed Bin A-B'!V405,'Speed Bin A-B'!V509,'Speed Bin A-B'!V821,'Speed Bin A-B'!V925,'Speed Bin A-B'!V1029,'Speed Bin A-B'!V1133,'Speed Bin A-B'!V1237,'Speed Bin B-A'!V93,'Speed Bin B-A'!V197,'Speed Bin B-A'!V301,'Speed Bin B-A'!V405,'Speed Bin B-A'!V509,'Speed Bin B-A'!V821,'Speed Bin B-A'!V925,'Speed Bin B-A'!V1029,'Speed Bin B-A'!V1133,'Speed Bin B-A'!V1237),"-")</f>
        <v>26.900000000000002</v>
      </c>
      <c r="W502" s="253">
        <f>IFERROR(AVERAGE('Speed Bin A-B'!W93,'Speed Bin A-B'!W197,'Speed Bin A-B'!W301,'Speed Bin A-B'!W405,'Speed Bin A-B'!W509,'Speed Bin A-B'!W821,'Speed Bin A-B'!W925,'Speed Bin A-B'!W1029,'Speed Bin A-B'!W1133,'Speed Bin A-B'!W1237,'Speed Bin B-A'!W93,'Speed Bin B-A'!W197,'Speed Bin B-A'!W301,'Speed Bin B-A'!W405,'Speed Bin B-A'!W509,'Speed Bin B-A'!W821,'Speed Bin B-A'!W925,'Speed Bin B-A'!W1029,'Speed Bin B-A'!W1133,'Speed Bin B-A'!W1237),"-")</f>
        <v>32.466666666666669</v>
      </c>
      <c r="X502" s="246"/>
      <c r="Y502" s="246"/>
    </row>
    <row r="503" spans="1:25" x14ac:dyDescent="0.2">
      <c r="A503" s="251">
        <v>0.86458333333333304</v>
      </c>
      <c r="B503" s="252">
        <f t="shared" ref="B503:U503" si="721">B87+B295</f>
        <v>116</v>
      </c>
      <c r="C503" s="252">
        <f t="shared" si="721"/>
        <v>3</v>
      </c>
      <c r="D503" s="252">
        <f t="shared" si="721"/>
        <v>0</v>
      </c>
      <c r="E503" s="252">
        <f t="shared" si="721"/>
        <v>4</v>
      </c>
      <c r="F503" s="252">
        <f t="shared" si="721"/>
        <v>27</v>
      </c>
      <c r="G503" s="252">
        <f t="shared" si="721"/>
        <v>55</v>
      </c>
      <c r="H503" s="252">
        <f t="shared" si="721"/>
        <v>22</v>
      </c>
      <c r="I503" s="252">
        <f t="shared" si="721"/>
        <v>5</v>
      </c>
      <c r="J503" s="252">
        <f t="shared" si="721"/>
        <v>0</v>
      </c>
      <c r="K503" s="252">
        <f t="shared" si="721"/>
        <v>0</v>
      </c>
      <c r="L503" s="252">
        <f t="shared" si="721"/>
        <v>0</v>
      </c>
      <c r="M503" s="252">
        <f t="shared" si="721"/>
        <v>0</v>
      </c>
      <c r="N503" s="252">
        <f t="shared" si="721"/>
        <v>0</v>
      </c>
      <c r="O503" s="252">
        <f t="shared" si="721"/>
        <v>0</v>
      </c>
      <c r="P503" s="252">
        <f t="shared" si="721"/>
        <v>0</v>
      </c>
      <c r="Q503" s="252">
        <f t="shared" si="721"/>
        <v>0</v>
      </c>
      <c r="R503" s="252">
        <f t="shared" si="721"/>
        <v>0</v>
      </c>
      <c r="S503" s="252">
        <f t="shared" si="721"/>
        <v>0</v>
      </c>
      <c r="T503" s="252">
        <f t="shared" si="721"/>
        <v>0</v>
      </c>
      <c r="U503" s="252">
        <f t="shared" si="721"/>
        <v>0</v>
      </c>
      <c r="V503" s="253">
        <f>IFERROR(AVERAGE('Speed Bin A-B'!V94,'Speed Bin A-B'!V198,'Speed Bin A-B'!V302,'Speed Bin A-B'!V406,'Speed Bin A-B'!V510,'Speed Bin A-B'!V822,'Speed Bin A-B'!V926,'Speed Bin A-B'!V1030,'Speed Bin A-B'!V1134,'Speed Bin A-B'!V1238,'Speed Bin B-A'!V94,'Speed Bin B-A'!V198,'Speed Bin B-A'!V302,'Speed Bin B-A'!V406,'Speed Bin B-A'!V510,'Speed Bin B-A'!V822,'Speed Bin B-A'!V926,'Speed Bin B-A'!V1030,'Speed Bin B-A'!V1134,'Speed Bin B-A'!V1238),"-")</f>
        <v>27.185714285714287</v>
      </c>
      <c r="W503" s="253">
        <f>IFERROR(AVERAGE('Speed Bin A-B'!W94,'Speed Bin A-B'!W198,'Speed Bin A-B'!W302,'Speed Bin A-B'!W406,'Speed Bin A-B'!W510,'Speed Bin A-B'!W822,'Speed Bin A-B'!W926,'Speed Bin A-B'!W1030,'Speed Bin A-B'!W1134,'Speed Bin A-B'!W1238,'Speed Bin B-A'!W94,'Speed Bin B-A'!W198,'Speed Bin B-A'!W302,'Speed Bin B-A'!W406,'Speed Bin B-A'!W510,'Speed Bin B-A'!W822,'Speed Bin B-A'!W926,'Speed Bin B-A'!W1030,'Speed Bin B-A'!W1134,'Speed Bin B-A'!W1238),"-")</f>
        <v>30.45</v>
      </c>
      <c r="X503" s="246"/>
      <c r="Y503" s="246"/>
    </row>
    <row r="504" spans="1:25" x14ac:dyDescent="0.2">
      <c r="A504" s="251">
        <v>0.875</v>
      </c>
      <c r="B504" s="252">
        <f t="shared" ref="B504:U504" si="722">B88+B296</f>
        <v>93</v>
      </c>
      <c r="C504" s="252">
        <f t="shared" si="722"/>
        <v>0</v>
      </c>
      <c r="D504" s="252">
        <f t="shared" si="722"/>
        <v>0</v>
      </c>
      <c r="E504" s="252">
        <f t="shared" si="722"/>
        <v>2</v>
      </c>
      <c r="F504" s="252">
        <f t="shared" si="722"/>
        <v>20</v>
      </c>
      <c r="G504" s="252">
        <f t="shared" si="722"/>
        <v>42</v>
      </c>
      <c r="H504" s="252">
        <f t="shared" si="722"/>
        <v>22</v>
      </c>
      <c r="I504" s="252">
        <f t="shared" si="722"/>
        <v>7</v>
      </c>
      <c r="J504" s="252">
        <f t="shared" si="722"/>
        <v>0</v>
      </c>
      <c r="K504" s="252">
        <f t="shared" si="722"/>
        <v>0</v>
      </c>
      <c r="L504" s="252">
        <f t="shared" si="722"/>
        <v>0</v>
      </c>
      <c r="M504" s="252">
        <f t="shared" si="722"/>
        <v>0</v>
      </c>
      <c r="N504" s="252">
        <f t="shared" si="722"/>
        <v>0</v>
      </c>
      <c r="O504" s="252">
        <f t="shared" si="722"/>
        <v>0</v>
      </c>
      <c r="P504" s="252">
        <f t="shared" si="722"/>
        <v>0</v>
      </c>
      <c r="Q504" s="252">
        <f t="shared" si="722"/>
        <v>0</v>
      </c>
      <c r="R504" s="252">
        <f t="shared" si="722"/>
        <v>0</v>
      </c>
      <c r="S504" s="252">
        <f t="shared" si="722"/>
        <v>0</v>
      </c>
      <c r="T504" s="252">
        <f t="shared" si="722"/>
        <v>0</v>
      </c>
      <c r="U504" s="252">
        <f t="shared" si="722"/>
        <v>0</v>
      </c>
      <c r="V504" s="253">
        <f>IFERROR(AVERAGE('Speed Bin A-B'!V95,'Speed Bin A-B'!V199,'Speed Bin A-B'!V303,'Speed Bin A-B'!V407,'Speed Bin A-B'!V511,'Speed Bin A-B'!V823,'Speed Bin A-B'!V927,'Speed Bin A-B'!V1031,'Speed Bin A-B'!V1135,'Speed Bin A-B'!V1239,'Speed Bin B-A'!V95,'Speed Bin B-A'!V199,'Speed Bin B-A'!V303,'Speed Bin B-A'!V407,'Speed Bin B-A'!V511,'Speed Bin B-A'!V823,'Speed Bin B-A'!V927,'Speed Bin B-A'!V1031,'Speed Bin B-A'!V1135,'Speed Bin B-A'!V1239),"-")</f>
        <v>28.085714285714285</v>
      </c>
      <c r="W504" s="253">
        <f>IFERROR(AVERAGE('Speed Bin A-B'!W95,'Speed Bin A-B'!W199,'Speed Bin A-B'!W303,'Speed Bin A-B'!W407,'Speed Bin A-B'!W511,'Speed Bin A-B'!W823,'Speed Bin A-B'!W927,'Speed Bin A-B'!W1031,'Speed Bin A-B'!W1135,'Speed Bin A-B'!W1239,'Speed Bin B-A'!W95,'Speed Bin B-A'!W199,'Speed Bin B-A'!W303,'Speed Bin B-A'!W407,'Speed Bin B-A'!W511,'Speed Bin B-A'!W823,'Speed Bin B-A'!W927,'Speed Bin B-A'!W1031,'Speed Bin B-A'!W1135,'Speed Bin B-A'!W1239),"-")</f>
        <v>32.299999999999997</v>
      </c>
      <c r="X504" s="246"/>
      <c r="Y504" s="246"/>
    </row>
    <row r="505" spans="1:25" x14ac:dyDescent="0.2">
      <c r="A505" s="251">
        <v>0.88541666666666696</v>
      </c>
      <c r="B505" s="252">
        <f t="shared" ref="B505:U505" si="723">B89+B297</f>
        <v>116</v>
      </c>
      <c r="C505" s="252">
        <f t="shared" si="723"/>
        <v>0</v>
      </c>
      <c r="D505" s="252">
        <f t="shared" si="723"/>
        <v>0</v>
      </c>
      <c r="E505" s="252">
        <f t="shared" si="723"/>
        <v>0</v>
      </c>
      <c r="F505" s="252">
        <f t="shared" si="723"/>
        <v>19</v>
      </c>
      <c r="G505" s="252">
        <f t="shared" si="723"/>
        <v>64</v>
      </c>
      <c r="H505" s="252">
        <f t="shared" si="723"/>
        <v>27</v>
      </c>
      <c r="I505" s="252">
        <f t="shared" si="723"/>
        <v>5</v>
      </c>
      <c r="J505" s="252">
        <f t="shared" si="723"/>
        <v>1</v>
      </c>
      <c r="K505" s="252">
        <f t="shared" si="723"/>
        <v>0</v>
      </c>
      <c r="L505" s="252">
        <f t="shared" si="723"/>
        <v>0</v>
      </c>
      <c r="M505" s="252">
        <f t="shared" si="723"/>
        <v>0</v>
      </c>
      <c r="N505" s="252">
        <f t="shared" si="723"/>
        <v>0</v>
      </c>
      <c r="O505" s="252">
        <f t="shared" si="723"/>
        <v>0</v>
      </c>
      <c r="P505" s="252">
        <f t="shared" si="723"/>
        <v>0</v>
      </c>
      <c r="Q505" s="252">
        <f t="shared" si="723"/>
        <v>0</v>
      </c>
      <c r="R505" s="252">
        <f t="shared" si="723"/>
        <v>0</v>
      </c>
      <c r="S505" s="252">
        <f t="shared" si="723"/>
        <v>0</v>
      </c>
      <c r="T505" s="252">
        <f t="shared" si="723"/>
        <v>0</v>
      </c>
      <c r="U505" s="252">
        <f t="shared" si="723"/>
        <v>0</v>
      </c>
      <c r="V505" s="253">
        <f>IFERROR(AVERAGE('Speed Bin A-B'!V96,'Speed Bin A-B'!V200,'Speed Bin A-B'!V304,'Speed Bin A-B'!V408,'Speed Bin A-B'!V512,'Speed Bin A-B'!V824,'Speed Bin A-B'!V928,'Speed Bin A-B'!V1032,'Speed Bin A-B'!V1136,'Speed Bin A-B'!V1240,'Speed Bin B-A'!V96,'Speed Bin B-A'!V200,'Speed Bin B-A'!V304,'Speed Bin B-A'!V408,'Speed Bin B-A'!V512,'Speed Bin B-A'!V824,'Speed Bin B-A'!V928,'Speed Bin B-A'!V1032,'Speed Bin B-A'!V1136,'Speed Bin B-A'!V1240),"-")</f>
        <v>28.630769230769229</v>
      </c>
      <c r="W505" s="253">
        <f>IFERROR(AVERAGE('Speed Bin A-B'!W96,'Speed Bin A-B'!W200,'Speed Bin A-B'!W304,'Speed Bin A-B'!W408,'Speed Bin A-B'!W512,'Speed Bin A-B'!W824,'Speed Bin A-B'!W928,'Speed Bin A-B'!W1032,'Speed Bin A-B'!W1136,'Speed Bin A-B'!W1240,'Speed Bin B-A'!W96,'Speed Bin B-A'!W200,'Speed Bin B-A'!W304,'Speed Bin B-A'!W408,'Speed Bin B-A'!W512,'Speed Bin B-A'!W824,'Speed Bin B-A'!W928,'Speed Bin B-A'!W1032,'Speed Bin B-A'!W1136,'Speed Bin B-A'!W1240),"-")</f>
        <v>31.7</v>
      </c>
      <c r="X505" s="246"/>
      <c r="Y505" s="246"/>
    </row>
    <row r="506" spans="1:25" x14ac:dyDescent="0.2">
      <c r="A506" s="251">
        <v>0.89583333333333304</v>
      </c>
      <c r="B506" s="252">
        <f t="shared" ref="B506:U506" si="724">B90+B298</f>
        <v>104</v>
      </c>
      <c r="C506" s="252">
        <f t="shared" si="724"/>
        <v>0</v>
      </c>
      <c r="D506" s="252">
        <f t="shared" si="724"/>
        <v>0</v>
      </c>
      <c r="E506" s="252">
        <f t="shared" si="724"/>
        <v>1</v>
      </c>
      <c r="F506" s="252">
        <f t="shared" si="724"/>
        <v>15</v>
      </c>
      <c r="G506" s="252">
        <f t="shared" si="724"/>
        <v>52</v>
      </c>
      <c r="H506" s="252">
        <f t="shared" si="724"/>
        <v>31</v>
      </c>
      <c r="I506" s="252">
        <f t="shared" si="724"/>
        <v>2</v>
      </c>
      <c r="J506" s="252">
        <f t="shared" si="724"/>
        <v>3</v>
      </c>
      <c r="K506" s="252">
        <f t="shared" si="724"/>
        <v>0</v>
      </c>
      <c r="L506" s="252">
        <f t="shared" si="724"/>
        <v>0</v>
      </c>
      <c r="M506" s="252">
        <f t="shared" si="724"/>
        <v>0</v>
      </c>
      <c r="N506" s="252">
        <f t="shared" si="724"/>
        <v>0</v>
      </c>
      <c r="O506" s="252">
        <f t="shared" si="724"/>
        <v>0</v>
      </c>
      <c r="P506" s="252">
        <f t="shared" si="724"/>
        <v>0</v>
      </c>
      <c r="Q506" s="252">
        <f t="shared" si="724"/>
        <v>0</v>
      </c>
      <c r="R506" s="252">
        <f t="shared" si="724"/>
        <v>0</v>
      </c>
      <c r="S506" s="252">
        <f t="shared" si="724"/>
        <v>0</v>
      </c>
      <c r="T506" s="252">
        <f t="shared" si="724"/>
        <v>0</v>
      </c>
      <c r="U506" s="252">
        <f t="shared" si="724"/>
        <v>0</v>
      </c>
      <c r="V506" s="253">
        <f>IFERROR(AVERAGE('Speed Bin A-B'!V97,'Speed Bin A-B'!V201,'Speed Bin A-B'!V305,'Speed Bin A-B'!V409,'Speed Bin A-B'!V513,'Speed Bin A-B'!V825,'Speed Bin A-B'!V929,'Speed Bin A-B'!V1033,'Speed Bin A-B'!V1137,'Speed Bin A-B'!V1241,'Speed Bin B-A'!V97,'Speed Bin B-A'!V201,'Speed Bin B-A'!V305,'Speed Bin B-A'!V409,'Speed Bin B-A'!V513,'Speed Bin B-A'!V825,'Speed Bin B-A'!V929,'Speed Bin B-A'!V1033,'Speed Bin B-A'!V1137,'Speed Bin B-A'!V1241),"-")</f>
        <v>29.364285714285721</v>
      </c>
      <c r="W506" s="253">
        <f>IFERROR(AVERAGE('Speed Bin A-B'!W97,'Speed Bin A-B'!W201,'Speed Bin A-B'!W305,'Speed Bin A-B'!W409,'Speed Bin A-B'!W513,'Speed Bin A-B'!W825,'Speed Bin A-B'!W929,'Speed Bin A-B'!W1033,'Speed Bin A-B'!W1137,'Speed Bin A-B'!W1241,'Speed Bin B-A'!W97,'Speed Bin B-A'!W201,'Speed Bin B-A'!W305,'Speed Bin B-A'!W409,'Speed Bin B-A'!W513,'Speed Bin B-A'!W825,'Speed Bin B-A'!W929,'Speed Bin B-A'!W1033,'Speed Bin B-A'!W1137,'Speed Bin B-A'!W1241),"-")</f>
        <v>30.4</v>
      </c>
      <c r="X506" s="246"/>
      <c r="Y506" s="246"/>
    </row>
    <row r="507" spans="1:25" x14ac:dyDescent="0.2">
      <c r="A507" s="251">
        <v>0.90625</v>
      </c>
      <c r="B507" s="252">
        <f t="shared" ref="B507:U507" si="725">B91+B299</f>
        <v>65</v>
      </c>
      <c r="C507" s="252">
        <f t="shared" si="725"/>
        <v>0</v>
      </c>
      <c r="D507" s="252">
        <f t="shared" si="725"/>
        <v>1</v>
      </c>
      <c r="E507" s="252">
        <f t="shared" si="725"/>
        <v>2</v>
      </c>
      <c r="F507" s="252">
        <f t="shared" si="725"/>
        <v>11</v>
      </c>
      <c r="G507" s="252">
        <f t="shared" si="725"/>
        <v>28</v>
      </c>
      <c r="H507" s="252">
        <f t="shared" si="725"/>
        <v>19</v>
      </c>
      <c r="I507" s="252">
        <f t="shared" si="725"/>
        <v>3</v>
      </c>
      <c r="J507" s="252">
        <f t="shared" si="725"/>
        <v>1</v>
      </c>
      <c r="K507" s="252">
        <f t="shared" si="725"/>
        <v>0</v>
      </c>
      <c r="L507" s="252">
        <f t="shared" si="725"/>
        <v>0</v>
      </c>
      <c r="M507" s="252">
        <f t="shared" si="725"/>
        <v>0</v>
      </c>
      <c r="N507" s="252">
        <f t="shared" si="725"/>
        <v>0</v>
      </c>
      <c r="O507" s="252">
        <f t="shared" si="725"/>
        <v>0</v>
      </c>
      <c r="P507" s="252">
        <f t="shared" si="725"/>
        <v>0</v>
      </c>
      <c r="Q507" s="252">
        <f t="shared" si="725"/>
        <v>0</v>
      </c>
      <c r="R507" s="252">
        <f t="shared" si="725"/>
        <v>0</v>
      </c>
      <c r="S507" s="252">
        <f t="shared" si="725"/>
        <v>0</v>
      </c>
      <c r="T507" s="252">
        <f t="shared" si="725"/>
        <v>0</v>
      </c>
      <c r="U507" s="252">
        <f t="shared" si="725"/>
        <v>0</v>
      </c>
      <c r="V507" s="253">
        <f>IFERROR(AVERAGE('Speed Bin A-B'!V98,'Speed Bin A-B'!V202,'Speed Bin A-B'!V306,'Speed Bin A-B'!V410,'Speed Bin A-B'!V514,'Speed Bin A-B'!V826,'Speed Bin A-B'!V930,'Speed Bin A-B'!V1034,'Speed Bin A-B'!V1138,'Speed Bin A-B'!V1242,'Speed Bin B-A'!V98,'Speed Bin B-A'!V202,'Speed Bin B-A'!V306,'Speed Bin B-A'!V410,'Speed Bin B-A'!V514,'Speed Bin B-A'!V826,'Speed Bin B-A'!V930,'Speed Bin B-A'!V1034,'Speed Bin B-A'!V1138,'Speed Bin B-A'!V1242),"-")</f>
        <v>28.36428571428571</v>
      </c>
      <c r="W507" s="253" t="str">
        <f>IFERROR(AVERAGE('Speed Bin A-B'!W98,'Speed Bin A-B'!W202,'Speed Bin A-B'!W306,'Speed Bin A-B'!W410,'Speed Bin A-B'!W514,'Speed Bin A-B'!W826,'Speed Bin A-B'!W930,'Speed Bin A-B'!W1034,'Speed Bin A-B'!W1138,'Speed Bin A-B'!W1242,'Speed Bin B-A'!W98,'Speed Bin B-A'!W202,'Speed Bin B-A'!W306,'Speed Bin B-A'!W410,'Speed Bin B-A'!W514,'Speed Bin B-A'!W826,'Speed Bin B-A'!W930,'Speed Bin B-A'!W1034,'Speed Bin B-A'!W1138,'Speed Bin B-A'!W1242),"-")</f>
        <v>-</v>
      </c>
      <c r="X507" s="246"/>
      <c r="Y507" s="246"/>
    </row>
    <row r="508" spans="1:25" x14ac:dyDescent="0.2">
      <c r="A508" s="251">
        <v>0.91666666666666696</v>
      </c>
      <c r="B508" s="252">
        <f t="shared" ref="B508:U508" si="726">B92+B300</f>
        <v>77</v>
      </c>
      <c r="C508" s="252">
        <f t="shared" si="726"/>
        <v>0</v>
      </c>
      <c r="D508" s="252">
        <f t="shared" si="726"/>
        <v>4</v>
      </c>
      <c r="E508" s="252">
        <f t="shared" si="726"/>
        <v>1</v>
      </c>
      <c r="F508" s="252">
        <f t="shared" si="726"/>
        <v>15</v>
      </c>
      <c r="G508" s="252">
        <f t="shared" si="726"/>
        <v>33</v>
      </c>
      <c r="H508" s="252">
        <f t="shared" si="726"/>
        <v>17</v>
      </c>
      <c r="I508" s="252">
        <f t="shared" si="726"/>
        <v>4</v>
      </c>
      <c r="J508" s="252">
        <f t="shared" si="726"/>
        <v>2</v>
      </c>
      <c r="K508" s="252">
        <f t="shared" si="726"/>
        <v>1</v>
      </c>
      <c r="L508" s="252">
        <f t="shared" si="726"/>
        <v>0</v>
      </c>
      <c r="M508" s="252">
        <f t="shared" si="726"/>
        <v>0</v>
      </c>
      <c r="N508" s="252">
        <f t="shared" si="726"/>
        <v>0</v>
      </c>
      <c r="O508" s="252">
        <f t="shared" si="726"/>
        <v>0</v>
      </c>
      <c r="P508" s="252">
        <f t="shared" si="726"/>
        <v>0</v>
      </c>
      <c r="Q508" s="252">
        <f t="shared" si="726"/>
        <v>0</v>
      </c>
      <c r="R508" s="252">
        <f t="shared" si="726"/>
        <v>0</v>
      </c>
      <c r="S508" s="252">
        <f t="shared" si="726"/>
        <v>0</v>
      </c>
      <c r="T508" s="252">
        <f t="shared" si="726"/>
        <v>0</v>
      </c>
      <c r="U508" s="252">
        <f t="shared" si="726"/>
        <v>0</v>
      </c>
      <c r="V508" s="253">
        <f>IFERROR(AVERAGE('Speed Bin A-B'!V99,'Speed Bin A-B'!V203,'Speed Bin A-B'!V307,'Speed Bin A-B'!V411,'Speed Bin A-B'!V515,'Speed Bin A-B'!V827,'Speed Bin A-B'!V931,'Speed Bin A-B'!V1035,'Speed Bin A-B'!V1139,'Speed Bin A-B'!V1243,'Speed Bin B-A'!V99,'Speed Bin B-A'!V203,'Speed Bin B-A'!V307,'Speed Bin B-A'!V411,'Speed Bin B-A'!V515,'Speed Bin B-A'!V827,'Speed Bin B-A'!V931,'Speed Bin B-A'!V1035,'Speed Bin B-A'!V1139,'Speed Bin B-A'!V1243),"-")</f>
        <v>28.599999999999998</v>
      </c>
      <c r="W508" s="253" t="str">
        <f>IFERROR(AVERAGE('Speed Bin A-B'!W99,'Speed Bin A-B'!W203,'Speed Bin A-B'!W307,'Speed Bin A-B'!W411,'Speed Bin A-B'!W515,'Speed Bin A-B'!W827,'Speed Bin A-B'!W931,'Speed Bin A-B'!W1035,'Speed Bin A-B'!W1139,'Speed Bin A-B'!W1243,'Speed Bin B-A'!W99,'Speed Bin B-A'!W203,'Speed Bin B-A'!W307,'Speed Bin B-A'!W411,'Speed Bin B-A'!W515,'Speed Bin B-A'!W827,'Speed Bin B-A'!W931,'Speed Bin B-A'!W1035,'Speed Bin B-A'!W1139,'Speed Bin B-A'!W1243),"-")</f>
        <v>-</v>
      </c>
      <c r="X508" s="246"/>
      <c r="Y508" s="246"/>
    </row>
    <row r="509" spans="1:25" x14ac:dyDescent="0.2">
      <c r="A509" s="251">
        <v>0.92708333333333304</v>
      </c>
      <c r="B509" s="252">
        <f t="shared" ref="B509:U509" si="727">B93+B301</f>
        <v>42</v>
      </c>
      <c r="C509" s="252">
        <f t="shared" si="727"/>
        <v>0</v>
      </c>
      <c r="D509" s="252">
        <f t="shared" si="727"/>
        <v>0</v>
      </c>
      <c r="E509" s="252">
        <f t="shared" si="727"/>
        <v>2</v>
      </c>
      <c r="F509" s="252">
        <f t="shared" si="727"/>
        <v>7</v>
      </c>
      <c r="G509" s="252">
        <f t="shared" si="727"/>
        <v>15</v>
      </c>
      <c r="H509" s="252">
        <f t="shared" si="727"/>
        <v>15</v>
      </c>
      <c r="I509" s="252">
        <f t="shared" si="727"/>
        <v>3</v>
      </c>
      <c r="J509" s="252">
        <f t="shared" si="727"/>
        <v>0</v>
      </c>
      <c r="K509" s="252">
        <f t="shared" si="727"/>
        <v>0</v>
      </c>
      <c r="L509" s="252">
        <f t="shared" si="727"/>
        <v>0</v>
      </c>
      <c r="M509" s="252">
        <f t="shared" si="727"/>
        <v>0</v>
      </c>
      <c r="N509" s="252">
        <f t="shared" si="727"/>
        <v>0</v>
      </c>
      <c r="O509" s="252">
        <f t="shared" si="727"/>
        <v>0</v>
      </c>
      <c r="P509" s="252">
        <f t="shared" si="727"/>
        <v>0</v>
      </c>
      <c r="Q509" s="252">
        <f t="shared" si="727"/>
        <v>0</v>
      </c>
      <c r="R509" s="252">
        <f t="shared" si="727"/>
        <v>0</v>
      </c>
      <c r="S509" s="252">
        <f t="shared" si="727"/>
        <v>0</v>
      </c>
      <c r="T509" s="252">
        <f t="shared" si="727"/>
        <v>0</v>
      </c>
      <c r="U509" s="252">
        <f t="shared" si="727"/>
        <v>0</v>
      </c>
      <c r="V509" s="253">
        <f>IFERROR(AVERAGE('Speed Bin A-B'!V100,'Speed Bin A-B'!V204,'Speed Bin A-B'!V308,'Speed Bin A-B'!V412,'Speed Bin A-B'!V516,'Speed Bin A-B'!V828,'Speed Bin A-B'!V932,'Speed Bin A-B'!V1036,'Speed Bin A-B'!V1140,'Speed Bin A-B'!V1244,'Speed Bin B-A'!V100,'Speed Bin B-A'!V204,'Speed Bin B-A'!V308,'Speed Bin B-A'!V412,'Speed Bin B-A'!V516,'Speed Bin B-A'!V828,'Speed Bin B-A'!V932,'Speed Bin B-A'!V1036,'Speed Bin B-A'!V1140,'Speed Bin B-A'!V1244),"-")</f>
        <v>28.430769230769233</v>
      </c>
      <c r="W509" s="253" t="str">
        <f>IFERROR(AVERAGE('Speed Bin A-B'!W100,'Speed Bin A-B'!W204,'Speed Bin A-B'!W308,'Speed Bin A-B'!W412,'Speed Bin A-B'!W516,'Speed Bin A-B'!W828,'Speed Bin A-B'!W932,'Speed Bin A-B'!W1036,'Speed Bin A-B'!W1140,'Speed Bin A-B'!W1244,'Speed Bin B-A'!W100,'Speed Bin B-A'!W204,'Speed Bin B-A'!W308,'Speed Bin B-A'!W412,'Speed Bin B-A'!W516,'Speed Bin B-A'!W828,'Speed Bin B-A'!W932,'Speed Bin B-A'!W1036,'Speed Bin B-A'!W1140,'Speed Bin B-A'!W1244),"-")</f>
        <v>-</v>
      </c>
      <c r="X509" s="246"/>
      <c r="Y509" s="246"/>
    </row>
    <row r="510" spans="1:25" x14ac:dyDescent="0.2">
      <c r="A510" s="251">
        <v>0.9375</v>
      </c>
      <c r="B510" s="252">
        <f t="shared" ref="B510:U510" si="728">B94+B302</f>
        <v>34</v>
      </c>
      <c r="C510" s="252">
        <f t="shared" si="728"/>
        <v>0</v>
      </c>
      <c r="D510" s="252">
        <f t="shared" si="728"/>
        <v>0</v>
      </c>
      <c r="E510" s="252">
        <f t="shared" si="728"/>
        <v>2</v>
      </c>
      <c r="F510" s="252">
        <f t="shared" si="728"/>
        <v>6</v>
      </c>
      <c r="G510" s="252">
        <f t="shared" si="728"/>
        <v>11</v>
      </c>
      <c r="H510" s="252">
        <f t="shared" si="728"/>
        <v>7</v>
      </c>
      <c r="I510" s="252">
        <f t="shared" si="728"/>
        <v>5</v>
      </c>
      <c r="J510" s="252">
        <f t="shared" si="728"/>
        <v>1</v>
      </c>
      <c r="K510" s="252">
        <f t="shared" si="728"/>
        <v>2</v>
      </c>
      <c r="L510" s="252">
        <f t="shared" si="728"/>
        <v>0</v>
      </c>
      <c r="M510" s="252">
        <f t="shared" si="728"/>
        <v>0</v>
      </c>
      <c r="N510" s="252">
        <f t="shared" si="728"/>
        <v>0</v>
      </c>
      <c r="O510" s="252">
        <f t="shared" si="728"/>
        <v>0</v>
      </c>
      <c r="P510" s="252">
        <f t="shared" si="728"/>
        <v>0</v>
      </c>
      <c r="Q510" s="252">
        <f t="shared" si="728"/>
        <v>0</v>
      </c>
      <c r="R510" s="252">
        <f t="shared" si="728"/>
        <v>0</v>
      </c>
      <c r="S510" s="252">
        <f t="shared" si="728"/>
        <v>0</v>
      </c>
      <c r="T510" s="252">
        <f t="shared" si="728"/>
        <v>0</v>
      </c>
      <c r="U510" s="252">
        <f t="shared" si="728"/>
        <v>0</v>
      </c>
      <c r="V510" s="253">
        <f>IFERROR(AVERAGE('Speed Bin A-B'!V101,'Speed Bin A-B'!V205,'Speed Bin A-B'!V309,'Speed Bin A-B'!V413,'Speed Bin A-B'!V517,'Speed Bin A-B'!V829,'Speed Bin A-B'!V933,'Speed Bin A-B'!V1037,'Speed Bin A-B'!V1141,'Speed Bin A-B'!V1245,'Speed Bin B-A'!V101,'Speed Bin B-A'!V205,'Speed Bin B-A'!V309,'Speed Bin B-A'!V413,'Speed Bin B-A'!V517,'Speed Bin B-A'!V829,'Speed Bin B-A'!V933,'Speed Bin B-A'!V1037,'Speed Bin B-A'!V1141,'Speed Bin B-A'!V1245),"-")</f>
        <v>29.653846153846153</v>
      </c>
      <c r="W510" s="253" t="str">
        <f>IFERROR(AVERAGE('Speed Bin A-B'!W101,'Speed Bin A-B'!W205,'Speed Bin A-B'!W309,'Speed Bin A-B'!W413,'Speed Bin A-B'!W517,'Speed Bin A-B'!W829,'Speed Bin A-B'!W933,'Speed Bin A-B'!W1037,'Speed Bin A-B'!W1141,'Speed Bin A-B'!W1245,'Speed Bin B-A'!W101,'Speed Bin B-A'!W205,'Speed Bin B-A'!W309,'Speed Bin B-A'!W413,'Speed Bin B-A'!W517,'Speed Bin B-A'!W829,'Speed Bin B-A'!W933,'Speed Bin B-A'!W1037,'Speed Bin B-A'!W1141,'Speed Bin B-A'!W1245),"-")</f>
        <v>-</v>
      </c>
      <c r="X510" s="246"/>
      <c r="Y510" s="246"/>
    </row>
    <row r="511" spans="1:25" x14ac:dyDescent="0.2">
      <c r="A511" s="251">
        <v>0.94791666666666696</v>
      </c>
      <c r="B511" s="252">
        <f t="shared" ref="B511:U511" si="729">B95+B303</f>
        <v>28</v>
      </c>
      <c r="C511" s="252">
        <f t="shared" si="729"/>
        <v>0</v>
      </c>
      <c r="D511" s="252">
        <f t="shared" si="729"/>
        <v>1</v>
      </c>
      <c r="E511" s="252">
        <f t="shared" si="729"/>
        <v>2</v>
      </c>
      <c r="F511" s="252">
        <f t="shared" si="729"/>
        <v>3</v>
      </c>
      <c r="G511" s="252">
        <f t="shared" si="729"/>
        <v>12</v>
      </c>
      <c r="H511" s="252">
        <f t="shared" si="729"/>
        <v>8</v>
      </c>
      <c r="I511" s="252">
        <f t="shared" si="729"/>
        <v>0</v>
      </c>
      <c r="J511" s="252">
        <f t="shared" si="729"/>
        <v>1</v>
      </c>
      <c r="K511" s="252">
        <f t="shared" si="729"/>
        <v>1</v>
      </c>
      <c r="L511" s="252">
        <f t="shared" si="729"/>
        <v>0</v>
      </c>
      <c r="M511" s="252">
        <f t="shared" si="729"/>
        <v>0</v>
      </c>
      <c r="N511" s="252">
        <f t="shared" si="729"/>
        <v>0</v>
      </c>
      <c r="O511" s="252">
        <f t="shared" si="729"/>
        <v>0</v>
      </c>
      <c r="P511" s="252">
        <f t="shared" si="729"/>
        <v>0</v>
      </c>
      <c r="Q511" s="252">
        <f t="shared" si="729"/>
        <v>0</v>
      </c>
      <c r="R511" s="252">
        <f t="shared" si="729"/>
        <v>0</v>
      </c>
      <c r="S511" s="252">
        <f t="shared" si="729"/>
        <v>0</v>
      </c>
      <c r="T511" s="252">
        <f t="shared" si="729"/>
        <v>0</v>
      </c>
      <c r="U511" s="252">
        <f t="shared" si="729"/>
        <v>0</v>
      </c>
      <c r="V511" s="253">
        <f>IFERROR(AVERAGE('Speed Bin A-B'!V102,'Speed Bin A-B'!V206,'Speed Bin A-B'!V310,'Speed Bin A-B'!V414,'Speed Bin A-B'!V518,'Speed Bin A-B'!V830,'Speed Bin A-B'!V934,'Speed Bin A-B'!V1038,'Speed Bin A-B'!V1142,'Speed Bin A-B'!V1246,'Speed Bin B-A'!V102,'Speed Bin B-A'!V206,'Speed Bin B-A'!V310,'Speed Bin B-A'!V414,'Speed Bin B-A'!V518,'Speed Bin B-A'!V830,'Speed Bin B-A'!V934,'Speed Bin B-A'!V1038,'Speed Bin B-A'!V1142,'Speed Bin B-A'!V1246),"-")</f>
        <v>28.499999999999996</v>
      </c>
      <c r="W511" s="253" t="str">
        <f>IFERROR(AVERAGE('Speed Bin A-B'!W102,'Speed Bin A-B'!W206,'Speed Bin A-B'!W310,'Speed Bin A-B'!W414,'Speed Bin A-B'!W518,'Speed Bin A-B'!W830,'Speed Bin A-B'!W934,'Speed Bin A-B'!W1038,'Speed Bin A-B'!W1142,'Speed Bin A-B'!W1246,'Speed Bin B-A'!W102,'Speed Bin B-A'!W206,'Speed Bin B-A'!W310,'Speed Bin B-A'!W414,'Speed Bin B-A'!W518,'Speed Bin B-A'!W830,'Speed Bin B-A'!W934,'Speed Bin B-A'!W1038,'Speed Bin B-A'!W1142,'Speed Bin B-A'!W1246),"-")</f>
        <v>-</v>
      </c>
      <c r="X511" s="246"/>
      <c r="Y511" s="246"/>
    </row>
    <row r="512" spans="1:25" x14ac:dyDescent="0.2">
      <c r="A512" s="251">
        <v>0.95833333333333304</v>
      </c>
      <c r="B512" s="252">
        <f t="shared" ref="B512:U512" si="730">B96+B304</f>
        <v>30</v>
      </c>
      <c r="C512" s="252">
        <f t="shared" si="730"/>
        <v>0</v>
      </c>
      <c r="D512" s="252">
        <f t="shared" si="730"/>
        <v>1</v>
      </c>
      <c r="E512" s="252">
        <f t="shared" si="730"/>
        <v>1</v>
      </c>
      <c r="F512" s="252">
        <f t="shared" si="730"/>
        <v>8</v>
      </c>
      <c r="G512" s="252">
        <f t="shared" si="730"/>
        <v>6</v>
      </c>
      <c r="H512" s="252">
        <f t="shared" si="730"/>
        <v>12</v>
      </c>
      <c r="I512" s="252">
        <f t="shared" si="730"/>
        <v>2</v>
      </c>
      <c r="J512" s="252">
        <f t="shared" si="730"/>
        <v>0</v>
      </c>
      <c r="K512" s="252">
        <f t="shared" si="730"/>
        <v>0</v>
      </c>
      <c r="L512" s="252">
        <f t="shared" si="730"/>
        <v>0</v>
      </c>
      <c r="M512" s="252">
        <f t="shared" si="730"/>
        <v>0</v>
      </c>
      <c r="N512" s="252">
        <f t="shared" si="730"/>
        <v>0</v>
      </c>
      <c r="O512" s="252">
        <f t="shared" si="730"/>
        <v>0</v>
      </c>
      <c r="P512" s="252">
        <f t="shared" si="730"/>
        <v>0</v>
      </c>
      <c r="Q512" s="252">
        <f t="shared" si="730"/>
        <v>0</v>
      </c>
      <c r="R512" s="252">
        <f t="shared" si="730"/>
        <v>0</v>
      </c>
      <c r="S512" s="252">
        <f t="shared" si="730"/>
        <v>0</v>
      </c>
      <c r="T512" s="252">
        <f t="shared" si="730"/>
        <v>0</v>
      </c>
      <c r="U512" s="252">
        <f t="shared" si="730"/>
        <v>0</v>
      </c>
      <c r="V512" s="253">
        <f>IFERROR(AVERAGE('Speed Bin A-B'!V103,'Speed Bin A-B'!V207,'Speed Bin A-B'!V311,'Speed Bin A-B'!V415,'Speed Bin A-B'!V519,'Speed Bin A-B'!V831,'Speed Bin A-B'!V935,'Speed Bin A-B'!V1039,'Speed Bin A-B'!V1143,'Speed Bin A-B'!V1247,'Speed Bin B-A'!V103,'Speed Bin B-A'!V207,'Speed Bin B-A'!V311,'Speed Bin B-A'!V415,'Speed Bin B-A'!V519,'Speed Bin B-A'!V831,'Speed Bin B-A'!V935,'Speed Bin B-A'!V1039,'Speed Bin B-A'!V1143,'Speed Bin B-A'!V1247),"-")</f>
        <v>28.784615384615385</v>
      </c>
      <c r="W512" s="253" t="str">
        <f>IFERROR(AVERAGE('Speed Bin A-B'!W103,'Speed Bin A-B'!W207,'Speed Bin A-B'!W311,'Speed Bin A-B'!W415,'Speed Bin A-B'!W519,'Speed Bin A-B'!W831,'Speed Bin A-B'!W935,'Speed Bin A-B'!W1039,'Speed Bin A-B'!W1143,'Speed Bin A-B'!W1247,'Speed Bin B-A'!W103,'Speed Bin B-A'!W207,'Speed Bin B-A'!W311,'Speed Bin B-A'!W415,'Speed Bin B-A'!W519,'Speed Bin B-A'!W831,'Speed Bin B-A'!W935,'Speed Bin B-A'!W1039,'Speed Bin B-A'!W1143,'Speed Bin B-A'!W1247),"-")</f>
        <v>-</v>
      </c>
      <c r="X512" s="246"/>
      <c r="Y512" s="246"/>
    </row>
    <row r="513" spans="1:47" x14ac:dyDescent="0.2">
      <c r="A513" s="251">
        <v>0.96875</v>
      </c>
      <c r="B513" s="252">
        <f t="shared" ref="B513:U513" si="731">B97+B305</f>
        <v>21</v>
      </c>
      <c r="C513" s="252">
        <f t="shared" si="731"/>
        <v>0</v>
      </c>
      <c r="D513" s="252">
        <f t="shared" si="731"/>
        <v>0</v>
      </c>
      <c r="E513" s="252">
        <f t="shared" si="731"/>
        <v>2</v>
      </c>
      <c r="F513" s="252">
        <f t="shared" si="731"/>
        <v>6</v>
      </c>
      <c r="G513" s="252">
        <f t="shared" si="731"/>
        <v>10</v>
      </c>
      <c r="H513" s="252">
        <f t="shared" si="731"/>
        <v>3</v>
      </c>
      <c r="I513" s="252">
        <f t="shared" si="731"/>
        <v>0</v>
      </c>
      <c r="J513" s="252">
        <f t="shared" si="731"/>
        <v>0</v>
      </c>
      <c r="K513" s="252">
        <f t="shared" si="731"/>
        <v>0</v>
      </c>
      <c r="L513" s="252">
        <f t="shared" si="731"/>
        <v>0</v>
      </c>
      <c r="M513" s="252">
        <f t="shared" si="731"/>
        <v>0</v>
      </c>
      <c r="N513" s="252">
        <f t="shared" si="731"/>
        <v>0</v>
      </c>
      <c r="O513" s="252">
        <f t="shared" si="731"/>
        <v>0</v>
      </c>
      <c r="P513" s="252">
        <f t="shared" si="731"/>
        <v>0</v>
      </c>
      <c r="Q513" s="252">
        <f t="shared" si="731"/>
        <v>0</v>
      </c>
      <c r="R513" s="252">
        <f t="shared" si="731"/>
        <v>0</v>
      </c>
      <c r="S513" s="252">
        <f t="shared" si="731"/>
        <v>0</v>
      </c>
      <c r="T513" s="252">
        <f t="shared" si="731"/>
        <v>0</v>
      </c>
      <c r="U513" s="252">
        <f t="shared" si="731"/>
        <v>0</v>
      </c>
      <c r="V513" s="253">
        <f>IFERROR(AVERAGE('Speed Bin A-B'!V104,'Speed Bin A-B'!V208,'Speed Bin A-B'!V312,'Speed Bin A-B'!V416,'Speed Bin A-B'!V520,'Speed Bin A-B'!V832,'Speed Bin A-B'!V936,'Speed Bin A-B'!V1040,'Speed Bin A-B'!V1144,'Speed Bin A-B'!V1248,'Speed Bin B-A'!V104,'Speed Bin B-A'!V208,'Speed Bin B-A'!V312,'Speed Bin B-A'!V416,'Speed Bin B-A'!V520,'Speed Bin B-A'!V832,'Speed Bin B-A'!V936,'Speed Bin B-A'!V1040,'Speed Bin B-A'!V1144,'Speed Bin B-A'!V1248),"-")</f>
        <v>27.511111111111109</v>
      </c>
      <c r="W513" s="253" t="str">
        <f>IFERROR(AVERAGE('Speed Bin A-B'!W104,'Speed Bin A-B'!W208,'Speed Bin A-B'!W312,'Speed Bin A-B'!W416,'Speed Bin A-B'!W520,'Speed Bin A-B'!W832,'Speed Bin A-B'!W936,'Speed Bin A-B'!W1040,'Speed Bin A-B'!W1144,'Speed Bin A-B'!W1248,'Speed Bin B-A'!W104,'Speed Bin B-A'!W208,'Speed Bin B-A'!W312,'Speed Bin B-A'!W416,'Speed Bin B-A'!W520,'Speed Bin B-A'!W832,'Speed Bin B-A'!W936,'Speed Bin B-A'!W1040,'Speed Bin B-A'!W1144,'Speed Bin B-A'!W1248),"-")</f>
        <v>-</v>
      </c>
      <c r="X513" s="246"/>
      <c r="Y513" s="246"/>
    </row>
    <row r="514" spans="1:47" x14ac:dyDescent="0.2">
      <c r="A514" s="251">
        <v>0.97916666666666696</v>
      </c>
      <c r="B514" s="252">
        <f t="shared" ref="B514:U514" si="732">B98+B306</f>
        <v>20</v>
      </c>
      <c r="C514" s="252">
        <f t="shared" si="732"/>
        <v>0</v>
      </c>
      <c r="D514" s="252">
        <f t="shared" si="732"/>
        <v>0</v>
      </c>
      <c r="E514" s="252">
        <f t="shared" si="732"/>
        <v>1</v>
      </c>
      <c r="F514" s="252">
        <f t="shared" si="732"/>
        <v>3</v>
      </c>
      <c r="G514" s="252">
        <f t="shared" si="732"/>
        <v>11</v>
      </c>
      <c r="H514" s="252">
        <f t="shared" si="732"/>
        <v>3</v>
      </c>
      <c r="I514" s="252">
        <f t="shared" si="732"/>
        <v>2</v>
      </c>
      <c r="J514" s="252">
        <f t="shared" si="732"/>
        <v>0</v>
      </c>
      <c r="K514" s="252">
        <f t="shared" si="732"/>
        <v>0</v>
      </c>
      <c r="L514" s="252">
        <f t="shared" si="732"/>
        <v>0</v>
      </c>
      <c r="M514" s="252">
        <f t="shared" si="732"/>
        <v>0</v>
      </c>
      <c r="N514" s="252">
        <f t="shared" si="732"/>
        <v>0</v>
      </c>
      <c r="O514" s="252">
        <f t="shared" si="732"/>
        <v>0</v>
      </c>
      <c r="P514" s="252">
        <f t="shared" si="732"/>
        <v>0</v>
      </c>
      <c r="Q514" s="252">
        <f t="shared" si="732"/>
        <v>0</v>
      </c>
      <c r="R514" s="252">
        <f t="shared" si="732"/>
        <v>0</v>
      </c>
      <c r="S514" s="252">
        <f t="shared" si="732"/>
        <v>0</v>
      </c>
      <c r="T514" s="252">
        <f t="shared" si="732"/>
        <v>0</v>
      </c>
      <c r="U514" s="252">
        <f t="shared" si="732"/>
        <v>0</v>
      </c>
      <c r="V514" s="253">
        <f>IFERROR(AVERAGE('Speed Bin A-B'!V105,'Speed Bin A-B'!V209,'Speed Bin A-B'!V313,'Speed Bin A-B'!V417,'Speed Bin A-B'!V521,'Speed Bin A-B'!V833,'Speed Bin A-B'!V937,'Speed Bin A-B'!V1041,'Speed Bin A-B'!V1145,'Speed Bin A-B'!V1249,'Speed Bin B-A'!V105,'Speed Bin B-A'!V209,'Speed Bin B-A'!V313,'Speed Bin B-A'!V417,'Speed Bin B-A'!V521,'Speed Bin B-A'!V833,'Speed Bin B-A'!V937,'Speed Bin B-A'!V1041,'Speed Bin B-A'!V1145,'Speed Bin B-A'!V1249),"-")</f>
        <v>28.4</v>
      </c>
      <c r="W514" s="253" t="str">
        <f>IFERROR(AVERAGE('Speed Bin A-B'!W105,'Speed Bin A-B'!W209,'Speed Bin A-B'!W313,'Speed Bin A-B'!W417,'Speed Bin A-B'!W521,'Speed Bin A-B'!W833,'Speed Bin A-B'!W937,'Speed Bin A-B'!W1041,'Speed Bin A-B'!W1145,'Speed Bin A-B'!W1249,'Speed Bin B-A'!W105,'Speed Bin B-A'!W209,'Speed Bin B-A'!W313,'Speed Bin B-A'!W417,'Speed Bin B-A'!W521,'Speed Bin B-A'!W833,'Speed Bin B-A'!W937,'Speed Bin B-A'!W1041,'Speed Bin B-A'!W1145,'Speed Bin B-A'!W1249),"-")</f>
        <v>-</v>
      </c>
      <c r="X514" s="246"/>
      <c r="Y514" s="246"/>
    </row>
    <row r="515" spans="1:47" ht="13.5" thickBot="1" x14ac:dyDescent="0.25">
      <c r="A515" s="255">
        <v>0.98958333333333304</v>
      </c>
      <c r="B515" s="260">
        <f t="shared" ref="B515:U515" si="733">B99+B307</f>
        <v>13</v>
      </c>
      <c r="C515" s="260">
        <f t="shared" si="733"/>
        <v>0</v>
      </c>
      <c r="D515" s="260">
        <f t="shared" si="733"/>
        <v>0</v>
      </c>
      <c r="E515" s="260">
        <f t="shared" si="733"/>
        <v>0</v>
      </c>
      <c r="F515" s="260">
        <f t="shared" si="733"/>
        <v>1</v>
      </c>
      <c r="G515" s="260">
        <f t="shared" si="733"/>
        <v>4</v>
      </c>
      <c r="H515" s="260">
        <f t="shared" si="733"/>
        <v>8</v>
      </c>
      <c r="I515" s="260">
        <f t="shared" si="733"/>
        <v>0</v>
      </c>
      <c r="J515" s="260">
        <f t="shared" si="733"/>
        <v>0</v>
      </c>
      <c r="K515" s="260">
        <f t="shared" si="733"/>
        <v>0</v>
      </c>
      <c r="L515" s="260">
        <f t="shared" si="733"/>
        <v>0</v>
      </c>
      <c r="M515" s="260">
        <f t="shared" si="733"/>
        <v>0</v>
      </c>
      <c r="N515" s="260">
        <f t="shared" si="733"/>
        <v>0</v>
      </c>
      <c r="O515" s="260">
        <f t="shared" si="733"/>
        <v>0</v>
      </c>
      <c r="P515" s="260">
        <f t="shared" si="733"/>
        <v>0</v>
      </c>
      <c r="Q515" s="260">
        <f t="shared" si="733"/>
        <v>0</v>
      </c>
      <c r="R515" s="260">
        <f t="shared" si="733"/>
        <v>0</v>
      </c>
      <c r="S515" s="260">
        <f t="shared" si="733"/>
        <v>0</v>
      </c>
      <c r="T515" s="260">
        <f t="shared" si="733"/>
        <v>0</v>
      </c>
      <c r="U515" s="260">
        <f t="shared" si="733"/>
        <v>0</v>
      </c>
      <c r="V515" s="257">
        <f>IFERROR(AVERAGE('Speed Bin A-B'!V106,'Speed Bin A-B'!V210,'Speed Bin A-B'!V314,'Speed Bin A-B'!V418,'Speed Bin A-B'!V522,'Speed Bin A-B'!V834,'Speed Bin A-B'!V938,'Speed Bin A-B'!V1042,'Speed Bin A-B'!V1146,'Speed Bin A-B'!V1250,'Speed Bin B-A'!V106,'Speed Bin B-A'!V210,'Speed Bin B-A'!V314,'Speed Bin B-A'!V418,'Speed Bin B-A'!V522,'Speed Bin B-A'!V834,'Speed Bin B-A'!V938,'Speed Bin B-A'!V1042,'Speed Bin B-A'!V1146,'Speed Bin B-A'!V1250),"-")</f>
        <v>29.925000000000001</v>
      </c>
      <c r="W515" s="257" t="str">
        <f>IFERROR(AVERAGE('Speed Bin A-B'!W106,'Speed Bin A-B'!W210,'Speed Bin A-B'!W314,'Speed Bin A-B'!W418,'Speed Bin A-B'!W522,'Speed Bin A-B'!W834,'Speed Bin A-B'!W938,'Speed Bin A-B'!W1042,'Speed Bin A-B'!W1146,'Speed Bin A-B'!W1250,'Speed Bin B-A'!W106,'Speed Bin B-A'!W210,'Speed Bin B-A'!W314,'Speed Bin B-A'!W418,'Speed Bin B-A'!W522,'Speed Bin B-A'!W834,'Speed Bin B-A'!W938,'Speed Bin B-A'!W1042,'Speed Bin B-A'!W1146,'Speed Bin B-A'!W1250),"-")</f>
        <v>-</v>
      </c>
      <c r="X515" s="246"/>
      <c r="Y515" s="246"/>
    </row>
    <row r="516" spans="1:47" ht="13.5" thickTop="1" x14ac:dyDescent="0.2">
      <c r="A516" s="258" t="s">
        <v>44</v>
      </c>
      <c r="B516" s="248">
        <f>SUM(B448:B495)</f>
        <v>18168</v>
      </c>
      <c r="C516" s="248">
        <f t="shared" ref="C516:U516" si="734">SUM(C448:C495)</f>
        <v>31</v>
      </c>
      <c r="D516" s="248">
        <f t="shared" si="734"/>
        <v>224</v>
      </c>
      <c r="E516" s="248">
        <f t="shared" si="734"/>
        <v>826</v>
      </c>
      <c r="F516" s="248">
        <f t="shared" si="734"/>
        <v>4306</v>
      </c>
      <c r="G516" s="248">
        <f t="shared" si="734"/>
        <v>9350</v>
      </c>
      <c r="H516" s="248">
        <f t="shared" si="734"/>
        <v>2996</v>
      </c>
      <c r="I516" s="248">
        <f t="shared" si="734"/>
        <v>384</v>
      </c>
      <c r="J516" s="248">
        <f t="shared" si="734"/>
        <v>42</v>
      </c>
      <c r="K516" s="248">
        <f t="shared" si="734"/>
        <v>9</v>
      </c>
      <c r="L516" s="248">
        <f t="shared" si="734"/>
        <v>0</v>
      </c>
      <c r="M516" s="248">
        <f t="shared" si="734"/>
        <v>0</v>
      </c>
      <c r="N516" s="248">
        <f t="shared" si="734"/>
        <v>0</v>
      </c>
      <c r="O516" s="248">
        <f t="shared" si="734"/>
        <v>0</v>
      </c>
      <c r="P516" s="248">
        <f t="shared" si="734"/>
        <v>0</v>
      </c>
      <c r="Q516" s="248">
        <f t="shared" si="734"/>
        <v>0</v>
      </c>
      <c r="R516" s="248">
        <f t="shared" si="734"/>
        <v>0</v>
      </c>
      <c r="S516" s="248">
        <f t="shared" si="734"/>
        <v>0</v>
      </c>
      <c r="T516" s="248">
        <f t="shared" si="734"/>
        <v>0</v>
      </c>
      <c r="U516" s="248">
        <f t="shared" si="734"/>
        <v>0</v>
      </c>
      <c r="V516" s="249">
        <f>IFERROR(AVERAGE('Speed Bin A-B'!V107,'Speed Bin A-B'!V211,'Speed Bin A-B'!V315,'Speed Bin A-B'!V419,'Speed Bin A-B'!V523,'Speed Bin A-B'!V835,'Speed Bin A-B'!V939,'Speed Bin A-B'!V1043,'Speed Bin A-B'!V1147,'Speed Bin A-B'!V1251,'Speed Bin B-A'!V107,'Speed Bin B-A'!V211,'Speed Bin B-A'!V315,'Speed Bin B-A'!V419,'Speed Bin B-A'!V523,'Speed Bin B-A'!V835,'Speed Bin B-A'!V939,'Speed Bin B-A'!V1043,'Speed Bin B-A'!V1147,'Speed Bin B-A'!V1251),"-")</f>
        <v>26.543749999999999</v>
      </c>
      <c r="W516" s="249">
        <f>IFERROR(AVERAGE('Speed Bin A-B'!W107,'Speed Bin A-B'!W211,'Speed Bin A-B'!W315,'Speed Bin A-B'!W419,'Speed Bin A-B'!W523,'Speed Bin A-B'!W835,'Speed Bin A-B'!W939,'Speed Bin A-B'!W1043,'Speed Bin A-B'!W1147,'Speed Bin A-B'!W1251,'Speed Bin B-A'!W107,'Speed Bin B-A'!W211,'Speed Bin B-A'!W315,'Speed Bin B-A'!W419,'Speed Bin B-A'!W523,'Speed Bin B-A'!W835,'Speed Bin B-A'!W939,'Speed Bin B-A'!W1043,'Speed Bin B-A'!W1147,'Speed Bin B-A'!W1251),"-")</f>
        <v>30.493749999999999</v>
      </c>
      <c r="X516" s="246"/>
      <c r="Y516" s="246"/>
    </row>
    <row r="517" spans="1:47" x14ac:dyDescent="0.2">
      <c r="A517" s="259" t="s">
        <v>45</v>
      </c>
      <c r="B517" s="252">
        <f>SUM(B444:B507)</f>
        <v>20846</v>
      </c>
      <c r="C517" s="252">
        <f t="shared" ref="C517:U517" si="735">SUM(C444:C507)</f>
        <v>34</v>
      </c>
      <c r="D517" s="252">
        <f t="shared" si="735"/>
        <v>237</v>
      </c>
      <c r="E517" s="252">
        <f t="shared" si="735"/>
        <v>872</v>
      </c>
      <c r="F517" s="252">
        <f t="shared" si="735"/>
        <v>4791</v>
      </c>
      <c r="G517" s="252">
        <f t="shared" si="735"/>
        <v>10726</v>
      </c>
      <c r="H517" s="252">
        <f t="shared" si="735"/>
        <v>3600</v>
      </c>
      <c r="I517" s="252">
        <f t="shared" si="735"/>
        <v>513</v>
      </c>
      <c r="J517" s="252">
        <f t="shared" si="735"/>
        <v>62</v>
      </c>
      <c r="K517" s="252">
        <f t="shared" si="735"/>
        <v>11</v>
      </c>
      <c r="L517" s="252">
        <f t="shared" si="735"/>
        <v>0</v>
      </c>
      <c r="M517" s="252">
        <f t="shared" si="735"/>
        <v>0</v>
      </c>
      <c r="N517" s="252">
        <f t="shared" si="735"/>
        <v>0</v>
      </c>
      <c r="O517" s="252">
        <f t="shared" si="735"/>
        <v>0</v>
      </c>
      <c r="P517" s="252">
        <f t="shared" si="735"/>
        <v>0</v>
      </c>
      <c r="Q517" s="252">
        <f t="shared" si="735"/>
        <v>0</v>
      </c>
      <c r="R517" s="252">
        <f t="shared" si="735"/>
        <v>0</v>
      </c>
      <c r="S517" s="252">
        <f t="shared" si="735"/>
        <v>0</v>
      </c>
      <c r="T517" s="252">
        <f t="shared" si="735"/>
        <v>0</v>
      </c>
      <c r="U517" s="252">
        <f t="shared" si="735"/>
        <v>0</v>
      </c>
      <c r="V517" s="253">
        <f>IFERROR(AVERAGE('Speed Bin A-B'!V108,'Speed Bin A-B'!V212,'Speed Bin A-B'!V316,'Speed Bin A-B'!V420,'Speed Bin A-B'!V524,'Speed Bin A-B'!V836,'Speed Bin A-B'!V940,'Speed Bin A-B'!V1044,'Speed Bin A-B'!V1148,'Speed Bin A-B'!V1252,'Speed Bin B-A'!V108,'Speed Bin B-A'!V212,'Speed Bin B-A'!V316,'Speed Bin B-A'!V420,'Speed Bin B-A'!V524,'Speed Bin B-A'!V836,'Speed Bin B-A'!V940,'Speed Bin B-A'!V1044,'Speed Bin B-A'!V1148,'Speed Bin B-A'!V1252),"-")</f>
        <v>26.706250000000004</v>
      </c>
      <c r="W517" s="253">
        <f>IFERROR(AVERAGE('Speed Bin A-B'!W108,'Speed Bin A-B'!W212,'Speed Bin A-B'!W316,'Speed Bin A-B'!W420,'Speed Bin A-B'!W524,'Speed Bin A-B'!W836,'Speed Bin A-B'!W940,'Speed Bin A-B'!W1044,'Speed Bin A-B'!W1148,'Speed Bin A-B'!W1252,'Speed Bin B-A'!W108,'Speed Bin B-A'!W212,'Speed Bin B-A'!W316,'Speed Bin B-A'!W420,'Speed Bin B-A'!W524,'Speed Bin B-A'!W836,'Speed Bin B-A'!W940,'Speed Bin B-A'!W1044,'Speed Bin B-A'!W1148,'Speed Bin B-A'!W1252),"-")</f>
        <v>30.643750000000004</v>
      </c>
      <c r="X517" s="246"/>
      <c r="Y517" s="246"/>
    </row>
    <row r="518" spans="1:47" x14ac:dyDescent="0.2">
      <c r="A518" s="252" t="s">
        <v>46</v>
      </c>
      <c r="B518" s="252">
        <f>SUM(B444:B515)</f>
        <v>21111</v>
      </c>
      <c r="C518" s="252">
        <f t="shared" ref="C518:U518" si="736">SUM(C444:C515)</f>
        <v>34</v>
      </c>
      <c r="D518" s="252">
        <f t="shared" si="736"/>
        <v>243</v>
      </c>
      <c r="E518" s="252">
        <f t="shared" si="736"/>
        <v>883</v>
      </c>
      <c r="F518" s="252">
        <f t="shared" si="736"/>
        <v>4840</v>
      </c>
      <c r="G518" s="252">
        <f t="shared" si="736"/>
        <v>10828</v>
      </c>
      <c r="H518" s="252">
        <f t="shared" si="736"/>
        <v>3673</v>
      </c>
      <c r="I518" s="252">
        <f t="shared" si="736"/>
        <v>529</v>
      </c>
      <c r="J518" s="252">
        <f t="shared" si="736"/>
        <v>66</v>
      </c>
      <c r="K518" s="252">
        <f t="shared" si="736"/>
        <v>15</v>
      </c>
      <c r="L518" s="252">
        <f t="shared" si="736"/>
        <v>0</v>
      </c>
      <c r="M518" s="252">
        <f t="shared" si="736"/>
        <v>0</v>
      </c>
      <c r="N518" s="252">
        <f t="shared" si="736"/>
        <v>0</v>
      </c>
      <c r="O518" s="252">
        <f t="shared" si="736"/>
        <v>0</v>
      </c>
      <c r="P518" s="252">
        <f t="shared" si="736"/>
        <v>0</v>
      </c>
      <c r="Q518" s="252">
        <f t="shared" si="736"/>
        <v>0</v>
      </c>
      <c r="R518" s="252">
        <f t="shared" si="736"/>
        <v>0</v>
      </c>
      <c r="S518" s="252">
        <f t="shared" si="736"/>
        <v>0</v>
      </c>
      <c r="T518" s="252">
        <f t="shared" si="736"/>
        <v>0</v>
      </c>
      <c r="U518" s="252">
        <f t="shared" si="736"/>
        <v>0</v>
      </c>
      <c r="V518" s="253">
        <f>IFERROR(AVERAGE('Speed Bin A-B'!V109,'Speed Bin A-B'!V213,'Speed Bin A-B'!V317,'Speed Bin A-B'!V421,'Speed Bin A-B'!V525,'Speed Bin A-B'!V837,'Speed Bin A-B'!V941,'Speed Bin A-B'!V1045,'Speed Bin A-B'!V1149,'Speed Bin A-B'!V1253,'Speed Bin B-A'!V109,'Speed Bin B-A'!V213,'Speed Bin B-A'!V317,'Speed Bin B-A'!V421,'Speed Bin B-A'!V525,'Speed Bin B-A'!V837,'Speed Bin B-A'!V941,'Speed Bin B-A'!V1045,'Speed Bin B-A'!V1149,'Speed Bin B-A'!V1253),"-")</f>
        <v>26.750000000000004</v>
      </c>
      <c r="W518" s="253">
        <f>IFERROR(AVERAGE('Speed Bin A-B'!W109,'Speed Bin A-B'!W213,'Speed Bin A-B'!W317,'Speed Bin A-B'!W421,'Speed Bin A-B'!W525,'Speed Bin A-B'!W837,'Speed Bin A-B'!W941,'Speed Bin A-B'!W1045,'Speed Bin A-B'!W1149,'Speed Bin A-B'!W1253,'Speed Bin B-A'!W109,'Speed Bin B-A'!W213,'Speed Bin B-A'!W317,'Speed Bin B-A'!W421,'Speed Bin B-A'!W525,'Speed Bin B-A'!W837,'Speed Bin B-A'!W941,'Speed Bin B-A'!W1045,'Speed Bin B-A'!W1149,'Speed Bin B-A'!W1253),"-")</f>
        <v>30.687500000000004</v>
      </c>
      <c r="X518" s="246"/>
      <c r="Y518" s="246"/>
    </row>
    <row r="519" spans="1:47" ht="13.5" thickBot="1" x14ac:dyDescent="0.25">
      <c r="A519" s="260" t="s">
        <v>47</v>
      </c>
      <c r="B519" s="260">
        <f>SUM(B420:B515)</f>
        <v>21525</v>
      </c>
      <c r="C519" s="260">
        <f t="shared" ref="C519:U519" si="737">SUM(C420:C515)</f>
        <v>34</v>
      </c>
      <c r="D519" s="260">
        <f t="shared" si="737"/>
        <v>252</v>
      </c>
      <c r="E519" s="260">
        <f t="shared" si="737"/>
        <v>918</v>
      </c>
      <c r="F519" s="260">
        <f t="shared" si="737"/>
        <v>4895</v>
      </c>
      <c r="G519" s="260">
        <f t="shared" si="737"/>
        <v>10992</v>
      </c>
      <c r="H519" s="260">
        <f t="shared" si="737"/>
        <v>3784</v>
      </c>
      <c r="I519" s="260">
        <f t="shared" si="737"/>
        <v>560</v>
      </c>
      <c r="J519" s="260">
        <f t="shared" si="737"/>
        <v>75</v>
      </c>
      <c r="K519" s="260">
        <f t="shared" si="737"/>
        <v>15</v>
      </c>
      <c r="L519" s="260">
        <f t="shared" si="737"/>
        <v>0</v>
      </c>
      <c r="M519" s="260">
        <f t="shared" si="737"/>
        <v>0</v>
      </c>
      <c r="N519" s="260">
        <f t="shared" si="737"/>
        <v>0</v>
      </c>
      <c r="O519" s="260">
        <f t="shared" si="737"/>
        <v>0</v>
      </c>
      <c r="P519" s="260">
        <f t="shared" si="737"/>
        <v>0</v>
      </c>
      <c r="Q519" s="260">
        <f t="shared" si="737"/>
        <v>0</v>
      </c>
      <c r="R519" s="260">
        <f t="shared" si="737"/>
        <v>0</v>
      </c>
      <c r="S519" s="260">
        <f t="shared" si="737"/>
        <v>0</v>
      </c>
      <c r="T519" s="260">
        <f t="shared" si="737"/>
        <v>0</v>
      </c>
      <c r="U519" s="260">
        <f t="shared" si="737"/>
        <v>0</v>
      </c>
      <c r="V519" s="257">
        <f>IFERROR(AVERAGE('Speed Bin A-B'!V110,'Speed Bin A-B'!V214,'Speed Bin A-B'!V318,'Speed Bin A-B'!V422,'Speed Bin A-B'!V526,'Speed Bin A-B'!V838,'Speed Bin A-B'!V942,'Speed Bin A-B'!V1046,'Speed Bin A-B'!V1150,'Speed Bin A-B'!V1254,'Speed Bin B-A'!V110,'Speed Bin B-A'!V214,'Speed Bin B-A'!V318,'Speed Bin B-A'!V422,'Speed Bin B-A'!V526,'Speed Bin B-A'!V838,'Speed Bin B-A'!V942,'Speed Bin B-A'!V1046,'Speed Bin B-A'!V1150,'Speed Bin B-A'!V1254),"-")</f>
        <v>26.762500000000006</v>
      </c>
      <c r="W519" s="257">
        <f>IFERROR(AVERAGE('Speed Bin A-B'!W110,'Speed Bin A-B'!W214,'Speed Bin A-B'!W318,'Speed Bin A-B'!W422,'Speed Bin A-B'!W526,'Speed Bin A-B'!W838,'Speed Bin A-B'!W942,'Speed Bin A-B'!W1046,'Speed Bin A-B'!W1150,'Speed Bin A-B'!W1254,'Speed Bin B-A'!W110,'Speed Bin B-A'!W214,'Speed Bin B-A'!W318,'Speed Bin B-A'!W422,'Speed Bin B-A'!W526,'Speed Bin B-A'!W838,'Speed Bin B-A'!W942,'Speed Bin B-A'!W1046,'Speed Bin B-A'!W1150,'Speed Bin B-A'!W1254),"-")</f>
        <v>30.743750000000006</v>
      </c>
      <c r="X519" s="246"/>
      <c r="Y519" s="246"/>
    </row>
    <row r="520" spans="1:47" ht="13.5" thickTop="1" x14ac:dyDescent="0.2"/>
    <row r="521" spans="1:47" x14ac:dyDescent="0.2">
      <c r="A521" s="310" t="s">
        <v>146</v>
      </c>
    </row>
    <row r="522" spans="1:47" ht="13.5" thickBot="1" x14ac:dyDescent="0.25"/>
    <row r="523" spans="1:47" ht="14.25" thickTop="1" thickBot="1" x14ac:dyDescent="0.25">
      <c r="A523" s="244" t="s">
        <v>50</v>
      </c>
      <c r="B523" s="244" t="s">
        <v>30</v>
      </c>
      <c r="C523" s="245" t="s">
        <v>91</v>
      </c>
      <c r="D523" s="245" t="s">
        <v>92</v>
      </c>
      <c r="E523" s="245" t="s">
        <v>93</v>
      </c>
      <c r="F523" s="245" t="s">
        <v>94</v>
      </c>
      <c r="G523" s="245" t="s">
        <v>95</v>
      </c>
      <c r="H523" s="245" t="s">
        <v>96</v>
      </c>
      <c r="I523" s="245" t="s">
        <v>97</v>
      </c>
      <c r="J523" s="245" t="s">
        <v>98</v>
      </c>
      <c r="K523" s="245" t="s">
        <v>99</v>
      </c>
      <c r="L523" s="245" t="s">
        <v>100</v>
      </c>
      <c r="M523" s="245" t="s">
        <v>101</v>
      </c>
      <c r="N523" s="245" t="s">
        <v>102</v>
      </c>
      <c r="O523" s="245" t="s">
        <v>103</v>
      </c>
      <c r="P523" s="245" t="s">
        <v>104</v>
      </c>
      <c r="Q523" s="245" t="s">
        <v>105</v>
      </c>
      <c r="R523" s="245" t="s">
        <v>106</v>
      </c>
      <c r="S523" s="245" t="s">
        <v>107</v>
      </c>
      <c r="T523" s="245" t="s">
        <v>108</v>
      </c>
      <c r="U523" s="245" t="s">
        <v>109</v>
      </c>
      <c r="V523" s="244" t="s">
        <v>88</v>
      </c>
      <c r="W523" s="244" t="s">
        <v>110</v>
      </c>
      <c r="X523" s="246"/>
      <c r="Y523" s="246"/>
      <c r="Z523" s="244" t="s">
        <v>50</v>
      </c>
      <c r="AA523" s="245" t="s">
        <v>91</v>
      </c>
      <c r="AB523" s="245" t="s">
        <v>92</v>
      </c>
      <c r="AC523" s="245" t="s">
        <v>93</v>
      </c>
      <c r="AD523" s="245" t="s">
        <v>94</v>
      </c>
      <c r="AE523" s="245" t="s">
        <v>95</v>
      </c>
      <c r="AF523" s="245" t="s">
        <v>96</v>
      </c>
      <c r="AG523" s="245" t="s">
        <v>97</v>
      </c>
      <c r="AH523" s="245" t="s">
        <v>98</v>
      </c>
      <c r="AI523" s="245" t="s">
        <v>99</v>
      </c>
      <c r="AJ523" s="245" t="s">
        <v>100</v>
      </c>
      <c r="AK523" s="245" t="s">
        <v>101</v>
      </c>
      <c r="AL523" s="245" t="s">
        <v>102</v>
      </c>
      <c r="AM523" s="245" t="s">
        <v>103</v>
      </c>
      <c r="AN523" s="245" t="s">
        <v>104</v>
      </c>
      <c r="AO523" s="245" t="s">
        <v>105</v>
      </c>
      <c r="AP523" s="245" t="s">
        <v>106</v>
      </c>
      <c r="AQ523" s="245" t="s">
        <v>107</v>
      </c>
      <c r="AR523" s="245" t="s">
        <v>108</v>
      </c>
      <c r="AS523" s="245" t="s">
        <v>109</v>
      </c>
      <c r="AT523" s="244" t="s">
        <v>88</v>
      </c>
      <c r="AU523" s="244" t="s">
        <v>110</v>
      </c>
    </row>
    <row r="524" spans="1:47" ht="13.5" thickTop="1" x14ac:dyDescent="0.2">
      <c r="A524" s="247">
        <v>0</v>
      </c>
      <c r="B524" s="248">
        <f>B108+B316</f>
        <v>17</v>
      </c>
      <c r="C524" s="248">
        <f t="shared" ref="C524:U524" si="738">C108+C316</f>
        <v>0</v>
      </c>
      <c r="D524" s="248">
        <f t="shared" si="738"/>
        <v>2</v>
      </c>
      <c r="E524" s="248">
        <f t="shared" si="738"/>
        <v>9</v>
      </c>
      <c r="F524" s="248">
        <f t="shared" si="738"/>
        <v>1</v>
      </c>
      <c r="G524" s="248">
        <f t="shared" si="738"/>
        <v>2</v>
      </c>
      <c r="H524" s="248">
        <f t="shared" si="738"/>
        <v>2</v>
      </c>
      <c r="I524" s="248">
        <f t="shared" si="738"/>
        <v>0</v>
      </c>
      <c r="J524" s="248">
        <f t="shared" si="738"/>
        <v>1</v>
      </c>
      <c r="K524" s="248">
        <f t="shared" si="738"/>
        <v>0</v>
      </c>
      <c r="L524" s="248">
        <f t="shared" si="738"/>
        <v>0</v>
      </c>
      <c r="M524" s="248">
        <f t="shared" si="738"/>
        <v>0</v>
      </c>
      <c r="N524" s="248">
        <f t="shared" si="738"/>
        <v>0</v>
      </c>
      <c r="O524" s="248">
        <f t="shared" si="738"/>
        <v>0</v>
      </c>
      <c r="P524" s="248">
        <f t="shared" si="738"/>
        <v>0</v>
      </c>
      <c r="Q524" s="248">
        <f t="shared" si="738"/>
        <v>0</v>
      </c>
      <c r="R524" s="248">
        <f t="shared" si="738"/>
        <v>0</v>
      </c>
      <c r="S524" s="248">
        <f t="shared" si="738"/>
        <v>0</v>
      </c>
      <c r="T524" s="248">
        <f t="shared" si="738"/>
        <v>0</v>
      </c>
      <c r="U524" s="248">
        <f t="shared" si="738"/>
        <v>0</v>
      </c>
      <c r="V524" s="249">
        <f>IFERROR(AVERAGE('Speed Bin A-B'!V11,'Speed Bin A-B'!V115,'Speed Bin A-B'!V219,'Speed Bin A-B'!V323,'Speed Bin A-B'!V427,'Speed Bin A-B'!V531,'Speed Bin A-B'!V635,'Speed Bin A-B'!V739,'Speed Bin A-B'!V843,'Speed Bin A-B'!V947,'Speed Bin A-B'!V1051,'Speed Bin A-B'!V1155,'Speed Bin A-B'!V1259,'Speed Bin A-B'!V1363,'Speed Bin B-A'!V11,'Speed Bin B-A'!V115,'Speed Bin B-A'!V219,'Speed Bin B-A'!V323,'Speed Bin B-A'!V427,'Speed Bin B-A'!V531,'Speed Bin B-A'!V635,'Speed Bin B-A'!V739,'Speed Bin B-A'!V843,'Speed Bin B-A'!V947,'Speed Bin B-A'!V1051,'Speed Bin B-A'!V1155,'Speed Bin B-A'!V1259,'Speed Bin B-A'!V1363),"-")</f>
        <v>20.692857142857143</v>
      </c>
      <c r="W524" s="249" t="str">
        <f>IFERROR(AVERAGE('Speed Bin A-B'!W11,'Speed Bin A-B'!W115,'Speed Bin A-B'!W219,'Speed Bin A-B'!W323,'Speed Bin A-B'!W427,'Speed Bin A-B'!W531,'Speed Bin A-B'!W635,'Speed Bin A-B'!W739,'Speed Bin A-B'!W843,'Speed Bin A-B'!W947,'Speed Bin A-B'!W1051,'Speed Bin A-B'!W1155,'Speed Bin A-B'!W1259,'Speed Bin A-B'!W1363,'Speed Bin B-A'!W11,'Speed Bin B-A'!W115,'Speed Bin B-A'!W219,'Speed Bin B-A'!W323,'Speed Bin B-A'!W427,'Speed Bin B-A'!W531,'Speed Bin B-A'!W635,'Speed Bin B-A'!W739,'Speed Bin B-A'!W843,'Speed Bin B-A'!W947,'Speed Bin B-A'!W1051,'Speed Bin B-A'!W1155,'Speed Bin B-A'!W1259,'Speed Bin B-A'!W1363),"-")</f>
        <v>-</v>
      </c>
      <c r="X524" s="261"/>
      <c r="Y524" s="261"/>
      <c r="Z524" s="247">
        <v>0</v>
      </c>
      <c r="AA524" s="250">
        <f t="shared" ref="AA524" si="739">SUM(C524:C527)</f>
        <v>0</v>
      </c>
      <c r="AB524" s="250">
        <f t="shared" ref="AB524" si="740">SUM(D524:D527)</f>
        <v>2</v>
      </c>
      <c r="AC524" s="250">
        <f t="shared" ref="AC524" si="741">SUM(E524:E527)</f>
        <v>11</v>
      </c>
      <c r="AD524" s="250">
        <f t="shared" ref="AD524" si="742">SUM(F524:F527)</f>
        <v>12</v>
      </c>
      <c r="AE524" s="250">
        <f t="shared" ref="AE524" si="743">SUM(G524:G527)</f>
        <v>12</v>
      </c>
      <c r="AF524" s="250">
        <f t="shared" ref="AF524" si="744">SUM(H524:H527)</f>
        <v>15</v>
      </c>
      <c r="AG524" s="250">
        <f t="shared" ref="AG524" si="745">SUM(I524:I527)</f>
        <v>1</v>
      </c>
      <c r="AH524" s="250">
        <f t="shared" ref="AH524" si="746">SUM(J524:J527)</f>
        <v>2</v>
      </c>
      <c r="AI524" s="250">
        <f t="shared" ref="AI524" si="747">SUM(K524:K527)</f>
        <v>0</v>
      </c>
      <c r="AJ524" s="250">
        <f t="shared" ref="AJ524" si="748">SUM(L524:L527)</f>
        <v>0</v>
      </c>
      <c r="AK524" s="250">
        <f t="shared" ref="AK524" si="749">SUM(M524:M527)</f>
        <v>0</v>
      </c>
      <c r="AL524" s="250">
        <f t="shared" ref="AL524" si="750">SUM(N524:N527)</f>
        <v>0</v>
      </c>
      <c r="AM524" s="250">
        <f t="shared" ref="AM524" si="751">SUM(O524:O527)</f>
        <v>0</v>
      </c>
      <c r="AN524" s="250">
        <f t="shared" ref="AN524" si="752">SUM(P524:P527)</f>
        <v>0</v>
      </c>
      <c r="AO524" s="250">
        <f t="shared" ref="AO524" si="753">SUM(Q524:Q527)</f>
        <v>0</v>
      </c>
      <c r="AP524" s="250">
        <f t="shared" ref="AP524" si="754">SUM(R524:R527)</f>
        <v>0</v>
      </c>
      <c r="AQ524" s="250">
        <f t="shared" ref="AQ524" si="755">SUM(S524:S527)</f>
        <v>0</v>
      </c>
      <c r="AR524" s="250">
        <f t="shared" ref="AR524" si="756">SUM(T524:T527)</f>
        <v>0</v>
      </c>
      <c r="AS524" s="250">
        <f>SUM(U524:U527)</f>
        <v>0</v>
      </c>
      <c r="AT524" s="249">
        <f>IFERROR(AVERAGE(V524:V527),"-")</f>
        <v>26.204642857142858</v>
      </c>
      <c r="AU524" s="249" t="str">
        <f>IFERROR(AVERAGE(W524:W527),"-")</f>
        <v>-</v>
      </c>
    </row>
    <row r="525" spans="1:47" x14ac:dyDescent="0.2">
      <c r="A525" s="251">
        <v>1.0416666666666666E-2</v>
      </c>
      <c r="B525" s="252">
        <f t="shared" ref="B525:U525" si="757">B109+B317</f>
        <v>17</v>
      </c>
      <c r="C525" s="252">
        <f t="shared" si="757"/>
        <v>0</v>
      </c>
      <c r="D525" s="252">
        <f t="shared" si="757"/>
        <v>0</v>
      </c>
      <c r="E525" s="252">
        <f t="shared" si="757"/>
        <v>2</v>
      </c>
      <c r="F525" s="252">
        <f t="shared" si="757"/>
        <v>3</v>
      </c>
      <c r="G525" s="252">
        <f t="shared" si="757"/>
        <v>5</v>
      </c>
      <c r="H525" s="252">
        <f t="shared" si="757"/>
        <v>6</v>
      </c>
      <c r="I525" s="252">
        <f t="shared" si="757"/>
        <v>0</v>
      </c>
      <c r="J525" s="252">
        <f t="shared" si="757"/>
        <v>1</v>
      </c>
      <c r="K525" s="252">
        <f t="shared" si="757"/>
        <v>0</v>
      </c>
      <c r="L525" s="252">
        <f t="shared" si="757"/>
        <v>0</v>
      </c>
      <c r="M525" s="252">
        <f t="shared" si="757"/>
        <v>0</v>
      </c>
      <c r="N525" s="252">
        <f t="shared" si="757"/>
        <v>0</v>
      </c>
      <c r="O525" s="252">
        <f t="shared" si="757"/>
        <v>0</v>
      </c>
      <c r="P525" s="252">
        <f t="shared" si="757"/>
        <v>0</v>
      </c>
      <c r="Q525" s="252">
        <f t="shared" si="757"/>
        <v>0</v>
      </c>
      <c r="R525" s="252">
        <f t="shared" si="757"/>
        <v>0</v>
      </c>
      <c r="S525" s="252">
        <f t="shared" si="757"/>
        <v>0</v>
      </c>
      <c r="T525" s="252">
        <f t="shared" si="757"/>
        <v>0</v>
      </c>
      <c r="U525" s="252">
        <f t="shared" si="757"/>
        <v>0</v>
      </c>
      <c r="V525" s="253">
        <f>IFERROR(AVERAGE('Speed Bin A-B'!V12,'Speed Bin A-B'!V116,'Speed Bin A-B'!V220,'Speed Bin A-B'!V324,'Speed Bin A-B'!V428,'Speed Bin A-B'!V532,'Speed Bin A-B'!V636,'Speed Bin A-B'!V740,'Speed Bin A-B'!V844,'Speed Bin A-B'!V948,'Speed Bin A-B'!V1052,'Speed Bin A-B'!V1156,'Speed Bin A-B'!V1260,'Speed Bin A-B'!V1364,'Speed Bin B-A'!V12,'Speed Bin B-A'!V116,'Speed Bin B-A'!V220,'Speed Bin B-A'!V324,'Speed Bin B-A'!V428,'Speed Bin B-A'!V532,'Speed Bin B-A'!V636,'Speed Bin B-A'!V740,'Speed Bin B-A'!V844,'Speed Bin B-A'!V948,'Speed Bin B-A'!V1052,'Speed Bin B-A'!V1156,'Speed Bin B-A'!V1260,'Speed Bin B-A'!V1364),"-")</f>
        <v>28.700000000000003</v>
      </c>
      <c r="W525" s="253" t="str">
        <f>IFERROR(AVERAGE('Speed Bin A-B'!W12,'Speed Bin A-B'!W116,'Speed Bin A-B'!W220,'Speed Bin A-B'!W324,'Speed Bin A-B'!W428,'Speed Bin A-B'!W532,'Speed Bin A-B'!W636,'Speed Bin A-B'!W740,'Speed Bin A-B'!W844,'Speed Bin A-B'!W948,'Speed Bin A-B'!W1052,'Speed Bin A-B'!W1156,'Speed Bin A-B'!W1260,'Speed Bin A-B'!W1364,'Speed Bin B-A'!W12,'Speed Bin B-A'!W116,'Speed Bin B-A'!W220,'Speed Bin B-A'!W324,'Speed Bin B-A'!W428,'Speed Bin B-A'!W532,'Speed Bin B-A'!W636,'Speed Bin B-A'!W740,'Speed Bin B-A'!W844,'Speed Bin B-A'!W948,'Speed Bin B-A'!W1052,'Speed Bin B-A'!W1156,'Speed Bin B-A'!W1260,'Speed Bin B-A'!W1364),"-")</f>
        <v>-</v>
      </c>
      <c r="X525" s="261"/>
      <c r="Y525" s="261"/>
      <c r="Z525" s="251">
        <v>4.1666666666666664E-2</v>
      </c>
      <c r="AA525" s="254">
        <f t="shared" ref="AA525" si="758">SUM(C528:C531)</f>
        <v>0</v>
      </c>
      <c r="AB525" s="254">
        <f t="shared" ref="AB525" si="759">SUM(D528:D531)</f>
        <v>0</v>
      </c>
      <c r="AC525" s="254">
        <f t="shared" ref="AC525" si="760">SUM(E528:E531)</f>
        <v>4</v>
      </c>
      <c r="AD525" s="254">
        <f t="shared" ref="AD525" si="761">SUM(F528:F531)</f>
        <v>2</v>
      </c>
      <c r="AE525" s="254">
        <f t="shared" ref="AE525" si="762">SUM(G528:G531)</f>
        <v>10</v>
      </c>
      <c r="AF525" s="254">
        <f t="shared" ref="AF525" si="763">SUM(H528:H531)</f>
        <v>5</v>
      </c>
      <c r="AG525" s="254">
        <f t="shared" ref="AG525" si="764">SUM(I528:I531)</f>
        <v>2</v>
      </c>
      <c r="AH525" s="254">
        <f t="shared" ref="AH525" si="765">SUM(J528:J531)</f>
        <v>2</v>
      </c>
      <c r="AI525" s="254">
        <f t="shared" ref="AI525" si="766">SUM(K528:K531)</f>
        <v>0</v>
      </c>
      <c r="AJ525" s="254">
        <f t="shared" ref="AJ525" si="767">SUM(L528:L531)</f>
        <v>0</v>
      </c>
      <c r="AK525" s="254">
        <f t="shared" ref="AK525" si="768">SUM(M528:M531)</f>
        <v>0</v>
      </c>
      <c r="AL525" s="254">
        <f t="shared" ref="AL525" si="769">SUM(N528:N531)</f>
        <v>0</v>
      </c>
      <c r="AM525" s="254">
        <f t="shared" ref="AM525" si="770">SUM(O528:O531)</f>
        <v>0</v>
      </c>
      <c r="AN525" s="254">
        <f t="shared" ref="AN525" si="771">SUM(P528:P531)</f>
        <v>0</v>
      </c>
      <c r="AO525" s="254">
        <f t="shared" ref="AO525" si="772">SUM(Q528:Q531)</f>
        <v>0</v>
      </c>
      <c r="AP525" s="254">
        <f t="shared" ref="AP525" si="773">SUM(R528:R531)</f>
        <v>0</v>
      </c>
      <c r="AQ525" s="254">
        <f t="shared" ref="AQ525" si="774">SUM(S528:S531)</f>
        <v>0</v>
      </c>
      <c r="AR525" s="254">
        <f t="shared" ref="AR525" si="775">SUM(T528:T531)</f>
        <v>0</v>
      </c>
      <c r="AS525" s="254">
        <f>SUM(U528:U531)</f>
        <v>0</v>
      </c>
      <c r="AT525" s="253">
        <f>IFERROR(AVERAGE(V528:V531),"-")</f>
        <v>28.689999999999998</v>
      </c>
      <c r="AU525" s="253" t="str">
        <f>IFERROR(AVERAGE(W528:W531),"-")</f>
        <v>-</v>
      </c>
    </row>
    <row r="526" spans="1:47" x14ac:dyDescent="0.2">
      <c r="A526" s="251">
        <v>2.0833333333333332E-2</v>
      </c>
      <c r="B526" s="252">
        <f t="shared" ref="B526:U526" si="776">B110+B318</f>
        <v>13</v>
      </c>
      <c r="C526" s="252">
        <f t="shared" si="776"/>
        <v>0</v>
      </c>
      <c r="D526" s="252">
        <f t="shared" si="776"/>
        <v>0</v>
      </c>
      <c r="E526" s="252">
        <f t="shared" si="776"/>
        <v>0</v>
      </c>
      <c r="F526" s="252">
        <f t="shared" si="776"/>
        <v>4</v>
      </c>
      <c r="G526" s="252">
        <f t="shared" si="776"/>
        <v>3</v>
      </c>
      <c r="H526" s="252">
        <f t="shared" si="776"/>
        <v>6</v>
      </c>
      <c r="I526" s="252">
        <f t="shared" si="776"/>
        <v>0</v>
      </c>
      <c r="J526" s="252">
        <f t="shared" si="776"/>
        <v>0</v>
      </c>
      <c r="K526" s="252">
        <f t="shared" si="776"/>
        <v>0</v>
      </c>
      <c r="L526" s="252">
        <f t="shared" si="776"/>
        <v>0</v>
      </c>
      <c r="M526" s="252">
        <f t="shared" si="776"/>
        <v>0</v>
      </c>
      <c r="N526" s="252">
        <f t="shared" si="776"/>
        <v>0</v>
      </c>
      <c r="O526" s="252">
        <f t="shared" si="776"/>
        <v>0</v>
      </c>
      <c r="P526" s="252">
        <f t="shared" si="776"/>
        <v>0</v>
      </c>
      <c r="Q526" s="252">
        <f t="shared" si="776"/>
        <v>0</v>
      </c>
      <c r="R526" s="252">
        <f t="shared" si="776"/>
        <v>0</v>
      </c>
      <c r="S526" s="252">
        <f t="shared" si="776"/>
        <v>0</v>
      </c>
      <c r="T526" s="252">
        <f t="shared" si="776"/>
        <v>0</v>
      </c>
      <c r="U526" s="252">
        <f t="shared" si="776"/>
        <v>0</v>
      </c>
      <c r="V526" s="253">
        <f>IFERROR(AVERAGE('Speed Bin A-B'!V13,'Speed Bin A-B'!V117,'Speed Bin A-B'!V221,'Speed Bin A-B'!V325,'Speed Bin A-B'!V429,'Speed Bin A-B'!V533,'Speed Bin A-B'!V637,'Speed Bin A-B'!V741,'Speed Bin A-B'!V845,'Speed Bin A-B'!V949,'Speed Bin A-B'!V1053,'Speed Bin A-B'!V1157,'Speed Bin A-B'!V1261,'Speed Bin A-B'!V1365,'Speed Bin B-A'!V13,'Speed Bin B-A'!V117,'Speed Bin B-A'!V221,'Speed Bin B-A'!V325,'Speed Bin B-A'!V429,'Speed Bin B-A'!V533,'Speed Bin B-A'!V637,'Speed Bin B-A'!V741,'Speed Bin B-A'!V845,'Speed Bin B-A'!V949,'Speed Bin B-A'!V1053,'Speed Bin B-A'!V1157,'Speed Bin B-A'!V1261,'Speed Bin B-A'!V1365),"-")</f>
        <v>27.74</v>
      </c>
      <c r="W526" s="253" t="str">
        <f>IFERROR(AVERAGE('Speed Bin A-B'!W13,'Speed Bin A-B'!W117,'Speed Bin A-B'!W221,'Speed Bin A-B'!W325,'Speed Bin A-B'!W429,'Speed Bin A-B'!W533,'Speed Bin A-B'!W637,'Speed Bin A-B'!W741,'Speed Bin A-B'!W845,'Speed Bin A-B'!W949,'Speed Bin A-B'!W1053,'Speed Bin A-B'!W1157,'Speed Bin A-B'!W1261,'Speed Bin A-B'!W1365,'Speed Bin B-A'!W13,'Speed Bin B-A'!W117,'Speed Bin B-A'!W221,'Speed Bin B-A'!W325,'Speed Bin B-A'!W429,'Speed Bin B-A'!W533,'Speed Bin B-A'!W637,'Speed Bin B-A'!W741,'Speed Bin B-A'!W845,'Speed Bin B-A'!W949,'Speed Bin B-A'!W1053,'Speed Bin B-A'!W1157,'Speed Bin B-A'!W1261,'Speed Bin B-A'!W1365),"-")</f>
        <v>-</v>
      </c>
      <c r="X526" s="261"/>
      <c r="Y526" s="261"/>
      <c r="Z526" s="251">
        <v>8.3333333333333301E-2</v>
      </c>
      <c r="AA526" s="254">
        <f t="shared" ref="AA526" si="777">SUM(C532:C535)</f>
        <v>0</v>
      </c>
      <c r="AB526" s="254">
        <f t="shared" ref="AB526" si="778">SUM(D532:D535)</f>
        <v>0</v>
      </c>
      <c r="AC526" s="254">
        <f t="shared" ref="AC526" si="779">SUM(E532:E535)</f>
        <v>4</v>
      </c>
      <c r="AD526" s="254">
        <f t="shared" ref="AD526" si="780">SUM(F532:F535)</f>
        <v>5</v>
      </c>
      <c r="AE526" s="254">
        <f t="shared" ref="AE526" si="781">SUM(G532:G535)</f>
        <v>13</v>
      </c>
      <c r="AF526" s="254">
        <f t="shared" ref="AF526" si="782">SUM(H532:H535)</f>
        <v>8</v>
      </c>
      <c r="AG526" s="254">
        <f t="shared" ref="AG526" si="783">SUM(I532:I535)</f>
        <v>1</v>
      </c>
      <c r="AH526" s="254">
        <f t="shared" ref="AH526" si="784">SUM(J532:J535)</f>
        <v>0</v>
      </c>
      <c r="AI526" s="254">
        <f t="shared" ref="AI526" si="785">SUM(K532:K535)</f>
        <v>0</v>
      </c>
      <c r="AJ526" s="254">
        <f t="shared" ref="AJ526" si="786">SUM(L532:L535)</f>
        <v>0</v>
      </c>
      <c r="AK526" s="254">
        <f t="shared" ref="AK526" si="787">SUM(M532:M535)</f>
        <v>0</v>
      </c>
      <c r="AL526" s="254">
        <f t="shared" ref="AL526" si="788">SUM(N532:N535)</f>
        <v>0</v>
      </c>
      <c r="AM526" s="254">
        <f t="shared" ref="AM526" si="789">SUM(O532:O535)</f>
        <v>0</v>
      </c>
      <c r="AN526" s="254">
        <f t="shared" ref="AN526" si="790">SUM(P532:P535)</f>
        <v>0</v>
      </c>
      <c r="AO526" s="254">
        <f t="shared" ref="AO526" si="791">SUM(Q532:Q535)</f>
        <v>0</v>
      </c>
      <c r="AP526" s="254">
        <f t="shared" ref="AP526" si="792">SUM(R532:R535)</f>
        <v>0</v>
      </c>
      <c r="AQ526" s="254">
        <f t="shared" ref="AQ526" si="793">SUM(S532:S535)</f>
        <v>0</v>
      </c>
      <c r="AR526" s="254">
        <f t="shared" ref="AR526" si="794">SUM(T532:T535)</f>
        <v>0</v>
      </c>
      <c r="AS526" s="254">
        <f>SUM(U532:U535)</f>
        <v>0</v>
      </c>
      <c r="AT526" s="253">
        <f>IFERROR(AVERAGE(V532:V535),"-")</f>
        <v>26.847410714285715</v>
      </c>
      <c r="AU526" s="253" t="str">
        <f>IFERROR(AVERAGE(W532:W535),"-")</f>
        <v>-</v>
      </c>
    </row>
    <row r="527" spans="1:47" x14ac:dyDescent="0.2">
      <c r="A527" s="251">
        <v>3.125E-2</v>
      </c>
      <c r="B527" s="252">
        <f t="shared" ref="B527:U527" si="795">B111+B319</f>
        <v>8</v>
      </c>
      <c r="C527" s="252">
        <f t="shared" si="795"/>
        <v>0</v>
      </c>
      <c r="D527" s="252">
        <f t="shared" si="795"/>
        <v>0</v>
      </c>
      <c r="E527" s="252">
        <f t="shared" si="795"/>
        <v>0</v>
      </c>
      <c r="F527" s="252">
        <f t="shared" si="795"/>
        <v>4</v>
      </c>
      <c r="G527" s="252">
        <f t="shared" si="795"/>
        <v>2</v>
      </c>
      <c r="H527" s="252">
        <f t="shared" si="795"/>
        <v>1</v>
      </c>
      <c r="I527" s="252">
        <f t="shared" si="795"/>
        <v>1</v>
      </c>
      <c r="J527" s="252">
        <f t="shared" si="795"/>
        <v>0</v>
      </c>
      <c r="K527" s="252">
        <f t="shared" si="795"/>
        <v>0</v>
      </c>
      <c r="L527" s="252">
        <f t="shared" si="795"/>
        <v>0</v>
      </c>
      <c r="M527" s="252">
        <f t="shared" si="795"/>
        <v>0</v>
      </c>
      <c r="N527" s="252">
        <f t="shared" si="795"/>
        <v>0</v>
      </c>
      <c r="O527" s="252">
        <f t="shared" si="795"/>
        <v>0</v>
      </c>
      <c r="P527" s="252">
        <f t="shared" si="795"/>
        <v>0</v>
      </c>
      <c r="Q527" s="252">
        <f t="shared" si="795"/>
        <v>0</v>
      </c>
      <c r="R527" s="252">
        <f t="shared" si="795"/>
        <v>0</v>
      </c>
      <c r="S527" s="252">
        <f t="shared" si="795"/>
        <v>0</v>
      </c>
      <c r="T527" s="252">
        <f t="shared" si="795"/>
        <v>0</v>
      </c>
      <c r="U527" s="252">
        <f t="shared" si="795"/>
        <v>0</v>
      </c>
      <c r="V527" s="253">
        <f>IFERROR(AVERAGE('Speed Bin A-B'!V14,'Speed Bin A-B'!V118,'Speed Bin A-B'!V222,'Speed Bin A-B'!V326,'Speed Bin A-B'!V430,'Speed Bin A-B'!V534,'Speed Bin A-B'!V638,'Speed Bin A-B'!V742,'Speed Bin A-B'!V846,'Speed Bin A-B'!V950,'Speed Bin A-B'!V1054,'Speed Bin A-B'!V1158,'Speed Bin A-B'!V1262,'Speed Bin A-B'!V1366,'Speed Bin B-A'!V14,'Speed Bin B-A'!V118,'Speed Bin B-A'!V222,'Speed Bin B-A'!V326,'Speed Bin B-A'!V430,'Speed Bin B-A'!V534,'Speed Bin B-A'!V638,'Speed Bin B-A'!V742,'Speed Bin B-A'!V846,'Speed Bin B-A'!V950,'Speed Bin B-A'!V1054,'Speed Bin B-A'!V1158,'Speed Bin B-A'!V1262,'Speed Bin B-A'!V1366),"-")</f>
        <v>27.685714285714283</v>
      </c>
      <c r="W527" s="253" t="str">
        <f>IFERROR(AVERAGE('Speed Bin A-B'!W14,'Speed Bin A-B'!W118,'Speed Bin A-B'!W222,'Speed Bin A-B'!W326,'Speed Bin A-B'!W430,'Speed Bin A-B'!W534,'Speed Bin A-B'!W638,'Speed Bin A-B'!W742,'Speed Bin A-B'!W846,'Speed Bin A-B'!W950,'Speed Bin A-B'!W1054,'Speed Bin A-B'!W1158,'Speed Bin A-B'!W1262,'Speed Bin A-B'!W1366,'Speed Bin B-A'!W14,'Speed Bin B-A'!W118,'Speed Bin B-A'!W222,'Speed Bin B-A'!W326,'Speed Bin B-A'!W430,'Speed Bin B-A'!W534,'Speed Bin B-A'!W638,'Speed Bin B-A'!W742,'Speed Bin B-A'!W846,'Speed Bin B-A'!W950,'Speed Bin B-A'!W1054,'Speed Bin B-A'!W1158,'Speed Bin B-A'!W1262,'Speed Bin B-A'!W1366),"-")</f>
        <v>-</v>
      </c>
      <c r="X527" s="261"/>
      <c r="Y527" s="261"/>
      <c r="Z527" s="251">
        <v>0.125</v>
      </c>
      <c r="AA527" s="254">
        <f t="shared" ref="AA527" si="796">SUM(C536:C539)</f>
        <v>0</v>
      </c>
      <c r="AB527" s="254">
        <f t="shared" ref="AB527" si="797">SUM(D536:D539)</f>
        <v>1</v>
      </c>
      <c r="AC527" s="254">
        <f t="shared" ref="AC527" si="798">SUM(E536:E539)</f>
        <v>5</v>
      </c>
      <c r="AD527" s="254">
        <f t="shared" ref="AD527" si="799">SUM(F536:F539)</f>
        <v>11</v>
      </c>
      <c r="AE527" s="254">
        <f t="shared" ref="AE527" si="800">SUM(G536:G539)</f>
        <v>16</v>
      </c>
      <c r="AF527" s="254">
        <f t="shared" ref="AF527" si="801">SUM(H536:H539)</f>
        <v>7</v>
      </c>
      <c r="AG527" s="254">
        <f t="shared" ref="AG527" si="802">SUM(I536:I539)</f>
        <v>1</v>
      </c>
      <c r="AH527" s="254">
        <f t="shared" ref="AH527" si="803">SUM(J536:J539)</f>
        <v>3</v>
      </c>
      <c r="AI527" s="254">
        <f t="shared" ref="AI527" si="804">SUM(K536:K539)</f>
        <v>0</v>
      </c>
      <c r="AJ527" s="254">
        <f t="shared" ref="AJ527" si="805">SUM(L536:L539)</f>
        <v>0</v>
      </c>
      <c r="AK527" s="254">
        <f t="shared" ref="AK527" si="806">SUM(M536:M539)</f>
        <v>0</v>
      </c>
      <c r="AL527" s="254">
        <f t="shared" ref="AL527" si="807">SUM(N536:N539)</f>
        <v>0</v>
      </c>
      <c r="AM527" s="254">
        <f t="shared" ref="AM527" si="808">SUM(O536:O539)</f>
        <v>0</v>
      </c>
      <c r="AN527" s="254">
        <f t="shared" ref="AN527" si="809">SUM(P536:P539)</f>
        <v>0</v>
      </c>
      <c r="AO527" s="254">
        <f t="shared" ref="AO527" si="810">SUM(Q536:Q539)</f>
        <v>0</v>
      </c>
      <c r="AP527" s="254">
        <f t="shared" ref="AP527" si="811">SUM(R536:R539)</f>
        <v>0</v>
      </c>
      <c r="AQ527" s="254">
        <f t="shared" ref="AQ527" si="812">SUM(S536:S539)</f>
        <v>0</v>
      </c>
      <c r="AR527" s="254">
        <f t="shared" ref="AR527" si="813">SUM(T536:T539)</f>
        <v>0</v>
      </c>
      <c r="AS527" s="254">
        <f>SUM(U536:U539)</f>
        <v>0</v>
      </c>
      <c r="AT527" s="253">
        <f>IFERROR(AVERAGE(V536:V539),"-")</f>
        <v>27.43416666666667</v>
      </c>
      <c r="AU527" s="253" t="str">
        <f>IFERROR(AVERAGE(W536:W539),"-")</f>
        <v>-</v>
      </c>
    </row>
    <row r="528" spans="1:47" x14ac:dyDescent="0.2">
      <c r="A528" s="251">
        <v>4.1666666666666664E-2</v>
      </c>
      <c r="B528" s="252">
        <f t="shared" ref="B528:U528" si="814">B112+B320</f>
        <v>5</v>
      </c>
      <c r="C528" s="252">
        <f t="shared" si="814"/>
        <v>0</v>
      </c>
      <c r="D528" s="252">
        <f t="shared" si="814"/>
        <v>0</v>
      </c>
      <c r="E528" s="252">
        <f t="shared" si="814"/>
        <v>0</v>
      </c>
      <c r="F528" s="252">
        <f t="shared" si="814"/>
        <v>0</v>
      </c>
      <c r="G528" s="252">
        <f t="shared" si="814"/>
        <v>4</v>
      </c>
      <c r="H528" s="252">
        <f t="shared" si="814"/>
        <v>0</v>
      </c>
      <c r="I528" s="252">
        <f t="shared" si="814"/>
        <v>0</v>
      </c>
      <c r="J528" s="252">
        <f t="shared" si="814"/>
        <v>1</v>
      </c>
      <c r="K528" s="252">
        <f t="shared" si="814"/>
        <v>0</v>
      </c>
      <c r="L528" s="252">
        <f t="shared" si="814"/>
        <v>0</v>
      </c>
      <c r="M528" s="252">
        <f t="shared" si="814"/>
        <v>0</v>
      </c>
      <c r="N528" s="252">
        <f t="shared" si="814"/>
        <v>0</v>
      </c>
      <c r="O528" s="252">
        <f t="shared" si="814"/>
        <v>0</v>
      </c>
      <c r="P528" s="252">
        <f t="shared" si="814"/>
        <v>0</v>
      </c>
      <c r="Q528" s="252">
        <f t="shared" si="814"/>
        <v>0</v>
      </c>
      <c r="R528" s="252">
        <f t="shared" si="814"/>
        <v>0</v>
      </c>
      <c r="S528" s="252">
        <f t="shared" si="814"/>
        <v>0</v>
      </c>
      <c r="T528" s="252">
        <f t="shared" si="814"/>
        <v>0</v>
      </c>
      <c r="U528" s="252">
        <f t="shared" si="814"/>
        <v>0</v>
      </c>
      <c r="V528" s="253">
        <f>IFERROR(AVERAGE('Speed Bin A-B'!V15,'Speed Bin A-B'!V119,'Speed Bin A-B'!V223,'Speed Bin A-B'!V327,'Speed Bin A-B'!V431,'Speed Bin A-B'!V535,'Speed Bin A-B'!V639,'Speed Bin A-B'!V743,'Speed Bin A-B'!V847,'Speed Bin A-B'!V951,'Speed Bin A-B'!V1055,'Speed Bin A-B'!V1159,'Speed Bin A-B'!V1263,'Speed Bin A-B'!V1367,'Speed Bin B-A'!V15,'Speed Bin B-A'!V119,'Speed Bin B-A'!V223,'Speed Bin B-A'!V327,'Speed Bin B-A'!V431,'Speed Bin B-A'!V535,'Speed Bin B-A'!V639,'Speed Bin B-A'!V743,'Speed Bin B-A'!V847,'Speed Bin B-A'!V951,'Speed Bin B-A'!V1055,'Speed Bin B-A'!V1159,'Speed Bin B-A'!V1263,'Speed Bin B-A'!V1367),"-")</f>
        <v>30.48</v>
      </c>
      <c r="W528" s="253" t="str">
        <f>IFERROR(AVERAGE('Speed Bin A-B'!W15,'Speed Bin A-B'!W119,'Speed Bin A-B'!W223,'Speed Bin A-B'!W327,'Speed Bin A-B'!W431,'Speed Bin A-B'!W535,'Speed Bin A-B'!W639,'Speed Bin A-B'!W743,'Speed Bin A-B'!W847,'Speed Bin A-B'!W951,'Speed Bin A-B'!W1055,'Speed Bin A-B'!W1159,'Speed Bin A-B'!W1263,'Speed Bin A-B'!W1367,'Speed Bin B-A'!W15,'Speed Bin B-A'!W119,'Speed Bin B-A'!W223,'Speed Bin B-A'!W327,'Speed Bin B-A'!W431,'Speed Bin B-A'!W535,'Speed Bin B-A'!W639,'Speed Bin B-A'!W743,'Speed Bin B-A'!W847,'Speed Bin B-A'!W951,'Speed Bin B-A'!W1055,'Speed Bin B-A'!W1159,'Speed Bin B-A'!W1263,'Speed Bin B-A'!W1367),"-")</f>
        <v>-</v>
      </c>
      <c r="X528" s="261"/>
      <c r="Y528" s="261"/>
      <c r="Z528" s="251">
        <v>0.16666666666666699</v>
      </c>
      <c r="AA528" s="254">
        <f t="shared" ref="AA528" si="815">SUM(C540:C543)</f>
        <v>0</v>
      </c>
      <c r="AB528" s="254">
        <f t="shared" ref="AB528" si="816">SUM(D540:D543)</f>
        <v>2</v>
      </c>
      <c r="AC528" s="254">
        <f t="shared" ref="AC528" si="817">SUM(E540:E543)</f>
        <v>6</v>
      </c>
      <c r="AD528" s="254">
        <f t="shared" ref="AD528" si="818">SUM(F540:F543)</f>
        <v>13</v>
      </c>
      <c r="AE528" s="254">
        <f t="shared" ref="AE528" si="819">SUM(G540:G543)</f>
        <v>24</v>
      </c>
      <c r="AF528" s="254">
        <f t="shared" ref="AF528" si="820">SUM(H540:H543)</f>
        <v>19</v>
      </c>
      <c r="AG528" s="254">
        <f t="shared" ref="AG528" si="821">SUM(I540:I543)</f>
        <v>3</v>
      </c>
      <c r="AH528" s="254">
        <f t="shared" ref="AH528" si="822">SUM(J540:J543)</f>
        <v>0</v>
      </c>
      <c r="AI528" s="254">
        <f t="shared" ref="AI528" si="823">SUM(K540:K543)</f>
        <v>0</v>
      </c>
      <c r="AJ528" s="254">
        <f t="shared" ref="AJ528" si="824">SUM(L540:L543)</f>
        <v>0</v>
      </c>
      <c r="AK528" s="254">
        <f t="shared" ref="AK528" si="825">SUM(M540:M543)</f>
        <v>0</v>
      </c>
      <c r="AL528" s="254">
        <f t="shared" ref="AL528" si="826">SUM(N540:N543)</f>
        <v>0</v>
      </c>
      <c r="AM528" s="254">
        <f t="shared" ref="AM528" si="827">SUM(O540:O543)</f>
        <v>0</v>
      </c>
      <c r="AN528" s="254">
        <f t="shared" ref="AN528" si="828">SUM(P540:P543)</f>
        <v>0</v>
      </c>
      <c r="AO528" s="254">
        <f t="shared" ref="AO528" si="829">SUM(Q540:Q543)</f>
        <v>0</v>
      </c>
      <c r="AP528" s="254">
        <f t="shared" ref="AP528" si="830">SUM(R540:R543)</f>
        <v>0</v>
      </c>
      <c r="AQ528" s="254">
        <f t="shared" ref="AQ528" si="831">SUM(S540:S543)</f>
        <v>0</v>
      </c>
      <c r="AR528" s="254">
        <f t="shared" ref="AR528" si="832">SUM(T540:T543)</f>
        <v>0</v>
      </c>
      <c r="AS528" s="254">
        <f>SUM(U540:U543)</f>
        <v>0</v>
      </c>
      <c r="AT528" s="253">
        <f>IFERROR(AVERAGE(V540:V543),"-")</f>
        <v>26.642339743589744</v>
      </c>
      <c r="AU528" s="253" t="str">
        <f>IFERROR(AVERAGE(W540:W543),"-")</f>
        <v>-</v>
      </c>
    </row>
    <row r="529" spans="1:47" x14ac:dyDescent="0.2">
      <c r="A529" s="251">
        <v>5.2083333333333336E-2</v>
      </c>
      <c r="B529" s="252">
        <f t="shared" ref="B529:U529" si="833">B113+B321</f>
        <v>7</v>
      </c>
      <c r="C529" s="252">
        <f t="shared" si="833"/>
        <v>0</v>
      </c>
      <c r="D529" s="252">
        <f t="shared" si="833"/>
        <v>0</v>
      </c>
      <c r="E529" s="252">
        <f t="shared" si="833"/>
        <v>2</v>
      </c>
      <c r="F529" s="252">
        <f t="shared" si="833"/>
        <v>1</v>
      </c>
      <c r="G529" s="252">
        <f t="shared" si="833"/>
        <v>1</v>
      </c>
      <c r="H529" s="252">
        <f t="shared" si="833"/>
        <v>2</v>
      </c>
      <c r="I529" s="252">
        <f t="shared" si="833"/>
        <v>1</v>
      </c>
      <c r="J529" s="252">
        <f t="shared" si="833"/>
        <v>0</v>
      </c>
      <c r="K529" s="252">
        <f t="shared" si="833"/>
        <v>0</v>
      </c>
      <c r="L529" s="252">
        <f t="shared" si="833"/>
        <v>0</v>
      </c>
      <c r="M529" s="252">
        <f t="shared" si="833"/>
        <v>0</v>
      </c>
      <c r="N529" s="252">
        <f t="shared" si="833"/>
        <v>0</v>
      </c>
      <c r="O529" s="252">
        <f t="shared" si="833"/>
        <v>0</v>
      </c>
      <c r="P529" s="252">
        <f t="shared" si="833"/>
        <v>0</v>
      </c>
      <c r="Q529" s="252">
        <f t="shared" si="833"/>
        <v>0</v>
      </c>
      <c r="R529" s="252">
        <f t="shared" si="833"/>
        <v>0</v>
      </c>
      <c r="S529" s="252">
        <f t="shared" si="833"/>
        <v>0</v>
      </c>
      <c r="T529" s="252">
        <f t="shared" si="833"/>
        <v>0</v>
      </c>
      <c r="U529" s="252">
        <f t="shared" si="833"/>
        <v>0</v>
      </c>
      <c r="V529" s="253">
        <f>IFERROR(AVERAGE('Speed Bin A-B'!V16,'Speed Bin A-B'!V120,'Speed Bin A-B'!V224,'Speed Bin A-B'!V328,'Speed Bin A-B'!V432,'Speed Bin A-B'!V536,'Speed Bin A-B'!V640,'Speed Bin A-B'!V744,'Speed Bin A-B'!V848,'Speed Bin A-B'!V952,'Speed Bin A-B'!V1056,'Speed Bin A-B'!V1160,'Speed Bin A-B'!V1264,'Speed Bin A-B'!V1368,'Speed Bin B-A'!V16,'Speed Bin B-A'!V120,'Speed Bin B-A'!V224,'Speed Bin B-A'!V328,'Speed Bin B-A'!V432,'Speed Bin B-A'!V536,'Speed Bin B-A'!V640,'Speed Bin B-A'!V744,'Speed Bin B-A'!V848,'Speed Bin B-A'!V952,'Speed Bin B-A'!V1056,'Speed Bin B-A'!V1160,'Speed Bin B-A'!V1264,'Speed Bin B-A'!V1368),"-")</f>
        <v>27.099999999999998</v>
      </c>
      <c r="W529" s="253" t="str">
        <f>IFERROR(AVERAGE('Speed Bin A-B'!W16,'Speed Bin A-B'!W120,'Speed Bin A-B'!W224,'Speed Bin A-B'!W328,'Speed Bin A-B'!W432,'Speed Bin A-B'!W536,'Speed Bin A-B'!W640,'Speed Bin A-B'!W744,'Speed Bin A-B'!W848,'Speed Bin A-B'!W952,'Speed Bin A-B'!W1056,'Speed Bin A-B'!W1160,'Speed Bin A-B'!W1264,'Speed Bin A-B'!W1368,'Speed Bin B-A'!W16,'Speed Bin B-A'!W120,'Speed Bin B-A'!W224,'Speed Bin B-A'!W328,'Speed Bin B-A'!W432,'Speed Bin B-A'!W536,'Speed Bin B-A'!W640,'Speed Bin B-A'!W744,'Speed Bin B-A'!W848,'Speed Bin B-A'!W952,'Speed Bin B-A'!W1056,'Speed Bin B-A'!W1160,'Speed Bin B-A'!W1264,'Speed Bin B-A'!W1368),"-")</f>
        <v>-</v>
      </c>
      <c r="X529" s="261"/>
      <c r="Y529" s="261"/>
      <c r="Z529" s="251">
        <v>0.20833333333333301</v>
      </c>
      <c r="AA529" s="254">
        <f t="shared" ref="AA529" si="834">SUM(C544:C547)</f>
        <v>0</v>
      </c>
      <c r="AB529" s="254">
        <f t="shared" ref="AB529" si="835">SUM(D544:D547)</f>
        <v>4</v>
      </c>
      <c r="AC529" s="254">
        <f t="shared" ref="AC529" si="836">SUM(E544:E547)</f>
        <v>14</v>
      </c>
      <c r="AD529" s="254">
        <f t="shared" ref="AD529" si="837">SUM(F544:F547)</f>
        <v>27</v>
      </c>
      <c r="AE529" s="254">
        <f t="shared" ref="AE529" si="838">SUM(G544:G547)</f>
        <v>115</v>
      </c>
      <c r="AF529" s="254">
        <f t="shared" ref="AF529" si="839">SUM(H544:H547)</f>
        <v>83</v>
      </c>
      <c r="AG529" s="254">
        <f t="shared" ref="AG529" si="840">SUM(I544:I547)</f>
        <v>24</v>
      </c>
      <c r="AH529" s="254">
        <f t="shared" ref="AH529" si="841">SUM(J544:J547)</f>
        <v>3</v>
      </c>
      <c r="AI529" s="254">
        <f t="shared" ref="AI529" si="842">SUM(K544:K547)</f>
        <v>0</v>
      </c>
      <c r="AJ529" s="254">
        <f t="shared" ref="AJ529" si="843">SUM(L544:L547)</f>
        <v>0</v>
      </c>
      <c r="AK529" s="254">
        <f t="shared" ref="AK529" si="844">SUM(M544:M547)</f>
        <v>0</v>
      </c>
      <c r="AL529" s="254">
        <f t="shared" ref="AL529" si="845">SUM(N544:N547)</f>
        <v>0</v>
      </c>
      <c r="AM529" s="254">
        <f t="shared" ref="AM529" si="846">SUM(O544:O547)</f>
        <v>0</v>
      </c>
      <c r="AN529" s="254">
        <f t="shared" ref="AN529" si="847">SUM(P544:P547)</f>
        <v>0</v>
      </c>
      <c r="AO529" s="254">
        <f t="shared" ref="AO529" si="848">SUM(Q544:Q547)</f>
        <v>0</v>
      </c>
      <c r="AP529" s="254">
        <f t="shared" ref="AP529" si="849">SUM(R544:R547)</f>
        <v>0</v>
      </c>
      <c r="AQ529" s="254">
        <f t="shared" ref="AQ529" si="850">SUM(S544:S547)</f>
        <v>0</v>
      </c>
      <c r="AR529" s="254">
        <f t="shared" ref="AR529" si="851">SUM(T544:T547)</f>
        <v>0</v>
      </c>
      <c r="AS529" s="254">
        <f>SUM(U544:U547)</f>
        <v>0</v>
      </c>
      <c r="AT529" s="253">
        <f>IFERROR(AVERAGE(V544:V547),"-")</f>
        <v>28.597549019607843</v>
      </c>
      <c r="AU529" s="253">
        <f>IFERROR(AVERAGE(W544:W547),"-")</f>
        <v>32.799999999999997</v>
      </c>
    </row>
    <row r="530" spans="1:47" x14ac:dyDescent="0.2">
      <c r="A530" s="251">
        <v>6.25E-2</v>
      </c>
      <c r="B530" s="252">
        <f t="shared" ref="B530:U530" si="852">B114+B322</f>
        <v>5</v>
      </c>
      <c r="C530" s="252">
        <f t="shared" si="852"/>
        <v>0</v>
      </c>
      <c r="D530" s="252">
        <f t="shared" si="852"/>
        <v>0</v>
      </c>
      <c r="E530" s="252">
        <f t="shared" si="852"/>
        <v>1</v>
      </c>
      <c r="F530" s="252">
        <f t="shared" si="852"/>
        <v>0</v>
      </c>
      <c r="G530" s="252">
        <f t="shared" si="852"/>
        <v>2</v>
      </c>
      <c r="H530" s="252">
        <f t="shared" si="852"/>
        <v>1</v>
      </c>
      <c r="I530" s="252">
        <f t="shared" si="852"/>
        <v>1</v>
      </c>
      <c r="J530" s="252">
        <f t="shared" si="852"/>
        <v>0</v>
      </c>
      <c r="K530" s="252">
        <f t="shared" si="852"/>
        <v>0</v>
      </c>
      <c r="L530" s="252">
        <f t="shared" si="852"/>
        <v>0</v>
      </c>
      <c r="M530" s="252">
        <f t="shared" si="852"/>
        <v>0</v>
      </c>
      <c r="N530" s="252">
        <f t="shared" si="852"/>
        <v>0</v>
      </c>
      <c r="O530" s="252">
        <f t="shared" si="852"/>
        <v>0</v>
      </c>
      <c r="P530" s="252">
        <f t="shared" si="852"/>
        <v>0</v>
      </c>
      <c r="Q530" s="252">
        <f t="shared" si="852"/>
        <v>0</v>
      </c>
      <c r="R530" s="252">
        <f t="shared" si="852"/>
        <v>0</v>
      </c>
      <c r="S530" s="252">
        <f t="shared" si="852"/>
        <v>0</v>
      </c>
      <c r="T530" s="252">
        <f t="shared" si="852"/>
        <v>0</v>
      </c>
      <c r="U530" s="252">
        <f t="shared" si="852"/>
        <v>0</v>
      </c>
      <c r="V530" s="253">
        <f>IFERROR(AVERAGE('Speed Bin A-B'!V17,'Speed Bin A-B'!V121,'Speed Bin A-B'!V225,'Speed Bin A-B'!V329,'Speed Bin A-B'!V433,'Speed Bin A-B'!V537,'Speed Bin A-B'!V641,'Speed Bin A-B'!V745,'Speed Bin A-B'!V849,'Speed Bin A-B'!V953,'Speed Bin A-B'!V1057,'Speed Bin A-B'!V1161,'Speed Bin A-B'!V1265,'Speed Bin A-B'!V1369,'Speed Bin B-A'!V17,'Speed Bin B-A'!V121,'Speed Bin B-A'!V225,'Speed Bin B-A'!V329,'Speed Bin B-A'!V433,'Speed Bin B-A'!V537,'Speed Bin B-A'!V641,'Speed Bin B-A'!V745,'Speed Bin B-A'!V849,'Speed Bin B-A'!V953,'Speed Bin B-A'!V1057,'Speed Bin B-A'!V1161,'Speed Bin B-A'!V1265,'Speed Bin B-A'!V1369),"-")</f>
        <v>28.099999999999998</v>
      </c>
      <c r="W530" s="253" t="str">
        <f>IFERROR(AVERAGE('Speed Bin A-B'!W17,'Speed Bin A-B'!W121,'Speed Bin A-B'!W225,'Speed Bin A-B'!W329,'Speed Bin A-B'!W433,'Speed Bin A-B'!W537,'Speed Bin A-B'!W641,'Speed Bin A-B'!W745,'Speed Bin A-B'!W849,'Speed Bin A-B'!W953,'Speed Bin A-B'!W1057,'Speed Bin A-B'!W1161,'Speed Bin A-B'!W1265,'Speed Bin A-B'!W1369,'Speed Bin B-A'!W17,'Speed Bin B-A'!W121,'Speed Bin B-A'!W225,'Speed Bin B-A'!W329,'Speed Bin B-A'!W433,'Speed Bin B-A'!W537,'Speed Bin B-A'!W641,'Speed Bin B-A'!W745,'Speed Bin B-A'!W849,'Speed Bin B-A'!W953,'Speed Bin B-A'!W1057,'Speed Bin B-A'!W1161,'Speed Bin B-A'!W1265,'Speed Bin B-A'!W1369),"-")</f>
        <v>-</v>
      </c>
      <c r="X530" s="261"/>
      <c r="Y530" s="261"/>
      <c r="Z530" s="251">
        <v>0.25</v>
      </c>
      <c r="AA530" s="254">
        <f t="shared" ref="AA530" si="853">SUM(C548:C551)</f>
        <v>0</v>
      </c>
      <c r="AB530" s="254">
        <f t="shared" ref="AB530" si="854">SUM(D548:D551)</f>
        <v>2</v>
      </c>
      <c r="AC530" s="254">
        <f t="shared" ref="AC530" si="855">SUM(E548:E551)</f>
        <v>10</v>
      </c>
      <c r="AD530" s="254">
        <f t="shared" ref="AD530" si="856">SUM(F548:F551)</f>
        <v>146</v>
      </c>
      <c r="AE530" s="254">
        <f t="shared" ref="AE530" si="857">SUM(G548:G551)</f>
        <v>541</v>
      </c>
      <c r="AF530" s="254">
        <f t="shared" ref="AF530" si="858">SUM(H548:H551)</f>
        <v>281</v>
      </c>
      <c r="AG530" s="254">
        <f t="shared" ref="AG530" si="859">SUM(I548:I551)</f>
        <v>56</v>
      </c>
      <c r="AH530" s="254">
        <f t="shared" ref="AH530" si="860">SUM(J548:J551)</f>
        <v>7</v>
      </c>
      <c r="AI530" s="254">
        <f t="shared" ref="AI530" si="861">SUM(K548:K551)</f>
        <v>0</v>
      </c>
      <c r="AJ530" s="254">
        <f t="shared" ref="AJ530" si="862">SUM(L548:L551)</f>
        <v>0</v>
      </c>
      <c r="AK530" s="254">
        <f t="shared" ref="AK530" si="863">SUM(M548:M551)</f>
        <v>0</v>
      </c>
      <c r="AL530" s="254">
        <f t="shared" ref="AL530" si="864">SUM(N548:N551)</f>
        <v>0</v>
      </c>
      <c r="AM530" s="254">
        <f t="shared" ref="AM530" si="865">SUM(O548:O551)</f>
        <v>0</v>
      </c>
      <c r="AN530" s="254">
        <f t="shared" ref="AN530" si="866">SUM(P548:P551)</f>
        <v>0</v>
      </c>
      <c r="AO530" s="254">
        <f t="shared" ref="AO530" si="867">SUM(Q548:Q551)</f>
        <v>0</v>
      </c>
      <c r="AP530" s="254">
        <f t="shared" ref="AP530" si="868">SUM(R548:R551)</f>
        <v>0</v>
      </c>
      <c r="AQ530" s="254">
        <f t="shared" ref="AQ530" si="869">SUM(S548:S551)</f>
        <v>0</v>
      </c>
      <c r="AR530" s="254">
        <f t="shared" ref="AR530" si="870">SUM(T548:T551)</f>
        <v>0</v>
      </c>
      <c r="AS530" s="254">
        <f>SUM(U548:U551)</f>
        <v>0</v>
      </c>
      <c r="AT530" s="253">
        <f>IFERROR(AVERAGE(V548:V551),"-")</f>
        <v>28.776470588235291</v>
      </c>
      <c r="AU530" s="253">
        <f>IFERROR(AVERAGE(W548:W551),"-")</f>
        <v>32.732901785714283</v>
      </c>
    </row>
    <row r="531" spans="1:47" x14ac:dyDescent="0.2">
      <c r="A531" s="251">
        <v>7.2916666666666699E-2</v>
      </c>
      <c r="B531" s="252">
        <f t="shared" ref="B531:U531" si="871">B115+B323</f>
        <v>8</v>
      </c>
      <c r="C531" s="252">
        <f t="shared" si="871"/>
        <v>0</v>
      </c>
      <c r="D531" s="252">
        <f t="shared" si="871"/>
        <v>0</v>
      </c>
      <c r="E531" s="252">
        <f t="shared" si="871"/>
        <v>1</v>
      </c>
      <c r="F531" s="252">
        <f t="shared" si="871"/>
        <v>1</v>
      </c>
      <c r="G531" s="252">
        <f t="shared" si="871"/>
        <v>3</v>
      </c>
      <c r="H531" s="252">
        <f t="shared" si="871"/>
        <v>2</v>
      </c>
      <c r="I531" s="252">
        <f t="shared" si="871"/>
        <v>0</v>
      </c>
      <c r="J531" s="252">
        <f t="shared" si="871"/>
        <v>1</v>
      </c>
      <c r="K531" s="252">
        <f t="shared" si="871"/>
        <v>0</v>
      </c>
      <c r="L531" s="252">
        <f t="shared" si="871"/>
        <v>0</v>
      </c>
      <c r="M531" s="252">
        <f t="shared" si="871"/>
        <v>0</v>
      </c>
      <c r="N531" s="252">
        <f t="shared" si="871"/>
        <v>0</v>
      </c>
      <c r="O531" s="252">
        <f t="shared" si="871"/>
        <v>0</v>
      </c>
      <c r="P531" s="252">
        <f t="shared" si="871"/>
        <v>0</v>
      </c>
      <c r="Q531" s="252">
        <f t="shared" si="871"/>
        <v>0</v>
      </c>
      <c r="R531" s="252">
        <f t="shared" si="871"/>
        <v>0</v>
      </c>
      <c r="S531" s="252">
        <f t="shared" si="871"/>
        <v>0</v>
      </c>
      <c r="T531" s="252">
        <f t="shared" si="871"/>
        <v>0</v>
      </c>
      <c r="U531" s="252">
        <f t="shared" si="871"/>
        <v>0</v>
      </c>
      <c r="V531" s="253">
        <f>IFERROR(AVERAGE('Speed Bin A-B'!V18,'Speed Bin A-B'!V122,'Speed Bin A-B'!V226,'Speed Bin A-B'!V330,'Speed Bin A-B'!V434,'Speed Bin A-B'!V538,'Speed Bin A-B'!V642,'Speed Bin A-B'!V746,'Speed Bin A-B'!V850,'Speed Bin A-B'!V954,'Speed Bin A-B'!V1058,'Speed Bin A-B'!V1162,'Speed Bin A-B'!V1266,'Speed Bin A-B'!V1370,'Speed Bin B-A'!V18,'Speed Bin B-A'!V122,'Speed Bin B-A'!V226,'Speed Bin B-A'!V330,'Speed Bin B-A'!V434,'Speed Bin B-A'!V538,'Speed Bin B-A'!V642,'Speed Bin B-A'!V746,'Speed Bin B-A'!V850,'Speed Bin B-A'!V954,'Speed Bin B-A'!V1058,'Speed Bin B-A'!V1162,'Speed Bin B-A'!V1266,'Speed Bin B-A'!V1370),"-")</f>
        <v>29.080000000000002</v>
      </c>
      <c r="W531" s="253" t="str">
        <f>IFERROR(AVERAGE('Speed Bin A-B'!W18,'Speed Bin A-B'!W122,'Speed Bin A-B'!W226,'Speed Bin A-B'!W330,'Speed Bin A-B'!W434,'Speed Bin A-B'!W538,'Speed Bin A-B'!W642,'Speed Bin A-B'!W746,'Speed Bin A-B'!W850,'Speed Bin A-B'!W954,'Speed Bin A-B'!W1058,'Speed Bin A-B'!W1162,'Speed Bin A-B'!W1266,'Speed Bin A-B'!W1370,'Speed Bin B-A'!W18,'Speed Bin B-A'!W122,'Speed Bin B-A'!W226,'Speed Bin B-A'!W330,'Speed Bin B-A'!W434,'Speed Bin B-A'!W538,'Speed Bin B-A'!W642,'Speed Bin B-A'!W746,'Speed Bin B-A'!W850,'Speed Bin B-A'!W954,'Speed Bin B-A'!W1058,'Speed Bin B-A'!W1162,'Speed Bin B-A'!W1266,'Speed Bin B-A'!W1370),"-")</f>
        <v>-</v>
      </c>
      <c r="X531" s="261"/>
      <c r="Y531" s="261"/>
      <c r="Z531" s="251">
        <v>0.29166666666666702</v>
      </c>
      <c r="AA531" s="254">
        <f t="shared" ref="AA531" si="872">SUM(C552:C555)</f>
        <v>4</v>
      </c>
      <c r="AB531" s="254">
        <f t="shared" ref="AB531" si="873">SUM(D552:D555)</f>
        <v>14</v>
      </c>
      <c r="AC531" s="254">
        <f t="shared" ref="AC531" si="874">SUM(E552:E555)</f>
        <v>39</v>
      </c>
      <c r="AD531" s="254">
        <f t="shared" ref="AD531" si="875">SUM(F552:F555)</f>
        <v>336</v>
      </c>
      <c r="AE531" s="254">
        <f t="shared" ref="AE531" si="876">SUM(G552:G555)</f>
        <v>944</v>
      </c>
      <c r="AF531" s="254">
        <f t="shared" ref="AF531" si="877">SUM(H552:H555)</f>
        <v>370</v>
      </c>
      <c r="AG531" s="254">
        <f t="shared" ref="AG531" si="878">SUM(I552:I555)</f>
        <v>53</v>
      </c>
      <c r="AH531" s="254">
        <f t="shared" ref="AH531" si="879">SUM(J552:J555)</f>
        <v>3</v>
      </c>
      <c r="AI531" s="254">
        <f t="shared" ref="AI531" si="880">SUM(K552:K555)</f>
        <v>1</v>
      </c>
      <c r="AJ531" s="254">
        <f t="shared" ref="AJ531" si="881">SUM(L552:L555)</f>
        <v>0</v>
      </c>
      <c r="AK531" s="254">
        <f t="shared" ref="AK531" si="882">SUM(M552:M555)</f>
        <v>0</v>
      </c>
      <c r="AL531" s="254">
        <f t="shared" ref="AL531" si="883">SUM(N552:N555)</f>
        <v>0</v>
      </c>
      <c r="AM531" s="254">
        <f t="shared" ref="AM531" si="884">SUM(O552:O555)</f>
        <v>0</v>
      </c>
      <c r="AN531" s="254">
        <f t="shared" ref="AN531" si="885">SUM(P552:P555)</f>
        <v>0</v>
      </c>
      <c r="AO531" s="254">
        <f t="shared" ref="AO531" si="886">SUM(Q552:Q555)</f>
        <v>0</v>
      </c>
      <c r="AP531" s="254">
        <f t="shared" ref="AP531" si="887">SUM(R552:R555)</f>
        <v>0</v>
      </c>
      <c r="AQ531" s="254">
        <f t="shared" ref="AQ531" si="888">SUM(S552:S555)</f>
        <v>0</v>
      </c>
      <c r="AR531" s="254">
        <f t="shared" ref="AR531" si="889">SUM(T552:T555)</f>
        <v>0</v>
      </c>
      <c r="AS531" s="254">
        <f>SUM(U552:U555)</f>
        <v>0</v>
      </c>
      <c r="AT531" s="253">
        <f>IFERROR(AVERAGE(V552:V555),"-")</f>
        <v>27.712500000000002</v>
      </c>
      <c r="AU531" s="253">
        <f>IFERROR(AVERAGE(W552:W555),"-")</f>
        <v>31.519831932773108</v>
      </c>
    </row>
    <row r="532" spans="1:47" x14ac:dyDescent="0.2">
      <c r="A532" s="251">
        <v>8.3333333333333301E-2</v>
      </c>
      <c r="B532" s="252">
        <f t="shared" ref="B532:U532" si="890">B116+B324</f>
        <v>9</v>
      </c>
      <c r="C532" s="252">
        <f t="shared" si="890"/>
        <v>0</v>
      </c>
      <c r="D532" s="252">
        <f t="shared" si="890"/>
        <v>0</v>
      </c>
      <c r="E532" s="252">
        <f t="shared" si="890"/>
        <v>1</v>
      </c>
      <c r="F532" s="252">
        <f t="shared" si="890"/>
        <v>0</v>
      </c>
      <c r="G532" s="252">
        <f t="shared" si="890"/>
        <v>4</v>
      </c>
      <c r="H532" s="252">
        <f t="shared" si="890"/>
        <v>3</v>
      </c>
      <c r="I532" s="252">
        <f t="shared" si="890"/>
        <v>1</v>
      </c>
      <c r="J532" s="252">
        <f t="shared" si="890"/>
        <v>0</v>
      </c>
      <c r="K532" s="252">
        <f t="shared" si="890"/>
        <v>0</v>
      </c>
      <c r="L532" s="252">
        <f t="shared" si="890"/>
        <v>0</v>
      </c>
      <c r="M532" s="252">
        <f t="shared" si="890"/>
        <v>0</v>
      </c>
      <c r="N532" s="252">
        <f t="shared" si="890"/>
        <v>0</v>
      </c>
      <c r="O532" s="252">
        <f t="shared" si="890"/>
        <v>0</v>
      </c>
      <c r="P532" s="252">
        <f t="shared" si="890"/>
        <v>0</v>
      </c>
      <c r="Q532" s="252">
        <f t="shared" si="890"/>
        <v>0</v>
      </c>
      <c r="R532" s="252">
        <f t="shared" si="890"/>
        <v>0</v>
      </c>
      <c r="S532" s="252">
        <f t="shared" si="890"/>
        <v>0</v>
      </c>
      <c r="T532" s="252">
        <f t="shared" si="890"/>
        <v>0</v>
      </c>
      <c r="U532" s="252">
        <f t="shared" si="890"/>
        <v>0</v>
      </c>
      <c r="V532" s="253">
        <f>IFERROR(AVERAGE('Speed Bin A-B'!V19,'Speed Bin A-B'!V123,'Speed Bin A-B'!V227,'Speed Bin A-B'!V331,'Speed Bin A-B'!V435,'Speed Bin A-B'!V539,'Speed Bin A-B'!V643,'Speed Bin A-B'!V747,'Speed Bin A-B'!V851,'Speed Bin A-B'!V955,'Speed Bin A-B'!V1059,'Speed Bin A-B'!V1163,'Speed Bin A-B'!V1267,'Speed Bin A-B'!V1371,'Speed Bin B-A'!V19,'Speed Bin B-A'!V123,'Speed Bin B-A'!V227,'Speed Bin B-A'!V331,'Speed Bin B-A'!V435,'Speed Bin B-A'!V539,'Speed Bin B-A'!V643,'Speed Bin B-A'!V747,'Speed Bin B-A'!V851,'Speed Bin B-A'!V955,'Speed Bin B-A'!V1059,'Speed Bin B-A'!V1163,'Speed Bin B-A'!V1267,'Speed Bin B-A'!V1371),"-")</f>
        <v>28.9375</v>
      </c>
      <c r="W532" s="253" t="str">
        <f>IFERROR(AVERAGE('Speed Bin A-B'!W19,'Speed Bin A-B'!W123,'Speed Bin A-B'!W227,'Speed Bin A-B'!W331,'Speed Bin A-B'!W435,'Speed Bin A-B'!W539,'Speed Bin A-B'!W643,'Speed Bin A-B'!W747,'Speed Bin A-B'!W851,'Speed Bin A-B'!W955,'Speed Bin A-B'!W1059,'Speed Bin A-B'!W1163,'Speed Bin A-B'!W1267,'Speed Bin A-B'!W1371,'Speed Bin B-A'!W19,'Speed Bin B-A'!W123,'Speed Bin B-A'!W227,'Speed Bin B-A'!W331,'Speed Bin B-A'!W435,'Speed Bin B-A'!W539,'Speed Bin B-A'!W643,'Speed Bin B-A'!W747,'Speed Bin B-A'!W851,'Speed Bin B-A'!W955,'Speed Bin B-A'!W1059,'Speed Bin B-A'!W1163,'Speed Bin B-A'!W1267,'Speed Bin B-A'!W1371),"-")</f>
        <v>-</v>
      </c>
      <c r="X532" s="261"/>
      <c r="Y532" s="261"/>
      <c r="Z532" s="251">
        <v>0.33333333333333298</v>
      </c>
      <c r="AA532" s="254">
        <f t="shared" ref="AA532" si="891">SUM(C556:C559)</f>
        <v>4</v>
      </c>
      <c r="AB532" s="254">
        <f t="shared" ref="AB532" si="892">SUM(D556:D559)</f>
        <v>17</v>
      </c>
      <c r="AC532" s="254">
        <f t="shared" ref="AC532" si="893">SUM(E556:E559)</f>
        <v>59</v>
      </c>
      <c r="AD532" s="254">
        <f t="shared" ref="AD532" si="894">SUM(F556:F559)</f>
        <v>436</v>
      </c>
      <c r="AE532" s="254">
        <f t="shared" ref="AE532" si="895">SUM(G556:G559)</f>
        <v>1132</v>
      </c>
      <c r="AF532" s="254">
        <f t="shared" ref="AF532" si="896">SUM(H556:H559)</f>
        <v>376</v>
      </c>
      <c r="AG532" s="254">
        <f t="shared" ref="AG532" si="897">SUM(I556:I559)</f>
        <v>44</v>
      </c>
      <c r="AH532" s="254">
        <f t="shared" ref="AH532" si="898">SUM(J556:J559)</f>
        <v>5</v>
      </c>
      <c r="AI532" s="254">
        <f t="shared" ref="AI532" si="899">SUM(K556:K559)</f>
        <v>0</v>
      </c>
      <c r="AJ532" s="254">
        <f t="shared" ref="AJ532" si="900">SUM(L556:L559)</f>
        <v>0</v>
      </c>
      <c r="AK532" s="254">
        <f t="shared" ref="AK532" si="901">SUM(M556:M559)</f>
        <v>0</v>
      </c>
      <c r="AL532" s="254">
        <f t="shared" ref="AL532" si="902">SUM(N556:N559)</f>
        <v>0</v>
      </c>
      <c r="AM532" s="254">
        <f t="shared" ref="AM532" si="903">SUM(O556:O559)</f>
        <v>0</v>
      </c>
      <c r="AN532" s="254">
        <f t="shared" ref="AN532" si="904">SUM(P556:P559)</f>
        <v>0</v>
      </c>
      <c r="AO532" s="254">
        <f t="shared" ref="AO532" si="905">SUM(Q556:Q559)</f>
        <v>0</v>
      </c>
      <c r="AP532" s="254">
        <f t="shared" ref="AP532" si="906">SUM(R556:R559)</f>
        <v>0</v>
      </c>
      <c r="AQ532" s="254">
        <f t="shared" ref="AQ532" si="907">SUM(S556:S559)</f>
        <v>0</v>
      </c>
      <c r="AR532" s="254">
        <f t="shared" ref="AR532" si="908">SUM(T556:T559)</f>
        <v>0</v>
      </c>
      <c r="AS532" s="254">
        <f>SUM(U556:U559)</f>
        <v>0</v>
      </c>
      <c r="AT532" s="253">
        <f>IFERROR(AVERAGE(V556:V559),"-")</f>
        <v>27.194444444444443</v>
      </c>
      <c r="AU532" s="253">
        <f>IFERROR(AVERAGE(W556:W559),"-")</f>
        <v>30.926473214285714</v>
      </c>
    </row>
    <row r="533" spans="1:47" x14ac:dyDescent="0.2">
      <c r="A533" s="251">
        <v>9.375E-2</v>
      </c>
      <c r="B533" s="252">
        <f t="shared" ref="B533:U533" si="909">B117+B325</f>
        <v>8</v>
      </c>
      <c r="C533" s="252">
        <f t="shared" si="909"/>
        <v>0</v>
      </c>
      <c r="D533" s="252">
        <f t="shared" si="909"/>
        <v>0</v>
      </c>
      <c r="E533" s="252">
        <f t="shared" si="909"/>
        <v>1</v>
      </c>
      <c r="F533" s="252">
        <f t="shared" si="909"/>
        <v>1</v>
      </c>
      <c r="G533" s="252">
        <f t="shared" si="909"/>
        <v>4</v>
      </c>
      <c r="H533" s="252">
        <f t="shared" si="909"/>
        <v>2</v>
      </c>
      <c r="I533" s="252">
        <f t="shared" si="909"/>
        <v>0</v>
      </c>
      <c r="J533" s="252">
        <f t="shared" si="909"/>
        <v>0</v>
      </c>
      <c r="K533" s="252">
        <f t="shared" si="909"/>
        <v>0</v>
      </c>
      <c r="L533" s="252">
        <f t="shared" si="909"/>
        <v>0</v>
      </c>
      <c r="M533" s="252">
        <f t="shared" si="909"/>
        <v>0</v>
      </c>
      <c r="N533" s="252">
        <f t="shared" si="909"/>
        <v>0</v>
      </c>
      <c r="O533" s="252">
        <f t="shared" si="909"/>
        <v>0</v>
      </c>
      <c r="P533" s="252">
        <f t="shared" si="909"/>
        <v>0</v>
      </c>
      <c r="Q533" s="252">
        <f t="shared" si="909"/>
        <v>0</v>
      </c>
      <c r="R533" s="252">
        <f t="shared" si="909"/>
        <v>0</v>
      </c>
      <c r="S533" s="252">
        <f t="shared" si="909"/>
        <v>0</v>
      </c>
      <c r="T533" s="252">
        <f t="shared" si="909"/>
        <v>0</v>
      </c>
      <c r="U533" s="252">
        <f t="shared" si="909"/>
        <v>0</v>
      </c>
      <c r="V533" s="253">
        <f>IFERROR(AVERAGE('Speed Bin A-B'!V20,'Speed Bin A-B'!V124,'Speed Bin A-B'!V228,'Speed Bin A-B'!V332,'Speed Bin A-B'!V436,'Speed Bin A-B'!V540,'Speed Bin A-B'!V644,'Speed Bin A-B'!V748,'Speed Bin A-B'!V852,'Speed Bin A-B'!V956,'Speed Bin A-B'!V1060,'Speed Bin A-B'!V1164,'Speed Bin A-B'!V1268,'Speed Bin A-B'!V1372,'Speed Bin B-A'!V20,'Speed Bin B-A'!V124,'Speed Bin B-A'!V228,'Speed Bin B-A'!V332,'Speed Bin B-A'!V436,'Speed Bin B-A'!V540,'Speed Bin B-A'!V644,'Speed Bin B-A'!V748,'Speed Bin B-A'!V852,'Speed Bin B-A'!V956,'Speed Bin B-A'!V1060,'Speed Bin B-A'!V1164,'Speed Bin B-A'!V1268,'Speed Bin B-A'!V1372),"-")</f>
        <v>27.419999999999998</v>
      </c>
      <c r="W533" s="253" t="str">
        <f>IFERROR(AVERAGE('Speed Bin A-B'!W20,'Speed Bin A-B'!W124,'Speed Bin A-B'!W228,'Speed Bin A-B'!W332,'Speed Bin A-B'!W436,'Speed Bin A-B'!W540,'Speed Bin A-B'!W644,'Speed Bin A-B'!W748,'Speed Bin A-B'!W852,'Speed Bin A-B'!W956,'Speed Bin A-B'!W1060,'Speed Bin A-B'!W1164,'Speed Bin A-B'!W1268,'Speed Bin A-B'!W1372,'Speed Bin B-A'!W20,'Speed Bin B-A'!W124,'Speed Bin B-A'!W228,'Speed Bin B-A'!W332,'Speed Bin B-A'!W436,'Speed Bin B-A'!W540,'Speed Bin B-A'!W644,'Speed Bin B-A'!W748,'Speed Bin B-A'!W852,'Speed Bin B-A'!W956,'Speed Bin B-A'!W1060,'Speed Bin B-A'!W1164,'Speed Bin B-A'!W1268,'Speed Bin B-A'!W1372),"-")</f>
        <v>-</v>
      </c>
      <c r="X533" s="261"/>
      <c r="Y533" s="261"/>
      <c r="Z533" s="251">
        <v>0.375</v>
      </c>
      <c r="AA533" s="254">
        <f t="shared" ref="AA533" si="910">SUM(C560:C563)</f>
        <v>2</v>
      </c>
      <c r="AB533" s="254">
        <f t="shared" ref="AB533" si="911">SUM(D560:D563)</f>
        <v>19</v>
      </c>
      <c r="AC533" s="254">
        <f t="shared" ref="AC533" si="912">SUM(E560:E563)</f>
        <v>58</v>
      </c>
      <c r="AD533" s="254">
        <f t="shared" ref="AD533" si="913">SUM(F560:F563)</f>
        <v>418</v>
      </c>
      <c r="AE533" s="254">
        <f t="shared" ref="AE533" si="914">SUM(G560:G563)</f>
        <v>806</v>
      </c>
      <c r="AF533" s="254">
        <f t="shared" ref="AF533" si="915">SUM(H560:H563)</f>
        <v>210</v>
      </c>
      <c r="AG533" s="254">
        <f t="shared" ref="AG533" si="916">SUM(I560:I563)</f>
        <v>27</v>
      </c>
      <c r="AH533" s="254">
        <f t="shared" ref="AH533" si="917">SUM(J560:J563)</f>
        <v>1</v>
      </c>
      <c r="AI533" s="254">
        <f t="shared" ref="AI533" si="918">SUM(K560:K563)</f>
        <v>1</v>
      </c>
      <c r="AJ533" s="254">
        <f t="shared" ref="AJ533" si="919">SUM(L560:L563)</f>
        <v>0</v>
      </c>
      <c r="AK533" s="254">
        <f t="shared" ref="AK533" si="920">SUM(M560:M563)</f>
        <v>0</v>
      </c>
      <c r="AL533" s="254">
        <f t="shared" ref="AL533" si="921">SUM(N560:N563)</f>
        <v>0</v>
      </c>
      <c r="AM533" s="254">
        <f t="shared" ref="AM533" si="922">SUM(O560:O563)</f>
        <v>0</v>
      </c>
      <c r="AN533" s="254">
        <f t="shared" ref="AN533" si="923">SUM(P560:P563)</f>
        <v>0</v>
      </c>
      <c r="AO533" s="254">
        <f t="shared" ref="AO533" si="924">SUM(Q560:Q563)</f>
        <v>0</v>
      </c>
      <c r="AP533" s="254">
        <f t="shared" ref="AP533" si="925">SUM(R560:R563)</f>
        <v>0</v>
      </c>
      <c r="AQ533" s="254">
        <f t="shared" ref="AQ533" si="926">SUM(S560:S563)</f>
        <v>0</v>
      </c>
      <c r="AR533" s="254">
        <f t="shared" ref="AR533" si="927">SUM(T560:T563)</f>
        <v>0</v>
      </c>
      <c r="AS533" s="254">
        <f>SUM(U560:U563)</f>
        <v>0</v>
      </c>
      <c r="AT533" s="253">
        <f>IFERROR(AVERAGE(V560:V563),"-")</f>
        <v>26.465277777777779</v>
      </c>
      <c r="AU533" s="253">
        <f>IFERROR(AVERAGE(W560:W563),"-")</f>
        <v>30.324918300653593</v>
      </c>
    </row>
    <row r="534" spans="1:47" x14ac:dyDescent="0.2">
      <c r="A534" s="251">
        <v>0.104166666666667</v>
      </c>
      <c r="B534" s="252">
        <f t="shared" ref="B534:U534" si="928">B118+B326</f>
        <v>8</v>
      </c>
      <c r="C534" s="252">
        <f t="shared" si="928"/>
        <v>0</v>
      </c>
      <c r="D534" s="252">
        <f t="shared" si="928"/>
        <v>0</v>
      </c>
      <c r="E534" s="252">
        <f t="shared" si="928"/>
        <v>1</v>
      </c>
      <c r="F534" s="252">
        <f t="shared" si="928"/>
        <v>3</v>
      </c>
      <c r="G534" s="252">
        <f t="shared" si="928"/>
        <v>3</v>
      </c>
      <c r="H534" s="252">
        <f t="shared" si="928"/>
        <v>1</v>
      </c>
      <c r="I534" s="252">
        <f t="shared" si="928"/>
        <v>0</v>
      </c>
      <c r="J534" s="252">
        <f t="shared" si="928"/>
        <v>0</v>
      </c>
      <c r="K534" s="252">
        <f t="shared" si="928"/>
        <v>0</v>
      </c>
      <c r="L534" s="252">
        <f t="shared" si="928"/>
        <v>0</v>
      </c>
      <c r="M534" s="252">
        <f t="shared" si="928"/>
        <v>0</v>
      </c>
      <c r="N534" s="252">
        <f t="shared" si="928"/>
        <v>0</v>
      </c>
      <c r="O534" s="252">
        <f t="shared" si="928"/>
        <v>0</v>
      </c>
      <c r="P534" s="252">
        <f t="shared" si="928"/>
        <v>0</v>
      </c>
      <c r="Q534" s="252">
        <f t="shared" si="928"/>
        <v>0</v>
      </c>
      <c r="R534" s="252">
        <f t="shared" si="928"/>
        <v>0</v>
      </c>
      <c r="S534" s="252">
        <f t="shared" si="928"/>
        <v>0</v>
      </c>
      <c r="T534" s="252">
        <f t="shared" si="928"/>
        <v>0</v>
      </c>
      <c r="U534" s="252">
        <f t="shared" si="928"/>
        <v>0</v>
      </c>
      <c r="V534" s="253">
        <f>IFERROR(AVERAGE('Speed Bin A-B'!V21,'Speed Bin A-B'!V125,'Speed Bin A-B'!V229,'Speed Bin A-B'!V333,'Speed Bin A-B'!V437,'Speed Bin A-B'!V541,'Speed Bin A-B'!V645,'Speed Bin A-B'!V749,'Speed Bin A-B'!V853,'Speed Bin A-B'!V957,'Speed Bin A-B'!V1061,'Speed Bin A-B'!V1165,'Speed Bin A-B'!V1269,'Speed Bin A-B'!V1373,'Speed Bin B-A'!V21,'Speed Bin B-A'!V125,'Speed Bin B-A'!V229,'Speed Bin B-A'!V333,'Speed Bin B-A'!V437,'Speed Bin B-A'!V541,'Speed Bin B-A'!V645,'Speed Bin B-A'!V749,'Speed Bin B-A'!V853,'Speed Bin B-A'!V957,'Speed Bin B-A'!V1061,'Speed Bin B-A'!V1165,'Speed Bin B-A'!V1269,'Speed Bin B-A'!V1373),"-")</f>
        <v>25.557142857142857</v>
      </c>
      <c r="W534" s="253" t="str">
        <f>IFERROR(AVERAGE('Speed Bin A-B'!W21,'Speed Bin A-B'!W125,'Speed Bin A-B'!W229,'Speed Bin A-B'!W333,'Speed Bin A-B'!W437,'Speed Bin A-B'!W541,'Speed Bin A-B'!W645,'Speed Bin A-B'!W749,'Speed Bin A-B'!W853,'Speed Bin A-B'!W957,'Speed Bin A-B'!W1061,'Speed Bin A-B'!W1165,'Speed Bin A-B'!W1269,'Speed Bin A-B'!W1373,'Speed Bin B-A'!W21,'Speed Bin B-A'!W125,'Speed Bin B-A'!W229,'Speed Bin B-A'!W333,'Speed Bin B-A'!W437,'Speed Bin B-A'!W541,'Speed Bin B-A'!W645,'Speed Bin B-A'!W749,'Speed Bin B-A'!W853,'Speed Bin B-A'!W957,'Speed Bin B-A'!W1061,'Speed Bin B-A'!W1165,'Speed Bin B-A'!W1269,'Speed Bin B-A'!W1373),"-")</f>
        <v>-</v>
      </c>
      <c r="X534" s="261"/>
      <c r="Y534" s="261"/>
      <c r="Z534" s="251">
        <v>0.41666666666666702</v>
      </c>
      <c r="AA534" s="254">
        <f t="shared" ref="AA534" si="929">SUM(C564:C567)</f>
        <v>1</v>
      </c>
      <c r="AB534" s="254">
        <f t="shared" ref="AB534" si="930">SUM(D564:D567)</f>
        <v>26</v>
      </c>
      <c r="AC534" s="254">
        <f t="shared" ref="AC534" si="931">SUM(E564:E567)</f>
        <v>92</v>
      </c>
      <c r="AD534" s="254">
        <f t="shared" ref="AD534" si="932">SUM(F564:F567)</f>
        <v>457</v>
      </c>
      <c r="AE534" s="254">
        <f t="shared" ref="AE534" si="933">SUM(G564:G567)</f>
        <v>758</v>
      </c>
      <c r="AF534" s="254">
        <f t="shared" ref="AF534" si="934">SUM(H564:H567)</f>
        <v>180</v>
      </c>
      <c r="AG534" s="254">
        <f t="shared" ref="AG534" si="935">SUM(I564:I567)</f>
        <v>23</v>
      </c>
      <c r="AH534" s="254">
        <f t="shared" ref="AH534" si="936">SUM(J564:J567)</f>
        <v>4</v>
      </c>
      <c r="AI534" s="254">
        <f t="shared" ref="AI534" si="937">SUM(K564:K567)</f>
        <v>0</v>
      </c>
      <c r="AJ534" s="254">
        <f t="shared" ref="AJ534" si="938">SUM(L564:L567)</f>
        <v>0</v>
      </c>
      <c r="AK534" s="254">
        <f t="shared" ref="AK534" si="939">SUM(M564:M567)</f>
        <v>0</v>
      </c>
      <c r="AL534" s="254">
        <f t="shared" ref="AL534" si="940">SUM(N564:N567)</f>
        <v>0</v>
      </c>
      <c r="AM534" s="254">
        <f t="shared" ref="AM534" si="941">SUM(O564:O567)</f>
        <v>0</v>
      </c>
      <c r="AN534" s="254">
        <f t="shared" ref="AN534" si="942">SUM(P564:P567)</f>
        <v>0</v>
      </c>
      <c r="AO534" s="254">
        <f t="shared" ref="AO534" si="943">SUM(Q564:Q567)</f>
        <v>0</v>
      </c>
      <c r="AP534" s="254">
        <f t="shared" ref="AP534" si="944">SUM(R564:R567)</f>
        <v>0</v>
      </c>
      <c r="AQ534" s="254">
        <f t="shared" ref="AQ534" si="945">SUM(S564:S567)</f>
        <v>0</v>
      </c>
      <c r="AR534" s="254">
        <f t="shared" ref="AR534" si="946">SUM(T564:T567)</f>
        <v>0</v>
      </c>
      <c r="AS534" s="254">
        <f>SUM(U564:U567)</f>
        <v>0</v>
      </c>
      <c r="AT534" s="253">
        <f>IFERROR(AVERAGE(V564:V567),"-")</f>
        <v>26.00138888888889</v>
      </c>
      <c r="AU534" s="253">
        <f>IFERROR(AVERAGE(W564:W567),"-")</f>
        <v>29.969362745098042</v>
      </c>
    </row>
    <row r="535" spans="1:47" x14ac:dyDescent="0.2">
      <c r="A535" s="251">
        <v>0.114583333333333</v>
      </c>
      <c r="B535" s="252">
        <f t="shared" ref="B535:U535" si="947">B119+B327</f>
        <v>6</v>
      </c>
      <c r="C535" s="252">
        <f t="shared" si="947"/>
        <v>0</v>
      </c>
      <c r="D535" s="252">
        <f t="shared" si="947"/>
        <v>0</v>
      </c>
      <c r="E535" s="252">
        <f t="shared" si="947"/>
        <v>1</v>
      </c>
      <c r="F535" s="252">
        <f t="shared" si="947"/>
        <v>1</v>
      </c>
      <c r="G535" s="252">
        <f t="shared" si="947"/>
        <v>2</v>
      </c>
      <c r="H535" s="252">
        <f t="shared" si="947"/>
        <v>2</v>
      </c>
      <c r="I535" s="252">
        <f t="shared" si="947"/>
        <v>0</v>
      </c>
      <c r="J535" s="252">
        <f t="shared" si="947"/>
        <v>0</v>
      </c>
      <c r="K535" s="252">
        <f t="shared" si="947"/>
        <v>0</v>
      </c>
      <c r="L535" s="252">
        <f t="shared" si="947"/>
        <v>0</v>
      </c>
      <c r="M535" s="252">
        <f t="shared" si="947"/>
        <v>0</v>
      </c>
      <c r="N535" s="252">
        <f t="shared" si="947"/>
        <v>0</v>
      </c>
      <c r="O535" s="252">
        <f t="shared" si="947"/>
        <v>0</v>
      </c>
      <c r="P535" s="252">
        <f t="shared" si="947"/>
        <v>0</v>
      </c>
      <c r="Q535" s="252">
        <f t="shared" si="947"/>
        <v>0</v>
      </c>
      <c r="R535" s="252">
        <f t="shared" si="947"/>
        <v>0</v>
      </c>
      <c r="S535" s="252">
        <f t="shared" si="947"/>
        <v>0</v>
      </c>
      <c r="T535" s="252">
        <f t="shared" si="947"/>
        <v>0</v>
      </c>
      <c r="U535" s="252">
        <f t="shared" si="947"/>
        <v>0</v>
      </c>
      <c r="V535" s="253">
        <f>IFERROR(AVERAGE('Speed Bin A-B'!V22,'Speed Bin A-B'!V126,'Speed Bin A-B'!V230,'Speed Bin A-B'!V334,'Speed Bin A-B'!V438,'Speed Bin A-B'!V542,'Speed Bin A-B'!V646,'Speed Bin A-B'!V750,'Speed Bin A-B'!V854,'Speed Bin A-B'!V958,'Speed Bin A-B'!V1062,'Speed Bin A-B'!V1166,'Speed Bin A-B'!V1270,'Speed Bin A-B'!V1374,'Speed Bin B-A'!V22,'Speed Bin B-A'!V126,'Speed Bin B-A'!V230,'Speed Bin B-A'!V334,'Speed Bin B-A'!V438,'Speed Bin B-A'!V542,'Speed Bin B-A'!V646,'Speed Bin B-A'!V750,'Speed Bin B-A'!V854,'Speed Bin B-A'!V958,'Speed Bin B-A'!V1062,'Speed Bin B-A'!V1166,'Speed Bin B-A'!V1270,'Speed Bin B-A'!V1374),"-")</f>
        <v>25.475000000000001</v>
      </c>
      <c r="W535" s="253" t="str">
        <f>IFERROR(AVERAGE('Speed Bin A-B'!W22,'Speed Bin A-B'!W126,'Speed Bin A-B'!W230,'Speed Bin A-B'!W334,'Speed Bin A-B'!W438,'Speed Bin A-B'!W542,'Speed Bin A-B'!W646,'Speed Bin A-B'!W750,'Speed Bin A-B'!W854,'Speed Bin A-B'!W958,'Speed Bin A-B'!W1062,'Speed Bin A-B'!W1166,'Speed Bin A-B'!W1270,'Speed Bin A-B'!W1374,'Speed Bin B-A'!W22,'Speed Bin B-A'!W126,'Speed Bin B-A'!W230,'Speed Bin B-A'!W334,'Speed Bin B-A'!W438,'Speed Bin B-A'!W542,'Speed Bin B-A'!W646,'Speed Bin B-A'!W750,'Speed Bin B-A'!W854,'Speed Bin B-A'!W958,'Speed Bin B-A'!W1062,'Speed Bin B-A'!W1166,'Speed Bin B-A'!W1270,'Speed Bin B-A'!W1374),"-")</f>
        <v>-</v>
      </c>
      <c r="X535" s="261"/>
      <c r="Y535" s="261"/>
      <c r="Z535" s="251">
        <v>0.45833333333333298</v>
      </c>
      <c r="AA535" s="254">
        <f t="shared" ref="AA535" si="948">SUM(C568:C571)</f>
        <v>5</v>
      </c>
      <c r="AB535" s="254">
        <f t="shared" ref="AB535" si="949">SUM(D568:D571)</f>
        <v>40</v>
      </c>
      <c r="AC535" s="254">
        <f t="shared" ref="AC535" si="950">SUM(E568:E571)</f>
        <v>99</v>
      </c>
      <c r="AD535" s="254">
        <f t="shared" ref="AD535" si="951">SUM(F568:F571)</f>
        <v>513</v>
      </c>
      <c r="AE535" s="254">
        <f t="shared" ref="AE535" si="952">SUM(G568:G571)</f>
        <v>845</v>
      </c>
      <c r="AF535" s="254">
        <f t="shared" ref="AF535" si="953">SUM(H568:H571)</f>
        <v>209</v>
      </c>
      <c r="AG535" s="254">
        <f t="shared" ref="AG535" si="954">SUM(I568:I571)</f>
        <v>25</v>
      </c>
      <c r="AH535" s="254">
        <f t="shared" ref="AH535" si="955">SUM(J568:J571)</f>
        <v>1</v>
      </c>
      <c r="AI535" s="254">
        <f t="shared" ref="AI535" si="956">SUM(K568:K571)</f>
        <v>1</v>
      </c>
      <c r="AJ535" s="254">
        <f t="shared" ref="AJ535" si="957">SUM(L568:L571)</f>
        <v>0</v>
      </c>
      <c r="AK535" s="254">
        <f t="shared" ref="AK535" si="958">SUM(M568:M571)</f>
        <v>0</v>
      </c>
      <c r="AL535" s="254">
        <f t="shared" ref="AL535" si="959">SUM(N568:N571)</f>
        <v>0</v>
      </c>
      <c r="AM535" s="254">
        <f t="shared" ref="AM535" si="960">SUM(O568:O571)</f>
        <v>0</v>
      </c>
      <c r="AN535" s="254">
        <f t="shared" ref="AN535" si="961">SUM(P568:P571)</f>
        <v>0</v>
      </c>
      <c r="AO535" s="254">
        <f t="shared" ref="AO535" si="962">SUM(Q568:Q571)</f>
        <v>0</v>
      </c>
      <c r="AP535" s="254">
        <f t="shared" ref="AP535" si="963">SUM(R568:R571)</f>
        <v>0</v>
      </c>
      <c r="AQ535" s="254">
        <f t="shared" ref="AQ535" si="964">SUM(S568:S571)</f>
        <v>0</v>
      </c>
      <c r="AR535" s="254">
        <f t="shared" ref="AR535" si="965">SUM(T568:T571)</f>
        <v>0</v>
      </c>
      <c r="AS535" s="254">
        <f>SUM(U568:U571)</f>
        <v>0</v>
      </c>
      <c r="AT535" s="253">
        <f>IFERROR(AVERAGE(V568:V571),"-")</f>
        <v>25.823750000000004</v>
      </c>
      <c r="AU535" s="253">
        <f>IFERROR(AVERAGE(W568:W571),"-")</f>
        <v>29.716184210526315</v>
      </c>
    </row>
    <row r="536" spans="1:47" x14ac:dyDescent="0.2">
      <c r="A536" s="251">
        <v>0.125</v>
      </c>
      <c r="B536" s="252">
        <f t="shared" ref="B536:U536" si="966">B120+B328</f>
        <v>11</v>
      </c>
      <c r="C536" s="252">
        <f t="shared" si="966"/>
        <v>0</v>
      </c>
      <c r="D536" s="252">
        <f t="shared" si="966"/>
        <v>0</v>
      </c>
      <c r="E536" s="252">
        <f t="shared" si="966"/>
        <v>3</v>
      </c>
      <c r="F536" s="252">
        <f t="shared" si="966"/>
        <v>2</v>
      </c>
      <c r="G536" s="252">
        <f t="shared" si="966"/>
        <v>2</v>
      </c>
      <c r="H536" s="252">
        <f t="shared" si="966"/>
        <v>1</v>
      </c>
      <c r="I536" s="252">
        <f t="shared" si="966"/>
        <v>0</v>
      </c>
      <c r="J536" s="252">
        <f t="shared" si="966"/>
        <v>3</v>
      </c>
      <c r="K536" s="252">
        <f t="shared" si="966"/>
        <v>0</v>
      </c>
      <c r="L536" s="252">
        <f t="shared" si="966"/>
        <v>0</v>
      </c>
      <c r="M536" s="252">
        <f t="shared" si="966"/>
        <v>0</v>
      </c>
      <c r="N536" s="252">
        <f t="shared" si="966"/>
        <v>0</v>
      </c>
      <c r="O536" s="252">
        <f t="shared" si="966"/>
        <v>0</v>
      </c>
      <c r="P536" s="252">
        <f t="shared" si="966"/>
        <v>0</v>
      </c>
      <c r="Q536" s="252">
        <f t="shared" si="966"/>
        <v>0</v>
      </c>
      <c r="R536" s="252">
        <f t="shared" si="966"/>
        <v>0</v>
      </c>
      <c r="S536" s="252">
        <f t="shared" si="966"/>
        <v>0</v>
      </c>
      <c r="T536" s="252">
        <f t="shared" si="966"/>
        <v>0</v>
      </c>
      <c r="U536" s="252">
        <f t="shared" si="966"/>
        <v>0</v>
      </c>
      <c r="V536" s="253">
        <f>IFERROR(AVERAGE('Speed Bin A-B'!V23,'Speed Bin A-B'!V127,'Speed Bin A-B'!V231,'Speed Bin A-B'!V335,'Speed Bin A-B'!V439,'Speed Bin A-B'!V543,'Speed Bin A-B'!V647,'Speed Bin A-B'!V751,'Speed Bin A-B'!V855,'Speed Bin A-B'!V959,'Speed Bin A-B'!V1063,'Speed Bin A-B'!V1167,'Speed Bin A-B'!V1271,'Speed Bin A-B'!V1375,'Speed Bin B-A'!V23,'Speed Bin B-A'!V127,'Speed Bin B-A'!V231,'Speed Bin B-A'!V335,'Speed Bin B-A'!V439,'Speed Bin B-A'!V543,'Speed Bin B-A'!V647,'Speed Bin B-A'!V751,'Speed Bin B-A'!V855,'Speed Bin B-A'!V959,'Speed Bin B-A'!V1063,'Speed Bin B-A'!V1167,'Speed Bin B-A'!V1271,'Speed Bin B-A'!V1375),"-")</f>
        <v>28.759999999999998</v>
      </c>
      <c r="W536" s="253" t="str">
        <f>IFERROR(AVERAGE('Speed Bin A-B'!W23,'Speed Bin A-B'!W127,'Speed Bin A-B'!W231,'Speed Bin A-B'!W335,'Speed Bin A-B'!W439,'Speed Bin A-B'!W543,'Speed Bin A-B'!W647,'Speed Bin A-B'!W751,'Speed Bin A-B'!W855,'Speed Bin A-B'!W959,'Speed Bin A-B'!W1063,'Speed Bin A-B'!W1167,'Speed Bin A-B'!W1271,'Speed Bin A-B'!W1375,'Speed Bin B-A'!W23,'Speed Bin B-A'!W127,'Speed Bin B-A'!W231,'Speed Bin B-A'!W335,'Speed Bin B-A'!W439,'Speed Bin B-A'!W543,'Speed Bin B-A'!W647,'Speed Bin B-A'!W751,'Speed Bin B-A'!W855,'Speed Bin B-A'!W959,'Speed Bin B-A'!W1063,'Speed Bin B-A'!W1167,'Speed Bin B-A'!W1271,'Speed Bin B-A'!W1375),"-")</f>
        <v>-</v>
      </c>
      <c r="X536" s="261"/>
      <c r="Y536" s="261"/>
      <c r="Z536" s="251">
        <v>0.5</v>
      </c>
      <c r="AA536" s="254">
        <f t="shared" ref="AA536" si="967">SUM(C572:C575)</f>
        <v>13</v>
      </c>
      <c r="AB536" s="254">
        <f t="shared" ref="AB536" si="968">SUM(D572:D575)</f>
        <v>41</v>
      </c>
      <c r="AC536" s="254">
        <f t="shared" ref="AC536" si="969">SUM(E572:E575)</f>
        <v>148</v>
      </c>
      <c r="AD536" s="254">
        <f t="shared" ref="AD536" si="970">SUM(F572:F575)</f>
        <v>482</v>
      </c>
      <c r="AE536" s="254">
        <f t="shared" ref="AE536" si="971">SUM(G572:G575)</f>
        <v>751</v>
      </c>
      <c r="AF536" s="254">
        <f t="shared" ref="AF536" si="972">SUM(H572:H575)</f>
        <v>249</v>
      </c>
      <c r="AG536" s="254">
        <f t="shared" ref="AG536" si="973">SUM(I572:I575)</f>
        <v>33</v>
      </c>
      <c r="AH536" s="254">
        <f t="shared" ref="AH536" si="974">SUM(J572:J575)</f>
        <v>6</v>
      </c>
      <c r="AI536" s="254">
        <f t="shared" ref="AI536" si="975">SUM(K572:K575)</f>
        <v>0</v>
      </c>
      <c r="AJ536" s="254">
        <f t="shared" ref="AJ536" si="976">SUM(L572:L575)</f>
        <v>0</v>
      </c>
      <c r="AK536" s="254">
        <f t="shared" ref="AK536" si="977">SUM(M572:M575)</f>
        <v>0</v>
      </c>
      <c r="AL536" s="254">
        <f t="shared" ref="AL536" si="978">SUM(N572:N575)</f>
        <v>0</v>
      </c>
      <c r="AM536" s="254">
        <f t="shared" ref="AM536" si="979">SUM(O572:O575)</f>
        <v>0</v>
      </c>
      <c r="AN536" s="254">
        <f t="shared" ref="AN536" si="980">SUM(P572:P575)</f>
        <v>0</v>
      </c>
      <c r="AO536" s="254">
        <f t="shared" ref="AO536" si="981">SUM(Q572:Q575)</f>
        <v>0</v>
      </c>
      <c r="AP536" s="254">
        <f t="shared" ref="AP536" si="982">SUM(R572:R575)</f>
        <v>0</v>
      </c>
      <c r="AQ536" s="254">
        <f t="shared" ref="AQ536" si="983">SUM(S572:S575)</f>
        <v>0</v>
      </c>
      <c r="AR536" s="254">
        <f t="shared" ref="AR536" si="984">SUM(T572:T575)</f>
        <v>0</v>
      </c>
      <c r="AS536" s="254">
        <f>SUM(U572:U575)</f>
        <v>0</v>
      </c>
      <c r="AT536" s="253">
        <f>IFERROR(AVERAGE(V572:V575),"-")</f>
        <v>25.64875</v>
      </c>
      <c r="AU536" s="253">
        <f>IFERROR(AVERAGE(W572:W575),"-")</f>
        <v>29.921447368421056</v>
      </c>
    </row>
    <row r="537" spans="1:47" x14ac:dyDescent="0.2">
      <c r="A537" s="251">
        <v>0.13541666666666699</v>
      </c>
      <c r="B537" s="252">
        <f t="shared" ref="B537:U537" si="985">B121+B329</f>
        <v>13</v>
      </c>
      <c r="C537" s="252">
        <f t="shared" si="985"/>
        <v>0</v>
      </c>
      <c r="D537" s="252">
        <f t="shared" si="985"/>
        <v>1</v>
      </c>
      <c r="E537" s="252">
        <f t="shared" si="985"/>
        <v>1</v>
      </c>
      <c r="F537" s="252">
        <f t="shared" si="985"/>
        <v>4</v>
      </c>
      <c r="G537" s="252">
        <f t="shared" si="985"/>
        <v>5</v>
      </c>
      <c r="H537" s="252">
        <f t="shared" si="985"/>
        <v>2</v>
      </c>
      <c r="I537" s="252">
        <f t="shared" si="985"/>
        <v>0</v>
      </c>
      <c r="J537" s="252">
        <f t="shared" si="985"/>
        <v>0</v>
      </c>
      <c r="K537" s="252">
        <f t="shared" si="985"/>
        <v>0</v>
      </c>
      <c r="L537" s="252">
        <f t="shared" si="985"/>
        <v>0</v>
      </c>
      <c r="M537" s="252">
        <f t="shared" si="985"/>
        <v>0</v>
      </c>
      <c r="N537" s="252">
        <f t="shared" si="985"/>
        <v>0</v>
      </c>
      <c r="O537" s="252">
        <f t="shared" si="985"/>
        <v>0</v>
      </c>
      <c r="P537" s="252">
        <f t="shared" si="985"/>
        <v>0</v>
      </c>
      <c r="Q537" s="252">
        <f t="shared" si="985"/>
        <v>0</v>
      </c>
      <c r="R537" s="252">
        <f t="shared" si="985"/>
        <v>0</v>
      </c>
      <c r="S537" s="252">
        <f t="shared" si="985"/>
        <v>0</v>
      </c>
      <c r="T537" s="252">
        <f t="shared" si="985"/>
        <v>0</v>
      </c>
      <c r="U537" s="252">
        <f t="shared" si="985"/>
        <v>0</v>
      </c>
      <c r="V537" s="253">
        <f>IFERROR(AVERAGE('Speed Bin A-B'!V24,'Speed Bin A-B'!V128,'Speed Bin A-B'!V232,'Speed Bin A-B'!V336,'Speed Bin A-B'!V440,'Speed Bin A-B'!V544,'Speed Bin A-B'!V648,'Speed Bin A-B'!V752,'Speed Bin A-B'!V856,'Speed Bin A-B'!V960,'Speed Bin A-B'!V1064,'Speed Bin A-B'!V1168,'Speed Bin A-B'!V1272,'Speed Bin A-B'!V1376,'Speed Bin B-A'!V24,'Speed Bin B-A'!V128,'Speed Bin B-A'!V232,'Speed Bin B-A'!V336,'Speed Bin B-A'!V440,'Speed Bin B-A'!V544,'Speed Bin B-A'!V648,'Speed Bin B-A'!V752,'Speed Bin B-A'!V856,'Speed Bin B-A'!V960,'Speed Bin B-A'!V1064,'Speed Bin B-A'!V1168,'Speed Bin B-A'!V1272,'Speed Bin B-A'!V1376),"-")</f>
        <v>25.400000000000006</v>
      </c>
      <c r="W537" s="253" t="str">
        <f>IFERROR(AVERAGE('Speed Bin A-B'!W24,'Speed Bin A-B'!W128,'Speed Bin A-B'!W232,'Speed Bin A-B'!W336,'Speed Bin A-B'!W440,'Speed Bin A-B'!W544,'Speed Bin A-B'!W648,'Speed Bin A-B'!W752,'Speed Bin A-B'!W856,'Speed Bin A-B'!W960,'Speed Bin A-B'!W1064,'Speed Bin A-B'!W1168,'Speed Bin A-B'!W1272,'Speed Bin A-B'!W1376,'Speed Bin B-A'!W24,'Speed Bin B-A'!W128,'Speed Bin B-A'!W232,'Speed Bin B-A'!W336,'Speed Bin B-A'!W440,'Speed Bin B-A'!W544,'Speed Bin B-A'!W648,'Speed Bin B-A'!W752,'Speed Bin B-A'!W856,'Speed Bin B-A'!W960,'Speed Bin B-A'!W1064,'Speed Bin B-A'!W1168,'Speed Bin B-A'!W1272,'Speed Bin B-A'!W1376),"-")</f>
        <v>-</v>
      </c>
      <c r="X537" s="261"/>
      <c r="Y537" s="261"/>
      <c r="Z537" s="251">
        <v>0.54166666666666696</v>
      </c>
      <c r="AA537" s="254">
        <f t="shared" ref="AA537" si="986">SUM(C576:C579)</f>
        <v>0</v>
      </c>
      <c r="AB537" s="254">
        <f t="shared" ref="AB537" si="987">SUM(D576:D579)</f>
        <v>24</v>
      </c>
      <c r="AC537" s="254">
        <f t="shared" ref="AC537" si="988">SUM(E576:E579)</f>
        <v>127</v>
      </c>
      <c r="AD537" s="254">
        <f t="shared" ref="AD537" si="989">SUM(F576:F579)</f>
        <v>480</v>
      </c>
      <c r="AE537" s="254">
        <f t="shared" ref="AE537" si="990">SUM(G576:G579)</f>
        <v>788</v>
      </c>
      <c r="AF537" s="254">
        <f t="shared" ref="AF537" si="991">SUM(H576:H579)</f>
        <v>234</v>
      </c>
      <c r="AG537" s="254">
        <f t="shared" ref="AG537" si="992">SUM(I576:I579)</f>
        <v>28</v>
      </c>
      <c r="AH537" s="254">
        <f t="shared" ref="AH537" si="993">SUM(J576:J579)</f>
        <v>3</v>
      </c>
      <c r="AI537" s="254">
        <f t="shared" ref="AI537" si="994">SUM(K576:K579)</f>
        <v>0</v>
      </c>
      <c r="AJ537" s="254">
        <f t="shared" ref="AJ537" si="995">SUM(L576:L579)</f>
        <v>0</v>
      </c>
      <c r="AK537" s="254">
        <f t="shared" ref="AK537" si="996">SUM(M576:M579)</f>
        <v>0</v>
      </c>
      <c r="AL537" s="254">
        <f t="shared" ref="AL537" si="997">SUM(N576:N579)</f>
        <v>0</v>
      </c>
      <c r="AM537" s="254">
        <f t="shared" ref="AM537" si="998">SUM(O576:O579)</f>
        <v>0</v>
      </c>
      <c r="AN537" s="254">
        <f t="shared" ref="AN537" si="999">SUM(P576:P579)</f>
        <v>0</v>
      </c>
      <c r="AO537" s="254">
        <f t="shared" ref="AO537" si="1000">SUM(Q576:Q579)</f>
        <v>0</v>
      </c>
      <c r="AP537" s="254">
        <f t="shared" ref="AP537" si="1001">SUM(R576:R579)</f>
        <v>0</v>
      </c>
      <c r="AQ537" s="254">
        <f t="shared" ref="AQ537" si="1002">SUM(S576:S579)</f>
        <v>0</v>
      </c>
      <c r="AR537" s="254">
        <f t="shared" ref="AR537" si="1003">SUM(T576:T579)</f>
        <v>0</v>
      </c>
      <c r="AS537" s="254">
        <f>SUM(U576:U579)</f>
        <v>0</v>
      </c>
      <c r="AT537" s="253">
        <f>IFERROR(AVERAGE(V576:V579),"-")</f>
        <v>26.021249999999998</v>
      </c>
      <c r="AU537" s="253">
        <f>IFERROR(AVERAGE(W576:W579),"-")</f>
        <v>30.063749999999999</v>
      </c>
    </row>
    <row r="538" spans="1:47" x14ac:dyDescent="0.2">
      <c r="A538" s="251">
        <v>0.14583333333333301</v>
      </c>
      <c r="B538" s="252">
        <f t="shared" ref="B538:U538" si="1004">B122+B330</f>
        <v>3</v>
      </c>
      <c r="C538" s="252">
        <f t="shared" si="1004"/>
        <v>0</v>
      </c>
      <c r="D538" s="252">
        <f t="shared" si="1004"/>
        <v>0</v>
      </c>
      <c r="E538" s="252">
        <f t="shared" si="1004"/>
        <v>0</v>
      </c>
      <c r="F538" s="252">
        <f t="shared" si="1004"/>
        <v>2</v>
      </c>
      <c r="G538" s="252">
        <f t="shared" si="1004"/>
        <v>0</v>
      </c>
      <c r="H538" s="252">
        <f t="shared" si="1004"/>
        <v>0</v>
      </c>
      <c r="I538" s="252">
        <f t="shared" si="1004"/>
        <v>1</v>
      </c>
      <c r="J538" s="252">
        <f t="shared" si="1004"/>
        <v>0</v>
      </c>
      <c r="K538" s="252">
        <f t="shared" si="1004"/>
        <v>0</v>
      </c>
      <c r="L538" s="252">
        <f t="shared" si="1004"/>
        <v>0</v>
      </c>
      <c r="M538" s="252">
        <f t="shared" si="1004"/>
        <v>0</v>
      </c>
      <c r="N538" s="252">
        <f t="shared" si="1004"/>
        <v>0</v>
      </c>
      <c r="O538" s="252">
        <f t="shared" si="1004"/>
        <v>0</v>
      </c>
      <c r="P538" s="252">
        <f t="shared" si="1004"/>
        <v>0</v>
      </c>
      <c r="Q538" s="252">
        <f t="shared" si="1004"/>
        <v>0</v>
      </c>
      <c r="R538" s="252">
        <f t="shared" si="1004"/>
        <v>0</v>
      </c>
      <c r="S538" s="252">
        <f t="shared" si="1004"/>
        <v>0</v>
      </c>
      <c r="T538" s="252">
        <f t="shared" si="1004"/>
        <v>0</v>
      </c>
      <c r="U538" s="252">
        <f t="shared" si="1004"/>
        <v>0</v>
      </c>
      <c r="V538" s="253">
        <f>IFERROR(AVERAGE('Speed Bin A-B'!V25,'Speed Bin A-B'!V129,'Speed Bin A-B'!V233,'Speed Bin A-B'!V337,'Speed Bin A-B'!V441,'Speed Bin A-B'!V545,'Speed Bin A-B'!V649,'Speed Bin A-B'!V753,'Speed Bin A-B'!V857,'Speed Bin A-B'!V961,'Speed Bin A-B'!V1065,'Speed Bin A-B'!V1169,'Speed Bin A-B'!V1273,'Speed Bin A-B'!V1377,'Speed Bin B-A'!V25,'Speed Bin B-A'!V129,'Speed Bin B-A'!V233,'Speed Bin B-A'!V337,'Speed Bin B-A'!V441,'Speed Bin B-A'!V545,'Speed Bin B-A'!V649,'Speed Bin B-A'!V753,'Speed Bin B-A'!V857,'Speed Bin B-A'!V961,'Speed Bin B-A'!V1065,'Speed Bin B-A'!V1169,'Speed Bin B-A'!V1273,'Speed Bin B-A'!V1377),"-")</f>
        <v>28.366666666666664</v>
      </c>
      <c r="W538" s="253" t="str">
        <f>IFERROR(AVERAGE('Speed Bin A-B'!W25,'Speed Bin A-B'!W129,'Speed Bin A-B'!W233,'Speed Bin A-B'!W337,'Speed Bin A-B'!W441,'Speed Bin A-B'!W545,'Speed Bin A-B'!W649,'Speed Bin A-B'!W753,'Speed Bin A-B'!W857,'Speed Bin A-B'!W961,'Speed Bin A-B'!W1065,'Speed Bin A-B'!W1169,'Speed Bin A-B'!W1273,'Speed Bin A-B'!W1377,'Speed Bin B-A'!W25,'Speed Bin B-A'!W129,'Speed Bin B-A'!W233,'Speed Bin B-A'!W337,'Speed Bin B-A'!W441,'Speed Bin B-A'!W545,'Speed Bin B-A'!W649,'Speed Bin B-A'!W753,'Speed Bin B-A'!W857,'Speed Bin B-A'!W961,'Speed Bin B-A'!W1065,'Speed Bin B-A'!W1169,'Speed Bin B-A'!W1273,'Speed Bin B-A'!W1377),"-")</f>
        <v>-</v>
      </c>
      <c r="X538" s="261"/>
      <c r="Y538" s="261"/>
      <c r="Z538" s="251">
        <v>0.58333333333333304</v>
      </c>
      <c r="AA538" s="254">
        <f>SUM(C580:C583)</f>
        <v>1</v>
      </c>
      <c r="AB538" s="254">
        <f t="shared" ref="AB538" si="1005">SUM(D580:D583)</f>
        <v>30</v>
      </c>
      <c r="AC538" s="254">
        <f t="shared" ref="AC538" si="1006">SUM(E580:E583)</f>
        <v>98</v>
      </c>
      <c r="AD538" s="254">
        <f t="shared" ref="AD538" si="1007">SUM(F580:F583)</f>
        <v>417</v>
      </c>
      <c r="AE538" s="254">
        <f t="shared" ref="AE538" si="1008">SUM(G580:G583)</f>
        <v>869</v>
      </c>
      <c r="AF538" s="254">
        <f t="shared" ref="AF538" si="1009">SUM(H580:H583)</f>
        <v>224</v>
      </c>
      <c r="AG538" s="254">
        <f t="shared" ref="AG538" si="1010">SUM(I580:I583)</f>
        <v>26</v>
      </c>
      <c r="AH538" s="254">
        <f t="shared" ref="AH538" si="1011">SUM(J580:J583)</f>
        <v>4</v>
      </c>
      <c r="AI538" s="254">
        <f t="shared" ref="AI538" si="1012">SUM(K580:K583)</f>
        <v>0</v>
      </c>
      <c r="AJ538" s="254">
        <f t="shared" ref="AJ538" si="1013">SUM(L580:L583)</f>
        <v>0</v>
      </c>
      <c r="AK538" s="254">
        <f t="shared" ref="AK538" si="1014">SUM(M580:M583)</f>
        <v>0</v>
      </c>
      <c r="AL538" s="254">
        <f t="shared" ref="AL538" si="1015">SUM(N580:N583)</f>
        <v>0</v>
      </c>
      <c r="AM538" s="254">
        <f t="shared" ref="AM538" si="1016">SUM(O580:O583)</f>
        <v>0</v>
      </c>
      <c r="AN538" s="254">
        <f t="shared" ref="AN538" si="1017">SUM(P580:P583)</f>
        <v>0</v>
      </c>
      <c r="AO538" s="254">
        <f t="shared" ref="AO538" si="1018">SUM(Q580:Q583)</f>
        <v>0</v>
      </c>
      <c r="AP538" s="254">
        <f t="shared" ref="AP538" si="1019">SUM(R580:R583)</f>
        <v>0</v>
      </c>
      <c r="AQ538" s="254">
        <f t="shared" ref="AQ538" si="1020">SUM(S580:S583)</f>
        <v>0</v>
      </c>
      <c r="AR538" s="254">
        <f t="shared" ref="AR538" si="1021">SUM(T580:T583)</f>
        <v>0</v>
      </c>
      <c r="AS538" s="254">
        <f>SUM(U580:U583)</f>
        <v>0</v>
      </c>
      <c r="AT538" s="253">
        <f>IFERROR(AVERAGE(V580:V583),"-")</f>
        <v>26.279166666666669</v>
      </c>
      <c r="AU538" s="253">
        <f>IFERROR(AVERAGE(W580:W583),"-")</f>
        <v>30.405555555555559</v>
      </c>
    </row>
    <row r="539" spans="1:47" x14ac:dyDescent="0.2">
      <c r="A539" s="251">
        <v>0.15625</v>
      </c>
      <c r="B539" s="252">
        <f t="shared" ref="B539:U539" si="1022">B123+B331</f>
        <v>17</v>
      </c>
      <c r="C539" s="252">
        <f t="shared" si="1022"/>
        <v>0</v>
      </c>
      <c r="D539" s="252">
        <f t="shared" si="1022"/>
        <v>0</v>
      </c>
      <c r="E539" s="252">
        <f t="shared" si="1022"/>
        <v>1</v>
      </c>
      <c r="F539" s="252">
        <f t="shared" si="1022"/>
        <v>3</v>
      </c>
      <c r="G539" s="252">
        <f t="shared" si="1022"/>
        <v>9</v>
      </c>
      <c r="H539" s="252">
        <f t="shared" si="1022"/>
        <v>4</v>
      </c>
      <c r="I539" s="252">
        <f t="shared" si="1022"/>
        <v>0</v>
      </c>
      <c r="J539" s="252">
        <f t="shared" si="1022"/>
        <v>0</v>
      </c>
      <c r="K539" s="252">
        <f t="shared" si="1022"/>
        <v>0</v>
      </c>
      <c r="L539" s="252">
        <f t="shared" si="1022"/>
        <v>0</v>
      </c>
      <c r="M539" s="252">
        <f t="shared" si="1022"/>
        <v>0</v>
      </c>
      <c r="N539" s="252">
        <f t="shared" si="1022"/>
        <v>0</v>
      </c>
      <c r="O539" s="252">
        <f t="shared" si="1022"/>
        <v>0</v>
      </c>
      <c r="P539" s="252">
        <f t="shared" si="1022"/>
        <v>0</v>
      </c>
      <c r="Q539" s="252">
        <f t="shared" si="1022"/>
        <v>0</v>
      </c>
      <c r="R539" s="252">
        <f t="shared" si="1022"/>
        <v>0</v>
      </c>
      <c r="S539" s="252">
        <f t="shared" si="1022"/>
        <v>0</v>
      </c>
      <c r="T539" s="252">
        <f t="shared" si="1022"/>
        <v>0</v>
      </c>
      <c r="U539" s="252">
        <f t="shared" si="1022"/>
        <v>0</v>
      </c>
      <c r="V539" s="253">
        <f>IFERROR(AVERAGE('Speed Bin A-B'!V26,'Speed Bin A-B'!V130,'Speed Bin A-B'!V234,'Speed Bin A-B'!V338,'Speed Bin A-B'!V442,'Speed Bin A-B'!V546,'Speed Bin A-B'!V650,'Speed Bin A-B'!V754,'Speed Bin A-B'!V858,'Speed Bin A-B'!V962,'Speed Bin A-B'!V1066,'Speed Bin A-B'!V1170,'Speed Bin A-B'!V1274,'Speed Bin A-B'!V1378,'Speed Bin B-A'!V26,'Speed Bin B-A'!V130,'Speed Bin B-A'!V234,'Speed Bin B-A'!V338,'Speed Bin B-A'!V442,'Speed Bin B-A'!V546,'Speed Bin B-A'!V650,'Speed Bin B-A'!V754,'Speed Bin B-A'!V858,'Speed Bin B-A'!V962,'Speed Bin B-A'!V1066,'Speed Bin B-A'!V1170,'Speed Bin B-A'!V1274,'Speed Bin B-A'!V1378),"-")</f>
        <v>27.21</v>
      </c>
      <c r="W539" s="253" t="str">
        <f>IFERROR(AVERAGE('Speed Bin A-B'!W26,'Speed Bin A-B'!W130,'Speed Bin A-B'!W234,'Speed Bin A-B'!W338,'Speed Bin A-B'!W442,'Speed Bin A-B'!W546,'Speed Bin A-B'!W650,'Speed Bin A-B'!W754,'Speed Bin A-B'!W858,'Speed Bin A-B'!W962,'Speed Bin A-B'!W1066,'Speed Bin A-B'!W1170,'Speed Bin A-B'!W1274,'Speed Bin A-B'!W1378,'Speed Bin B-A'!W26,'Speed Bin B-A'!W130,'Speed Bin B-A'!W234,'Speed Bin B-A'!W338,'Speed Bin B-A'!W442,'Speed Bin B-A'!W546,'Speed Bin B-A'!W650,'Speed Bin B-A'!W754,'Speed Bin B-A'!W858,'Speed Bin B-A'!W962,'Speed Bin B-A'!W1066,'Speed Bin B-A'!W1170,'Speed Bin B-A'!W1274,'Speed Bin B-A'!W1378),"-")</f>
        <v>-</v>
      </c>
      <c r="X539" s="261"/>
      <c r="Y539" s="261"/>
      <c r="Z539" s="251">
        <v>0.625</v>
      </c>
      <c r="AA539" s="254">
        <f t="shared" ref="AA539" si="1023">SUM(C584:C587)</f>
        <v>1</v>
      </c>
      <c r="AB539" s="254">
        <f t="shared" ref="AB539" si="1024">SUM(D584:D587)</f>
        <v>14</v>
      </c>
      <c r="AC539" s="254">
        <f t="shared" ref="AC539" si="1025">SUM(E584:E587)</f>
        <v>63</v>
      </c>
      <c r="AD539" s="254">
        <f t="shared" ref="AD539" si="1026">SUM(F584:F587)</f>
        <v>445</v>
      </c>
      <c r="AE539" s="254">
        <f t="shared" ref="AE539" si="1027">SUM(G584:G587)</f>
        <v>969</v>
      </c>
      <c r="AF539" s="254">
        <f t="shared" ref="AF539" si="1028">SUM(H584:H587)</f>
        <v>315</v>
      </c>
      <c r="AG539" s="254">
        <f t="shared" ref="AG539" si="1029">SUM(I584:I587)</f>
        <v>39</v>
      </c>
      <c r="AH539" s="254">
        <f t="shared" ref="AH539" si="1030">SUM(J584:J587)</f>
        <v>5</v>
      </c>
      <c r="AI539" s="254">
        <f t="shared" ref="AI539" si="1031">SUM(K584:K587)</f>
        <v>0</v>
      </c>
      <c r="AJ539" s="254">
        <f t="shared" ref="AJ539" si="1032">SUM(L584:L587)</f>
        <v>0</v>
      </c>
      <c r="AK539" s="254">
        <f t="shared" ref="AK539" si="1033">SUM(M584:M587)</f>
        <v>0</v>
      </c>
      <c r="AL539" s="254">
        <f t="shared" ref="AL539" si="1034">SUM(N584:N587)</f>
        <v>0</v>
      </c>
      <c r="AM539" s="254">
        <f t="shared" ref="AM539" si="1035">SUM(O584:O587)</f>
        <v>0</v>
      </c>
      <c r="AN539" s="254">
        <f t="shared" ref="AN539" si="1036">SUM(P584:P587)</f>
        <v>0</v>
      </c>
      <c r="AO539" s="254">
        <f t="shared" ref="AO539" si="1037">SUM(Q584:Q587)</f>
        <v>0</v>
      </c>
      <c r="AP539" s="254">
        <f t="shared" ref="AP539" si="1038">SUM(R584:R587)</f>
        <v>0</v>
      </c>
      <c r="AQ539" s="254">
        <f t="shared" ref="AQ539" si="1039">SUM(S584:S587)</f>
        <v>0</v>
      </c>
      <c r="AR539" s="254">
        <f t="shared" ref="AR539" si="1040">SUM(T584:T587)</f>
        <v>0</v>
      </c>
      <c r="AS539" s="254">
        <f>SUM(U584:U587)</f>
        <v>0</v>
      </c>
      <c r="AT539" s="253">
        <f>IFERROR(AVERAGE(V584:V587),"-")</f>
        <v>26.972222222222221</v>
      </c>
      <c r="AU539" s="253">
        <f>IFERROR(AVERAGE(W584:W587),"-")</f>
        <v>30.921568627450981</v>
      </c>
    </row>
    <row r="540" spans="1:47" x14ac:dyDescent="0.2">
      <c r="A540" s="251">
        <v>0.16666666666666699</v>
      </c>
      <c r="B540" s="252">
        <f t="shared" ref="B540:U540" si="1041">B124+B332</f>
        <v>16</v>
      </c>
      <c r="C540" s="252">
        <f t="shared" si="1041"/>
        <v>0</v>
      </c>
      <c r="D540" s="252">
        <f t="shared" si="1041"/>
        <v>0</v>
      </c>
      <c r="E540" s="252">
        <f t="shared" si="1041"/>
        <v>0</v>
      </c>
      <c r="F540" s="252">
        <f t="shared" si="1041"/>
        <v>2</v>
      </c>
      <c r="G540" s="252">
        <f t="shared" si="1041"/>
        <v>5</v>
      </c>
      <c r="H540" s="252">
        <f t="shared" si="1041"/>
        <v>9</v>
      </c>
      <c r="I540" s="252">
        <f t="shared" si="1041"/>
        <v>0</v>
      </c>
      <c r="J540" s="252">
        <f t="shared" si="1041"/>
        <v>0</v>
      </c>
      <c r="K540" s="252">
        <f t="shared" si="1041"/>
        <v>0</v>
      </c>
      <c r="L540" s="252">
        <f t="shared" si="1041"/>
        <v>0</v>
      </c>
      <c r="M540" s="252">
        <f t="shared" si="1041"/>
        <v>0</v>
      </c>
      <c r="N540" s="252">
        <f t="shared" si="1041"/>
        <v>0</v>
      </c>
      <c r="O540" s="252">
        <f t="shared" si="1041"/>
        <v>0</v>
      </c>
      <c r="P540" s="252">
        <f t="shared" si="1041"/>
        <v>0</v>
      </c>
      <c r="Q540" s="252">
        <f t="shared" si="1041"/>
        <v>0</v>
      </c>
      <c r="R540" s="252">
        <f t="shared" si="1041"/>
        <v>0</v>
      </c>
      <c r="S540" s="252">
        <f t="shared" si="1041"/>
        <v>0</v>
      </c>
      <c r="T540" s="252">
        <f t="shared" si="1041"/>
        <v>0</v>
      </c>
      <c r="U540" s="252">
        <f t="shared" si="1041"/>
        <v>0</v>
      </c>
      <c r="V540" s="253">
        <f>IFERROR(AVERAGE('Speed Bin A-B'!V27,'Speed Bin A-B'!V131,'Speed Bin A-B'!V235,'Speed Bin A-B'!V339,'Speed Bin A-B'!V443,'Speed Bin A-B'!V547,'Speed Bin A-B'!V651,'Speed Bin A-B'!V755,'Speed Bin A-B'!V859,'Speed Bin A-B'!V963,'Speed Bin A-B'!V1067,'Speed Bin A-B'!V1171,'Speed Bin A-B'!V1275,'Speed Bin A-B'!V1379,'Speed Bin B-A'!V27,'Speed Bin B-A'!V131,'Speed Bin B-A'!V235,'Speed Bin B-A'!V339,'Speed Bin B-A'!V443,'Speed Bin B-A'!V547,'Speed Bin B-A'!V651,'Speed Bin B-A'!V755,'Speed Bin B-A'!V859,'Speed Bin B-A'!V963,'Speed Bin B-A'!V1067,'Speed Bin B-A'!V1171,'Speed Bin B-A'!V1275,'Speed Bin B-A'!V1379),"-")</f>
        <v>29.807692307692314</v>
      </c>
      <c r="W540" s="253" t="str">
        <f>IFERROR(AVERAGE('Speed Bin A-B'!W27,'Speed Bin A-B'!W131,'Speed Bin A-B'!W235,'Speed Bin A-B'!W339,'Speed Bin A-B'!W443,'Speed Bin A-B'!W547,'Speed Bin A-B'!W651,'Speed Bin A-B'!W755,'Speed Bin A-B'!W859,'Speed Bin A-B'!W963,'Speed Bin A-B'!W1067,'Speed Bin A-B'!W1171,'Speed Bin A-B'!W1275,'Speed Bin A-B'!W1379,'Speed Bin B-A'!W27,'Speed Bin B-A'!W131,'Speed Bin B-A'!W235,'Speed Bin B-A'!W339,'Speed Bin B-A'!W443,'Speed Bin B-A'!W547,'Speed Bin B-A'!W651,'Speed Bin B-A'!W755,'Speed Bin B-A'!W859,'Speed Bin B-A'!W963,'Speed Bin B-A'!W1067,'Speed Bin B-A'!W1171,'Speed Bin B-A'!W1275,'Speed Bin B-A'!W1379),"-")</f>
        <v>-</v>
      </c>
      <c r="X540" s="261"/>
      <c r="Y540" s="261"/>
      <c r="Z540" s="251">
        <v>0.66666666666666696</v>
      </c>
      <c r="AA540" s="254">
        <f t="shared" ref="AA540" si="1042">SUM(C588:C591)</f>
        <v>2</v>
      </c>
      <c r="AB540" s="254">
        <f t="shared" ref="AB540" si="1043">SUM(D588:D591)</f>
        <v>28</v>
      </c>
      <c r="AC540" s="254">
        <f t="shared" ref="AC540" si="1044">SUM(E588:E591)</f>
        <v>62</v>
      </c>
      <c r="AD540" s="254">
        <f t="shared" ref="AD540" si="1045">SUM(F588:F591)</f>
        <v>471</v>
      </c>
      <c r="AE540" s="254">
        <f t="shared" ref="AE540" si="1046">SUM(G588:G591)</f>
        <v>1285</v>
      </c>
      <c r="AF540" s="254">
        <f t="shared" ref="AF540" si="1047">SUM(H588:H591)</f>
        <v>408</v>
      </c>
      <c r="AG540" s="254">
        <f t="shared" ref="AG540" si="1048">SUM(I588:I591)</f>
        <v>33</v>
      </c>
      <c r="AH540" s="254">
        <f t="shared" ref="AH540" si="1049">SUM(J588:J591)</f>
        <v>5</v>
      </c>
      <c r="AI540" s="254">
        <f t="shared" ref="AI540" si="1050">SUM(K588:K591)</f>
        <v>0</v>
      </c>
      <c r="AJ540" s="254">
        <f t="shared" ref="AJ540" si="1051">SUM(L588:L591)</f>
        <v>0</v>
      </c>
      <c r="AK540" s="254">
        <f t="shared" ref="AK540" si="1052">SUM(M588:M591)</f>
        <v>0</v>
      </c>
      <c r="AL540" s="254">
        <f t="shared" ref="AL540" si="1053">SUM(N588:N591)</f>
        <v>0</v>
      </c>
      <c r="AM540" s="254">
        <f t="shared" ref="AM540" si="1054">SUM(O588:O591)</f>
        <v>0</v>
      </c>
      <c r="AN540" s="254">
        <f t="shared" ref="AN540" si="1055">SUM(P588:P591)</f>
        <v>0</v>
      </c>
      <c r="AO540" s="254">
        <f t="shared" ref="AO540" si="1056">SUM(Q588:Q591)</f>
        <v>0</v>
      </c>
      <c r="AP540" s="254">
        <f t="shared" ref="AP540" si="1057">SUM(R588:R591)</f>
        <v>0</v>
      </c>
      <c r="AQ540" s="254">
        <f t="shared" ref="AQ540" si="1058">SUM(S588:S591)</f>
        <v>0</v>
      </c>
      <c r="AR540" s="254">
        <f t="shared" ref="AR540" si="1059">SUM(T588:T591)</f>
        <v>0</v>
      </c>
      <c r="AS540" s="254">
        <f>SUM(U588:U591)</f>
        <v>0</v>
      </c>
      <c r="AT540" s="253">
        <f>IFERROR(AVERAGE(V588:V591),"-")</f>
        <v>27.1</v>
      </c>
      <c r="AU540" s="253">
        <f>IFERROR(AVERAGE(W588:W591),"-")</f>
        <v>30.801388888888894</v>
      </c>
    </row>
    <row r="541" spans="1:47" x14ac:dyDescent="0.2">
      <c r="A541" s="251">
        <v>0.17708333333333301</v>
      </c>
      <c r="B541" s="252">
        <f t="shared" ref="B541:U541" si="1060">B125+B333</f>
        <v>12</v>
      </c>
      <c r="C541" s="252">
        <f t="shared" si="1060"/>
        <v>0</v>
      </c>
      <c r="D541" s="252">
        <f t="shared" si="1060"/>
        <v>2</v>
      </c>
      <c r="E541" s="252">
        <f t="shared" si="1060"/>
        <v>1</v>
      </c>
      <c r="F541" s="252">
        <f t="shared" si="1060"/>
        <v>6</v>
      </c>
      <c r="G541" s="252">
        <f t="shared" si="1060"/>
        <v>3</v>
      </c>
      <c r="H541" s="252">
        <f t="shared" si="1060"/>
        <v>0</v>
      </c>
      <c r="I541" s="252">
        <f t="shared" si="1060"/>
        <v>0</v>
      </c>
      <c r="J541" s="252">
        <f t="shared" si="1060"/>
        <v>0</v>
      </c>
      <c r="K541" s="252">
        <f t="shared" si="1060"/>
        <v>0</v>
      </c>
      <c r="L541" s="252">
        <f t="shared" si="1060"/>
        <v>0</v>
      </c>
      <c r="M541" s="252">
        <f t="shared" si="1060"/>
        <v>0</v>
      </c>
      <c r="N541" s="252">
        <f t="shared" si="1060"/>
        <v>0</v>
      </c>
      <c r="O541" s="252">
        <f t="shared" si="1060"/>
        <v>0</v>
      </c>
      <c r="P541" s="252">
        <f t="shared" si="1060"/>
        <v>0</v>
      </c>
      <c r="Q541" s="252">
        <f t="shared" si="1060"/>
        <v>0</v>
      </c>
      <c r="R541" s="252">
        <f t="shared" si="1060"/>
        <v>0</v>
      </c>
      <c r="S541" s="252">
        <f t="shared" si="1060"/>
        <v>0</v>
      </c>
      <c r="T541" s="252">
        <f t="shared" si="1060"/>
        <v>0</v>
      </c>
      <c r="U541" s="252">
        <f t="shared" si="1060"/>
        <v>0</v>
      </c>
      <c r="V541" s="253">
        <f>IFERROR(AVERAGE('Speed Bin A-B'!V28,'Speed Bin A-B'!V132,'Speed Bin A-B'!V236,'Speed Bin A-B'!V340,'Speed Bin A-B'!V444,'Speed Bin A-B'!V548,'Speed Bin A-B'!V652,'Speed Bin A-B'!V756,'Speed Bin A-B'!V860,'Speed Bin A-B'!V964,'Speed Bin A-B'!V1068,'Speed Bin A-B'!V1172,'Speed Bin A-B'!V1276,'Speed Bin A-B'!V1380,'Speed Bin B-A'!V28,'Speed Bin B-A'!V132,'Speed Bin B-A'!V236,'Speed Bin B-A'!V340,'Speed Bin B-A'!V444,'Speed Bin B-A'!V548,'Speed Bin B-A'!V652,'Speed Bin B-A'!V756,'Speed Bin B-A'!V860,'Speed Bin B-A'!V964,'Speed Bin B-A'!V1068,'Speed Bin B-A'!V1172,'Speed Bin B-A'!V1276,'Speed Bin B-A'!V1380),"-")</f>
        <v>22.074999999999999</v>
      </c>
      <c r="W541" s="253" t="str">
        <f>IFERROR(AVERAGE('Speed Bin A-B'!W28,'Speed Bin A-B'!W132,'Speed Bin A-B'!W236,'Speed Bin A-B'!W340,'Speed Bin A-B'!W444,'Speed Bin A-B'!W548,'Speed Bin A-B'!W652,'Speed Bin A-B'!W756,'Speed Bin A-B'!W860,'Speed Bin A-B'!W964,'Speed Bin A-B'!W1068,'Speed Bin A-B'!W1172,'Speed Bin A-B'!W1276,'Speed Bin A-B'!W1380,'Speed Bin B-A'!W28,'Speed Bin B-A'!W132,'Speed Bin B-A'!W236,'Speed Bin B-A'!W340,'Speed Bin B-A'!W444,'Speed Bin B-A'!W548,'Speed Bin B-A'!W652,'Speed Bin B-A'!W756,'Speed Bin B-A'!W860,'Speed Bin B-A'!W964,'Speed Bin B-A'!W1068,'Speed Bin B-A'!W1172,'Speed Bin B-A'!W1276,'Speed Bin B-A'!W1380),"-")</f>
        <v>-</v>
      </c>
      <c r="X541" s="261"/>
      <c r="Y541" s="261"/>
      <c r="Z541" s="251">
        <v>0.70833333333333304</v>
      </c>
      <c r="AA541" s="254">
        <f t="shared" ref="AA541" si="1061">SUM(C592:C595)</f>
        <v>0</v>
      </c>
      <c r="AB541" s="254">
        <f t="shared" ref="AB541" si="1062">SUM(D592:D595)</f>
        <v>4</v>
      </c>
      <c r="AC541" s="254">
        <f t="shared" ref="AC541" si="1063">SUM(E592:E595)</f>
        <v>53</v>
      </c>
      <c r="AD541" s="254">
        <f t="shared" ref="AD541" si="1064">SUM(F592:F595)</f>
        <v>370</v>
      </c>
      <c r="AE541" s="254">
        <f t="shared" ref="AE541" si="1065">SUM(G592:G595)</f>
        <v>1277</v>
      </c>
      <c r="AF541" s="254">
        <f t="shared" ref="AF541" si="1066">SUM(H592:H595)</f>
        <v>461</v>
      </c>
      <c r="AG541" s="254">
        <f t="shared" ref="AG541" si="1067">SUM(I592:I595)</f>
        <v>71</v>
      </c>
      <c r="AH541" s="254">
        <f t="shared" ref="AH541" si="1068">SUM(J592:J595)</f>
        <v>7</v>
      </c>
      <c r="AI541" s="254">
        <f t="shared" ref="AI541" si="1069">SUM(K592:K595)</f>
        <v>1</v>
      </c>
      <c r="AJ541" s="254">
        <f t="shared" ref="AJ541" si="1070">SUM(L592:L595)</f>
        <v>0</v>
      </c>
      <c r="AK541" s="254">
        <f t="shared" ref="AK541" si="1071">SUM(M592:M595)</f>
        <v>0</v>
      </c>
      <c r="AL541" s="254">
        <f t="shared" ref="AL541" si="1072">SUM(N592:N595)</f>
        <v>0</v>
      </c>
      <c r="AM541" s="254">
        <f t="shared" ref="AM541" si="1073">SUM(O592:O595)</f>
        <v>0</v>
      </c>
      <c r="AN541" s="254">
        <f t="shared" ref="AN541" si="1074">SUM(P592:P595)</f>
        <v>0</v>
      </c>
      <c r="AO541" s="254">
        <f t="shared" ref="AO541" si="1075">SUM(Q592:Q595)</f>
        <v>0</v>
      </c>
      <c r="AP541" s="254">
        <f t="shared" ref="AP541" si="1076">SUM(R592:R595)</f>
        <v>0</v>
      </c>
      <c r="AQ541" s="254">
        <f t="shared" ref="AQ541" si="1077">SUM(S592:S595)</f>
        <v>0</v>
      </c>
      <c r="AR541" s="254">
        <f t="shared" ref="AR541" si="1078">SUM(T592:T595)</f>
        <v>0</v>
      </c>
      <c r="AS541" s="254">
        <f>SUM(U592:U595)</f>
        <v>0</v>
      </c>
      <c r="AT541" s="253">
        <f>IFERROR(AVERAGE(V592:V595),"-")</f>
        <v>27.724999999999998</v>
      </c>
      <c r="AU541" s="253">
        <f>IFERROR(AVERAGE(W592:W595),"-")</f>
        <v>31.342892156862742</v>
      </c>
    </row>
    <row r="542" spans="1:47" x14ac:dyDescent="0.2">
      <c r="A542" s="251">
        <v>0.1875</v>
      </c>
      <c r="B542" s="252">
        <f t="shared" ref="B542:U542" si="1079">B126+B334</f>
        <v>14</v>
      </c>
      <c r="C542" s="252">
        <f t="shared" si="1079"/>
        <v>0</v>
      </c>
      <c r="D542" s="252">
        <f t="shared" si="1079"/>
        <v>0</v>
      </c>
      <c r="E542" s="252">
        <f t="shared" si="1079"/>
        <v>1</v>
      </c>
      <c r="F542" s="252">
        <f t="shared" si="1079"/>
        <v>3</v>
      </c>
      <c r="G542" s="252">
        <f t="shared" si="1079"/>
        <v>7</v>
      </c>
      <c r="H542" s="252">
        <f t="shared" si="1079"/>
        <v>2</v>
      </c>
      <c r="I542" s="252">
        <f t="shared" si="1079"/>
        <v>1</v>
      </c>
      <c r="J542" s="252">
        <f t="shared" si="1079"/>
        <v>0</v>
      </c>
      <c r="K542" s="252">
        <f t="shared" si="1079"/>
        <v>0</v>
      </c>
      <c r="L542" s="252">
        <f t="shared" si="1079"/>
        <v>0</v>
      </c>
      <c r="M542" s="252">
        <f t="shared" si="1079"/>
        <v>0</v>
      </c>
      <c r="N542" s="252">
        <f t="shared" si="1079"/>
        <v>0</v>
      </c>
      <c r="O542" s="252">
        <f t="shared" si="1079"/>
        <v>0</v>
      </c>
      <c r="P542" s="252">
        <f t="shared" si="1079"/>
        <v>0</v>
      </c>
      <c r="Q542" s="252">
        <f t="shared" si="1079"/>
        <v>0</v>
      </c>
      <c r="R542" s="252">
        <f t="shared" si="1079"/>
        <v>0</v>
      </c>
      <c r="S542" s="252">
        <f t="shared" si="1079"/>
        <v>0</v>
      </c>
      <c r="T542" s="252">
        <f t="shared" si="1079"/>
        <v>0</v>
      </c>
      <c r="U542" s="252">
        <f t="shared" si="1079"/>
        <v>0</v>
      </c>
      <c r="V542" s="253">
        <f>IFERROR(AVERAGE('Speed Bin A-B'!V29,'Speed Bin A-B'!V133,'Speed Bin A-B'!V237,'Speed Bin A-B'!V341,'Speed Bin A-B'!V445,'Speed Bin A-B'!V549,'Speed Bin A-B'!V653,'Speed Bin A-B'!V757,'Speed Bin A-B'!V861,'Speed Bin A-B'!V965,'Speed Bin A-B'!V1069,'Speed Bin A-B'!V1173,'Speed Bin A-B'!V1277,'Speed Bin A-B'!V1381,'Speed Bin B-A'!V29,'Speed Bin B-A'!V133,'Speed Bin B-A'!V237,'Speed Bin B-A'!V341,'Speed Bin B-A'!V445,'Speed Bin B-A'!V549,'Speed Bin B-A'!V653,'Speed Bin B-A'!V757,'Speed Bin B-A'!V861,'Speed Bin B-A'!V965,'Speed Bin B-A'!V1069,'Speed Bin B-A'!V1173,'Speed Bin B-A'!V1277,'Speed Bin B-A'!V1381),"-")</f>
        <v>26.966666666666669</v>
      </c>
      <c r="W542" s="253" t="str">
        <f>IFERROR(AVERAGE('Speed Bin A-B'!W29,'Speed Bin A-B'!W133,'Speed Bin A-B'!W237,'Speed Bin A-B'!W341,'Speed Bin A-B'!W445,'Speed Bin A-B'!W549,'Speed Bin A-B'!W653,'Speed Bin A-B'!W757,'Speed Bin A-B'!W861,'Speed Bin A-B'!W965,'Speed Bin A-B'!W1069,'Speed Bin A-B'!W1173,'Speed Bin A-B'!W1277,'Speed Bin A-B'!W1381,'Speed Bin B-A'!W29,'Speed Bin B-A'!W133,'Speed Bin B-A'!W237,'Speed Bin B-A'!W341,'Speed Bin B-A'!W445,'Speed Bin B-A'!W549,'Speed Bin B-A'!W653,'Speed Bin B-A'!W757,'Speed Bin B-A'!W861,'Speed Bin B-A'!W965,'Speed Bin B-A'!W1069,'Speed Bin B-A'!W1173,'Speed Bin B-A'!W1277,'Speed Bin B-A'!W1381),"-")</f>
        <v>-</v>
      </c>
      <c r="X542" s="261"/>
      <c r="Y542" s="261"/>
      <c r="Z542" s="251">
        <v>0.75</v>
      </c>
      <c r="AA542" s="254">
        <f t="shared" ref="AA542" si="1080">SUM(C596:C599)</f>
        <v>0</v>
      </c>
      <c r="AB542" s="254">
        <f t="shared" ref="AB542" si="1081">SUM(D596:D599)</f>
        <v>6</v>
      </c>
      <c r="AC542" s="254">
        <f t="shared" ref="AC542" si="1082">SUM(E596:E599)</f>
        <v>40</v>
      </c>
      <c r="AD542" s="254">
        <f t="shared" ref="AD542" si="1083">SUM(F596:F599)</f>
        <v>254</v>
      </c>
      <c r="AE542" s="254">
        <f t="shared" ref="AE542" si="1084">SUM(G596:G599)</f>
        <v>711</v>
      </c>
      <c r="AF542" s="254">
        <f t="shared" ref="AF542" si="1085">SUM(H596:H599)</f>
        <v>330</v>
      </c>
      <c r="AG542" s="254">
        <f t="shared" ref="AG542" si="1086">SUM(I596:I599)</f>
        <v>60</v>
      </c>
      <c r="AH542" s="254">
        <f t="shared" ref="AH542" si="1087">SUM(J596:J599)</f>
        <v>6</v>
      </c>
      <c r="AI542" s="254">
        <f t="shared" ref="AI542" si="1088">SUM(K596:K599)</f>
        <v>5</v>
      </c>
      <c r="AJ542" s="254">
        <f t="shared" ref="AJ542" si="1089">SUM(L596:L599)</f>
        <v>0</v>
      </c>
      <c r="AK542" s="254">
        <f t="shared" ref="AK542" si="1090">SUM(M596:M599)</f>
        <v>0</v>
      </c>
      <c r="AL542" s="254">
        <f t="shared" ref="AL542" si="1091">SUM(N596:N599)</f>
        <v>0</v>
      </c>
      <c r="AM542" s="254">
        <f t="shared" ref="AM542" si="1092">SUM(O596:O599)</f>
        <v>0</v>
      </c>
      <c r="AN542" s="254">
        <f t="shared" ref="AN542" si="1093">SUM(P596:P599)</f>
        <v>0</v>
      </c>
      <c r="AO542" s="254">
        <f t="shared" ref="AO542" si="1094">SUM(Q596:Q599)</f>
        <v>0</v>
      </c>
      <c r="AP542" s="254">
        <f t="shared" ref="AP542" si="1095">SUM(R596:R599)</f>
        <v>0</v>
      </c>
      <c r="AQ542" s="254">
        <f t="shared" ref="AQ542" si="1096">SUM(S596:S599)</f>
        <v>0</v>
      </c>
      <c r="AR542" s="254">
        <f t="shared" ref="AR542" si="1097">SUM(T596:T599)</f>
        <v>0</v>
      </c>
      <c r="AS542" s="254">
        <f>SUM(U596:U599)</f>
        <v>0</v>
      </c>
      <c r="AT542" s="253">
        <f>IFERROR(AVERAGE(V596:V599),"-")</f>
        <v>27.823611111111106</v>
      </c>
      <c r="AU542" s="253">
        <f>IFERROR(AVERAGE(W596:W599),"-")</f>
        <v>32.226517857142852</v>
      </c>
    </row>
    <row r="543" spans="1:47" x14ac:dyDescent="0.2">
      <c r="A543" s="251">
        <v>0.19791666666666699</v>
      </c>
      <c r="B543" s="252">
        <f t="shared" ref="B543:U543" si="1098">B127+B335</f>
        <v>25</v>
      </c>
      <c r="C543" s="252">
        <f t="shared" si="1098"/>
        <v>0</v>
      </c>
      <c r="D543" s="252">
        <f t="shared" si="1098"/>
        <v>0</v>
      </c>
      <c r="E543" s="252">
        <f t="shared" si="1098"/>
        <v>4</v>
      </c>
      <c r="F543" s="252">
        <f t="shared" si="1098"/>
        <v>2</v>
      </c>
      <c r="G543" s="252">
        <f t="shared" si="1098"/>
        <v>9</v>
      </c>
      <c r="H543" s="252">
        <f t="shared" si="1098"/>
        <v>8</v>
      </c>
      <c r="I543" s="252">
        <f t="shared" si="1098"/>
        <v>2</v>
      </c>
      <c r="J543" s="252">
        <f t="shared" si="1098"/>
        <v>0</v>
      </c>
      <c r="K543" s="252">
        <f t="shared" si="1098"/>
        <v>0</v>
      </c>
      <c r="L543" s="252">
        <f t="shared" si="1098"/>
        <v>0</v>
      </c>
      <c r="M543" s="252">
        <f t="shared" si="1098"/>
        <v>0</v>
      </c>
      <c r="N543" s="252">
        <f t="shared" si="1098"/>
        <v>0</v>
      </c>
      <c r="O543" s="252">
        <f t="shared" si="1098"/>
        <v>0</v>
      </c>
      <c r="P543" s="252">
        <f t="shared" si="1098"/>
        <v>0</v>
      </c>
      <c r="Q543" s="252">
        <f t="shared" si="1098"/>
        <v>0</v>
      </c>
      <c r="R543" s="252">
        <f t="shared" si="1098"/>
        <v>0</v>
      </c>
      <c r="S543" s="252">
        <f t="shared" si="1098"/>
        <v>0</v>
      </c>
      <c r="T543" s="252">
        <f t="shared" si="1098"/>
        <v>0</v>
      </c>
      <c r="U543" s="252">
        <f t="shared" si="1098"/>
        <v>0</v>
      </c>
      <c r="V543" s="253">
        <f>IFERROR(AVERAGE('Speed Bin A-B'!V30,'Speed Bin A-B'!V134,'Speed Bin A-B'!V238,'Speed Bin A-B'!V342,'Speed Bin A-B'!V446,'Speed Bin A-B'!V550,'Speed Bin A-B'!V654,'Speed Bin A-B'!V758,'Speed Bin A-B'!V862,'Speed Bin A-B'!V966,'Speed Bin A-B'!V1070,'Speed Bin A-B'!V1174,'Speed Bin A-B'!V1278,'Speed Bin A-B'!V1382,'Speed Bin B-A'!V30,'Speed Bin B-A'!V134,'Speed Bin B-A'!V238,'Speed Bin B-A'!V342,'Speed Bin B-A'!V446,'Speed Bin B-A'!V550,'Speed Bin B-A'!V654,'Speed Bin B-A'!V758,'Speed Bin B-A'!V862,'Speed Bin B-A'!V966,'Speed Bin B-A'!V1070,'Speed Bin B-A'!V1174,'Speed Bin B-A'!V1278,'Speed Bin B-A'!V1382),"-")</f>
        <v>27.720000000000002</v>
      </c>
      <c r="W543" s="253" t="str">
        <f>IFERROR(AVERAGE('Speed Bin A-B'!W30,'Speed Bin A-B'!W134,'Speed Bin A-B'!W238,'Speed Bin A-B'!W342,'Speed Bin A-B'!W446,'Speed Bin A-B'!W550,'Speed Bin A-B'!W654,'Speed Bin A-B'!W758,'Speed Bin A-B'!W862,'Speed Bin A-B'!W966,'Speed Bin A-B'!W1070,'Speed Bin A-B'!W1174,'Speed Bin A-B'!W1278,'Speed Bin A-B'!W1382,'Speed Bin B-A'!W30,'Speed Bin B-A'!W134,'Speed Bin B-A'!W238,'Speed Bin B-A'!W342,'Speed Bin B-A'!W446,'Speed Bin B-A'!W550,'Speed Bin B-A'!W654,'Speed Bin B-A'!W758,'Speed Bin B-A'!W862,'Speed Bin B-A'!W966,'Speed Bin B-A'!W1070,'Speed Bin B-A'!W1174,'Speed Bin B-A'!W1278,'Speed Bin B-A'!W1382),"-")</f>
        <v>-</v>
      </c>
      <c r="X543" s="261"/>
      <c r="Y543" s="261"/>
      <c r="Z543" s="251">
        <v>0.79166666666666696</v>
      </c>
      <c r="AA543" s="254">
        <f t="shared" ref="AA543" si="1099">SUM(C600:C603)</f>
        <v>0</v>
      </c>
      <c r="AB543" s="254">
        <f t="shared" ref="AB543" si="1100">SUM(D600:D603)</f>
        <v>9</v>
      </c>
      <c r="AC543" s="254">
        <f t="shared" ref="AC543" si="1101">SUM(E600:E603)</f>
        <v>22</v>
      </c>
      <c r="AD543" s="254">
        <f t="shared" ref="AD543" si="1102">SUM(F600:F603)</f>
        <v>172</v>
      </c>
      <c r="AE543" s="254">
        <f t="shared" ref="AE543" si="1103">SUM(G600:G603)</f>
        <v>499</v>
      </c>
      <c r="AF543" s="254">
        <f t="shared" ref="AF543" si="1104">SUM(H600:H603)</f>
        <v>173</v>
      </c>
      <c r="AG543" s="254">
        <f t="shared" ref="AG543" si="1105">SUM(I600:I603)</f>
        <v>43</v>
      </c>
      <c r="AH543" s="254">
        <f t="shared" ref="AH543" si="1106">SUM(J600:J603)</f>
        <v>5</v>
      </c>
      <c r="AI543" s="254">
        <f t="shared" ref="AI543" si="1107">SUM(K600:K603)</f>
        <v>1</v>
      </c>
      <c r="AJ543" s="254">
        <f t="shared" ref="AJ543" si="1108">SUM(L600:L603)</f>
        <v>0</v>
      </c>
      <c r="AK543" s="254">
        <f t="shared" ref="AK543" si="1109">SUM(M600:M603)</f>
        <v>0</v>
      </c>
      <c r="AL543" s="254">
        <f t="shared" ref="AL543" si="1110">SUM(N600:N603)</f>
        <v>0</v>
      </c>
      <c r="AM543" s="254">
        <f t="shared" ref="AM543" si="1111">SUM(O600:O603)</f>
        <v>0</v>
      </c>
      <c r="AN543" s="254">
        <f t="shared" ref="AN543" si="1112">SUM(P600:P603)</f>
        <v>0</v>
      </c>
      <c r="AO543" s="254">
        <f t="shared" ref="AO543" si="1113">SUM(Q600:Q603)</f>
        <v>0</v>
      </c>
      <c r="AP543" s="254">
        <f t="shared" ref="AP543" si="1114">SUM(R600:R603)</f>
        <v>0</v>
      </c>
      <c r="AQ543" s="254">
        <f t="shared" ref="AQ543" si="1115">SUM(S600:S603)</f>
        <v>0</v>
      </c>
      <c r="AR543" s="254">
        <f t="shared" ref="AR543" si="1116">SUM(T600:T603)</f>
        <v>0</v>
      </c>
      <c r="AS543" s="254">
        <f>SUM(U600:U603)</f>
        <v>0</v>
      </c>
      <c r="AT543" s="253">
        <f>IFERROR(AVERAGE(V600:V603),"-")</f>
        <v>27.722222222222221</v>
      </c>
      <c r="AU543" s="253">
        <f>IFERROR(AVERAGE(W600:W603),"-")</f>
        <v>32.160431235431233</v>
      </c>
    </row>
    <row r="544" spans="1:47" x14ac:dyDescent="0.2">
      <c r="A544" s="251">
        <v>0.20833333333333301</v>
      </c>
      <c r="B544" s="252">
        <f t="shared" ref="B544:U544" si="1117">B128+B336</f>
        <v>26</v>
      </c>
      <c r="C544" s="252">
        <f t="shared" si="1117"/>
        <v>0</v>
      </c>
      <c r="D544" s="252">
        <f t="shared" si="1117"/>
        <v>0</v>
      </c>
      <c r="E544" s="252">
        <f t="shared" si="1117"/>
        <v>2</v>
      </c>
      <c r="F544" s="252">
        <f t="shared" si="1117"/>
        <v>1</v>
      </c>
      <c r="G544" s="252">
        <f t="shared" si="1117"/>
        <v>15</v>
      </c>
      <c r="H544" s="252">
        <f t="shared" si="1117"/>
        <v>8</v>
      </c>
      <c r="I544" s="252">
        <f t="shared" si="1117"/>
        <v>0</v>
      </c>
      <c r="J544" s="252">
        <f t="shared" si="1117"/>
        <v>0</v>
      </c>
      <c r="K544" s="252">
        <f t="shared" si="1117"/>
        <v>0</v>
      </c>
      <c r="L544" s="252">
        <f t="shared" si="1117"/>
        <v>0</v>
      </c>
      <c r="M544" s="252">
        <f t="shared" si="1117"/>
        <v>0</v>
      </c>
      <c r="N544" s="252">
        <f t="shared" si="1117"/>
        <v>0</v>
      </c>
      <c r="O544" s="252">
        <f t="shared" si="1117"/>
        <v>0</v>
      </c>
      <c r="P544" s="252">
        <f t="shared" si="1117"/>
        <v>0</v>
      </c>
      <c r="Q544" s="252">
        <f t="shared" si="1117"/>
        <v>0</v>
      </c>
      <c r="R544" s="252">
        <f t="shared" si="1117"/>
        <v>0</v>
      </c>
      <c r="S544" s="252">
        <f t="shared" si="1117"/>
        <v>0</v>
      </c>
      <c r="T544" s="252">
        <f t="shared" si="1117"/>
        <v>0</v>
      </c>
      <c r="U544" s="252">
        <f t="shared" si="1117"/>
        <v>0</v>
      </c>
      <c r="V544" s="253">
        <f>IFERROR(AVERAGE('Speed Bin A-B'!V31,'Speed Bin A-B'!V135,'Speed Bin A-B'!V239,'Speed Bin A-B'!V343,'Speed Bin A-B'!V447,'Speed Bin A-B'!V551,'Speed Bin A-B'!V655,'Speed Bin A-B'!V759,'Speed Bin A-B'!V863,'Speed Bin A-B'!V967,'Speed Bin A-B'!V1071,'Speed Bin A-B'!V1175,'Speed Bin A-B'!V1279,'Speed Bin A-B'!V1383,'Speed Bin B-A'!V31,'Speed Bin B-A'!V135,'Speed Bin B-A'!V239,'Speed Bin B-A'!V343,'Speed Bin B-A'!V447,'Speed Bin B-A'!V551,'Speed Bin B-A'!V655,'Speed Bin B-A'!V759,'Speed Bin B-A'!V863,'Speed Bin B-A'!V967,'Speed Bin B-A'!V1071,'Speed Bin B-A'!V1175,'Speed Bin B-A'!V1279,'Speed Bin B-A'!V1383),"-")</f>
        <v>27.883333333333336</v>
      </c>
      <c r="W544" s="253" t="str">
        <f>IFERROR(AVERAGE('Speed Bin A-B'!W31,'Speed Bin A-B'!W135,'Speed Bin A-B'!W239,'Speed Bin A-B'!W343,'Speed Bin A-B'!W447,'Speed Bin A-B'!W551,'Speed Bin A-B'!W655,'Speed Bin A-B'!W759,'Speed Bin A-B'!W863,'Speed Bin A-B'!W967,'Speed Bin A-B'!W1071,'Speed Bin A-B'!W1175,'Speed Bin A-B'!W1279,'Speed Bin A-B'!W1383,'Speed Bin B-A'!W31,'Speed Bin B-A'!W135,'Speed Bin B-A'!W239,'Speed Bin B-A'!W343,'Speed Bin B-A'!W447,'Speed Bin B-A'!W551,'Speed Bin B-A'!W655,'Speed Bin B-A'!W759,'Speed Bin B-A'!W863,'Speed Bin B-A'!W967,'Speed Bin B-A'!W1071,'Speed Bin B-A'!W1175,'Speed Bin B-A'!W1279,'Speed Bin B-A'!W1383),"-")</f>
        <v>-</v>
      </c>
      <c r="X544" s="261"/>
      <c r="Y544" s="261"/>
      <c r="Z544" s="251">
        <v>0.83333333333333304</v>
      </c>
      <c r="AA544" s="254">
        <f t="shared" ref="AA544" si="1118">SUM(C604:C607)</f>
        <v>3</v>
      </c>
      <c r="AB544" s="254">
        <f t="shared" ref="AB544" si="1119">SUM(D604:D607)</f>
        <v>2</v>
      </c>
      <c r="AC544" s="254">
        <f t="shared" ref="AC544" si="1120">SUM(E604:E607)</f>
        <v>11</v>
      </c>
      <c r="AD544" s="254">
        <f t="shared" ref="AD544" si="1121">SUM(F604:F607)</f>
        <v>170</v>
      </c>
      <c r="AE544" s="254">
        <f t="shared" ref="AE544" si="1122">SUM(G604:G607)</f>
        <v>340</v>
      </c>
      <c r="AF544" s="254">
        <f t="shared" ref="AF544" si="1123">SUM(H604:H607)</f>
        <v>126</v>
      </c>
      <c r="AG544" s="254">
        <f t="shared" ref="AG544" si="1124">SUM(I604:I607)</f>
        <v>29</v>
      </c>
      <c r="AH544" s="254">
        <f t="shared" ref="AH544" si="1125">SUM(J604:J607)</f>
        <v>5</v>
      </c>
      <c r="AI544" s="254">
        <f t="shared" ref="AI544" si="1126">SUM(K604:K607)</f>
        <v>1</v>
      </c>
      <c r="AJ544" s="254">
        <f t="shared" ref="AJ544" si="1127">SUM(L604:L607)</f>
        <v>0</v>
      </c>
      <c r="AK544" s="254">
        <f t="shared" ref="AK544" si="1128">SUM(M604:M607)</f>
        <v>0</v>
      </c>
      <c r="AL544" s="254">
        <f t="shared" ref="AL544" si="1129">SUM(N604:N607)</f>
        <v>0</v>
      </c>
      <c r="AM544" s="254">
        <f t="shared" ref="AM544" si="1130">SUM(O604:O607)</f>
        <v>0</v>
      </c>
      <c r="AN544" s="254">
        <f t="shared" ref="AN544" si="1131">SUM(P604:P607)</f>
        <v>0</v>
      </c>
      <c r="AO544" s="254">
        <f t="shared" ref="AO544" si="1132">SUM(Q604:Q607)</f>
        <v>0</v>
      </c>
      <c r="AP544" s="254">
        <f t="shared" ref="AP544" si="1133">SUM(R604:R607)</f>
        <v>0</v>
      </c>
      <c r="AQ544" s="254">
        <f t="shared" ref="AQ544" si="1134">SUM(S604:S607)</f>
        <v>0</v>
      </c>
      <c r="AR544" s="254">
        <f t="shared" ref="AR544" si="1135">SUM(T604:T607)</f>
        <v>0</v>
      </c>
      <c r="AS544" s="254">
        <f>SUM(U604:U607)</f>
        <v>0</v>
      </c>
      <c r="AT544" s="253">
        <f>IFERROR(AVERAGE(V604:V607),"-")</f>
        <v>27.468055555555559</v>
      </c>
      <c r="AU544" s="253">
        <f>IFERROR(AVERAGE(W604:W607),"-")</f>
        <v>32.080952380952375</v>
      </c>
    </row>
    <row r="545" spans="1:47" x14ac:dyDescent="0.2">
      <c r="A545" s="251">
        <v>0.21875</v>
      </c>
      <c r="B545" s="252">
        <f t="shared" ref="B545:U545" si="1136">B129+B337</f>
        <v>56</v>
      </c>
      <c r="C545" s="252">
        <f t="shared" si="1136"/>
        <v>0</v>
      </c>
      <c r="D545" s="252">
        <f t="shared" si="1136"/>
        <v>0</v>
      </c>
      <c r="E545" s="252">
        <f t="shared" si="1136"/>
        <v>5</v>
      </c>
      <c r="F545" s="252">
        <f t="shared" si="1136"/>
        <v>4</v>
      </c>
      <c r="G545" s="252">
        <f t="shared" si="1136"/>
        <v>22</v>
      </c>
      <c r="H545" s="252">
        <f t="shared" si="1136"/>
        <v>17</v>
      </c>
      <c r="I545" s="252">
        <f t="shared" si="1136"/>
        <v>8</v>
      </c>
      <c r="J545" s="252">
        <f t="shared" si="1136"/>
        <v>0</v>
      </c>
      <c r="K545" s="252">
        <f t="shared" si="1136"/>
        <v>0</v>
      </c>
      <c r="L545" s="252">
        <f t="shared" si="1136"/>
        <v>0</v>
      </c>
      <c r="M545" s="252">
        <f t="shared" si="1136"/>
        <v>0</v>
      </c>
      <c r="N545" s="252">
        <f t="shared" si="1136"/>
        <v>0</v>
      </c>
      <c r="O545" s="252">
        <f t="shared" si="1136"/>
        <v>0</v>
      </c>
      <c r="P545" s="252">
        <f t="shared" si="1136"/>
        <v>0</v>
      </c>
      <c r="Q545" s="252">
        <f t="shared" si="1136"/>
        <v>0</v>
      </c>
      <c r="R545" s="252">
        <f t="shared" si="1136"/>
        <v>0</v>
      </c>
      <c r="S545" s="252">
        <f t="shared" si="1136"/>
        <v>0</v>
      </c>
      <c r="T545" s="252">
        <f t="shared" si="1136"/>
        <v>0</v>
      </c>
      <c r="U545" s="252">
        <f t="shared" si="1136"/>
        <v>0</v>
      </c>
      <c r="V545" s="253">
        <f>IFERROR(AVERAGE('Speed Bin A-B'!V32,'Speed Bin A-B'!V136,'Speed Bin A-B'!V240,'Speed Bin A-B'!V344,'Speed Bin A-B'!V448,'Speed Bin A-B'!V552,'Speed Bin A-B'!V656,'Speed Bin A-B'!V760,'Speed Bin A-B'!V864,'Speed Bin A-B'!V968,'Speed Bin A-B'!V1072,'Speed Bin A-B'!V1176,'Speed Bin A-B'!V1280,'Speed Bin A-B'!V1384,'Speed Bin B-A'!V32,'Speed Bin B-A'!V136,'Speed Bin B-A'!V240,'Speed Bin B-A'!V344,'Speed Bin B-A'!V448,'Speed Bin B-A'!V552,'Speed Bin B-A'!V656,'Speed Bin B-A'!V760,'Speed Bin B-A'!V864,'Speed Bin B-A'!V968,'Speed Bin B-A'!V1072,'Speed Bin B-A'!V1176,'Speed Bin B-A'!V1280,'Speed Bin B-A'!V1384),"-")</f>
        <v>29.358823529411762</v>
      </c>
      <c r="W545" s="253" t="str">
        <f>IFERROR(AVERAGE('Speed Bin A-B'!W32,'Speed Bin A-B'!W136,'Speed Bin A-B'!W240,'Speed Bin A-B'!W344,'Speed Bin A-B'!W448,'Speed Bin A-B'!W552,'Speed Bin A-B'!W656,'Speed Bin A-B'!W760,'Speed Bin A-B'!W864,'Speed Bin A-B'!W968,'Speed Bin A-B'!W1072,'Speed Bin A-B'!W1176,'Speed Bin A-B'!W1280,'Speed Bin A-B'!W1384,'Speed Bin B-A'!W32,'Speed Bin B-A'!W136,'Speed Bin B-A'!W240,'Speed Bin B-A'!W344,'Speed Bin B-A'!W448,'Speed Bin B-A'!W552,'Speed Bin B-A'!W656,'Speed Bin B-A'!W760,'Speed Bin B-A'!W864,'Speed Bin B-A'!W968,'Speed Bin B-A'!W1072,'Speed Bin B-A'!W1176,'Speed Bin B-A'!W1280,'Speed Bin B-A'!W1384),"-")</f>
        <v>-</v>
      </c>
      <c r="X545" s="261"/>
      <c r="Y545" s="261"/>
      <c r="Z545" s="251">
        <v>0.875</v>
      </c>
      <c r="AA545" s="254">
        <f t="shared" ref="AA545" si="1137">SUM(C608:C611)</f>
        <v>0</v>
      </c>
      <c r="AB545" s="254">
        <f t="shared" ref="AB545" si="1138">SUM(D608:D611)</f>
        <v>1</v>
      </c>
      <c r="AC545" s="254">
        <f t="shared" ref="AC545" si="1139">SUM(E608:E611)</f>
        <v>7</v>
      </c>
      <c r="AD545" s="254">
        <f t="shared" ref="AD545" si="1140">SUM(F608:F611)</f>
        <v>90</v>
      </c>
      <c r="AE545" s="254">
        <f t="shared" ref="AE545" si="1141">SUM(G608:G611)</f>
        <v>231</v>
      </c>
      <c r="AF545" s="254">
        <f t="shared" ref="AF545" si="1142">SUM(H608:H611)</f>
        <v>116</v>
      </c>
      <c r="AG545" s="254">
        <f t="shared" ref="AG545" si="1143">SUM(I608:I611)</f>
        <v>18</v>
      </c>
      <c r="AH545" s="254">
        <f t="shared" ref="AH545" si="1144">SUM(J608:J611)</f>
        <v>7</v>
      </c>
      <c r="AI545" s="254">
        <f t="shared" ref="AI545" si="1145">SUM(K608:K611)</f>
        <v>0</v>
      </c>
      <c r="AJ545" s="254">
        <f t="shared" ref="AJ545" si="1146">SUM(L608:L611)</f>
        <v>2</v>
      </c>
      <c r="AK545" s="254">
        <f t="shared" ref="AK545" si="1147">SUM(M608:M611)</f>
        <v>0</v>
      </c>
      <c r="AL545" s="254">
        <f t="shared" ref="AL545" si="1148">SUM(N608:N611)</f>
        <v>0</v>
      </c>
      <c r="AM545" s="254">
        <f t="shared" ref="AM545" si="1149">SUM(O608:O611)</f>
        <v>0</v>
      </c>
      <c r="AN545" s="254">
        <f t="shared" ref="AN545" si="1150">SUM(P608:P611)</f>
        <v>0</v>
      </c>
      <c r="AO545" s="254">
        <f t="shared" ref="AO545" si="1151">SUM(Q608:Q611)</f>
        <v>0</v>
      </c>
      <c r="AP545" s="254">
        <f t="shared" ref="AP545" si="1152">SUM(R608:R611)</f>
        <v>0</v>
      </c>
      <c r="AQ545" s="254">
        <f t="shared" ref="AQ545" si="1153">SUM(S608:S611)</f>
        <v>0</v>
      </c>
      <c r="AR545" s="254">
        <f t="shared" ref="AR545" si="1154">SUM(T608:T611)</f>
        <v>0</v>
      </c>
      <c r="AS545" s="254">
        <f>SUM(U608:U611)</f>
        <v>0</v>
      </c>
      <c r="AT545" s="253">
        <f>IFERROR(AVERAGE(V608:V611),"-")</f>
        <v>28.382107843137256</v>
      </c>
      <c r="AU545" s="253">
        <f>IFERROR(AVERAGE(W608:W611),"-")</f>
        <v>31.821111111111108</v>
      </c>
    </row>
    <row r="546" spans="1:47" x14ac:dyDescent="0.2">
      <c r="A546" s="251">
        <v>0.22916666666666699</v>
      </c>
      <c r="B546" s="252">
        <f t="shared" ref="B546:U546" si="1155">B130+B338</f>
        <v>92</v>
      </c>
      <c r="C546" s="252">
        <f t="shared" si="1155"/>
        <v>0</v>
      </c>
      <c r="D546" s="252">
        <f t="shared" si="1155"/>
        <v>4</v>
      </c>
      <c r="E546" s="252">
        <f t="shared" si="1155"/>
        <v>4</v>
      </c>
      <c r="F546" s="252">
        <f t="shared" si="1155"/>
        <v>13</v>
      </c>
      <c r="G546" s="252">
        <f t="shared" si="1155"/>
        <v>35</v>
      </c>
      <c r="H546" s="252">
        <f t="shared" si="1155"/>
        <v>28</v>
      </c>
      <c r="I546" s="252">
        <f t="shared" si="1155"/>
        <v>7</v>
      </c>
      <c r="J546" s="252">
        <f t="shared" si="1155"/>
        <v>1</v>
      </c>
      <c r="K546" s="252">
        <f t="shared" si="1155"/>
        <v>0</v>
      </c>
      <c r="L546" s="252">
        <f t="shared" si="1155"/>
        <v>0</v>
      </c>
      <c r="M546" s="252">
        <f t="shared" si="1155"/>
        <v>0</v>
      </c>
      <c r="N546" s="252">
        <f t="shared" si="1155"/>
        <v>0</v>
      </c>
      <c r="O546" s="252">
        <f t="shared" si="1155"/>
        <v>0</v>
      </c>
      <c r="P546" s="252">
        <f t="shared" si="1155"/>
        <v>0</v>
      </c>
      <c r="Q546" s="252">
        <f t="shared" si="1155"/>
        <v>0</v>
      </c>
      <c r="R546" s="252">
        <f t="shared" si="1155"/>
        <v>0</v>
      </c>
      <c r="S546" s="252">
        <f t="shared" si="1155"/>
        <v>0</v>
      </c>
      <c r="T546" s="252">
        <f t="shared" si="1155"/>
        <v>0</v>
      </c>
      <c r="U546" s="252">
        <f t="shared" si="1155"/>
        <v>0</v>
      </c>
      <c r="V546" s="253">
        <f>IFERROR(AVERAGE('Speed Bin A-B'!V33,'Speed Bin A-B'!V137,'Speed Bin A-B'!V241,'Speed Bin A-B'!V345,'Speed Bin A-B'!V449,'Speed Bin A-B'!V553,'Speed Bin A-B'!V657,'Speed Bin A-B'!V761,'Speed Bin A-B'!V865,'Speed Bin A-B'!V969,'Speed Bin A-B'!V1073,'Speed Bin A-B'!V1177,'Speed Bin A-B'!V1281,'Speed Bin A-B'!V1385,'Speed Bin B-A'!V33,'Speed Bin B-A'!V137,'Speed Bin B-A'!V241,'Speed Bin B-A'!V345,'Speed Bin B-A'!V449,'Speed Bin B-A'!V553,'Speed Bin B-A'!V657,'Speed Bin B-A'!V761,'Speed Bin B-A'!V865,'Speed Bin B-A'!V969,'Speed Bin B-A'!V1073,'Speed Bin B-A'!V1177,'Speed Bin B-A'!V1281,'Speed Bin B-A'!V1385),"-")</f>
        <v>27.564705882352943</v>
      </c>
      <c r="W546" s="253" t="str">
        <f>IFERROR(AVERAGE('Speed Bin A-B'!W33,'Speed Bin A-B'!W137,'Speed Bin A-B'!W241,'Speed Bin A-B'!W345,'Speed Bin A-B'!W449,'Speed Bin A-B'!W553,'Speed Bin A-B'!W657,'Speed Bin A-B'!W761,'Speed Bin A-B'!W865,'Speed Bin A-B'!W969,'Speed Bin A-B'!W1073,'Speed Bin A-B'!W1177,'Speed Bin A-B'!W1281,'Speed Bin A-B'!W1385,'Speed Bin B-A'!W33,'Speed Bin B-A'!W137,'Speed Bin B-A'!W241,'Speed Bin B-A'!W345,'Speed Bin B-A'!W449,'Speed Bin B-A'!W553,'Speed Bin B-A'!W657,'Speed Bin B-A'!W761,'Speed Bin B-A'!W865,'Speed Bin B-A'!W969,'Speed Bin B-A'!W1073,'Speed Bin B-A'!W1177,'Speed Bin B-A'!W1281,'Speed Bin B-A'!W1385),"-")</f>
        <v>-</v>
      </c>
      <c r="X546" s="261"/>
      <c r="Y546" s="261"/>
      <c r="Z546" s="251">
        <v>0.91666666666666696</v>
      </c>
      <c r="AA546" s="254">
        <f t="shared" ref="AA546" si="1156">SUM(C612:C615)</f>
        <v>0</v>
      </c>
      <c r="AB546" s="254">
        <f t="shared" ref="AB546" si="1157">SUM(D612:D615)</f>
        <v>6</v>
      </c>
      <c r="AC546" s="254">
        <f t="shared" ref="AC546" si="1158">SUM(E612:E615)</f>
        <v>9</v>
      </c>
      <c r="AD546" s="254">
        <f t="shared" ref="AD546" si="1159">SUM(F612:F615)</f>
        <v>40</v>
      </c>
      <c r="AE546" s="254">
        <f t="shared" ref="AE546" si="1160">SUM(G612:G615)</f>
        <v>90</v>
      </c>
      <c r="AF546" s="254">
        <f t="shared" ref="AF546" si="1161">SUM(H612:H615)</f>
        <v>54</v>
      </c>
      <c r="AG546" s="254">
        <f t="shared" ref="AG546" si="1162">SUM(I612:I615)</f>
        <v>12</v>
      </c>
      <c r="AH546" s="254">
        <f t="shared" ref="AH546" si="1163">SUM(J612:J615)</f>
        <v>4</v>
      </c>
      <c r="AI546" s="254">
        <f t="shared" ref="AI546" si="1164">SUM(K612:K615)</f>
        <v>4</v>
      </c>
      <c r="AJ546" s="254">
        <f t="shared" ref="AJ546" si="1165">SUM(L612:L615)</f>
        <v>0</v>
      </c>
      <c r="AK546" s="254">
        <f t="shared" ref="AK546" si="1166">SUM(M612:M615)</f>
        <v>0</v>
      </c>
      <c r="AL546" s="254">
        <f t="shared" ref="AL546" si="1167">SUM(N612:N615)</f>
        <v>0</v>
      </c>
      <c r="AM546" s="254">
        <f t="shared" ref="AM546" si="1168">SUM(O612:O615)</f>
        <v>0</v>
      </c>
      <c r="AN546" s="254">
        <f t="shared" ref="AN546" si="1169">SUM(P612:P615)</f>
        <v>0</v>
      </c>
      <c r="AO546" s="254">
        <f t="shared" ref="AO546" si="1170">SUM(Q612:Q615)</f>
        <v>0</v>
      </c>
      <c r="AP546" s="254">
        <f t="shared" ref="AP546" si="1171">SUM(R612:R615)</f>
        <v>0</v>
      </c>
      <c r="AQ546" s="254">
        <f t="shared" ref="AQ546" si="1172">SUM(S612:S615)</f>
        <v>0</v>
      </c>
      <c r="AR546" s="254">
        <f t="shared" ref="AR546" si="1173">SUM(T612:T615)</f>
        <v>0</v>
      </c>
      <c r="AS546" s="254">
        <f>SUM(U612:U615)</f>
        <v>0</v>
      </c>
      <c r="AT546" s="253">
        <f>IFERROR(AVERAGE(V612:V615),"-")</f>
        <v>28.329803921568629</v>
      </c>
      <c r="AU546" s="253" t="str">
        <f>IFERROR(AVERAGE(W612:W615),"-")</f>
        <v>-</v>
      </c>
    </row>
    <row r="547" spans="1:47" ht="13.5" thickBot="1" x14ac:dyDescent="0.25">
      <c r="A547" s="251">
        <v>0.23958333333333301</v>
      </c>
      <c r="B547" s="252">
        <f t="shared" ref="B547:U547" si="1174">B131+B339</f>
        <v>96</v>
      </c>
      <c r="C547" s="252">
        <f t="shared" si="1174"/>
        <v>0</v>
      </c>
      <c r="D547" s="252">
        <f t="shared" si="1174"/>
        <v>0</v>
      </c>
      <c r="E547" s="252">
        <f t="shared" si="1174"/>
        <v>3</v>
      </c>
      <c r="F547" s="252">
        <f t="shared" si="1174"/>
        <v>9</v>
      </c>
      <c r="G547" s="252">
        <f t="shared" si="1174"/>
        <v>43</v>
      </c>
      <c r="H547" s="252">
        <f t="shared" si="1174"/>
        <v>30</v>
      </c>
      <c r="I547" s="252">
        <f t="shared" si="1174"/>
        <v>9</v>
      </c>
      <c r="J547" s="252">
        <f t="shared" si="1174"/>
        <v>2</v>
      </c>
      <c r="K547" s="252">
        <f t="shared" si="1174"/>
        <v>0</v>
      </c>
      <c r="L547" s="252">
        <f t="shared" si="1174"/>
        <v>0</v>
      </c>
      <c r="M547" s="252">
        <f t="shared" si="1174"/>
        <v>0</v>
      </c>
      <c r="N547" s="252">
        <f t="shared" si="1174"/>
        <v>0</v>
      </c>
      <c r="O547" s="252">
        <f t="shared" si="1174"/>
        <v>0</v>
      </c>
      <c r="P547" s="252">
        <f t="shared" si="1174"/>
        <v>0</v>
      </c>
      <c r="Q547" s="252">
        <f t="shared" si="1174"/>
        <v>0</v>
      </c>
      <c r="R547" s="252">
        <f t="shared" si="1174"/>
        <v>0</v>
      </c>
      <c r="S547" s="252">
        <f t="shared" si="1174"/>
        <v>0</v>
      </c>
      <c r="T547" s="252">
        <f t="shared" si="1174"/>
        <v>0</v>
      </c>
      <c r="U547" s="252">
        <f t="shared" si="1174"/>
        <v>0</v>
      </c>
      <c r="V547" s="253">
        <f>IFERROR(AVERAGE('Speed Bin A-B'!V34,'Speed Bin A-B'!V138,'Speed Bin A-B'!V242,'Speed Bin A-B'!V346,'Speed Bin A-B'!V450,'Speed Bin A-B'!V554,'Speed Bin A-B'!V658,'Speed Bin A-B'!V762,'Speed Bin A-B'!V866,'Speed Bin A-B'!V970,'Speed Bin A-B'!V1074,'Speed Bin A-B'!V1178,'Speed Bin A-B'!V1282,'Speed Bin A-B'!V1386,'Speed Bin B-A'!V34,'Speed Bin B-A'!V138,'Speed Bin B-A'!V242,'Speed Bin B-A'!V346,'Speed Bin B-A'!V450,'Speed Bin B-A'!V554,'Speed Bin B-A'!V658,'Speed Bin B-A'!V762,'Speed Bin B-A'!V866,'Speed Bin B-A'!V970,'Speed Bin B-A'!V1074,'Speed Bin B-A'!V1178,'Speed Bin B-A'!V1282,'Speed Bin B-A'!V1386),"-")</f>
        <v>29.583333333333332</v>
      </c>
      <c r="W547" s="253">
        <f>IFERROR(AVERAGE('Speed Bin A-B'!W34,'Speed Bin A-B'!W138,'Speed Bin A-B'!W242,'Speed Bin A-B'!W346,'Speed Bin A-B'!W450,'Speed Bin A-B'!W554,'Speed Bin A-B'!W658,'Speed Bin A-B'!W762,'Speed Bin A-B'!W866,'Speed Bin A-B'!W970,'Speed Bin A-B'!W1074,'Speed Bin A-B'!W1178,'Speed Bin A-B'!W1282,'Speed Bin A-B'!W1386,'Speed Bin B-A'!W34,'Speed Bin B-A'!W138,'Speed Bin B-A'!W242,'Speed Bin B-A'!W346,'Speed Bin B-A'!W450,'Speed Bin B-A'!W554,'Speed Bin B-A'!W658,'Speed Bin B-A'!W762,'Speed Bin B-A'!W866,'Speed Bin B-A'!W970,'Speed Bin B-A'!W1074,'Speed Bin B-A'!W1178,'Speed Bin B-A'!W1282,'Speed Bin B-A'!W1386),"-")</f>
        <v>32.799999999999997</v>
      </c>
      <c r="X547" s="261"/>
      <c r="Y547" s="261"/>
      <c r="Z547" s="255">
        <v>0.95833333333333304</v>
      </c>
      <c r="AA547" s="256">
        <f t="shared" ref="AA547" si="1175">SUM(C616:C619)</f>
        <v>0</v>
      </c>
      <c r="AB547" s="256">
        <f t="shared" ref="AB547" si="1176">SUM(D616:D619)</f>
        <v>3</v>
      </c>
      <c r="AC547" s="256">
        <f t="shared" ref="AC547" si="1177">SUM(E616:E619)</f>
        <v>5</v>
      </c>
      <c r="AD547" s="256">
        <f t="shared" ref="AD547" si="1178">SUM(F616:F619)</f>
        <v>25</v>
      </c>
      <c r="AE547" s="256">
        <f t="shared" ref="AE547" si="1179">SUM(G616:G619)</f>
        <v>40</v>
      </c>
      <c r="AF547" s="256">
        <f t="shared" ref="AF547" si="1180">SUM(H616:H619)</f>
        <v>30</v>
      </c>
      <c r="AG547" s="256">
        <f t="shared" ref="AG547" si="1181">SUM(I616:I619)</f>
        <v>4</v>
      </c>
      <c r="AH547" s="256">
        <f t="shared" ref="AH547" si="1182">SUM(J616:J619)</f>
        <v>0</v>
      </c>
      <c r="AI547" s="256">
        <f t="shared" ref="AI547" si="1183">SUM(K616:K619)</f>
        <v>0</v>
      </c>
      <c r="AJ547" s="256">
        <f t="shared" ref="AJ547" si="1184">SUM(L616:L619)</f>
        <v>0</v>
      </c>
      <c r="AK547" s="256">
        <f t="shared" ref="AK547" si="1185">SUM(M616:M619)</f>
        <v>0</v>
      </c>
      <c r="AL547" s="256">
        <f t="shared" ref="AL547" si="1186">SUM(N616:N619)</f>
        <v>0</v>
      </c>
      <c r="AM547" s="256">
        <f t="shared" ref="AM547" si="1187">SUM(O616:O619)</f>
        <v>0</v>
      </c>
      <c r="AN547" s="256">
        <f t="shared" ref="AN547" si="1188">SUM(P616:P619)</f>
        <v>0</v>
      </c>
      <c r="AO547" s="256">
        <f t="shared" ref="AO547" si="1189">SUM(Q616:Q619)</f>
        <v>0</v>
      </c>
      <c r="AP547" s="256">
        <f t="shared" ref="AP547" si="1190">SUM(R616:R619)</f>
        <v>0</v>
      </c>
      <c r="AQ547" s="256">
        <f t="shared" ref="AQ547" si="1191">SUM(S616:S619)</f>
        <v>0</v>
      </c>
      <c r="AR547" s="256">
        <f t="shared" ref="AR547" si="1192">SUM(T616:T619)</f>
        <v>0</v>
      </c>
      <c r="AS547" s="256">
        <f>SUM(U616:U619)</f>
        <v>0</v>
      </c>
      <c r="AT547" s="257">
        <f>IFERROR(AVERAGE(V616:V619),"-")</f>
        <v>28.069998832866478</v>
      </c>
      <c r="AU547" s="257" t="str">
        <f>IFERROR(AVERAGE(W616:W619),"-")</f>
        <v>-</v>
      </c>
    </row>
    <row r="548" spans="1:47" ht="13.5" thickTop="1" x14ac:dyDescent="0.2">
      <c r="A548" s="251">
        <v>0.25</v>
      </c>
      <c r="B548" s="252">
        <f t="shared" ref="B548:U548" si="1193">B132+B340</f>
        <v>143</v>
      </c>
      <c r="C548" s="252">
        <f t="shared" si="1193"/>
        <v>0</v>
      </c>
      <c r="D548" s="252">
        <f t="shared" si="1193"/>
        <v>0</v>
      </c>
      <c r="E548" s="252">
        <f t="shared" si="1193"/>
        <v>0</v>
      </c>
      <c r="F548" s="252">
        <f t="shared" si="1193"/>
        <v>14</v>
      </c>
      <c r="G548" s="252">
        <f t="shared" si="1193"/>
        <v>79</v>
      </c>
      <c r="H548" s="252">
        <f t="shared" si="1193"/>
        <v>38</v>
      </c>
      <c r="I548" s="252">
        <f t="shared" si="1193"/>
        <v>11</v>
      </c>
      <c r="J548" s="252">
        <f t="shared" si="1193"/>
        <v>1</v>
      </c>
      <c r="K548" s="252">
        <f t="shared" si="1193"/>
        <v>0</v>
      </c>
      <c r="L548" s="252">
        <f t="shared" si="1193"/>
        <v>0</v>
      </c>
      <c r="M548" s="252">
        <f t="shared" si="1193"/>
        <v>0</v>
      </c>
      <c r="N548" s="252">
        <f t="shared" si="1193"/>
        <v>0</v>
      </c>
      <c r="O548" s="252">
        <f t="shared" si="1193"/>
        <v>0</v>
      </c>
      <c r="P548" s="252">
        <f t="shared" si="1193"/>
        <v>0</v>
      </c>
      <c r="Q548" s="252">
        <f t="shared" si="1193"/>
        <v>0</v>
      </c>
      <c r="R548" s="252">
        <f t="shared" si="1193"/>
        <v>0</v>
      </c>
      <c r="S548" s="252">
        <f t="shared" si="1193"/>
        <v>0</v>
      </c>
      <c r="T548" s="252">
        <f t="shared" si="1193"/>
        <v>0</v>
      </c>
      <c r="U548" s="252">
        <f t="shared" si="1193"/>
        <v>0</v>
      </c>
      <c r="V548" s="253">
        <f>IFERROR(AVERAGE('Speed Bin A-B'!V35,'Speed Bin A-B'!V139,'Speed Bin A-B'!V243,'Speed Bin A-B'!V347,'Speed Bin A-B'!V451,'Speed Bin A-B'!V555,'Speed Bin A-B'!V659,'Speed Bin A-B'!V763,'Speed Bin A-B'!V867,'Speed Bin A-B'!V971,'Speed Bin A-B'!V1075,'Speed Bin A-B'!V1179,'Speed Bin A-B'!V1283,'Speed Bin A-B'!V1387,'Speed Bin B-A'!V35,'Speed Bin B-A'!V139,'Speed Bin B-A'!V243,'Speed Bin B-A'!V347,'Speed Bin B-A'!V451,'Speed Bin B-A'!V555,'Speed Bin B-A'!V659,'Speed Bin B-A'!V763,'Speed Bin B-A'!V867,'Speed Bin B-A'!V971,'Speed Bin B-A'!V1075,'Speed Bin B-A'!V1179,'Speed Bin B-A'!V1283,'Speed Bin B-A'!V1387),"-")</f>
        <v>29.205882352941178</v>
      </c>
      <c r="W548" s="253">
        <f>IFERROR(AVERAGE('Speed Bin A-B'!W35,'Speed Bin A-B'!W139,'Speed Bin A-B'!W243,'Speed Bin A-B'!W347,'Speed Bin A-B'!W451,'Speed Bin A-B'!W555,'Speed Bin A-B'!W659,'Speed Bin A-B'!W763,'Speed Bin A-B'!W867,'Speed Bin A-B'!W971,'Speed Bin A-B'!W1075,'Speed Bin A-B'!W1179,'Speed Bin A-B'!W1283,'Speed Bin A-B'!W1387,'Speed Bin B-A'!W35,'Speed Bin B-A'!W139,'Speed Bin B-A'!W243,'Speed Bin B-A'!W347,'Speed Bin B-A'!W451,'Speed Bin B-A'!W555,'Speed Bin B-A'!W659,'Speed Bin B-A'!W763,'Speed Bin B-A'!W867,'Speed Bin B-A'!W971,'Speed Bin B-A'!W1075,'Speed Bin B-A'!W1179,'Speed Bin B-A'!W1283,'Speed Bin B-A'!W1387),"-")</f>
        <v>34.475000000000001</v>
      </c>
      <c r="X548" s="261"/>
      <c r="Y548" s="261"/>
      <c r="Z548" s="258" t="s">
        <v>44</v>
      </c>
      <c r="AA548" s="250">
        <f>SUM(AA531:AA542)</f>
        <v>33</v>
      </c>
      <c r="AB548" s="250">
        <f t="shared" ref="AB548:AS548" si="1194">SUM(AB531:AB542)</f>
        <v>263</v>
      </c>
      <c r="AC548" s="250">
        <f t="shared" si="1194"/>
        <v>938</v>
      </c>
      <c r="AD548" s="250">
        <f t="shared" si="1194"/>
        <v>5079</v>
      </c>
      <c r="AE548" s="250">
        <f t="shared" si="1194"/>
        <v>11135</v>
      </c>
      <c r="AF548" s="250">
        <f t="shared" si="1194"/>
        <v>3566</v>
      </c>
      <c r="AG548" s="250">
        <f t="shared" si="1194"/>
        <v>462</v>
      </c>
      <c r="AH548" s="250">
        <f t="shared" si="1194"/>
        <v>50</v>
      </c>
      <c r="AI548" s="250">
        <f t="shared" si="1194"/>
        <v>9</v>
      </c>
      <c r="AJ548" s="250">
        <f t="shared" si="1194"/>
        <v>0</v>
      </c>
      <c r="AK548" s="250">
        <f t="shared" si="1194"/>
        <v>0</v>
      </c>
      <c r="AL548" s="250">
        <f t="shared" si="1194"/>
        <v>0</v>
      </c>
      <c r="AM548" s="250">
        <f t="shared" si="1194"/>
        <v>0</v>
      </c>
      <c r="AN548" s="250">
        <f t="shared" si="1194"/>
        <v>0</v>
      </c>
      <c r="AO548" s="250">
        <f t="shared" si="1194"/>
        <v>0</v>
      </c>
      <c r="AP548" s="250">
        <f t="shared" si="1194"/>
        <v>0</v>
      </c>
      <c r="AQ548" s="250">
        <f t="shared" si="1194"/>
        <v>0</v>
      </c>
      <c r="AR548" s="250">
        <f t="shared" si="1194"/>
        <v>0</v>
      </c>
      <c r="AS548" s="250">
        <f t="shared" si="1194"/>
        <v>0</v>
      </c>
      <c r="AT548" s="249">
        <f t="shared" ref="AT548:AT551" si="1195">V620</f>
        <v>26.614999999999998</v>
      </c>
      <c r="AU548" s="249">
        <f t="shared" ref="AU548:AU551" si="1196">W620</f>
        <v>30.530000000000008</v>
      </c>
    </row>
    <row r="549" spans="1:47" x14ac:dyDescent="0.2">
      <c r="A549" s="251">
        <v>0.26041666666666702</v>
      </c>
      <c r="B549" s="252">
        <f t="shared" ref="B549:U549" si="1197">B133+B341</f>
        <v>163</v>
      </c>
      <c r="C549" s="252">
        <f t="shared" si="1197"/>
        <v>0</v>
      </c>
      <c r="D549" s="252">
        <f t="shared" si="1197"/>
        <v>0</v>
      </c>
      <c r="E549" s="252">
        <f t="shared" si="1197"/>
        <v>2</v>
      </c>
      <c r="F549" s="252">
        <f t="shared" si="1197"/>
        <v>30</v>
      </c>
      <c r="G549" s="252">
        <f t="shared" si="1197"/>
        <v>67</v>
      </c>
      <c r="H549" s="252">
        <f t="shared" si="1197"/>
        <v>54</v>
      </c>
      <c r="I549" s="252">
        <f t="shared" si="1197"/>
        <v>9</v>
      </c>
      <c r="J549" s="252">
        <f t="shared" si="1197"/>
        <v>1</v>
      </c>
      <c r="K549" s="252">
        <f t="shared" si="1197"/>
        <v>0</v>
      </c>
      <c r="L549" s="252">
        <f t="shared" si="1197"/>
        <v>0</v>
      </c>
      <c r="M549" s="252">
        <f t="shared" si="1197"/>
        <v>0</v>
      </c>
      <c r="N549" s="252">
        <f t="shared" si="1197"/>
        <v>0</v>
      </c>
      <c r="O549" s="252">
        <f t="shared" si="1197"/>
        <v>0</v>
      </c>
      <c r="P549" s="252">
        <f t="shared" si="1197"/>
        <v>0</v>
      </c>
      <c r="Q549" s="252">
        <f t="shared" si="1197"/>
        <v>0</v>
      </c>
      <c r="R549" s="252">
        <f t="shared" si="1197"/>
        <v>0</v>
      </c>
      <c r="S549" s="252">
        <f t="shared" si="1197"/>
        <v>0</v>
      </c>
      <c r="T549" s="252">
        <f t="shared" si="1197"/>
        <v>0</v>
      </c>
      <c r="U549" s="252">
        <f t="shared" si="1197"/>
        <v>0</v>
      </c>
      <c r="V549" s="253">
        <f>IFERROR(AVERAGE('Speed Bin A-B'!V36,'Speed Bin A-B'!V140,'Speed Bin A-B'!V244,'Speed Bin A-B'!V348,'Speed Bin A-B'!V452,'Speed Bin A-B'!V556,'Speed Bin A-B'!V660,'Speed Bin A-B'!V764,'Speed Bin A-B'!V868,'Speed Bin A-B'!V972,'Speed Bin A-B'!V1076,'Speed Bin A-B'!V1180,'Speed Bin A-B'!V1284,'Speed Bin A-B'!V1388,'Speed Bin B-A'!V36,'Speed Bin B-A'!V140,'Speed Bin B-A'!V244,'Speed Bin B-A'!V348,'Speed Bin B-A'!V452,'Speed Bin B-A'!V556,'Speed Bin B-A'!V660,'Speed Bin B-A'!V764,'Speed Bin B-A'!V868,'Speed Bin B-A'!V972,'Speed Bin B-A'!V1076,'Speed Bin B-A'!V1180,'Speed Bin B-A'!V1284,'Speed Bin B-A'!V1388),"-")</f>
        <v>28.588888888888889</v>
      </c>
      <c r="W549" s="253">
        <f>IFERROR(AVERAGE('Speed Bin A-B'!W36,'Speed Bin A-B'!W140,'Speed Bin A-B'!W244,'Speed Bin A-B'!W348,'Speed Bin A-B'!W452,'Speed Bin A-B'!W556,'Speed Bin A-B'!W660,'Speed Bin A-B'!W764,'Speed Bin A-B'!W868,'Speed Bin A-B'!W972,'Speed Bin A-B'!W1076,'Speed Bin A-B'!W1180,'Speed Bin A-B'!W1284,'Speed Bin A-B'!W1388,'Speed Bin B-A'!W36,'Speed Bin B-A'!W140,'Speed Bin B-A'!W244,'Speed Bin B-A'!W348,'Speed Bin B-A'!W452,'Speed Bin B-A'!W556,'Speed Bin B-A'!W660,'Speed Bin B-A'!W764,'Speed Bin B-A'!W868,'Speed Bin B-A'!W972,'Speed Bin B-A'!W1076,'Speed Bin B-A'!W1180,'Speed Bin B-A'!W1284,'Speed Bin B-A'!W1388),"-")</f>
        <v>31.619999999999997</v>
      </c>
      <c r="X549" s="261"/>
      <c r="Y549" s="261"/>
      <c r="Z549" s="259" t="s">
        <v>45</v>
      </c>
      <c r="AA549" s="254">
        <f>SUM(AA530:AA545)</f>
        <v>36</v>
      </c>
      <c r="AB549" s="254">
        <f t="shared" ref="AB549:AS549" si="1198">SUM(AB530:AB545)</f>
        <v>277</v>
      </c>
      <c r="AC549" s="254">
        <f t="shared" si="1198"/>
        <v>988</v>
      </c>
      <c r="AD549" s="254">
        <f t="shared" si="1198"/>
        <v>5657</v>
      </c>
      <c r="AE549" s="254">
        <f t="shared" si="1198"/>
        <v>12746</v>
      </c>
      <c r="AF549" s="254">
        <f t="shared" si="1198"/>
        <v>4262</v>
      </c>
      <c r="AG549" s="254">
        <f t="shared" si="1198"/>
        <v>608</v>
      </c>
      <c r="AH549" s="254">
        <f t="shared" si="1198"/>
        <v>74</v>
      </c>
      <c r="AI549" s="254">
        <f t="shared" si="1198"/>
        <v>11</v>
      </c>
      <c r="AJ549" s="254">
        <f t="shared" si="1198"/>
        <v>2</v>
      </c>
      <c r="AK549" s="254">
        <f t="shared" si="1198"/>
        <v>0</v>
      </c>
      <c r="AL549" s="254">
        <f t="shared" si="1198"/>
        <v>0</v>
      </c>
      <c r="AM549" s="254">
        <f t="shared" si="1198"/>
        <v>0</v>
      </c>
      <c r="AN549" s="254">
        <f t="shared" si="1198"/>
        <v>0</v>
      </c>
      <c r="AO549" s="254">
        <f t="shared" si="1198"/>
        <v>0</v>
      </c>
      <c r="AP549" s="254">
        <f t="shared" si="1198"/>
        <v>0</v>
      </c>
      <c r="AQ549" s="254">
        <f t="shared" si="1198"/>
        <v>0</v>
      </c>
      <c r="AR549" s="254">
        <f t="shared" si="1198"/>
        <v>0</v>
      </c>
      <c r="AS549" s="254">
        <f t="shared" si="1198"/>
        <v>0</v>
      </c>
      <c r="AT549" s="253">
        <f t="shared" si="1195"/>
        <v>26.775000000000006</v>
      </c>
      <c r="AU549" s="253">
        <f t="shared" si="1196"/>
        <v>30.669999999999998</v>
      </c>
    </row>
    <row r="550" spans="1:47" x14ac:dyDescent="0.2">
      <c r="A550" s="251">
        <v>0.27083333333333298</v>
      </c>
      <c r="B550" s="252">
        <f t="shared" ref="B550:U550" si="1199">B134+B342</f>
        <v>296</v>
      </c>
      <c r="C550" s="252">
        <f t="shared" si="1199"/>
        <v>0</v>
      </c>
      <c r="D550" s="252">
        <f t="shared" si="1199"/>
        <v>2</v>
      </c>
      <c r="E550" s="252">
        <f t="shared" si="1199"/>
        <v>5</v>
      </c>
      <c r="F550" s="252">
        <f t="shared" si="1199"/>
        <v>38</v>
      </c>
      <c r="G550" s="252">
        <f t="shared" si="1199"/>
        <v>153</v>
      </c>
      <c r="H550" s="252">
        <f t="shared" si="1199"/>
        <v>73</v>
      </c>
      <c r="I550" s="252">
        <f t="shared" si="1199"/>
        <v>21</v>
      </c>
      <c r="J550" s="252">
        <f t="shared" si="1199"/>
        <v>4</v>
      </c>
      <c r="K550" s="252">
        <f t="shared" si="1199"/>
        <v>0</v>
      </c>
      <c r="L550" s="252">
        <f t="shared" si="1199"/>
        <v>0</v>
      </c>
      <c r="M550" s="252">
        <f t="shared" si="1199"/>
        <v>0</v>
      </c>
      <c r="N550" s="252">
        <f t="shared" si="1199"/>
        <v>0</v>
      </c>
      <c r="O550" s="252">
        <f t="shared" si="1199"/>
        <v>0</v>
      </c>
      <c r="P550" s="252">
        <f t="shared" si="1199"/>
        <v>0</v>
      </c>
      <c r="Q550" s="252">
        <f t="shared" si="1199"/>
        <v>0</v>
      </c>
      <c r="R550" s="252">
        <f t="shared" si="1199"/>
        <v>0</v>
      </c>
      <c r="S550" s="252">
        <f t="shared" si="1199"/>
        <v>0</v>
      </c>
      <c r="T550" s="252">
        <f t="shared" si="1199"/>
        <v>0</v>
      </c>
      <c r="U550" s="252">
        <f t="shared" si="1199"/>
        <v>0</v>
      </c>
      <c r="V550" s="253">
        <f>IFERROR(AVERAGE('Speed Bin A-B'!V37,'Speed Bin A-B'!V141,'Speed Bin A-B'!V245,'Speed Bin A-B'!V349,'Speed Bin A-B'!V453,'Speed Bin A-B'!V557,'Speed Bin A-B'!V661,'Speed Bin A-B'!V765,'Speed Bin A-B'!V869,'Speed Bin A-B'!V973,'Speed Bin A-B'!V1077,'Speed Bin A-B'!V1181,'Speed Bin A-B'!V1285,'Speed Bin A-B'!V1389,'Speed Bin B-A'!V37,'Speed Bin B-A'!V141,'Speed Bin B-A'!V245,'Speed Bin B-A'!V349,'Speed Bin B-A'!V453,'Speed Bin B-A'!V557,'Speed Bin B-A'!V661,'Speed Bin B-A'!V765,'Speed Bin B-A'!V869,'Speed Bin B-A'!V973,'Speed Bin B-A'!V1077,'Speed Bin B-A'!V1181,'Speed Bin B-A'!V1285,'Speed Bin B-A'!V1389),"-")</f>
        <v>28.927777777777774</v>
      </c>
      <c r="W550" s="253">
        <f>IFERROR(AVERAGE('Speed Bin A-B'!W37,'Speed Bin A-B'!W141,'Speed Bin A-B'!W245,'Speed Bin A-B'!W349,'Speed Bin A-B'!W453,'Speed Bin A-B'!W557,'Speed Bin A-B'!W661,'Speed Bin A-B'!W765,'Speed Bin A-B'!W869,'Speed Bin A-B'!W973,'Speed Bin A-B'!W1077,'Speed Bin A-B'!W1181,'Speed Bin A-B'!W1285,'Speed Bin A-B'!W1389,'Speed Bin B-A'!W37,'Speed Bin B-A'!W141,'Speed Bin B-A'!W245,'Speed Bin B-A'!W349,'Speed Bin B-A'!W453,'Speed Bin B-A'!W557,'Speed Bin B-A'!W661,'Speed Bin B-A'!W765,'Speed Bin B-A'!W869,'Speed Bin B-A'!W973,'Speed Bin B-A'!W1077,'Speed Bin B-A'!W1181,'Speed Bin B-A'!W1285,'Speed Bin B-A'!W1389),"-")</f>
        <v>33.042857142857152</v>
      </c>
      <c r="X550" s="261"/>
      <c r="Y550" s="261"/>
      <c r="Z550" s="252" t="s">
        <v>46</v>
      </c>
      <c r="AA550" s="254">
        <f>SUM(AA530:AA547)</f>
        <v>36</v>
      </c>
      <c r="AB550" s="254">
        <f t="shared" ref="AB550:AS550" si="1200">SUM(AB530:AB547)</f>
        <v>286</v>
      </c>
      <c r="AC550" s="254">
        <f t="shared" si="1200"/>
        <v>1002</v>
      </c>
      <c r="AD550" s="254">
        <f t="shared" si="1200"/>
        <v>5722</v>
      </c>
      <c r="AE550" s="254">
        <f t="shared" si="1200"/>
        <v>12876</v>
      </c>
      <c r="AF550" s="254">
        <f t="shared" si="1200"/>
        <v>4346</v>
      </c>
      <c r="AG550" s="254">
        <f t="shared" si="1200"/>
        <v>624</v>
      </c>
      <c r="AH550" s="254">
        <f t="shared" si="1200"/>
        <v>78</v>
      </c>
      <c r="AI550" s="254">
        <f t="shared" si="1200"/>
        <v>15</v>
      </c>
      <c r="AJ550" s="254">
        <f t="shared" si="1200"/>
        <v>2</v>
      </c>
      <c r="AK550" s="254">
        <f t="shared" si="1200"/>
        <v>0</v>
      </c>
      <c r="AL550" s="254">
        <f t="shared" si="1200"/>
        <v>0</v>
      </c>
      <c r="AM550" s="254">
        <f t="shared" si="1200"/>
        <v>0</v>
      </c>
      <c r="AN550" s="254">
        <f t="shared" si="1200"/>
        <v>0</v>
      </c>
      <c r="AO550" s="254">
        <f t="shared" si="1200"/>
        <v>0</v>
      </c>
      <c r="AP550" s="254">
        <f t="shared" si="1200"/>
        <v>0</v>
      </c>
      <c r="AQ550" s="254">
        <f t="shared" si="1200"/>
        <v>0</v>
      </c>
      <c r="AR550" s="254">
        <f t="shared" si="1200"/>
        <v>0</v>
      </c>
      <c r="AS550" s="254">
        <f t="shared" si="1200"/>
        <v>0</v>
      </c>
      <c r="AT550" s="253">
        <f t="shared" si="1195"/>
        <v>26.805000000000007</v>
      </c>
      <c r="AU550" s="253">
        <f t="shared" si="1196"/>
        <v>30.71</v>
      </c>
    </row>
    <row r="551" spans="1:47" ht="13.5" thickBot="1" x14ac:dyDescent="0.25">
      <c r="A551" s="251">
        <v>0.28125</v>
      </c>
      <c r="B551" s="252">
        <f t="shared" ref="B551:U551" si="1201">B135+B343</f>
        <v>441</v>
      </c>
      <c r="C551" s="252">
        <f t="shared" si="1201"/>
        <v>0</v>
      </c>
      <c r="D551" s="252">
        <f t="shared" si="1201"/>
        <v>0</v>
      </c>
      <c r="E551" s="252">
        <f t="shared" si="1201"/>
        <v>3</v>
      </c>
      <c r="F551" s="252">
        <f t="shared" si="1201"/>
        <v>64</v>
      </c>
      <c r="G551" s="252">
        <f t="shared" si="1201"/>
        <v>242</v>
      </c>
      <c r="H551" s="252">
        <f t="shared" si="1201"/>
        <v>116</v>
      </c>
      <c r="I551" s="252">
        <f t="shared" si="1201"/>
        <v>15</v>
      </c>
      <c r="J551" s="252">
        <f t="shared" si="1201"/>
        <v>1</v>
      </c>
      <c r="K551" s="252">
        <f t="shared" si="1201"/>
        <v>0</v>
      </c>
      <c r="L551" s="252">
        <f t="shared" si="1201"/>
        <v>0</v>
      </c>
      <c r="M551" s="252">
        <f t="shared" si="1201"/>
        <v>0</v>
      </c>
      <c r="N551" s="252">
        <f t="shared" si="1201"/>
        <v>0</v>
      </c>
      <c r="O551" s="252">
        <f t="shared" si="1201"/>
        <v>0</v>
      </c>
      <c r="P551" s="252">
        <f t="shared" si="1201"/>
        <v>0</v>
      </c>
      <c r="Q551" s="252">
        <f t="shared" si="1201"/>
        <v>0</v>
      </c>
      <c r="R551" s="252">
        <f t="shared" si="1201"/>
        <v>0</v>
      </c>
      <c r="S551" s="252">
        <f t="shared" si="1201"/>
        <v>0</v>
      </c>
      <c r="T551" s="252">
        <f t="shared" si="1201"/>
        <v>0</v>
      </c>
      <c r="U551" s="252">
        <f t="shared" si="1201"/>
        <v>0</v>
      </c>
      <c r="V551" s="253">
        <f>IFERROR(AVERAGE('Speed Bin A-B'!V38,'Speed Bin A-B'!V142,'Speed Bin A-B'!V246,'Speed Bin A-B'!V350,'Speed Bin A-B'!V454,'Speed Bin A-B'!V558,'Speed Bin A-B'!V662,'Speed Bin A-B'!V766,'Speed Bin A-B'!V870,'Speed Bin A-B'!V974,'Speed Bin A-B'!V1078,'Speed Bin A-B'!V1182,'Speed Bin A-B'!V1286,'Speed Bin A-B'!V1390,'Speed Bin B-A'!V38,'Speed Bin B-A'!V142,'Speed Bin B-A'!V246,'Speed Bin B-A'!V350,'Speed Bin B-A'!V454,'Speed Bin B-A'!V558,'Speed Bin B-A'!V662,'Speed Bin B-A'!V766,'Speed Bin B-A'!V870,'Speed Bin B-A'!V974,'Speed Bin B-A'!V1078,'Speed Bin B-A'!V1182,'Speed Bin B-A'!V1286,'Speed Bin B-A'!V1390),"-")</f>
        <v>28.383333333333333</v>
      </c>
      <c r="W551" s="253">
        <f>IFERROR(AVERAGE('Speed Bin A-B'!W38,'Speed Bin A-B'!W142,'Speed Bin A-B'!W246,'Speed Bin A-B'!W350,'Speed Bin A-B'!W454,'Speed Bin A-B'!W558,'Speed Bin A-B'!W662,'Speed Bin A-B'!W766,'Speed Bin A-B'!W870,'Speed Bin A-B'!W974,'Speed Bin A-B'!W1078,'Speed Bin A-B'!W1182,'Speed Bin A-B'!W1286,'Speed Bin A-B'!W1390,'Speed Bin B-A'!W38,'Speed Bin B-A'!W142,'Speed Bin B-A'!W246,'Speed Bin B-A'!W350,'Speed Bin B-A'!W454,'Speed Bin B-A'!W558,'Speed Bin B-A'!W662,'Speed Bin B-A'!W766,'Speed Bin B-A'!W870,'Speed Bin B-A'!W974,'Speed Bin B-A'!W1078,'Speed Bin B-A'!W1182,'Speed Bin B-A'!W1286,'Speed Bin B-A'!W1390),"-")</f>
        <v>31.793749999999999</v>
      </c>
      <c r="X551" s="261"/>
      <c r="Y551" s="261"/>
      <c r="Z551" s="260" t="s">
        <v>47</v>
      </c>
      <c r="AA551" s="256">
        <f>SUM(AA524:AA547)</f>
        <v>36</v>
      </c>
      <c r="AB551" s="256">
        <f t="shared" ref="AB551:AS551" si="1202">SUM(AB524:AB547)</f>
        <v>295</v>
      </c>
      <c r="AC551" s="256">
        <f t="shared" si="1202"/>
        <v>1046</v>
      </c>
      <c r="AD551" s="256">
        <f t="shared" si="1202"/>
        <v>5792</v>
      </c>
      <c r="AE551" s="256">
        <f t="shared" si="1202"/>
        <v>13066</v>
      </c>
      <c r="AF551" s="256">
        <f t="shared" si="1202"/>
        <v>4483</v>
      </c>
      <c r="AG551" s="256">
        <f t="shared" si="1202"/>
        <v>656</v>
      </c>
      <c r="AH551" s="256">
        <f t="shared" si="1202"/>
        <v>88</v>
      </c>
      <c r="AI551" s="256">
        <f t="shared" si="1202"/>
        <v>15</v>
      </c>
      <c r="AJ551" s="256">
        <f t="shared" si="1202"/>
        <v>2</v>
      </c>
      <c r="AK551" s="256">
        <f t="shared" si="1202"/>
        <v>0</v>
      </c>
      <c r="AL551" s="256">
        <f t="shared" si="1202"/>
        <v>0</v>
      </c>
      <c r="AM551" s="256">
        <f t="shared" si="1202"/>
        <v>0</v>
      </c>
      <c r="AN551" s="256">
        <f t="shared" si="1202"/>
        <v>0</v>
      </c>
      <c r="AO551" s="256">
        <f t="shared" si="1202"/>
        <v>0</v>
      </c>
      <c r="AP551" s="256">
        <f t="shared" si="1202"/>
        <v>0</v>
      </c>
      <c r="AQ551" s="256">
        <f t="shared" si="1202"/>
        <v>0</v>
      </c>
      <c r="AR551" s="256">
        <f t="shared" si="1202"/>
        <v>0</v>
      </c>
      <c r="AS551" s="256">
        <f t="shared" si="1202"/>
        <v>0</v>
      </c>
      <c r="AT551" s="257">
        <f t="shared" si="1195"/>
        <v>26.820000000000004</v>
      </c>
      <c r="AU551" s="257">
        <f t="shared" si="1196"/>
        <v>30.76</v>
      </c>
    </row>
    <row r="552" spans="1:47" ht="13.5" thickTop="1" x14ac:dyDescent="0.2">
      <c r="A552" s="251">
        <v>0.29166666666666702</v>
      </c>
      <c r="B552" s="252">
        <f t="shared" ref="B552:U552" si="1203">B136+B344</f>
        <v>339</v>
      </c>
      <c r="C552" s="252">
        <f t="shared" si="1203"/>
        <v>0</v>
      </c>
      <c r="D552" s="252">
        <f t="shared" si="1203"/>
        <v>5</v>
      </c>
      <c r="E552" s="252">
        <f t="shared" si="1203"/>
        <v>5</v>
      </c>
      <c r="F552" s="252">
        <f t="shared" si="1203"/>
        <v>77</v>
      </c>
      <c r="G552" s="252">
        <f t="shared" si="1203"/>
        <v>157</v>
      </c>
      <c r="H552" s="252">
        <f t="shared" si="1203"/>
        <v>74</v>
      </c>
      <c r="I552" s="252">
        <f t="shared" si="1203"/>
        <v>19</v>
      </c>
      <c r="J552" s="252">
        <f t="shared" si="1203"/>
        <v>1</v>
      </c>
      <c r="K552" s="252">
        <f t="shared" si="1203"/>
        <v>1</v>
      </c>
      <c r="L552" s="252">
        <f t="shared" si="1203"/>
        <v>0</v>
      </c>
      <c r="M552" s="252">
        <f t="shared" si="1203"/>
        <v>0</v>
      </c>
      <c r="N552" s="252">
        <f t="shared" si="1203"/>
        <v>0</v>
      </c>
      <c r="O552" s="252">
        <f t="shared" si="1203"/>
        <v>0</v>
      </c>
      <c r="P552" s="252">
        <f t="shared" si="1203"/>
        <v>0</v>
      </c>
      <c r="Q552" s="252">
        <f t="shared" si="1203"/>
        <v>0</v>
      </c>
      <c r="R552" s="252">
        <f t="shared" si="1203"/>
        <v>0</v>
      </c>
      <c r="S552" s="252">
        <f t="shared" si="1203"/>
        <v>0</v>
      </c>
      <c r="T552" s="252">
        <f t="shared" si="1203"/>
        <v>0</v>
      </c>
      <c r="U552" s="252">
        <f t="shared" si="1203"/>
        <v>0</v>
      </c>
      <c r="V552" s="253">
        <f>IFERROR(AVERAGE('Speed Bin A-B'!V39,'Speed Bin A-B'!V143,'Speed Bin A-B'!V247,'Speed Bin A-B'!V351,'Speed Bin A-B'!V455,'Speed Bin A-B'!V559,'Speed Bin A-B'!V663,'Speed Bin A-B'!V767,'Speed Bin A-B'!V871,'Speed Bin A-B'!V975,'Speed Bin A-B'!V1079,'Speed Bin A-B'!V1183,'Speed Bin A-B'!V1287,'Speed Bin A-B'!V1391,'Speed Bin B-A'!V39,'Speed Bin B-A'!V143,'Speed Bin B-A'!V247,'Speed Bin B-A'!V351,'Speed Bin B-A'!V455,'Speed Bin B-A'!V559,'Speed Bin B-A'!V663,'Speed Bin B-A'!V767,'Speed Bin B-A'!V871,'Speed Bin B-A'!V975,'Speed Bin B-A'!V1079,'Speed Bin B-A'!V1183,'Speed Bin B-A'!V1287,'Speed Bin B-A'!V1391),"-")</f>
        <v>28.555555555555557</v>
      </c>
      <c r="W552" s="253">
        <f>IFERROR(AVERAGE('Speed Bin A-B'!W39,'Speed Bin A-B'!W143,'Speed Bin A-B'!W247,'Speed Bin A-B'!W351,'Speed Bin A-B'!W455,'Speed Bin A-B'!W559,'Speed Bin A-B'!W663,'Speed Bin A-B'!W767,'Speed Bin A-B'!W871,'Speed Bin A-B'!W975,'Speed Bin A-B'!W1079,'Speed Bin A-B'!W1183,'Speed Bin A-B'!W1287,'Speed Bin A-B'!W1391,'Speed Bin B-A'!W39,'Speed Bin B-A'!W143,'Speed Bin B-A'!W247,'Speed Bin B-A'!W351,'Speed Bin B-A'!W455,'Speed Bin B-A'!W559,'Speed Bin B-A'!W663,'Speed Bin B-A'!W767,'Speed Bin B-A'!W871,'Speed Bin B-A'!W975,'Speed Bin B-A'!W1079,'Speed Bin B-A'!W1183,'Speed Bin B-A'!W1287,'Speed Bin B-A'!W1391),"-")</f>
        <v>32.192857142857136</v>
      </c>
      <c r="X552" s="261"/>
      <c r="Y552" s="261"/>
      <c r="Z552" s="246"/>
      <c r="AT552" s="246"/>
      <c r="AU552" s="246"/>
    </row>
    <row r="553" spans="1:47" x14ac:dyDescent="0.2">
      <c r="A553" s="251">
        <v>0.30208333333333298</v>
      </c>
      <c r="B553" s="252">
        <f t="shared" ref="B553:U553" si="1204">B137+B345</f>
        <v>367</v>
      </c>
      <c r="C553" s="252">
        <f t="shared" si="1204"/>
        <v>0</v>
      </c>
      <c r="D553" s="252">
        <f t="shared" si="1204"/>
        <v>2</v>
      </c>
      <c r="E553" s="252">
        <f t="shared" si="1204"/>
        <v>6</v>
      </c>
      <c r="F553" s="252">
        <f t="shared" si="1204"/>
        <v>71</v>
      </c>
      <c r="G553" s="252">
        <f t="shared" si="1204"/>
        <v>208</v>
      </c>
      <c r="H553" s="252">
        <f t="shared" si="1204"/>
        <v>75</v>
      </c>
      <c r="I553" s="252">
        <f t="shared" si="1204"/>
        <v>5</v>
      </c>
      <c r="J553" s="252">
        <f t="shared" si="1204"/>
        <v>0</v>
      </c>
      <c r="K553" s="252">
        <f t="shared" si="1204"/>
        <v>0</v>
      </c>
      <c r="L553" s="252">
        <f t="shared" si="1204"/>
        <v>0</v>
      </c>
      <c r="M553" s="252">
        <f t="shared" si="1204"/>
        <v>0</v>
      </c>
      <c r="N553" s="252">
        <f t="shared" si="1204"/>
        <v>0</v>
      </c>
      <c r="O553" s="252">
        <f t="shared" si="1204"/>
        <v>0</v>
      </c>
      <c r="P553" s="252">
        <f t="shared" si="1204"/>
        <v>0</v>
      </c>
      <c r="Q553" s="252">
        <f t="shared" si="1204"/>
        <v>0</v>
      </c>
      <c r="R553" s="252">
        <f t="shared" si="1204"/>
        <v>0</v>
      </c>
      <c r="S553" s="252">
        <f t="shared" si="1204"/>
        <v>0</v>
      </c>
      <c r="T553" s="252">
        <f t="shared" si="1204"/>
        <v>0</v>
      </c>
      <c r="U553" s="252">
        <f t="shared" si="1204"/>
        <v>0</v>
      </c>
      <c r="V553" s="253">
        <f>IFERROR(AVERAGE('Speed Bin A-B'!V40,'Speed Bin A-B'!V144,'Speed Bin A-B'!V248,'Speed Bin A-B'!V352,'Speed Bin A-B'!V456,'Speed Bin A-B'!V560,'Speed Bin A-B'!V664,'Speed Bin A-B'!V768,'Speed Bin A-B'!V872,'Speed Bin A-B'!V976,'Speed Bin A-B'!V1080,'Speed Bin A-B'!V1184,'Speed Bin A-B'!V1288,'Speed Bin A-B'!V1392,'Speed Bin B-A'!V40,'Speed Bin B-A'!V144,'Speed Bin B-A'!V248,'Speed Bin B-A'!V352,'Speed Bin B-A'!V456,'Speed Bin B-A'!V560,'Speed Bin B-A'!V664,'Speed Bin B-A'!V768,'Speed Bin B-A'!V872,'Speed Bin B-A'!V976,'Speed Bin B-A'!V1080,'Speed Bin B-A'!V1184,'Speed Bin B-A'!V1288,'Speed Bin B-A'!V1392),"-")</f>
        <v>27.227777777777778</v>
      </c>
      <c r="W553" s="253">
        <f>IFERROR(AVERAGE('Speed Bin A-B'!W40,'Speed Bin A-B'!W144,'Speed Bin A-B'!W248,'Speed Bin A-B'!W352,'Speed Bin A-B'!W456,'Speed Bin A-B'!W560,'Speed Bin A-B'!W664,'Speed Bin A-B'!W768,'Speed Bin A-B'!W872,'Speed Bin A-B'!W976,'Speed Bin A-B'!W1080,'Speed Bin A-B'!W1184,'Speed Bin A-B'!W1288,'Speed Bin A-B'!W1392,'Speed Bin B-A'!W40,'Speed Bin B-A'!W144,'Speed Bin B-A'!W248,'Speed Bin B-A'!W352,'Speed Bin B-A'!W456,'Speed Bin B-A'!W560,'Speed Bin B-A'!W664,'Speed Bin B-A'!W768,'Speed Bin B-A'!W872,'Speed Bin B-A'!W976,'Speed Bin B-A'!W1080,'Speed Bin B-A'!W1184,'Speed Bin B-A'!W1288,'Speed Bin B-A'!W1392),"-")</f>
        <v>31.060000000000002</v>
      </c>
      <c r="X553" s="261"/>
      <c r="Y553" s="261"/>
    </row>
    <row r="554" spans="1:47" x14ac:dyDescent="0.2">
      <c r="A554" s="251">
        <v>0.3125</v>
      </c>
      <c r="B554" s="252">
        <f t="shared" ref="B554:U554" si="1205">B138+B346</f>
        <v>496</v>
      </c>
      <c r="C554" s="252">
        <f t="shared" si="1205"/>
        <v>4</v>
      </c>
      <c r="D554" s="252">
        <f t="shared" si="1205"/>
        <v>7</v>
      </c>
      <c r="E554" s="252">
        <f t="shared" si="1205"/>
        <v>13</v>
      </c>
      <c r="F554" s="252">
        <f t="shared" si="1205"/>
        <v>83</v>
      </c>
      <c r="G554" s="252">
        <f t="shared" si="1205"/>
        <v>268</v>
      </c>
      <c r="H554" s="252">
        <f t="shared" si="1205"/>
        <v>105</v>
      </c>
      <c r="I554" s="252">
        <f t="shared" si="1205"/>
        <v>15</v>
      </c>
      <c r="J554" s="252">
        <f t="shared" si="1205"/>
        <v>1</v>
      </c>
      <c r="K554" s="252">
        <f t="shared" si="1205"/>
        <v>0</v>
      </c>
      <c r="L554" s="252">
        <f t="shared" si="1205"/>
        <v>0</v>
      </c>
      <c r="M554" s="252">
        <f t="shared" si="1205"/>
        <v>0</v>
      </c>
      <c r="N554" s="252">
        <f t="shared" si="1205"/>
        <v>0</v>
      </c>
      <c r="O554" s="252">
        <f t="shared" si="1205"/>
        <v>0</v>
      </c>
      <c r="P554" s="252">
        <f t="shared" si="1205"/>
        <v>0</v>
      </c>
      <c r="Q554" s="252">
        <f t="shared" si="1205"/>
        <v>0</v>
      </c>
      <c r="R554" s="252">
        <f t="shared" si="1205"/>
        <v>0</v>
      </c>
      <c r="S554" s="252">
        <f t="shared" si="1205"/>
        <v>0</v>
      </c>
      <c r="T554" s="252">
        <f t="shared" si="1205"/>
        <v>0</v>
      </c>
      <c r="U554" s="252">
        <f t="shared" si="1205"/>
        <v>0</v>
      </c>
      <c r="V554" s="253">
        <f>IFERROR(AVERAGE('Speed Bin A-B'!V41,'Speed Bin A-B'!V145,'Speed Bin A-B'!V249,'Speed Bin A-B'!V353,'Speed Bin A-B'!V457,'Speed Bin A-B'!V561,'Speed Bin A-B'!V665,'Speed Bin A-B'!V769,'Speed Bin A-B'!V873,'Speed Bin A-B'!V977,'Speed Bin A-B'!V1081,'Speed Bin A-B'!V1185,'Speed Bin A-B'!V1289,'Speed Bin A-B'!V1393,'Speed Bin B-A'!V41,'Speed Bin B-A'!V145,'Speed Bin B-A'!V249,'Speed Bin B-A'!V353,'Speed Bin B-A'!V457,'Speed Bin B-A'!V561,'Speed Bin B-A'!V665,'Speed Bin B-A'!V769,'Speed Bin B-A'!V873,'Speed Bin B-A'!V977,'Speed Bin B-A'!V1081,'Speed Bin B-A'!V1185,'Speed Bin B-A'!V1289,'Speed Bin B-A'!V1393),"-")</f>
        <v>27.544444444444448</v>
      </c>
      <c r="W554" s="253">
        <f>IFERROR(AVERAGE('Speed Bin A-B'!W41,'Speed Bin A-B'!W145,'Speed Bin A-B'!W249,'Speed Bin A-B'!W353,'Speed Bin A-B'!W457,'Speed Bin A-B'!W561,'Speed Bin A-B'!W665,'Speed Bin A-B'!W769,'Speed Bin A-B'!W873,'Speed Bin A-B'!W977,'Speed Bin A-B'!W1081,'Speed Bin A-B'!W1185,'Speed Bin A-B'!W1289,'Speed Bin A-B'!W1393,'Speed Bin B-A'!W41,'Speed Bin B-A'!W145,'Speed Bin B-A'!W249,'Speed Bin B-A'!W353,'Speed Bin B-A'!W457,'Speed Bin B-A'!W561,'Speed Bin B-A'!W665,'Speed Bin B-A'!W769,'Speed Bin B-A'!W873,'Speed Bin B-A'!W977,'Speed Bin B-A'!W1081,'Speed Bin B-A'!W1185,'Speed Bin B-A'!W1289,'Speed Bin B-A'!W1393),"-")</f>
        <v>31.449999999999996</v>
      </c>
      <c r="X554" s="261"/>
      <c r="Y554" s="261"/>
    </row>
    <row r="555" spans="1:47" x14ac:dyDescent="0.2">
      <c r="A555" s="251">
        <v>0.32291666666666702</v>
      </c>
      <c r="B555" s="252">
        <f t="shared" ref="B555:U555" si="1206">B139+B347</f>
        <v>562</v>
      </c>
      <c r="C555" s="252">
        <f t="shared" si="1206"/>
        <v>0</v>
      </c>
      <c r="D555" s="252">
        <f t="shared" si="1206"/>
        <v>0</v>
      </c>
      <c r="E555" s="252">
        <f t="shared" si="1206"/>
        <v>15</v>
      </c>
      <c r="F555" s="252">
        <f t="shared" si="1206"/>
        <v>105</v>
      </c>
      <c r="G555" s="252">
        <f t="shared" si="1206"/>
        <v>311</v>
      </c>
      <c r="H555" s="252">
        <f t="shared" si="1206"/>
        <v>116</v>
      </c>
      <c r="I555" s="252">
        <f t="shared" si="1206"/>
        <v>14</v>
      </c>
      <c r="J555" s="252">
        <f t="shared" si="1206"/>
        <v>1</v>
      </c>
      <c r="K555" s="252">
        <f t="shared" si="1206"/>
        <v>0</v>
      </c>
      <c r="L555" s="252">
        <f t="shared" si="1206"/>
        <v>0</v>
      </c>
      <c r="M555" s="252">
        <f t="shared" si="1206"/>
        <v>0</v>
      </c>
      <c r="N555" s="252">
        <f t="shared" si="1206"/>
        <v>0</v>
      </c>
      <c r="O555" s="252">
        <f t="shared" si="1206"/>
        <v>0</v>
      </c>
      <c r="P555" s="252">
        <f t="shared" si="1206"/>
        <v>0</v>
      </c>
      <c r="Q555" s="252">
        <f t="shared" si="1206"/>
        <v>0</v>
      </c>
      <c r="R555" s="252">
        <f t="shared" si="1206"/>
        <v>0</v>
      </c>
      <c r="S555" s="252">
        <f t="shared" si="1206"/>
        <v>0</v>
      </c>
      <c r="T555" s="252">
        <f t="shared" si="1206"/>
        <v>0</v>
      </c>
      <c r="U555" s="252">
        <f t="shared" si="1206"/>
        <v>0</v>
      </c>
      <c r="V555" s="253">
        <f>IFERROR(AVERAGE('Speed Bin A-B'!V42,'Speed Bin A-B'!V146,'Speed Bin A-B'!V250,'Speed Bin A-B'!V354,'Speed Bin A-B'!V458,'Speed Bin A-B'!V562,'Speed Bin A-B'!V666,'Speed Bin A-B'!V770,'Speed Bin A-B'!V874,'Speed Bin A-B'!V978,'Speed Bin A-B'!V1082,'Speed Bin A-B'!V1186,'Speed Bin A-B'!V1290,'Speed Bin A-B'!V1394,'Speed Bin B-A'!V42,'Speed Bin B-A'!V146,'Speed Bin B-A'!V250,'Speed Bin B-A'!V354,'Speed Bin B-A'!V458,'Speed Bin B-A'!V562,'Speed Bin B-A'!V666,'Speed Bin B-A'!V770,'Speed Bin B-A'!V874,'Speed Bin B-A'!V978,'Speed Bin B-A'!V1082,'Speed Bin B-A'!V1186,'Speed Bin B-A'!V1290,'Speed Bin B-A'!V1394),"-")</f>
        <v>27.522222222222222</v>
      </c>
      <c r="W555" s="253">
        <f>IFERROR(AVERAGE('Speed Bin A-B'!W42,'Speed Bin A-B'!W146,'Speed Bin A-B'!W250,'Speed Bin A-B'!W354,'Speed Bin A-B'!W458,'Speed Bin A-B'!W562,'Speed Bin A-B'!W666,'Speed Bin A-B'!W770,'Speed Bin A-B'!W874,'Speed Bin A-B'!W978,'Speed Bin A-B'!W1082,'Speed Bin A-B'!W1186,'Speed Bin A-B'!W1290,'Speed Bin A-B'!W1394,'Speed Bin B-A'!W42,'Speed Bin B-A'!W146,'Speed Bin B-A'!W250,'Speed Bin B-A'!W354,'Speed Bin B-A'!W458,'Speed Bin B-A'!W562,'Speed Bin B-A'!W666,'Speed Bin B-A'!W770,'Speed Bin B-A'!W874,'Speed Bin B-A'!W978,'Speed Bin B-A'!W1082,'Speed Bin B-A'!W1186,'Speed Bin B-A'!W1290,'Speed Bin B-A'!W1394),"-")</f>
        <v>31.376470588235293</v>
      </c>
      <c r="X555" s="261"/>
      <c r="Y555" s="261"/>
    </row>
    <row r="556" spans="1:47" x14ac:dyDescent="0.2">
      <c r="A556" s="251">
        <v>0.33333333333333298</v>
      </c>
      <c r="B556" s="252">
        <f t="shared" ref="B556:U556" si="1207">B140+B348</f>
        <v>544</v>
      </c>
      <c r="C556" s="252">
        <f t="shared" si="1207"/>
        <v>3</v>
      </c>
      <c r="D556" s="252">
        <f t="shared" si="1207"/>
        <v>6</v>
      </c>
      <c r="E556" s="252">
        <f t="shared" si="1207"/>
        <v>16</v>
      </c>
      <c r="F556" s="252">
        <f t="shared" si="1207"/>
        <v>110</v>
      </c>
      <c r="G556" s="252">
        <f t="shared" si="1207"/>
        <v>304</v>
      </c>
      <c r="H556" s="252">
        <f t="shared" si="1207"/>
        <v>91</v>
      </c>
      <c r="I556" s="252">
        <f t="shared" si="1207"/>
        <v>13</v>
      </c>
      <c r="J556" s="252">
        <f t="shared" si="1207"/>
        <v>1</v>
      </c>
      <c r="K556" s="252">
        <f t="shared" si="1207"/>
        <v>0</v>
      </c>
      <c r="L556" s="252">
        <f t="shared" si="1207"/>
        <v>0</v>
      </c>
      <c r="M556" s="252">
        <f t="shared" si="1207"/>
        <v>0</v>
      </c>
      <c r="N556" s="252">
        <f t="shared" si="1207"/>
        <v>0</v>
      </c>
      <c r="O556" s="252">
        <f t="shared" si="1207"/>
        <v>0</v>
      </c>
      <c r="P556" s="252">
        <f t="shared" si="1207"/>
        <v>0</v>
      </c>
      <c r="Q556" s="252">
        <f t="shared" si="1207"/>
        <v>0</v>
      </c>
      <c r="R556" s="252">
        <f t="shared" si="1207"/>
        <v>0</v>
      </c>
      <c r="S556" s="252">
        <f t="shared" si="1207"/>
        <v>0</v>
      </c>
      <c r="T556" s="252">
        <f t="shared" si="1207"/>
        <v>0</v>
      </c>
      <c r="U556" s="252">
        <f t="shared" si="1207"/>
        <v>0</v>
      </c>
      <c r="V556" s="253">
        <f>IFERROR(AVERAGE('Speed Bin A-B'!V43,'Speed Bin A-B'!V147,'Speed Bin A-B'!V251,'Speed Bin A-B'!V355,'Speed Bin A-B'!V459,'Speed Bin A-B'!V563,'Speed Bin A-B'!V667,'Speed Bin A-B'!V771,'Speed Bin A-B'!V875,'Speed Bin A-B'!V979,'Speed Bin A-B'!V1083,'Speed Bin A-B'!V1187,'Speed Bin A-B'!V1291,'Speed Bin A-B'!V1395,'Speed Bin B-A'!V43,'Speed Bin B-A'!V147,'Speed Bin B-A'!V251,'Speed Bin B-A'!V355,'Speed Bin B-A'!V459,'Speed Bin B-A'!V563,'Speed Bin B-A'!V667,'Speed Bin B-A'!V771,'Speed Bin B-A'!V875,'Speed Bin B-A'!V979,'Speed Bin B-A'!V1083,'Speed Bin B-A'!V1187,'Speed Bin B-A'!V1291,'Speed Bin B-A'!V1395),"-")</f>
        <v>27.361111111111111</v>
      </c>
      <c r="W556" s="253">
        <f>IFERROR(AVERAGE('Speed Bin A-B'!W43,'Speed Bin A-B'!W147,'Speed Bin A-B'!W251,'Speed Bin A-B'!W355,'Speed Bin A-B'!W459,'Speed Bin A-B'!W563,'Speed Bin A-B'!W667,'Speed Bin A-B'!W771,'Speed Bin A-B'!W875,'Speed Bin A-B'!W979,'Speed Bin A-B'!W1083,'Speed Bin A-B'!W1187,'Speed Bin A-B'!W1291,'Speed Bin A-B'!W1395,'Speed Bin B-A'!W43,'Speed Bin B-A'!W147,'Speed Bin B-A'!W251,'Speed Bin B-A'!W355,'Speed Bin B-A'!W459,'Speed Bin B-A'!W563,'Speed Bin B-A'!W667,'Speed Bin B-A'!W771,'Speed Bin B-A'!W875,'Speed Bin B-A'!W979,'Speed Bin B-A'!W1083,'Speed Bin B-A'!W1187,'Speed Bin B-A'!W1291,'Speed Bin B-A'!W1395),"-")</f>
        <v>30.957142857142859</v>
      </c>
      <c r="X556" s="261"/>
      <c r="Y556" s="261"/>
    </row>
    <row r="557" spans="1:47" x14ac:dyDescent="0.2">
      <c r="A557" s="251">
        <v>0.34375</v>
      </c>
      <c r="B557" s="252">
        <f t="shared" ref="B557:U557" si="1208">B141+B349</f>
        <v>534</v>
      </c>
      <c r="C557" s="252">
        <f t="shared" si="1208"/>
        <v>0</v>
      </c>
      <c r="D557" s="252">
        <f t="shared" si="1208"/>
        <v>8</v>
      </c>
      <c r="E557" s="252">
        <f t="shared" si="1208"/>
        <v>5</v>
      </c>
      <c r="F557" s="252">
        <f t="shared" si="1208"/>
        <v>95</v>
      </c>
      <c r="G557" s="252">
        <f t="shared" si="1208"/>
        <v>313</v>
      </c>
      <c r="H557" s="252">
        <f t="shared" si="1208"/>
        <v>100</v>
      </c>
      <c r="I557" s="252">
        <f t="shared" si="1208"/>
        <v>12</v>
      </c>
      <c r="J557" s="252">
        <f t="shared" si="1208"/>
        <v>1</v>
      </c>
      <c r="K557" s="252">
        <f t="shared" si="1208"/>
        <v>0</v>
      </c>
      <c r="L557" s="252">
        <f t="shared" si="1208"/>
        <v>0</v>
      </c>
      <c r="M557" s="252">
        <f t="shared" si="1208"/>
        <v>0</v>
      </c>
      <c r="N557" s="252">
        <f t="shared" si="1208"/>
        <v>0</v>
      </c>
      <c r="O557" s="252">
        <f t="shared" si="1208"/>
        <v>0</v>
      </c>
      <c r="P557" s="252">
        <f t="shared" si="1208"/>
        <v>0</v>
      </c>
      <c r="Q557" s="252">
        <f t="shared" si="1208"/>
        <v>0</v>
      </c>
      <c r="R557" s="252">
        <f t="shared" si="1208"/>
        <v>0</v>
      </c>
      <c r="S557" s="252">
        <f t="shared" si="1208"/>
        <v>0</v>
      </c>
      <c r="T557" s="252">
        <f t="shared" si="1208"/>
        <v>0</v>
      </c>
      <c r="U557" s="252">
        <f t="shared" si="1208"/>
        <v>0</v>
      </c>
      <c r="V557" s="253">
        <f>IFERROR(AVERAGE('Speed Bin A-B'!V44,'Speed Bin A-B'!V148,'Speed Bin A-B'!V252,'Speed Bin A-B'!V356,'Speed Bin A-B'!V460,'Speed Bin A-B'!V564,'Speed Bin A-B'!V668,'Speed Bin A-B'!V772,'Speed Bin A-B'!V876,'Speed Bin A-B'!V980,'Speed Bin A-B'!V1084,'Speed Bin A-B'!V1188,'Speed Bin A-B'!V1292,'Speed Bin A-B'!V1396,'Speed Bin B-A'!V44,'Speed Bin B-A'!V148,'Speed Bin B-A'!V252,'Speed Bin B-A'!V356,'Speed Bin B-A'!V460,'Speed Bin B-A'!V564,'Speed Bin B-A'!V668,'Speed Bin B-A'!V772,'Speed Bin B-A'!V876,'Speed Bin B-A'!V980,'Speed Bin B-A'!V1084,'Speed Bin B-A'!V1188,'Speed Bin B-A'!V1292,'Speed Bin B-A'!V1396),"-")</f>
        <v>27.527777777777779</v>
      </c>
      <c r="W557" s="253">
        <f>IFERROR(AVERAGE('Speed Bin A-B'!W44,'Speed Bin A-B'!W148,'Speed Bin A-B'!W252,'Speed Bin A-B'!W356,'Speed Bin A-B'!W460,'Speed Bin A-B'!W564,'Speed Bin A-B'!W668,'Speed Bin A-B'!W772,'Speed Bin A-B'!W876,'Speed Bin A-B'!W980,'Speed Bin A-B'!W1084,'Speed Bin A-B'!W1188,'Speed Bin A-B'!W1292,'Speed Bin A-B'!W1396,'Speed Bin B-A'!W44,'Speed Bin B-A'!W148,'Speed Bin B-A'!W252,'Speed Bin B-A'!W356,'Speed Bin B-A'!W460,'Speed Bin B-A'!W564,'Speed Bin B-A'!W668,'Speed Bin B-A'!W772,'Speed Bin B-A'!W876,'Speed Bin B-A'!W980,'Speed Bin B-A'!W1084,'Speed Bin B-A'!W1188,'Speed Bin B-A'!W1292,'Speed Bin B-A'!W1396),"-")</f>
        <v>30.873333333333331</v>
      </c>
      <c r="X557" s="261"/>
      <c r="Y557" s="261"/>
    </row>
    <row r="558" spans="1:47" x14ac:dyDescent="0.2">
      <c r="A558" s="251">
        <v>0.35416666666666702</v>
      </c>
      <c r="B558" s="252">
        <f t="shared" ref="B558:U558" si="1209">B142+B350</f>
        <v>517</v>
      </c>
      <c r="C558" s="252">
        <f t="shared" si="1209"/>
        <v>1</v>
      </c>
      <c r="D558" s="252">
        <f t="shared" si="1209"/>
        <v>2</v>
      </c>
      <c r="E558" s="252">
        <f t="shared" si="1209"/>
        <v>31</v>
      </c>
      <c r="F558" s="252">
        <f t="shared" si="1209"/>
        <v>113</v>
      </c>
      <c r="G558" s="252">
        <f t="shared" si="1209"/>
        <v>258</v>
      </c>
      <c r="H558" s="252">
        <f t="shared" si="1209"/>
        <v>99</v>
      </c>
      <c r="I558" s="252">
        <f t="shared" si="1209"/>
        <v>10</v>
      </c>
      <c r="J558" s="252">
        <f t="shared" si="1209"/>
        <v>3</v>
      </c>
      <c r="K558" s="252">
        <f t="shared" si="1209"/>
        <v>0</v>
      </c>
      <c r="L558" s="252">
        <f t="shared" si="1209"/>
        <v>0</v>
      </c>
      <c r="M558" s="252">
        <f t="shared" si="1209"/>
        <v>0</v>
      </c>
      <c r="N558" s="252">
        <f t="shared" si="1209"/>
        <v>0</v>
      </c>
      <c r="O558" s="252">
        <f t="shared" si="1209"/>
        <v>0</v>
      </c>
      <c r="P558" s="252">
        <f t="shared" si="1209"/>
        <v>0</v>
      </c>
      <c r="Q558" s="252">
        <f t="shared" si="1209"/>
        <v>0</v>
      </c>
      <c r="R558" s="252">
        <f t="shared" si="1209"/>
        <v>0</v>
      </c>
      <c r="S558" s="252">
        <f t="shared" si="1209"/>
        <v>0</v>
      </c>
      <c r="T558" s="252">
        <f t="shared" si="1209"/>
        <v>0</v>
      </c>
      <c r="U558" s="252">
        <f t="shared" si="1209"/>
        <v>0</v>
      </c>
      <c r="V558" s="253">
        <f>IFERROR(AVERAGE('Speed Bin A-B'!V45,'Speed Bin A-B'!V149,'Speed Bin A-B'!V253,'Speed Bin A-B'!V357,'Speed Bin A-B'!V461,'Speed Bin A-B'!V565,'Speed Bin A-B'!V669,'Speed Bin A-B'!V773,'Speed Bin A-B'!V877,'Speed Bin A-B'!V981,'Speed Bin A-B'!V1085,'Speed Bin A-B'!V1189,'Speed Bin A-B'!V1293,'Speed Bin A-B'!V1397,'Speed Bin B-A'!V45,'Speed Bin B-A'!V149,'Speed Bin B-A'!V253,'Speed Bin B-A'!V357,'Speed Bin B-A'!V461,'Speed Bin B-A'!V565,'Speed Bin B-A'!V669,'Speed Bin B-A'!V773,'Speed Bin B-A'!V877,'Speed Bin B-A'!V981,'Speed Bin B-A'!V1085,'Speed Bin B-A'!V1189,'Speed Bin B-A'!V1293,'Speed Bin B-A'!V1397),"-")</f>
        <v>26.611111111111111</v>
      </c>
      <c r="W558" s="253">
        <f>IFERROR(AVERAGE('Speed Bin A-B'!W45,'Speed Bin A-B'!W149,'Speed Bin A-B'!W253,'Speed Bin A-B'!W357,'Speed Bin A-B'!W461,'Speed Bin A-B'!W565,'Speed Bin A-B'!W669,'Speed Bin A-B'!W773,'Speed Bin A-B'!W877,'Speed Bin A-B'!W981,'Speed Bin A-B'!W1085,'Speed Bin A-B'!W1189,'Speed Bin A-B'!W1293,'Speed Bin A-B'!W1397,'Speed Bin B-A'!W45,'Speed Bin B-A'!W149,'Speed Bin B-A'!W253,'Speed Bin B-A'!W357,'Speed Bin B-A'!W461,'Speed Bin B-A'!W565,'Speed Bin B-A'!W669,'Speed Bin B-A'!W773,'Speed Bin B-A'!W877,'Speed Bin B-A'!W981,'Speed Bin B-A'!W1085,'Speed Bin B-A'!W1189,'Speed Bin B-A'!W1293,'Speed Bin B-A'!W1397),"-")</f>
        <v>31.068750000000005</v>
      </c>
      <c r="X558" s="261"/>
      <c r="Y558" s="261"/>
    </row>
    <row r="559" spans="1:47" x14ac:dyDescent="0.2">
      <c r="A559" s="251">
        <v>0.36458333333333298</v>
      </c>
      <c r="B559" s="252">
        <f t="shared" ref="B559:U559" si="1210">B143+B351</f>
        <v>478</v>
      </c>
      <c r="C559" s="252">
        <f t="shared" si="1210"/>
        <v>0</v>
      </c>
      <c r="D559" s="252">
        <f t="shared" si="1210"/>
        <v>1</v>
      </c>
      <c r="E559" s="252">
        <f t="shared" si="1210"/>
        <v>7</v>
      </c>
      <c r="F559" s="252">
        <f t="shared" si="1210"/>
        <v>118</v>
      </c>
      <c r="G559" s="252">
        <f t="shared" si="1210"/>
        <v>257</v>
      </c>
      <c r="H559" s="252">
        <f t="shared" si="1210"/>
        <v>86</v>
      </c>
      <c r="I559" s="252">
        <f t="shared" si="1210"/>
        <v>9</v>
      </c>
      <c r="J559" s="252">
        <f t="shared" si="1210"/>
        <v>0</v>
      </c>
      <c r="K559" s="252">
        <f t="shared" si="1210"/>
        <v>0</v>
      </c>
      <c r="L559" s="252">
        <f t="shared" si="1210"/>
        <v>0</v>
      </c>
      <c r="M559" s="252">
        <f t="shared" si="1210"/>
        <v>0</v>
      </c>
      <c r="N559" s="252">
        <f t="shared" si="1210"/>
        <v>0</v>
      </c>
      <c r="O559" s="252">
        <f t="shared" si="1210"/>
        <v>0</v>
      </c>
      <c r="P559" s="252">
        <f t="shared" si="1210"/>
        <v>0</v>
      </c>
      <c r="Q559" s="252">
        <f t="shared" si="1210"/>
        <v>0</v>
      </c>
      <c r="R559" s="252">
        <f t="shared" si="1210"/>
        <v>0</v>
      </c>
      <c r="S559" s="252">
        <f t="shared" si="1210"/>
        <v>0</v>
      </c>
      <c r="T559" s="252">
        <f t="shared" si="1210"/>
        <v>0</v>
      </c>
      <c r="U559" s="252">
        <f t="shared" si="1210"/>
        <v>0</v>
      </c>
      <c r="V559" s="253">
        <f>IFERROR(AVERAGE('Speed Bin A-B'!V46,'Speed Bin A-B'!V150,'Speed Bin A-B'!V254,'Speed Bin A-B'!V358,'Speed Bin A-B'!V462,'Speed Bin A-B'!V566,'Speed Bin A-B'!V670,'Speed Bin A-B'!V774,'Speed Bin A-B'!V878,'Speed Bin A-B'!V982,'Speed Bin A-B'!V1086,'Speed Bin A-B'!V1190,'Speed Bin A-B'!V1294,'Speed Bin A-B'!V1398,'Speed Bin B-A'!V46,'Speed Bin B-A'!V150,'Speed Bin B-A'!V254,'Speed Bin B-A'!V358,'Speed Bin B-A'!V462,'Speed Bin B-A'!V566,'Speed Bin B-A'!V670,'Speed Bin B-A'!V774,'Speed Bin B-A'!V878,'Speed Bin B-A'!V982,'Speed Bin B-A'!V1086,'Speed Bin B-A'!V1190,'Speed Bin B-A'!V1294,'Speed Bin B-A'!V1398),"-")</f>
        <v>27.277777777777779</v>
      </c>
      <c r="W559" s="253">
        <f>IFERROR(AVERAGE('Speed Bin A-B'!W46,'Speed Bin A-B'!W150,'Speed Bin A-B'!W254,'Speed Bin A-B'!W358,'Speed Bin A-B'!W462,'Speed Bin A-B'!W566,'Speed Bin A-B'!W670,'Speed Bin A-B'!W774,'Speed Bin A-B'!W878,'Speed Bin A-B'!W982,'Speed Bin A-B'!W1086,'Speed Bin A-B'!W1190,'Speed Bin A-B'!W1294,'Speed Bin A-B'!W1398,'Speed Bin B-A'!W46,'Speed Bin B-A'!W150,'Speed Bin B-A'!W254,'Speed Bin B-A'!W358,'Speed Bin B-A'!W462,'Speed Bin B-A'!W566,'Speed Bin B-A'!W670,'Speed Bin B-A'!W774,'Speed Bin B-A'!W878,'Speed Bin B-A'!W982,'Speed Bin B-A'!W1086,'Speed Bin B-A'!W1190,'Speed Bin B-A'!W1294,'Speed Bin B-A'!W1398),"-")</f>
        <v>30.806666666666665</v>
      </c>
      <c r="X559" s="261"/>
      <c r="Y559" s="261"/>
    </row>
    <row r="560" spans="1:47" x14ac:dyDescent="0.2">
      <c r="A560" s="251">
        <v>0.375</v>
      </c>
      <c r="B560" s="252">
        <f t="shared" ref="B560:U560" si="1211">B144+B352</f>
        <v>395</v>
      </c>
      <c r="C560" s="252">
        <f t="shared" si="1211"/>
        <v>0</v>
      </c>
      <c r="D560" s="252">
        <f t="shared" si="1211"/>
        <v>2</v>
      </c>
      <c r="E560" s="252">
        <f t="shared" si="1211"/>
        <v>10</v>
      </c>
      <c r="F560" s="252">
        <f t="shared" si="1211"/>
        <v>99</v>
      </c>
      <c r="G560" s="252">
        <f t="shared" si="1211"/>
        <v>198</v>
      </c>
      <c r="H560" s="252">
        <f t="shared" si="1211"/>
        <v>79</v>
      </c>
      <c r="I560" s="252">
        <f t="shared" si="1211"/>
        <v>7</v>
      </c>
      <c r="J560" s="252">
        <f t="shared" si="1211"/>
        <v>0</v>
      </c>
      <c r="K560" s="252">
        <f t="shared" si="1211"/>
        <v>0</v>
      </c>
      <c r="L560" s="252">
        <f t="shared" si="1211"/>
        <v>0</v>
      </c>
      <c r="M560" s="252">
        <f t="shared" si="1211"/>
        <v>0</v>
      </c>
      <c r="N560" s="252">
        <f t="shared" si="1211"/>
        <v>0</v>
      </c>
      <c r="O560" s="252">
        <f t="shared" si="1211"/>
        <v>0</v>
      </c>
      <c r="P560" s="252">
        <f t="shared" si="1211"/>
        <v>0</v>
      </c>
      <c r="Q560" s="252">
        <f t="shared" si="1211"/>
        <v>0</v>
      </c>
      <c r="R560" s="252">
        <f t="shared" si="1211"/>
        <v>0</v>
      </c>
      <c r="S560" s="252">
        <f t="shared" si="1211"/>
        <v>0</v>
      </c>
      <c r="T560" s="252">
        <f t="shared" si="1211"/>
        <v>0</v>
      </c>
      <c r="U560" s="252">
        <f t="shared" si="1211"/>
        <v>0</v>
      </c>
      <c r="V560" s="253">
        <f>IFERROR(AVERAGE('Speed Bin A-B'!V47,'Speed Bin A-B'!V151,'Speed Bin A-B'!V255,'Speed Bin A-B'!V359,'Speed Bin A-B'!V463,'Speed Bin A-B'!V567,'Speed Bin A-B'!V671,'Speed Bin A-B'!V775,'Speed Bin A-B'!V879,'Speed Bin A-B'!V983,'Speed Bin A-B'!V1087,'Speed Bin A-B'!V1191,'Speed Bin A-B'!V1295,'Speed Bin A-B'!V1399,'Speed Bin B-A'!V47,'Speed Bin B-A'!V151,'Speed Bin B-A'!V255,'Speed Bin B-A'!V359,'Speed Bin B-A'!V463,'Speed Bin B-A'!V567,'Speed Bin B-A'!V671,'Speed Bin B-A'!V775,'Speed Bin B-A'!V879,'Speed Bin B-A'!V983,'Speed Bin B-A'!V1087,'Speed Bin B-A'!V1191,'Speed Bin B-A'!V1295,'Speed Bin B-A'!V1399),"-")</f>
        <v>27.222222222222225</v>
      </c>
      <c r="W560" s="253">
        <f>IFERROR(AVERAGE('Speed Bin A-B'!W47,'Speed Bin A-B'!W151,'Speed Bin A-B'!W255,'Speed Bin A-B'!W359,'Speed Bin A-B'!W463,'Speed Bin A-B'!W567,'Speed Bin A-B'!W671,'Speed Bin A-B'!W775,'Speed Bin A-B'!W879,'Speed Bin A-B'!W983,'Speed Bin A-B'!W1087,'Speed Bin A-B'!W1191,'Speed Bin A-B'!W1295,'Speed Bin A-B'!W1399,'Speed Bin B-A'!W47,'Speed Bin B-A'!W151,'Speed Bin B-A'!W255,'Speed Bin B-A'!W359,'Speed Bin B-A'!W463,'Speed Bin B-A'!W567,'Speed Bin B-A'!W671,'Speed Bin B-A'!W775,'Speed Bin B-A'!W879,'Speed Bin B-A'!W983,'Speed Bin B-A'!W1087,'Speed Bin B-A'!W1191,'Speed Bin B-A'!W1295,'Speed Bin B-A'!W1399),"-")</f>
        <v>31.288888888888891</v>
      </c>
      <c r="X560" s="261"/>
      <c r="Y560" s="261"/>
    </row>
    <row r="561" spans="1:25" x14ac:dyDescent="0.2">
      <c r="A561" s="251">
        <v>0.38541666666666702</v>
      </c>
      <c r="B561" s="252">
        <f t="shared" ref="B561:U561" si="1212">B145+B353</f>
        <v>358</v>
      </c>
      <c r="C561" s="252">
        <f t="shared" si="1212"/>
        <v>1</v>
      </c>
      <c r="D561" s="252">
        <f t="shared" si="1212"/>
        <v>4</v>
      </c>
      <c r="E561" s="252">
        <f t="shared" si="1212"/>
        <v>17</v>
      </c>
      <c r="F561" s="252">
        <f t="shared" si="1212"/>
        <v>88</v>
      </c>
      <c r="G561" s="252">
        <f t="shared" si="1212"/>
        <v>206</v>
      </c>
      <c r="H561" s="252">
        <f t="shared" si="1212"/>
        <v>35</v>
      </c>
      <c r="I561" s="252">
        <f t="shared" si="1212"/>
        <v>7</v>
      </c>
      <c r="J561" s="252">
        <f t="shared" si="1212"/>
        <v>0</v>
      </c>
      <c r="K561" s="252">
        <f t="shared" si="1212"/>
        <v>0</v>
      </c>
      <c r="L561" s="252">
        <f t="shared" si="1212"/>
        <v>0</v>
      </c>
      <c r="M561" s="252">
        <f t="shared" si="1212"/>
        <v>0</v>
      </c>
      <c r="N561" s="252">
        <f t="shared" si="1212"/>
        <v>0</v>
      </c>
      <c r="O561" s="252">
        <f t="shared" si="1212"/>
        <v>0</v>
      </c>
      <c r="P561" s="252">
        <f t="shared" si="1212"/>
        <v>0</v>
      </c>
      <c r="Q561" s="252">
        <f t="shared" si="1212"/>
        <v>0</v>
      </c>
      <c r="R561" s="252">
        <f t="shared" si="1212"/>
        <v>0</v>
      </c>
      <c r="S561" s="252">
        <f t="shared" si="1212"/>
        <v>0</v>
      </c>
      <c r="T561" s="252">
        <f t="shared" si="1212"/>
        <v>0</v>
      </c>
      <c r="U561" s="252">
        <f t="shared" si="1212"/>
        <v>0</v>
      </c>
      <c r="V561" s="253">
        <f>IFERROR(AVERAGE('Speed Bin A-B'!V48,'Speed Bin A-B'!V152,'Speed Bin A-B'!V256,'Speed Bin A-B'!V360,'Speed Bin A-B'!V464,'Speed Bin A-B'!V568,'Speed Bin A-B'!V672,'Speed Bin A-B'!V776,'Speed Bin A-B'!V880,'Speed Bin A-B'!V984,'Speed Bin A-B'!V1088,'Speed Bin A-B'!V1192,'Speed Bin A-B'!V1296,'Speed Bin A-B'!V1400,'Speed Bin B-A'!V48,'Speed Bin B-A'!V152,'Speed Bin B-A'!V256,'Speed Bin B-A'!V360,'Speed Bin B-A'!V464,'Speed Bin B-A'!V568,'Speed Bin B-A'!V672,'Speed Bin B-A'!V776,'Speed Bin B-A'!V880,'Speed Bin B-A'!V984,'Speed Bin B-A'!V1088,'Speed Bin B-A'!V1192,'Speed Bin B-A'!V1296,'Speed Bin B-A'!V1400),"-")</f>
        <v>26.266666666666669</v>
      </c>
      <c r="W561" s="253">
        <f>IFERROR(AVERAGE('Speed Bin A-B'!W48,'Speed Bin A-B'!W152,'Speed Bin A-B'!W256,'Speed Bin A-B'!W360,'Speed Bin A-B'!W464,'Speed Bin A-B'!W568,'Speed Bin A-B'!W672,'Speed Bin A-B'!W776,'Speed Bin A-B'!W880,'Speed Bin A-B'!W984,'Speed Bin A-B'!W1088,'Speed Bin A-B'!W1192,'Speed Bin A-B'!W1296,'Speed Bin A-B'!W1400,'Speed Bin B-A'!W48,'Speed Bin B-A'!W152,'Speed Bin B-A'!W256,'Speed Bin B-A'!W360,'Speed Bin B-A'!W464,'Speed Bin B-A'!W568,'Speed Bin B-A'!W672,'Speed Bin B-A'!W776,'Speed Bin B-A'!W880,'Speed Bin B-A'!W984,'Speed Bin B-A'!W1088,'Speed Bin B-A'!W1192,'Speed Bin B-A'!W1296,'Speed Bin B-A'!W1400),"-")</f>
        <v>29.864705882352943</v>
      </c>
      <c r="X561" s="261"/>
      <c r="Y561" s="261"/>
    </row>
    <row r="562" spans="1:25" x14ac:dyDescent="0.2">
      <c r="A562" s="251">
        <v>0.39583333333333298</v>
      </c>
      <c r="B562" s="252">
        <f t="shared" ref="B562:U562" si="1213">B146+B354</f>
        <v>401</v>
      </c>
      <c r="C562" s="252">
        <f t="shared" si="1213"/>
        <v>0</v>
      </c>
      <c r="D562" s="252">
        <f t="shared" si="1213"/>
        <v>7</v>
      </c>
      <c r="E562" s="252">
        <f t="shared" si="1213"/>
        <v>19</v>
      </c>
      <c r="F562" s="252">
        <f t="shared" si="1213"/>
        <v>123</v>
      </c>
      <c r="G562" s="252">
        <f t="shared" si="1213"/>
        <v>197</v>
      </c>
      <c r="H562" s="252">
        <f t="shared" si="1213"/>
        <v>45</v>
      </c>
      <c r="I562" s="252">
        <f t="shared" si="1213"/>
        <v>8</v>
      </c>
      <c r="J562" s="252">
        <f t="shared" si="1213"/>
        <v>1</v>
      </c>
      <c r="K562" s="252">
        <f t="shared" si="1213"/>
        <v>1</v>
      </c>
      <c r="L562" s="252">
        <f t="shared" si="1213"/>
        <v>0</v>
      </c>
      <c r="M562" s="252">
        <f t="shared" si="1213"/>
        <v>0</v>
      </c>
      <c r="N562" s="252">
        <f t="shared" si="1213"/>
        <v>0</v>
      </c>
      <c r="O562" s="252">
        <f t="shared" si="1213"/>
        <v>0</v>
      </c>
      <c r="P562" s="252">
        <f t="shared" si="1213"/>
        <v>0</v>
      </c>
      <c r="Q562" s="252">
        <f t="shared" si="1213"/>
        <v>0</v>
      </c>
      <c r="R562" s="252">
        <f t="shared" si="1213"/>
        <v>0</v>
      </c>
      <c r="S562" s="252">
        <f t="shared" si="1213"/>
        <v>0</v>
      </c>
      <c r="T562" s="252">
        <f t="shared" si="1213"/>
        <v>0</v>
      </c>
      <c r="U562" s="252">
        <f t="shared" si="1213"/>
        <v>0</v>
      </c>
      <c r="V562" s="253">
        <f>IFERROR(AVERAGE('Speed Bin A-B'!V49,'Speed Bin A-B'!V153,'Speed Bin A-B'!V257,'Speed Bin A-B'!V361,'Speed Bin A-B'!V465,'Speed Bin A-B'!V569,'Speed Bin A-B'!V673,'Speed Bin A-B'!V777,'Speed Bin A-B'!V881,'Speed Bin A-B'!V985,'Speed Bin A-B'!V1089,'Speed Bin A-B'!V1193,'Speed Bin A-B'!V1297,'Speed Bin A-B'!V1401,'Speed Bin B-A'!V49,'Speed Bin B-A'!V153,'Speed Bin B-A'!V257,'Speed Bin B-A'!V361,'Speed Bin B-A'!V465,'Speed Bin B-A'!V569,'Speed Bin B-A'!V673,'Speed Bin B-A'!V777,'Speed Bin B-A'!V881,'Speed Bin B-A'!V985,'Speed Bin B-A'!V1089,'Speed Bin B-A'!V1193,'Speed Bin B-A'!V1297,'Speed Bin B-A'!V1401),"-")</f>
        <v>26.1</v>
      </c>
      <c r="W562" s="253">
        <f>IFERROR(AVERAGE('Speed Bin A-B'!W49,'Speed Bin A-B'!W153,'Speed Bin A-B'!W257,'Speed Bin A-B'!W361,'Speed Bin A-B'!W465,'Speed Bin A-B'!W569,'Speed Bin A-B'!W673,'Speed Bin A-B'!W777,'Speed Bin A-B'!W881,'Speed Bin A-B'!W985,'Speed Bin A-B'!W1089,'Speed Bin A-B'!W1193,'Speed Bin A-B'!W1297,'Speed Bin A-B'!W1401,'Speed Bin B-A'!W49,'Speed Bin B-A'!W153,'Speed Bin B-A'!W257,'Speed Bin B-A'!W361,'Speed Bin B-A'!W465,'Speed Bin B-A'!W569,'Speed Bin B-A'!W673,'Speed Bin B-A'!W777,'Speed Bin B-A'!W881,'Speed Bin B-A'!W985,'Speed Bin B-A'!W1089,'Speed Bin B-A'!W1193,'Speed Bin B-A'!W1297,'Speed Bin B-A'!W1401),"-")</f>
        <v>30.016666666666666</v>
      </c>
      <c r="X562" s="261"/>
      <c r="Y562" s="261"/>
    </row>
    <row r="563" spans="1:25" x14ac:dyDescent="0.2">
      <c r="A563" s="251">
        <v>0.40625</v>
      </c>
      <c r="B563" s="252">
        <f t="shared" ref="B563:U563" si="1214">B147+B355</f>
        <v>388</v>
      </c>
      <c r="C563" s="252">
        <f t="shared" si="1214"/>
        <v>1</v>
      </c>
      <c r="D563" s="252">
        <f t="shared" si="1214"/>
        <v>6</v>
      </c>
      <c r="E563" s="252">
        <f t="shared" si="1214"/>
        <v>12</v>
      </c>
      <c r="F563" s="252">
        <f t="shared" si="1214"/>
        <v>108</v>
      </c>
      <c r="G563" s="252">
        <f t="shared" si="1214"/>
        <v>205</v>
      </c>
      <c r="H563" s="252">
        <f t="shared" si="1214"/>
        <v>51</v>
      </c>
      <c r="I563" s="252">
        <f t="shared" si="1214"/>
        <v>5</v>
      </c>
      <c r="J563" s="252">
        <f t="shared" si="1214"/>
        <v>0</v>
      </c>
      <c r="K563" s="252">
        <f t="shared" si="1214"/>
        <v>0</v>
      </c>
      <c r="L563" s="252">
        <f t="shared" si="1214"/>
        <v>0</v>
      </c>
      <c r="M563" s="252">
        <f t="shared" si="1214"/>
        <v>0</v>
      </c>
      <c r="N563" s="252">
        <f t="shared" si="1214"/>
        <v>0</v>
      </c>
      <c r="O563" s="252">
        <f t="shared" si="1214"/>
        <v>0</v>
      </c>
      <c r="P563" s="252">
        <f t="shared" si="1214"/>
        <v>0</v>
      </c>
      <c r="Q563" s="252">
        <f t="shared" si="1214"/>
        <v>0</v>
      </c>
      <c r="R563" s="252">
        <f t="shared" si="1214"/>
        <v>0</v>
      </c>
      <c r="S563" s="252">
        <f t="shared" si="1214"/>
        <v>0</v>
      </c>
      <c r="T563" s="252">
        <f t="shared" si="1214"/>
        <v>0</v>
      </c>
      <c r="U563" s="252">
        <f t="shared" si="1214"/>
        <v>0</v>
      </c>
      <c r="V563" s="253">
        <f>IFERROR(AVERAGE('Speed Bin A-B'!V50,'Speed Bin A-B'!V154,'Speed Bin A-B'!V258,'Speed Bin A-B'!V362,'Speed Bin A-B'!V466,'Speed Bin A-B'!V570,'Speed Bin A-B'!V674,'Speed Bin A-B'!V778,'Speed Bin A-B'!V882,'Speed Bin A-B'!V986,'Speed Bin A-B'!V1090,'Speed Bin A-B'!V1194,'Speed Bin A-B'!V1298,'Speed Bin A-B'!V1402,'Speed Bin B-A'!V50,'Speed Bin B-A'!V154,'Speed Bin B-A'!V258,'Speed Bin B-A'!V362,'Speed Bin B-A'!V466,'Speed Bin B-A'!V570,'Speed Bin B-A'!V674,'Speed Bin B-A'!V778,'Speed Bin B-A'!V882,'Speed Bin B-A'!V986,'Speed Bin B-A'!V1090,'Speed Bin B-A'!V1194,'Speed Bin B-A'!V1298,'Speed Bin B-A'!V1402),"-")</f>
        <v>26.272222222222215</v>
      </c>
      <c r="W563" s="253">
        <f>IFERROR(AVERAGE('Speed Bin A-B'!W50,'Speed Bin A-B'!W154,'Speed Bin A-B'!W258,'Speed Bin A-B'!W362,'Speed Bin A-B'!W466,'Speed Bin A-B'!W570,'Speed Bin A-B'!W674,'Speed Bin A-B'!W778,'Speed Bin A-B'!W882,'Speed Bin A-B'!W986,'Speed Bin A-B'!W1090,'Speed Bin A-B'!W1194,'Speed Bin A-B'!W1298,'Speed Bin A-B'!W1402,'Speed Bin B-A'!W50,'Speed Bin B-A'!W154,'Speed Bin B-A'!W258,'Speed Bin B-A'!W362,'Speed Bin B-A'!W466,'Speed Bin B-A'!W570,'Speed Bin B-A'!W674,'Speed Bin B-A'!W778,'Speed Bin B-A'!W882,'Speed Bin B-A'!W986,'Speed Bin B-A'!W1090,'Speed Bin B-A'!W1194,'Speed Bin B-A'!W1298,'Speed Bin B-A'!W1402),"-")</f>
        <v>30.129411764705885</v>
      </c>
      <c r="X563" s="261"/>
      <c r="Y563" s="261"/>
    </row>
    <row r="564" spans="1:25" x14ac:dyDescent="0.2">
      <c r="A564" s="251">
        <v>0.41666666666666702</v>
      </c>
      <c r="B564" s="252">
        <f t="shared" ref="B564:U564" si="1215">B148+B356</f>
        <v>390</v>
      </c>
      <c r="C564" s="252">
        <f t="shared" si="1215"/>
        <v>1</v>
      </c>
      <c r="D564" s="252">
        <f t="shared" si="1215"/>
        <v>6</v>
      </c>
      <c r="E564" s="252">
        <f t="shared" si="1215"/>
        <v>28</v>
      </c>
      <c r="F564" s="252">
        <f t="shared" si="1215"/>
        <v>129</v>
      </c>
      <c r="G564" s="252">
        <f t="shared" si="1215"/>
        <v>183</v>
      </c>
      <c r="H564" s="252">
        <f t="shared" si="1215"/>
        <v>38</v>
      </c>
      <c r="I564" s="252">
        <f t="shared" si="1215"/>
        <v>4</v>
      </c>
      <c r="J564" s="252">
        <f t="shared" si="1215"/>
        <v>1</v>
      </c>
      <c r="K564" s="252">
        <f t="shared" si="1215"/>
        <v>0</v>
      </c>
      <c r="L564" s="252">
        <f t="shared" si="1215"/>
        <v>0</v>
      </c>
      <c r="M564" s="252">
        <f t="shared" si="1215"/>
        <v>0</v>
      </c>
      <c r="N564" s="252">
        <f t="shared" si="1215"/>
        <v>0</v>
      </c>
      <c r="O564" s="252">
        <f t="shared" si="1215"/>
        <v>0</v>
      </c>
      <c r="P564" s="252">
        <f t="shared" si="1215"/>
        <v>0</v>
      </c>
      <c r="Q564" s="252">
        <f t="shared" si="1215"/>
        <v>0</v>
      </c>
      <c r="R564" s="252">
        <f t="shared" si="1215"/>
        <v>0</v>
      </c>
      <c r="S564" s="252">
        <f t="shared" si="1215"/>
        <v>0</v>
      </c>
      <c r="T564" s="252">
        <f t="shared" si="1215"/>
        <v>0</v>
      </c>
      <c r="U564" s="252">
        <f t="shared" si="1215"/>
        <v>0</v>
      </c>
      <c r="V564" s="253">
        <f>IFERROR(AVERAGE('Speed Bin A-B'!V51,'Speed Bin A-B'!V155,'Speed Bin A-B'!V259,'Speed Bin A-B'!V363,'Speed Bin A-B'!V467,'Speed Bin A-B'!V571,'Speed Bin A-B'!V675,'Speed Bin A-B'!V779,'Speed Bin A-B'!V883,'Speed Bin A-B'!V987,'Speed Bin A-B'!V1091,'Speed Bin A-B'!V1195,'Speed Bin A-B'!V1299,'Speed Bin A-B'!V1403,'Speed Bin B-A'!V51,'Speed Bin B-A'!V155,'Speed Bin B-A'!V259,'Speed Bin B-A'!V363,'Speed Bin B-A'!V467,'Speed Bin B-A'!V571,'Speed Bin B-A'!V675,'Speed Bin B-A'!V779,'Speed Bin B-A'!V883,'Speed Bin B-A'!V987,'Speed Bin B-A'!V1091,'Speed Bin B-A'!V1195,'Speed Bin B-A'!V1299,'Speed Bin B-A'!V1403),"-")</f>
        <v>25.500000000000004</v>
      </c>
      <c r="W564" s="253">
        <f>IFERROR(AVERAGE('Speed Bin A-B'!W51,'Speed Bin A-B'!W155,'Speed Bin A-B'!W259,'Speed Bin A-B'!W363,'Speed Bin A-B'!W467,'Speed Bin A-B'!W571,'Speed Bin A-B'!W675,'Speed Bin A-B'!W779,'Speed Bin A-B'!W883,'Speed Bin A-B'!W987,'Speed Bin A-B'!W1091,'Speed Bin A-B'!W1195,'Speed Bin A-B'!W1299,'Speed Bin A-B'!W1403,'Speed Bin B-A'!W51,'Speed Bin B-A'!W155,'Speed Bin B-A'!W259,'Speed Bin B-A'!W363,'Speed Bin B-A'!W467,'Speed Bin B-A'!W571,'Speed Bin B-A'!W675,'Speed Bin B-A'!W779,'Speed Bin B-A'!W883,'Speed Bin B-A'!W987,'Speed Bin B-A'!W1091,'Speed Bin B-A'!W1195,'Speed Bin B-A'!W1299,'Speed Bin B-A'!W1403),"-")</f>
        <v>29.672222222222224</v>
      </c>
      <c r="X564" s="261"/>
      <c r="Y564" s="261"/>
    </row>
    <row r="565" spans="1:25" x14ac:dyDescent="0.2">
      <c r="A565" s="251">
        <v>0.42708333333333298</v>
      </c>
      <c r="B565" s="252">
        <f t="shared" ref="B565:U565" si="1216">B149+B357</f>
        <v>370</v>
      </c>
      <c r="C565" s="252">
        <f t="shared" si="1216"/>
        <v>0</v>
      </c>
      <c r="D565" s="252">
        <f t="shared" si="1216"/>
        <v>8</v>
      </c>
      <c r="E565" s="252">
        <f t="shared" si="1216"/>
        <v>19</v>
      </c>
      <c r="F565" s="252">
        <f t="shared" si="1216"/>
        <v>106</v>
      </c>
      <c r="G565" s="252">
        <f t="shared" si="1216"/>
        <v>178</v>
      </c>
      <c r="H565" s="252">
        <f t="shared" si="1216"/>
        <v>47</v>
      </c>
      <c r="I565" s="252">
        <f t="shared" si="1216"/>
        <v>10</v>
      </c>
      <c r="J565" s="252">
        <f t="shared" si="1216"/>
        <v>2</v>
      </c>
      <c r="K565" s="252">
        <f t="shared" si="1216"/>
        <v>0</v>
      </c>
      <c r="L565" s="252">
        <f t="shared" si="1216"/>
        <v>0</v>
      </c>
      <c r="M565" s="252">
        <f t="shared" si="1216"/>
        <v>0</v>
      </c>
      <c r="N565" s="252">
        <f t="shared" si="1216"/>
        <v>0</v>
      </c>
      <c r="O565" s="252">
        <f t="shared" si="1216"/>
        <v>0</v>
      </c>
      <c r="P565" s="252">
        <f t="shared" si="1216"/>
        <v>0</v>
      </c>
      <c r="Q565" s="252">
        <f t="shared" si="1216"/>
        <v>0</v>
      </c>
      <c r="R565" s="252">
        <f t="shared" si="1216"/>
        <v>0</v>
      </c>
      <c r="S565" s="252">
        <f t="shared" si="1216"/>
        <v>0</v>
      </c>
      <c r="T565" s="252">
        <f t="shared" si="1216"/>
        <v>0</v>
      </c>
      <c r="U565" s="252">
        <f t="shared" si="1216"/>
        <v>0</v>
      </c>
      <c r="V565" s="253">
        <f>IFERROR(AVERAGE('Speed Bin A-B'!V52,'Speed Bin A-B'!V156,'Speed Bin A-B'!V260,'Speed Bin A-B'!V364,'Speed Bin A-B'!V468,'Speed Bin A-B'!V572,'Speed Bin A-B'!V676,'Speed Bin A-B'!V780,'Speed Bin A-B'!V884,'Speed Bin A-B'!V988,'Speed Bin A-B'!V1092,'Speed Bin A-B'!V1196,'Speed Bin A-B'!V1300,'Speed Bin A-B'!V1404,'Speed Bin B-A'!V52,'Speed Bin B-A'!V156,'Speed Bin B-A'!V260,'Speed Bin B-A'!V364,'Speed Bin B-A'!V468,'Speed Bin B-A'!V572,'Speed Bin B-A'!V676,'Speed Bin B-A'!V780,'Speed Bin B-A'!V884,'Speed Bin B-A'!V988,'Speed Bin B-A'!V1092,'Speed Bin B-A'!V1196,'Speed Bin B-A'!V1300,'Speed Bin B-A'!V1404),"-")</f>
        <v>26.294444444444451</v>
      </c>
      <c r="W565" s="253">
        <f>IFERROR(AVERAGE('Speed Bin A-B'!W52,'Speed Bin A-B'!W156,'Speed Bin A-B'!W260,'Speed Bin A-B'!W364,'Speed Bin A-B'!W468,'Speed Bin A-B'!W572,'Speed Bin A-B'!W676,'Speed Bin A-B'!W780,'Speed Bin A-B'!W884,'Speed Bin A-B'!W988,'Speed Bin A-B'!W1092,'Speed Bin A-B'!W1196,'Speed Bin A-B'!W1300,'Speed Bin A-B'!W1404,'Speed Bin B-A'!W52,'Speed Bin B-A'!W156,'Speed Bin B-A'!W260,'Speed Bin B-A'!W364,'Speed Bin B-A'!W468,'Speed Bin B-A'!W572,'Speed Bin B-A'!W676,'Speed Bin B-A'!W780,'Speed Bin B-A'!W884,'Speed Bin B-A'!W988,'Speed Bin B-A'!W1092,'Speed Bin B-A'!W1196,'Speed Bin B-A'!W1300,'Speed Bin B-A'!W1404),"-")</f>
        <v>30.011111111111113</v>
      </c>
      <c r="X565" s="261"/>
      <c r="Y565" s="261"/>
    </row>
    <row r="566" spans="1:25" x14ac:dyDescent="0.2">
      <c r="A566" s="251">
        <v>0.4375</v>
      </c>
      <c r="B566" s="252">
        <f t="shared" ref="B566:U566" si="1217">B150+B358</f>
        <v>383</v>
      </c>
      <c r="C566" s="252">
        <f t="shared" si="1217"/>
        <v>0</v>
      </c>
      <c r="D566" s="252">
        <f t="shared" si="1217"/>
        <v>3</v>
      </c>
      <c r="E566" s="252">
        <f t="shared" si="1217"/>
        <v>16</v>
      </c>
      <c r="F566" s="252">
        <f t="shared" si="1217"/>
        <v>105</v>
      </c>
      <c r="G566" s="252">
        <f t="shared" si="1217"/>
        <v>204</v>
      </c>
      <c r="H566" s="252">
        <f t="shared" si="1217"/>
        <v>49</v>
      </c>
      <c r="I566" s="252">
        <f t="shared" si="1217"/>
        <v>5</v>
      </c>
      <c r="J566" s="252">
        <f t="shared" si="1217"/>
        <v>1</v>
      </c>
      <c r="K566" s="252">
        <f t="shared" si="1217"/>
        <v>0</v>
      </c>
      <c r="L566" s="252">
        <f t="shared" si="1217"/>
        <v>0</v>
      </c>
      <c r="M566" s="252">
        <f t="shared" si="1217"/>
        <v>0</v>
      </c>
      <c r="N566" s="252">
        <f t="shared" si="1217"/>
        <v>0</v>
      </c>
      <c r="O566" s="252">
        <f t="shared" si="1217"/>
        <v>0</v>
      </c>
      <c r="P566" s="252">
        <f t="shared" si="1217"/>
        <v>0</v>
      </c>
      <c r="Q566" s="252">
        <f t="shared" si="1217"/>
        <v>0</v>
      </c>
      <c r="R566" s="252">
        <f t="shared" si="1217"/>
        <v>0</v>
      </c>
      <c r="S566" s="252">
        <f t="shared" si="1217"/>
        <v>0</v>
      </c>
      <c r="T566" s="252">
        <f t="shared" si="1217"/>
        <v>0</v>
      </c>
      <c r="U566" s="252">
        <f t="shared" si="1217"/>
        <v>0</v>
      </c>
      <c r="V566" s="253">
        <f>IFERROR(AVERAGE('Speed Bin A-B'!V53,'Speed Bin A-B'!V157,'Speed Bin A-B'!V261,'Speed Bin A-B'!V365,'Speed Bin A-B'!V469,'Speed Bin A-B'!V573,'Speed Bin A-B'!V677,'Speed Bin A-B'!V781,'Speed Bin A-B'!V885,'Speed Bin A-B'!V989,'Speed Bin A-B'!V1093,'Speed Bin A-B'!V1197,'Speed Bin A-B'!V1301,'Speed Bin A-B'!V1405,'Speed Bin B-A'!V53,'Speed Bin B-A'!V157,'Speed Bin B-A'!V261,'Speed Bin B-A'!V365,'Speed Bin B-A'!V469,'Speed Bin B-A'!V573,'Speed Bin B-A'!V677,'Speed Bin B-A'!V781,'Speed Bin B-A'!V885,'Speed Bin B-A'!V989,'Speed Bin B-A'!V1093,'Speed Bin B-A'!V1197,'Speed Bin B-A'!V1301,'Speed Bin B-A'!V1405),"-")</f>
        <v>26.544444444444441</v>
      </c>
      <c r="W566" s="253">
        <f>IFERROR(AVERAGE('Speed Bin A-B'!W53,'Speed Bin A-B'!W157,'Speed Bin A-B'!W261,'Speed Bin A-B'!W365,'Speed Bin A-B'!W469,'Speed Bin A-B'!W573,'Speed Bin A-B'!W677,'Speed Bin A-B'!W781,'Speed Bin A-B'!W885,'Speed Bin A-B'!W989,'Speed Bin A-B'!W1093,'Speed Bin A-B'!W1197,'Speed Bin A-B'!W1301,'Speed Bin A-B'!W1405,'Speed Bin B-A'!W53,'Speed Bin B-A'!W157,'Speed Bin B-A'!W261,'Speed Bin B-A'!W365,'Speed Bin B-A'!W469,'Speed Bin B-A'!W573,'Speed Bin B-A'!W677,'Speed Bin B-A'!W781,'Speed Bin B-A'!W885,'Speed Bin B-A'!W989,'Speed Bin B-A'!W1093,'Speed Bin B-A'!W1197,'Speed Bin B-A'!W1301,'Speed Bin B-A'!W1405),"-")</f>
        <v>30.364705882352943</v>
      </c>
      <c r="X566" s="261"/>
      <c r="Y566" s="261"/>
    </row>
    <row r="567" spans="1:25" x14ac:dyDescent="0.2">
      <c r="A567" s="251">
        <v>0.44791666666666702</v>
      </c>
      <c r="B567" s="252">
        <f t="shared" ref="B567:U567" si="1218">B151+B359</f>
        <v>398</v>
      </c>
      <c r="C567" s="252">
        <f t="shared" si="1218"/>
        <v>0</v>
      </c>
      <c r="D567" s="252">
        <f t="shared" si="1218"/>
        <v>9</v>
      </c>
      <c r="E567" s="252">
        <f t="shared" si="1218"/>
        <v>29</v>
      </c>
      <c r="F567" s="252">
        <f t="shared" si="1218"/>
        <v>117</v>
      </c>
      <c r="G567" s="252">
        <f t="shared" si="1218"/>
        <v>193</v>
      </c>
      <c r="H567" s="252">
        <f t="shared" si="1218"/>
        <v>46</v>
      </c>
      <c r="I567" s="252">
        <f t="shared" si="1218"/>
        <v>4</v>
      </c>
      <c r="J567" s="252">
        <f t="shared" si="1218"/>
        <v>0</v>
      </c>
      <c r="K567" s="252">
        <f t="shared" si="1218"/>
        <v>0</v>
      </c>
      <c r="L567" s="252">
        <f t="shared" si="1218"/>
        <v>0</v>
      </c>
      <c r="M567" s="252">
        <f t="shared" si="1218"/>
        <v>0</v>
      </c>
      <c r="N567" s="252">
        <f t="shared" si="1218"/>
        <v>0</v>
      </c>
      <c r="O567" s="252">
        <f t="shared" si="1218"/>
        <v>0</v>
      </c>
      <c r="P567" s="252">
        <f t="shared" si="1218"/>
        <v>0</v>
      </c>
      <c r="Q567" s="252">
        <f t="shared" si="1218"/>
        <v>0</v>
      </c>
      <c r="R567" s="252">
        <f t="shared" si="1218"/>
        <v>0</v>
      </c>
      <c r="S567" s="252">
        <f t="shared" si="1218"/>
        <v>0</v>
      </c>
      <c r="T567" s="252">
        <f t="shared" si="1218"/>
        <v>0</v>
      </c>
      <c r="U567" s="252">
        <f t="shared" si="1218"/>
        <v>0</v>
      </c>
      <c r="V567" s="253">
        <f>IFERROR(AVERAGE('Speed Bin A-B'!V54,'Speed Bin A-B'!V158,'Speed Bin A-B'!V262,'Speed Bin A-B'!V366,'Speed Bin A-B'!V470,'Speed Bin A-B'!V574,'Speed Bin A-B'!V678,'Speed Bin A-B'!V782,'Speed Bin A-B'!V886,'Speed Bin A-B'!V990,'Speed Bin A-B'!V1094,'Speed Bin A-B'!V1198,'Speed Bin A-B'!V1302,'Speed Bin A-B'!V1406,'Speed Bin B-A'!V54,'Speed Bin B-A'!V158,'Speed Bin B-A'!V262,'Speed Bin B-A'!V366,'Speed Bin B-A'!V470,'Speed Bin B-A'!V574,'Speed Bin B-A'!V678,'Speed Bin B-A'!V782,'Speed Bin B-A'!V886,'Speed Bin B-A'!V990,'Speed Bin B-A'!V1094,'Speed Bin B-A'!V1198,'Speed Bin B-A'!V1302,'Speed Bin B-A'!V1406),"-")</f>
        <v>25.666666666666664</v>
      </c>
      <c r="W567" s="253">
        <f>IFERROR(AVERAGE('Speed Bin A-B'!W54,'Speed Bin A-B'!W158,'Speed Bin A-B'!W262,'Speed Bin A-B'!W366,'Speed Bin A-B'!W470,'Speed Bin A-B'!W574,'Speed Bin A-B'!W678,'Speed Bin A-B'!W782,'Speed Bin A-B'!W886,'Speed Bin A-B'!W990,'Speed Bin A-B'!W1094,'Speed Bin A-B'!W1198,'Speed Bin A-B'!W1302,'Speed Bin A-B'!W1406,'Speed Bin B-A'!W54,'Speed Bin B-A'!W158,'Speed Bin B-A'!W262,'Speed Bin B-A'!W366,'Speed Bin B-A'!W470,'Speed Bin B-A'!W574,'Speed Bin B-A'!W678,'Speed Bin B-A'!W782,'Speed Bin B-A'!W886,'Speed Bin B-A'!W990,'Speed Bin B-A'!W1094,'Speed Bin B-A'!W1198,'Speed Bin B-A'!W1302,'Speed Bin B-A'!W1406),"-")</f>
        <v>29.829411764705885</v>
      </c>
      <c r="X567" s="261"/>
      <c r="Y567" s="261"/>
    </row>
    <row r="568" spans="1:25" x14ac:dyDescent="0.2">
      <c r="A568" s="251">
        <v>0.45833333333333298</v>
      </c>
      <c r="B568" s="252">
        <f t="shared" ref="B568:U568" si="1219">B152+B360</f>
        <v>429</v>
      </c>
      <c r="C568" s="252">
        <f t="shared" si="1219"/>
        <v>3</v>
      </c>
      <c r="D568" s="252">
        <f t="shared" si="1219"/>
        <v>6</v>
      </c>
      <c r="E568" s="252">
        <f t="shared" si="1219"/>
        <v>23</v>
      </c>
      <c r="F568" s="252">
        <f t="shared" si="1219"/>
        <v>120</v>
      </c>
      <c r="G568" s="252">
        <f t="shared" si="1219"/>
        <v>217</v>
      </c>
      <c r="H568" s="252">
        <f t="shared" si="1219"/>
        <v>51</v>
      </c>
      <c r="I568" s="252">
        <f t="shared" si="1219"/>
        <v>8</v>
      </c>
      <c r="J568" s="252">
        <f t="shared" si="1219"/>
        <v>1</v>
      </c>
      <c r="K568" s="252">
        <f t="shared" si="1219"/>
        <v>0</v>
      </c>
      <c r="L568" s="252">
        <f t="shared" si="1219"/>
        <v>0</v>
      </c>
      <c r="M568" s="252">
        <f t="shared" si="1219"/>
        <v>0</v>
      </c>
      <c r="N568" s="252">
        <f t="shared" si="1219"/>
        <v>0</v>
      </c>
      <c r="O568" s="252">
        <f t="shared" si="1219"/>
        <v>0</v>
      </c>
      <c r="P568" s="252">
        <f t="shared" si="1219"/>
        <v>0</v>
      </c>
      <c r="Q568" s="252">
        <f t="shared" si="1219"/>
        <v>0</v>
      </c>
      <c r="R568" s="252">
        <f t="shared" si="1219"/>
        <v>0</v>
      </c>
      <c r="S568" s="252">
        <f t="shared" si="1219"/>
        <v>0</v>
      </c>
      <c r="T568" s="252">
        <f t="shared" si="1219"/>
        <v>0</v>
      </c>
      <c r="U568" s="252">
        <f t="shared" si="1219"/>
        <v>0</v>
      </c>
      <c r="V568" s="253">
        <f>IFERROR(AVERAGE('Speed Bin A-B'!V55,'Speed Bin A-B'!V159,'Speed Bin A-B'!V263,'Speed Bin A-B'!V367,'Speed Bin A-B'!V471,'Speed Bin A-B'!V575,'Speed Bin A-B'!V679,'Speed Bin A-B'!V783,'Speed Bin A-B'!V887,'Speed Bin A-B'!V991,'Speed Bin A-B'!V1095,'Speed Bin A-B'!V1199,'Speed Bin A-B'!V1303,'Speed Bin A-B'!V1407,'Speed Bin B-A'!V55,'Speed Bin B-A'!V159,'Speed Bin B-A'!V263,'Speed Bin B-A'!V367,'Speed Bin B-A'!V471,'Speed Bin B-A'!V575,'Speed Bin B-A'!V679,'Speed Bin B-A'!V783,'Speed Bin B-A'!V887,'Speed Bin B-A'!V991,'Speed Bin B-A'!V1095,'Speed Bin B-A'!V1199,'Speed Bin B-A'!V1303,'Speed Bin B-A'!V1407),"-")</f>
        <v>25.905000000000001</v>
      </c>
      <c r="W568" s="253">
        <f>IFERROR(AVERAGE('Speed Bin A-B'!W55,'Speed Bin A-B'!W159,'Speed Bin A-B'!W263,'Speed Bin A-B'!W367,'Speed Bin A-B'!W471,'Speed Bin A-B'!W575,'Speed Bin A-B'!W679,'Speed Bin A-B'!W783,'Speed Bin A-B'!W887,'Speed Bin A-B'!W991,'Speed Bin A-B'!W1095,'Speed Bin A-B'!W1199,'Speed Bin A-B'!W1303,'Speed Bin A-B'!W1407,'Speed Bin B-A'!W55,'Speed Bin B-A'!W159,'Speed Bin B-A'!W263,'Speed Bin B-A'!W367,'Speed Bin B-A'!W471,'Speed Bin B-A'!W575,'Speed Bin B-A'!W679,'Speed Bin B-A'!W783,'Speed Bin B-A'!W887,'Speed Bin B-A'!W991,'Speed Bin B-A'!W1095,'Speed Bin B-A'!W1199,'Speed Bin B-A'!W1303,'Speed Bin B-A'!W1407),"-")</f>
        <v>29.910000000000004</v>
      </c>
      <c r="X568" s="261"/>
      <c r="Y568" s="261"/>
    </row>
    <row r="569" spans="1:25" x14ac:dyDescent="0.2">
      <c r="A569" s="251">
        <v>0.46875</v>
      </c>
      <c r="B569" s="252">
        <f t="shared" ref="B569:U569" si="1220">B153+B361</f>
        <v>401</v>
      </c>
      <c r="C569" s="252">
        <f t="shared" si="1220"/>
        <v>0</v>
      </c>
      <c r="D569" s="252">
        <f t="shared" si="1220"/>
        <v>8</v>
      </c>
      <c r="E569" s="252">
        <f t="shared" si="1220"/>
        <v>11</v>
      </c>
      <c r="F569" s="252">
        <f t="shared" si="1220"/>
        <v>126</v>
      </c>
      <c r="G569" s="252">
        <f t="shared" si="1220"/>
        <v>197</v>
      </c>
      <c r="H569" s="252">
        <f t="shared" si="1220"/>
        <v>53</v>
      </c>
      <c r="I569" s="252">
        <f t="shared" si="1220"/>
        <v>6</v>
      </c>
      <c r="J569" s="252">
        <f t="shared" si="1220"/>
        <v>0</v>
      </c>
      <c r="K569" s="252">
        <f t="shared" si="1220"/>
        <v>0</v>
      </c>
      <c r="L569" s="252">
        <f t="shared" si="1220"/>
        <v>0</v>
      </c>
      <c r="M569" s="252">
        <f t="shared" si="1220"/>
        <v>0</v>
      </c>
      <c r="N569" s="252">
        <f t="shared" si="1220"/>
        <v>0</v>
      </c>
      <c r="O569" s="252">
        <f t="shared" si="1220"/>
        <v>0</v>
      </c>
      <c r="P569" s="252">
        <f t="shared" si="1220"/>
        <v>0</v>
      </c>
      <c r="Q569" s="252">
        <f t="shared" si="1220"/>
        <v>0</v>
      </c>
      <c r="R569" s="252">
        <f t="shared" si="1220"/>
        <v>0</v>
      </c>
      <c r="S569" s="252">
        <f t="shared" si="1220"/>
        <v>0</v>
      </c>
      <c r="T569" s="252">
        <f t="shared" si="1220"/>
        <v>0</v>
      </c>
      <c r="U569" s="252">
        <f t="shared" si="1220"/>
        <v>0</v>
      </c>
      <c r="V569" s="253">
        <f>IFERROR(AVERAGE('Speed Bin A-B'!V56,'Speed Bin A-B'!V160,'Speed Bin A-B'!V264,'Speed Bin A-B'!V368,'Speed Bin A-B'!V472,'Speed Bin A-B'!V576,'Speed Bin A-B'!V680,'Speed Bin A-B'!V784,'Speed Bin A-B'!V888,'Speed Bin A-B'!V992,'Speed Bin A-B'!V1096,'Speed Bin A-B'!V1200,'Speed Bin A-B'!V1304,'Speed Bin A-B'!V1408,'Speed Bin B-A'!V56,'Speed Bin B-A'!V160,'Speed Bin B-A'!V264,'Speed Bin B-A'!V368,'Speed Bin B-A'!V472,'Speed Bin B-A'!V576,'Speed Bin B-A'!V680,'Speed Bin B-A'!V784,'Speed Bin B-A'!V888,'Speed Bin B-A'!V992,'Speed Bin B-A'!V1096,'Speed Bin B-A'!V1200,'Speed Bin B-A'!V1304,'Speed Bin B-A'!V1408),"-")</f>
        <v>26.155000000000001</v>
      </c>
      <c r="W569" s="253">
        <f>IFERROR(AVERAGE('Speed Bin A-B'!W56,'Speed Bin A-B'!W160,'Speed Bin A-B'!W264,'Speed Bin A-B'!W368,'Speed Bin A-B'!W472,'Speed Bin A-B'!W576,'Speed Bin A-B'!W680,'Speed Bin A-B'!W784,'Speed Bin A-B'!W888,'Speed Bin A-B'!W992,'Speed Bin A-B'!W1096,'Speed Bin A-B'!W1200,'Speed Bin A-B'!W1304,'Speed Bin A-B'!W1408,'Speed Bin B-A'!W56,'Speed Bin B-A'!W160,'Speed Bin B-A'!W264,'Speed Bin B-A'!W368,'Speed Bin B-A'!W472,'Speed Bin B-A'!W576,'Speed Bin B-A'!W680,'Speed Bin B-A'!W784,'Speed Bin B-A'!W888,'Speed Bin B-A'!W992,'Speed Bin B-A'!W1096,'Speed Bin B-A'!W1200,'Speed Bin B-A'!W1304,'Speed Bin B-A'!W1408),"-")</f>
        <v>30.065000000000005</v>
      </c>
      <c r="X569" s="261"/>
      <c r="Y569" s="261"/>
    </row>
    <row r="570" spans="1:25" x14ac:dyDescent="0.2">
      <c r="A570" s="251">
        <v>0.47916666666666702</v>
      </c>
      <c r="B570" s="252">
        <f t="shared" ref="B570:U570" si="1221">B154+B362</f>
        <v>465</v>
      </c>
      <c r="C570" s="252">
        <f t="shared" si="1221"/>
        <v>1</v>
      </c>
      <c r="D570" s="252">
        <f t="shared" si="1221"/>
        <v>11</v>
      </c>
      <c r="E570" s="252">
        <f t="shared" si="1221"/>
        <v>24</v>
      </c>
      <c r="F570" s="252">
        <f t="shared" si="1221"/>
        <v>129</v>
      </c>
      <c r="G570" s="252">
        <f t="shared" si="1221"/>
        <v>236</v>
      </c>
      <c r="H570" s="252">
        <f t="shared" si="1221"/>
        <v>58</v>
      </c>
      <c r="I570" s="252">
        <f t="shared" si="1221"/>
        <v>6</v>
      </c>
      <c r="J570" s="252">
        <f t="shared" si="1221"/>
        <v>0</v>
      </c>
      <c r="K570" s="252">
        <f t="shared" si="1221"/>
        <v>0</v>
      </c>
      <c r="L570" s="252">
        <f t="shared" si="1221"/>
        <v>0</v>
      </c>
      <c r="M570" s="252">
        <f t="shared" si="1221"/>
        <v>0</v>
      </c>
      <c r="N570" s="252">
        <f t="shared" si="1221"/>
        <v>0</v>
      </c>
      <c r="O570" s="252">
        <f t="shared" si="1221"/>
        <v>0</v>
      </c>
      <c r="P570" s="252">
        <f t="shared" si="1221"/>
        <v>0</v>
      </c>
      <c r="Q570" s="252">
        <f t="shared" si="1221"/>
        <v>0</v>
      </c>
      <c r="R570" s="252">
        <f t="shared" si="1221"/>
        <v>0</v>
      </c>
      <c r="S570" s="252">
        <f t="shared" si="1221"/>
        <v>0</v>
      </c>
      <c r="T570" s="252">
        <f t="shared" si="1221"/>
        <v>0</v>
      </c>
      <c r="U570" s="252">
        <f t="shared" si="1221"/>
        <v>0</v>
      </c>
      <c r="V570" s="253">
        <f>IFERROR(AVERAGE('Speed Bin A-B'!V57,'Speed Bin A-B'!V161,'Speed Bin A-B'!V265,'Speed Bin A-B'!V369,'Speed Bin A-B'!V473,'Speed Bin A-B'!V577,'Speed Bin A-B'!V681,'Speed Bin A-B'!V785,'Speed Bin A-B'!V889,'Speed Bin A-B'!V993,'Speed Bin A-B'!V1097,'Speed Bin A-B'!V1201,'Speed Bin A-B'!V1305,'Speed Bin A-B'!V1409,'Speed Bin B-A'!V57,'Speed Bin B-A'!V161,'Speed Bin B-A'!V265,'Speed Bin B-A'!V369,'Speed Bin B-A'!V473,'Speed Bin B-A'!V577,'Speed Bin B-A'!V681,'Speed Bin B-A'!V785,'Speed Bin B-A'!V889,'Speed Bin B-A'!V993,'Speed Bin B-A'!V1097,'Speed Bin B-A'!V1201,'Speed Bin B-A'!V1305,'Speed Bin B-A'!V1409),"-")</f>
        <v>26.014999999999997</v>
      </c>
      <c r="W570" s="253">
        <f>IFERROR(AVERAGE('Speed Bin A-B'!W57,'Speed Bin A-B'!W161,'Speed Bin A-B'!W265,'Speed Bin A-B'!W369,'Speed Bin A-B'!W473,'Speed Bin A-B'!W577,'Speed Bin A-B'!W681,'Speed Bin A-B'!W785,'Speed Bin A-B'!W889,'Speed Bin A-B'!W993,'Speed Bin A-B'!W1097,'Speed Bin A-B'!W1201,'Speed Bin A-B'!W1305,'Speed Bin A-B'!W1409,'Speed Bin B-A'!W57,'Speed Bin B-A'!W161,'Speed Bin B-A'!W265,'Speed Bin B-A'!W369,'Speed Bin B-A'!W473,'Speed Bin B-A'!W577,'Speed Bin B-A'!W681,'Speed Bin B-A'!W785,'Speed Bin B-A'!W889,'Speed Bin B-A'!W993,'Speed Bin B-A'!W1097,'Speed Bin B-A'!W1201,'Speed Bin B-A'!W1305,'Speed Bin B-A'!W1409),"-")</f>
        <v>29.694999999999993</v>
      </c>
      <c r="X570" s="261"/>
      <c r="Y570" s="261"/>
    </row>
    <row r="571" spans="1:25" x14ac:dyDescent="0.2">
      <c r="A571" s="251">
        <v>0.48958333333333298</v>
      </c>
      <c r="B571" s="252">
        <f t="shared" ref="B571:U571" si="1222">B155+B363</f>
        <v>443</v>
      </c>
      <c r="C571" s="252">
        <f t="shared" si="1222"/>
        <v>1</v>
      </c>
      <c r="D571" s="252">
        <f t="shared" si="1222"/>
        <v>15</v>
      </c>
      <c r="E571" s="252">
        <f t="shared" si="1222"/>
        <v>41</v>
      </c>
      <c r="F571" s="252">
        <f t="shared" si="1222"/>
        <v>138</v>
      </c>
      <c r="G571" s="252">
        <f t="shared" si="1222"/>
        <v>195</v>
      </c>
      <c r="H571" s="252">
        <f t="shared" si="1222"/>
        <v>47</v>
      </c>
      <c r="I571" s="252">
        <f t="shared" si="1222"/>
        <v>5</v>
      </c>
      <c r="J571" s="252">
        <f t="shared" si="1222"/>
        <v>0</v>
      </c>
      <c r="K571" s="252">
        <f t="shared" si="1222"/>
        <v>1</v>
      </c>
      <c r="L571" s="252">
        <f t="shared" si="1222"/>
        <v>0</v>
      </c>
      <c r="M571" s="252">
        <f t="shared" si="1222"/>
        <v>0</v>
      </c>
      <c r="N571" s="252">
        <f t="shared" si="1222"/>
        <v>0</v>
      </c>
      <c r="O571" s="252">
        <f t="shared" si="1222"/>
        <v>0</v>
      </c>
      <c r="P571" s="252">
        <f t="shared" si="1222"/>
        <v>0</v>
      </c>
      <c r="Q571" s="252">
        <f t="shared" si="1222"/>
        <v>0</v>
      </c>
      <c r="R571" s="252">
        <f t="shared" si="1222"/>
        <v>0</v>
      </c>
      <c r="S571" s="252">
        <f t="shared" si="1222"/>
        <v>0</v>
      </c>
      <c r="T571" s="252">
        <f t="shared" si="1222"/>
        <v>0</v>
      </c>
      <c r="U571" s="252">
        <f t="shared" si="1222"/>
        <v>0</v>
      </c>
      <c r="V571" s="253">
        <f>IFERROR(AVERAGE('Speed Bin A-B'!V58,'Speed Bin A-B'!V162,'Speed Bin A-B'!V266,'Speed Bin A-B'!V370,'Speed Bin A-B'!V474,'Speed Bin A-B'!V578,'Speed Bin A-B'!V682,'Speed Bin A-B'!V786,'Speed Bin A-B'!V890,'Speed Bin A-B'!V994,'Speed Bin A-B'!V1098,'Speed Bin A-B'!V1202,'Speed Bin A-B'!V1306,'Speed Bin A-B'!V1410,'Speed Bin B-A'!V58,'Speed Bin B-A'!V162,'Speed Bin B-A'!V266,'Speed Bin B-A'!V370,'Speed Bin B-A'!V474,'Speed Bin B-A'!V578,'Speed Bin B-A'!V682,'Speed Bin B-A'!V786,'Speed Bin B-A'!V890,'Speed Bin B-A'!V994,'Speed Bin B-A'!V1098,'Speed Bin B-A'!V1202,'Speed Bin B-A'!V1306,'Speed Bin B-A'!V1410),"-")</f>
        <v>25.220000000000006</v>
      </c>
      <c r="W571" s="253">
        <f>IFERROR(AVERAGE('Speed Bin A-B'!W58,'Speed Bin A-B'!W162,'Speed Bin A-B'!W266,'Speed Bin A-B'!W370,'Speed Bin A-B'!W474,'Speed Bin A-B'!W578,'Speed Bin A-B'!W682,'Speed Bin A-B'!W786,'Speed Bin A-B'!W890,'Speed Bin A-B'!W994,'Speed Bin A-B'!W1098,'Speed Bin A-B'!W1202,'Speed Bin A-B'!W1306,'Speed Bin A-B'!W1410,'Speed Bin B-A'!W58,'Speed Bin B-A'!W162,'Speed Bin B-A'!W266,'Speed Bin B-A'!W370,'Speed Bin B-A'!W474,'Speed Bin B-A'!W578,'Speed Bin B-A'!W682,'Speed Bin B-A'!W786,'Speed Bin B-A'!W890,'Speed Bin B-A'!W994,'Speed Bin B-A'!W1098,'Speed Bin B-A'!W1202,'Speed Bin B-A'!W1306,'Speed Bin B-A'!W1410),"-")</f>
        <v>29.194736842105261</v>
      </c>
      <c r="X571" s="261"/>
      <c r="Y571" s="261"/>
    </row>
    <row r="572" spans="1:25" x14ac:dyDescent="0.2">
      <c r="A572" s="251">
        <v>0.5</v>
      </c>
      <c r="B572" s="252">
        <f t="shared" ref="B572:U572" si="1223">B156+B364</f>
        <v>456</v>
      </c>
      <c r="C572" s="252">
        <f t="shared" si="1223"/>
        <v>8</v>
      </c>
      <c r="D572" s="252">
        <f t="shared" si="1223"/>
        <v>17</v>
      </c>
      <c r="E572" s="252">
        <f t="shared" si="1223"/>
        <v>38</v>
      </c>
      <c r="F572" s="252">
        <f t="shared" si="1223"/>
        <v>128</v>
      </c>
      <c r="G572" s="252">
        <f t="shared" si="1223"/>
        <v>204</v>
      </c>
      <c r="H572" s="252">
        <f t="shared" si="1223"/>
        <v>51</v>
      </c>
      <c r="I572" s="252">
        <f t="shared" si="1223"/>
        <v>9</v>
      </c>
      <c r="J572" s="252">
        <f t="shared" si="1223"/>
        <v>1</v>
      </c>
      <c r="K572" s="252">
        <f t="shared" si="1223"/>
        <v>0</v>
      </c>
      <c r="L572" s="252">
        <f t="shared" si="1223"/>
        <v>0</v>
      </c>
      <c r="M572" s="252">
        <f t="shared" si="1223"/>
        <v>0</v>
      </c>
      <c r="N572" s="252">
        <f t="shared" si="1223"/>
        <v>0</v>
      </c>
      <c r="O572" s="252">
        <f t="shared" si="1223"/>
        <v>0</v>
      </c>
      <c r="P572" s="252">
        <f t="shared" si="1223"/>
        <v>0</v>
      </c>
      <c r="Q572" s="252">
        <f t="shared" si="1223"/>
        <v>0</v>
      </c>
      <c r="R572" s="252">
        <f t="shared" si="1223"/>
        <v>0</v>
      </c>
      <c r="S572" s="252">
        <f t="shared" si="1223"/>
        <v>0</v>
      </c>
      <c r="T572" s="252">
        <f t="shared" si="1223"/>
        <v>0</v>
      </c>
      <c r="U572" s="252">
        <f t="shared" si="1223"/>
        <v>0</v>
      </c>
      <c r="V572" s="253">
        <f>IFERROR(AVERAGE('Speed Bin A-B'!V59,'Speed Bin A-B'!V163,'Speed Bin A-B'!V267,'Speed Bin A-B'!V371,'Speed Bin A-B'!V475,'Speed Bin A-B'!V579,'Speed Bin A-B'!V683,'Speed Bin A-B'!V787,'Speed Bin A-B'!V891,'Speed Bin A-B'!V995,'Speed Bin A-B'!V1099,'Speed Bin A-B'!V1203,'Speed Bin A-B'!V1307,'Speed Bin A-B'!V1411,'Speed Bin B-A'!V59,'Speed Bin B-A'!V163,'Speed Bin B-A'!V267,'Speed Bin B-A'!V371,'Speed Bin B-A'!V475,'Speed Bin B-A'!V579,'Speed Bin B-A'!V683,'Speed Bin B-A'!V787,'Speed Bin B-A'!V891,'Speed Bin B-A'!V995,'Speed Bin B-A'!V1099,'Speed Bin B-A'!V1203,'Speed Bin B-A'!V1307,'Speed Bin B-A'!V1411),"-")</f>
        <v>25.265000000000004</v>
      </c>
      <c r="W572" s="253">
        <f>IFERROR(AVERAGE('Speed Bin A-B'!W59,'Speed Bin A-B'!W163,'Speed Bin A-B'!W267,'Speed Bin A-B'!W371,'Speed Bin A-B'!W475,'Speed Bin A-B'!W579,'Speed Bin A-B'!W683,'Speed Bin A-B'!W787,'Speed Bin A-B'!W891,'Speed Bin A-B'!W995,'Speed Bin A-B'!W1099,'Speed Bin A-B'!W1203,'Speed Bin A-B'!W1307,'Speed Bin A-B'!W1411,'Speed Bin B-A'!W59,'Speed Bin B-A'!W163,'Speed Bin B-A'!W267,'Speed Bin B-A'!W371,'Speed Bin B-A'!W475,'Speed Bin B-A'!W579,'Speed Bin B-A'!W683,'Speed Bin B-A'!W787,'Speed Bin B-A'!W891,'Speed Bin B-A'!W995,'Speed Bin B-A'!W1099,'Speed Bin B-A'!W1203,'Speed Bin B-A'!W1307,'Speed Bin B-A'!W1411),"-")</f>
        <v>29.094999999999999</v>
      </c>
      <c r="X572" s="261"/>
      <c r="Y572" s="261"/>
    </row>
    <row r="573" spans="1:25" x14ac:dyDescent="0.2">
      <c r="A573" s="251">
        <v>0.51041666666666696</v>
      </c>
      <c r="B573" s="252">
        <f t="shared" ref="B573:U573" si="1224">B157+B365</f>
        <v>417</v>
      </c>
      <c r="C573" s="252">
        <f t="shared" si="1224"/>
        <v>1</v>
      </c>
      <c r="D573" s="252">
        <f t="shared" si="1224"/>
        <v>8</v>
      </c>
      <c r="E573" s="252">
        <f t="shared" si="1224"/>
        <v>37</v>
      </c>
      <c r="F573" s="252">
        <f t="shared" si="1224"/>
        <v>121</v>
      </c>
      <c r="G573" s="252">
        <f t="shared" si="1224"/>
        <v>174</v>
      </c>
      <c r="H573" s="252">
        <f t="shared" si="1224"/>
        <v>67</v>
      </c>
      <c r="I573" s="252">
        <f t="shared" si="1224"/>
        <v>9</v>
      </c>
      <c r="J573" s="252">
        <f t="shared" si="1224"/>
        <v>0</v>
      </c>
      <c r="K573" s="252">
        <f t="shared" si="1224"/>
        <v>0</v>
      </c>
      <c r="L573" s="252">
        <f t="shared" si="1224"/>
        <v>0</v>
      </c>
      <c r="M573" s="252">
        <f t="shared" si="1224"/>
        <v>0</v>
      </c>
      <c r="N573" s="252">
        <f t="shared" si="1224"/>
        <v>0</v>
      </c>
      <c r="O573" s="252">
        <f t="shared" si="1224"/>
        <v>0</v>
      </c>
      <c r="P573" s="252">
        <f t="shared" si="1224"/>
        <v>0</v>
      </c>
      <c r="Q573" s="252">
        <f t="shared" si="1224"/>
        <v>0</v>
      </c>
      <c r="R573" s="252">
        <f t="shared" si="1224"/>
        <v>0</v>
      </c>
      <c r="S573" s="252">
        <f t="shared" si="1224"/>
        <v>0</v>
      </c>
      <c r="T573" s="252">
        <f t="shared" si="1224"/>
        <v>0</v>
      </c>
      <c r="U573" s="252">
        <f t="shared" si="1224"/>
        <v>0</v>
      </c>
      <c r="V573" s="253">
        <f>IFERROR(AVERAGE('Speed Bin A-B'!V60,'Speed Bin A-B'!V164,'Speed Bin A-B'!V268,'Speed Bin A-B'!V372,'Speed Bin A-B'!V476,'Speed Bin A-B'!V580,'Speed Bin A-B'!V684,'Speed Bin A-B'!V788,'Speed Bin A-B'!V892,'Speed Bin A-B'!V996,'Speed Bin A-B'!V1100,'Speed Bin A-B'!V1204,'Speed Bin A-B'!V1308,'Speed Bin A-B'!V1412,'Speed Bin B-A'!V60,'Speed Bin B-A'!V164,'Speed Bin B-A'!V268,'Speed Bin B-A'!V372,'Speed Bin B-A'!V476,'Speed Bin B-A'!V580,'Speed Bin B-A'!V684,'Speed Bin B-A'!V788,'Speed Bin B-A'!V892,'Speed Bin B-A'!V996,'Speed Bin B-A'!V1100,'Speed Bin B-A'!V1204,'Speed Bin B-A'!V1308,'Speed Bin B-A'!V1412),"-")</f>
        <v>25.634999999999998</v>
      </c>
      <c r="W573" s="253">
        <f>IFERROR(AVERAGE('Speed Bin A-B'!W60,'Speed Bin A-B'!W164,'Speed Bin A-B'!W268,'Speed Bin A-B'!W372,'Speed Bin A-B'!W476,'Speed Bin A-B'!W580,'Speed Bin A-B'!W684,'Speed Bin A-B'!W788,'Speed Bin A-B'!W892,'Speed Bin A-B'!W996,'Speed Bin A-B'!W1100,'Speed Bin A-B'!W1204,'Speed Bin A-B'!W1308,'Speed Bin A-B'!W1412,'Speed Bin B-A'!W60,'Speed Bin B-A'!W164,'Speed Bin B-A'!W268,'Speed Bin B-A'!W372,'Speed Bin B-A'!W476,'Speed Bin B-A'!W580,'Speed Bin B-A'!W684,'Speed Bin B-A'!W788,'Speed Bin B-A'!W892,'Speed Bin B-A'!W996,'Speed Bin B-A'!W1100,'Speed Bin B-A'!W1204,'Speed Bin B-A'!W1308,'Speed Bin B-A'!W1412),"-")</f>
        <v>30.175000000000001</v>
      </c>
      <c r="X573" s="261"/>
      <c r="Y573" s="261"/>
    </row>
    <row r="574" spans="1:25" x14ac:dyDescent="0.2">
      <c r="A574" s="251">
        <v>0.52083333333333304</v>
      </c>
      <c r="B574" s="252">
        <f t="shared" ref="B574:U574" si="1225">B158+B366</f>
        <v>419</v>
      </c>
      <c r="C574" s="252">
        <f t="shared" si="1225"/>
        <v>3</v>
      </c>
      <c r="D574" s="252">
        <f t="shared" si="1225"/>
        <v>10</v>
      </c>
      <c r="E574" s="252">
        <f t="shared" si="1225"/>
        <v>34</v>
      </c>
      <c r="F574" s="252">
        <f t="shared" si="1225"/>
        <v>132</v>
      </c>
      <c r="G574" s="252">
        <f t="shared" si="1225"/>
        <v>172</v>
      </c>
      <c r="H574" s="252">
        <f t="shared" si="1225"/>
        <v>60</v>
      </c>
      <c r="I574" s="252">
        <f t="shared" si="1225"/>
        <v>6</v>
      </c>
      <c r="J574" s="252">
        <f t="shared" si="1225"/>
        <v>2</v>
      </c>
      <c r="K574" s="252">
        <f t="shared" si="1225"/>
        <v>0</v>
      </c>
      <c r="L574" s="252">
        <f t="shared" si="1225"/>
        <v>0</v>
      </c>
      <c r="M574" s="252">
        <f t="shared" si="1225"/>
        <v>0</v>
      </c>
      <c r="N574" s="252">
        <f t="shared" si="1225"/>
        <v>0</v>
      </c>
      <c r="O574" s="252">
        <f t="shared" si="1225"/>
        <v>0</v>
      </c>
      <c r="P574" s="252">
        <f t="shared" si="1225"/>
        <v>0</v>
      </c>
      <c r="Q574" s="252">
        <f t="shared" si="1225"/>
        <v>0</v>
      </c>
      <c r="R574" s="252">
        <f t="shared" si="1225"/>
        <v>0</v>
      </c>
      <c r="S574" s="252">
        <f t="shared" si="1225"/>
        <v>0</v>
      </c>
      <c r="T574" s="252">
        <f t="shared" si="1225"/>
        <v>0</v>
      </c>
      <c r="U574" s="252">
        <f t="shared" si="1225"/>
        <v>0</v>
      </c>
      <c r="V574" s="253">
        <f>IFERROR(AVERAGE('Speed Bin A-B'!V61,'Speed Bin A-B'!V165,'Speed Bin A-B'!V269,'Speed Bin A-B'!V373,'Speed Bin A-B'!V477,'Speed Bin A-B'!V581,'Speed Bin A-B'!V685,'Speed Bin A-B'!V789,'Speed Bin A-B'!V893,'Speed Bin A-B'!V997,'Speed Bin A-B'!V1101,'Speed Bin A-B'!V1205,'Speed Bin A-B'!V1309,'Speed Bin A-B'!V1413,'Speed Bin B-A'!V61,'Speed Bin B-A'!V165,'Speed Bin B-A'!V269,'Speed Bin B-A'!V373,'Speed Bin B-A'!V477,'Speed Bin B-A'!V581,'Speed Bin B-A'!V685,'Speed Bin B-A'!V789,'Speed Bin B-A'!V893,'Speed Bin B-A'!V997,'Speed Bin B-A'!V1101,'Speed Bin B-A'!V1205,'Speed Bin B-A'!V1309,'Speed Bin B-A'!V1413),"-")</f>
        <v>25.510000000000005</v>
      </c>
      <c r="W574" s="253">
        <f>IFERROR(AVERAGE('Speed Bin A-B'!W61,'Speed Bin A-B'!W165,'Speed Bin A-B'!W269,'Speed Bin A-B'!W373,'Speed Bin A-B'!W477,'Speed Bin A-B'!W581,'Speed Bin A-B'!W685,'Speed Bin A-B'!W789,'Speed Bin A-B'!W893,'Speed Bin A-B'!W997,'Speed Bin A-B'!W1101,'Speed Bin A-B'!W1205,'Speed Bin A-B'!W1309,'Speed Bin A-B'!W1413,'Speed Bin B-A'!W61,'Speed Bin B-A'!W165,'Speed Bin B-A'!W269,'Speed Bin B-A'!W373,'Speed Bin B-A'!W477,'Speed Bin B-A'!W581,'Speed Bin B-A'!W685,'Speed Bin B-A'!W789,'Speed Bin B-A'!W893,'Speed Bin B-A'!W997,'Speed Bin B-A'!W1101,'Speed Bin B-A'!W1205,'Speed Bin B-A'!W1309,'Speed Bin B-A'!W1413),"-")</f>
        <v>29.91578947368421</v>
      </c>
      <c r="X574" s="261"/>
      <c r="Y574" s="261"/>
    </row>
    <row r="575" spans="1:25" x14ac:dyDescent="0.2">
      <c r="A575" s="251">
        <v>0.53125</v>
      </c>
      <c r="B575" s="252">
        <f t="shared" ref="B575:U575" si="1226">B159+B367</f>
        <v>431</v>
      </c>
      <c r="C575" s="252">
        <f t="shared" si="1226"/>
        <v>1</v>
      </c>
      <c r="D575" s="252">
        <f t="shared" si="1226"/>
        <v>6</v>
      </c>
      <c r="E575" s="252">
        <f t="shared" si="1226"/>
        <v>39</v>
      </c>
      <c r="F575" s="252">
        <f t="shared" si="1226"/>
        <v>101</v>
      </c>
      <c r="G575" s="252">
        <f t="shared" si="1226"/>
        <v>201</v>
      </c>
      <c r="H575" s="252">
        <f t="shared" si="1226"/>
        <v>71</v>
      </c>
      <c r="I575" s="252">
        <f t="shared" si="1226"/>
        <v>9</v>
      </c>
      <c r="J575" s="252">
        <f t="shared" si="1226"/>
        <v>3</v>
      </c>
      <c r="K575" s="252">
        <f t="shared" si="1226"/>
        <v>0</v>
      </c>
      <c r="L575" s="252">
        <f t="shared" si="1226"/>
        <v>0</v>
      </c>
      <c r="M575" s="252">
        <f t="shared" si="1226"/>
        <v>0</v>
      </c>
      <c r="N575" s="252">
        <f t="shared" si="1226"/>
        <v>0</v>
      </c>
      <c r="O575" s="252">
        <f t="shared" si="1226"/>
        <v>0</v>
      </c>
      <c r="P575" s="252">
        <f t="shared" si="1226"/>
        <v>0</v>
      </c>
      <c r="Q575" s="252">
        <f t="shared" si="1226"/>
        <v>0</v>
      </c>
      <c r="R575" s="252">
        <f t="shared" si="1226"/>
        <v>0</v>
      </c>
      <c r="S575" s="252">
        <f t="shared" si="1226"/>
        <v>0</v>
      </c>
      <c r="T575" s="252">
        <f t="shared" si="1226"/>
        <v>0</v>
      </c>
      <c r="U575" s="252">
        <f t="shared" si="1226"/>
        <v>0</v>
      </c>
      <c r="V575" s="253">
        <f>IFERROR(AVERAGE('Speed Bin A-B'!V62,'Speed Bin A-B'!V166,'Speed Bin A-B'!V270,'Speed Bin A-B'!V374,'Speed Bin A-B'!V478,'Speed Bin A-B'!V582,'Speed Bin A-B'!V686,'Speed Bin A-B'!V790,'Speed Bin A-B'!V894,'Speed Bin A-B'!V998,'Speed Bin A-B'!V1102,'Speed Bin A-B'!V1206,'Speed Bin A-B'!V1310,'Speed Bin A-B'!V1414,'Speed Bin B-A'!V62,'Speed Bin B-A'!V166,'Speed Bin B-A'!V270,'Speed Bin B-A'!V374,'Speed Bin B-A'!V478,'Speed Bin B-A'!V582,'Speed Bin B-A'!V686,'Speed Bin B-A'!V790,'Speed Bin B-A'!V894,'Speed Bin B-A'!V998,'Speed Bin B-A'!V1102,'Speed Bin B-A'!V1206,'Speed Bin B-A'!V1310,'Speed Bin B-A'!V1414),"-")</f>
        <v>26.184999999999995</v>
      </c>
      <c r="W575" s="253">
        <f>IFERROR(AVERAGE('Speed Bin A-B'!W62,'Speed Bin A-B'!W166,'Speed Bin A-B'!W270,'Speed Bin A-B'!W374,'Speed Bin A-B'!W478,'Speed Bin A-B'!W582,'Speed Bin A-B'!W686,'Speed Bin A-B'!W790,'Speed Bin A-B'!W894,'Speed Bin A-B'!W998,'Speed Bin A-B'!W1102,'Speed Bin A-B'!W1206,'Speed Bin A-B'!W1310,'Speed Bin A-B'!W1414,'Speed Bin B-A'!W62,'Speed Bin B-A'!W166,'Speed Bin B-A'!W270,'Speed Bin B-A'!W374,'Speed Bin B-A'!W478,'Speed Bin B-A'!W582,'Speed Bin B-A'!W686,'Speed Bin B-A'!W790,'Speed Bin B-A'!W894,'Speed Bin B-A'!W998,'Speed Bin B-A'!W1102,'Speed Bin B-A'!W1206,'Speed Bin B-A'!W1310,'Speed Bin B-A'!W1414),"-")</f>
        <v>30.500000000000011</v>
      </c>
      <c r="X575" s="261"/>
      <c r="Y575" s="261"/>
    </row>
    <row r="576" spans="1:25" x14ac:dyDescent="0.2">
      <c r="A576" s="251">
        <v>0.54166666666666696</v>
      </c>
      <c r="B576" s="252">
        <f t="shared" ref="B576:U576" si="1227">B160+B368</f>
        <v>414</v>
      </c>
      <c r="C576" s="252">
        <f t="shared" si="1227"/>
        <v>0</v>
      </c>
      <c r="D576" s="252">
        <f t="shared" si="1227"/>
        <v>10</v>
      </c>
      <c r="E576" s="252">
        <f t="shared" si="1227"/>
        <v>29</v>
      </c>
      <c r="F576" s="252">
        <f t="shared" si="1227"/>
        <v>121</v>
      </c>
      <c r="G576" s="252">
        <f t="shared" si="1227"/>
        <v>192</v>
      </c>
      <c r="H576" s="252">
        <f t="shared" si="1227"/>
        <v>58</v>
      </c>
      <c r="I576" s="252">
        <f t="shared" si="1227"/>
        <v>4</v>
      </c>
      <c r="J576" s="252">
        <f t="shared" si="1227"/>
        <v>0</v>
      </c>
      <c r="K576" s="252">
        <f t="shared" si="1227"/>
        <v>0</v>
      </c>
      <c r="L576" s="252">
        <f t="shared" si="1227"/>
        <v>0</v>
      </c>
      <c r="M576" s="252">
        <f t="shared" si="1227"/>
        <v>0</v>
      </c>
      <c r="N576" s="252">
        <f t="shared" si="1227"/>
        <v>0</v>
      </c>
      <c r="O576" s="252">
        <f t="shared" si="1227"/>
        <v>0</v>
      </c>
      <c r="P576" s="252">
        <f t="shared" si="1227"/>
        <v>0</v>
      </c>
      <c r="Q576" s="252">
        <f t="shared" si="1227"/>
        <v>0</v>
      </c>
      <c r="R576" s="252">
        <f t="shared" si="1227"/>
        <v>0</v>
      </c>
      <c r="S576" s="252">
        <f t="shared" si="1227"/>
        <v>0</v>
      </c>
      <c r="T576" s="252">
        <f t="shared" si="1227"/>
        <v>0</v>
      </c>
      <c r="U576" s="252">
        <f t="shared" si="1227"/>
        <v>0</v>
      </c>
      <c r="V576" s="253">
        <f>IFERROR(AVERAGE('Speed Bin A-B'!V63,'Speed Bin A-B'!V167,'Speed Bin A-B'!V271,'Speed Bin A-B'!V375,'Speed Bin A-B'!V479,'Speed Bin A-B'!V583,'Speed Bin A-B'!V687,'Speed Bin A-B'!V791,'Speed Bin A-B'!V895,'Speed Bin A-B'!V999,'Speed Bin A-B'!V1103,'Speed Bin A-B'!V1207,'Speed Bin A-B'!V1311,'Speed Bin A-B'!V1415,'Speed Bin B-A'!V63,'Speed Bin B-A'!V167,'Speed Bin B-A'!V271,'Speed Bin B-A'!V375,'Speed Bin B-A'!V479,'Speed Bin B-A'!V583,'Speed Bin B-A'!V687,'Speed Bin B-A'!V791,'Speed Bin B-A'!V895,'Speed Bin B-A'!V999,'Speed Bin B-A'!V1103,'Speed Bin B-A'!V1207,'Speed Bin B-A'!V1311,'Speed Bin B-A'!V1415),"-")</f>
        <v>25.844999999999999</v>
      </c>
      <c r="W576" s="253">
        <f>IFERROR(AVERAGE('Speed Bin A-B'!W63,'Speed Bin A-B'!W167,'Speed Bin A-B'!W271,'Speed Bin A-B'!W375,'Speed Bin A-B'!W479,'Speed Bin A-B'!W583,'Speed Bin A-B'!W687,'Speed Bin A-B'!W791,'Speed Bin A-B'!W895,'Speed Bin A-B'!W999,'Speed Bin A-B'!W1103,'Speed Bin A-B'!W1207,'Speed Bin A-B'!W1311,'Speed Bin A-B'!W1415,'Speed Bin B-A'!W63,'Speed Bin B-A'!W167,'Speed Bin B-A'!W271,'Speed Bin B-A'!W375,'Speed Bin B-A'!W479,'Speed Bin B-A'!W583,'Speed Bin B-A'!W687,'Speed Bin B-A'!W791,'Speed Bin B-A'!W895,'Speed Bin B-A'!W999,'Speed Bin B-A'!W1103,'Speed Bin B-A'!W1207,'Speed Bin B-A'!W1311,'Speed Bin B-A'!W1415),"-")</f>
        <v>29.830000000000002</v>
      </c>
      <c r="X576" s="261"/>
      <c r="Y576" s="261"/>
    </row>
    <row r="577" spans="1:25" x14ac:dyDescent="0.2">
      <c r="A577" s="251">
        <v>0.55208333333333304</v>
      </c>
      <c r="B577" s="252">
        <f t="shared" ref="B577:U577" si="1228">B161+B369</f>
        <v>430</v>
      </c>
      <c r="C577" s="252">
        <f t="shared" si="1228"/>
        <v>0</v>
      </c>
      <c r="D577" s="252">
        <f t="shared" si="1228"/>
        <v>4</v>
      </c>
      <c r="E577" s="252">
        <f t="shared" si="1228"/>
        <v>32</v>
      </c>
      <c r="F577" s="252">
        <f t="shared" si="1228"/>
        <v>126</v>
      </c>
      <c r="G577" s="252">
        <f t="shared" si="1228"/>
        <v>194</v>
      </c>
      <c r="H577" s="252">
        <f t="shared" si="1228"/>
        <v>61</v>
      </c>
      <c r="I577" s="252">
        <f t="shared" si="1228"/>
        <v>11</v>
      </c>
      <c r="J577" s="252">
        <f t="shared" si="1228"/>
        <v>2</v>
      </c>
      <c r="K577" s="252">
        <f t="shared" si="1228"/>
        <v>0</v>
      </c>
      <c r="L577" s="252">
        <f t="shared" si="1228"/>
        <v>0</v>
      </c>
      <c r="M577" s="252">
        <f t="shared" si="1228"/>
        <v>0</v>
      </c>
      <c r="N577" s="252">
        <f t="shared" si="1228"/>
        <v>0</v>
      </c>
      <c r="O577" s="252">
        <f t="shared" si="1228"/>
        <v>0</v>
      </c>
      <c r="P577" s="252">
        <f t="shared" si="1228"/>
        <v>0</v>
      </c>
      <c r="Q577" s="252">
        <f t="shared" si="1228"/>
        <v>0</v>
      </c>
      <c r="R577" s="252">
        <f t="shared" si="1228"/>
        <v>0</v>
      </c>
      <c r="S577" s="252">
        <f t="shared" si="1228"/>
        <v>0</v>
      </c>
      <c r="T577" s="252">
        <f t="shared" si="1228"/>
        <v>0</v>
      </c>
      <c r="U577" s="252">
        <f t="shared" si="1228"/>
        <v>0</v>
      </c>
      <c r="V577" s="253">
        <f>IFERROR(AVERAGE('Speed Bin A-B'!V64,'Speed Bin A-B'!V168,'Speed Bin A-B'!V272,'Speed Bin A-B'!V376,'Speed Bin A-B'!V480,'Speed Bin A-B'!V584,'Speed Bin A-B'!V688,'Speed Bin A-B'!V792,'Speed Bin A-B'!V896,'Speed Bin A-B'!V1000,'Speed Bin A-B'!V1104,'Speed Bin A-B'!V1208,'Speed Bin A-B'!V1312,'Speed Bin A-B'!V1416,'Speed Bin B-A'!V64,'Speed Bin B-A'!V168,'Speed Bin B-A'!V272,'Speed Bin B-A'!V376,'Speed Bin B-A'!V480,'Speed Bin B-A'!V584,'Speed Bin B-A'!V688,'Speed Bin B-A'!V792,'Speed Bin B-A'!V896,'Speed Bin B-A'!V1000,'Speed Bin B-A'!V1104,'Speed Bin B-A'!V1208,'Speed Bin B-A'!V1312,'Speed Bin B-A'!V1416),"-")</f>
        <v>26.104999999999997</v>
      </c>
      <c r="W577" s="253">
        <f>IFERROR(AVERAGE('Speed Bin A-B'!W64,'Speed Bin A-B'!W168,'Speed Bin A-B'!W272,'Speed Bin A-B'!W376,'Speed Bin A-B'!W480,'Speed Bin A-B'!W584,'Speed Bin A-B'!W688,'Speed Bin A-B'!W792,'Speed Bin A-B'!W896,'Speed Bin A-B'!W1000,'Speed Bin A-B'!W1104,'Speed Bin A-B'!W1208,'Speed Bin A-B'!W1312,'Speed Bin A-B'!W1416,'Speed Bin B-A'!W64,'Speed Bin B-A'!W168,'Speed Bin B-A'!W272,'Speed Bin B-A'!W376,'Speed Bin B-A'!W480,'Speed Bin B-A'!W584,'Speed Bin B-A'!W688,'Speed Bin B-A'!W792,'Speed Bin B-A'!W896,'Speed Bin B-A'!W1000,'Speed Bin B-A'!W1104,'Speed Bin B-A'!W1208,'Speed Bin B-A'!W1312,'Speed Bin B-A'!W1416),"-")</f>
        <v>30.494999999999994</v>
      </c>
      <c r="X577" s="261"/>
      <c r="Y577" s="261"/>
    </row>
    <row r="578" spans="1:25" x14ac:dyDescent="0.2">
      <c r="A578" s="251">
        <v>0.5625</v>
      </c>
      <c r="B578" s="252">
        <f t="shared" ref="B578:U578" si="1229">B162+B370</f>
        <v>420</v>
      </c>
      <c r="C578" s="252">
        <f t="shared" si="1229"/>
        <v>0</v>
      </c>
      <c r="D578" s="252">
        <f t="shared" si="1229"/>
        <v>6</v>
      </c>
      <c r="E578" s="252">
        <f t="shared" si="1229"/>
        <v>31</v>
      </c>
      <c r="F578" s="252">
        <f t="shared" si="1229"/>
        <v>113</v>
      </c>
      <c r="G578" s="252">
        <f t="shared" si="1229"/>
        <v>202</v>
      </c>
      <c r="H578" s="252">
        <f t="shared" si="1229"/>
        <v>60</v>
      </c>
      <c r="I578" s="252">
        <f t="shared" si="1229"/>
        <v>8</v>
      </c>
      <c r="J578" s="252">
        <f t="shared" si="1229"/>
        <v>0</v>
      </c>
      <c r="K578" s="252">
        <f t="shared" si="1229"/>
        <v>0</v>
      </c>
      <c r="L578" s="252">
        <f t="shared" si="1229"/>
        <v>0</v>
      </c>
      <c r="M578" s="252">
        <f t="shared" si="1229"/>
        <v>0</v>
      </c>
      <c r="N578" s="252">
        <f t="shared" si="1229"/>
        <v>0</v>
      </c>
      <c r="O578" s="252">
        <f t="shared" si="1229"/>
        <v>0</v>
      </c>
      <c r="P578" s="252">
        <f t="shared" si="1229"/>
        <v>0</v>
      </c>
      <c r="Q578" s="252">
        <f t="shared" si="1229"/>
        <v>0</v>
      </c>
      <c r="R578" s="252">
        <f t="shared" si="1229"/>
        <v>0</v>
      </c>
      <c r="S578" s="252">
        <f t="shared" si="1229"/>
        <v>0</v>
      </c>
      <c r="T578" s="252">
        <f t="shared" si="1229"/>
        <v>0</v>
      </c>
      <c r="U578" s="252">
        <f t="shared" si="1229"/>
        <v>0</v>
      </c>
      <c r="V578" s="253">
        <f>IFERROR(AVERAGE('Speed Bin A-B'!V65,'Speed Bin A-B'!V169,'Speed Bin A-B'!V273,'Speed Bin A-B'!V377,'Speed Bin A-B'!V481,'Speed Bin A-B'!V585,'Speed Bin A-B'!V689,'Speed Bin A-B'!V793,'Speed Bin A-B'!V897,'Speed Bin A-B'!V1001,'Speed Bin A-B'!V1105,'Speed Bin A-B'!V1209,'Speed Bin A-B'!V1313,'Speed Bin A-B'!V1417,'Speed Bin B-A'!V65,'Speed Bin B-A'!V169,'Speed Bin B-A'!V273,'Speed Bin B-A'!V377,'Speed Bin B-A'!V481,'Speed Bin B-A'!V585,'Speed Bin B-A'!V689,'Speed Bin B-A'!V793,'Speed Bin B-A'!V897,'Speed Bin B-A'!V1001,'Speed Bin B-A'!V1105,'Speed Bin B-A'!V1209,'Speed Bin B-A'!V1313,'Speed Bin B-A'!V1417),"-")</f>
        <v>26.145000000000003</v>
      </c>
      <c r="W578" s="253">
        <f>IFERROR(AVERAGE('Speed Bin A-B'!W65,'Speed Bin A-B'!W169,'Speed Bin A-B'!W273,'Speed Bin A-B'!W377,'Speed Bin A-B'!W481,'Speed Bin A-B'!W585,'Speed Bin A-B'!W689,'Speed Bin A-B'!W793,'Speed Bin A-B'!W897,'Speed Bin A-B'!W1001,'Speed Bin A-B'!W1105,'Speed Bin A-B'!W1209,'Speed Bin A-B'!W1313,'Speed Bin A-B'!W1417,'Speed Bin B-A'!W65,'Speed Bin B-A'!W169,'Speed Bin B-A'!W273,'Speed Bin B-A'!W377,'Speed Bin B-A'!W481,'Speed Bin B-A'!W585,'Speed Bin B-A'!W689,'Speed Bin B-A'!W793,'Speed Bin B-A'!W897,'Speed Bin B-A'!W1001,'Speed Bin B-A'!W1105,'Speed Bin B-A'!W1209,'Speed Bin B-A'!W1313,'Speed Bin B-A'!W1417),"-")</f>
        <v>29.994999999999997</v>
      </c>
      <c r="X578" s="261"/>
      <c r="Y578" s="261"/>
    </row>
    <row r="579" spans="1:25" x14ac:dyDescent="0.2">
      <c r="A579" s="251">
        <v>0.57291666666666696</v>
      </c>
      <c r="B579" s="252">
        <f t="shared" ref="B579:U579" si="1230">B163+B371</f>
        <v>420</v>
      </c>
      <c r="C579" s="252">
        <f t="shared" si="1230"/>
        <v>0</v>
      </c>
      <c r="D579" s="252">
        <f t="shared" si="1230"/>
        <v>4</v>
      </c>
      <c r="E579" s="252">
        <f t="shared" si="1230"/>
        <v>35</v>
      </c>
      <c r="F579" s="252">
        <f t="shared" si="1230"/>
        <v>120</v>
      </c>
      <c r="G579" s="252">
        <f t="shared" si="1230"/>
        <v>200</v>
      </c>
      <c r="H579" s="252">
        <f t="shared" si="1230"/>
        <v>55</v>
      </c>
      <c r="I579" s="252">
        <f t="shared" si="1230"/>
        <v>5</v>
      </c>
      <c r="J579" s="252">
        <f t="shared" si="1230"/>
        <v>1</v>
      </c>
      <c r="K579" s="252">
        <f t="shared" si="1230"/>
        <v>0</v>
      </c>
      <c r="L579" s="252">
        <f t="shared" si="1230"/>
        <v>0</v>
      </c>
      <c r="M579" s="252">
        <f t="shared" si="1230"/>
        <v>0</v>
      </c>
      <c r="N579" s="252">
        <f t="shared" si="1230"/>
        <v>0</v>
      </c>
      <c r="O579" s="252">
        <f t="shared" si="1230"/>
        <v>0</v>
      </c>
      <c r="P579" s="252">
        <f t="shared" si="1230"/>
        <v>0</v>
      </c>
      <c r="Q579" s="252">
        <f t="shared" si="1230"/>
        <v>0</v>
      </c>
      <c r="R579" s="252">
        <f t="shared" si="1230"/>
        <v>0</v>
      </c>
      <c r="S579" s="252">
        <f t="shared" si="1230"/>
        <v>0</v>
      </c>
      <c r="T579" s="252">
        <f t="shared" si="1230"/>
        <v>0</v>
      </c>
      <c r="U579" s="252">
        <f t="shared" si="1230"/>
        <v>0</v>
      </c>
      <c r="V579" s="253">
        <f>IFERROR(AVERAGE('Speed Bin A-B'!V66,'Speed Bin A-B'!V170,'Speed Bin A-B'!V274,'Speed Bin A-B'!V378,'Speed Bin A-B'!V482,'Speed Bin A-B'!V586,'Speed Bin A-B'!V690,'Speed Bin A-B'!V794,'Speed Bin A-B'!V898,'Speed Bin A-B'!V1002,'Speed Bin A-B'!V1106,'Speed Bin A-B'!V1210,'Speed Bin A-B'!V1314,'Speed Bin A-B'!V1418,'Speed Bin B-A'!V66,'Speed Bin B-A'!V170,'Speed Bin B-A'!V274,'Speed Bin B-A'!V378,'Speed Bin B-A'!V482,'Speed Bin B-A'!V586,'Speed Bin B-A'!V690,'Speed Bin B-A'!V794,'Speed Bin B-A'!V898,'Speed Bin B-A'!V1002,'Speed Bin B-A'!V1106,'Speed Bin B-A'!V1210,'Speed Bin B-A'!V1314,'Speed Bin B-A'!V1418),"-")</f>
        <v>25.99</v>
      </c>
      <c r="W579" s="253">
        <f>IFERROR(AVERAGE('Speed Bin A-B'!W66,'Speed Bin A-B'!W170,'Speed Bin A-B'!W274,'Speed Bin A-B'!W378,'Speed Bin A-B'!W482,'Speed Bin A-B'!W586,'Speed Bin A-B'!W690,'Speed Bin A-B'!W794,'Speed Bin A-B'!W898,'Speed Bin A-B'!W1002,'Speed Bin A-B'!W1106,'Speed Bin A-B'!W1210,'Speed Bin A-B'!W1314,'Speed Bin A-B'!W1418,'Speed Bin B-A'!W66,'Speed Bin B-A'!W170,'Speed Bin B-A'!W274,'Speed Bin B-A'!W378,'Speed Bin B-A'!W482,'Speed Bin B-A'!W586,'Speed Bin B-A'!W690,'Speed Bin B-A'!W794,'Speed Bin B-A'!W898,'Speed Bin B-A'!W1002,'Speed Bin B-A'!W1106,'Speed Bin B-A'!W1210,'Speed Bin B-A'!W1314,'Speed Bin B-A'!W1418),"-")</f>
        <v>29.935000000000002</v>
      </c>
      <c r="X579" s="261"/>
      <c r="Y579" s="261"/>
    </row>
    <row r="580" spans="1:25" x14ac:dyDescent="0.2">
      <c r="A580" s="251">
        <v>0.58333333333333304</v>
      </c>
      <c r="B580" s="252">
        <f t="shared" ref="B580:U580" si="1231">B164+B372</f>
        <v>409</v>
      </c>
      <c r="C580" s="252">
        <f t="shared" si="1231"/>
        <v>0</v>
      </c>
      <c r="D580" s="252">
        <f t="shared" si="1231"/>
        <v>7</v>
      </c>
      <c r="E580" s="252">
        <f t="shared" si="1231"/>
        <v>23</v>
      </c>
      <c r="F580" s="252">
        <f t="shared" si="1231"/>
        <v>115</v>
      </c>
      <c r="G580" s="252">
        <f t="shared" si="1231"/>
        <v>201</v>
      </c>
      <c r="H580" s="252">
        <f t="shared" si="1231"/>
        <v>55</v>
      </c>
      <c r="I580" s="252">
        <f t="shared" si="1231"/>
        <v>6</v>
      </c>
      <c r="J580" s="252">
        <f t="shared" si="1231"/>
        <v>2</v>
      </c>
      <c r="K580" s="252">
        <f t="shared" si="1231"/>
        <v>0</v>
      </c>
      <c r="L580" s="252">
        <f t="shared" si="1231"/>
        <v>0</v>
      </c>
      <c r="M580" s="252">
        <f t="shared" si="1231"/>
        <v>0</v>
      </c>
      <c r="N580" s="252">
        <f t="shared" si="1231"/>
        <v>0</v>
      </c>
      <c r="O580" s="252">
        <f t="shared" si="1231"/>
        <v>0</v>
      </c>
      <c r="P580" s="252">
        <f t="shared" si="1231"/>
        <v>0</v>
      </c>
      <c r="Q580" s="252">
        <f t="shared" si="1231"/>
        <v>0</v>
      </c>
      <c r="R580" s="252">
        <f t="shared" si="1231"/>
        <v>0</v>
      </c>
      <c r="S580" s="252">
        <f t="shared" si="1231"/>
        <v>0</v>
      </c>
      <c r="T580" s="252">
        <f t="shared" si="1231"/>
        <v>0</v>
      </c>
      <c r="U580" s="252">
        <f t="shared" si="1231"/>
        <v>0</v>
      </c>
      <c r="V580" s="253">
        <f>IFERROR(AVERAGE('Speed Bin A-B'!V67,'Speed Bin A-B'!V171,'Speed Bin A-B'!V275,'Speed Bin A-B'!V379,'Speed Bin A-B'!V483,'Speed Bin A-B'!V587,'Speed Bin A-B'!V691,'Speed Bin A-B'!V795,'Speed Bin A-B'!V899,'Speed Bin A-B'!V1003,'Speed Bin A-B'!V1107,'Speed Bin A-B'!V1211,'Speed Bin A-B'!V1315,'Speed Bin A-B'!V1419,'Speed Bin B-A'!V67,'Speed Bin B-A'!V171,'Speed Bin B-A'!V275,'Speed Bin B-A'!V379,'Speed Bin B-A'!V483,'Speed Bin B-A'!V587,'Speed Bin B-A'!V691,'Speed Bin B-A'!V795,'Speed Bin B-A'!V899,'Speed Bin B-A'!V1003,'Speed Bin B-A'!V1107,'Speed Bin B-A'!V1211,'Speed Bin B-A'!V1315,'Speed Bin B-A'!V1419),"-")</f>
        <v>26.211111111111112</v>
      </c>
      <c r="W580" s="253">
        <f>IFERROR(AVERAGE('Speed Bin A-B'!W67,'Speed Bin A-B'!W171,'Speed Bin A-B'!W275,'Speed Bin A-B'!W379,'Speed Bin A-B'!W483,'Speed Bin A-B'!W587,'Speed Bin A-B'!W691,'Speed Bin A-B'!W795,'Speed Bin A-B'!W899,'Speed Bin A-B'!W1003,'Speed Bin A-B'!W1107,'Speed Bin A-B'!W1211,'Speed Bin A-B'!W1315,'Speed Bin A-B'!W1419,'Speed Bin B-A'!W67,'Speed Bin B-A'!W171,'Speed Bin B-A'!W275,'Speed Bin B-A'!W379,'Speed Bin B-A'!W483,'Speed Bin B-A'!W587,'Speed Bin B-A'!W691,'Speed Bin B-A'!W795,'Speed Bin B-A'!W899,'Speed Bin B-A'!W1003,'Speed Bin B-A'!W1107,'Speed Bin B-A'!W1211,'Speed Bin B-A'!W1315,'Speed Bin B-A'!W1419),"-")</f>
        <v>30.522222222222226</v>
      </c>
      <c r="X580" s="261"/>
      <c r="Y580" s="261"/>
    </row>
    <row r="581" spans="1:25" x14ac:dyDescent="0.2">
      <c r="A581" s="251">
        <v>0.59375</v>
      </c>
      <c r="B581" s="252">
        <f t="shared" ref="B581:U581" si="1232">B165+B373</f>
        <v>389</v>
      </c>
      <c r="C581" s="252">
        <f t="shared" si="1232"/>
        <v>0</v>
      </c>
      <c r="D581" s="252">
        <f t="shared" si="1232"/>
        <v>15</v>
      </c>
      <c r="E581" s="252">
        <f t="shared" si="1232"/>
        <v>29</v>
      </c>
      <c r="F581" s="252">
        <f t="shared" si="1232"/>
        <v>91</v>
      </c>
      <c r="G581" s="252">
        <f t="shared" si="1232"/>
        <v>187</v>
      </c>
      <c r="H581" s="252">
        <f t="shared" si="1232"/>
        <v>62</v>
      </c>
      <c r="I581" s="252">
        <f t="shared" si="1232"/>
        <v>5</v>
      </c>
      <c r="J581" s="252">
        <f t="shared" si="1232"/>
        <v>0</v>
      </c>
      <c r="K581" s="252">
        <f t="shared" si="1232"/>
        <v>0</v>
      </c>
      <c r="L581" s="252">
        <f t="shared" si="1232"/>
        <v>0</v>
      </c>
      <c r="M581" s="252">
        <f t="shared" si="1232"/>
        <v>0</v>
      </c>
      <c r="N581" s="252">
        <f t="shared" si="1232"/>
        <v>0</v>
      </c>
      <c r="O581" s="252">
        <f t="shared" si="1232"/>
        <v>0</v>
      </c>
      <c r="P581" s="252">
        <f t="shared" si="1232"/>
        <v>0</v>
      </c>
      <c r="Q581" s="252">
        <f t="shared" si="1232"/>
        <v>0</v>
      </c>
      <c r="R581" s="252">
        <f t="shared" si="1232"/>
        <v>0</v>
      </c>
      <c r="S581" s="252">
        <f t="shared" si="1232"/>
        <v>0</v>
      </c>
      <c r="T581" s="252">
        <f t="shared" si="1232"/>
        <v>0</v>
      </c>
      <c r="U581" s="252">
        <f t="shared" si="1232"/>
        <v>0</v>
      </c>
      <c r="V581" s="253">
        <f>IFERROR(AVERAGE('Speed Bin A-B'!V68,'Speed Bin A-B'!V172,'Speed Bin A-B'!V276,'Speed Bin A-B'!V380,'Speed Bin A-B'!V484,'Speed Bin A-B'!V588,'Speed Bin A-B'!V692,'Speed Bin A-B'!V796,'Speed Bin A-B'!V900,'Speed Bin A-B'!V1004,'Speed Bin A-B'!V1108,'Speed Bin A-B'!V1212,'Speed Bin A-B'!V1316,'Speed Bin A-B'!V1420,'Speed Bin B-A'!V68,'Speed Bin B-A'!V172,'Speed Bin B-A'!V276,'Speed Bin B-A'!V380,'Speed Bin B-A'!V484,'Speed Bin B-A'!V588,'Speed Bin B-A'!V692,'Speed Bin B-A'!V796,'Speed Bin B-A'!V900,'Speed Bin B-A'!V1004,'Speed Bin B-A'!V1108,'Speed Bin B-A'!V1212,'Speed Bin B-A'!V1316,'Speed Bin B-A'!V1420),"-")</f>
        <v>26.044444444444441</v>
      </c>
      <c r="W581" s="253">
        <f>IFERROR(AVERAGE('Speed Bin A-B'!W68,'Speed Bin A-B'!W172,'Speed Bin A-B'!W276,'Speed Bin A-B'!W380,'Speed Bin A-B'!W484,'Speed Bin A-B'!W588,'Speed Bin A-B'!W692,'Speed Bin A-B'!W796,'Speed Bin A-B'!W900,'Speed Bin A-B'!W1004,'Speed Bin A-B'!W1108,'Speed Bin A-B'!W1212,'Speed Bin A-B'!W1316,'Speed Bin A-B'!W1420,'Speed Bin B-A'!W68,'Speed Bin B-A'!W172,'Speed Bin B-A'!W276,'Speed Bin B-A'!W380,'Speed Bin B-A'!W484,'Speed Bin B-A'!W588,'Speed Bin B-A'!W692,'Speed Bin B-A'!W796,'Speed Bin B-A'!W900,'Speed Bin B-A'!W1004,'Speed Bin B-A'!W1108,'Speed Bin B-A'!W1212,'Speed Bin B-A'!W1316,'Speed Bin B-A'!W1420),"-")</f>
        <v>30.755555555555556</v>
      </c>
      <c r="X581" s="261"/>
      <c r="Y581" s="261"/>
    </row>
    <row r="582" spans="1:25" x14ac:dyDescent="0.2">
      <c r="A582" s="251">
        <v>0.60416666666666696</v>
      </c>
      <c r="B582" s="252">
        <f t="shared" ref="B582:U582" si="1233">B166+B374</f>
        <v>422</v>
      </c>
      <c r="C582" s="252">
        <f t="shared" si="1233"/>
        <v>0</v>
      </c>
      <c r="D582" s="252">
        <f t="shared" si="1233"/>
        <v>2</v>
      </c>
      <c r="E582" s="252">
        <f t="shared" si="1233"/>
        <v>17</v>
      </c>
      <c r="F582" s="252">
        <f t="shared" si="1233"/>
        <v>105</v>
      </c>
      <c r="G582" s="252">
        <f t="shared" si="1233"/>
        <v>239</v>
      </c>
      <c r="H582" s="252">
        <f t="shared" si="1233"/>
        <v>48</v>
      </c>
      <c r="I582" s="252">
        <f t="shared" si="1233"/>
        <v>11</v>
      </c>
      <c r="J582" s="252">
        <f t="shared" si="1233"/>
        <v>0</v>
      </c>
      <c r="K582" s="252">
        <f t="shared" si="1233"/>
        <v>0</v>
      </c>
      <c r="L582" s="252">
        <f t="shared" si="1233"/>
        <v>0</v>
      </c>
      <c r="M582" s="252">
        <f t="shared" si="1233"/>
        <v>0</v>
      </c>
      <c r="N582" s="252">
        <f t="shared" si="1233"/>
        <v>0</v>
      </c>
      <c r="O582" s="252">
        <f t="shared" si="1233"/>
        <v>0</v>
      </c>
      <c r="P582" s="252">
        <f t="shared" si="1233"/>
        <v>0</v>
      </c>
      <c r="Q582" s="252">
        <f t="shared" si="1233"/>
        <v>0</v>
      </c>
      <c r="R582" s="252">
        <f t="shared" si="1233"/>
        <v>0</v>
      </c>
      <c r="S582" s="252">
        <f t="shared" si="1233"/>
        <v>0</v>
      </c>
      <c r="T582" s="252">
        <f t="shared" si="1233"/>
        <v>0</v>
      </c>
      <c r="U582" s="252">
        <f t="shared" si="1233"/>
        <v>0</v>
      </c>
      <c r="V582" s="253">
        <f>IFERROR(AVERAGE('Speed Bin A-B'!V69,'Speed Bin A-B'!V173,'Speed Bin A-B'!V277,'Speed Bin A-B'!V381,'Speed Bin A-B'!V485,'Speed Bin A-B'!V589,'Speed Bin A-B'!V693,'Speed Bin A-B'!V797,'Speed Bin A-B'!V901,'Speed Bin A-B'!V1005,'Speed Bin A-B'!V1109,'Speed Bin A-B'!V1213,'Speed Bin A-B'!V1317,'Speed Bin A-B'!V1421,'Speed Bin B-A'!V69,'Speed Bin B-A'!V173,'Speed Bin B-A'!V277,'Speed Bin B-A'!V381,'Speed Bin B-A'!V485,'Speed Bin B-A'!V589,'Speed Bin B-A'!V693,'Speed Bin B-A'!V797,'Speed Bin B-A'!V901,'Speed Bin B-A'!V1005,'Speed Bin B-A'!V1109,'Speed Bin B-A'!V1213,'Speed Bin B-A'!V1317,'Speed Bin B-A'!V1421),"-")</f>
        <v>26.50555555555556</v>
      </c>
      <c r="W582" s="253">
        <f>IFERROR(AVERAGE('Speed Bin A-B'!W69,'Speed Bin A-B'!W173,'Speed Bin A-B'!W277,'Speed Bin A-B'!W381,'Speed Bin A-B'!W485,'Speed Bin A-B'!W589,'Speed Bin A-B'!W693,'Speed Bin A-B'!W797,'Speed Bin A-B'!W901,'Speed Bin A-B'!W1005,'Speed Bin A-B'!W1109,'Speed Bin A-B'!W1213,'Speed Bin A-B'!W1317,'Speed Bin A-B'!W1421,'Speed Bin B-A'!W69,'Speed Bin B-A'!W173,'Speed Bin B-A'!W277,'Speed Bin B-A'!W381,'Speed Bin B-A'!W485,'Speed Bin B-A'!W589,'Speed Bin B-A'!W693,'Speed Bin B-A'!W797,'Speed Bin B-A'!W901,'Speed Bin B-A'!W1005,'Speed Bin B-A'!W1109,'Speed Bin B-A'!W1213,'Speed Bin B-A'!W1317,'Speed Bin B-A'!W1421),"-")</f>
        <v>30.172222222222224</v>
      </c>
      <c r="X582" s="261"/>
      <c r="Y582" s="261"/>
    </row>
    <row r="583" spans="1:25" x14ac:dyDescent="0.2">
      <c r="A583" s="251">
        <v>0.61458333333333304</v>
      </c>
      <c r="B583" s="252">
        <f t="shared" ref="B583:U583" si="1234">B167+B375</f>
        <v>449</v>
      </c>
      <c r="C583" s="252">
        <f t="shared" si="1234"/>
        <v>1</v>
      </c>
      <c r="D583" s="252">
        <f t="shared" si="1234"/>
        <v>6</v>
      </c>
      <c r="E583" s="252">
        <f t="shared" si="1234"/>
        <v>29</v>
      </c>
      <c r="F583" s="252">
        <f t="shared" si="1234"/>
        <v>106</v>
      </c>
      <c r="G583" s="252">
        <f t="shared" si="1234"/>
        <v>242</v>
      </c>
      <c r="H583" s="252">
        <f t="shared" si="1234"/>
        <v>59</v>
      </c>
      <c r="I583" s="252">
        <f t="shared" si="1234"/>
        <v>4</v>
      </c>
      <c r="J583" s="252">
        <f t="shared" si="1234"/>
        <v>2</v>
      </c>
      <c r="K583" s="252">
        <f t="shared" si="1234"/>
        <v>0</v>
      </c>
      <c r="L583" s="252">
        <f t="shared" si="1234"/>
        <v>0</v>
      </c>
      <c r="M583" s="252">
        <f t="shared" si="1234"/>
        <v>0</v>
      </c>
      <c r="N583" s="252">
        <f t="shared" si="1234"/>
        <v>0</v>
      </c>
      <c r="O583" s="252">
        <f t="shared" si="1234"/>
        <v>0</v>
      </c>
      <c r="P583" s="252">
        <f t="shared" si="1234"/>
        <v>0</v>
      </c>
      <c r="Q583" s="252">
        <f t="shared" si="1234"/>
        <v>0</v>
      </c>
      <c r="R583" s="252">
        <f t="shared" si="1234"/>
        <v>0</v>
      </c>
      <c r="S583" s="252">
        <f t="shared" si="1234"/>
        <v>0</v>
      </c>
      <c r="T583" s="252">
        <f t="shared" si="1234"/>
        <v>0</v>
      </c>
      <c r="U583" s="252">
        <f t="shared" si="1234"/>
        <v>0</v>
      </c>
      <c r="V583" s="253">
        <f>IFERROR(AVERAGE('Speed Bin A-B'!V70,'Speed Bin A-B'!V174,'Speed Bin A-B'!V278,'Speed Bin A-B'!V382,'Speed Bin A-B'!V486,'Speed Bin A-B'!V590,'Speed Bin A-B'!V694,'Speed Bin A-B'!V798,'Speed Bin A-B'!V902,'Speed Bin A-B'!V1006,'Speed Bin A-B'!V1110,'Speed Bin A-B'!V1214,'Speed Bin A-B'!V1318,'Speed Bin A-B'!V1422,'Speed Bin B-A'!V70,'Speed Bin B-A'!V174,'Speed Bin B-A'!V278,'Speed Bin B-A'!V382,'Speed Bin B-A'!V486,'Speed Bin B-A'!V590,'Speed Bin B-A'!V694,'Speed Bin B-A'!V798,'Speed Bin B-A'!V902,'Speed Bin B-A'!V1006,'Speed Bin B-A'!V1110,'Speed Bin B-A'!V1214,'Speed Bin B-A'!V1318,'Speed Bin B-A'!V1422),"-")</f>
        <v>26.355555555555558</v>
      </c>
      <c r="W583" s="253">
        <f>IFERROR(AVERAGE('Speed Bin A-B'!W70,'Speed Bin A-B'!W174,'Speed Bin A-B'!W278,'Speed Bin A-B'!W382,'Speed Bin A-B'!W486,'Speed Bin A-B'!W590,'Speed Bin A-B'!W694,'Speed Bin A-B'!W798,'Speed Bin A-B'!W902,'Speed Bin A-B'!W1006,'Speed Bin A-B'!W1110,'Speed Bin A-B'!W1214,'Speed Bin A-B'!W1318,'Speed Bin A-B'!W1422,'Speed Bin B-A'!W70,'Speed Bin B-A'!W174,'Speed Bin B-A'!W278,'Speed Bin B-A'!W382,'Speed Bin B-A'!W486,'Speed Bin B-A'!W590,'Speed Bin B-A'!W694,'Speed Bin B-A'!W798,'Speed Bin B-A'!W902,'Speed Bin B-A'!W1006,'Speed Bin B-A'!W1110,'Speed Bin B-A'!W1214,'Speed Bin B-A'!W1318,'Speed Bin B-A'!W1422),"-")</f>
        <v>30.172222222222217</v>
      </c>
      <c r="X583" s="261"/>
      <c r="Y583" s="261"/>
    </row>
    <row r="584" spans="1:25" x14ac:dyDescent="0.2">
      <c r="A584" s="251">
        <v>0.625</v>
      </c>
      <c r="B584" s="252">
        <f t="shared" ref="B584:U584" si="1235">B168+B376</f>
        <v>455</v>
      </c>
      <c r="C584" s="252">
        <f t="shared" si="1235"/>
        <v>0</v>
      </c>
      <c r="D584" s="252">
        <f t="shared" si="1235"/>
        <v>7</v>
      </c>
      <c r="E584" s="252">
        <f t="shared" si="1235"/>
        <v>17</v>
      </c>
      <c r="F584" s="252">
        <f t="shared" si="1235"/>
        <v>115</v>
      </c>
      <c r="G584" s="252">
        <f t="shared" si="1235"/>
        <v>228</v>
      </c>
      <c r="H584" s="252">
        <f t="shared" si="1235"/>
        <v>81</v>
      </c>
      <c r="I584" s="252">
        <f t="shared" si="1235"/>
        <v>7</v>
      </c>
      <c r="J584" s="252">
        <f t="shared" si="1235"/>
        <v>0</v>
      </c>
      <c r="K584" s="252">
        <f t="shared" si="1235"/>
        <v>0</v>
      </c>
      <c r="L584" s="252">
        <f t="shared" si="1235"/>
        <v>0</v>
      </c>
      <c r="M584" s="252">
        <f t="shared" si="1235"/>
        <v>0</v>
      </c>
      <c r="N584" s="252">
        <f t="shared" si="1235"/>
        <v>0</v>
      </c>
      <c r="O584" s="252">
        <f t="shared" si="1235"/>
        <v>0</v>
      </c>
      <c r="P584" s="252">
        <f t="shared" si="1235"/>
        <v>0</v>
      </c>
      <c r="Q584" s="252">
        <f t="shared" si="1235"/>
        <v>0</v>
      </c>
      <c r="R584" s="252">
        <f t="shared" si="1235"/>
        <v>0</v>
      </c>
      <c r="S584" s="252">
        <f t="shared" si="1235"/>
        <v>0</v>
      </c>
      <c r="T584" s="252">
        <f t="shared" si="1235"/>
        <v>0</v>
      </c>
      <c r="U584" s="252">
        <f t="shared" si="1235"/>
        <v>0</v>
      </c>
      <c r="V584" s="253">
        <f>IFERROR(AVERAGE('Speed Bin A-B'!V71,'Speed Bin A-B'!V175,'Speed Bin A-B'!V279,'Speed Bin A-B'!V383,'Speed Bin A-B'!V487,'Speed Bin A-B'!V591,'Speed Bin A-B'!V695,'Speed Bin A-B'!V799,'Speed Bin A-B'!V903,'Speed Bin A-B'!V1007,'Speed Bin A-B'!V1111,'Speed Bin A-B'!V1215,'Speed Bin A-B'!V1319,'Speed Bin A-B'!V1423,'Speed Bin B-A'!V71,'Speed Bin B-A'!V175,'Speed Bin B-A'!V279,'Speed Bin B-A'!V383,'Speed Bin B-A'!V487,'Speed Bin B-A'!V591,'Speed Bin B-A'!V695,'Speed Bin B-A'!V799,'Speed Bin B-A'!V903,'Speed Bin B-A'!V1007,'Speed Bin B-A'!V1111,'Speed Bin B-A'!V1215,'Speed Bin B-A'!V1319,'Speed Bin B-A'!V1423),"-")</f>
        <v>26.605555555555561</v>
      </c>
      <c r="W584" s="253">
        <f>IFERROR(AVERAGE('Speed Bin A-B'!W71,'Speed Bin A-B'!W175,'Speed Bin A-B'!W279,'Speed Bin A-B'!W383,'Speed Bin A-B'!W487,'Speed Bin A-B'!W591,'Speed Bin A-B'!W695,'Speed Bin A-B'!W799,'Speed Bin A-B'!W903,'Speed Bin A-B'!W1007,'Speed Bin A-B'!W1111,'Speed Bin A-B'!W1215,'Speed Bin A-B'!W1319,'Speed Bin A-B'!W1423,'Speed Bin B-A'!W71,'Speed Bin B-A'!W175,'Speed Bin B-A'!W279,'Speed Bin B-A'!W383,'Speed Bin B-A'!W487,'Speed Bin B-A'!W591,'Speed Bin B-A'!W695,'Speed Bin B-A'!W799,'Speed Bin B-A'!W903,'Speed Bin B-A'!W1007,'Speed Bin B-A'!W1111,'Speed Bin B-A'!W1215,'Speed Bin B-A'!W1319,'Speed Bin B-A'!W1423),"-")</f>
        <v>30.752941176470593</v>
      </c>
      <c r="X584" s="261"/>
      <c r="Y584" s="261"/>
    </row>
    <row r="585" spans="1:25" x14ac:dyDescent="0.2">
      <c r="A585" s="251">
        <v>0.63541666666666696</v>
      </c>
      <c r="B585" s="252">
        <f t="shared" ref="B585:U585" si="1236">B169+B377</f>
        <v>448</v>
      </c>
      <c r="C585" s="252">
        <f t="shared" si="1236"/>
        <v>0</v>
      </c>
      <c r="D585" s="252">
        <f t="shared" si="1236"/>
        <v>4</v>
      </c>
      <c r="E585" s="252">
        <f t="shared" si="1236"/>
        <v>17</v>
      </c>
      <c r="F585" s="252">
        <f t="shared" si="1236"/>
        <v>109</v>
      </c>
      <c r="G585" s="252">
        <f t="shared" si="1236"/>
        <v>239</v>
      </c>
      <c r="H585" s="252">
        <f t="shared" si="1236"/>
        <v>65</v>
      </c>
      <c r="I585" s="252">
        <f t="shared" si="1236"/>
        <v>12</v>
      </c>
      <c r="J585" s="252">
        <f t="shared" si="1236"/>
        <v>2</v>
      </c>
      <c r="K585" s="252">
        <f t="shared" si="1236"/>
        <v>0</v>
      </c>
      <c r="L585" s="252">
        <f t="shared" si="1236"/>
        <v>0</v>
      </c>
      <c r="M585" s="252">
        <f t="shared" si="1236"/>
        <v>0</v>
      </c>
      <c r="N585" s="252">
        <f t="shared" si="1236"/>
        <v>0</v>
      </c>
      <c r="O585" s="252">
        <f t="shared" si="1236"/>
        <v>0</v>
      </c>
      <c r="P585" s="252">
        <f t="shared" si="1236"/>
        <v>0</v>
      </c>
      <c r="Q585" s="252">
        <f t="shared" si="1236"/>
        <v>0</v>
      </c>
      <c r="R585" s="252">
        <f t="shared" si="1236"/>
        <v>0</v>
      </c>
      <c r="S585" s="252">
        <f t="shared" si="1236"/>
        <v>0</v>
      </c>
      <c r="T585" s="252">
        <f t="shared" si="1236"/>
        <v>0</v>
      </c>
      <c r="U585" s="252">
        <f t="shared" si="1236"/>
        <v>0</v>
      </c>
      <c r="V585" s="253">
        <f>IFERROR(AVERAGE('Speed Bin A-B'!V72,'Speed Bin A-B'!V176,'Speed Bin A-B'!V280,'Speed Bin A-B'!V384,'Speed Bin A-B'!V488,'Speed Bin A-B'!V592,'Speed Bin A-B'!V696,'Speed Bin A-B'!V800,'Speed Bin A-B'!V904,'Speed Bin A-B'!V1008,'Speed Bin A-B'!V1112,'Speed Bin A-B'!V1216,'Speed Bin A-B'!V1320,'Speed Bin A-B'!V1424,'Speed Bin B-A'!V72,'Speed Bin B-A'!V176,'Speed Bin B-A'!V280,'Speed Bin B-A'!V384,'Speed Bin B-A'!V488,'Speed Bin B-A'!V592,'Speed Bin B-A'!V696,'Speed Bin B-A'!V800,'Speed Bin B-A'!V904,'Speed Bin B-A'!V1008,'Speed Bin B-A'!V1112,'Speed Bin B-A'!V1216,'Speed Bin B-A'!V1320,'Speed Bin B-A'!V1424),"-")</f>
        <v>26.95</v>
      </c>
      <c r="W585" s="253">
        <f>IFERROR(AVERAGE('Speed Bin A-B'!W72,'Speed Bin A-B'!W176,'Speed Bin A-B'!W280,'Speed Bin A-B'!W384,'Speed Bin A-B'!W488,'Speed Bin A-B'!W592,'Speed Bin A-B'!W696,'Speed Bin A-B'!W800,'Speed Bin A-B'!W904,'Speed Bin A-B'!W1008,'Speed Bin A-B'!W1112,'Speed Bin A-B'!W1216,'Speed Bin A-B'!W1320,'Speed Bin A-B'!W1424,'Speed Bin B-A'!W72,'Speed Bin B-A'!W176,'Speed Bin B-A'!W280,'Speed Bin B-A'!W384,'Speed Bin B-A'!W488,'Speed Bin B-A'!W592,'Speed Bin B-A'!W696,'Speed Bin B-A'!W800,'Speed Bin B-A'!W904,'Speed Bin B-A'!W1008,'Speed Bin B-A'!W1112,'Speed Bin B-A'!W1216,'Speed Bin B-A'!W1320,'Speed Bin B-A'!W1424),"-")</f>
        <v>30.761111111111113</v>
      </c>
      <c r="X585" s="261"/>
      <c r="Y585" s="261"/>
    </row>
    <row r="586" spans="1:25" x14ac:dyDescent="0.2">
      <c r="A586" s="251">
        <v>0.64583333333333304</v>
      </c>
      <c r="B586" s="252">
        <f t="shared" ref="B586:U586" si="1237">B170+B378</f>
        <v>490</v>
      </c>
      <c r="C586" s="252">
        <f t="shared" si="1237"/>
        <v>0</v>
      </c>
      <c r="D586" s="252">
        <f t="shared" si="1237"/>
        <v>1</v>
      </c>
      <c r="E586" s="252">
        <f t="shared" si="1237"/>
        <v>14</v>
      </c>
      <c r="F586" s="252">
        <f t="shared" si="1237"/>
        <v>118</v>
      </c>
      <c r="G586" s="252">
        <f t="shared" si="1237"/>
        <v>268</v>
      </c>
      <c r="H586" s="252">
        <f t="shared" si="1237"/>
        <v>79</v>
      </c>
      <c r="I586" s="252">
        <f t="shared" si="1237"/>
        <v>8</v>
      </c>
      <c r="J586" s="252">
        <f t="shared" si="1237"/>
        <v>2</v>
      </c>
      <c r="K586" s="252">
        <f t="shared" si="1237"/>
        <v>0</v>
      </c>
      <c r="L586" s="252">
        <f t="shared" si="1237"/>
        <v>0</v>
      </c>
      <c r="M586" s="252">
        <f t="shared" si="1237"/>
        <v>0</v>
      </c>
      <c r="N586" s="252">
        <f t="shared" si="1237"/>
        <v>0</v>
      </c>
      <c r="O586" s="252">
        <f t="shared" si="1237"/>
        <v>0</v>
      </c>
      <c r="P586" s="252">
        <f t="shared" si="1237"/>
        <v>0</v>
      </c>
      <c r="Q586" s="252">
        <f t="shared" si="1237"/>
        <v>0</v>
      </c>
      <c r="R586" s="252">
        <f t="shared" si="1237"/>
        <v>0</v>
      </c>
      <c r="S586" s="252">
        <f t="shared" si="1237"/>
        <v>0</v>
      </c>
      <c r="T586" s="252">
        <f t="shared" si="1237"/>
        <v>0</v>
      </c>
      <c r="U586" s="252">
        <f t="shared" si="1237"/>
        <v>0</v>
      </c>
      <c r="V586" s="253">
        <f>IFERROR(AVERAGE('Speed Bin A-B'!V73,'Speed Bin A-B'!V177,'Speed Bin A-B'!V281,'Speed Bin A-B'!V385,'Speed Bin A-B'!V489,'Speed Bin A-B'!V593,'Speed Bin A-B'!V697,'Speed Bin A-B'!V801,'Speed Bin A-B'!V905,'Speed Bin A-B'!V1009,'Speed Bin A-B'!V1113,'Speed Bin A-B'!V1217,'Speed Bin A-B'!V1321,'Speed Bin A-B'!V1425,'Speed Bin B-A'!V73,'Speed Bin B-A'!V177,'Speed Bin B-A'!V281,'Speed Bin B-A'!V385,'Speed Bin B-A'!V489,'Speed Bin B-A'!V593,'Speed Bin B-A'!V697,'Speed Bin B-A'!V801,'Speed Bin B-A'!V905,'Speed Bin B-A'!V1009,'Speed Bin B-A'!V1113,'Speed Bin B-A'!V1217,'Speed Bin B-A'!V1321,'Speed Bin B-A'!V1425),"-")</f>
        <v>27.016666666666666</v>
      </c>
      <c r="W586" s="253">
        <f>IFERROR(AVERAGE('Speed Bin A-B'!W73,'Speed Bin A-B'!W177,'Speed Bin A-B'!W281,'Speed Bin A-B'!W385,'Speed Bin A-B'!W489,'Speed Bin A-B'!W593,'Speed Bin A-B'!W697,'Speed Bin A-B'!W801,'Speed Bin A-B'!W905,'Speed Bin A-B'!W1009,'Speed Bin A-B'!W1113,'Speed Bin A-B'!W1217,'Speed Bin A-B'!W1321,'Speed Bin A-B'!W1425,'Speed Bin B-A'!W73,'Speed Bin B-A'!W177,'Speed Bin B-A'!W281,'Speed Bin B-A'!W385,'Speed Bin B-A'!W489,'Speed Bin B-A'!W593,'Speed Bin B-A'!W697,'Speed Bin B-A'!W801,'Speed Bin B-A'!W905,'Speed Bin B-A'!W1009,'Speed Bin B-A'!W1113,'Speed Bin B-A'!W1217,'Speed Bin B-A'!W1321,'Speed Bin B-A'!W1425),"-")</f>
        <v>30.62777777777778</v>
      </c>
      <c r="X586" s="261"/>
      <c r="Y586" s="261"/>
    </row>
    <row r="587" spans="1:25" x14ac:dyDescent="0.2">
      <c r="A587" s="251">
        <v>0.65625</v>
      </c>
      <c r="B587" s="252">
        <f t="shared" ref="B587:U587" si="1238">B171+B379</f>
        <v>458</v>
      </c>
      <c r="C587" s="252">
        <f t="shared" si="1238"/>
        <v>1</v>
      </c>
      <c r="D587" s="252">
        <f t="shared" si="1238"/>
        <v>2</v>
      </c>
      <c r="E587" s="252">
        <f t="shared" si="1238"/>
        <v>15</v>
      </c>
      <c r="F587" s="252">
        <f t="shared" si="1238"/>
        <v>103</v>
      </c>
      <c r="G587" s="252">
        <f t="shared" si="1238"/>
        <v>234</v>
      </c>
      <c r="H587" s="252">
        <f t="shared" si="1238"/>
        <v>90</v>
      </c>
      <c r="I587" s="252">
        <f t="shared" si="1238"/>
        <v>12</v>
      </c>
      <c r="J587" s="252">
        <f t="shared" si="1238"/>
        <v>1</v>
      </c>
      <c r="K587" s="252">
        <f t="shared" si="1238"/>
        <v>0</v>
      </c>
      <c r="L587" s="252">
        <f t="shared" si="1238"/>
        <v>0</v>
      </c>
      <c r="M587" s="252">
        <f t="shared" si="1238"/>
        <v>0</v>
      </c>
      <c r="N587" s="252">
        <f t="shared" si="1238"/>
        <v>0</v>
      </c>
      <c r="O587" s="252">
        <f t="shared" si="1238"/>
        <v>0</v>
      </c>
      <c r="P587" s="252">
        <f t="shared" si="1238"/>
        <v>0</v>
      </c>
      <c r="Q587" s="252">
        <f t="shared" si="1238"/>
        <v>0</v>
      </c>
      <c r="R587" s="252">
        <f t="shared" si="1238"/>
        <v>0</v>
      </c>
      <c r="S587" s="252">
        <f t="shared" si="1238"/>
        <v>0</v>
      </c>
      <c r="T587" s="252">
        <f t="shared" si="1238"/>
        <v>0</v>
      </c>
      <c r="U587" s="252">
        <f t="shared" si="1238"/>
        <v>0</v>
      </c>
      <c r="V587" s="253">
        <f>IFERROR(AVERAGE('Speed Bin A-B'!V74,'Speed Bin A-B'!V178,'Speed Bin A-B'!V282,'Speed Bin A-B'!V386,'Speed Bin A-B'!V490,'Speed Bin A-B'!V594,'Speed Bin A-B'!V698,'Speed Bin A-B'!V802,'Speed Bin A-B'!V906,'Speed Bin A-B'!V1010,'Speed Bin A-B'!V1114,'Speed Bin A-B'!V1218,'Speed Bin A-B'!V1322,'Speed Bin A-B'!V1426,'Speed Bin B-A'!V74,'Speed Bin B-A'!V178,'Speed Bin B-A'!V282,'Speed Bin B-A'!V386,'Speed Bin B-A'!V490,'Speed Bin B-A'!V594,'Speed Bin B-A'!V698,'Speed Bin B-A'!V802,'Speed Bin B-A'!V906,'Speed Bin B-A'!V1010,'Speed Bin B-A'!V1114,'Speed Bin B-A'!V1218,'Speed Bin B-A'!V1322,'Speed Bin B-A'!V1426),"-")</f>
        <v>27.316666666666666</v>
      </c>
      <c r="W587" s="253">
        <f>IFERROR(AVERAGE('Speed Bin A-B'!W74,'Speed Bin A-B'!W178,'Speed Bin A-B'!W282,'Speed Bin A-B'!W386,'Speed Bin A-B'!W490,'Speed Bin A-B'!W594,'Speed Bin A-B'!W698,'Speed Bin A-B'!W802,'Speed Bin A-B'!W906,'Speed Bin A-B'!W1010,'Speed Bin A-B'!W1114,'Speed Bin A-B'!W1218,'Speed Bin A-B'!W1322,'Speed Bin A-B'!W1426,'Speed Bin B-A'!W74,'Speed Bin B-A'!W178,'Speed Bin B-A'!W282,'Speed Bin B-A'!W386,'Speed Bin B-A'!W490,'Speed Bin B-A'!W594,'Speed Bin B-A'!W698,'Speed Bin B-A'!W802,'Speed Bin B-A'!W906,'Speed Bin B-A'!W1010,'Speed Bin B-A'!W1114,'Speed Bin B-A'!W1218,'Speed Bin B-A'!W1322,'Speed Bin B-A'!W1426),"-")</f>
        <v>31.544444444444441</v>
      </c>
      <c r="X587" s="261"/>
      <c r="Y587" s="261"/>
    </row>
    <row r="588" spans="1:25" x14ac:dyDescent="0.2">
      <c r="A588" s="251">
        <v>0.66666666666666696</v>
      </c>
      <c r="B588" s="252">
        <f t="shared" ref="B588:U588" si="1239">B172+B380</f>
        <v>593</v>
      </c>
      <c r="C588" s="252">
        <f t="shared" si="1239"/>
        <v>0</v>
      </c>
      <c r="D588" s="252">
        <f t="shared" si="1239"/>
        <v>10</v>
      </c>
      <c r="E588" s="252">
        <f t="shared" si="1239"/>
        <v>13</v>
      </c>
      <c r="F588" s="252">
        <f t="shared" si="1239"/>
        <v>118</v>
      </c>
      <c r="G588" s="252">
        <f t="shared" si="1239"/>
        <v>333</v>
      </c>
      <c r="H588" s="252">
        <f t="shared" si="1239"/>
        <v>108</v>
      </c>
      <c r="I588" s="252">
        <f t="shared" si="1239"/>
        <v>10</v>
      </c>
      <c r="J588" s="252">
        <f t="shared" si="1239"/>
        <v>1</v>
      </c>
      <c r="K588" s="252">
        <f t="shared" si="1239"/>
        <v>0</v>
      </c>
      <c r="L588" s="252">
        <f t="shared" si="1239"/>
        <v>0</v>
      </c>
      <c r="M588" s="252">
        <f t="shared" si="1239"/>
        <v>0</v>
      </c>
      <c r="N588" s="252">
        <f t="shared" si="1239"/>
        <v>0</v>
      </c>
      <c r="O588" s="252">
        <f t="shared" si="1239"/>
        <v>0</v>
      </c>
      <c r="P588" s="252">
        <f t="shared" si="1239"/>
        <v>0</v>
      </c>
      <c r="Q588" s="252">
        <f t="shared" si="1239"/>
        <v>0</v>
      </c>
      <c r="R588" s="252">
        <f t="shared" si="1239"/>
        <v>0</v>
      </c>
      <c r="S588" s="252">
        <f t="shared" si="1239"/>
        <v>0</v>
      </c>
      <c r="T588" s="252">
        <f t="shared" si="1239"/>
        <v>0</v>
      </c>
      <c r="U588" s="252">
        <f t="shared" si="1239"/>
        <v>0</v>
      </c>
      <c r="V588" s="253">
        <f>IFERROR(AVERAGE('Speed Bin A-B'!V75,'Speed Bin A-B'!V179,'Speed Bin A-B'!V283,'Speed Bin A-B'!V387,'Speed Bin A-B'!V491,'Speed Bin A-B'!V595,'Speed Bin A-B'!V699,'Speed Bin A-B'!V803,'Speed Bin A-B'!V907,'Speed Bin A-B'!V1011,'Speed Bin A-B'!V1115,'Speed Bin A-B'!V1219,'Speed Bin A-B'!V1323,'Speed Bin A-B'!V1427,'Speed Bin B-A'!V75,'Speed Bin B-A'!V179,'Speed Bin B-A'!V283,'Speed Bin B-A'!V387,'Speed Bin B-A'!V491,'Speed Bin B-A'!V595,'Speed Bin B-A'!V699,'Speed Bin B-A'!V803,'Speed Bin B-A'!V907,'Speed Bin B-A'!V1011,'Speed Bin B-A'!V1115,'Speed Bin B-A'!V1219,'Speed Bin B-A'!V1323,'Speed Bin B-A'!V1427),"-")</f>
        <v>26.994444444444447</v>
      </c>
      <c r="W588" s="253">
        <f>IFERROR(AVERAGE('Speed Bin A-B'!W75,'Speed Bin A-B'!W179,'Speed Bin A-B'!W283,'Speed Bin A-B'!W387,'Speed Bin A-B'!W491,'Speed Bin A-B'!W595,'Speed Bin A-B'!W699,'Speed Bin A-B'!W803,'Speed Bin A-B'!W907,'Speed Bin A-B'!W1011,'Speed Bin A-B'!W1115,'Speed Bin A-B'!W1219,'Speed Bin A-B'!W1323,'Speed Bin A-B'!W1427,'Speed Bin B-A'!W75,'Speed Bin B-A'!W179,'Speed Bin B-A'!W283,'Speed Bin B-A'!W387,'Speed Bin B-A'!W491,'Speed Bin B-A'!W595,'Speed Bin B-A'!W699,'Speed Bin B-A'!W803,'Speed Bin B-A'!W907,'Speed Bin B-A'!W1011,'Speed Bin B-A'!W1115,'Speed Bin B-A'!W1219,'Speed Bin B-A'!W1323,'Speed Bin B-A'!W1427),"-")</f>
        <v>30.911111111111111</v>
      </c>
      <c r="X588" s="261"/>
      <c r="Y588" s="261"/>
    </row>
    <row r="589" spans="1:25" x14ac:dyDescent="0.2">
      <c r="A589" s="251">
        <v>0.67708333333333304</v>
      </c>
      <c r="B589" s="252">
        <f t="shared" ref="B589:U589" si="1240">B173+B381</f>
        <v>550</v>
      </c>
      <c r="C589" s="252">
        <f t="shared" si="1240"/>
        <v>0</v>
      </c>
      <c r="D589" s="252">
        <f t="shared" si="1240"/>
        <v>7</v>
      </c>
      <c r="E589" s="252">
        <f t="shared" si="1240"/>
        <v>18</v>
      </c>
      <c r="F589" s="252">
        <f t="shared" si="1240"/>
        <v>126</v>
      </c>
      <c r="G589" s="252">
        <f t="shared" si="1240"/>
        <v>309</v>
      </c>
      <c r="H589" s="252">
        <f t="shared" si="1240"/>
        <v>80</v>
      </c>
      <c r="I589" s="252">
        <f t="shared" si="1240"/>
        <v>10</v>
      </c>
      <c r="J589" s="252">
        <f t="shared" si="1240"/>
        <v>0</v>
      </c>
      <c r="K589" s="252">
        <f t="shared" si="1240"/>
        <v>0</v>
      </c>
      <c r="L589" s="252">
        <f t="shared" si="1240"/>
        <v>0</v>
      </c>
      <c r="M589" s="252">
        <f t="shared" si="1240"/>
        <v>0</v>
      </c>
      <c r="N589" s="252">
        <f t="shared" si="1240"/>
        <v>0</v>
      </c>
      <c r="O589" s="252">
        <f t="shared" si="1240"/>
        <v>0</v>
      </c>
      <c r="P589" s="252">
        <f t="shared" si="1240"/>
        <v>0</v>
      </c>
      <c r="Q589" s="252">
        <f t="shared" si="1240"/>
        <v>0</v>
      </c>
      <c r="R589" s="252">
        <f t="shared" si="1240"/>
        <v>0</v>
      </c>
      <c r="S589" s="252">
        <f t="shared" si="1240"/>
        <v>0</v>
      </c>
      <c r="T589" s="252">
        <f t="shared" si="1240"/>
        <v>0</v>
      </c>
      <c r="U589" s="252">
        <f t="shared" si="1240"/>
        <v>0</v>
      </c>
      <c r="V589" s="253">
        <f>IFERROR(AVERAGE('Speed Bin A-B'!V76,'Speed Bin A-B'!V180,'Speed Bin A-B'!V284,'Speed Bin A-B'!V388,'Speed Bin A-B'!V492,'Speed Bin A-B'!V596,'Speed Bin A-B'!V700,'Speed Bin A-B'!V804,'Speed Bin A-B'!V908,'Speed Bin A-B'!V1012,'Speed Bin A-B'!V1116,'Speed Bin A-B'!V1220,'Speed Bin A-B'!V1324,'Speed Bin A-B'!V1428,'Speed Bin B-A'!V76,'Speed Bin B-A'!V180,'Speed Bin B-A'!V284,'Speed Bin B-A'!V388,'Speed Bin B-A'!V492,'Speed Bin B-A'!V596,'Speed Bin B-A'!V700,'Speed Bin B-A'!V804,'Speed Bin B-A'!V908,'Speed Bin B-A'!V1012,'Speed Bin B-A'!V1116,'Speed Bin B-A'!V1220,'Speed Bin B-A'!V1324,'Speed Bin B-A'!V1428),"-")</f>
        <v>26.894444444444446</v>
      </c>
      <c r="W589" s="253">
        <f>IFERROR(AVERAGE('Speed Bin A-B'!W76,'Speed Bin A-B'!W180,'Speed Bin A-B'!W284,'Speed Bin A-B'!W388,'Speed Bin A-B'!W492,'Speed Bin A-B'!W596,'Speed Bin A-B'!W700,'Speed Bin A-B'!W804,'Speed Bin A-B'!W908,'Speed Bin A-B'!W1012,'Speed Bin A-B'!W1116,'Speed Bin A-B'!W1220,'Speed Bin A-B'!W1324,'Speed Bin A-B'!W1428,'Speed Bin B-A'!W76,'Speed Bin B-A'!W180,'Speed Bin B-A'!W284,'Speed Bin B-A'!W388,'Speed Bin B-A'!W492,'Speed Bin B-A'!W596,'Speed Bin B-A'!W700,'Speed Bin B-A'!W804,'Speed Bin B-A'!W908,'Speed Bin B-A'!W1012,'Speed Bin B-A'!W1116,'Speed Bin B-A'!W1220,'Speed Bin B-A'!W1324,'Speed Bin B-A'!W1428),"-")</f>
        <v>30.805555555555557</v>
      </c>
      <c r="X589" s="261"/>
      <c r="Y589" s="261"/>
    </row>
    <row r="590" spans="1:25" x14ac:dyDescent="0.2">
      <c r="A590" s="251">
        <v>0.6875</v>
      </c>
      <c r="B590" s="252">
        <f t="shared" ref="B590:U590" si="1241">B174+B382</f>
        <v>605</v>
      </c>
      <c r="C590" s="252">
        <f t="shared" si="1241"/>
        <v>1</v>
      </c>
      <c r="D590" s="252">
        <f t="shared" si="1241"/>
        <v>4</v>
      </c>
      <c r="E590" s="252">
        <f t="shared" si="1241"/>
        <v>20</v>
      </c>
      <c r="F590" s="252">
        <f t="shared" si="1241"/>
        <v>133</v>
      </c>
      <c r="G590" s="252">
        <f t="shared" si="1241"/>
        <v>348</v>
      </c>
      <c r="H590" s="252">
        <f t="shared" si="1241"/>
        <v>93</v>
      </c>
      <c r="I590" s="252">
        <f t="shared" si="1241"/>
        <v>3</v>
      </c>
      <c r="J590" s="252">
        <f t="shared" si="1241"/>
        <v>3</v>
      </c>
      <c r="K590" s="252">
        <f t="shared" si="1241"/>
        <v>0</v>
      </c>
      <c r="L590" s="252">
        <f t="shared" si="1241"/>
        <v>0</v>
      </c>
      <c r="M590" s="252">
        <f t="shared" si="1241"/>
        <v>0</v>
      </c>
      <c r="N590" s="252">
        <f t="shared" si="1241"/>
        <v>0</v>
      </c>
      <c r="O590" s="252">
        <f t="shared" si="1241"/>
        <v>0</v>
      </c>
      <c r="P590" s="252">
        <f t="shared" si="1241"/>
        <v>0</v>
      </c>
      <c r="Q590" s="252">
        <f t="shared" si="1241"/>
        <v>0</v>
      </c>
      <c r="R590" s="252">
        <f t="shared" si="1241"/>
        <v>0</v>
      </c>
      <c r="S590" s="252">
        <f t="shared" si="1241"/>
        <v>0</v>
      </c>
      <c r="T590" s="252">
        <f t="shared" si="1241"/>
        <v>0</v>
      </c>
      <c r="U590" s="252">
        <f t="shared" si="1241"/>
        <v>0</v>
      </c>
      <c r="V590" s="253">
        <f>IFERROR(AVERAGE('Speed Bin A-B'!V77,'Speed Bin A-B'!V181,'Speed Bin A-B'!V285,'Speed Bin A-B'!V389,'Speed Bin A-B'!V493,'Speed Bin A-B'!V597,'Speed Bin A-B'!V701,'Speed Bin A-B'!V805,'Speed Bin A-B'!V909,'Speed Bin A-B'!V1013,'Speed Bin A-B'!V1117,'Speed Bin A-B'!V1221,'Speed Bin A-B'!V1325,'Speed Bin A-B'!V1429,'Speed Bin B-A'!V77,'Speed Bin B-A'!V181,'Speed Bin B-A'!V285,'Speed Bin B-A'!V389,'Speed Bin B-A'!V493,'Speed Bin B-A'!V597,'Speed Bin B-A'!V701,'Speed Bin B-A'!V805,'Speed Bin B-A'!V909,'Speed Bin B-A'!V1013,'Speed Bin B-A'!V1117,'Speed Bin B-A'!V1221,'Speed Bin B-A'!V1325,'Speed Bin B-A'!V1429),"-")</f>
        <v>26.950000000000003</v>
      </c>
      <c r="W590" s="253">
        <f>IFERROR(AVERAGE('Speed Bin A-B'!W77,'Speed Bin A-B'!W181,'Speed Bin A-B'!W285,'Speed Bin A-B'!W389,'Speed Bin A-B'!W493,'Speed Bin A-B'!W597,'Speed Bin A-B'!W701,'Speed Bin A-B'!W805,'Speed Bin A-B'!W909,'Speed Bin A-B'!W1013,'Speed Bin A-B'!W1117,'Speed Bin A-B'!W1221,'Speed Bin A-B'!W1325,'Speed Bin A-B'!W1429,'Speed Bin B-A'!W77,'Speed Bin B-A'!W181,'Speed Bin B-A'!W285,'Speed Bin B-A'!W389,'Speed Bin B-A'!W493,'Speed Bin B-A'!W597,'Speed Bin B-A'!W701,'Speed Bin B-A'!W805,'Speed Bin B-A'!W909,'Speed Bin B-A'!W1013,'Speed Bin B-A'!W1117,'Speed Bin B-A'!W1221,'Speed Bin B-A'!W1325,'Speed Bin B-A'!W1429),"-")</f>
        <v>30.450000000000003</v>
      </c>
      <c r="X590" s="261"/>
      <c r="Y590" s="261"/>
    </row>
    <row r="591" spans="1:25" x14ac:dyDescent="0.2">
      <c r="A591" s="251">
        <v>0.69791666666666696</v>
      </c>
      <c r="B591" s="252">
        <f t="shared" ref="B591:U591" si="1242">B175+B383</f>
        <v>546</v>
      </c>
      <c r="C591" s="252">
        <f t="shared" si="1242"/>
        <v>1</v>
      </c>
      <c r="D591" s="252">
        <f t="shared" si="1242"/>
        <v>7</v>
      </c>
      <c r="E591" s="252">
        <f t="shared" si="1242"/>
        <v>11</v>
      </c>
      <c r="F591" s="252">
        <f t="shared" si="1242"/>
        <v>94</v>
      </c>
      <c r="G591" s="252">
        <f t="shared" si="1242"/>
        <v>295</v>
      </c>
      <c r="H591" s="252">
        <f t="shared" si="1242"/>
        <v>127</v>
      </c>
      <c r="I591" s="252">
        <f t="shared" si="1242"/>
        <v>10</v>
      </c>
      <c r="J591" s="252">
        <f t="shared" si="1242"/>
        <v>1</v>
      </c>
      <c r="K591" s="252">
        <f t="shared" si="1242"/>
        <v>0</v>
      </c>
      <c r="L591" s="252">
        <f t="shared" si="1242"/>
        <v>0</v>
      </c>
      <c r="M591" s="252">
        <f t="shared" si="1242"/>
        <v>0</v>
      </c>
      <c r="N591" s="252">
        <f t="shared" si="1242"/>
        <v>0</v>
      </c>
      <c r="O591" s="252">
        <f t="shared" si="1242"/>
        <v>0</v>
      </c>
      <c r="P591" s="252">
        <f t="shared" si="1242"/>
        <v>0</v>
      </c>
      <c r="Q591" s="252">
        <f t="shared" si="1242"/>
        <v>0</v>
      </c>
      <c r="R591" s="252">
        <f t="shared" si="1242"/>
        <v>0</v>
      </c>
      <c r="S591" s="252">
        <f t="shared" si="1242"/>
        <v>0</v>
      </c>
      <c r="T591" s="252">
        <f t="shared" si="1242"/>
        <v>0</v>
      </c>
      <c r="U591" s="252">
        <f t="shared" si="1242"/>
        <v>0</v>
      </c>
      <c r="V591" s="253">
        <f>IFERROR(AVERAGE('Speed Bin A-B'!V78,'Speed Bin A-B'!V182,'Speed Bin A-B'!V286,'Speed Bin A-B'!V390,'Speed Bin A-B'!V494,'Speed Bin A-B'!V598,'Speed Bin A-B'!V702,'Speed Bin A-B'!V806,'Speed Bin A-B'!V910,'Speed Bin A-B'!V1014,'Speed Bin A-B'!V1118,'Speed Bin A-B'!V1222,'Speed Bin A-B'!V1326,'Speed Bin A-B'!V1430,'Speed Bin B-A'!V78,'Speed Bin B-A'!V182,'Speed Bin B-A'!V286,'Speed Bin B-A'!V390,'Speed Bin B-A'!V494,'Speed Bin B-A'!V598,'Speed Bin B-A'!V702,'Speed Bin B-A'!V806,'Speed Bin B-A'!V910,'Speed Bin B-A'!V1014,'Speed Bin B-A'!V1118,'Speed Bin B-A'!V1222,'Speed Bin B-A'!V1326,'Speed Bin B-A'!V1430),"-")</f>
        <v>27.56111111111111</v>
      </c>
      <c r="W591" s="253">
        <f>IFERROR(AVERAGE('Speed Bin A-B'!W78,'Speed Bin A-B'!W182,'Speed Bin A-B'!W286,'Speed Bin A-B'!W390,'Speed Bin A-B'!W494,'Speed Bin A-B'!W598,'Speed Bin A-B'!W702,'Speed Bin A-B'!W806,'Speed Bin A-B'!W910,'Speed Bin A-B'!W1014,'Speed Bin A-B'!W1118,'Speed Bin A-B'!W1222,'Speed Bin A-B'!W1326,'Speed Bin A-B'!W1430,'Speed Bin B-A'!W78,'Speed Bin B-A'!W182,'Speed Bin B-A'!W286,'Speed Bin B-A'!W390,'Speed Bin B-A'!W494,'Speed Bin B-A'!W598,'Speed Bin B-A'!W702,'Speed Bin B-A'!W806,'Speed Bin B-A'!W910,'Speed Bin B-A'!W1014,'Speed Bin B-A'!W1118,'Speed Bin B-A'!W1222,'Speed Bin B-A'!W1326,'Speed Bin B-A'!W1430),"-")</f>
        <v>31.038888888888899</v>
      </c>
      <c r="X591" s="261"/>
      <c r="Y591" s="261"/>
    </row>
    <row r="592" spans="1:25" x14ac:dyDescent="0.2">
      <c r="A592" s="251">
        <v>0.70833333333333304</v>
      </c>
      <c r="B592" s="252">
        <f t="shared" ref="B592:U592" si="1243">B176+B384</f>
        <v>597</v>
      </c>
      <c r="C592" s="252">
        <f t="shared" si="1243"/>
        <v>0</v>
      </c>
      <c r="D592" s="252">
        <f t="shared" si="1243"/>
        <v>3</v>
      </c>
      <c r="E592" s="252">
        <f t="shared" si="1243"/>
        <v>18</v>
      </c>
      <c r="F592" s="252">
        <f t="shared" si="1243"/>
        <v>95</v>
      </c>
      <c r="G592" s="252">
        <f t="shared" si="1243"/>
        <v>325</v>
      </c>
      <c r="H592" s="252">
        <f t="shared" si="1243"/>
        <v>136</v>
      </c>
      <c r="I592" s="252">
        <f t="shared" si="1243"/>
        <v>18</v>
      </c>
      <c r="J592" s="252">
        <f t="shared" si="1243"/>
        <v>2</v>
      </c>
      <c r="K592" s="252">
        <f t="shared" si="1243"/>
        <v>0</v>
      </c>
      <c r="L592" s="252">
        <f t="shared" si="1243"/>
        <v>0</v>
      </c>
      <c r="M592" s="252">
        <f t="shared" si="1243"/>
        <v>0</v>
      </c>
      <c r="N592" s="252">
        <f t="shared" si="1243"/>
        <v>0</v>
      </c>
      <c r="O592" s="252">
        <f t="shared" si="1243"/>
        <v>0</v>
      </c>
      <c r="P592" s="252">
        <f t="shared" si="1243"/>
        <v>0</v>
      </c>
      <c r="Q592" s="252">
        <f t="shared" si="1243"/>
        <v>0</v>
      </c>
      <c r="R592" s="252">
        <f t="shared" si="1243"/>
        <v>0</v>
      </c>
      <c r="S592" s="252">
        <f t="shared" si="1243"/>
        <v>0</v>
      </c>
      <c r="T592" s="252">
        <f t="shared" si="1243"/>
        <v>0</v>
      </c>
      <c r="U592" s="252">
        <f t="shared" si="1243"/>
        <v>0</v>
      </c>
      <c r="V592" s="253">
        <f>IFERROR(AVERAGE('Speed Bin A-B'!V79,'Speed Bin A-B'!V183,'Speed Bin A-B'!V287,'Speed Bin A-B'!V391,'Speed Bin A-B'!V495,'Speed Bin A-B'!V599,'Speed Bin A-B'!V703,'Speed Bin A-B'!V807,'Speed Bin A-B'!V911,'Speed Bin A-B'!V1015,'Speed Bin A-B'!V1119,'Speed Bin A-B'!V1223,'Speed Bin A-B'!V1327,'Speed Bin A-B'!V1431,'Speed Bin B-A'!V79,'Speed Bin B-A'!V183,'Speed Bin B-A'!V287,'Speed Bin B-A'!V391,'Speed Bin B-A'!V495,'Speed Bin B-A'!V599,'Speed Bin B-A'!V703,'Speed Bin B-A'!V807,'Speed Bin B-A'!V911,'Speed Bin B-A'!V1015,'Speed Bin B-A'!V1119,'Speed Bin B-A'!V1223,'Speed Bin B-A'!V1327,'Speed Bin B-A'!V1431),"-")</f>
        <v>27.761111111111106</v>
      </c>
      <c r="W592" s="253">
        <f>IFERROR(AVERAGE('Speed Bin A-B'!W79,'Speed Bin A-B'!W183,'Speed Bin A-B'!W287,'Speed Bin A-B'!W391,'Speed Bin A-B'!W495,'Speed Bin A-B'!W599,'Speed Bin A-B'!W703,'Speed Bin A-B'!W807,'Speed Bin A-B'!W911,'Speed Bin A-B'!W1015,'Speed Bin A-B'!W1119,'Speed Bin A-B'!W1223,'Speed Bin A-B'!W1327,'Speed Bin A-B'!W1431,'Speed Bin B-A'!W79,'Speed Bin B-A'!W183,'Speed Bin B-A'!W287,'Speed Bin B-A'!W391,'Speed Bin B-A'!W495,'Speed Bin B-A'!W599,'Speed Bin B-A'!W703,'Speed Bin B-A'!W807,'Speed Bin B-A'!W911,'Speed Bin B-A'!W1015,'Speed Bin B-A'!W1119,'Speed Bin B-A'!W1223,'Speed Bin B-A'!W1327,'Speed Bin B-A'!W1431),"-")</f>
        <v>31.583333333333332</v>
      </c>
      <c r="X592" s="261"/>
      <c r="Y592" s="261"/>
    </row>
    <row r="593" spans="1:25" x14ac:dyDescent="0.2">
      <c r="A593" s="251">
        <v>0.71875</v>
      </c>
      <c r="B593" s="252">
        <f t="shared" ref="B593:U593" si="1244">B177+B385</f>
        <v>583</v>
      </c>
      <c r="C593" s="252">
        <f t="shared" si="1244"/>
        <v>0</v>
      </c>
      <c r="D593" s="252">
        <f t="shared" si="1244"/>
        <v>1</v>
      </c>
      <c r="E593" s="252">
        <f t="shared" si="1244"/>
        <v>11</v>
      </c>
      <c r="F593" s="252">
        <f t="shared" si="1244"/>
        <v>89</v>
      </c>
      <c r="G593" s="252">
        <f t="shared" si="1244"/>
        <v>354</v>
      </c>
      <c r="H593" s="252">
        <f t="shared" si="1244"/>
        <v>111</v>
      </c>
      <c r="I593" s="252">
        <f t="shared" si="1244"/>
        <v>17</v>
      </c>
      <c r="J593" s="252">
        <f t="shared" si="1244"/>
        <v>0</v>
      </c>
      <c r="K593" s="252">
        <f t="shared" si="1244"/>
        <v>0</v>
      </c>
      <c r="L593" s="252">
        <f t="shared" si="1244"/>
        <v>0</v>
      </c>
      <c r="M593" s="252">
        <f t="shared" si="1244"/>
        <v>0</v>
      </c>
      <c r="N593" s="252">
        <f t="shared" si="1244"/>
        <v>0</v>
      </c>
      <c r="O593" s="252">
        <f t="shared" si="1244"/>
        <v>0</v>
      </c>
      <c r="P593" s="252">
        <f t="shared" si="1244"/>
        <v>0</v>
      </c>
      <c r="Q593" s="252">
        <f t="shared" si="1244"/>
        <v>0</v>
      </c>
      <c r="R593" s="252">
        <f t="shared" si="1244"/>
        <v>0</v>
      </c>
      <c r="S593" s="252">
        <f t="shared" si="1244"/>
        <v>0</v>
      </c>
      <c r="T593" s="252">
        <f t="shared" si="1244"/>
        <v>0</v>
      </c>
      <c r="U593" s="252">
        <f t="shared" si="1244"/>
        <v>0</v>
      </c>
      <c r="V593" s="253">
        <f>IFERROR(AVERAGE('Speed Bin A-B'!V80,'Speed Bin A-B'!V184,'Speed Bin A-B'!V288,'Speed Bin A-B'!V392,'Speed Bin A-B'!V496,'Speed Bin A-B'!V600,'Speed Bin A-B'!V704,'Speed Bin A-B'!V808,'Speed Bin A-B'!V912,'Speed Bin A-B'!V1016,'Speed Bin A-B'!V1120,'Speed Bin A-B'!V1224,'Speed Bin A-B'!V1328,'Speed Bin A-B'!V1432,'Speed Bin B-A'!V80,'Speed Bin B-A'!V184,'Speed Bin B-A'!V288,'Speed Bin B-A'!V392,'Speed Bin B-A'!V496,'Speed Bin B-A'!V600,'Speed Bin B-A'!V704,'Speed Bin B-A'!V808,'Speed Bin B-A'!V912,'Speed Bin B-A'!V1016,'Speed Bin B-A'!V1120,'Speed Bin B-A'!V1224,'Speed Bin B-A'!V1328,'Speed Bin B-A'!V1432),"-")</f>
        <v>27.583333333333329</v>
      </c>
      <c r="W593" s="253">
        <f>IFERROR(AVERAGE('Speed Bin A-B'!W80,'Speed Bin A-B'!W184,'Speed Bin A-B'!W288,'Speed Bin A-B'!W392,'Speed Bin A-B'!W496,'Speed Bin A-B'!W600,'Speed Bin A-B'!W704,'Speed Bin A-B'!W808,'Speed Bin A-B'!W912,'Speed Bin A-B'!W1016,'Speed Bin A-B'!W1120,'Speed Bin A-B'!W1224,'Speed Bin A-B'!W1328,'Speed Bin A-B'!W1432,'Speed Bin B-A'!W80,'Speed Bin B-A'!W184,'Speed Bin B-A'!W288,'Speed Bin B-A'!W392,'Speed Bin B-A'!W496,'Speed Bin B-A'!W600,'Speed Bin B-A'!W704,'Speed Bin B-A'!W808,'Speed Bin B-A'!W912,'Speed Bin B-A'!W1016,'Speed Bin B-A'!W1120,'Speed Bin B-A'!W1224,'Speed Bin B-A'!W1328,'Speed Bin B-A'!W1432),"-")</f>
        <v>30.805882352941172</v>
      </c>
      <c r="X593" s="261"/>
      <c r="Y593" s="261"/>
    </row>
    <row r="594" spans="1:25" x14ac:dyDescent="0.2">
      <c r="A594" s="251">
        <v>0.72916666666666696</v>
      </c>
      <c r="B594" s="252">
        <f t="shared" ref="B594:U594" si="1245">B178+B386</f>
        <v>551</v>
      </c>
      <c r="C594" s="252">
        <f t="shared" si="1245"/>
        <v>0</v>
      </c>
      <c r="D594" s="252">
        <f t="shared" si="1245"/>
        <v>0</v>
      </c>
      <c r="E594" s="252">
        <f t="shared" si="1245"/>
        <v>9</v>
      </c>
      <c r="F594" s="252">
        <f t="shared" si="1245"/>
        <v>90</v>
      </c>
      <c r="G594" s="252">
        <f t="shared" si="1245"/>
        <v>310</v>
      </c>
      <c r="H594" s="252">
        <f t="shared" si="1245"/>
        <v>117</v>
      </c>
      <c r="I594" s="252">
        <f t="shared" si="1245"/>
        <v>22</v>
      </c>
      <c r="J594" s="252">
        <f t="shared" si="1245"/>
        <v>3</v>
      </c>
      <c r="K594" s="252">
        <f t="shared" si="1245"/>
        <v>0</v>
      </c>
      <c r="L594" s="252">
        <f t="shared" si="1245"/>
        <v>0</v>
      </c>
      <c r="M594" s="252">
        <f t="shared" si="1245"/>
        <v>0</v>
      </c>
      <c r="N594" s="252">
        <f t="shared" si="1245"/>
        <v>0</v>
      </c>
      <c r="O594" s="252">
        <f t="shared" si="1245"/>
        <v>0</v>
      </c>
      <c r="P594" s="252">
        <f t="shared" si="1245"/>
        <v>0</v>
      </c>
      <c r="Q594" s="252">
        <f t="shared" si="1245"/>
        <v>0</v>
      </c>
      <c r="R594" s="252">
        <f t="shared" si="1245"/>
        <v>0</v>
      </c>
      <c r="S594" s="252">
        <f t="shared" si="1245"/>
        <v>0</v>
      </c>
      <c r="T594" s="252">
        <f t="shared" si="1245"/>
        <v>0</v>
      </c>
      <c r="U594" s="252">
        <f t="shared" si="1245"/>
        <v>0</v>
      </c>
      <c r="V594" s="253">
        <f>IFERROR(AVERAGE('Speed Bin A-B'!V81,'Speed Bin A-B'!V185,'Speed Bin A-B'!V289,'Speed Bin A-B'!V393,'Speed Bin A-B'!V497,'Speed Bin A-B'!V601,'Speed Bin A-B'!V705,'Speed Bin A-B'!V809,'Speed Bin A-B'!V913,'Speed Bin A-B'!V1017,'Speed Bin A-B'!V1121,'Speed Bin A-B'!V1225,'Speed Bin A-B'!V1329,'Speed Bin A-B'!V1433,'Speed Bin B-A'!V81,'Speed Bin B-A'!V185,'Speed Bin B-A'!V289,'Speed Bin B-A'!V393,'Speed Bin B-A'!V497,'Speed Bin B-A'!V601,'Speed Bin B-A'!V705,'Speed Bin B-A'!V809,'Speed Bin B-A'!V913,'Speed Bin B-A'!V1017,'Speed Bin B-A'!V1121,'Speed Bin B-A'!V1225,'Speed Bin B-A'!V1329,'Speed Bin B-A'!V1433),"-")</f>
        <v>27.911111111111111</v>
      </c>
      <c r="W594" s="253">
        <f>IFERROR(AVERAGE('Speed Bin A-B'!W81,'Speed Bin A-B'!W185,'Speed Bin A-B'!W289,'Speed Bin A-B'!W393,'Speed Bin A-B'!W497,'Speed Bin A-B'!W601,'Speed Bin A-B'!W705,'Speed Bin A-B'!W809,'Speed Bin A-B'!W913,'Speed Bin A-B'!W1017,'Speed Bin A-B'!W1121,'Speed Bin A-B'!W1225,'Speed Bin A-B'!W1329,'Speed Bin A-B'!W1433,'Speed Bin B-A'!W81,'Speed Bin B-A'!W185,'Speed Bin B-A'!W289,'Speed Bin B-A'!W393,'Speed Bin B-A'!W497,'Speed Bin B-A'!W601,'Speed Bin B-A'!W705,'Speed Bin B-A'!W809,'Speed Bin B-A'!W913,'Speed Bin B-A'!W1017,'Speed Bin B-A'!W1121,'Speed Bin B-A'!W1225,'Speed Bin B-A'!W1329,'Speed Bin B-A'!W1433),"-")</f>
        <v>31.435294117647057</v>
      </c>
      <c r="X594" s="261"/>
      <c r="Y594" s="261"/>
    </row>
    <row r="595" spans="1:25" x14ac:dyDescent="0.2">
      <c r="A595" s="251">
        <v>0.73958333333333304</v>
      </c>
      <c r="B595" s="252">
        <f t="shared" ref="B595:U595" si="1246">B179+B387</f>
        <v>513</v>
      </c>
      <c r="C595" s="252">
        <f t="shared" si="1246"/>
        <v>0</v>
      </c>
      <c r="D595" s="252">
        <f t="shared" si="1246"/>
        <v>0</v>
      </c>
      <c r="E595" s="252">
        <f t="shared" si="1246"/>
        <v>15</v>
      </c>
      <c r="F595" s="252">
        <f t="shared" si="1246"/>
        <v>96</v>
      </c>
      <c r="G595" s="252">
        <f t="shared" si="1246"/>
        <v>288</v>
      </c>
      <c r="H595" s="252">
        <f t="shared" si="1246"/>
        <v>97</v>
      </c>
      <c r="I595" s="252">
        <f t="shared" si="1246"/>
        <v>14</v>
      </c>
      <c r="J595" s="252">
        <f t="shared" si="1246"/>
        <v>2</v>
      </c>
      <c r="K595" s="252">
        <f t="shared" si="1246"/>
        <v>1</v>
      </c>
      <c r="L595" s="252">
        <f t="shared" si="1246"/>
        <v>0</v>
      </c>
      <c r="M595" s="252">
        <f t="shared" si="1246"/>
        <v>0</v>
      </c>
      <c r="N595" s="252">
        <f t="shared" si="1246"/>
        <v>0</v>
      </c>
      <c r="O595" s="252">
        <f t="shared" si="1246"/>
        <v>0</v>
      </c>
      <c r="P595" s="252">
        <f t="shared" si="1246"/>
        <v>0</v>
      </c>
      <c r="Q595" s="252">
        <f t="shared" si="1246"/>
        <v>0</v>
      </c>
      <c r="R595" s="252">
        <f t="shared" si="1246"/>
        <v>0</v>
      </c>
      <c r="S595" s="252">
        <f t="shared" si="1246"/>
        <v>0</v>
      </c>
      <c r="T595" s="252">
        <f t="shared" si="1246"/>
        <v>0</v>
      </c>
      <c r="U595" s="252">
        <f t="shared" si="1246"/>
        <v>0</v>
      </c>
      <c r="V595" s="253">
        <f>IFERROR(AVERAGE('Speed Bin A-B'!V82,'Speed Bin A-B'!V186,'Speed Bin A-B'!V290,'Speed Bin A-B'!V394,'Speed Bin A-B'!V498,'Speed Bin A-B'!V602,'Speed Bin A-B'!V706,'Speed Bin A-B'!V810,'Speed Bin A-B'!V914,'Speed Bin A-B'!V1018,'Speed Bin A-B'!V1122,'Speed Bin A-B'!V1226,'Speed Bin A-B'!V1330,'Speed Bin A-B'!V1434,'Speed Bin B-A'!V82,'Speed Bin B-A'!V186,'Speed Bin B-A'!V290,'Speed Bin B-A'!V394,'Speed Bin B-A'!V498,'Speed Bin B-A'!V602,'Speed Bin B-A'!V706,'Speed Bin B-A'!V810,'Speed Bin B-A'!V914,'Speed Bin B-A'!V1018,'Speed Bin B-A'!V1122,'Speed Bin B-A'!V1226,'Speed Bin B-A'!V1330,'Speed Bin B-A'!V1434),"-")</f>
        <v>27.644444444444442</v>
      </c>
      <c r="W595" s="253">
        <f>IFERROR(AVERAGE('Speed Bin A-B'!W82,'Speed Bin A-B'!W186,'Speed Bin A-B'!W290,'Speed Bin A-B'!W394,'Speed Bin A-B'!W498,'Speed Bin A-B'!W602,'Speed Bin A-B'!W706,'Speed Bin A-B'!W810,'Speed Bin A-B'!W914,'Speed Bin A-B'!W1018,'Speed Bin A-B'!W1122,'Speed Bin A-B'!W1226,'Speed Bin A-B'!W1330,'Speed Bin A-B'!W1434,'Speed Bin B-A'!W82,'Speed Bin B-A'!W186,'Speed Bin B-A'!W290,'Speed Bin B-A'!W394,'Speed Bin B-A'!W498,'Speed Bin B-A'!W602,'Speed Bin B-A'!W706,'Speed Bin B-A'!W810,'Speed Bin B-A'!W914,'Speed Bin B-A'!W1018,'Speed Bin B-A'!W1122,'Speed Bin B-A'!W1226,'Speed Bin B-A'!W1330,'Speed Bin B-A'!W1434),"-")</f>
        <v>31.547058823529415</v>
      </c>
      <c r="X595" s="261"/>
      <c r="Y595" s="261"/>
    </row>
    <row r="596" spans="1:25" x14ac:dyDescent="0.2">
      <c r="A596" s="251">
        <v>0.75</v>
      </c>
      <c r="B596" s="252">
        <f t="shared" ref="B596:U596" si="1247">B180+B388</f>
        <v>461</v>
      </c>
      <c r="C596" s="252">
        <f t="shared" si="1247"/>
        <v>0</v>
      </c>
      <c r="D596" s="252">
        <f t="shared" si="1247"/>
        <v>1</v>
      </c>
      <c r="E596" s="252">
        <f t="shared" si="1247"/>
        <v>17</v>
      </c>
      <c r="F596" s="252">
        <f t="shared" si="1247"/>
        <v>75</v>
      </c>
      <c r="G596" s="252">
        <f t="shared" si="1247"/>
        <v>234</v>
      </c>
      <c r="H596" s="252">
        <f t="shared" si="1247"/>
        <v>111</v>
      </c>
      <c r="I596" s="252">
        <f t="shared" si="1247"/>
        <v>21</v>
      </c>
      <c r="J596" s="252">
        <f t="shared" si="1247"/>
        <v>2</v>
      </c>
      <c r="K596" s="252">
        <f t="shared" si="1247"/>
        <v>0</v>
      </c>
      <c r="L596" s="252">
        <f t="shared" si="1247"/>
        <v>0</v>
      </c>
      <c r="M596" s="252">
        <f t="shared" si="1247"/>
        <v>0</v>
      </c>
      <c r="N596" s="252">
        <f t="shared" si="1247"/>
        <v>0</v>
      </c>
      <c r="O596" s="252">
        <f t="shared" si="1247"/>
        <v>0</v>
      </c>
      <c r="P596" s="252">
        <f t="shared" si="1247"/>
        <v>0</v>
      </c>
      <c r="Q596" s="252">
        <f t="shared" si="1247"/>
        <v>0</v>
      </c>
      <c r="R596" s="252">
        <f t="shared" si="1247"/>
        <v>0</v>
      </c>
      <c r="S596" s="252">
        <f t="shared" si="1247"/>
        <v>0</v>
      </c>
      <c r="T596" s="252">
        <f t="shared" si="1247"/>
        <v>0</v>
      </c>
      <c r="U596" s="252">
        <f t="shared" si="1247"/>
        <v>0</v>
      </c>
      <c r="V596" s="253">
        <f>IFERROR(AVERAGE('Speed Bin A-B'!V83,'Speed Bin A-B'!V187,'Speed Bin A-B'!V291,'Speed Bin A-B'!V395,'Speed Bin A-B'!V499,'Speed Bin A-B'!V603,'Speed Bin A-B'!V707,'Speed Bin A-B'!V811,'Speed Bin A-B'!V915,'Speed Bin A-B'!V1019,'Speed Bin A-B'!V1123,'Speed Bin A-B'!V1227,'Speed Bin A-B'!V1331,'Speed Bin A-B'!V1435,'Speed Bin B-A'!V83,'Speed Bin B-A'!V187,'Speed Bin B-A'!V291,'Speed Bin B-A'!V395,'Speed Bin B-A'!V499,'Speed Bin B-A'!V603,'Speed Bin B-A'!V707,'Speed Bin B-A'!V811,'Speed Bin B-A'!V915,'Speed Bin B-A'!V1019,'Speed Bin B-A'!V1123,'Speed Bin B-A'!V1227,'Speed Bin B-A'!V1331,'Speed Bin B-A'!V1435),"-")</f>
        <v>27.849999999999998</v>
      </c>
      <c r="W596" s="253">
        <f>IFERROR(AVERAGE('Speed Bin A-B'!W83,'Speed Bin A-B'!W187,'Speed Bin A-B'!W291,'Speed Bin A-B'!W395,'Speed Bin A-B'!W499,'Speed Bin A-B'!W603,'Speed Bin A-B'!W707,'Speed Bin A-B'!W811,'Speed Bin A-B'!W915,'Speed Bin A-B'!W1019,'Speed Bin A-B'!W1123,'Speed Bin A-B'!W1227,'Speed Bin A-B'!W1331,'Speed Bin A-B'!W1435,'Speed Bin B-A'!W83,'Speed Bin B-A'!W187,'Speed Bin B-A'!W291,'Speed Bin B-A'!W395,'Speed Bin B-A'!W499,'Speed Bin B-A'!W603,'Speed Bin B-A'!W707,'Speed Bin B-A'!W811,'Speed Bin B-A'!W915,'Speed Bin B-A'!W1019,'Speed Bin B-A'!W1123,'Speed Bin B-A'!W1227,'Speed Bin B-A'!W1331,'Speed Bin B-A'!W1435),"-")</f>
        <v>32.037500000000001</v>
      </c>
      <c r="X596" s="261"/>
      <c r="Y596" s="261"/>
    </row>
    <row r="597" spans="1:25" x14ac:dyDescent="0.2">
      <c r="A597" s="251">
        <v>0.76041666666666696</v>
      </c>
      <c r="B597" s="252">
        <f t="shared" ref="B597:U597" si="1248">B181+B389</f>
        <v>360</v>
      </c>
      <c r="C597" s="252">
        <f t="shared" si="1248"/>
        <v>0</v>
      </c>
      <c r="D597" s="252">
        <f t="shared" si="1248"/>
        <v>4</v>
      </c>
      <c r="E597" s="252">
        <f t="shared" si="1248"/>
        <v>9</v>
      </c>
      <c r="F597" s="252">
        <f t="shared" si="1248"/>
        <v>66</v>
      </c>
      <c r="G597" s="252">
        <f t="shared" si="1248"/>
        <v>186</v>
      </c>
      <c r="H597" s="252">
        <f t="shared" si="1248"/>
        <v>80</v>
      </c>
      <c r="I597" s="252">
        <f t="shared" si="1248"/>
        <v>14</v>
      </c>
      <c r="J597" s="252">
        <f t="shared" si="1248"/>
        <v>1</v>
      </c>
      <c r="K597" s="252">
        <f t="shared" si="1248"/>
        <v>0</v>
      </c>
      <c r="L597" s="252">
        <f t="shared" si="1248"/>
        <v>0</v>
      </c>
      <c r="M597" s="252">
        <f t="shared" si="1248"/>
        <v>0</v>
      </c>
      <c r="N597" s="252">
        <f t="shared" si="1248"/>
        <v>0</v>
      </c>
      <c r="O597" s="252">
        <f t="shared" si="1248"/>
        <v>0</v>
      </c>
      <c r="P597" s="252">
        <f t="shared" si="1248"/>
        <v>0</v>
      </c>
      <c r="Q597" s="252">
        <f t="shared" si="1248"/>
        <v>0</v>
      </c>
      <c r="R597" s="252">
        <f t="shared" si="1248"/>
        <v>0</v>
      </c>
      <c r="S597" s="252">
        <f t="shared" si="1248"/>
        <v>0</v>
      </c>
      <c r="T597" s="252">
        <f t="shared" si="1248"/>
        <v>0</v>
      </c>
      <c r="U597" s="252">
        <f t="shared" si="1248"/>
        <v>0</v>
      </c>
      <c r="V597" s="253">
        <f>IFERROR(AVERAGE('Speed Bin A-B'!V84,'Speed Bin A-B'!V188,'Speed Bin A-B'!V292,'Speed Bin A-B'!V396,'Speed Bin A-B'!V500,'Speed Bin A-B'!V604,'Speed Bin A-B'!V708,'Speed Bin A-B'!V812,'Speed Bin A-B'!V916,'Speed Bin A-B'!V1020,'Speed Bin A-B'!V1124,'Speed Bin A-B'!V1228,'Speed Bin A-B'!V1332,'Speed Bin A-B'!V1436,'Speed Bin B-A'!V84,'Speed Bin B-A'!V188,'Speed Bin B-A'!V292,'Speed Bin B-A'!V396,'Speed Bin B-A'!V500,'Speed Bin B-A'!V604,'Speed Bin B-A'!V708,'Speed Bin B-A'!V812,'Speed Bin B-A'!V916,'Speed Bin B-A'!V1020,'Speed Bin B-A'!V1124,'Speed Bin B-A'!V1228,'Speed Bin B-A'!V1332,'Speed Bin B-A'!V1436),"-")</f>
        <v>27.588888888888889</v>
      </c>
      <c r="W597" s="253">
        <f>IFERROR(AVERAGE('Speed Bin A-B'!W84,'Speed Bin A-B'!W188,'Speed Bin A-B'!W292,'Speed Bin A-B'!W396,'Speed Bin A-B'!W500,'Speed Bin A-B'!W604,'Speed Bin A-B'!W708,'Speed Bin A-B'!W812,'Speed Bin A-B'!W916,'Speed Bin A-B'!W1020,'Speed Bin A-B'!W1124,'Speed Bin A-B'!W1228,'Speed Bin A-B'!W1332,'Speed Bin A-B'!W1436,'Speed Bin B-A'!W84,'Speed Bin B-A'!W188,'Speed Bin B-A'!W292,'Speed Bin B-A'!W396,'Speed Bin B-A'!W500,'Speed Bin B-A'!W604,'Speed Bin B-A'!W708,'Speed Bin B-A'!W812,'Speed Bin B-A'!W916,'Speed Bin B-A'!W1020,'Speed Bin B-A'!W1124,'Speed Bin B-A'!W1228,'Speed Bin B-A'!W1332,'Speed Bin B-A'!W1436),"-")</f>
        <v>31.939999999999998</v>
      </c>
      <c r="X597" s="261"/>
      <c r="Y597" s="261"/>
    </row>
    <row r="598" spans="1:25" x14ac:dyDescent="0.2">
      <c r="A598" s="251">
        <v>0.77083333333333304</v>
      </c>
      <c r="B598" s="252">
        <f t="shared" ref="B598:U598" si="1249">B182+B390</f>
        <v>311</v>
      </c>
      <c r="C598" s="252">
        <f t="shared" si="1249"/>
        <v>0</v>
      </c>
      <c r="D598" s="252">
        <f t="shared" si="1249"/>
        <v>1</v>
      </c>
      <c r="E598" s="252">
        <f t="shared" si="1249"/>
        <v>8</v>
      </c>
      <c r="F598" s="252">
        <f t="shared" si="1249"/>
        <v>53</v>
      </c>
      <c r="G598" s="252">
        <f t="shared" si="1249"/>
        <v>155</v>
      </c>
      <c r="H598" s="252">
        <f t="shared" si="1249"/>
        <v>81</v>
      </c>
      <c r="I598" s="252">
        <f t="shared" si="1249"/>
        <v>10</v>
      </c>
      <c r="J598" s="252">
        <f t="shared" si="1249"/>
        <v>1</v>
      </c>
      <c r="K598" s="252">
        <f t="shared" si="1249"/>
        <v>2</v>
      </c>
      <c r="L598" s="252">
        <f t="shared" si="1249"/>
        <v>0</v>
      </c>
      <c r="M598" s="252">
        <f t="shared" si="1249"/>
        <v>0</v>
      </c>
      <c r="N598" s="252">
        <f t="shared" si="1249"/>
        <v>0</v>
      </c>
      <c r="O598" s="252">
        <f t="shared" si="1249"/>
        <v>0</v>
      </c>
      <c r="P598" s="252">
        <f t="shared" si="1249"/>
        <v>0</v>
      </c>
      <c r="Q598" s="252">
        <f t="shared" si="1249"/>
        <v>0</v>
      </c>
      <c r="R598" s="252">
        <f t="shared" si="1249"/>
        <v>0</v>
      </c>
      <c r="S598" s="252">
        <f t="shared" si="1249"/>
        <v>0</v>
      </c>
      <c r="T598" s="252">
        <f t="shared" si="1249"/>
        <v>0</v>
      </c>
      <c r="U598" s="252">
        <f t="shared" si="1249"/>
        <v>0</v>
      </c>
      <c r="V598" s="253">
        <f>IFERROR(AVERAGE('Speed Bin A-B'!V85,'Speed Bin A-B'!V189,'Speed Bin A-B'!V293,'Speed Bin A-B'!V397,'Speed Bin A-B'!V501,'Speed Bin A-B'!V605,'Speed Bin A-B'!V709,'Speed Bin A-B'!V813,'Speed Bin A-B'!V917,'Speed Bin A-B'!V1021,'Speed Bin A-B'!V1125,'Speed Bin A-B'!V1229,'Speed Bin A-B'!V1333,'Speed Bin A-B'!V1437,'Speed Bin B-A'!V85,'Speed Bin B-A'!V189,'Speed Bin B-A'!V293,'Speed Bin B-A'!V397,'Speed Bin B-A'!V501,'Speed Bin B-A'!V605,'Speed Bin B-A'!V709,'Speed Bin B-A'!V813,'Speed Bin B-A'!V917,'Speed Bin B-A'!V1021,'Speed Bin B-A'!V1125,'Speed Bin B-A'!V1229,'Speed Bin B-A'!V1333,'Speed Bin B-A'!V1437),"-")</f>
        <v>27.849999999999998</v>
      </c>
      <c r="W598" s="253">
        <f>IFERROR(AVERAGE('Speed Bin A-B'!W85,'Speed Bin A-B'!W189,'Speed Bin A-B'!W293,'Speed Bin A-B'!W397,'Speed Bin A-B'!W501,'Speed Bin A-B'!W605,'Speed Bin A-B'!W709,'Speed Bin A-B'!W813,'Speed Bin A-B'!W917,'Speed Bin A-B'!W1021,'Speed Bin A-B'!W1125,'Speed Bin A-B'!W1229,'Speed Bin A-B'!W1333,'Speed Bin A-B'!W1437,'Speed Bin B-A'!W85,'Speed Bin B-A'!W189,'Speed Bin B-A'!W293,'Speed Bin B-A'!W397,'Speed Bin B-A'!W501,'Speed Bin B-A'!W605,'Speed Bin B-A'!W709,'Speed Bin B-A'!W813,'Speed Bin B-A'!W917,'Speed Bin B-A'!W1021,'Speed Bin B-A'!W1125,'Speed Bin B-A'!W1229,'Speed Bin B-A'!W1333,'Speed Bin B-A'!W1437),"-")</f>
        <v>32</v>
      </c>
      <c r="X598" s="261"/>
      <c r="Y598" s="261"/>
    </row>
    <row r="599" spans="1:25" x14ac:dyDescent="0.2">
      <c r="A599" s="251">
        <v>0.78125</v>
      </c>
      <c r="B599" s="252">
        <f t="shared" ref="B599:U599" si="1250">B183+B391</f>
        <v>280</v>
      </c>
      <c r="C599" s="252">
        <f t="shared" si="1250"/>
        <v>0</v>
      </c>
      <c r="D599" s="252">
        <f t="shared" si="1250"/>
        <v>0</v>
      </c>
      <c r="E599" s="252">
        <f t="shared" si="1250"/>
        <v>6</v>
      </c>
      <c r="F599" s="252">
        <f t="shared" si="1250"/>
        <v>60</v>
      </c>
      <c r="G599" s="252">
        <f t="shared" si="1250"/>
        <v>136</v>
      </c>
      <c r="H599" s="252">
        <f t="shared" si="1250"/>
        <v>58</v>
      </c>
      <c r="I599" s="252">
        <f t="shared" si="1250"/>
        <v>15</v>
      </c>
      <c r="J599" s="252">
        <f t="shared" si="1250"/>
        <v>2</v>
      </c>
      <c r="K599" s="252">
        <f t="shared" si="1250"/>
        <v>3</v>
      </c>
      <c r="L599" s="252">
        <f t="shared" si="1250"/>
        <v>0</v>
      </c>
      <c r="M599" s="252">
        <f t="shared" si="1250"/>
        <v>0</v>
      </c>
      <c r="N599" s="252">
        <f t="shared" si="1250"/>
        <v>0</v>
      </c>
      <c r="O599" s="252">
        <f t="shared" si="1250"/>
        <v>0</v>
      </c>
      <c r="P599" s="252">
        <f t="shared" si="1250"/>
        <v>0</v>
      </c>
      <c r="Q599" s="252">
        <f t="shared" si="1250"/>
        <v>0</v>
      </c>
      <c r="R599" s="252">
        <f t="shared" si="1250"/>
        <v>0</v>
      </c>
      <c r="S599" s="252">
        <f t="shared" si="1250"/>
        <v>0</v>
      </c>
      <c r="T599" s="252">
        <f t="shared" si="1250"/>
        <v>0</v>
      </c>
      <c r="U599" s="252">
        <f t="shared" si="1250"/>
        <v>0</v>
      </c>
      <c r="V599" s="253">
        <f>IFERROR(AVERAGE('Speed Bin A-B'!V86,'Speed Bin A-B'!V190,'Speed Bin A-B'!V294,'Speed Bin A-B'!V398,'Speed Bin A-B'!V502,'Speed Bin A-B'!V606,'Speed Bin A-B'!V710,'Speed Bin A-B'!V814,'Speed Bin A-B'!V918,'Speed Bin A-B'!V1022,'Speed Bin A-B'!V1126,'Speed Bin A-B'!V1230,'Speed Bin A-B'!V1334,'Speed Bin A-B'!V1438,'Speed Bin B-A'!V86,'Speed Bin B-A'!V190,'Speed Bin B-A'!V294,'Speed Bin B-A'!V398,'Speed Bin B-A'!V502,'Speed Bin B-A'!V606,'Speed Bin B-A'!V710,'Speed Bin B-A'!V814,'Speed Bin B-A'!V918,'Speed Bin B-A'!V1022,'Speed Bin B-A'!V1126,'Speed Bin B-A'!V1230,'Speed Bin B-A'!V1334,'Speed Bin B-A'!V1438),"-")</f>
        <v>28.005555555555553</v>
      </c>
      <c r="W599" s="253">
        <f>IFERROR(AVERAGE('Speed Bin A-B'!W86,'Speed Bin A-B'!W190,'Speed Bin A-B'!W294,'Speed Bin A-B'!W398,'Speed Bin A-B'!W502,'Speed Bin A-B'!W606,'Speed Bin A-B'!W710,'Speed Bin A-B'!W814,'Speed Bin A-B'!W918,'Speed Bin A-B'!W1022,'Speed Bin A-B'!W1126,'Speed Bin A-B'!W1230,'Speed Bin A-B'!W1334,'Speed Bin A-B'!W1438,'Speed Bin B-A'!W86,'Speed Bin B-A'!W190,'Speed Bin B-A'!W294,'Speed Bin B-A'!W398,'Speed Bin B-A'!W502,'Speed Bin B-A'!W606,'Speed Bin B-A'!W710,'Speed Bin B-A'!W814,'Speed Bin B-A'!W918,'Speed Bin B-A'!W1022,'Speed Bin B-A'!W1126,'Speed Bin B-A'!W1230,'Speed Bin B-A'!W1334,'Speed Bin B-A'!W1438),"-")</f>
        <v>32.928571428571423</v>
      </c>
      <c r="X599" s="261"/>
      <c r="Y599" s="261"/>
    </row>
    <row r="600" spans="1:25" x14ac:dyDescent="0.2">
      <c r="A600" s="251">
        <v>0.79166666666666696</v>
      </c>
      <c r="B600" s="252">
        <f t="shared" ref="B600:U600" si="1251">B184+B392</f>
        <v>252</v>
      </c>
      <c r="C600" s="252">
        <f t="shared" si="1251"/>
        <v>0</v>
      </c>
      <c r="D600" s="252">
        <f t="shared" si="1251"/>
        <v>0</v>
      </c>
      <c r="E600" s="252">
        <f t="shared" si="1251"/>
        <v>9</v>
      </c>
      <c r="F600" s="252">
        <f t="shared" si="1251"/>
        <v>43</v>
      </c>
      <c r="G600" s="252">
        <f t="shared" si="1251"/>
        <v>127</v>
      </c>
      <c r="H600" s="252">
        <f t="shared" si="1251"/>
        <v>55</v>
      </c>
      <c r="I600" s="252">
        <f t="shared" si="1251"/>
        <v>18</v>
      </c>
      <c r="J600" s="252">
        <f t="shared" si="1251"/>
        <v>0</v>
      </c>
      <c r="K600" s="252">
        <f t="shared" si="1251"/>
        <v>0</v>
      </c>
      <c r="L600" s="252">
        <f t="shared" si="1251"/>
        <v>0</v>
      </c>
      <c r="M600" s="252">
        <f t="shared" si="1251"/>
        <v>0</v>
      </c>
      <c r="N600" s="252">
        <f t="shared" si="1251"/>
        <v>0</v>
      </c>
      <c r="O600" s="252">
        <f t="shared" si="1251"/>
        <v>0</v>
      </c>
      <c r="P600" s="252">
        <f t="shared" si="1251"/>
        <v>0</v>
      </c>
      <c r="Q600" s="252">
        <f t="shared" si="1251"/>
        <v>0</v>
      </c>
      <c r="R600" s="252">
        <f t="shared" si="1251"/>
        <v>0</v>
      </c>
      <c r="S600" s="252">
        <f t="shared" si="1251"/>
        <v>0</v>
      </c>
      <c r="T600" s="252">
        <f t="shared" si="1251"/>
        <v>0</v>
      </c>
      <c r="U600" s="252">
        <f t="shared" si="1251"/>
        <v>0</v>
      </c>
      <c r="V600" s="253">
        <f>IFERROR(AVERAGE('Speed Bin A-B'!V87,'Speed Bin A-B'!V191,'Speed Bin A-B'!V295,'Speed Bin A-B'!V399,'Speed Bin A-B'!V503,'Speed Bin A-B'!V607,'Speed Bin A-B'!V711,'Speed Bin A-B'!V815,'Speed Bin A-B'!V919,'Speed Bin A-B'!V1023,'Speed Bin A-B'!V1127,'Speed Bin A-B'!V1231,'Speed Bin A-B'!V1335,'Speed Bin A-B'!V1439,'Speed Bin B-A'!V87,'Speed Bin B-A'!V191,'Speed Bin B-A'!V295,'Speed Bin B-A'!V399,'Speed Bin B-A'!V503,'Speed Bin B-A'!V607,'Speed Bin B-A'!V711,'Speed Bin B-A'!V815,'Speed Bin B-A'!V919,'Speed Bin B-A'!V1023,'Speed Bin B-A'!V1127,'Speed Bin B-A'!V1231,'Speed Bin B-A'!V1335,'Speed Bin B-A'!V1439),"-")</f>
        <v>28.044444444444441</v>
      </c>
      <c r="W600" s="253">
        <f>IFERROR(AVERAGE('Speed Bin A-B'!W87,'Speed Bin A-B'!W191,'Speed Bin A-B'!W295,'Speed Bin A-B'!W399,'Speed Bin A-B'!W503,'Speed Bin A-B'!W607,'Speed Bin A-B'!W711,'Speed Bin A-B'!W815,'Speed Bin A-B'!W919,'Speed Bin A-B'!W1023,'Speed Bin A-B'!W1127,'Speed Bin A-B'!W1231,'Speed Bin A-B'!W1335,'Speed Bin A-B'!W1439,'Speed Bin B-A'!W87,'Speed Bin B-A'!W191,'Speed Bin B-A'!W295,'Speed Bin B-A'!W399,'Speed Bin B-A'!W503,'Speed Bin B-A'!W607,'Speed Bin B-A'!W711,'Speed Bin B-A'!W815,'Speed Bin B-A'!W919,'Speed Bin B-A'!W1023,'Speed Bin B-A'!W1127,'Speed Bin B-A'!W1231,'Speed Bin B-A'!W1335,'Speed Bin B-A'!W1439),"-")</f>
        <v>32.653846153846146</v>
      </c>
      <c r="X600" s="261"/>
      <c r="Y600" s="261"/>
    </row>
    <row r="601" spans="1:25" x14ac:dyDescent="0.2">
      <c r="A601" s="251">
        <v>0.80208333333333304</v>
      </c>
      <c r="B601" s="252">
        <f t="shared" ref="B601:U601" si="1252">B185+B393</f>
        <v>230</v>
      </c>
      <c r="C601" s="252">
        <f t="shared" si="1252"/>
        <v>0</v>
      </c>
      <c r="D601" s="252">
        <f t="shared" si="1252"/>
        <v>3</v>
      </c>
      <c r="E601" s="252">
        <f t="shared" si="1252"/>
        <v>4</v>
      </c>
      <c r="F601" s="252">
        <f t="shared" si="1252"/>
        <v>39</v>
      </c>
      <c r="G601" s="252">
        <f t="shared" si="1252"/>
        <v>127</v>
      </c>
      <c r="H601" s="252">
        <f t="shared" si="1252"/>
        <v>45</v>
      </c>
      <c r="I601" s="252">
        <f t="shared" si="1252"/>
        <v>11</v>
      </c>
      <c r="J601" s="252">
        <f t="shared" si="1252"/>
        <v>1</v>
      </c>
      <c r="K601" s="252">
        <f t="shared" si="1252"/>
        <v>0</v>
      </c>
      <c r="L601" s="252">
        <f t="shared" si="1252"/>
        <v>0</v>
      </c>
      <c r="M601" s="252">
        <f t="shared" si="1252"/>
        <v>0</v>
      </c>
      <c r="N601" s="252">
        <f t="shared" si="1252"/>
        <v>0</v>
      </c>
      <c r="O601" s="252">
        <f t="shared" si="1252"/>
        <v>0</v>
      </c>
      <c r="P601" s="252">
        <f t="shared" si="1252"/>
        <v>0</v>
      </c>
      <c r="Q601" s="252">
        <f t="shared" si="1252"/>
        <v>0</v>
      </c>
      <c r="R601" s="252">
        <f t="shared" si="1252"/>
        <v>0</v>
      </c>
      <c r="S601" s="252">
        <f t="shared" si="1252"/>
        <v>0</v>
      </c>
      <c r="T601" s="252">
        <f t="shared" si="1252"/>
        <v>0</v>
      </c>
      <c r="U601" s="252">
        <f t="shared" si="1252"/>
        <v>0</v>
      </c>
      <c r="V601" s="253">
        <f>IFERROR(AVERAGE('Speed Bin A-B'!V88,'Speed Bin A-B'!V192,'Speed Bin A-B'!V296,'Speed Bin A-B'!V400,'Speed Bin A-B'!V504,'Speed Bin A-B'!V608,'Speed Bin A-B'!V712,'Speed Bin A-B'!V816,'Speed Bin A-B'!V920,'Speed Bin A-B'!V1024,'Speed Bin A-B'!V1128,'Speed Bin A-B'!V1232,'Speed Bin A-B'!V1336,'Speed Bin A-B'!V1440,'Speed Bin B-A'!V88,'Speed Bin B-A'!V192,'Speed Bin B-A'!V296,'Speed Bin B-A'!V400,'Speed Bin B-A'!V504,'Speed Bin B-A'!V608,'Speed Bin B-A'!V712,'Speed Bin B-A'!V816,'Speed Bin B-A'!V920,'Speed Bin B-A'!V1024,'Speed Bin B-A'!V1128,'Speed Bin B-A'!V1232,'Speed Bin B-A'!V1336,'Speed Bin B-A'!V1440),"-")</f>
        <v>27.75</v>
      </c>
      <c r="W601" s="253">
        <f>IFERROR(AVERAGE('Speed Bin A-B'!W88,'Speed Bin A-B'!W192,'Speed Bin A-B'!W296,'Speed Bin A-B'!W400,'Speed Bin A-B'!W504,'Speed Bin A-B'!W608,'Speed Bin A-B'!W712,'Speed Bin A-B'!W816,'Speed Bin A-B'!W920,'Speed Bin A-B'!W1024,'Speed Bin A-B'!W1128,'Speed Bin A-B'!W1232,'Speed Bin A-B'!W1336,'Speed Bin A-B'!W1440,'Speed Bin B-A'!W88,'Speed Bin B-A'!W192,'Speed Bin B-A'!W296,'Speed Bin B-A'!W400,'Speed Bin B-A'!W504,'Speed Bin B-A'!W608,'Speed Bin B-A'!W712,'Speed Bin B-A'!W816,'Speed Bin B-A'!W920,'Speed Bin B-A'!W1024,'Speed Bin B-A'!W1128,'Speed Bin B-A'!W1232,'Speed Bin B-A'!W1336,'Speed Bin B-A'!W1440),"-")</f>
        <v>32.233333333333334</v>
      </c>
      <c r="X601" s="261"/>
      <c r="Y601" s="261"/>
    </row>
    <row r="602" spans="1:25" x14ac:dyDescent="0.2">
      <c r="A602" s="251">
        <v>0.8125</v>
      </c>
      <c r="B602" s="252">
        <f t="shared" ref="B602:U602" si="1253">B186+B394</f>
        <v>244</v>
      </c>
      <c r="C602" s="252">
        <f t="shared" si="1253"/>
        <v>0</v>
      </c>
      <c r="D602" s="252">
        <f t="shared" si="1253"/>
        <v>4</v>
      </c>
      <c r="E602" s="252">
        <f t="shared" si="1253"/>
        <v>6</v>
      </c>
      <c r="F602" s="252">
        <f t="shared" si="1253"/>
        <v>54</v>
      </c>
      <c r="G602" s="252">
        <f t="shared" si="1253"/>
        <v>129</v>
      </c>
      <c r="H602" s="252">
        <f t="shared" si="1253"/>
        <v>43</v>
      </c>
      <c r="I602" s="252">
        <f t="shared" si="1253"/>
        <v>7</v>
      </c>
      <c r="J602" s="252">
        <f t="shared" si="1253"/>
        <v>1</v>
      </c>
      <c r="K602" s="252">
        <f t="shared" si="1253"/>
        <v>0</v>
      </c>
      <c r="L602" s="252">
        <f t="shared" si="1253"/>
        <v>0</v>
      </c>
      <c r="M602" s="252">
        <f t="shared" si="1253"/>
        <v>0</v>
      </c>
      <c r="N602" s="252">
        <f t="shared" si="1253"/>
        <v>0</v>
      </c>
      <c r="O602" s="252">
        <f t="shared" si="1253"/>
        <v>0</v>
      </c>
      <c r="P602" s="252">
        <f t="shared" si="1253"/>
        <v>0</v>
      </c>
      <c r="Q602" s="252">
        <f t="shared" si="1253"/>
        <v>0</v>
      </c>
      <c r="R602" s="252">
        <f t="shared" si="1253"/>
        <v>0</v>
      </c>
      <c r="S602" s="252">
        <f t="shared" si="1253"/>
        <v>0</v>
      </c>
      <c r="T602" s="252">
        <f t="shared" si="1253"/>
        <v>0</v>
      </c>
      <c r="U602" s="252">
        <f t="shared" si="1253"/>
        <v>0</v>
      </c>
      <c r="V602" s="253">
        <f>IFERROR(AVERAGE('Speed Bin A-B'!V89,'Speed Bin A-B'!V193,'Speed Bin A-B'!V297,'Speed Bin A-B'!V401,'Speed Bin A-B'!V505,'Speed Bin A-B'!V609,'Speed Bin A-B'!V713,'Speed Bin A-B'!V817,'Speed Bin A-B'!V921,'Speed Bin A-B'!V1025,'Speed Bin A-B'!V1129,'Speed Bin A-B'!V1233,'Speed Bin A-B'!V1337,'Speed Bin A-B'!V1441,'Speed Bin B-A'!V89,'Speed Bin B-A'!V193,'Speed Bin B-A'!V297,'Speed Bin B-A'!V401,'Speed Bin B-A'!V505,'Speed Bin B-A'!V609,'Speed Bin B-A'!V713,'Speed Bin B-A'!V817,'Speed Bin B-A'!V921,'Speed Bin B-A'!V1025,'Speed Bin B-A'!V1129,'Speed Bin B-A'!V1233,'Speed Bin B-A'!V1337,'Speed Bin B-A'!V1441),"-")</f>
        <v>27.5</v>
      </c>
      <c r="W602" s="253">
        <f>IFERROR(AVERAGE('Speed Bin A-B'!W89,'Speed Bin A-B'!W193,'Speed Bin A-B'!W297,'Speed Bin A-B'!W401,'Speed Bin A-B'!W505,'Speed Bin A-B'!W609,'Speed Bin A-B'!W713,'Speed Bin A-B'!W817,'Speed Bin A-B'!W921,'Speed Bin A-B'!W1025,'Speed Bin A-B'!W1129,'Speed Bin A-B'!W1233,'Speed Bin A-B'!W1337,'Speed Bin A-B'!W1441,'Speed Bin B-A'!W89,'Speed Bin B-A'!W193,'Speed Bin B-A'!W297,'Speed Bin B-A'!W401,'Speed Bin B-A'!W505,'Speed Bin B-A'!W609,'Speed Bin B-A'!W713,'Speed Bin B-A'!W817,'Speed Bin B-A'!W921,'Speed Bin B-A'!W1025,'Speed Bin B-A'!W1129,'Speed Bin B-A'!W1233,'Speed Bin B-A'!W1337,'Speed Bin B-A'!W1441),"-")</f>
        <v>31.25454545454545</v>
      </c>
      <c r="X602" s="261"/>
      <c r="Y602" s="261"/>
    </row>
    <row r="603" spans="1:25" x14ac:dyDescent="0.2">
      <c r="A603" s="251">
        <v>0.82291666666666696</v>
      </c>
      <c r="B603" s="252">
        <f t="shared" ref="B603:U603" si="1254">B187+B395</f>
        <v>198</v>
      </c>
      <c r="C603" s="252">
        <f t="shared" si="1254"/>
        <v>0</v>
      </c>
      <c r="D603" s="252">
        <f t="shared" si="1254"/>
        <v>2</v>
      </c>
      <c r="E603" s="252">
        <f t="shared" si="1254"/>
        <v>3</v>
      </c>
      <c r="F603" s="252">
        <f t="shared" si="1254"/>
        <v>36</v>
      </c>
      <c r="G603" s="252">
        <f t="shared" si="1254"/>
        <v>116</v>
      </c>
      <c r="H603" s="252">
        <f t="shared" si="1254"/>
        <v>30</v>
      </c>
      <c r="I603" s="252">
        <f t="shared" si="1254"/>
        <v>7</v>
      </c>
      <c r="J603" s="252">
        <f t="shared" si="1254"/>
        <v>3</v>
      </c>
      <c r="K603" s="252">
        <f t="shared" si="1254"/>
        <v>1</v>
      </c>
      <c r="L603" s="252">
        <f t="shared" si="1254"/>
        <v>0</v>
      </c>
      <c r="M603" s="252">
        <f t="shared" si="1254"/>
        <v>0</v>
      </c>
      <c r="N603" s="252">
        <f t="shared" si="1254"/>
        <v>0</v>
      </c>
      <c r="O603" s="252">
        <f t="shared" si="1254"/>
        <v>0</v>
      </c>
      <c r="P603" s="252">
        <f t="shared" si="1254"/>
        <v>0</v>
      </c>
      <c r="Q603" s="252">
        <f t="shared" si="1254"/>
        <v>0</v>
      </c>
      <c r="R603" s="252">
        <f t="shared" si="1254"/>
        <v>0</v>
      </c>
      <c r="S603" s="252">
        <f t="shared" si="1254"/>
        <v>0</v>
      </c>
      <c r="T603" s="252">
        <f t="shared" si="1254"/>
        <v>0</v>
      </c>
      <c r="U603" s="252">
        <f t="shared" si="1254"/>
        <v>0</v>
      </c>
      <c r="V603" s="253">
        <f>IFERROR(AVERAGE('Speed Bin A-B'!V90,'Speed Bin A-B'!V194,'Speed Bin A-B'!V298,'Speed Bin A-B'!V402,'Speed Bin A-B'!V506,'Speed Bin A-B'!V610,'Speed Bin A-B'!V714,'Speed Bin A-B'!V818,'Speed Bin A-B'!V922,'Speed Bin A-B'!V1026,'Speed Bin A-B'!V1130,'Speed Bin A-B'!V1234,'Speed Bin A-B'!V1338,'Speed Bin A-B'!V1442,'Speed Bin B-A'!V90,'Speed Bin B-A'!V194,'Speed Bin B-A'!V298,'Speed Bin B-A'!V402,'Speed Bin B-A'!V506,'Speed Bin B-A'!V610,'Speed Bin B-A'!V714,'Speed Bin B-A'!V818,'Speed Bin B-A'!V922,'Speed Bin B-A'!V1026,'Speed Bin B-A'!V1130,'Speed Bin B-A'!V1234,'Speed Bin B-A'!V1338,'Speed Bin B-A'!V1442),"-")</f>
        <v>27.594444444444445</v>
      </c>
      <c r="W603" s="253">
        <f>IFERROR(AVERAGE('Speed Bin A-B'!W90,'Speed Bin A-B'!W194,'Speed Bin A-B'!W298,'Speed Bin A-B'!W402,'Speed Bin A-B'!W506,'Speed Bin A-B'!W610,'Speed Bin A-B'!W714,'Speed Bin A-B'!W818,'Speed Bin A-B'!W922,'Speed Bin A-B'!W1026,'Speed Bin A-B'!W1130,'Speed Bin A-B'!W1234,'Speed Bin A-B'!W1338,'Speed Bin A-B'!W1442,'Speed Bin B-A'!W90,'Speed Bin B-A'!W194,'Speed Bin B-A'!W298,'Speed Bin B-A'!W402,'Speed Bin B-A'!W506,'Speed Bin B-A'!W610,'Speed Bin B-A'!W714,'Speed Bin B-A'!W818,'Speed Bin B-A'!W922,'Speed Bin B-A'!W1026,'Speed Bin B-A'!W1130,'Speed Bin B-A'!W1234,'Speed Bin B-A'!W1338,'Speed Bin B-A'!W1442),"-")</f>
        <v>32.5</v>
      </c>
      <c r="X603" s="261"/>
      <c r="Y603" s="261"/>
    </row>
    <row r="604" spans="1:25" x14ac:dyDescent="0.2">
      <c r="A604" s="251">
        <v>0.83333333333333304</v>
      </c>
      <c r="B604" s="252">
        <f t="shared" ref="B604:U604" si="1255">B188+B396</f>
        <v>216</v>
      </c>
      <c r="C604" s="252">
        <f t="shared" si="1255"/>
        <v>0</v>
      </c>
      <c r="D604" s="252">
        <f t="shared" si="1255"/>
        <v>0</v>
      </c>
      <c r="E604" s="252">
        <f t="shared" si="1255"/>
        <v>1</v>
      </c>
      <c r="F604" s="252">
        <f t="shared" si="1255"/>
        <v>61</v>
      </c>
      <c r="G604" s="252">
        <f t="shared" si="1255"/>
        <v>105</v>
      </c>
      <c r="H604" s="252">
        <f t="shared" si="1255"/>
        <v>39</v>
      </c>
      <c r="I604" s="252">
        <f t="shared" si="1255"/>
        <v>8</v>
      </c>
      <c r="J604" s="252">
        <f t="shared" si="1255"/>
        <v>2</v>
      </c>
      <c r="K604" s="252">
        <f t="shared" si="1255"/>
        <v>0</v>
      </c>
      <c r="L604" s="252">
        <f t="shared" si="1255"/>
        <v>0</v>
      </c>
      <c r="M604" s="252">
        <f t="shared" si="1255"/>
        <v>0</v>
      </c>
      <c r="N604" s="252">
        <f t="shared" si="1255"/>
        <v>0</v>
      </c>
      <c r="O604" s="252">
        <f t="shared" si="1255"/>
        <v>0</v>
      </c>
      <c r="P604" s="252">
        <f t="shared" si="1255"/>
        <v>0</v>
      </c>
      <c r="Q604" s="252">
        <f t="shared" si="1255"/>
        <v>0</v>
      </c>
      <c r="R604" s="252">
        <f t="shared" si="1255"/>
        <v>0</v>
      </c>
      <c r="S604" s="252">
        <f t="shared" si="1255"/>
        <v>0</v>
      </c>
      <c r="T604" s="252">
        <f t="shared" si="1255"/>
        <v>0</v>
      </c>
      <c r="U604" s="252">
        <f t="shared" si="1255"/>
        <v>0</v>
      </c>
      <c r="V604" s="253">
        <f>IFERROR(AVERAGE('Speed Bin A-B'!V91,'Speed Bin A-B'!V195,'Speed Bin A-B'!V299,'Speed Bin A-B'!V403,'Speed Bin A-B'!V507,'Speed Bin A-B'!V611,'Speed Bin A-B'!V715,'Speed Bin A-B'!V819,'Speed Bin A-B'!V923,'Speed Bin A-B'!V1027,'Speed Bin A-B'!V1131,'Speed Bin A-B'!V1235,'Speed Bin A-B'!V1339,'Speed Bin A-B'!V1443,'Speed Bin B-A'!V91,'Speed Bin B-A'!V195,'Speed Bin B-A'!V299,'Speed Bin B-A'!V403,'Speed Bin B-A'!V507,'Speed Bin B-A'!V611,'Speed Bin B-A'!V715,'Speed Bin B-A'!V819,'Speed Bin B-A'!V923,'Speed Bin B-A'!V1027,'Speed Bin B-A'!V1131,'Speed Bin B-A'!V1235,'Speed Bin B-A'!V1339,'Speed Bin B-A'!V1443),"-")</f>
        <v>27.261111111111109</v>
      </c>
      <c r="W604" s="253">
        <f>IFERROR(AVERAGE('Speed Bin A-B'!W91,'Speed Bin A-B'!W195,'Speed Bin A-B'!W299,'Speed Bin A-B'!W403,'Speed Bin A-B'!W507,'Speed Bin A-B'!W611,'Speed Bin A-B'!W715,'Speed Bin A-B'!W819,'Speed Bin A-B'!W923,'Speed Bin A-B'!W1027,'Speed Bin A-B'!W1131,'Speed Bin A-B'!W1235,'Speed Bin A-B'!W1339,'Speed Bin A-B'!W1443,'Speed Bin B-A'!W91,'Speed Bin B-A'!W195,'Speed Bin B-A'!W299,'Speed Bin B-A'!W403,'Speed Bin B-A'!W507,'Speed Bin B-A'!W611,'Speed Bin B-A'!W715,'Speed Bin B-A'!W819,'Speed Bin B-A'!W923,'Speed Bin B-A'!W1027,'Speed Bin B-A'!W1131,'Speed Bin B-A'!W1235,'Speed Bin B-A'!W1339,'Speed Bin B-A'!W1443),"-")</f>
        <v>32.857142857142854</v>
      </c>
      <c r="X604" s="261"/>
      <c r="Y604" s="261"/>
    </row>
    <row r="605" spans="1:25" x14ac:dyDescent="0.2">
      <c r="A605" s="251">
        <v>0.84375</v>
      </c>
      <c r="B605" s="252">
        <f t="shared" ref="B605:U605" si="1256">B189+B397</f>
        <v>185</v>
      </c>
      <c r="C605" s="252">
        <f t="shared" si="1256"/>
        <v>0</v>
      </c>
      <c r="D605" s="252">
        <f t="shared" si="1256"/>
        <v>2</v>
      </c>
      <c r="E605" s="252">
        <f t="shared" si="1256"/>
        <v>3</v>
      </c>
      <c r="F605" s="252">
        <f t="shared" si="1256"/>
        <v>34</v>
      </c>
      <c r="G605" s="252">
        <f t="shared" si="1256"/>
        <v>98</v>
      </c>
      <c r="H605" s="252">
        <f t="shared" si="1256"/>
        <v>35</v>
      </c>
      <c r="I605" s="252">
        <f t="shared" si="1256"/>
        <v>10</v>
      </c>
      <c r="J605" s="252">
        <f t="shared" si="1256"/>
        <v>2</v>
      </c>
      <c r="K605" s="252">
        <f t="shared" si="1256"/>
        <v>1</v>
      </c>
      <c r="L605" s="252">
        <f t="shared" si="1256"/>
        <v>0</v>
      </c>
      <c r="M605" s="252">
        <f t="shared" si="1256"/>
        <v>0</v>
      </c>
      <c r="N605" s="252">
        <f t="shared" si="1256"/>
        <v>0</v>
      </c>
      <c r="O605" s="252">
        <f t="shared" si="1256"/>
        <v>0</v>
      </c>
      <c r="P605" s="252">
        <f t="shared" si="1256"/>
        <v>0</v>
      </c>
      <c r="Q605" s="252">
        <f t="shared" si="1256"/>
        <v>0</v>
      </c>
      <c r="R605" s="252">
        <f t="shared" si="1256"/>
        <v>0</v>
      </c>
      <c r="S605" s="252">
        <f t="shared" si="1256"/>
        <v>0</v>
      </c>
      <c r="T605" s="252">
        <f t="shared" si="1256"/>
        <v>0</v>
      </c>
      <c r="U605" s="252">
        <f t="shared" si="1256"/>
        <v>0</v>
      </c>
      <c r="V605" s="253">
        <f>IFERROR(AVERAGE('Speed Bin A-B'!V92,'Speed Bin A-B'!V196,'Speed Bin A-B'!V300,'Speed Bin A-B'!V404,'Speed Bin A-B'!V508,'Speed Bin A-B'!V612,'Speed Bin A-B'!V716,'Speed Bin A-B'!V820,'Speed Bin A-B'!V924,'Speed Bin A-B'!V1028,'Speed Bin A-B'!V1132,'Speed Bin A-B'!V1236,'Speed Bin A-B'!V1340,'Speed Bin A-B'!V1444,'Speed Bin B-A'!V92,'Speed Bin B-A'!V196,'Speed Bin B-A'!V300,'Speed Bin B-A'!V404,'Speed Bin B-A'!V508,'Speed Bin B-A'!V612,'Speed Bin B-A'!V716,'Speed Bin B-A'!V820,'Speed Bin B-A'!V924,'Speed Bin B-A'!V1028,'Speed Bin B-A'!V1132,'Speed Bin B-A'!V1236,'Speed Bin B-A'!V1340,'Speed Bin B-A'!V1444),"-")</f>
        <v>28.088888888888885</v>
      </c>
      <c r="W605" s="253">
        <f>IFERROR(AVERAGE('Speed Bin A-B'!W92,'Speed Bin A-B'!W196,'Speed Bin A-B'!W300,'Speed Bin A-B'!W404,'Speed Bin A-B'!W508,'Speed Bin A-B'!W612,'Speed Bin A-B'!W716,'Speed Bin A-B'!W820,'Speed Bin A-B'!W924,'Speed Bin A-B'!W1028,'Speed Bin A-B'!W1132,'Speed Bin A-B'!W1236,'Speed Bin A-B'!W1340,'Speed Bin A-B'!W1444,'Speed Bin B-A'!W92,'Speed Bin B-A'!W196,'Speed Bin B-A'!W300,'Speed Bin B-A'!W404,'Speed Bin B-A'!W508,'Speed Bin B-A'!W612,'Speed Bin B-A'!W716,'Speed Bin B-A'!W820,'Speed Bin B-A'!W924,'Speed Bin B-A'!W1028,'Speed Bin B-A'!W1132,'Speed Bin B-A'!W1236,'Speed Bin B-A'!W1340,'Speed Bin B-A'!W1444),"-")</f>
        <v>32.866666666666667</v>
      </c>
      <c r="X605" s="261"/>
      <c r="Y605" s="261"/>
    </row>
    <row r="606" spans="1:25" x14ac:dyDescent="0.2">
      <c r="A606" s="251">
        <v>0.85416666666666696</v>
      </c>
      <c r="B606" s="252">
        <f t="shared" ref="B606:U606" si="1257">B190+B398</f>
        <v>143</v>
      </c>
      <c r="C606" s="252">
        <f t="shared" si="1257"/>
        <v>0</v>
      </c>
      <c r="D606" s="252">
        <f t="shared" si="1257"/>
        <v>0</v>
      </c>
      <c r="E606" s="252">
        <f t="shared" si="1257"/>
        <v>3</v>
      </c>
      <c r="F606" s="252">
        <f t="shared" si="1257"/>
        <v>44</v>
      </c>
      <c r="G606" s="252">
        <f t="shared" si="1257"/>
        <v>68</v>
      </c>
      <c r="H606" s="252">
        <f t="shared" si="1257"/>
        <v>22</v>
      </c>
      <c r="I606" s="252">
        <f t="shared" si="1257"/>
        <v>5</v>
      </c>
      <c r="J606" s="252">
        <f t="shared" si="1257"/>
        <v>1</v>
      </c>
      <c r="K606" s="252">
        <f t="shared" si="1257"/>
        <v>0</v>
      </c>
      <c r="L606" s="252">
        <f t="shared" si="1257"/>
        <v>0</v>
      </c>
      <c r="M606" s="252">
        <f t="shared" si="1257"/>
        <v>0</v>
      </c>
      <c r="N606" s="252">
        <f t="shared" si="1257"/>
        <v>0</v>
      </c>
      <c r="O606" s="252">
        <f t="shared" si="1257"/>
        <v>0</v>
      </c>
      <c r="P606" s="252">
        <f t="shared" si="1257"/>
        <v>0</v>
      </c>
      <c r="Q606" s="252">
        <f t="shared" si="1257"/>
        <v>0</v>
      </c>
      <c r="R606" s="252">
        <f t="shared" si="1257"/>
        <v>0</v>
      </c>
      <c r="S606" s="252">
        <f t="shared" si="1257"/>
        <v>0</v>
      </c>
      <c r="T606" s="252">
        <f t="shared" si="1257"/>
        <v>0</v>
      </c>
      <c r="U606" s="252">
        <f t="shared" si="1257"/>
        <v>0</v>
      </c>
      <c r="V606" s="253">
        <f>IFERROR(AVERAGE('Speed Bin A-B'!V93,'Speed Bin A-B'!V197,'Speed Bin A-B'!V301,'Speed Bin A-B'!V405,'Speed Bin A-B'!V509,'Speed Bin A-B'!V613,'Speed Bin A-B'!V717,'Speed Bin A-B'!V821,'Speed Bin A-B'!V925,'Speed Bin A-B'!V1029,'Speed Bin A-B'!V1133,'Speed Bin A-B'!V1237,'Speed Bin A-B'!V1341,'Speed Bin A-B'!V1445,'Speed Bin B-A'!V93,'Speed Bin B-A'!V197,'Speed Bin B-A'!V301,'Speed Bin B-A'!V405,'Speed Bin B-A'!V509,'Speed Bin B-A'!V613,'Speed Bin B-A'!V717,'Speed Bin B-A'!V821,'Speed Bin B-A'!V925,'Speed Bin B-A'!V1029,'Speed Bin B-A'!V1133,'Speed Bin B-A'!V1237,'Speed Bin B-A'!V1341,'Speed Bin B-A'!V1445),"-")</f>
        <v>26.977777777777781</v>
      </c>
      <c r="W606" s="253">
        <f>IFERROR(AVERAGE('Speed Bin A-B'!W93,'Speed Bin A-B'!W197,'Speed Bin A-B'!W301,'Speed Bin A-B'!W405,'Speed Bin A-B'!W509,'Speed Bin A-B'!W613,'Speed Bin A-B'!W717,'Speed Bin A-B'!W821,'Speed Bin A-B'!W925,'Speed Bin A-B'!W1029,'Speed Bin A-B'!W1133,'Speed Bin A-B'!W1237,'Speed Bin A-B'!W1341,'Speed Bin A-B'!W1445,'Speed Bin B-A'!W93,'Speed Bin B-A'!W197,'Speed Bin B-A'!W301,'Speed Bin B-A'!W405,'Speed Bin B-A'!W509,'Speed Bin B-A'!W613,'Speed Bin B-A'!W717,'Speed Bin B-A'!W821,'Speed Bin B-A'!W925,'Speed Bin B-A'!W1029,'Speed Bin B-A'!W1133,'Speed Bin B-A'!W1237,'Speed Bin B-A'!W1341,'Speed Bin B-A'!W1445),"-")</f>
        <v>32.15</v>
      </c>
      <c r="X606" s="261"/>
      <c r="Y606" s="261"/>
    </row>
    <row r="607" spans="1:25" x14ac:dyDescent="0.2">
      <c r="A607" s="251">
        <v>0.86458333333333304</v>
      </c>
      <c r="B607" s="252">
        <f t="shared" ref="B607:U607" si="1258">B191+B399</f>
        <v>143</v>
      </c>
      <c r="C607" s="252">
        <f t="shared" si="1258"/>
        <v>3</v>
      </c>
      <c r="D607" s="252">
        <f t="shared" si="1258"/>
        <v>0</v>
      </c>
      <c r="E607" s="252">
        <f t="shared" si="1258"/>
        <v>4</v>
      </c>
      <c r="F607" s="252">
        <f t="shared" si="1258"/>
        <v>31</v>
      </c>
      <c r="G607" s="252">
        <f t="shared" si="1258"/>
        <v>69</v>
      </c>
      <c r="H607" s="252">
        <f t="shared" si="1258"/>
        <v>30</v>
      </c>
      <c r="I607" s="252">
        <f t="shared" si="1258"/>
        <v>6</v>
      </c>
      <c r="J607" s="252">
        <f t="shared" si="1258"/>
        <v>0</v>
      </c>
      <c r="K607" s="252">
        <f t="shared" si="1258"/>
        <v>0</v>
      </c>
      <c r="L607" s="252">
        <f t="shared" si="1258"/>
        <v>0</v>
      </c>
      <c r="M607" s="252">
        <f t="shared" si="1258"/>
        <v>0</v>
      </c>
      <c r="N607" s="252">
        <f t="shared" si="1258"/>
        <v>0</v>
      </c>
      <c r="O607" s="252">
        <f t="shared" si="1258"/>
        <v>0</v>
      </c>
      <c r="P607" s="252">
        <f t="shared" si="1258"/>
        <v>0</v>
      </c>
      <c r="Q607" s="252">
        <f t="shared" si="1258"/>
        <v>0</v>
      </c>
      <c r="R607" s="252">
        <f t="shared" si="1258"/>
        <v>0</v>
      </c>
      <c r="S607" s="252">
        <f t="shared" si="1258"/>
        <v>0</v>
      </c>
      <c r="T607" s="252">
        <f t="shared" si="1258"/>
        <v>0</v>
      </c>
      <c r="U607" s="252">
        <f t="shared" si="1258"/>
        <v>0</v>
      </c>
      <c r="V607" s="253">
        <f>IFERROR(AVERAGE('Speed Bin A-B'!V94,'Speed Bin A-B'!V198,'Speed Bin A-B'!V302,'Speed Bin A-B'!V406,'Speed Bin A-B'!V510,'Speed Bin A-B'!V614,'Speed Bin A-B'!V718,'Speed Bin A-B'!V822,'Speed Bin A-B'!V926,'Speed Bin A-B'!V1030,'Speed Bin A-B'!V1134,'Speed Bin A-B'!V1238,'Speed Bin A-B'!V1342,'Speed Bin A-B'!V1446,'Speed Bin B-A'!V94,'Speed Bin B-A'!V198,'Speed Bin B-A'!V302,'Speed Bin B-A'!V406,'Speed Bin B-A'!V510,'Speed Bin B-A'!V614,'Speed Bin B-A'!V718,'Speed Bin B-A'!V822,'Speed Bin B-A'!V926,'Speed Bin B-A'!V1030,'Speed Bin B-A'!V1134,'Speed Bin B-A'!V1238,'Speed Bin B-A'!V1342,'Speed Bin B-A'!V1446),"-")</f>
        <v>27.544444444444444</v>
      </c>
      <c r="W607" s="253">
        <f>IFERROR(AVERAGE('Speed Bin A-B'!W94,'Speed Bin A-B'!W198,'Speed Bin A-B'!W302,'Speed Bin A-B'!W406,'Speed Bin A-B'!W510,'Speed Bin A-B'!W614,'Speed Bin A-B'!W718,'Speed Bin A-B'!W822,'Speed Bin A-B'!W926,'Speed Bin A-B'!W1030,'Speed Bin A-B'!W1134,'Speed Bin A-B'!W1238,'Speed Bin A-B'!W1342,'Speed Bin A-B'!W1446,'Speed Bin B-A'!W94,'Speed Bin B-A'!W198,'Speed Bin B-A'!W302,'Speed Bin B-A'!W406,'Speed Bin B-A'!W510,'Speed Bin B-A'!W614,'Speed Bin B-A'!W718,'Speed Bin B-A'!W822,'Speed Bin B-A'!W926,'Speed Bin B-A'!W1030,'Speed Bin B-A'!W1134,'Speed Bin B-A'!W1238,'Speed Bin B-A'!W1342,'Speed Bin B-A'!W1446),"-")</f>
        <v>30.45</v>
      </c>
      <c r="X607" s="261"/>
      <c r="Y607" s="261"/>
    </row>
    <row r="608" spans="1:25" x14ac:dyDescent="0.2">
      <c r="A608" s="251">
        <v>0.875</v>
      </c>
      <c r="B608" s="252">
        <f t="shared" ref="B608:U608" si="1259">B192+B400</f>
        <v>121</v>
      </c>
      <c r="C608" s="252">
        <f t="shared" si="1259"/>
        <v>0</v>
      </c>
      <c r="D608" s="252">
        <f t="shared" si="1259"/>
        <v>0</v>
      </c>
      <c r="E608" s="252">
        <f t="shared" si="1259"/>
        <v>3</v>
      </c>
      <c r="F608" s="252">
        <f t="shared" si="1259"/>
        <v>25</v>
      </c>
      <c r="G608" s="252">
        <f t="shared" si="1259"/>
        <v>60</v>
      </c>
      <c r="H608" s="252">
        <f t="shared" si="1259"/>
        <v>26</v>
      </c>
      <c r="I608" s="252">
        <f t="shared" si="1259"/>
        <v>7</v>
      </c>
      <c r="J608" s="252">
        <f t="shared" si="1259"/>
        <v>0</v>
      </c>
      <c r="K608" s="252">
        <f t="shared" si="1259"/>
        <v>0</v>
      </c>
      <c r="L608" s="252">
        <f t="shared" si="1259"/>
        <v>0</v>
      </c>
      <c r="M608" s="252">
        <f t="shared" si="1259"/>
        <v>0</v>
      </c>
      <c r="N608" s="252">
        <f t="shared" si="1259"/>
        <v>0</v>
      </c>
      <c r="O608" s="252">
        <f t="shared" si="1259"/>
        <v>0</v>
      </c>
      <c r="P608" s="252">
        <f t="shared" si="1259"/>
        <v>0</v>
      </c>
      <c r="Q608" s="252">
        <f t="shared" si="1259"/>
        <v>0</v>
      </c>
      <c r="R608" s="252">
        <f t="shared" si="1259"/>
        <v>0</v>
      </c>
      <c r="S608" s="252">
        <f t="shared" si="1259"/>
        <v>0</v>
      </c>
      <c r="T608" s="252">
        <f t="shared" si="1259"/>
        <v>0</v>
      </c>
      <c r="U608" s="252">
        <f t="shared" si="1259"/>
        <v>0</v>
      </c>
      <c r="V608" s="253">
        <f>IFERROR(AVERAGE('Speed Bin A-B'!V95,'Speed Bin A-B'!V199,'Speed Bin A-B'!V303,'Speed Bin A-B'!V407,'Speed Bin A-B'!V511,'Speed Bin A-B'!V615,'Speed Bin A-B'!V719,'Speed Bin A-B'!V823,'Speed Bin A-B'!V927,'Speed Bin A-B'!V1031,'Speed Bin A-B'!V1135,'Speed Bin A-B'!V1239,'Speed Bin A-B'!V1343,'Speed Bin A-B'!V1447,'Speed Bin B-A'!V95,'Speed Bin B-A'!V199,'Speed Bin B-A'!V303,'Speed Bin B-A'!V407,'Speed Bin B-A'!V511,'Speed Bin B-A'!V615,'Speed Bin B-A'!V719,'Speed Bin B-A'!V823,'Speed Bin B-A'!V927,'Speed Bin B-A'!V1031,'Speed Bin B-A'!V1135,'Speed Bin B-A'!V1239,'Speed Bin B-A'!V1343,'Speed Bin B-A'!V1447),"-")</f>
        <v>28</v>
      </c>
      <c r="W608" s="253">
        <f>IFERROR(AVERAGE('Speed Bin A-B'!W95,'Speed Bin A-B'!W199,'Speed Bin A-B'!W303,'Speed Bin A-B'!W407,'Speed Bin A-B'!W511,'Speed Bin A-B'!W615,'Speed Bin A-B'!W719,'Speed Bin A-B'!W823,'Speed Bin A-B'!W927,'Speed Bin A-B'!W1031,'Speed Bin A-B'!W1135,'Speed Bin A-B'!W1239,'Speed Bin A-B'!W1343,'Speed Bin A-B'!W1447,'Speed Bin B-A'!W95,'Speed Bin B-A'!W199,'Speed Bin B-A'!W303,'Speed Bin B-A'!W407,'Speed Bin B-A'!W511,'Speed Bin B-A'!W615,'Speed Bin B-A'!W719,'Speed Bin B-A'!W823,'Speed Bin B-A'!W927,'Speed Bin B-A'!W1031,'Speed Bin B-A'!W1135,'Speed Bin B-A'!W1239,'Speed Bin B-A'!W1343,'Speed Bin B-A'!W1447),"-")</f>
        <v>32.049999999999997</v>
      </c>
      <c r="X608" s="261"/>
      <c r="Y608" s="261"/>
    </row>
    <row r="609" spans="1:25" x14ac:dyDescent="0.2">
      <c r="A609" s="251">
        <v>0.88541666666666696</v>
      </c>
      <c r="B609" s="252">
        <f t="shared" ref="B609:U609" si="1260">B193+B401</f>
        <v>147</v>
      </c>
      <c r="C609" s="252">
        <f t="shared" si="1260"/>
        <v>0</v>
      </c>
      <c r="D609" s="252">
        <f t="shared" si="1260"/>
        <v>0</v>
      </c>
      <c r="E609" s="252">
        <f t="shared" si="1260"/>
        <v>1</v>
      </c>
      <c r="F609" s="252">
        <f t="shared" si="1260"/>
        <v>28</v>
      </c>
      <c r="G609" s="252">
        <f t="shared" si="1260"/>
        <v>73</v>
      </c>
      <c r="H609" s="252">
        <f t="shared" si="1260"/>
        <v>35</v>
      </c>
      <c r="I609" s="252">
        <f t="shared" si="1260"/>
        <v>6</v>
      </c>
      <c r="J609" s="252">
        <f t="shared" si="1260"/>
        <v>2</v>
      </c>
      <c r="K609" s="252">
        <f t="shared" si="1260"/>
        <v>0</v>
      </c>
      <c r="L609" s="252">
        <f t="shared" si="1260"/>
        <v>2</v>
      </c>
      <c r="M609" s="252">
        <f t="shared" si="1260"/>
        <v>0</v>
      </c>
      <c r="N609" s="252">
        <f t="shared" si="1260"/>
        <v>0</v>
      </c>
      <c r="O609" s="252">
        <f t="shared" si="1260"/>
        <v>0</v>
      </c>
      <c r="P609" s="252">
        <f t="shared" si="1260"/>
        <v>0</v>
      </c>
      <c r="Q609" s="252">
        <f t="shared" si="1260"/>
        <v>0</v>
      </c>
      <c r="R609" s="252">
        <f t="shared" si="1260"/>
        <v>0</v>
      </c>
      <c r="S609" s="252">
        <f t="shared" si="1260"/>
        <v>0</v>
      </c>
      <c r="T609" s="252">
        <f t="shared" si="1260"/>
        <v>0</v>
      </c>
      <c r="U609" s="252">
        <f t="shared" si="1260"/>
        <v>0</v>
      </c>
      <c r="V609" s="253">
        <f>IFERROR(AVERAGE('Speed Bin A-B'!V96,'Speed Bin A-B'!V200,'Speed Bin A-B'!V304,'Speed Bin A-B'!V408,'Speed Bin A-B'!V512,'Speed Bin A-B'!V616,'Speed Bin A-B'!V720,'Speed Bin A-B'!V824,'Speed Bin A-B'!V928,'Speed Bin A-B'!V1032,'Speed Bin A-B'!V1136,'Speed Bin A-B'!V1240,'Speed Bin A-B'!V1344,'Speed Bin A-B'!V1448,'Speed Bin B-A'!V96,'Speed Bin B-A'!V200,'Speed Bin B-A'!V304,'Speed Bin B-A'!V408,'Speed Bin B-A'!V512,'Speed Bin B-A'!V616,'Speed Bin B-A'!V720,'Speed Bin B-A'!V824,'Speed Bin B-A'!V928,'Speed Bin B-A'!V1032,'Speed Bin B-A'!V1136,'Speed Bin B-A'!V1240,'Speed Bin B-A'!V1344,'Speed Bin B-A'!V1448),"-")</f>
        <v>28.788235294117641</v>
      </c>
      <c r="W609" s="253">
        <f>IFERROR(AVERAGE('Speed Bin A-B'!W96,'Speed Bin A-B'!W200,'Speed Bin A-B'!W304,'Speed Bin A-B'!W408,'Speed Bin A-B'!W512,'Speed Bin A-B'!W616,'Speed Bin A-B'!W720,'Speed Bin A-B'!W824,'Speed Bin A-B'!W928,'Speed Bin A-B'!W1032,'Speed Bin A-B'!W1136,'Speed Bin A-B'!W1240,'Speed Bin A-B'!W1344,'Speed Bin A-B'!W1448,'Speed Bin B-A'!W96,'Speed Bin B-A'!W200,'Speed Bin B-A'!W304,'Speed Bin B-A'!W408,'Speed Bin B-A'!W512,'Speed Bin B-A'!W616,'Speed Bin B-A'!W720,'Speed Bin B-A'!W824,'Speed Bin B-A'!W928,'Speed Bin B-A'!W1032,'Speed Bin B-A'!W1136,'Speed Bin B-A'!W1240,'Speed Bin B-A'!W1344,'Speed Bin B-A'!W1448),"-")</f>
        <v>33.279999999999994</v>
      </c>
      <c r="X609" s="261"/>
      <c r="Y609" s="261"/>
    </row>
    <row r="610" spans="1:25" x14ac:dyDescent="0.2">
      <c r="A610" s="251">
        <v>0.89583333333333304</v>
      </c>
      <c r="B610" s="252">
        <f t="shared" ref="B610:U610" si="1261">B194+B402</f>
        <v>132</v>
      </c>
      <c r="C610" s="252">
        <f t="shared" si="1261"/>
        <v>0</v>
      </c>
      <c r="D610" s="252">
        <f t="shared" si="1261"/>
        <v>0</v>
      </c>
      <c r="E610" s="252">
        <f t="shared" si="1261"/>
        <v>1</v>
      </c>
      <c r="F610" s="252">
        <f t="shared" si="1261"/>
        <v>24</v>
      </c>
      <c r="G610" s="252">
        <f t="shared" si="1261"/>
        <v>67</v>
      </c>
      <c r="H610" s="252">
        <f t="shared" si="1261"/>
        <v>35</v>
      </c>
      <c r="I610" s="252">
        <f t="shared" si="1261"/>
        <v>2</v>
      </c>
      <c r="J610" s="252">
        <f t="shared" si="1261"/>
        <v>3</v>
      </c>
      <c r="K610" s="252">
        <f t="shared" si="1261"/>
        <v>0</v>
      </c>
      <c r="L610" s="252">
        <f t="shared" si="1261"/>
        <v>0</v>
      </c>
      <c r="M610" s="252">
        <f t="shared" si="1261"/>
        <v>0</v>
      </c>
      <c r="N610" s="252">
        <f t="shared" si="1261"/>
        <v>0</v>
      </c>
      <c r="O610" s="252">
        <f t="shared" si="1261"/>
        <v>0</v>
      </c>
      <c r="P610" s="252">
        <f t="shared" si="1261"/>
        <v>0</v>
      </c>
      <c r="Q610" s="252">
        <f t="shared" si="1261"/>
        <v>0</v>
      </c>
      <c r="R610" s="252">
        <f t="shared" si="1261"/>
        <v>0</v>
      </c>
      <c r="S610" s="252">
        <f t="shared" si="1261"/>
        <v>0</v>
      </c>
      <c r="T610" s="252">
        <f t="shared" si="1261"/>
        <v>0</v>
      </c>
      <c r="U610" s="252">
        <f t="shared" si="1261"/>
        <v>0</v>
      </c>
      <c r="V610" s="253">
        <f>IFERROR(AVERAGE('Speed Bin A-B'!V97,'Speed Bin A-B'!V201,'Speed Bin A-B'!V305,'Speed Bin A-B'!V409,'Speed Bin A-B'!V513,'Speed Bin A-B'!V617,'Speed Bin A-B'!V721,'Speed Bin A-B'!V825,'Speed Bin A-B'!V929,'Speed Bin A-B'!V1033,'Speed Bin A-B'!V1137,'Speed Bin A-B'!V1241,'Speed Bin A-B'!V1345,'Speed Bin A-B'!V1449,'Speed Bin B-A'!V97,'Speed Bin B-A'!V201,'Speed Bin B-A'!V305,'Speed Bin B-A'!V409,'Speed Bin B-A'!V513,'Speed Bin B-A'!V617,'Speed Bin B-A'!V721,'Speed Bin B-A'!V825,'Speed Bin B-A'!V929,'Speed Bin B-A'!V1033,'Speed Bin B-A'!V1137,'Speed Bin B-A'!V1241,'Speed Bin B-A'!V1345,'Speed Bin B-A'!V1449),"-")</f>
        <v>28.716666666666672</v>
      </c>
      <c r="W610" s="253">
        <f>IFERROR(AVERAGE('Speed Bin A-B'!W97,'Speed Bin A-B'!W201,'Speed Bin A-B'!W305,'Speed Bin A-B'!W409,'Speed Bin A-B'!W513,'Speed Bin A-B'!W617,'Speed Bin A-B'!W721,'Speed Bin A-B'!W825,'Speed Bin A-B'!W929,'Speed Bin A-B'!W1033,'Speed Bin A-B'!W1137,'Speed Bin A-B'!W1241,'Speed Bin A-B'!W1345,'Speed Bin A-B'!W1449,'Speed Bin B-A'!W97,'Speed Bin B-A'!W201,'Speed Bin B-A'!W305,'Speed Bin B-A'!W409,'Speed Bin B-A'!W513,'Speed Bin B-A'!W617,'Speed Bin B-A'!W721,'Speed Bin B-A'!W825,'Speed Bin B-A'!W929,'Speed Bin B-A'!W1033,'Speed Bin B-A'!W1137,'Speed Bin B-A'!W1241,'Speed Bin B-A'!W1345,'Speed Bin B-A'!W1449),"-")</f>
        <v>30.133333333333336</v>
      </c>
      <c r="X610" s="261"/>
      <c r="Y610" s="261"/>
    </row>
    <row r="611" spans="1:25" x14ac:dyDescent="0.2">
      <c r="A611" s="251">
        <v>0.90625</v>
      </c>
      <c r="B611" s="252">
        <f t="shared" ref="B611:U611" si="1262">B195+B403</f>
        <v>72</v>
      </c>
      <c r="C611" s="252">
        <f t="shared" si="1262"/>
        <v>0</v>
      </c>
      <c r="D611" s="252">
        <f t="shared" si="1262"/>
        <v>1</v>
      </c>
      <c r="E611" s="252">
        <f t="shared" si="1262"/>
        <v>2</v>
      </c>
      <c r="F611" s="252">
        <f t="shared" si="1262"/>
        <v>13</v>
      </c>
      <c r="G611" s="252">
        <f t="shared" si="1262"/>
        <v>31</v>
      </c>
      <c r="H611" s="252">
        <f t="shared" si="1262"/>
        <v>20</v>
      </c>
      <c r="I611" s="252">
        <f t="shared" si="1262"/>
        <v>3</v>
      </c>
      <c r="J611" s="252">
        <f t="shared" si="1262"/>
        <v>2</v>
      </c>
      <c r="K611" s="252">
        <f t="shared" si="1262"/>
        <v>0</v>
      </c>
      <c r="L611" s="252">
        <f t="shared" si="1262"/>
        <v>0</v>
      </c>
      <c r="M611" s="252">
        <f t="shared" si="1262"/>
        <v>0</v>
      </c>
      <c r="N611" s="252">
        <f t="shared" si="1262"/>
        <v>0</v>
      </c>
      <c r="O611" s="252">
        <f t="shared" si="1262"/>
        <v>0</v>
      </c>
      <c r="P611" s="252">
        <f t="shared" si="1262"/>
        <v>0</v>
      </c>
      <c r="Q611" s="252">
        <f t="shared" si="1262"/>
        <v>0</v>
      </c>
      <c r="R611" s="252">
        <f t="shared" si="1262"/>
        <v>0</v>
      </c>
      <c r="S611" s="252">
        <f t="shared" si="1262"/>
        <v>0</v>
      </c>
      <c r="T611" s="252">
        <f t="shared" si="1262"/>
        <v>0</v>
      </c>
      <c r="U611" s="252">
        <f t="shared" si="1262"/>
        <v>0</v>
      </c>
      <c r="V611" s="253">
        <f>IFERROR(AVERAGE('Speed Bin A-B'!V98,'Speed Bin A-B'!V202,'Speed Bin A-B'!V306,'Speed Bin A-B'!V410,'Speed Bin A-B'!V514,'Speed Bin A-B'!V618,'Speed Bin A-B'!V722,'Speed Bin A-B'!V826,'Speed Bin A-B'!V930,'Speed Bin A-B'!V1034,'Speed Bin A-B'!V1138,'Speed Bin A-B'!V1242,'Speed Bin A-B'!V1346,'Speed Bin A-B'!V1450,'Speed Bin B-A'!V98,'Speed Bin B-A'!V202,'Speed Bin B-A'!V306,'Speed Bin B-A'!V410,'Speed Bin B-A'!V514,'Speed Bin B-A'!V618,'Speed Bin B-A'!V722,'Speed Bin B-A'!V826,'Speed Bin B-A'!V930,'Speed Bin B-A'!V1034,'Speed Bin B-A'!V1138,'Speed Bin B-A'!V1242,'Speed Bin B-A'!V1346,'Speed Bin B-A'!V1450),"-")</f>
        <v>28.023529411764706</v>
      </c>
      <c r="W611" s="253" t="str">
        <f>IFERROR(AVERAGE('Speed Bin A-B'!W98,'Speed Bin A-B'!W202,'Speed Bin A-B'!W306,'Speed Bin A-B'!W410,'Speed Bin A-B'!W514,'Speed Bin A-B'!W618,'Speed Bin A-B'!W722,'Speed Bin A-B'!W826,'Speed Bin A-B'!W930,'Speed Bin A-B'!W1034,'Speed Bin A-B'!W1138,'Speed Bin A-B'!W1242,'Speed Bin A-B'!W1346,'Speed Bin A-B'!W1450,'Speed Bin B-A'!W98,'Speed Bin B-A'!W202,'Speed Bin B-A'!W306,'Speed Bin B-A'!W410,'Speed Bin B-A'!W514,'Speed Bin B-A'!W618,'Speed Bin B-A'!W722,'Speed Bin B-A'!W826,'Speed Bin B-A'!W930,'Speed Bin B-A'!W1034,'Speed Bin B-A'!W1138,'Speed Bin B-A'!W1242,'Speed Bin B-A'!W1346,'Speed Bin B-A'!W1450),"-")</f>
        <v>-</v>
      </c>
      <c r="X611" s="261"/>
      <c r="Y611" s="261"/>
    </row>
    <row r="612" spans="1:25" x14ac:dyDescent="0.2">
      <c r="A612" s="251">
        <v>0.91666666666666696</v>
      </c>
      <c r="B612" s="252">
        <f t="shared" ref="B612:U612" si="1263">B196+B404</f>
        <v>83</v>
      </c>
      <c r="C612" s="252">
        <f t="shared" si="1263"/>
        <v>0</v>
      </c>
      <c r="D612" s="252">
        <f t="shared" si="1263"/>
        <v>4</v>
      </c>
      <c r="E612" s="252">
        <f t="shared" si="1263"/>
        <v>2</v>
      </c>
      <c r="F612" s="252">
        <f t="shared" si="1263"/>
        <v>17</v>
      </c>
      <c r="G612" s="252">
        <f t="shared" si="1263"/>
        <v>35</v>
      </c>
      <c r="H612" s="252">
        <f t="shared" si="1263"/>
        <v>18</v>
      </c>
      <c r="I612" s="252">
        <f t="shared" si="1263"/>
        <v>4</v>
      </c>
      <c r="J612" s="252">
        <f t="shared" si="1263"/>
        <v>2</v>
      </c>
      <c r="K612" s="252">
        <f t="shared" si="1263"/>
        <v>1</v>
      </c>
      <c r="L612" s="252">
        <f t="shared" si="1263"/>
        <v>0</v>
      </c>
      <c r="M612" s="252">
        <f t="shared" si="1263"/>
        <v>0</v>
      </c>
      <c r="N612" s="252">
        <f t="shared" si="1263"/>
        <v>0</v>
      </c>
      <c r="O612" s="252">
        <f t="shared" si="1263"/>
        <v>0</v>
      </c>
      <c r="P612" s="252">
        <f t="shared" si="1263"/>
        <v>0</v>
      </c>
      <c r="Q612" s="252">
        <f t="shared" si="1263"/>
        <v>0</v>
      </c>
      <c r="R612" s="252">
        <f t="shared" si="1263"/>
        <v>0</v>
      </c>
      <c r="S612" s="252">
        <f t="shared" si="1263"/>
        <v>0</v>
      </c>
      <c r="T612" s="252">
        <f t="shared" si="1263"/>
        <v>0</v>
      </c>
      <c r="U612" s="252">
        <f t="shared" si="1263"/>
        <v>0</v>
      </c>
      <c r="V612" s="253">
        <f>IFERROR(AVERAGE('Speed Bin A-B'!V99,'Speed Bin A-B'!V203,'Speed Bin A-B'!V307,'Speed Bin A-B'!V411,'Speed Bin A-B'!V515,'Speed Bin A-B'!V619,'Speed Bin A-B'!V723,'Speed Bin A-B'!V827,'Speed Bin A-B'!V931,'Speed Bin A-B'!V1035,'Speed Bin A-B'!V1139,'Speed Bin A-B'!V1243,'Speed Bin A-B'!V1347,'Speed Bin A-B'!V1451,'Speed Bin B-A'!V99,'Speed Bin B-A'!V203,'Speed Bin B-A'!V307,'Speed Bin B-A'!V411,'Speed Bin B-A'!V515,'Speed Bin B-A'!V619,'Speed Bin B-A'!V723,'Speed Bin B-A'!V827,'Speed Bin B-A'!V931,'Speed Bin B-A'!V1035,'Speed Bin B-A'!V1139,'Speed Bin B-A'!V1243,'Speed Bin B-A'!V1347,'Speed Bin B-A'!V1451),"-")</f>
        <v>27.858823529411765</v>
      </c>
      <c r="W612" s="253" t="str">
        <f>IFERROR(AVERAGE('Speed Bin A-B'!W99,'Speed Bin A-B'!W203,'Speed Bin A-B'!W307,'Speed Bin A-B'!W411,'Speed Bin A-B'!W515,'Speed Bin A-B'!W619,'Speed Bin A-B'!W723,'Speed Bin A-B'!W827,'Speed Bin A-B'!W931,'Speed Bin A-B'!W1035,'Speed Bin A-B'!W1139,'Speed Bin A-B'!W1243,'Speed Bin A-B'!W1347,'Speed Bin A-B'!W1451,'Speed Bin B-A'!W99,'Speed Bin B-A'!W203,'Speed Bin B-A'!W307,'Speed Bin B-A'!W411,'Speed Bin B-A'!W515,'Speed Bin B-A'!W619,'Speed Bin B-A'!W723,'Speed Bin B-A'!W827,'Speed Bin B-A'!W931,'Speed Bin B-A'!W1035,'Speed Bin B-A'!W1139,'Speed Bin B-A'!W1243,'Speed Bin B-A'!W1347,'Speed Bin B-A'!W1451),"-")</f>
        <v>-</v>
      </c>
      <c r="X612" s="261"/>
      <c r="Y612" s="261"/>
    </row>
    <row r="613" spans="1:25" x14ac:dyDescent="0.2">
      <c r="A613" s="251">
        <v>0.92708333333333304</v>
      </c>
      <c r="B613" s="252">
        <f t="shared" ref="B613:U613" si="1264">B197+B405</f>
        <v>55</v>
      </c>
      <c r="C613" s="252">
        <f t="shared" si="1264"/>
        <v>0</v>
      </c>
      <c r="D613" s="252">
        <f t="shared" si="1264"/>
        <v>0</v>
      </c>
      <c r="E613" s="252">
        <f t="shared" si="1264"/>
        <v>2</v>
      </c>
      <c r="F613" s="252">
        <f t="shared" si="1264"/>
        <v>9</v>
      </c>
      <c r="G613" s="252">
        <f t="shared" si="1264"/>
        <v>24</v>
      </c>
      <c r="H613" s="252">
        <f t="shared" si="1264"/>
        <v>17</v>
      </c>
      <c r="I613" s="252">
        <f t="shared" si="1264"/>
        <v>3</v>
      </c>
      <c r="J613" s="252">
        <f t="shared" si="1264"/>
        <v>0</v>
      </c>
      <c r="K613" s="252">
        <f t="shared" si="1264"/>
        <v>0</v>
      </c>
      <c r="L613" s="252">
        <f t="shared" si="1264"/>
        <v>0</v>
      </c>
      <c r="M613" s="252">
        <f t="shared" si="1264"/>
        <v>0</v>
      </c>
      <c r="N613" s="252">
        <f t="shared" si="1264"/>
        <v>0</v>
      </c>
      <c r="O613" s="252">
        <f t="shared" si="1264"/>
        <v>0</v>
      </c>
      <c r="P613" s="252">
        <f t="shared" si="1264"/>
        <v>0</v>
      </c>
      <c r="Q613" s="252">
        <f t="shared" si="1264"/>
        <v>0</v>
      </c>
      <c r="R613" s="252">
        <f t="shared" si="1264"/>
        <v>0</v>
      </c>
      <c r="S613" s="252">
        <f t="shared" si="1264"/>
        <v>0</v>
      </c>
      <c r="T613" s="252">
        <f t="shared" si="1264"/>
        <v>0</v>
      </c>
      <c r="U613" s="252">
        <f t="shared" si="1264"/>
        <v>0</v>
      </c>
      <c r="V613" s="253">
        <f>IFERROR(AVERAGE('Speed Bin A-B'!V100,'Speed Bin A-B'!V204,'Speed Bin A-B'!V308,'Speed Bin A-B'!V412,'Speed Bin A-B'!V516,'Speed Bin A-B'!V620,'Speed Bin A-B'!V724,'Speed Bin A-B'!V828,'Speed Bin A-B'!V932,'Speed Bin A-B'!V1036,'Speed Bin A-B'!V1140,'Speed Bin A-B'!V1244,'Speed Bin A-B'!V1348,'Speed Bin A-B'!V1452,'Speed Bin B-A'!V100,'Speed Bin B-A'!V204,'Speed Bin B-A'!V308,'Speed Bin B-A'!V412,'Speed Bin B-A'!V516,'Speed Bin B-A'!V620,'Speed Bin B-A'!V724,'Speed Bin B-A'!V828,'Speed Bin B-A'!V932,'Speed Bin B-A'!V1036,'Speed Bin B-A'!V1140,'Speed Bin B-A'!V1244,'Speed Bin B-A'!V1348,'Speed Bin B-A'!V1452),"-")</f>
        <v>28.047058823529412</v>
      </c>
      <c r="W613" s="253" t="str">
        <f>IFERROR(AVERAGE('Speed Bin A-B'!W100,'Speed Bin A-B'!W204,'Speed Bin A-B'!W308,'Speed Bin A-B'!W412,'Speed Bin A-B'!W516,'Speed Bin A-B'!W620,'Speed Bin A-B'!W724,'Speed Bin A-B'!W828,'Speed Bin A-B'!W932,'Speed Bin A-B'!W1036,'Speed Bin A-B'!W1140,'Speed Bin A-B'!W1244,'Speed Bin A-B'!W1348,'Speed Bin A-B'!W1452,'Speed Bin B-A'!W100,'Speed Bin B-A'!W204,'Speed Bin B-A'!W308,'Speed Bin B-A'!W412,'Speed Bin B-A'!W516,'Speed Bin B-A'!W620,'Speed Bin B-A'!W724,'Speed Bin B-A'!W828,'Speed Bin B-A'!W932,'Speed Bin B-A'!W1036,'Speed Bin B-A'!W1140,'Speed Bin B-A'!W1244,'Speed Bin B-A'!W1348,'Speed Bin B-A'!W1452),"-")</f>
        <v>-</v>
      </c>
      <c r="X613" s="261"/>
      <c r="Y613" s="261"/>
    </row>
    <row r="614" spans="1:25" x14ac:dyDescent="0.2">
      <c r="A614" s="251">
        <v>0.9375</v>
      </c>
      <c r="B614" s="252">
        <f t="shared" ref="B614:U614" si="1265">B198+B406</f>
        <v>42</v>
      </c>
      <c r="C614" s="252">
        <f t="shared" si="1265"/>
        <v>0</v>
      </c>
      <c r="D614" s="252">
        <f t="shared" si="1265"/>
        <v>0</v>
      </c>
      <c r="E614" s="252">
        <f t="shared" si="1265"/>
        <v>2</v>
      </c>
      <c r="F614" s="252">
        <f t="shared" si="1265"/>
        <v>8</v>
      </c>
      <c r="G614" s="252">
        <f t="shared" si="1265"/>
        <v>15</v>
      </c>
      <c r="H614" s="252">
        <f t="shared" si="1265"/>
        <v>9</v>
      </c>
      <c r="I614" s="252">
        <f t="shared" si="1265"/>
        <v>5</v>
      </c>
      <c r="J614" s="252">
        <f t="shared" si="1265"/>
        <v>1</v>
      </c>
      <c r="K614" s="252">
        <f t="shared" si="1265"/>
        <v>2</v>
      </c>
      <c r="L614" s="252">
        <f t="shared" si="1265"/>
        <v>0</v>
      </c>
      <c r="M614" s="252">
        <f t="shared" si="1265"/>
        <v>0</v>
      </c>
      <c r="N614" s="252">
        <f t="shared" si="1265"/>
        <v>0</v>
      </c>
      <c r="O614" s="252">
        <f t="shared" si="1265"/>
        <v>0</v>
      </c>
      <c r="P614" s="252">
        <f t="shared" si="1265"/>
        <v>0</v>
      </c>
      <c r="Q614" s="252">
        <f t="shared" si="1265"/>
        <v>0</v>
      </c>
      <c r="R614" s="252">
        <f t="shared" si="1265"/>
        <v>0</v>
      </c>
      <c r="S614" s="252">
        <f t="shared" si="1265"/>
        <v>0</v>
      </c>
      <c r="T614" s="252">
        <f t="shared" si="1265"/>
        <v>0</v>
      </c>
      <c r="U614" s="252">
        <f t="shared" si="1265"/>
        <v>0</v>
      </c>
      <c r="V614" s="253">
        <f>IFERROR(AVERAGE('Speed Bin A-B'!V101,'Speed Bin A-B'!V205,'Speed Bin A-B'!V309,'Speed Bin A-B'!V413,'Speed Bin A-B'!V517,'Speed Bin A-B'!V621,'Speed Bin A-B'!V725,'Speed Bin A-B'!V829,'Speed Bin A-B'!V933,'Speed Bin A-B'!V1037,'Speed Bin A-B'!V1141,'Speed Bin A-B'!V1245,'Speed Bin A-B'!V1349,'Speed Bin A-B'!V1453,'Speed Bin B-A'!V101,'Speed Bin B-A'!V205,'Speed Bin B-A'!V309,'Speed Bin B-A'!V413,'Speed Bin B-A'!V517,'Speed Bin B-A'!V621,'Speed Bin B-A'!V725,'Speed Bin B-A'!V829,'Speed Bin B-A'!V933,'Speed Bin B-A'!V1037,'Speed Bin B-A'!V1141,'Speed Bin B-A'!V1245,'Speed Bin B-A'!V1349,'Speed Bin B-A'!V1453),"-")</f>
        <v>29.300000000000004</v>
      </c>
      <c r="W614" s="253" t="str">
        <f>IFERROR(AVERAGE('Speed Bin A-B'!W101,'Speed Bin A-B'!W205,'Speed Bin A-B'!W309,'Speed Bin A-B'!W413,'Speed Bin A-B'!W517,'Speed Bin A-B'!W621,'Speed Bin A-B'!W725,'Speed Bin A-B'!W829,'Speed Bin A-B'!W933,'Speed Bin A-B'!W1037,'Speed Bin A-B'!W1141,'Speed Bin A-B'!W1245,'Speed Bin A-B'!W1349,'Speed Bin A-B'!W1453,'Speed Bin B-A'!W101,'Speed Bin B-A'!W205,'Speed Bin B-A'!W309,'Speed Bin B-A'!W413,'Speed Bin B-A'!W517,'Speed Bin B-A'!W621,'Speed Bin B-A'!W725,'Speed Bin B-A'!W829,'Speed Bin B-A'!W933,'Speed Bin B-A'!W1037,'Speed Bin B-A'!W1141,'Speed Bin B-A'!W1245,'Speed Bin B-A'!W1349,'Speed Bin B-A'!W1453),"-")</f>
        <v>-</v>
      </c>
      <c r="X614" s="261"/>
      <c r="Y614" s="261"/>
    </row>
    <row r="615" spans="1:25" x14ac:dyDescent="0.2">
      <c r="A615" s="251">
        <v>0.94791666666666696</v>
      </c>
      <c r="B615" s="252">
        <f t="shared" ref="B615:U615" si="1266">B199+B407</f>
        <v>39</v>
      </c>
      <c r="C615" s="252">
        <f t="shared" si="1266"/>
        <v>0</v>
      </c>
      <c r="D615" s="252">
        <f t="shared" si="1266"/>
        <v>2</v>
      </c>
      <c r="E615" s="252">
        <f t="shared" si="1266"/>
        <v>3</v>
      </c>
      <c r="F615" s="252">
        <f t="shared" si="1266"/>
        <v>6</v>
      </c>
      <c r="G615" s="252">
        <f t="shared" si="1266"/>
        <v>16</v>
      </c>
      <c r="H615" s="252">
        <f t="shared" si="1266"/>
        <v>10</v>
      </c>
      <c r="I615" s="252">
        <f t="shared" si="1266"/>
        <v>0</v>
      </c>
      <c r="J615" s="252">
        <f t="shared" si="1266"/>
        <v>1</v>
      </c>
      <c r="K615" s="252">
        <f t="shared" si="1266"/>
        <v>1</v>
      </c>
      <c r="L615" s="252">
        <f t="shared" si="1266"/>
        <v>0</v>
      </c>
      <c r="M615" s="252">
        <f t="shared" si="1266"/>
        <v>0</v>
      </c>
      <c r="N615" s="252">
        <f t="shared" si="1266"/>
        <v>0</v>
      </c>
      <c r="O615" s="252">
        <f t="shared" si="1266"/>
        <v>0</v>
      </c>
      <c r="P615" s="252">
        <f t="shared" si="1266"/>
        <v>0</v>
      </c>
      <c r="Q615" s="252">
        <f t="shared" si="1266"/>
        <v>0</v>
      </c>
      <c r="R615" s="252">
        <f t="shared" si="1266"/>
        <v>0</v>
      </c>
      <c r="S615" s="252">
        <f t="shared" si="1266"/>
        <v>0</v>
      </c>
      <c r="T615" s="252">
        <f t="shared" si="1266"/>
        <v>0</v>
      </c>
      <c r="U615" s="252">
        <f t="shared" si="1266"/>
        <v>0</v>
      </c>
      <c r="V615" s="253">
        <f>IFERROR(AVERAGE('Speed Bin A-B'!V102,'Speed Bin A-B'!V206,'Speed Bin A-B'!V310,'Speed Bin A-B'!V414,'Speed Bin A-B'!V518,'Speed Bin A-B'!V622,'Speed Bin A-B'!V726,'Speed Bin A-B'!V830,'Speed Bin A-B'!V934,'Speed Bin A-B'!V1038,'Speed Bin A-B'!V1142,'Speed Bin A-B'!V1246,'Speed Bin A-B'!V1350,'Speed Bin A-B'!V1454,'Speed Bin B-A'!V102,'Speed Bin B-A'!V206,'Speed Bin B-A'!V310,'Speed Bin B-A'!V414,'Speed Bin B-A'!V518,'Speed Bin B-A'!V622,'Speed Bin B-A'!V726,'Speed Bin B-A'!V830,'Speed Bin B-A'!V934,'Speed Bin B-A'!V1038,'Speed Bin B-A'!V1142,'Speed Bin B-A'!V1246,'Speed Bin B-A'!V1350,'Speed Bin B-A'!V1454),"-")</f>
        <v>28.113333333333333</v>
      </c>
      <c r="W615" s="253" t="str">
        <f>IFERROR(AVERAGE('Speed Bin A-B'!W102,'Speed Bin A-B'!W206,'Speed Bin A-B'!W310,'Speed Bin A-B'!W414,'Speed Bin A-B'!W518,'Speed Bin A-B'!W622,'Speed Bin A-B'!W726,'Speed Bin A-B'!W830,'Speed Bin A-B'!W934,'Speed Bin A-B'!W1038,'Speed Bin A-B'!W1142,'Speed Bin A-B'!W1246,'Speed Bin A-B'!W1350,'Speed Bin A-B'!W1454,'Speed Bin B-A'!W102,'Speed Bin B-A'!W206,'Speed Bin B-A'!W310,'Speed Bin B-A'!W414,'Speed Bin B-A'!W518,'Speed Bin B-A'!W622,'Speed Bin B-A'!W726,'Speed Bin B-A'!W830,'Speed Bin B-A'!W934,'Speed Bin B-A'!W1038,'Speed Bin B-A'!W1142,'Speed Bin B-A'!W1246,'Speed Bin B-A'!W1350,'Speed Bin B-A'!W1454),"-")</f>
        <v>-</v>
      </c>
      <c r="X615" s="261"/>
      <c r="Y615" s="261"/>
    </row>
    <row r="616" spans="1:25" x14ac:dyDescent="0.2">
      <c r="A616" s="251">
        <v>0.95833333333333304</v>
      </c>
      <c r="B616" s="252">
        <f t="shared" ref="B616:U616" si="1267">B200+B408</f>
        <v>39</v>
      </c>
      <c r="C616" s="252">
        <f t="shared" si="1267"/>
        <v>0</v>
      </c>
      <c r="D616" s="252">
        <f t="shared" si="1267"/>
        <v>1</v>
      </c>
      <c r="E616" s="252">
        <f t="shared" si="1267"/>
        <v>2</v>
      </c>
      <c r="F616" s="252">
        <f t="shared" si="1267"/>
        <v>11</v>
      </c>
      <c r="G616" s="252">
        <f t="shared" si="1267"/>
        <v>10</v>
      </c>
      <c r="H616" s="252">
        <f t="shared" si="1267"/>
        <v>13</v>
      </c>
      <c r="I616" s="252">
        <f t="shared" si="1267"/>
        <v>2</v>
      </c>
      <c r="J616" s="252">
        <f t="shared" si="1267"/>
        <v>0</v>
      </c>
      <c r="K616" s="252">
        <f t="shared" si="1267"/>
        <v>0</v>
      </c>
      <c r="L616" s="252">
        <f t="shared" si="1267"/>
        <v>0</v>
      </c>
      <c r="M616" s="252">
        <f t="shared" si="1267"/>
        <v>0</v>
      </c>
      <c r="N616" s="252">
        <f t="shared" si="1267"/>
        <v>0</v>
      </c>
      <c r="O616" s="252">
        <f t="shared" si="1267"/>
        <v>0</v>
      </c>
      <c r="P616" s="252">
        <f t="shared" si="1267"/>
        <v>0</v>
      </c>
      <c r="Q616" s="252">
        <f t="shared" si="1267"/>
        <v>0</v>
      </c>
      <c r="R616" s="252">
        <f t="shared" si="1267"/>
        <v>0</v>
      </c>
      <c r="S616" s="252">
        <f t="shared" si="1267"/>
        <v>0</v>
      </c>
      <c r="T616" s="252">
        <f t="shared" si="1267"/>
        <v>0</v>
      </c>
      <c r="U616" s="252">
        <f t="shared" si="1267"/>
        <v>0</v>
      </c>
      <c r="V616" s="253">
        <f>IFERROR(AVERAGE('Speed Bin A-B'!V103,'Speed Bin A-B'!V207,'Speed Bin A-B'!V311,'Speed Bin A-B'!V415,'Speed Bin A-B'!V519,'Speed Bin A-B'!V623,'Speed Bin A-B'!V727,'Speed Bin A-B'!V831,'Speed Bin A-B'!V935,'Speed Bin A-B'!V1039,'Speed Bin A-B'!V1143,'Speed Bin A-B'!V1247,'Speed Bin A-B'!V1351,'Speed Bin A-B'!V1455,'Speed Bin B-A'!V103,'Speed Bin B-A'!V207,'Speed Bin B-A'!V311,'Speed Bin B-A'!V415,'Speed Bin B-A'!V519,'Speed Bin B-A'!V623,'Speed Bin B-A'!V727,'Speed Bin B-A'!V831,'Speed Bin B-A'!V935,'Speed Bin B-A'!V1039,'Speed Bin B-A'!V1143,'Speed Bin B-A'!V1247,'Speed Bin B-A'!V1351,'Speed Bin B-A'!V1455),"-")</f>
        <v>28.047058823529408</v>
      </c>
      <c r="W616" s="253" t="str">
        <f>IFERROR(AVERAGE('Speed Bin A-B'!W103,'Speed Bin A-B'!W207,'Speed Bin A-B'!W311,'Speed Bin A-B'!W415,'Speed Bin A-B'!W519,'Speed Bin A-B'!W623,'Speed Bin A-B'!W727,'Speed Bin A-B'!W831,'Speed Bin A-B'!W935,'Speed Bin A-B'!W1039,'Speed Bin A-B'!W1143,'Speed Bin A-B'!W1247,'Speed Bin A-B'!W1351,'Speed Bin A-B'!W1455,'Speed Bin B-A'!W103,'Speed Bin B-A'!W207,'Speed Bin B-A'!W311,'Speed Bin B-A'!W415,'Speed Bin B-A'!W519,'Speed Bin B-A'!W623,'Speed Bin B-A'!W727,'Speed Bin B-A'!W831,'Speed Bin B-A'!W935,'Speed Bin B-A'!W1039,'Speed Bin B-A'!W1143,'Speed Bin B-A'!W1247,'Speed Bin B-A'!W1351,'Speed Bin B-A'!W1455),"-")</f>
        <v>-</v>
      </c>
      <c r="X616" s="261"/>
      <c r="Y616" s="261"/>
    </row>
    <row r="617" spans="1:25" x14ac:dyDescent="0.2">
      <c r="A617" s="251">
        <v>0.96875</v>
      </c>
      <c r="B617" s="252">
        <f t="shared" ref="B617:U617" si="1268">B201+B409</f>
        <v>27</v>
      </c>
      <c r="C617" s="252">
        <f t="shared" si="1268"/>
        <v>0</v>
      </c>
      <c r="D617" s="252">
        <f t="shared" si="1268"/>
        <v>2</v>
      </c>
      <c r="E617" s="252">
        <f t="shared" si="1268"/>
        <v>2</v>
      </c>
      <c r="F617" s="252">
        <f t="shared" si="1268"/>
        <v>7</v>
      </c>
      <c r="G617" s="252">
        <f t="shared" si="1268"/>
        <v>12</v>
      </c>
      <c r="H617" s="252">
        <f t="shared" si="1268"/>
        <v>4</v>
      </c>
      <c r="I617" s="252">
        <f t="shared" si="1268"/>
        <v>0</v>
      </c>
      <c r="J617" s="252">
        <f t="shared" si="1268"/>
        <v>0</v>
      </c>
      <c r="K617" s="252">
        <f t="shared" si="1268"/>
        <v>0</v>
      </c>
      <c r="L617" s="252">
        <f t="shared" si="1268"/>
        <v>0</v>
      </c>
      <c r="M617" s="252">
        <f t="shared" si="1268"/>
        <v>0</v>
      </c>
      <c r="N617" s="252">
        <f t="shared" si="1268"/>
        <v>0</v>
      </c>
      <c r="O617" s="252">
        <f t="shared" si="1268"/>
        <v>0</v>
      </c>
      <c r="P617" s="252">
        <f t="shared" si="1268"/>
        <v>0</v>
      </c>
      <c r="Q617" s="252">
        <f t="shared" si="1268"/>
        <v>0</v>
      </c>
      <c r="R617" s="252">
        <f t="shared" si="1268"/>
        <v>0</v>
      </c>
      <c r="S617" s="252">
        <f t="shared" si="1268"/>
        <v>0</v>
      </c>
      <c r="T617" s="252">
        <f t="shared" si="1268"/>
        <v>0</v>
      </c>
      <c r="U617" s="252">
        <f t="shared" si="1268"/>
        <v>0</v>
      </c>
      <c r="V617" s="253">
        <f>IFERROR(AVERAGE('Speed Bin A-B'!V104,'Speed Bin A-B'!V208,'Speed Bin A-B'!V312,'Speed Bin A-B'!V416,'Speed Bin A-B'!V520,'Speed Bin A-B'!V624,'Speed Bin A-B'!V728,'Speed Bin A-B'!V832,'Speed Bin A-B'!V936,'Speed Bin A-B'!V1040,'Speed Bin A-B'!V1144,'Speed Bin A-B'!V1248,'Speed Bin A-B'!V1352,'Speed Bin A-B'!V1456,'Speed Bin B-A'!V104,'Speed Bin B-A'!V208,'Speed Bin B-A'!V312,'Speed Bin B-A'!V416,'Speed Bin B-A'!V520,'Speed Bin B-A'!V624,'Speed Bin B-A'!V728,'Speed Bin B-A'!V832,'Speed Bin B-A'!V936,'Speed Bin B-A'!V1040,'Speed Bin B-A'!V1144,'Speed Bin B-A'!V1248,'Speed Bin B-A'!V1352,'Speed Bin B-A'!V1456),"-")</f>
        <v>26.658333333333331</v>
      </c>
      <c r="W617" s="253" t="str">
        <f>IFERROR(AVERAGE('Speed Bin A-B'!W104,'Speed Bin A-B'!W208,'Speed Bin A-B'!W312,'Speed Bin A-B'!W416,'Speed Bin A-B'!W520,'Speed Bin A-B'!W624,'Speed Bin A-B'!W728,'Speed Bin A-B'!W832,'Speed Bin A-B'!W936,'Speed Bin A-B'!W1040,'Speed Bin A-B'!W1144,'Speed Bin A-B'!W1248,'Speed Bin A-B'!W1352,'Speed Bin A-B'!W1456,'Speed Bin B-A'!W104,'Speed Bin B-A'!W208,'Speed Bin B-A'!W312,'Speed Bin B-A'!W416,'Speed Bin B-A'!W520,'Speed Bin B-A'!W624,'Speed Bin B-A'!W728,'Speed Bin B-A'!W832,'Speed Bin B-A'!W936,'Speed Bin B-A'!W1040,'Speed Bin B-A'!W1144,'Speed Bin B-A'!W1248,'Speed Bin B-A'!W1352,'Speed Bin B-A'!W1456),"-")</f>
        <v>-</v>
      </c>
      <c r="X617" s="261"/>
      <c r="Y617" s="261"/>
    </row>
    <row r="618" spans="1:25" x14ac:dyDescent="0.2">
      <c r="A618" s="251">
        <v>0.97916666666666696</v>
      </c>
      <c r="B618" s="252">
        <f t="shared" ref="B618:U618" si="1269">B202+B410</f>
        <v>24</v>
      </c>
      <c r="C618" s="252">
        <f t="shared" si="1269"/>
        <v>0</v>
      </c>
      <c r="D618" s="252">
        <f t="shared" si="1269"/>
        <v>0</v>
      </c>
      <c r="E618" s="252">
        <f t="shared" si="1269"/>
        <v>1</v>
      </c>
      <c r="F618" s="252">
        <f t="shared" si="1269"/>
        <v>5</v>
      </c>
      <c r="G618" s="252">
        <f t="shared" si="1269"/>
        <v>12</v>
      </c>
      <c r="H618" s="252">
        <f t="shared" si="1269"/>
        <v>4</v>
      </c>
      <c r="I618" s="252">
        <f t="shared" si="1269"/>
        <v>2</v>
      </c>
      <c r="J618" s="252">
        <f t="shared" si="1269"/>
        <v>0</v>
      </c>
      <c r="K618" s="252">
        <f t="shared" si="1269"/>
        <v>0</v>
      </c>
      <c r="L618" s="252">
        <f t="shared" si="1269"/>
        <v>0</v>
      </c>
      <c r="M618" s="252">
        <f t="shared" si="1269"/>
        <v>0</v>
      </c>
      <c r="N618" s="252">
        <f t="shared" si="1269"/>
        <v>0</v>
      </c>
      <c r="O618" s="252">
        <f t="shared" si="1269"/>
        <v>0</v>
      </c>
      <c r="P618" s="252">
        <f t="shared" si="1269"/>
        <v>0</v>
      </c>
      <c r="Q618" s="252">
        <f t="shared" si="1269"/>
        <v>0</v>
      </c>
      <c r="R618" s="252">
        <f t="shared" si="1269"/>
        <v>0</v>
      </c>
      <c r="S618" s="252">
        <f t="shared" si="1269"/>
        <v>0</v>
      </c>
      <c r="T618" s="252">
        <f t="shared" si="1269"/>
        <v>0</v>
      </c>
      <c r="U618" s="252">
        <f t="shared" si="1269"/>
        <v>0</v>
      </c>
      <c r="V618" s="253">
        <f>IFERROR(AVERAGE('Speed Bin A-B'!V105,'Speed Bin A-B'!V209,'Speed Bin A-B'!V313,'Speed Bin A-B'!V417,'Speed Bin A-B'!V521,'Speed Bin A-B'!V625,'Speed Bin A-B'!V729,'Speed Bin A-B'!V833,'Speed Bin A-B'!V937,'Speed Bin A-B'!V1041,'Speed Bin A-B'!V1145,'Speed Bin A-B'!V1249,'Speed Bin A-B'!V1353,'Speed Bin A-B'!V1457,'Speed Bin B-A'!V105,'Speed Bin B-A'!V209,'Speed Bin B-A'!V313,'Speed Bin B-A'!V417,'Speed Bin B-A'!V521,'Speed Bin B-A'!V625,'Speed Bin B-A'!V729,'Speed Bin B-A'!V833,'Speed Bin B-A'!V937,'Speed Bin B-A'!V1041,'Speed Bin B-A'!V1145,'Speed Bin B-A'!V1249,'Speed Bin B-A'!V1353,'Speed Bin B-A'!V1457),"-")</f>
        <v>27.885714285714283</v>
      </c>
      <c r="W618" s="253" t="str">
        <f>IFERROR(AVERAGE('Speed Bin A-B'!W105,'Speed Bin A-B'!W209,'Speed Bin A-B'!W313,'Speed Bin A-B'!W417,'Speed Bin A-B'!W521,'Speed Bin A-B'!W625,'Speed Bin A-B'!W729,'Speed Bin A-B'!W833,'Speed Bin A-B'!W937,'Speed Bin A-B'!W1041,'Speed Bin A-B'!W1145,'Speed Bin A-B'!W1249,'Speed Bin A-B'!W1353,'Speed Bin A-B'!W1457,'Speed Bin B-A'!W105,'Speed Bin B-A'!W209,'Speed Bin B-A'!W313,'Speed Bin B-A'!W417,'Speed Bin B-A'!W521,'Speed Bin B-A'!W625,'Speed Bin B-A'!W729,'Speed Bin B-A'!W833,'Speed Bin B-A'!W937,'Speed Bin B-A'!W1041,'Speed Bin B-A'!W1145,'Speed Bin B-A'!W1249,'Speed Bin B-A'!W1353,'Speed Bin B-A'!W1457),"-")</f>
        <v>-</v>
      </c>
      <c r="X618" s="261"/>
      <c r="Y618" s="261"/>
    </row>
    <row r="619" spans="1:25" ht="13.5" thickBot="1" x14ac:dyDescent="0.25">
      <c r="A619" s="255">
        <v>0.98958333333333304</v>
      </c>
      <c r="B619" s="260">
        <f t="shared" ref="B619:U619" si="1270">B203+B411</f>
        <v>17</v>
      </c>
      <c r="C619" s="260">
        <f t="shared" si="1270"/>
        <v>0</v>
      </c>
      <c r="D619" s="260">
        <f t="shared" si="1270"/>
        <v>0</v>
      </c>
      <c r="E619" s="260">
        <f t="shared" si="1270"/>
        <v>0</v>
      </c>
      <c r="F619" s="260">
        <f t="shared" si="1270"/>
        <v>2</v>
      </c>
      <c r="G619" s="260">
        <f t="shared" si="1270"/>
        <v>6</v>
      </c>
      <c r="H619" s="260">
        <f t="shared" si="1270"/>
        <v>9</v>
      </c>
      <c r="I619" s="260">
        <f t="shared" si="1270"/>
        <v>0</v>
      </c>
      <c r="J619" s="260">
        <f t="shared" si="1270"/>
        <v>0</v>
      </c>
      <c r="K619" s="260">
        <f t="shared" si="1270"/>
        <v>0</v>
      </c>
      <c r="L619" s="260">
        <f t="shared" si="1270"/>
        <v>0</v>
      </c>
      <c r="M619" s="260">
        <f t="shared" si="1270"/>
        <v>0</v>
      </c>
      <c r="N619" s="260">
        <f t="shared" si="1270"/>
        <v>0</v>
      </c>
      <c r="O619" s="260">
        <f t="shared" si="1270"/>
        <v>0</v>
      </c>
      <c r="P619" s="260">
        <f t="shared" si="1270"/>
        <v>0</v>
      </c>
      <c r="Q619" s="260">
        <f t="shared" si="1270"/>
        <v>0</v>
      </c>
      <c r="R619" s="260">
        <f t="shared" si="1270"/>
        <v>0</v>
      </c>
      <c r="S619" s="260">
        <f t="shared" si="1270"/>
        <v>0</v>
      </c>
      <c r="T619" s="260">
        <f t="shared" si="1270"/>
        <v>0</v>
      </c>
      <c r="U619" s="260">
        <f t="shared" si="1270"/>
        <v>0</v>
      </c>
      <c r="V619" s="257">
        <f>IFERROR(AVERAGE('Speed Bin A-B'!V106,'Speed Bin A-B'!V210,'Speed Bin A-B'!V314,'Speed Bin A-B'!V418,'Speed Bin A-B'!V522,'Speed Bin A-B'!V626,'Speed Bin A-B'!V730,'Speed Bin A-B'!V834,'Speed Bin A-B'!V938,'Speed Bin A-B'!V1042,'Speed Bin A-B'!V1146,'Speed Bin A-B'!V1250,'Speed Bin A-B'!V1354,'Speed Bin A-B'!V1458,'Speed Bin B-A'!V106,'Speed Bin B-A'!V210,'Speed Bin B-A'!V314,'Speed Bin B-A'!V418,'Speed Bin B-A'!V522,'Speed Bin B-A'!V626,'Speed Bin B-A'!V730,'Speed Bin B-A'!V834,'Speed Bin B-A'!V938,'Speed Bin B-A'!V1042,'Speed Bin B-A'!V1146,'Speed Bin B-A'!V1250,'Speed Bin B-A'!V1354,'Speed Bin B-A'!V1458),"-")</f>
        <v>29.688888888888886</v>
      </c>
      <c r="W619" s="257" t="str">
        <f>IFERROR(AVERAGE('Speed Bin A-B'!W106,'Speed Bin A-B'!W210,'Speed Bin A-B'!W314,'Speed Bin A-B'!W418,'Speed Bin A-B'!W522,'Speed Bin A-B'!W626,'Speed Bin A-B'!W730,'Speed Bin A-B'!W834,'Speed Bin A-B'!W938,'Speed Bin A-B'!W1042,'Speed Bin A-B'!W1146,'Speed Bin A-B'!W1250,'Speed Bin A-B'!W1354,'Speed Bin A-B'!W1458,'Speed Bin B-A'!W106,'Speed Bin B-A'!W210,'Speed Bin B-A'!W314,'Speed Bin B-A'!W418,'Speed Bin B-A'!W522,'Speed Bin B-A'!W626,'Speed Bin B-A'!W730,'Speed Bin B-A'!W834,'Speed Bin B-A'!W938,'Speed Bin B-A'!W1042,'Speed Bin B-A'!W1146,'Speed Bin B-A'!W1250,'Speed Bin B-A'!W1354,'Speed Bin B-A'!W1458),"-")</f>
        <v>-</v>
      </c>
      <c r="X619" s="261"/>
      <c r="Y619" s="261"/>
    </row>
    <row r="620" spans="1:25" ht="13.5" thickTop="1" x14ac:dyDescent="0.2">
      <c r="A620" s="258" t="s">
        <v>44</v>
      </c>
      <c r="B620" s="248">
        <f>SUM(B552:B599)</f>
        <v>21535</v>
      </c>
      <c r="C620" s="248">
        <f t="shared" ref="C620:U620" si="1271">SUM(C552:C599)</f>
        <v>33</v>
      </c>
      <c r="D620" s="248">
        <f t="shared" si="1271"/>
        <v>263</v>
      </c>
      <c r="E620" s="248">
        <f t="shared" si="1271"/>
        <v>938</v>
      </c>
      <c r="F620" s="248">
        <f t="shared" si="1271"/>
        <v>5079</v>
      </c>
      <c r="G620" s="248">
        <f t="shared" si="1271"/>
        <v>11135</v>
      </c>
      <c r="H620" s="248">
        <f t="shared" si="1271"/>
        <v>3566</v>
      </c>
      <c r="I620" s="248">
        <f t="shared" si="1271"/>
        <v>462</v>
      </c>
      <c r="J620" s="248">
        <f t="shared" si="1271"/>
        <v>50</v>
      </c>
      <c r="K620" s="248">
        <f t="shared" si="1271"/>
        <v>9</v>
      </c>
      <c r="L620" s="248">
        <f t="shared" si="1271"/>
        <v>0</v>
      </c>
      <c r="M620" s="248">
        <f t="shared" si="1271"/>
        <v>0</v>
      </c>
      <c r="N620" s="248">
        <f t="shared" si="1271"/>
        <v>0</v>
      </c>
      <c r="O620" s="248">
        <f t="shared" si="1271"/>
        <v>0</v>
      </c>
      <c r="P620" s="248">
        <f t="shared" si="1271"/>
        <v>0</v>
      </c>
      <c r="Q620" s="248">
        <f t="shared" si="1271"/>
        <v>0</v>
      </c>
      <c r="R620" s="248">
        <f t="shared" si="1271"/>
        <v>0</v>
      </c>
      <c r="S620" s="248">
        <f t="shared" si="1271"/>
        <v>0</v>
      </c>
      <c r="T620" s="248">
        <f t="shared" si="1271"/>
        <v>0</v>
      </c>
      <c r="U620" s="248">
        <f t="shared" si="1271"/>
        <v>0</v>
      </c>
      <c r="V620" s="249">
        <f>IFERROR(AVERAGE('Speed Bin A-B'!V107,'Speed Bin A-B'!V211,'Speed Bin A-B'!V315,'Speed Bin A-B'!V419,'Speed Bin A-B'!V523,'Speed Bin A-B'!V627,'Speed Bin A-B'!V731,'Speed Bin A-B'!V835,'Speed Bin A-B'!V939,'Speed Bin A-B'!V1043,'Speed Bin A-B'!V1147,'Speed Bin A-B'!V1251,'Speed Bin A-B'!V1355,'Speed Bin A-B'!V1459,'Speed Bin B-A'!V107,'Speed Bin B-A'!V211,'Speed Bin B-A'!V315,'Speed Bin B-A'!V419,'Speed Bin B-A'!V523,'Speed Bin B-A'!V627,'Speed Bin B-A'!V731,'Speed Bin B-A'!V835,'Speed Bin B-A'!V939,'Speed Bin B-A'!V1043,'Speed Bin B-A'!V1147,'Speed Bin B-A'!V1251,'Speed Bin B-A'!V1355,'Speed Bin B-A'!V1459),"-")</f>
        <v>26.614999999999998</v>
      </c>
      <c r="W620" s="249">
        <f>IFERROR(AVERAGE('Speed Bin A-B'!W107,'Speed Bin A-B'!W211,'Speed Bin A-B'!W315,'Speed Bin A-B'!W419,'Speed Bin A-B'!W523,'Speed Bin A-B'!W627,'Speed Bin A-B'!W731,'Speed Bin A-B'!W835,'Speed Bin A-B'!W939,'Speed Bin A-B'!W1043,'Speed Bin A-B'!W1147,'Speed Bin A-B'!W1251,'Speed Bin A-B'!W1355,'Speed Bin A-B'!W1459,'Speed Bin B-A'!W107,'Speed Bin B-A'!W211,'Speed Bin B-A'!W315,'Speed Bin B-A'!W419,'Speed Bin B-A'!W523,'Speed Bin B-A'!W627,'Speed Bin B-A'!W731,'Speed Bin B-A'!W835,'Speed Bin B-A'!W939,'Speed Bin B-A'!W1043,'Speed Bin B-A'!W1147,'Speed Bin B-A'!W1251,'Speed Bin B-A'!W1355,'Speed Bin B-A'!W1459),"-")</f>
        <v>30.530000000000008</v>
      </c>
      <c r="X620" s="261"/>
      <c r="Y620" s="261"/>
    </row>
    <row r="621" spans="1:25" x14ac:dyDescent="0.2">
      <c r="A621" s="259" t="s">
        <v>45</v>
      </c>
      <c r="B621" s="252">
        <f>SUM(B548:B611)</f>
        <v>24661</v>
      </c>
      <c r="C621" s="252">
        <f t="shared" ref="C621:U621" si="1272">SUM(C548:C611)</f>
        <v>36</v>
      </c>
      <c r="D621" s="252">
        <f t="shared" si="1272"/>
        <v>277</v>
      </c>
      <c r="E621" s="252">
        <f t="shared" si="1272"/>
        <v>988</v>
      </c>
      <c r="F621" s="252">
        <f t="shared" si="1272"/>
        <v>5657</v>
      </c>
      <c r="G621" s="252">
        <f t="shared" si="1272"/>
        <v>12746</v>
      </c>
      <c r="H621" s="252">
        <f t="shared" si="1272"/>
        <v>4262</v>
      </c>
      <c r="I621" s="252">
        <f t="shared" si="1272"/>
        <v>608</v>
      </c>
      <c r="J621" s="252">
        <f t="shared" si="1272"/>
        <v>74</v>
      </c>
      <c r="K621" s="252">
        <f t="shared" si="1272"/>
        <v>11</v>
      </c>
      <c r="L621" s="252">
        <f t="shared" si="1272"/>
        <v>2</v>
      </c>
      <c r="M621" s="252">
        <f t="shared" si="1272"/>
        <v>0</v>
      </c>
      <c r="N621" s="252">
        <f t="shared" si="1272"/>
        <v>0</v>
      </c>
      <c r="O621" s="252">
        <f t="shared" si="1272"/>
        <v>0</v>
      </c>
      <c r="P621" s="252">
        <f t="shared" si="1272"/>
        <v>0</v>
      </c>
      <c r="Q621" s="252">
        <f t="shared" si="1272"/>
        <v>0</v>
      </c>
      <c r="R621" s="252">
        <f t="shared" si="1272"/>
        <v>0</v>
      </c>
      <c r="S621" s="252">
        <f t="shared" si="1272"/>
        <v>0</v>
      </c>
      <c r="T621" s="252">
        <f t="shared" si="1272"/>
        <v>0</v>
      </c>
      <c r="U621" s="252">
        <f t="shared" si="1272"/>
        <v>0</v>
      </c>
      <c r="V621" s="253">
        <f>IFERROR(AVERAGE('Speed Bin A-B'!V108,'Speed Bin A-B'!V212,'Speed Bin A-B'!V316,'Speed Bin A-B'!V420,'Speed Bin A-B'!V524,'Speed Bin A-B'!V628,'Speed Bin A-B'!V732,'Speed Bin A-B'!V836,'Speed Bin A-B'!V940,'Speed Bin A-B'!V1044,'Speed Bin A-B'!V1148,'Speed Bin A-B'!V1252,'Speed Bin A-B'!V1356,'Speed Bin A-B'!V1460,'Speed Bin B-A'!V108,'Speed Bin B-A'!V212,'Speed Bin B-A'!V316,'Speed Bin B-A'!V420,'Speed Bin B-A'!V524,'Speed Bin B-A'!V628,'Speed Bin B-A'!V732,'Speed Bin B-A'!V836,'Speed Bin B-A'!V940,'Speed Bin B-A'!V1044,'Speed Bin B-A'!V1148,'Speed Bin B-A'!V1252,'Speed Bin B-A'!V1356,'Speed Bin B-A'!V1460),"-")</f>
        <v>26.775000000000006</v>
      </c>
      <c r="W621" s="253">
        <f>IFERROR(AVERAGE('Speed Bin A-B'!W108,'Speed Bin A-B'!W212,'Speed Bin A-B'!W316,'Speed Bin A-B'!W420,'Speed Bin A-B'!W524,'Speed Bin A-B'!W628,'Speed Bin A-B'!W732,'Speed Bin A-B'!W836,'Speed Bin A-B'!W940,'Speed Bin A-B'!W1044,'Speed Bin A-B'!W1148,'Speed Bin A-B'!W1252,'Speed Bin A-B'!W1356,'Speed Bin A-B'!W1460,'Speed Bin B-A'!W108,'Speed Bin B-A'!W212,'Speed Bin B-A'!W316,'Speed Bin B-A'!W420,'Speed Bin B-A'!W524,'Speed Bin B-A'!W628,'Speed Bin B-A'!W732,'Speed Bin B-A'!W836,'Speed Bin B-A'!W940,'Speed Bin B-A'!W1044,'Speed Bin B-A'!W1148,'Speed Bin B-A'!W1252,'Speed Bin B-A'!W1356,'Speed Bin B-A'!W1460),"-")</f>
        <v>30.669999999999998</v>
      </c>
      <c r="X621" s="261"/>
      <c r="Y621" s="261"/>
    </row>
    <row r="622" spans="1:25" x14ac:dyDescent="0.2">
      <c r="A622" s="252" t="s">
        <v>46</v>
      </c>
      <c r="B622" s="252">
        <f>SUM(B548:B619)</f>
        <v>24987</v>
      </c>
      <c r="C622" s="252">
        <f t="shared" ref="C622:U622" si="1273">SUM(C548:C619)</f>
        <v>36</v>
      </c>
      <c r="D622" s="252">
        <f t="shared" si="1273"/>
        <v>286</v>
      </c>
      <c r="E622" s="252">
        <f t="shared" si="1273"/>
        <v>1002</v>
      </c>
      <c r="F622" s="252">
        <f t="shared" si="1273"/>
        <v>5722</v>
      </c>
      <c r="G622" s="252">
        <f t="shared" si="1273"/>
        <v>12876</v>
      </c>
      <c r="H622" s="252">
        <f t="shared" si="1273"/>
        <v>4346</v>
      </c>
      <c r="I622" s="252">
        <f t="shared" si="1273"/>
        <v>624</v>
      </c>
      <c r="J622" s="252">
        <f t="shared" si="1273"/>
        <v>78</v>
      </c>
      <c r="K622" s="252">
        <f t="shared" si="1273"/>
        <v>15</v>
      </c>
      <c r="L622" s="252">
        <f t="shared" si="1273"/>
        <v>2</v>
      </c>
      <c r="M622" s="252">
        <f t="shared" si="1273"/>
        <v>0</v>
      </c>
      <c r="N622" s="252">
        <f t="shared" si="1273"/>
        <v>0</v>
      </c>
      <c r="O622" s="252">
        <f t="shared" si="1273"/>
        <v>0</v>
      </c>
      <c r="P622" s="252">
        <f t="shared" si="1273"/>
        <v>0</v>
      </c>
      <c r="Q622" s="252">
        <f t="shared" si="1273"/>
        <v>0</v>
      </c>
      <c r="R622" s="252">
        <f t="shared" si="1273"/>
        <v>0</v>
      </c>
      <c r="S622" s="252">
        <f t="shared" si="1273"/>
        <v>0</v>
      </c>
      <c r="T622" s="252">
        <f t="shared" si="1273"/>
        <v>0</v>
      </c>
      <c r="U622" s="252">
        <f t="shared" si="1273"/>
        <v>0</v>
      </c>
      <c r="V622" s="253">
        <f>IFERROR(AVERAGE('Speed Bin A-B'!V109,'Speed Bin A-B'!V213,'Speed Bin A-B'!V317,'Speed Bin A-B'!V421,'Speed Bin A-B'!V525,'Speed Bin A-B'!V629,'Speed Bin A-B'!V733,'Speed Bin A-B'!V837,'Speed Bin A-B'!V941,'Speed Bin A-B'!V1045,'Speed Bin A-B'!V1149,'Speed Bin A-B'!V1253,'Speed Bin A-B'!V1357,'Speed Bin A-B'!V1461,'Speed Bin B-A'!V109,'Speed Bin B-A'!V213,'Speed Bin B-A'!V317,'Speed Bin B-A'!V421,'Speed Bin B-A'!V525,'Speed Bin B-A'!V629,'Speed Bin B-A'!V733,'Speed Bin B-A'!V837,'Speed Bin B-A'!V941,'Speed Bin B-A'!V1045,'Speed Bin B-A'!V1149,'Speed Bin B-A'!V1253,'Speed Bin B-A'!V1357,'Speed Bin B-A'!V1461),"-")</f>
        <v>26.805000000000007</v>
      </c>
      <c r="W622" s="253">
        <f>IFERROR(AVERAGE('Speed Bin A-B'!W109,'Speed Bin A-B'!W213,'Speed Bin A-B'!W317,'Speed Bin A-B'!W421,'Speed Bin A-B'!W525,'Speed Bin A-B'!W629,'Speed Bin A-B'!W733,'Speed Bin A-B'!W837,'Speed Bin A-B'!W941,'Speed Bin A-B'!W1045,'Speed Bin A-B'!W1149,'Speed Bin A-B'!W1253,'Speed Bin A-B'!W1357,'Speed Bin A-B'!W1461,'Speed Bin B-A'!W109,'Speed Bin B-A'!W213,'Speed Bin B-A'!W317,'Speed Bin B-A'!W421,'Speed Bin B-A'!W525,'Speed Bin B-A'!W629,'Speed Bin B-A'!W733,'Speed Bin B-A'!W837,'Speed Bin B-A'!W941,'Speed Bin B-A'!W1045,'Speed Bin B-A'!W1149,'Speed Bin B-A'!W1253,'Speed Bin B-A'!W1357,'Speed Bin B-A'!W1461),"-")</f>
        <v>30.71</v>
      </c>
      <c r="X622" s="261"/>
      <c r="Y622" s="261"/>
    </row>
    <row r="623" spans="1:25" ht="13.5" thickBot="1" x14ac:dyDescent="0.25">
      <c r="A623" s="260" t="s">
        <v>47</v>
      </c>
      <c r="B623" s="260">
        <f>SUM(B524:B619)</f>
        <v>25479</v>
      </c>
      <c r="C623" s="260">
        <f t="shared" ref="C623:U623" si="1274">SUM(C524:C619)</f>
        <v>36</v>
      </c>
      <c r="D623" s="260">
        <f t="shared" si="1274"/>
        <v>295</v>
      </c>
      <c r="E623" s="260">
        <f t="shared" si="1274"/>
        <v>1046</v>
      </c>
      <c r="F623" s="260">
        <f t="shared" si="1274"/>
        <v>5792</v>
      </c>
      <c r="G623" s="260">
        <f t="shared" si="1274"/>
        <v>13066</v>
      </c>
      <c r="H623" s="260">
        <f t="shared" si="1274"/>
        <v>4483</v>
      </c>
      <c r="I623" s="260">
        <f t="shared" si="1274"/>
        <v>656</v>
      </c>
      <c r="J623" s="260">
        <f t="shared" si="1274"/>
        <v>88</v>
      </c>
      <c r="K623" s="260">
        <f t="shared" si="1274"/>
        <v>15</v>
      </c>
      <c r="L623" s="260">
        <f t="shared" si="1274"/>
        <v>2</v>
      </c>
      <c r="M623" s="260">
        <f t="shared" si="1274"/>
        <v>0</v>
      </c>
      <c r="N623" s="260">
        <f t="shared" si="1274"/>
        <v>0</v>
      </c>
      <c r="O623" s="260">
        <f t="shared" si="1274"/>
        <v>0</v>
      </c>
      <c r="P623" s="260">
        <f t="shared" si="1274"/>
        <v>0</v>
      </c>
      <c r="Q623" s="260">
        <f t="shared" si="1274"/>
        <v>0</v>
      </c>
      <c r="R623" s="260">
        <f t="shared" si="1274"/>
        <v>0</v>
      </c>
      <c r="S623" s="260">
        <f t="shared" si="1274"/>
        <v>0</v>
      </c>
      <c r="T623" s="260">
        <f t="shared" si="1274"/>
        <v>0</v>
      </c>
      <c r="U623" s="260">
        <f t="shared" si="1274"/>
        <v>0</v>
      </c>
      <c r="V623" s="257">
        <f>IFERROR(AVERAGE('Speed Bin A-B'!V110,'Speed Bin A-B'!V214,'Speed Bin A-B'!V318,'Speed Bin A-B'!V422,'Speed Bin A-B'!V526,'Speed Bin A-B'!V630,'Speed Bin A-B'!V734,'Speed Bin A-B'!V838,'Speed Bin A-B'!V942,'Speed Bin A-B'!V1046,'Speed Bin A-B'!V1150,'Speed Bin A-B'!V1254,'Speed Bin A-B'!V1358,'Speed Bin A-B'!V1462,'Speed Bin B-A'!V110,'Speed Bin B-A'!V214,'Speed Bin B-A'!V318,'Speed Bin B-A'!V422,'Speed Bin B-A'!V526,'Speed Bin B-A'!V630,'Speed Bin B-A'!V734,'Speed Bin B-A'!V838,'Speed Bin B-A'!V942,'Speed Bin B-A'!V1046,'Speed Bin B-A'!V1150,'Speed Bin B-A'!V1254,'Speed Bin B-A'!V1358,'Speed Bin B-A'!V1462),"-")</f>
        <v>26.820000000000004</v>
      </c>
      <c r="W623" s="257">
        <f>IFERROR(AVERAGE('Speed Bin A-B'!W110,'Speed Bin A-B'!W214,'Speed Bin A-B'!W318,'Speed Bin A-B'!W422,'Speed Bin A-B'!W526,'Speed Bin A-B'!W630,'Speed Bin A-B'!W734,'Speed Bin A-B'!W838,'Speed Bin A-B'!W942,'Speed Bin A-B'!W1046,'Speed Bin A-B'!W1150,'Speed Bin A-B'!W1254,'Speed Bin A-B'!W1358,'Speed Bin A-B'!W1462,'Speed Bin B-A'!W110,'Speed Bin B-A'!W214,'Speed Bin B-A'!W318,'Speed Bin B-A'!W422,'Speed Bin B-A'!W526,'Speed Bin B-A'!W630,'Speed Bin B-A'!W734,'Speed Bin B-A'!W838,'Speed Bin B-A'!W942,'Speed Bin B-A'!W1046,'Speed Bin B-A'!W1150,'Speed Bin B-A'!W1254,'Speed Bin B-A'!W1358,'Speed Bin B-A'!W1462),"-")</f>
        <v>30.76</v>
      </c>
      <c r="X623" s="261"/>
      <c r="Y623" s="261"/>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4</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554" t="str">
        <f>'Front Cover'!D33</f>
        <v>Gainsborough Road (W)</v>
      </c>
      <c r="C6" s="554"/>
      <c r="D6" s="308" t="s">
        <v>3</v>
      </c>
      <c r="E6" s="306" t="str">
        <f>'Front Cover'!H33</f>
        <v>Watkins Lane (E)</v>
      </c>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309"/>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Sheet'!AA4</f>
        <v>0</v>
      </c>
      <c r="C11" s="263">
        <f>'Calculation Sheet'!AB4</f>
        <v>2</v>
      </c>
      <c r="D11" s="263">
        <f>'Calculation Sheet'!AC4</f>
        <v>6</v>
      </c>
      <c r="E11" s="263">
        <f>'Calculation Sheet'!AD4</f>
        <v>2</v>
      </c>
      <c r="F11" s="263">
        <f>'Calculation Sheet'!AE4</f>
        <v>4</v>
      </c>
      <c r="G11" s="263">
        <f>'Calculation Sheet'!AF4</f>
        <v>5</v>
      </c>
      <c r="H11" s="263">
        <f>'Calculation Sheet'!AG4</f>
        <v>1</v>
      </c>
      <c r="I11" s="263">
        <f>'Calculation Sheet'!AH4</f>
        <v>1</v>
      </c>
      <c r="J11" s="263">
        <f>'Calculation Sheet'!AI4</f>
        <v>0</v>
      </c>
      <c r="K11" s="263">
        <f>'Calculation Sheet'!AJ4</f>
        <v>0</v>
      </c>
      <c r="L11" s="263">
        <f>'Calculation Sheet'!AK4</f>
        <v>0</v>
      </c>
      <c r="M11" s="263">
        <f>'Calculation Sheet'!AL4</f>
        <v>0</v>
      </c>
      <c r="N11" s="263">
        <f>'Calculation Sheet'!AM4</f>
        <v>0</v>
      </c>
      <c r="O11" s="263">
        <f>'Calculation Sheet'!AN4</f>
        <v>0</v>
      </c>
      <c r="P11" s="263">
        <f>'Calculation Sheet'!AO4</f>
        <v>0</v>
      </c>
      <c r="Q11" s="263">
        <f>'Calculation Sheet'!AP4</f>
        <v>0</v>
      </c>
      <c r="R11" s="263">
        <f>'Calculation Sheet'!AQ4</f>
        <v>0</v>
      </c>
      <c r="S11" s="263">
        <f>'Calculation Sheet'!AR4</f>
        <v>0</v>
      </c>
      <c r="T11" s="263">
        <f>'Calculation Sheet'!AS4</f>
        <v>0</v>
      </c>
      <c r="U11" s="264">
        <f>'Calculation Sheet'!AT4</f>
        <v>27.262499999999999</v>
      </c>
      <c r="V11" s="264" t="str">
        <f>'Calculation Sheet'!AU4</f>
        <v>-</v>
      </c>
    </row>
    <row r="12" spans="1:23" ht="13.35" customHeight="1" x14ac:dyDescent="0.2">
      <c r="A12" s="154">
        <v>4.1666666666666664E-2</v>
      </c>
      <c r="B12" s="265">
        <f>'Calculation Sheet'!AA5</f>
        <v>0</v>
      </c>
      <c r="C12" s="265">
        <f>'Calculation Sheet'!AB5</f>
        <v>0</v>
      </c>
      <c r="D12" s="265">
        <f>'Calculation Sheet'!AC5</f>
        <v>2</v>
      </c>
      <c r="E12" s="265">
        <f>'Calculation Sheet'!AD5</f>
        <v>0</v>
      </c>
      <c r="F12" s="265">
        <f>'Calculation Sheet'!AE5</f>
        <v>6</v>
      </c>
      <c r="G12" s="265">
        <f>'Calculation Sheet'!AF5</f>
        <v>1</v>
      </c>
      <c r="H12" s="265">
        <f>'Calculation Sheet'!AG5</f>
        <v>1</v>
      </c>
      <c r="I12" s="265">
        <f>'Calculation Sheet'!AH5</f>
        <v>1</v>
      </c>
      <c r="J12" s="265">
        <f>'Calculation Sheet'!AI5</f>
        <v>0</v>
      </c>
      <c r="K12" s="265">
        <f>'Calculation Sheet'!AJ5</f>
        <v>0</v>
      </c>
      <c r="L12" s="265">
        <f>'Calculation Sheet'!AK5</f>
        <v>0</v>
      </c>
      <c r="M12" s="265">
        <f>'Calculation Sheet'!AL5</f>
        <v>0</v>
      </c>
      <c r="N12" s="265">
        <f>'Calculation Sheet'!AM5</f>
        <v>0</v>
      </c>
      <c r="O12" s="265">
        <f>'Calculation Sheet'!AN5</f>
        <v>0</v>
      </c>
      <c r="P12" s="265">
        <f>'Calculation Sheet'!AO5</f>
        <v>0</v>
      </c>
      <c r="Q12" s="265">
        <f>'Calculation Sheet'!AP5</f>
        <v>0</v>
      </c>
      <c r="R12" s="265">
        <f>'Calculation Sheet'!AQ5</f>
        <v>0</v>
      </c>
      <c r="S12" s="265">
        <f>'Calculation Sheet'!AR5</f>
        <v>0</v>
      </c>
      <c r="T12" s="265">
        <f>'Calculation Sheet'!AS5</f>
        <v>0</v>
      </c>
      <c r="U12" s="266">
        <f>'Calculation Sheet'!AT5</f>
        <v>27.675000000000001</v>
      </c>
      <c r="V12" s="266" t="str">
        <f>'Calculation Sheet'!AU5</f>
        <v>-</v>
      </c>
    </row>
    <row r="13" spans="1:23" ht="13.35" customHeight="1" x14ac:dyDescent="0.2">
      <c r="A13" s="154">
        <v>8.3333333333333301E-2</v>
      </c>
      <c r="B13" s="265">
        <f>'Calculation Sheet'!AA6</f>
        <v>0</v>
      </c>
      <c r="C13" s="265">
        <f>'Calculation Sheet'!AB6</f>
        <v>0</v>
      </c>
      <c r="D13" s="265">
        <f>'Calculation Sheet'!AC6</f>
        <v>3</v>
      </c>
      <c r="E13" s="265">
        <f>'Calculation Sheet'!AD6</f>
        <v>2</v>
      </c>
      <c r="F13" s="265">
        <f>'Calculation Sheet'!AE6</f>
        <v>7</v>
      </c>
      <c r="G13" s="265">
        <f>'Calculation Sheet'!AF6</f>
        <v>3</v>
      </c>
      <c r="H13" s="265">
        <f>'Calculation Sheet'!AG6</f>
        <v>0</v>
      </c>
      <c r="I13" s="265">
        <f>'Calculation Sheet'!AH6</f>
        <v>0</v>
      </c>
      <c r="J13" s="265">
        <f>'Calculation Sheet'!AI6</f>
        <v>0</v>
      </c>
      <c r="K13" s="265">
        <f>'Calculation Sheet'!AJ6</f>
        <v>0</v>
      </c>
      <c r="L13" s="265">
        <f>'Calculation Sheet'!AK6</f>
        <v>0</v>
      </c>
      <c r="M13" s="265">
        <f>'Calculation Sheet'!AL6</f>
        <v>0</v>
      </c>
      <c r="N13" s="265">
        <f>'Calculation Sheet'!AM6</f>
        <v>0</v>
      </c>
      <c r="O13" s="265">
        <f>'Calculation Sheet'!AN6</f>
        <v>0</v>
      </c>
      <c r="P13" s="265">
        <f>'Calculation Sheet'!AO6</f>
        <v>0</v>
      </c>
      <c r="Q13" s="265">
        <f>'Calculation Sheet'!AP6</f>
        <v>0</v>
      </c>
      <c r="R13" s="265">
        <f>'Calculation Sheet'!AQ6</f>
        <v>0</v>
      </c>
      <c r="S13" s="265">
        <f>'Calculation Sheet'!AR6</f>
        <v>0</v>
      </c>
      <c r="T13" s="265">
        <f>'Calculation Sheet'!AS6</f>
        <v>0</v>
      </c>
      <c r="U13" s="266">
        <f>'Calculation Sheet'!AT6</f>
        <v>26.587499999999999</v>
      </c>
      <c r="V13" s="266" t="str">
        <f>'Calculation Sheet'!AU6</f>
        <v>-</v>
      </c>
    </row>
    <row r="14" spans="1:23" ht="13.35" customHeight="1" x14ac:dyDescent="0.2">
      <c r="A14" s="154">
        <v>0.125</v>
      </c>
      <c r="B14" s="265">
        <f>'Calculation Sheet'!AA7</f>
        <v>0</v>
      </c>
      <c r="C14" s="265">
        <f>'Calculation Sheet'!AB7</f>
        <v>0</v>
      </c>
      <c r="D14" s="265">
        <f>'Calculation Sheet'!AC7</f>
        <v>2</v>
      </c>
      <c r="E14" s="265">
        <f>'Calculation Sheet'!AD7</f>
        <v>2</v>
      </c>
      <c r="F14" s="265">
        <f>'Calculation Sheet'!AE7</f>
        <v>11</v>
      </c>
      <c r="G14" s="265">
        <f>'Calculation Sheet'!AF7</f>
        <v>2</v>
      </c>
      <c r="H14" s="265">
        <f>'Calculation Sheet'!AG7</f>
        <v>1</v>
      </c>
      <c r="I14" s="265">
        <f>'Calculation Sheet'!AH7</f>
        <v>3</v>
      </c>
      <c r="J14" s="265">
        <f>'Calculation Sheet'!AI7</f>
        <v>0</v>
      </c>
      <c r="K14" s="265">
        <f>'Calculation Sheet'!AJ7</f>
        <v>0</v>
      </c>
      <c r="L14" s="265">
        <f>'Calculation Sheet'!AK7</f>
        <v>0</v>
      </c>
      <c r="M14" s="265">
        <f>'Calculation Sheet'!AL7</f>
        <v>0</v>
      </c>
      <c r="N14" s="265">
        <f>'Calculation Sheet'!AM7</f>
        <v>0</v>
      </c>
      <c r="O14" s="265">
        <f>'Calculation Sheet'!AN7</f>
        <v>0</v>
      </c>
      <c r="P14" s="265">
        <f>'Calculation Sheet'!AO7</f>
        <v>0</v>
      </c>
      <c r="Q14" s="265">
        <f>'Calculation Sheet'!AP7</f>
        <v>0</v>
      </c>
      <c r="R14" s="265">
        <f>'Calculation Sheet'!AQ7</f>
        <v>0</v>
      </c>
      <c r="S14" s="265">
        <f>'Calculation Sheet'!AR7</f>
        <v>0</v>
      </c>
      <c r="T14" s="265">
        <f>'Calculation Sheet'!AS7</f>
        <v>0</v>
      </c>
      <c r="U14" s="266">
        <f>'Calculation Sheet'!AT7</f>
        <v>32.536250000000003</v>
      </c>
      <c r="V14" s="266" t="str">
        <f>'Calculation Sheet'!AU7</f>
        <v>-</v>
      </c>
    </row>
    <row r="15" spans="1:23" ht="13.35" customHeight="1" x14ac:dyDescent="0.2">
      <c r="A15" s="154">
        <v>0.16666666666666699</v>
      </c>
      <c r="B15" s="265">
        <f>'Calculation Sheet'!AA8</f>
        <v>0</v>
      </c>
      <c r="C15" s="265">
        <f>'Calculation Sheet'!AB8</f>
        <v>0</v>
      </c>
      <c r="D15" s="265">
        <f>'Calculation Sheet'!AC8</f>
        <v>2</v>
      </c>
      <c r="E15" s="265">
        <f>'Calculation Sheet'!AD8</f>
        <v>8</v>
      </c>
      <c r="F15" s="265">
        <f>'Calculation Sheet'!AE8</f>
        <v>17</v>
      </c>
      <c r="G15" s="265">
        <f>'Calculation Sheet'!AF8</f>
        <v>6</v>
      </c>
      <c r="H15" s="265">
        <f>'Calculation Sheet'!AG8</f>
        <v>2</v>
      </c>
      <c r="I15" s="265">
        <f>'Calculation Sheet'!AH8</f>
        <v>0</v>
      </c>
      <c r="J15" s="265">
        <f>'Calculation Sheet'!AI8</f>
        <v>0</v>
      </c>
      <c r="K15" s="265">
        <f>'Calculation Sheet'!AJ8</f>
        <v>0</v>
      </c>
      <c r="L15" s="265">
        <f>'Calculation Sheet'!AK8</f>
        <v>0</v>
      </c>
      <c r="M15" s="265">
        <f>'Calculation Sheet'!AL8</f>
        <v>0</v>
      </c>
      <c r="N15" s="265">
        <f>'Calculation Sheet'!AM8</f>
        <v>0</v>
      </c>
      <c r="O15" s="265">
        <f>'Calculation Sheet'!AN8</f>
        <v>0</v>
      </c>
      <c r="P15" s="265">
        <f>'Calculation Sheet'!AO8</f>
        <v>0</v>
      </c>
      <c r="Q15" s="265">
        <f>'Calculation Sheet'!AP8</f>
        <v>0</v>
      </c>
      <c r="R15" s="265">
        <f>'Calculation Sheet'!AQ8</f>
        <v>0</v>
      </c>
      <c r="S15" s="265">
        <f>'Calculation Sheet'!AR8</f>
        <v>0</v>
      </c>
      <c r="T15" s="265">
        <f>'Calculation Sheet'!AS8</f>
        <v>0</v>
      </c>
      <c r="U15" s="266">
        <f>'Calculation Sheet'!AT8</f>
        <v>27.279166666666669</v>
      </c>
      <c r="V15" s="266" t="str">
        <f>'Calculation Sheet'!AU8</f>
        <v>-</v>
      </c>
    </row>
    <row r="16" spans="1:23" ht="13.35" customHeight="1" x14ac:dyDescent="0.2">
      <c r="A16" s="154">
        <v>0.20833333333333301</v>
      </c>
      <c r="B16" s="265">
        <f>'Calculation Sheet'!AA9</f>
        <v>0</v>
      </c>
      <c r="C16" s="265">
        <f>'Calculation Sheet'!AB9</f>
        <v>4</v>
      </c>
      <c r="D16" s="265">
        <f>'Calculation Sheet'!AC9</f>
        <v>0</v>
      </c>
      <c r="E16" s="265">
        <f>'Calculation Sheet'!AD9</f>
        <v>10</v>
      </c>
      <c r="F16" s="265">
        <f>'Calculation Sheet'!AE9</f>
        <v>39</v>
      </c>
      <c r="G16" s="265">
        <f>'Calculation Sheet'!AF9</f>
        <v>37</v>
      </c>
      <c r="H16" s="265">
        <f>'Calculation Sheet'!AG9</f>
        <v>15</v>
      </c>
      <c r="I16" s="265">
        <f>'Calculation Sheet'!AH9</f>
        <v>2</v>
      </c>
      <c r="J16" s="265">
        <f>'Calculation Sheet'!AI9</f>
        <v>0</v>
      </c>
      <c r="K16" s="265">
        <f>'Calculation Sheet'!AJ9</f>
        <v>0</v>
      </c>
      <c r="L16" s="265">
        <f>'Calculation Sheet'!AK9</f>
        <v>0</v>
      </c>
      <c r="M16" s="265">
        <f>'Calculation Sheet'!AL9</f>
        <v>0</v>
      </c>
      <c r="N16" s="265">
        <f>'Calculation Sheet'!AM9</f>
        <v>0</v>
      </c>
      <c r="O16" s="265">
        <f>'Calculation Sheet'!AN9</f>
        <v>0</v>
      </c>
      <c r="P16" s="265">
        <f>'Calculation Sheet'!AO9</f>
        <v>0</v>
      </c>
      <c r="Q16" s="265">
        <f>'Calculation Sheet'!AP9</f>
        <v>0</v>
      </c>
      <c r="R16" s="265">
        <f>'Calculation Sheet'!AQ9</f>
        <v>0</v>
      </c>
      <c r="S16" s="265">
        <f>'Calculation Sheet'!AR9</f>
        <v>0</v>
      </c>
      <c r="T16" s="265">
        <f>'Calculation Sheet'!AS9</f>
        <v>0</v>
      </c>
      <c r="U16" s="266">
        <f>'Calculation Sheet'!AT9</f>
        <v>29.836904761904762</v>
      </c>
      <c r="V16" s="266" t="str">
        <f>'Calculation Sheet'!AU9</f>
        <v>-</v>
      </c>
    </row>
    <row r="17" spans="1:22" ht="13.35" customHeight="1" x14ac:dyDescent="0.2">
      <c r="A17" s="154">
        <v>0.25</v>
      </c>
      <c r="B17" s="265">
        <f>'Calculation Sheet'!AA10</f>
        <v>0</v>
      </c>
      <c r="C17" s="265">
        <f>'Calculation Sheet'!AB10</f>
        <v>0</v>
      </c>
      <c r="D17" s="265">
        <f>'Calculation Sheet'!AC10</f>
        <v>3</v>
      </c>
      <c r="E17" s="265">
        <f>'Calculation Sheet'!AD10</f>
        <v>44</v>
      </c>
      <c r="F17" s="265">
        <f>'Calculation Sheet'!AE10</f>
        <v>194</v>
      </c>
      <c r="G17" s="265">
        <f>'Calculation Sheet'!AF10</f>
        <v>117</v>
      </c>
      <c r="H17" s="265">
        <f>'Calculation Sheet'!AG10</f>
        <v>25</v>
      </c>
      <c r="I17" s="265">
        <f>'Calculation Sheet'!AH10</f>
        <v>4</v>
      </c>
      <c r="J17" s="265">
        <f>'Calculation Sheet'!AI10</f>
        <v>0</v>
      </c>
      <c r="K17" s="265">
        <f>'Calculation Sheet'!AJ10</f>
        <v>0</v>
      </c>
      <c r="L17" s="265">
        <f>'Calculation Sheet'!AK10</f>
        <v>0</v>
      </c>
      <c r="M17" s="265">
        <f>'Calculation Sheet'!AL10</f>
        <v>0</v>
      </c>
      <c r="N17" s="265">
        <f>'Calculation Sheet'!AM10</f>
        <v>0</v>
      </c>
      <c r="O17" s="265">
        <f>'Calculation Sheet'!AN10</f>
        <v>0</v>
      </c>
      <c r="P17" s="265">
        <f>'Calculation Sheet'!AO10</f>
        <v>0</v>
      </c>
      <c r="Q17" s="265">
        <f>'Calculation Sheet'!AP10</f>
        <v>0</v>
      </c>
      <c r="R17" s="265">
        <f>'Calculation Sheet'!AQ10</f>
        <v>0</v>
      </c>
      <c r="S17" s="265">
        <f>'Calculation Sheet'!AR10</f>
        <v>0</v>
      </c>
      <c r="T17" s="265">
        <f>'Calculation Sheet'!AS10</f>
        <v>0</v>
      </c>
      <c r="U17" s="266">
        <f>'Calculation Sheet'!AT10</f>
        <v>29.389285714285712</v>
      </c>
      <c r="V17" s="266">
        <f>'Calculation Sheet'!AU10</f>
        <v>33.021428571428579</v>
      </c>
    </row>
    <row r="18" spans="1:22" ht="13.35" customHeight="1" x14ac:dyDescent="0.2">
      <c r="A18" s="154">
        <v>0.29166666666666702</v>
      </c>
      <c r="B18" s="265">
        <f>'Calculation Sheet'!AA11</f>
        <v>1</v>
      </c>
      <c r="C18" s="265">
        <f>'Calculation Sheet'!AB11</f>
        <v>0</v>
      </c>
      <c r="D18" s="265">
        <f>'Calculation Sheet'!AC11</f>
        <v>16</v>
      </c>
      <c r="E18" s="265">
        <f>'Calculation Sheet'!AD11</f>
        <v>115</v>
      </c>
      <c r="F18" s="265">
        <f>'Calculation Sheet'!AE11</f>
        <v>339</v>
      </c>
      <c r="G18" s="265">
        <f>'Calculation Sheet'!AF11</f>
        <v>189</v>
      </c>
      <c r="H18" s="265">
        <f>'Calculation Sheet'!AG11</f>
        <v>28</v>
      </c>
      <c r="I18" s="265">
        <f>'Calculation Sheet'!AH11</f>
        <v>3</v>
      </c>
      <c r="J18" s="265">
        <f>'Calculation Sheet'!AI11</f>
        <v>0</v>
      </c>
      <c r="K18" s="265">
        <f>'Calculation Sheet'!AJ11</f>
        <v>0</v>
      </c>
      <c r="L18" s="265">
        <f>'Calculation Sheet'!AK11</f>
        <v>0</v>
      </c>
      <c r="M18" s="265">
        <f>'Calculation Sheet'!AL11</f>
        <v>0</v>
      </c>
      <c r="N18" s="265">
        <f>'Calculation Sheet'!AM11</f>
        <v>0</v>
      </c>
      <c r="O18" s="265">
        <f>'Calculation Sheet'!AN11</f>
        <v>0</v>
      </c>
      <c r="P18" s="265">
        <f>'Calculation Sheet'!AO11</f>
        <v>0</v>
      </c>
      <c r="Q18" s="265">
        <f>'Calculation Sheet'!AP11</f>
        <v>0</v>
      </c>
      <c r="R18" s="265">
        <f>'Calculation Sheet'!AQ11</f>
        <v>0</v>
      </c>
      <c r="S18" s="265">
        <f>'Calculation Sheet'!AR11</f>
        <v>0</v>
      </c>
      <c r="T18" s="265">
        <f>'Calculation Sheet'!AS11</f>
        <v>0</v>
      </c>
      <c r="U18" s="266">
        <f>'Calculation Sheet'!AT11</f>
        <v>28.342857142857142</v>
      </c>
      <c r="V18" s="266">
        <f>'Calculation Sheet'!AU11</f>
        <v>32.438690476190473</v>
      </c>
    </row>
    <row r="19" spans="1:22" ht="13.35" customHeight="1" x14ac:dyDescent="0.2">
      <c r="A19" s="154">
        <v>0.33333333333333298</v>
      </c>
      <c r="B19" s="265">
        <f>'Calculation Sheet'!AA12</f>
        <v>2</v>
      </c>
      <c r="C19" s="265">
        <f>'Calculation Sheet'!AB12</f>
        <v>3</v>
      </c>
      <c r="D19" s="265">
        <f>'Calculation Sheet'!AC12</f>
        <v>18</v>
      </c>
      <c r="E19" s="265">
        <f>'Calculation Sheet'!AD12</f>
        <v>172</v>
      </c>
      <c r="F19" s="265">
        <f>'Calculation Sheet'!AE12</f>
        <v>489</v>
      </c>
      <c r="G19" s="265">
        <f>'Calculation Sheet'!AF12</f>
        <v>202</v>
      </c>
      <c r="H19" s="265">
        <f>'Calculation Sheet'!AG12</f>
        <v>33</v>
      </c>
      <c r="I19" s="265">
        <f>'Calculation Sheet'!AH12</f>
        <v>3</v>
      </c>
      <c r="J19" s="265">
        <f>'Calculation Sheet'!AI12</f>
        <v>0</v>
      </c>
      <c r="K19" s="265">
        <f>'Calculation Sheet'!AJ12</f>
        <v>0</v>
      </c>
      <c r="L19" s="265">
        <f>'Calculation Sheet'!AK12</f>
        <v>0</v>
      </c>
      <c r="M19" s="265">
        <f>'Calculation Sheet'!AL12</f>
        <v>0</v>
      </c>
      <c r="N19" s="265">
        <f>'Calculation Sheet'!AM12</f>
        <v>0</v>
      </c>
      <c r="O19" s="265">
        <f>'Calculation Sheet'!AN12</f>
        <v>0</v>
      </c>
      <c r="P19" s="265">
        <f>'Calculation Sheet'!AO12</f>
        <v>0</v>
      </c>
      <c r="Q19" s="265">
        <f>'Calculation Sheet'!AP12</f>
        <v>0</v>
      </c>
      <c r="R19" s="265">
        <f>'Calculation Sheet'!AQ12</f>
        <v>0</v>
      </c>
      <c r="S19" s="265">
        <f>'Calculation Sheet'!AR12</f>
        <v>0</v>
      </c>
      <c r="T19" s="265">
        <f>'Calculation Sheet'!AS12</f>
        <v>0</v>
      </c>
      <c r="U19" s="266">
        <f>'Calculation Sheet'!AT12</f>
        <v>27.914285714285715</v>
      </c>
      <c r="V19" s="266">
        <f>'Calculation Sheet'!AU12</f>
        <v>31.739285714285714</v>
      </c>
    </row>
    <row r="20" spans="1:22" ht="13.35" customHeight="1" x14ac:dyDescent="0.2">
      <c r="A20" s="154">
        <v>0.375</v>
      </c>
      <c r="B20" s="265">
        <f>'Calculation Sheet'!AA13</f>
        <v>1</v>
      </c>
      <c r="C20" s="265">
        <f>'Calculation Sheet'!AB13</f>
        <v>8</v>
      </c>
      <c r="D20" s="265">
        <f>'Calculation Sheet'!AC13</f>
        <v>27</v>
      </c>
      <c r="E20" s="265">
        <f>'Calculation Sheet'!AD13</f>
        <v>147</v>
      </c>
      <c r="F20" s="265">
        <f>'Calculation Sheet'!AE13</f>
        <v>289</v>
      </c>
      <c r="G20" s="265">
        <f>'Calculation Sheet'!AF13</f>
        <v>87</v>
      </c>
      <c r="H20" s="265">
        <f>'Calculation Sheet'!AG13</f>
        <v>15</v>
      </c>
      <c r="I20" s="265">
        <f>'Calculation Sheet'!AH13</f>
        <v>0</v>
      </c>
      <c r="J20" s="265">
        <f>'Calculation Sheet'!AI13</f>
        <v>0</v>
      </c>
      <c r="K20" s="265">
        <f>'Calculation Sheet'!AJ13</f>
        <v>0</v>
      </c>
      <c r="L20" s="265">
        <f>'Calculation Sheet'!AK13</f>
        <v>0</v>
      </c>
      <c r="M20" s="265">
        <f>'Calculation Sheet'!AL13</f>
        <v>0</v>
      </c>
      <c r="N20" s="265">
        <f>'Calculation Sheet'!AM13</f>
        <v>0</v>
      </c>
      <c r="O20" s="265">
        <f>'Calculation Sheet'!AN13</f>
        <v>0</v>
      </c>
      <c r="P20" s="265">
        <f>'Calculation Sheet'!AO13</f>
        <v>0</v>
      </c>
      <c r="Q20" s="265">
        <f>'Calculation Sheet'!AP13</f>
        <v>0</v>
      </c>
      <c r="R20" s="265">
        <f>'Calculation Sheet'!AQ13</f>
        <v>0</v>
      </c>
      <c r="S20" s="265">
        <f>'Calculation Sheet'!AR13</f>
        <v>0</v>
      </c>
      <c r="T20" s="265">
        <f>'Calculation Sheet'!AS13</f>
        <v>0</v>
      </c>
      <c r="U20" s="266">
        <f>'Calculation Sheet'!AT13</f>
        <v>26.49285714285714</v>
      </c>
      <c r="V20" s="266">
        <f>'Calculation Sheet'!AU13</f>
        <v>30.720833333333331</v>
      </c>
    </row>
    <row r="21" spans="1:22" ht="13.35" customHeight="1" x14ac:dyDescent="0.2">
      <c r="A21" s="154">
        <v>0.41666666666666702</v>
      </c>
      <c r="B21" s="265">
        <f>'Calculation Sheet'!AA14</f>
        <v>1</v>
      </c>
      <c r="C21" s="265">
        <f>'Calculation Sheet'!AB14</f>
        <v>9</v>
      </c>
      <c r="D21" s="265">
        <f>'Calculation Sheet'!AC14</f>
        <v>39</v>
      </c>
      <c r="E21" s="265">
        <f>'Calculation Sheet'!AD14</f>
        <v>173</v>
      </c>
      <c r="F21" s="265">
        <f>'Calculation Sheet'!AE14</f>
        <v>302</v>
      </c>
      <c r="G21" s="265">
        <f>'Calculation Sheet'!AF14</f>
        <v>77</v>
      </c>
      <c r="H21" s="265">
        <f>'Calculation Sheet'!AG14</f>
        <v>14</v>
      </c>
      <c r="I21" s="265">
        <f>'Calculation Sheet'!AH14</f>
        <v>1</v>
      </c>
      <c r="J21" s="265">
        <f>'Calculation Sheet'!AI14</f>
        <v>0</v>
      </c>
      <c r="K21" s="265">
        <f>'Calculation Sheet'!AJ14</f>
        <v>0</v>
      </c>
      <c r="L21" s="265">
        <f>'Calculation Sheet'!AK14</f>
        <v>0</v>
      </c>
      <c r="M21" s="265">
        <f>'Calculation Sheet'!AL14</f>
        <v>0</v>
      </c>
      <c r="N21" s="265">
        <f>'Calculation Sheet'!AM14</f>
        <v>0</v>
      </c>
      <c r="O21" s="265">
        <f>'Calculation Sheet'!AN14</f>
        <v>0</v>
      </c>
      <c r="P21" s="265">
        <f>'Calculation Sheet'!AO14</f>
        <v>0</v>
      </c>
      <c r="Q21" s="265">
        <f>'Calculation Sheet'!AP14</f>
        <v>0</v>
      </c>
      <c r="R21" s="265">
        <f>'Calculation Sheet'!AQ14</f>
        <v>0</v>
      </c>
      <c r="S21" s="265">
        <f>'Calculation Sheet'!AR14</f>
        <v>0</v>
      </c>
      <c r="T21" s="265">
        <f>'Calculation Sheet'!AS14</f>
        <v>0</v>
      </c>
      <c r="U21" s="266">
        <f>'Calculation Sheet'!AT14</f>
        <v>26.274999999999999</v>
      </c>
      <c r="V21" s="266">
        <f>'Calculation Sheet'!AU14</f>
        <v>30.421428571428578</v>
      </c>
    </row>
    <row r="22" spans="1:22" ht="13.35" customHeight="1" x14ac:dyDescent="0.2">
      <c r="A22" s="154">
        <v>0.45833333333333298</v>
      </c>
      <c r="B22" s="265">
        <f>'Calculation Sheet'!AA15</f>
        <v>3</v>
      </c>
      <c r="C22" s="265">
        <f>'Calculation Sheet'!AB15</f>
        <v>15</v>
      </c>
      <c r="D22" s="265">
        <f>'Calculation Sheet'!AC15</f>
        <v>41</v>
      </c>
      <c r="E22" s="265">
        <f>'Calculation Sheet'!AD15</f>
        <v>206</v>
      </c>
      <c r="F22" s="265">
        <f>'Calculation Sheet'!AE15</f>
        <v>347</v>
      </c>
      <c r="G22" s="265">
        <f>'Calculation Sheet'!AF15</f>
        <v>94</v>
      </c>
      <c r="H22" s="265">
        <f>'Calculation Sheet'!AG15</f>
        <v>13</v>
      </c>
      <c r="I22" s="265">
        <f>'Calculation Sheet'!AH15</f>
        <v>1</v>
      </c>
      <c r="J22" s="265">
        <f>'Calculation Sheet'!AI15</f>
        <v>0</v>
      </c>
      <c r="K22" s="265">
        <f>'Calculation Sheet'!AJ15</f>
        <v>0</v>
      </c>
      <c r="L22" s="265">
        <f>'Calculation Sheet'!AK15</f>
        <v>0</v>
      </c>
      <c r="M22" s="265">
        <f>'Calculation Sheet'!AL15</f>
        <v>0</v>
      </c>
      <c r="N22" s="265">
        <f>'Calculation Sheet'!AM15</f>
        <v>0</v>
      </c>
      <c r="O22" s="265">
        <f>'Calculation Sheet'!AN15</f>
        <v>0</v>
      </c>
      <c r="P22" s="265">
        <f>'Calculation Sheet'!AO15</f>
        <v>0</v>
      </c>
      <c r="Q22" s="265">
        <f>'Calculation Sheet'!AP15</f>
        <v>0</v>
      </c>
      <c r="R22" s="265">
        <f>'Calculation Sheet'!AQ15</f>
        <v>0</v>
      </c>
      <c r="S22" s="265">
        <f>'Calculation Sheet'!AR15</f>
        <v>0</v>
      </c>
      <c r="T22" s="265">
        <f>'Calculation Sheet'!AS15</f>
        <v>0</v>
      </c>
      <c r="U22" s="266">
        <f>'Calculation Sheet'!AT15</f>
        <v>25.925000000000001</v>
      </c>
      <c r="V22" s="266">
        <f>'Calculation Sheet'!AU15</f>
        <v>29.871874999999999</v>
      </c>
    </row>
    <row r="23" spans="1:22" ht="13.35" customHeight="1" x14ac:dyDescent="0.2">
      <c r="A23" s="154">
        <v>0.5</v>
      </c>
      <c r="B23" s="265">
        <f>'Calculation Sheet'!AA16</f>
        <v>5</v>
      </c>
      <c r="C23" s="265">
        <f>'Calculation Sheet'!AB16</f>
        <v>16</v>
      </c>
      <c r="D23" s="265">
        <f>'Calculation Sheet'!AC16</f>
        <v>56</v>
      </c>
      <c r="E23" s="265">
        <f>'Calculation Sheet'!AD16</f>
        <v>183</v>
      </c>
      <c r="F23" s="265">
        <f>'Calculation Sheet'!AE16</f>
        <v>289</v>
      </c>
      <c r="G23" s="265">
        <f>'Calculation Sheet'!AF16</f>
        <v>111</v>
      </c>
      <c r="H23" s="265">
        <f>'Calculation Sheet'!AG16</f>
        <v>18</v>
      </c>
      <c r="I23" s="265">
        <f>'Calculation Sheet'!AH16</f>
        <v>4</v>
      </c>
      <c r="J23" s="265">
        <f>'Calculation Sheet'!AI16</f>
        <v>0</v>
      </c>
      <c r="K23" s="265">
        <f>'Calculation Sheet'!AJ16</f>
        <v>0</v>
      </c>
      <c r="L23" s="265">
        <f>'Calculation Sheet'!AK16</f>
        <v>0</v>
      </c>
      <c r="M23" s="265">
        <f>'Calculation Sheet'!AL16</f>
        <v>0</v>
      </c>
      <c r="N23" s="265">
        <f>'Calculation Sheet'!AM16</f>
        <v>0</v>
      </c>
      <c r="O23" s="265">
        <f>'Calculation Sheet'!AN16</f>
        <v>0</v>
      </c>
      <c r="P23" s="265">
        <f>'Calculation Sheet'!AO16</f>
        <v>0</v>
      </c>
      <c r="Q23" s="265">
        <f>'Calculation Sheet'!AP16</f>
        <v>0</v>
      </c>
      <c r="R23" s="265">
        <f>'Calculation Sheet'!AQ16</f>
        <v>0</v>
      </c>
      <c r="S23" s="265">
        <f>'Calculation Sheet'!AR16</f>
        <v>0</v>
      </c>
      <c r="T23" s="265">
        <f>'Calculation Sheet'!AS16</f>
        <v>0</v>
      </c>
      <c r="U23" s="266">
        <f>'Calculation Sheet'!AT16</f>
        <v>25.853124999999999</v>
      </c>
      <c r="V23" s="266">
        <f>'Calculation Sheet'!AU16</f>
        <v>30.271874999999998</v>
      </c>
    </row>
    <row r="24" spans="1:22" ht="13.35" customHeight="1" x14ac:dyDescent="0.2">
      <c r="A24" s="154">
        <v>0.54166666666666696</v>
      </c>
      <c r="B24" s="265">
        <f>'Calculation Sheet'!AA17</f>
        <v>0</v>
      </c>
      <c r="C24" s="265">
        <f>'Calculation Sheet'!AB17</f>
        <v>6</v>
      </c>
      <c r="D24" s="265">
        <f>'Calculation Sheet'!AC17</f>
        <v>51</v>
      </c>
      <c r="E24" s="265">
        <f>'Calculation Sheet'!AD17</f>
        <v>219</v>
      </c>
      <c r="F24" s="265">
        <f>'Calculation Sheet'!AE17</f>
        <v>330</v>
      </c>
      <c r="G24" s="265">
        <f>'Calculation Sheet'!AF17</f>
        <v>103</v>
      </c>
      <c r="H24" s="265">
        <f>'Calculation Sheet'!AG17</f>
        <v>14</v>
      </c>
      <c r="I24" s="265">
        <f>'Calculation Sheet'!AH17</f>
        <v>0</v>
      </c>
      <c r="J24" s="265">
        <f>'Calculation Sheet'!AI17</f>
        <v>0</v>
      </c>
      <c r="K24" s="265">
        <f>'Calculation Sheet'!AJ17</f>
        <v>0</v>
      </c>
      <c r="L24" s="265">
        <f>'Calculation Sheet'!AK17</f>
        <v>0</v>
      </c>
      <c r="M24" s="265">
        <f>'Calculation Sheet'!AL17</f>
        <v>0</v>
      </c>
      <c r="N24" s="265">
        <f>'Calculation Sheet'!AM17</f>
        <v>0</v>
      </c>
      <c r="O24" s="265">
        <f>'Calculation Sheet'!AN17</f>
        <v>0</v>
      </c>
      <c r="P24" s="265">
        <f>'Calculation Sheet'!AO17</f>
        <v>0</v>
      </c>
      <c r="Q24" s="265">
        <f>'Calculation Sheet'!AP17</f>
        <v>0</v>
      </c>
      <c r="R24" s="265">
        <f>'Calculation Sheet'!AQ17</f>
        <v>0</v>
      </c>
      <c r="S24" s="265">
        <f>'Calculation Sheet'!AR17</f>
        <v>0</v>
      </c>
      <c r="T24" s="265">
        <f>'Calculation Sheet'!AS17</f>
        <v>0</v>
      </c>
      <c r="U24" s="266">
        <f>'Calculation Sheet'!AT17</f>
        <v>26.009374999999999</v>
      </c>
      <c r="V24" s="266">
        <f>'Calculation Sheet'!AU17</f>
        <v>29.824999999999999</v>
      </c>
    </row>
    <row r="25" spans="1:22" ht="13.35" customHeight="1" x14ac:dyDescent="0.2">
      <c r="A25" s="154">
        <v>0.58333333333333304</v>
      </c>
      <c r="B25" s="265">
        <f>'Calculation Sheet'!AA18</f>
        <v>0</v>
      </c>
      <c r="C25" s="265">
        <f>'Calculation Sheet'!AB18</f>
        <v>12</v>
      </c>
      <c r="D25" s="265">
        <f>'Calculation Sheet'!AC18</f>
        <v>36</v>
      </c>
      <c r="E25" s="265">
        <f>'Calculation Sheet'!AD18</f>
        <v>176</v>
      </c>
      <c r="F25" s="265">
        <f>'Calculation Sheet'!AE18</f>
        <v>344</v>
      </c>
      <c r="G25" s="265">
        <f>'Calculation Sheet'!AF18</f>
        <v>98</v>
      </c>
      <c r="H25" s="265">
        <f>'Calculation Sheet'!AG18</f>
        <v>14</v>
      </c>
      <c r="I25" s="265">
        <f>'Calculation Sheet'!AH18</f>
        <v>2</v>
      </c>
      <c r="J25" s="265">
        <f>'Calculation Sheet'!AI18</f>
        <v>0</v>
      </c>
      <c r="K25" s="265">
        <f>'Calculation Sheet'!AJ18</f>
        <v>0</v>
      </c>
      <c r="L25" s="265">
        <f>'Calculation Sheet'!AK18</f>
        <v>0</v>
      </c>
      <c r="M25" s="265">
        <f>'Calculation Sheet'!AL18</f>
        <v>0</v>
      </c>
      <c r="N25" s="265">
        <f>'Calculation Sheet'!AM18</f>
        <v>0</v>
      </c>
      <c r="O25" s="265">
        <f>'Calculation Sheet'!AN18</f>
        <v>0</v>
      </c>
      <c r="P25" s="265">
        <f>'Calculation Sheet'!AO18</f>
        <v>0</v>
      </c>
      <c r="Q25" s="265">
        <f>'Calculation Sheet'!AP18</f>
        <v>0</v>
      </c>
      <c r="R25" s="265">
        <f>'Calculation Sheet'!AQ18</f>
        <v>0</v>
      </c>
      <c r="S25" s="265">
        <f>'Calculation Sheet'!AR18</f>
        <v>0</v>
      </c>
      <c r="T25" s="265">
        <f>'Calculation Sheet'!AS18</f>
        <v>0</v>
      </c>
      <c r="U25" s="266">
        <f>'Calculation Sheet'!AT18</f>
        <v>26.457142857142856</v>
      </c>
      <c r="V25" s="266">
        <f>'Calculation Sheet'!AU18</f>
        <v>30.714285714285712</v>
      </c>
    </row>
    <row r="26" spans="1:22" ht="13.35" customHeight="1" x14ac:dyDescent="0.2">
      <c r="A26" s="154">
        <v>0.625</v>
      </c>
      <c r="B26" s="265">
        <f>'Calculation Sheet'!AA19</f>
        <v>1</v>
      </c>
      <c r="C26" s="265">
        <f>'Calculation Sheet'!AB19</f>
        <v>6</v>
      </c>
      <c r="D26" s="265">
        <f>'Calculation Sheet'!AC19</f>
        <v>35</v>
      </c>
      <c r="E26" s="265">
        <f>'Calculation Sheet'!AD19</f>
        <v>223</v>
      </c>
      <c r="F26" s="265">
        <f>'Calculation Sheet'!AE19</f>
        <v>410</v>
      </c>
      <c r="G26" s="265">
        <f>'Calculation Sheet'!AF19</f>
        <v>135</v>
      </c>
      <c r="H26" s="265">
        <f>'Calculation Sheet'!AG19</f>
        <v>20</v>
      </c>
      <c r="I26" s="265">
        <f>'Calculation Sheet'!AH19</f>
        <v>2</v>
      </c>
      <c r="J26" s="265">
        <f>'Calculation Sheet'!AI19</f>
        <v>0</v>
      </c>
      <c r="K26" s="265">
        <f>'Calculation Sheet'!AJ19</f>
        <v>0</v>
      </c>
      <c r="L26" s="265">
        <f>'Calculation Sheet'!AK19</f>
        <v>0</v>
      </c>
      <c r="M26" s="265">
        <f>'Calculation Sheet'!AL19</f>
        <v>0</v>
      </c>
      <c r="N26" s="265">
        <f>'Calculation Sheet'!AM19</f>
        <v>0</v>
      </c>
      <c r="O26" s="265">
        <f>'Calculation Sheet'!AN19</f>
        <v>0</v>
      </c>
      <c r="P26" s="265">
        <f>'Calculation Sheet'!AO19</f>
        <v>0</v>
      </c>
      <c r="Q26" s="265">
        <f>'Calculation Sheet'!AP19</f>
        <v>0</v>
      </c>
      <c r="R26" s="265">
        <f>'Calculation Sheet'!AQ19</f>
        <v>0</v>
      </c>
      <c r="S26" s="265">
        <f>'Calculation Sheet'!AR19</f>
        <v>0</v>
      </c>
      <c r="T26" s="265">
        <f>'Calculation Sheet'!AS19</f>
        <v>0</v>
      </c>
      <c r="U26" s="266">
        <f>'Calculation Sheet'!AT19</f>
        <v>26.674999999999997</v>
      </c>
      <c r="V26" s="266">
        <f>'Calculation Sheet'!AU19</f>
        <v>30.860714285714288</v>
      </c>
    </row>
    <row r="27" spans="1:22" ht="13.35" customHeight="1" x14ac:dyDescent="0.2">
      <c r="A27" s="154">
        <v>0.66666666666666696</v>
      </c>
      <c r="B27" s="265">
        <f>'Calculation Sheet'!AA20</f>
        <v>1</v>
      </c>
      <c r="C27" s="265">
        <f>'Calculation Sheet'!AB20</f>
        <v>8</v>
      </c>
      <c r="D27" s="265">
        <f>'Calculation Sheet'!AC20</f>
        <v>26</v>
      </c>
      <c r="E27" s="265">
        <f>'Calculation Sheet'!AD20</f>
        <v>196</v>
      </c>
      <c r="F27" s="265">
        <f>'Calculation Sheet'!AE20</f>
        <v>505</v>
      </c>
      <c r="G27" s="265">
        <f>'Calculation Sheet'!AF20</f>
        <v>200</v>
      </c>
      <c r="H27" s="265">
        <f>'Calculation Sheet'!AG20</f>
        <v>23</v>
      </c>
      <c r="I27" s="265">
        <f>'Calculation Sheet'!AH20</f>
        <v>5</v>
      </c>
      <c r="J27" s="265">
        <f>'Calculation Sheet'!AI20</f>
        <v>0</v>
      </c>
      <c r="K27" s="265">
        <f>'Calculation Sheet'!AJ20</f>
        <v>0</v>
      </c>
      <c r="L27" s="265">
        <f>'Calculation Sheet'!AK20</f>
        <v>0</v>
      </c>
      <c r="M27" s="265">
        <f>'Calculation Sheet'!AL20</f>
        <v>0</v>
      </c>
      <c r="N27" s="265">
        <f>'Calculation Sheet'!AM20</f>
        <v>0</v>
      </c>
      <c r="O27" s="265">
        <f>'Calculation Sheet'!AN20</f>
        <v>0</v>
      </c>
      <c r="P27" s="265">
        <f>'Calculation Sheet'!AO20</f>
        <v>0</v>
      </c>
      <c r="Q27" s="265">
        <f>'Calculation Sheet'!AP20</f>
        <v>0</v>
      </c>
      <c r="R27" s="265">
        <f>'Calculation Sheet'!AQ20</f>
        <v>0</v>
      </c>
      <c r="S27" s="265">
        <f>'Calculation Sheet'!AR20</f>
        <v>0</v>
      </c>
      <c r="T27" s="265">
        <f>'Calculation Sheet'!AS20</f>
        <v>0</v>
      </c>
      <c r="U27" s="266">
        <f>'Calculation Sheet'!AT20</f>
        <v>27.496428571428567</v>
      </c>
      <c r="V27" s="266">
        <f>'Calculation Sheet'!AU20</f>
        <v>31.36071428571428</v>
      </c>
    </row>
    <row r="28" spans="1:22" ht="13.35" customHeight="1" x14ac:dyDescent="0.2">
      <c r="A28" s="154">
        <v>0.70833333333333304</v>
      </c>
      <c r="B28" s="265">
        <f>'Calculation Sheet'!AA21</f>
        <v>0</v>
      </c>
      <c r="C28" s="265">
        <f>'Calculation Sheet'!AB21</f>
        <v>4</v>
      </c>
      <c r="D28" s="265">
        <f>'Calculation Sheet'!AC21</f>
        <v>27</v>
      </c>
      <c r="E28" s="265">
        <f>'Calculation Sheet'!AD21</f>
        <v>162</v>
      </c>
      <c r="F28" s="265">
        <f>'Calculation Sheet'!AE21</f>
        <v>564</v>
      </c>
      <c r="G28" s="265">
        <f>'Calculation Sheet'!AF21</f>
        <v>233</v>
      </c>
      <c r="H28" s="265">
        <f>'Calculation Sheet'!AG21</f>
        <v>46</v>
      </c>
      <c r="I28" s="265">
        <f>'Calculation Sheet'!AH21</f>
        <v>6</v>
      </c>
      <c r="J28" s="265">
        <f>'Calculation Sheet'!AI21</f>
        <v>0</v>
      </c>
      <c r="K28" s="265">
        <f>'Calculation Sheet'!AJ21</f>
        <v>0</v>
      </c>
      <c r="L28" s="265">
        <f>'Calculation Sheet'!AK21</f>
        <v>0</v>
      </c>
      <c r="M28" s="265">
        <f>'Calculation Sheet'!AL21</f>
        <v>0</v>
      </c>
      <c r="N28" s="265">
        <f>'Calculation Sheet'!AM21</f>
        <v>0</v>
      </c>
      <c r="O28" s="265">
        <f>'Calculation Sheet'!AN21</f>
        <v>0</v>
      </c>
      <c r="P28" s="265">
        <f>'Calculation Sheet'!AO21</f>
        <v>0</v>
      </c>
      <c r="Q28" s="265">
        <f>'Calculation Sheet'!AP21</f>
        <v>0</v>
      </c>
      <c r="R28" s="265">
        <f>'Calculation Sheet'!AQ21</f>
        <v>0</v>
      </c>
      <c r="S28" s="265">
        <f>'Calculation Sheet'!AR21</f>
        <v>0</v>
      </c>
      <c r="T28" s="265">
        <f>'Calculation Sheet'!AS21</f>
        <v>0</v>
      </c>
      <c r="U28" s="266">
        <f>'Calculation Sheet'!AT21</f>
        <v>27.964285714285715</v>
      </c>
      <c r="V28" s="266">
        <f>'Calculation Sheet'!AU21</f>
        <v>31.828571428571429</v>
      </c>
    </row>
    <row r="29" spans="1:22" ht="13.35" customHeight="1" x14ac:dyDescent="0.2">
      <c r="A29" s="154">
        <v>0.75</v>
      </c>
      <c r="B29" s="265">
        <f>'Calculation Sheet'!AA22</f>
        <v>0</v>
      </c>
      <c r="C29" s="265">
        <f>'Calculation Sheet'!AB22</f>
        <v>1</v>
      </c>
      <c r="D29" s="265">
        <f>'Calculation Sheet'!AC22</f>
        <v>16</v>
      </c>
      <c r="E29" s="265">
        <f>'Calculation Sheet'!AD22</f>
        <v>109</v>
      </c>
      <c r="F29" s="265">
        <f>'Calculation Sheet'!AE22</f>
        <v>350</v>
      </c>
      <c r="G29" s="265">
        <f>'Calculation Sheet'!AF22</f>
        <v>206</v>
      </c>
      <c r="H29" s="265">
        <f>'Calculation Sheet'!AG22</f>
        <v>35</v>
      </c>
      <c r="I29" s="265">
        <f>'Calculation Sheet'!AH22</f>
        <v>4</v>
      </c>
      <c r="J29" s="265">
        <f>'Calculation Sheet'!AI22</f>
        <v>0</v>
      </c>
      <c r="K29" s="265">
        <f>'Calculation Sheet'!AJ22</f>
        <v>0</v>
      </c>
      <c r="L29" s="265">
        <f>'Calculation Sheet'!AK22</f>
        <v>0</v>
      </c>
      <c r="M29" s="265">
        <f>'Calculation Sheet'!AL22</f>
        <v>0</v>
      </c>
      <c r="N29" s="265">
        <f>'Calculation Sheet'!AM22</f>
        <v>0</v>
      </c>
      <c r="O29" s="265">
        <f>'Calculation Sheet'!AN22</f>
        <v>0</v>
      </c>
      <c r="P29" s="265">
        <f>'Calculation Sheet'!AO22</f>
        <v>0</v>
      </c>
      <c r="Q29" s="265">
        <f>'Calculation Sheet'!AP22</f>
        <v>0</v>
      </c>
      <c r="R29" s="265">
        <f>'Calculation Sheet'!AQ22</f>
        <v>0</v>
      </c>
      <c r="S29" s="265">
        <f>'Calculation Sheet'!AR22</f>
        <v>0</v>
      </c>
      <c r="T29" s="265">
        <f>'Calculation Sheet'!AS22</f>
        <v>0</v>
      </c>
      <c r="U29" s="266">
        <f>'Calculation Sheet'!AT22</f>
        <v>28.421428571428571</v>
      </c>
      <c r="V29" s="266">
        <f>'Calculation Sheet'!AU22</f>
        <v>32.832142857142856</v>
      </c>
    </row>
    <row r="30" spans="1:22" ht="13.35" customHeight="1" x14ac:dyDescent="0.2">
      <c r="A30" s="154">
        <v>0.79166666666666696</v>
      </c>
      <c r="B30" s="265">
        <f>'Calculation Sheet'!AA23</f>
        <v>0</v>
      </c>
      <c r="C30" s="265">
        <f>'Calculation Sheet'!AB23</f>
        <v>5</v>
      </c>
      <c r="D30" s="265">
        <f>'Calculation Sheet'!AC23</f>
        <v>13</v>
      </c>
      <c r="E30" s="265">
        <f>'Calculation Sheet'!AD23</f>
        <v>64</v>
      </c>
      <c r="F30" s="265">
        <f>'Calculation Sheet'!AE23</f>
        <v>176</v>
      </c>
      <c r="G30" s="265">
        <f>'Calculation Sheet'!AF23</f>
        <v>75</v>
      </c>
      <c r="H30" s="265">
        <f>'Calculation Sheet'!AG23</f>
        <v>25</v>
      </c>
      <c r="I30" s="265">
        <f>'Calculation Sheet'!AH23</f>
        <v>1</v>
      </c>
      <c r="J30" s="265">
        <f>'Calculation Sheet'!AI23</f>
        <v>0</v>
      </c>
      <c r="K30" s="265">
        <f>'Calculation Sheet'!AJ23</f>
        <v>0</v>
      </c>
      <c r="L30" s="265">
        <f>'Calculation Sheet'!AK23</f>
        <v>0</v>
      </c>
      <c r="M30" s="265">
        <f>'Calculation Sheet'!AL23</f>
        <v>0</v>
      </c>
      <c r="N30" s="265">
        <f>'Calculation Sheet'!AM23</f>
        <v>0</v>
      </c>
      <c r="O30" s="265">
        <f>'Calculation Sheet'!AN23</f>
        <v>0</v>
      </c>
      <c r="P30" s="265">
        <f>'Calculation Sheet'!AO23</f>
        <v>0</v>
      </c>
      <c r="Q30" s="265">
        <f>'Calculation Sheet'!AP23</f>
        <v>0</v>
      </c>
      <c r="R30" s="265">
        <f>'Calculation Sheet'!AQ23</f>
        <v>0</v>
      </c>
      <c r="S30" s="265">
        <f>'Calculation Sheet'!AR23</f>
        <v>0</v>
      </c>
      <c r="T30" s="265">
        <f>'Calculation Sheet'!AS23</f>
        <v>0</v>
      </c>
      <c r="U30" s="266">
        <f>'Calculation Sheet'!AT23</f>
        <v>27.94285714285714</v>
      </c>
      <c r="V30" s="266">
        <f>'Calculation Sheet'!AU23</f>
        <v>32.598511904761907</v>
      </c>
    </row>
    <row r="31" spans="1:22" ht="13.35" customHeight="1" x14ac:dyDescent="0.2">
      <c r="A31" s="154">
        <v>0.83333333333333304</v>
      </c>
      <c r="B31" s="265">
        <f>'Calculation Sheet'!AA24</f>
        <v>0</v>
      </c>
      <c r="C31" s="265">
        <f>'Calculation Sheet'!AB24</f>
        <v>0</v>
      </c>
      <c r="D31" s="265">
        <f>'Calculation Sheet'!AC24</f>
        <v>5</v>
      </c>
      <c r="E31" s="265">
        <f>'Calculation Sheet'!AD24</f>
        <v>65</v>
      </c>
      <c r="F31" s="265">
        <f>'Calculation Sheet'!AE24</f>
        <v>124</v>
      </c>
      <c r="G31" s="265">
        <f>'Calculation Sheet'!AF24</f>
        <v>48</v>
      </c>
      <c r="H31" s="265">
        <f>'Calculation Sheet'!AG24</f>
        <v>14</v>
      </c>
      <c r="I31" s="265">
        <f>'Calculation Sheet'!AH24</f>
        <v>1</v>
      </c>
      <c r="J31" s="265">
        <f>'Calculation Sheet'!AI24</f>
        <v>1</v>
      </c>
      <c r="K31" s="265">
        <f>'Calculation Sheet'!AJ24</f>
        <v>0</v>
      </c>
      <c r="L31" s="265">
        <f>'Calculation Sheet'!AK24</f>
        <v>0</v>
      </c>
      <c r="M31" s="265">
        <f>'Calculation Sheet'!AL24</f>
        <v>0</v>
      </c>
      <c r="N31" s="265">
        <f>'Calculation Sheet'!AM24</f>
        <v>0</v>
      </c>
      <c r="O31" s="265">
        <f>'Calculation Sheet'!AN24</f>
        <v>0</v>
      </c>
      <c r="P31" s="265">
        <f>'Calculation Sheet'!AO24</f>
        <v>0</v>
      </c>
      <c r="Q31" s="265">
        <f>'Calculation Sheet'!AP24</f>
        <v>0</v>
      </c>
      <c r="R31" s="265">
        <f>'Calculation Sheet'!AQ24</f>
        <v>0</v>
      </c>
      <c r="S31" s="265">
        <f>'Calculation Sheet'!AR24</f>
        <v>0</v>
      </c>
      <c r="T31" s="265">
        <f>'Calculation Sheet'!AS24</f>
        <v>0</v>
      </c>
      <c r="U31" s="266">
        <f>'Calculation Sheet'!AT24</f>
        <v>27.528571428571425</v>
      </c>
      <c r="V31" s="266">
        <f>'Calculation Sheet'!AU24</f>
        <v>33.775000000000006</v>
      </c>
    </row>
    <row r="32" spans="1:22" ht="13.35" customHeight="1" x14ac:dyDescent="0.2">
      <c r="A32" s="154">
        <v>0.875</v>
      </c>
      <c r="B32" s="265">
        <f>'Calculation Sheet'!AA25</f>
        <v>0</v>
      </c>
      <c r="C32" s="265">
        <f>'Calculation Sheet'!AB25</f>
        <v>1</v>
      </c>
      <c r="D32" s="265">
        <f>'Calculation Sheet'!AC25</f>
        <v>1</v>
      </c>
      <c r="E32" s="265">
        <f>'Calculation Sheet'!AD25</f>
        <v>18</v>
      </c>
      <c r="F32" s="265">
        <f>'Calculation Sheet'!AE25</f>
        <v>64</v>
      </c>
      <c r="G32" s="265">
        <f>'Calculation Sheet'!AF25</f>
        <v>35</v>
      </c>
      <c r="H32" s="265">
        <f>'Calculation Sheet'!AG25</f>
        <v>6</v>
      </c>
      <c r="I32" s="265">
        <f>'Calculation Sheet'!AH25</f>
        <v>4</v>
      </c>
      <c r="J32" s="265">
        <f>'Calculation Sheet'!AI25</f>
        <v>0</v>
      </c>
      <c r="K32" s="265">
        <f>'Calculation Sheet'!AJ25</f>
        <v>0</v>
      </c>
      <c r="L32" s="265">
        <f>'Calculation Sheet'!AK25</f>
        <v>0</v>
      </c>
      <c r="M32" s="265">
        <f>'Calculation Sheet'!AL25</f>
        <v>0</v>
      </c>
      <c r="N32" s="265">
        <f>'Calculation Sheet'!AM25</f>
        <v>0</v>
      </c>
      <c r="O32" s="265">
        <f>'Calculation Sheet'!AN25</f>
        <v>0</v>
      </c>
      <c r="P32" s="265">
        <f>'Calculation Sheet'!AO25</f>
        <v>0</v>
      </c>
      <c r="Q32" s="265">
        <f>'Calculation Sheet'!AP25</f>
        <v>0</v>
      </c>
      <c r="R32" s="265">
        <f>'Calculation Sheet'!AQ25</f>
        <v>0</v>
      </c>
      <c r="S32" s="265">
        <f>'Calculation Sheet'!AR25</f>
        <v>0</v>
      </c>
      <c r="T32" s="265">
        <f>'Calculation Sheet'!AS25</f>
        <v>0</v>
      </c>
      <c r="U32" s="266">
        <f>'Calculation Sheet'!AT25</f>
        <v>29.002380952380953</v>
      </c>
      <c r="V32" s="266" t="str">
        <f>'Calculation Sheet'!AU25</f>
        <v>-</v>
      </c>
    </row>
    <row r="33" spans="1:22" ht="13.35" customHeight="1" x14ac:dyDescent="0.2">
      <c r="A33" s="154">
        <v>0.91666666666666696</v>
      </c>
      <c r="B33" s="265">
        <f>'Calculation Sheet'!AA26</f>
        <v>0</v>
      </c>
      <c r="C33" s="265">
        <f>'Calculation Sheet'!AB26</f>
        <v>4</v>
      </c>
      <c r="D33" s="265">
        <f>'Calculation Sheet'!AC26</f>
        <v>6</v>
      </c>
      <c r="E33" s="265">
        <f>'Calculation Sheet'!AD26</f>
        <v>18</v>
      </c>
      <c r="F33" s="265">
        <f>'Calculation Sheet'!AE26</f>
        <v>36</v>
      </c>
      <c r="G33" s="265">
        <f>'Calculation Sheet'!AF26</f>
        <v>21</v>
      </c>
      <c r="H33" s="265">
        <f>'Calculation Sheet'!AG26</f>
        <v>6</v>
      </c>
      <c r="I33" s="265">
        <f>'Calculation Sheet'!AH26</f>
        <v>1</v>
      </c>
      <c r="J33" s="265">
        <f>'Calculation Sheet'!AI26</f>
        <v>3</v>
      </c>
      <c r="K33" s="265">
        <f>'Calculation Sheet'!AJ26</f>
        <v>0</v>
      </c>
      <c r="L33" s="265">
        <f>'Calculation Sheet'!AK26</f>
        <v>0</v>
      </c>
      <c r="M33" s="265">
        <f>'Calculation Sheet'!AL26</f>
        <v>0</v>
      </c>
      <c r="N33" s="265">
        <f>'Calculation Sheet'!AM26</f>
        <v>0</v>
      </c>
      <c r="O33" s="265">
        <f>'Calculation Sheet'!AN26</f>
        <v>0</v>
      </c>
      <c r="P33" s="265">
        <f>'Calculation Sheet'!AO26</f>
        <v>0</v>
      </c>
      <c r="Q33" s="265">
        <f>'Calculation Sheet'!AP26</f>
        <v>0</v>
      </c>
      <c r="R33" s="265">
        <f>'Calculation Sheet'!AQ26</f>
        <v>0</v>
      </c>
      <c r="S33" s="265">
        <f>'Calculation Sheet'!AR26</f>
        <v>0</v>
      </c>
      <c r="T33" s="265">
        <f>'Calculation Sheet'!AS26</f>
        <v>0</v>
      </c>
      <c r="U33" s="266">
        <f>'Calculation Sheet'!AT26</f>
        <v>27.715476190476192</v>
      </c>
      <c r="V33" s="266" t="str">
        <f>'Calculation Sheet'!AU26</f>
        <v>-</v>
      </c>
    </row>
    <row r="34" spans="1:22" ht="13.35" customHeight="1" thickBot="1" x14ac:dyDescent="0.25">
      <c r="A34" s="155">
        <v>0.95833333333333304</v>
      </c>
      <c r="B34" s="267">
        <f>'Calculation Sheet'!AA27</f>
        <v>0</v>
      </c>
      <c r="C34" s="267">
        <f>'Calculation Sheet'!AB27</f>
        <v>1</v>
      </c>
      <c r="D34" s="267">
        <f>'Calculation Sheet'!AC27</f>
        <v>1</v>
      </c>
      <c r="E34" s="267">
        <f>'Calculation Sheet'!AD27</f>
        <v>3</v>
      </c>
      <c r="F34" s="267">
        <f>'Calculation Sheet'!AE27</f>
        <v>20</v>
      </c>
      <c r="G34" s="267">
        <f>'Calculation Sheet'!AF27</f>
        <v>15</v>
      </c>
      <c r="H34" s="267">
        <f>'Calculation Sheet'!AG27</f>
        <v>3</v>
      </c>
      <c r="I34" s="267">
        <f>'Calculation Sheet'!AH27</f>
        <v>0</v>
      </c>
      <c r="J34" s="267">
        <f>'Calculation Sheet'!AI27</f>
        <v>0</v>
      </c>
      <c r="K34" s="267">
        <f>'Calculation Sheet'!AJ27</f>
        <v>0</v>
      </c>
      <c r="L34" s="267">
        <f>'Calculation Sheet'!AK27</f>
        <v>0</v>
      </c>
      <c r="M34" s="267">
        <f>'Calculation Sheet'!AL27</f>
        <v>0</v>
      </c>
      <c r="N34" s="267">
        <f>'Calculation Sheet'!AM27</f>
        <v>0</v>
      </c>
      <c r="O34" s="267">
        <f>'Calculation Sheet'!AN27</f>
        <v>0</v>
      </c>
      <c r="P34" s="267">
        <f>'Calculation Sheet'!AO27</f>
        <v>0</v>
      </c>
      <c r="Q34" s="267">
        <f>'Calculation Sheet'!AP27</f>
        <v>0</v>
      </c>
      <c r="R34" s="267">
        <f>'Calculation Sheet'!AQ27</f>
        <v>0</v>
      </c>
      <c r="S34" s="267">
        <f>'Calculation Sheet'!AR27</f>
        <v>0</v>
      </c>
      <c r="T34" s="267">
        <f>'Calculation Sheet'!AS27</f>
        <v>0</v>
      </c>
      <c r="U34" s="268">
        <f>'Calculation Sheet'!AT27</f>
        <v>29.834285714285713</v>
      </c>
      <c r="V34" s="268" t="str">
        <f>'Calculation Sheet'!AU27</f>
        <v>-</v>
      </c>
    </row>
    <row r="35" spans="1:22" ht="13.35" customHeight="1" thickTop="1" x14ac:dyDescent="0.2">
      <c r="A35" s="269" t="s">
        <v>111</v>
      </c>
      <c r="B35" s="263">
        <f>'Calculation Sheet'!AA28</f>
        <v>15</v>
      </c>
      <c r="C35" s="263">
        <f>'Calculation Sheet'!AB28</f>
        <v>88</v>
      </c>
      <c r="D35" s="263">
        <f>'Calculation Sheet'!AC28</f>
        <v>388</v>
      </c>
      <c r="E35" s="263">
        <f>'Calculation Sheet'!AD28</f>
        <v>2081</v>
      </c>
      <c r="F35" s="263">
        <f>'Calculation Sheet'!AE28</f>
        <v>4558</v>
      </c>
      <c r="G35" s="263">
        <f>'Calculation Sheet'!AF28</f>
        <v>1735</v>
      </c>
      <c r="H35" s="263">
        <f>'Calculation Sheet'!AG28</f>
        <v>273</v>
      </c>
      <c r="I35" s="263">
        <f>'Calculation Sheet'!AH28</f>
        <v>31</v>
      </c>
      <c r="J35" s="263">
        <f>'Calculation Sheet'!AI28</f>
        <v>0</v>
      </c>
      <c r="K35" s="263">
        <f>'Calculation Sheet'!AJ28</f>
        <v>0</v>
      </c>
      <c r="L35" s="263">
        <f>'Calculation Sheet'!AK28</f>
        <v>0</v>
      </c>
      <c r="M35" s="263">
        <f>'Calculation Sheet'!AL28</f>
        <v>0</v>
      </c>
      <c r="N35" s="263">
        <f>'Calculation Sheet'!AM28</f>
        <v>0</v>
      </c>
      <c r="O35" s="263">
        <f>'Calculation Sheet'!AN28</f>
        <v>0</v>
      </c>
      <c r="P35" s="263">
        <f>'Calculation Sheet'!AO28</f>
        <v>0</v>
      </c>
      <c r="Q35" s="263">
        <f>'Calculation Sheet'!AP28</f>
        <v>0</v>
      </c>
      <c r="R35" s="263">
        <f>'Calculation Sheet'!AQ28</f>
        <v>0</v>
      </c>
      <c r="S35" s="263">
        <f>'Calculation Sheet'!AR28</f>
        <v>0</v>
      </c>
      <c r="T35" s="263">
        <f>'Calculation Sheet'!AS28</f>
        <v>0</v>
      </c>
      <c r="U35" s="264">
        <f>'Calculation Sheet'!AT28</f>
        <v>26.875</v>
      </c>
      <c r="V35" s="264">
        <f>'Calculation Sheet'!AU28</f>
        <v>31.024999999999999</v>
      </c>
    </row>
    <row r="36" spans="1:22" ht="13.35" customHeight="1" x14ac:dyDescent="0.2">
      <c r="A36" s="270" t="s">
        <v>112</v>
      </c>
      <c r="B36" s="265">
        <f>'Calculation Sheet'!AA29</f>
        <v>15</v>
      </c>
      <c r="C36" s="265">
        <f>'Calculation Sheet'!AB29</f>
        <v>94</v>
      </c>
      <c r="D36" s="265">
        <f>'Calculation Sheet'!AC29</f>
        <v>410</v>
      </c>
      <c r="E36" s="265">
        <f>'Calculation Sheet'!AD29</f>
        <v>2272</v>
      </c>
      <c r="F36" s="265">
        <f>'Calculation Sheet'!AE29</f>
        <v>5116</v>
      </c>
      <c r="G36" s="265">
        <f>'Calculation Sheet'!AF29</f>
        <v>2010</v>
      </c>
      <c r="H36" s="265">
        <f>'Calculation Sheet'!AG29</f>
        <v>343</v>
      </c>
      <c r="I36" s="265">
        <f>'Calculation Sheet'!AH29</f>
        <v>41</v>
      </c>
      <c r="J36" s="265">
        <f>'Calculation Sheet'!AI29</f>
        <v>1</v>
      </c>
      <c r="K36" s="265">
        <f>'Calculation Sheet'!AJ29</f>
        <v>0</v>
      </c>
      <c r="L36" s="265">
        <f>'Calculation Sheet'!AK29</f>
        <v>0</v>
      </c>
      <c r="M36" s="265">
        <f>'Calculation Sheet'!AL29</f>
        <v>0</v>
      </c>
      <c r="N36" s="265">
        <f>'Calculation Sheet'!AM29</f>
        <v>0</v>
      </c>
      <c r="O36" s="265">
        <f>'Calculation Sheet'!AN29</f>
        <v>0</v>
      </c>
      <c r="P36" s="265">
        <f>'Calculation Sheet'!AO29</f>
        <v>0</v>
      </c>
      <c r="Q36" s="265">
        <f>'Calculation Sheet'!AP29</f>
        <v>0</v>
      </c>
      <c r="R36" s="265">
        <f>'Calculation Sheet'!AQ29</f>
        <v>0</v>
      </c>
      <c r="S36" s="265">
        <f>'Calculation Sheet'!AR29</f>
        <v>0</v>
      </c>
      <c r="T36" s="265">
        <f>'Calculation Sheet'!AS29</f>
        <v>0</v>
      </c>
      <c r="U36" s="266">
        <f>'Calculation Sheet'!AT29</f>
        <v>27.012499999999999</v>
      </c>
      <c r="V36" s="266">
        <f>'Calculation Sheet'!AU29</f>
        <v>31.15</v>
      </c>
    </row>
    <row r="37" spans="1:22" ht="13.35" customHeight="1" x14ac:dyDescent="0.2">
      <c r="A37" s="106" t="s">
        <v>113</v>
      </c>
      <c r="B37" s="265">
        <f>'Calculation Sheet'!AA30</f>
        <v>15</v>
      </c>
      <c r="C37" s="265">
        <f>'Calculation Sheet'!AB30</f>
        <v>99</v>
      </c>
      <c r="D37" s="265">
        <f>'Calculation Sheet'!AC30</f>
        <v>417</v>
      </c>
      <c r="E37" s="265">
        <f>'Calculation Sheet'!AD30</f>
        <v>2293</v>
      </c>
      <c r="F37" s="265">
        <f>'Calculation Sheet'!AE30</f>
        <v>5172</v>
      </c>
      <c r="G37" s="265">
        <f>'Calculation Sheet'!AF30</f>
        <v>2046</v>
      </c>
      <c r="H37" s="265">
        <f>'Calculation Sheet'!AG30</f>
        <v>352</v>
      </c>
      <c r="I37" s="265">
        <f>'Calculation Sheet'!AH30</f>
        <v>42</v>
      </c>
      <c r="J37" s="265">
        <f>'Calculation Sheet'!AI30</f>
        <v>4</v>
      </c>
      <c r="K37" s="265">
        <f>'Calculation Sheet'!AJ30</f>
        <v>0</v>
      </c>
      <c r="L37" s="265">
        <f>'Calculation Sheet'!AK30</f>
        <v>0</v>
      </c>
      <c r="M37" s="265">
        <f>'Calculation Sheet'!AL30</f>
        <v>0</v>
      </c>
      <c r="N37" s="265">
        <f>'Calculation Sheet'!AM30</f>
        <v>0</v>
      </c>
      <c r="O37" s="265">
        <f>'Calculation Sheet'!AN30</f>
        <v>0</v>
      </c>
      <c r="P37" s="265">
        <f>'Calculation Sheet'!AO30</f>
        <v>0</v>
      </c>
      <c r="Q37" s="265">
        <f>'Calculation Sheet'!AP30</f>
        <v>0</v>
      </c>
      <c r="R37" s="265">
        <f>'Calculation Sheet'!AQ30</f>
        <v>0</v>
      </c>
      <c r="S37" s="265">
        <f>'Calculation Sheet'!AR30</f>
        <v>0</v>
      </c>
      <c r="T37" s="265">
        <f>'Calculation Sheet'!AS30</f>
        <v>0</v>
      </c>
      <c r="U37" s="266">
        <f>'Calculation Sheet'!AT30</f>
        <v>27.0625</v>
      </c>
      <c r="V37" s="266">
        <f>'Calculation Sheet'!AU30</f>
        <v>31.1875</v>
      </c>
    </row>
    <row r="38" spans="1:22" ht="13.35" customHeight="1" thickBot="1" x14ac:dyDescent="0.25">
      <c r="A38" s="108" t="s">
        <v>114</v>
      </c>
      <c r="B38" s="267">
        <f>'Calculation Sheet'!AA31</f>
        <v>15</v>
      </c>
      <c r="C38" s="267">
        <f>'Calculation Sheet'!AB31</f>
        <v>105</v>
      </c>
      <c r="D38" s="267">
        <f>'Calculation Sheet'!AC31</f>
        <v>432</v>
      </c>
      <c r="E38" s="267">
        <f>'Calculation Sheet'!AD31</f>
        <v>2317</v>
      </c>
      <c r="F38" s="267">
        <f>'Calculation Sheet'!AE31</f>
        <v>5256</v>
      </c>
      <c r="G38" s="267">
        <f>'Calculation Sheet'!AF31</f>
        <v>2100</v>
      </c>
      <c r="H38" s="267">
        <f>'Calculation Sheet'!AG31</f>
        <v>372</v>
      </c>
      <c r="I38" s="267">
        <f>'Calculation Sheet'!AH31</f>
        <v>49</v>
      </c>
      <c r="J38" s="267">
        <f>'Calculation Sheet'!AI31</f>
        <v>4</v>
      </c>
      <c r="K38" s="267">
        <f>'Calculation Sheet'!AJ31</f>
        <v>0</v>
      </c>
      <c r="L38" s="267">
        <f>'Calculation Sheet'!AK31</f>
        <v>0</v>
      </c>
      <c r="M38" s="267">
        <f>'Calculation Sheet'!AL31</f>
        <v>0</v>
      </c>
      <c r="N38" s="267">
        <f>'Calculation Sheet'!AM31</f>
        <v>0</v>
      </c>
      <c r="O38" s="267">
        <f>'Calculation Sheet'!AN31</f>
        <v>0</v>
      </c>
      <c r="P38" s="267">
        <f>'Calculation Sheet'!AO31</f>
        <v>0</v>
      </c>
      <c r="Q38" s="267">
        <f>'Calculation Sheet'!AP31</f>
        <v>0</v>
      </c>
      <c r="R38" s="267">
        <f>'Calculation Sheet'!AQ31</f>
        <v>0</v>
      </c>
      <c r="S38" s="267">
        <f>'Calculation Sheet'!AR31</f>
        <v>0</v>
      </c>
      <c r="T38" s="267">
        <f>'Calculation Sheet'!AS31</f>
        <v>0</v>
      </c>
      <c r="U38" s="268">
        <f>'Calculation Sheet'!AT31</f>
        <v>27.075000000000003</v>
      </c>
      <c r="V38" s="268">
        <f>'Calculation Sheet'!AU31</f>
        <v>31.25</v>
      </c>
    </row>
    <row r="39" spans="1:22" ht="13.35" customHeight="1" thickTop="1" x14ac:dyDescent="0.2">
      <c r="S39" s="312" t="str">
        <f>CONCATENATE("Mean Speed (mph)"," - ",ROUND(U38,2))</f>
        <v>Mean Speed (mph) - 27.08</v>
      </c>
      <c r="T39" s="312"/>
      <c r="U39" s="312"/>
      <c r="V39" s="313"/>
    </row>
    <row r="40" spans="1:22" ht="13.35" customHeight="1" thickBot="1" x14ac:dyDescent="0.25">
      <c r="A40" s="309" t="s">
        <v>144</v>
      </c>
    </row>
    <row r="41" spans="1:22" ht="12.7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Sheet'!AA108</f>
        <v>0</v>
      </c>
      <c r="C43" s="263">
        <f>'Calculation Sheet'!AB108</f>
        <v>2</v>
      </c>
      <c r="D43" s="263">
        <f>'Calculation Sheet'!AC108</f>
        <v>8</v>
      </c>
      <c r="E43" s="263">
        <f>'Calculation Sheet'!AD108</f>
        <v>2</v>
      </c>
      <c r="F43" s="263">
        <f>'Calculation Sheet'!AE108</f>
        <v>5</v>
      </c>
      <c r="G43" s="263">
        <f>'Calculation Sheet'!AF108</f>
        <v>8</v>
      </c>
      <c r="H43" s="263">
        <f>'Calculation Sheet'!AG108</f>
        <v>1</v>
      </c>
      <c r="I43" s="263">
        <f>'Calculation Sheet'!AH108</f>
        <v>1</v>
      </c>
      <c r="J43" s="263">
        <f>'Calculation Sheet'!AI108</f>
        <v>0</v>
      </c>
      <c r="K43" s="263">
        <f>'Calculation Sheet'!AJ108</f>
        <v>0</v>
      </c>
      <c r="L43" s="263">
        <f>'Calculation Sheet'!AK108</f>
        <v>0</v>
      </c>
      <c r="M43" s="263">
        <f>'Calculation Sheet'!AL108</f>
        <v>0</v>
      </c>
      <c r="N43" s="263">
        <f>'Calculation Sheet'!AM108</f>
        <v>0</v>
      </c>
      <c r="O43" s="263">
        <f>'Calculation Sheet'!AN108</f>
        <v>0</v>
      </c>
      <c r="P43" s="263">
        <f>'Calculation Sheet'!AO108</f>
        <v>0</v>
      </c>
      <c r="Q43" s="263">
        <f>'Calculation Sheet'!AP108</f>
        <v>0</v>
      </c>
      <c r="R43" s="263">
        <f>'Calculation Sheet'!AQ108</f>
        <v>0</v>
      </c>
      <c r="S43" s="263">
        <f>'Calculation Sheet'!AR108</f>
        <v>0</v>
      </c>
      <c r="T43" s="263">
        <f>'Calculation Sheet'!AS108</f>
        <v>0</v>
      </c>
      <c r="U43" s="264">
        <f>'Calculation Sheet'!AT108</f>
        <v>27.585555555555555</v>
      </c>
      <c r="V43" s="264" t="str">
        <f>'Calculation Sheet'!AU108</f>
        <v>-</v>
      </c>
    </row>
    <row r="44" spans="1:22" ht="13.35" customHeight="1" x14ac:dyDescent="0.2">
      <c r="A44" s="154">
        <v>4.1666666666666664E-2</v>
      </c>
      <c r="B44" s="265">
        <f>'Calculation Sheet'!AA109</f>
        <v>0</v>
      </c>
      <c r="C44" s="265">
        <f>'Calculation Sheet'!AB109</f>
        <v>0</v>
      </c>
      <c r="D44" s="265">
        <f>'Calculation Sheet'!AC109</f>
        <v>2</v>
      </c>
      <c r="E44" s="265">
        <f>'Calculation Sheet'!AD109</f>
        <v>1</v>
      </c>
      <c r="F44" s="265">
        <f>'Calculation Sheet'!AE109</f>
        <v>6</v>
      </c>
      <c r="G44" s="265">
        <f>'Calculation Sheet'!AF109</f>
        <v>3</v>
      </c>
      <c r="H44" s="265">
        <f>'Calculation Sheet'!AG109</f>
        <v>1</v>
      </c>
      <c r="I44" s="265">
        <f>'Calculation Sheet'!AH109</f>
        <v>1</v>
      </c>
      <c r="J44" s="265">
        <f>'Calculation Sheet'!AI109</f>
        <v>0</v>
      </c>
      <c r="K44" s="265">
        <f>'Calculation Sheet'!AJ109</f>
        <v>0</v>
      </c>
      <c r="L44" s="265">
        <f>'Calculation Sheet'!AK109</f>
        <v>0</v>
      </c>
      <c r="M44" s="265">
        <f>'Calculation Sheet'!AL109</f>
        <v>0</v>
      </c>
      <c r="N44" s="265">
        <f>'Calculation Sheet'!AM109</f>
        <v>0</v>
      </c>
      <c r="O44" s="265">
        <f>'Calculation Sheet'!AN109</f>
        <v>0</v>
      </c>
      <c r="P44" s="265">
        <f>'Calculation Sheet'!AO109</f>
        <v>0</v>
      </c>
      <c r="Q44" s="265">
        <f>'Calculation Sheet'!AP109</f>
        <v>0</v>
      </c>
      <c r="R44" s="265">
        <f>'Calculation Sheet'!AQ109</f>
        <v>0</v>
      </c>
      <c r="S44" s="265">
        <f>'Calculation Sheet'!AR109</f>
        <v>0</v>
      </c>
      <c r="T44" s="265">
        <f>'Calculation Sheet'!AS109</f>
        <v>0</v>
      </c>
      <c r="U44" s="266">
        <f>'Calculation Sheet'!AT109</f>
        <v>28.822916666666668</v>
      </c>
      <c r="V44" s="266" t="str">
        <f>'Calculation Sheet'!AU109</f>
        <v>-</v>
      </c>
    </row>
    <row r="45" spans="1:22" ht="13.35" customHeight="1" x14ac:dyDescent="0.2">
      <c r="A45" s="154">
        <v>8.3333333333333301E-2</v>
      </c>
      <c r="B45" s="265">
        <f>'Calculation Sheet'!AA110</f>
        <v>0</v>
      </c>
      <c r="C45" s="265">
        <f>'Calculation Sheet'!AB110</f>
        <v>0</v>
      </c>
      <c r="D45" s="265">
        <f>'Calculation Sheet'!AC110</f>
        <v>3</v>
      </c>
      <c r="E45" s="265">
        <f>'Calculation Sheet'!AD110</f>
        <v>3</v>
      </c>
      <c r="F45" s="265">
        <f>'Calculation Sheet'!AE110</f>
        <v>11</v>
      </c>
      <c r="G45" s="265">
        <f>'Calculation Sheet'!AF110</f>
        <v>6</v>
      </c>
      <c r="H45" s="265">
        <f>'Calculation Sheet'!AG110</f>
        <v>0</v>
      </c>
      <c r="I45" s="265">
        <f>'Calculation Sheet'!AH110</f>
        <v>0</v>
      </c>
      <c r="J45" s="265">
        <f>'Calculation Sheet'!AI110</f>
        <v>0</v>
      </c>
      <c r="K45" s="265">
        <f>'Calculation Sheet'!AJ110</f>
        <v>0</v>
      </c>
      <c r="L45" s="265">
        <f>'Calculation Sheet'!AK110</f>
        <v>0</v>
      </c>
      <c r="M45" s="265">
        <f>'Calculation Sheet'!AL110</f>
        <v>0</v>
      </c>
      <c r="N45" s="265">
        <f>'Calculation Sheet'!AM110</f>
        <v>0</v>
      </c>
      <c r="O45" s="265">
        <f>'Calculation Sheet'!AN110</f>
        <v>0</v>
      </c>
      <c r="P45" s="265">
        <f>'Calculation Sheet'!AO110</f>
        <v>0</v>
      </c>
      <c r="Q45" s="265">
        <f>'Calculation Sheet'!AP110</f>
        <v>0</v>
      </c>
      <c r="R45" s="265">
        <f>'Calculation Sheet'!AQ110</f>
        <v>0</v>
      </c>
      <c r="S45" s="265">
        <f>'Calculation Sheet'!AR110</f>
        <v>0</v>
      </c>
      <c r="T45" s="265">
        <f>'Calculation Sheet'!AS110</f>
        <v>0</v>
      </c>
      <c r="U45" s="266">
        <f>'Calculation Sheet'!AT110</f>
        <v>27.115833333333335</v>
      </c>
      <c r="V45" s="266" t="str">
        <f>'Calculation Sheet'!AU110</f>
        <v>-</v>
      </c>
    </row>
    <row r="46" spans="1:22" ht="13.35" customHeight="1" x14ac:dyDescent="0.2">
      <c r="A46" s="154">
        <v>0.125</v>
      </c>
      <c r="B46" s="265">
        <f>'Calculation Sheet'!AA111</f>
        <v>0</v>
      </c>
      <c r="C46" s="265">
        <f>'Calculation Sheet'!AB111</f>
        <v>0</v>
      </c>
      <c r="D46" s="265">
        <f>'Calculation Sheet'!AC111</f>
        <v>2</v>
      </c>
      <c r="E46" s="265">
        <f>'Calculation Sheet'!AD111</f>
        <v>2</v>
      </c>
      <c r="F46" s="265">
        <f>'Calculation Sheet'!AE111</f>
        <v>13</v>
      </c>
      <c r="G46" s="265">
        <f>'Calculation Sheet'!AF111</f>
        <v>4</v>
      </c>
      <c r="H46" s="265">
        <f>'Calculation Sheet'!AG111</f>
        <v>1</v>
      </c>
      <c r="I46" s="265">
        <f>'Calculation Sheet'!AH111</f>
        <v>3</v>
      </c>
      <c r="J46" s="265">
        <f>'Calculation Sheet'!AI111</f>
        <v>0</v>
      </c>
      <c r="K46" s="265">
        <f>'Calculation Sheet'!AJ111</f>
        <v>0</v>
      </c>
      <c r="L46" s="265">
        <f>'Calculation Sheet'!AK111</f>
        <v>0</v>
      </c>
      <c r="M46" s="265">
        <f>'Calculation Sheet'!AL111</f>
        <v>0</v>
      </c>
      <c r="N46" s="265">
        <f>'Calculation Sheet'!AM111</f>
        <v>0</v>
      </c>
      <c r="O46" s="265">
        <f>'Calculation Sheet'!AN111</f>
        <v>0</v>
      </c>
      <c r="P46" s="265">
        <f>'Calculation Sheet'!AO111</f>
        <v>0</v>
      </c>
      <c r="Q46" s="265">
        <f>'Calculation Sheet'!AP111</f>
        <v>0</v>
      </c>
      <c r="R46" s="265">
        <f>'Calculation Sheet'!AQ111</f>
        <v>0</v>
      </c>
      <c r="S46" s="265">
        <f>'Calculation Sheet'!AR111</f>
        <v>0</v>
      </c>
      <c r="T46" s="265">
        <f>'Calculation Sheet'!AS111</f>
        <v>0</v>
      </c>
      <c r="U46" s="266">
        <f>'Calculation Sheet'!AT111</f>
        <v>32.189166666666665</v>
      </c>
      <c r="V46" s="266" t="str">
        <f>'Calculation Sheet'!AU111</f>
        <v>-</v>
      </c>
    </row>
    <row r="47" spans="1:22" ht="13.35" customHeight="1" x14ac:dyDescent="0.2">
      <c r="A47" s="154">
        <v>0.16666666666666699</v>
      </c>
      <c r="B47" s="265">
        <f>'Calculation Sheet'!AA112</f>
        <v>0</v>
      </c>
      <c r="C47" s="265">
        <f>'Calculation Sheet'!AB112</f>
        <v>0</v>
      </c>
      <c r="D47" s="265">
        <f>'Calculation Sheet'!AC112</f>
        <v>2</v>
      </c>
      <c r="E47" s="265">
        <f>'Calculation Sheet'!AD112</f>
        <v>9</v>
      </c>
      <c r="F47" s="265">
        <f>'Calculation Sheet'!AE112</f>
        <v>20</v>
      </c>
      <c r="G47" s="265">
        <f>'Calculation Sheet'!AF112</f>
        <v>7</v>
      </c>
      <c r="H47" s="265">
        <f>'Calculation Sheet'!AG112</f>
        <v>2</v>
      </c>
      <c r="I47" s="265">
        <f>'Calculation Sheet'!AH112</f>
        <v>0</v>
      </c>
      <c r="J47" s="265">
        <f>'Calculation Sheet'!AI112</f>
        <v>0</v>
      </c>
      <c r="K47" s="265">
        <f>'Calculation Sheet'!AJ112</f>
        <v>0</v>
      </c>
      <c r="L47" s="265">
        <f>'Calculation Sheet'!AK112</f>
        <v>0</v>
      </c>
      <c r="M47" s="265">
        <f>'Calculation Sheet'!AL112</f>
        <v>0</v>
      </c>
      <c r="N47" s="265">
        <f>'Calculation Sheet'!AM112</f>
        <v>0</v>
      </c>
      <c r="O47" s="265">
        <f>'Calculation Sheet'!AN112</f>
        <v>0</v>
      </c>
      <c r="P47" s="265">
        <f>'Calculation Sheet'!AO112</f>
        <v>0</v>
      </c>
      <c r="Q47" s="265">
        <f>'Calculation Sheet'!AP112</f>
        <v>0</v>
      </c>
      <c r="R47" s="265">
        <f>'Calculation Sheet'!AQ112</f>
        <v>0</v>
      </c>
      <c r="S47" s="265">
        <f>'Calculation Sheet'!AR112</f>
        <v>0</v>
      </c>
      <c r="T47" s="265">
        <f>'Calculation Sheet'!AS112</f>
        <v>0</v>
      </c>
      <c r="U47" s="266">
        <f>'Calculation Sheet'!AT112</f>
        <v>27.287499999999998</v>
      </c>
      <c r="V47" s="266" t="str">
        <f>'Calculation Sheet'!AU112</f>
        <v>-</v>
      </c>
    </row>
    <row r="48" spans="1:22" ht="13.35" customHeight="1" x14ac:dyDescent="0.2">
      <c r="A48" s="154">
        <v>0.20833333333333301</v>
      </c>
      <c r="B48" s="265">
        <f>'Calculation Sheet'!AA113</f>
        <v>0</v>
      </c>
      <c r="C48" s="265">
        <f>'Calculation Sheet'!AB113</f>
        <v>4</v>
      </c>
      <c r="D48" s="265">
        <f>'Calculation Sheet'!AC113</f>
        <v>0</v>
      </c>
      <c r="E48" s="265">
        <f>'Calculation Sheet'!AD113</f>
        <v>12</v>
      </c>
      <c r="F48" s="265">
        <f>'Calculation Sheet'!AE113</f>
        <v>42</v>
      </c>
      <c r="G48" s="265">
        <f>'Calculation Sheet'!AF113</f>
        <v>41</v>
      </c>
      <c r="H48" s="265">
        <f>'Calculation Sheet'!AG113</f>
        <v>15</v>
      </c>
      <c r="I48" s="265">
        <f>'Calculation Sheet'!AH113</f>
        <v>2</v>
      </c>
      <c r="J48" s="265">
        <f>'Calculation Sheet'!AI113</f>
        <v>0</v>
      </c>
      <c r="K48" s="265">
        <f>'Calculation Sheet'!AJ113</f>
        <v>0</v>
      </c>
      <c r="L48" s="265">
        <f>'Calculation Sheet'!AK113</f>
        <v>0</v>
      </c>
      <c r="M48" s="265">
        <f>'Calculation Sheet'!AL113</f>
        <v>0</v>
      </c>
      <c r="N48" s="265">
        <f>'Calculation Sheet'!AM113</f>
        <v>0</v>
      </c>
      <c r="O48" s="265">
        <f>'Calculation Sheet'!AN113</f>
        <v>0</v>
      </c>
      <c r="P48" s="265">
        <f>'Calculation Sheet'!AO113</f>
        <v>0</v>
      </c>
      <c r="Q48" s="265">
        <f>'Calculation Sheet'!AP113</f>
        <v>0</v>
      </c>
      <c r="R48" s="265">
        <f>'Calculation Sheet'!AQ113</f>
        <v>0</v>
      </c>
      <c r="S48" s="265">
        <f>'Calculation Sheet'!AR113</f>
        <v>0</v>
      </c>
      <c r="T48" s="265">
        <f>'Calculation Sheet'!AS113</f>
        <v>0</v>
      </c>
      <c r="U48" s="266">
        <f>'Calculation Sheet'!AT113</f>
        <v>29.697569444444444</v>
      </c>
      <c r="V48" s="266" t="str">
        <f>'Calculation Sheet'!AU113</f>
        <v>-</v>
      </c>
    </row>
    <row r="49" spans="1:22" ht="13.35" customHeight="1" x14ac:dyDescent="0.2">
      <c r="A49" s="154">
        <v>0.25</v>
      </c>
      <c r="B49" s="265">
        <f>'Calculation Sheet'!AA114</f>
        <v>0</v>
      </c>
      <c r="C49" s="265">
        <f>'Calculation Sheet'!AB114</f>
        <v>0</v>
      </c>
      <c r="D49" s="265">
        <f>'Calculation Sheet'!AC114</f>
        <v>3</v>
      </c>
      <c r="E49" s="265">
        <f>'Calculation Sheet'!AD114</f>
        <v>51</v>
      </c>
      <c r="F49" s="265">
        <f>'Calculation Sheet'!AE114</f>
        <v>210</v>
      </c>
      <c r="G49" s="265">
        <f>'Calculation Sheet'!AF114</f>
        <v>131</v>
      </c>
      <c r="H49" s="265">
        <f>'Calculation Sheet'!AG114</f>
        <v>31</v>
      </c>
      <c r="I49" s="265">
        <f>'Calculation Sheet'!AH114</f>
        <v>4</v>
      </c>
      <c r="J49" s="265">
        <f>'Calculation Sheet'!AI114</f>
        <v>0</v>
      </c>
      <c r="K49" s="265">
        <f>'Calculation Sheet'!AJ114</f>
        <v>0</v>
      </c>
      <c r="L49" s="265">
        <f>'Calculation Sheet'!AK114</f>
        <v>0</v>
      </c>
      <c r="M49" s="265">
        <f>'Calculation Sheet'!AL114</f>
        <v>0</v>
      </c>
      <c r="N49" s="265">
        <f>'Calculation Sheet'!AM114</f>
        <v>0</v>
      </c>
      <c r="O49" s="265">
        <f>'Calculation Sheet'!AN114</f>
        <v>0</v>
      </c>
      <c r="P49" s="265">
        <f>'Calculation Sheet'!AO114</f>
        <v>0</v>
      </c>
      <c r="Q49" s="265">
        <f>'Calculation Sheet'!AP114</f>
        <v>0</v>
      </c>
      <c r="R49" s="265">
        <f>'Calculation Sheet'!AQ114</f>
        <v>0</v>
      </c>
      <c r="S49" s="265">
        <f>'Calculation Sheet'!AR114</f>
        <v>0</v>
      </c>
      <c r="T49" s="265">
        <f>'Calculation Sheet'!AS114</f>
        <v>0</v>
      </c>
      <c r="U49" s="266">
        <f>'Calculation Sheet'!AT114</f>
        <v>29.509722222222223</v>
      </c>
      <c r="V49" s="266">
        <f>'Calculation Sheet'!AU114</f>
        <v>33.102678571428577</v>
      </c>
    </row>
    <row r="50" spans="1:22" ht="13.35" customHeight="1" x14ac:dyDescent="0.2">
      <c r="A50" s="154">
        <v>0.29166666666666702</v>
      </c>
      <c r="B50" s="265">
        <f>'Calculation Sheet'!AA115</f>
        <v>1</v>
      </c>
      <c r="C50" s="265">
        <f>'Calculation Sheet'!AB115</f>
        <v>1</v>
      </c>
      <c r="D50" s="265">
        <f>'Calculation Sheet'!AC115</f>
        <v>20</v>
      </c>
      <c r="E50" s="265">
        <f>'Calculation Sheet'!AD115</f>
        <v>127</v>
      </c>
      <c r="F50" s="265">
        <f>'Calculation Sheet'!AE115</f>
        <v>371</v>
      </c>
      <c r="G50" s="265">
        <f>'Calculation Sheet'!AF115</f>
        <v>208</v>
      </c>
      <c r="H50" s="265">
        <f>'Calculation Sheet'!AG115</f>
        <v>35</v>
      </c>
      <c r="I50" s="265">
        <f>'Calculation Sheet'!AH115</f>
        <v>3</v>
      </c>
      <c r="J50" s="265">
        <f>'Calculation Sheet'!AI115</f>
        <v>0</v>
      </c>
      <c r="K50" s="265">
        <f>'Calculation Sheet'!AJ115</f>
        <v>0</v>
      </c>
      <c r="L50" s="265">
        <f>'Calculation Sheet'!AK115</f>
        <v>0</v>
      </c>
      <c r="M50" s="265">
        <f>'Calculation Sheet'!AL115</f>
        <v>0</v>
      </c>
      <c r="N50" s="265">
        <f>'Calculation Sheet'!AM115</f>
        <v>0</v>
      </c>
      <c r="O50" s="265">
        <f>'Calculation Sheet'!AN115</f>
        <v>0</v>
      </c>
      <c r="P50" s="265">
        <f>'Calculation Sheet'!AO115</f>
        <v>0</v>
      </c>
      <c r="Q50" s="265">
        <f>'Calculation Sheet'!AP115</f>
        <v>0</v>
      </c>
      <c r="R50" s="265">
        <f>'Calculation Sheet'!AQ115</f>
        <v>0</v>
      </c>
      <c r="S50" s="265">
        <f>'Calculation Sheet'!AR115</f>
        <v>0</v>
      </c>
      <c r="T50" s="265">
        <f>'Calculation Sheet'!AS115</f>
        <v>0</v>
      </c>
      <c r="U50" s="266">
        <f>'Calculation Sheet'!AT115</f>
        <v>28.383333333333336</v>
      </c>
      <c r="V50" s="266">
        <f>'Calculation Sheet'!AU115</f>
        <v>32.623263888888886</v>
      </c>
    </row>
    <row r="51" spans="1:22" ht="13.35" customHeight="1" x14ac:dyDescent="0.2">
      <c r="A51" s="154">
        <v>0.33333333333333298</v>
      </c>
      <c r="B51" s="265">
        <f>'Calculation Sheet'!AA116</f>
        <v>2</v>
      </c>
      <c r="C51" s="265">
        <f>'Calculation Sheet'!AB116</f>
        <v>4</v>
      </c>
      <c r="D51" s="265">
        <f>'Calculation Sheet'!AC116</f>
        <v>21</v>
      </c>
      <c r="E51" s="265">
        <f>'Calculation Sheet'!AD116</f>
        <v>184</v>
      </c>
      <c r="F51" s="265">
        <f>'Calculation Sheet'!AE116</f>
        <v>525</v>
      </c>
      <c r="G51" s="265">
        <f>'Calculation Sheet'!AF116</f>
        <v>219</v>
      </c>
      <c r="H51" s="265">
        <f>'Calculation Sheet'!AG116</f>
        <v>33</v>
      </c>
      <c r="I51" s="265">
        <f>'Calculation Sheet'!AH116</f>
        <v>3</v>
      </c>
      <c r="J51" s="265">
        <f>'Calculation Sheet'!AI116</f>
        <v>0</v>
      </c>
      <c r="K51" s="265">
        <f>'Calculation Sheet'!AJ116</f>
        <v>0</v>
      </c>
      <c r="L51" s="265">
        <f>'Calculation Sheet'!AK116</f>
        <v>0</v>
      </c>
      <c r="M51" s="265">
        <f>'Calculation Sheet'!AL116</f>
        <v>0</v>
      </c>
      <c r="N51" s="265">
        <f>'Calculation Sheet'!AM116</f>
        <v>0</v>
      </c>
      <c r="O51" s="265">
        <f>'Calculation Sheet'!AN116</f>
        <v>0</v>
      </c>
      <c r="P51" s="265">
        <f>'Calculation Sheet'!AO116</f>
        <v>0</v>
      </c>
      <c r="Q51" s="265">
        <f>'Calculation Sheet'!AP116</f>
        <v>0</v>
      </c>
      <c r="R51" s="265">
        <f>'Calculation Sheet'!AQ116</f>
        <v>0</v>
      </c>
      <c r="S51" s="265">
        <f>'Calculation Sheet'!AR116</f>
        <v>0</v>
      </c>
      <c r="T51" s="265">
        <f>'Calculation Sheet'!AS116</f>
        <v>0</v>
      </c>
      <c r="U51" s="266">
        <f>'Calculation Sheet'!AT116</f>
        <v>27.700000000000003</v>
      </c>
      <c r="V51" s="266">
        <f>'Calculation Sheet'!AU116</f>
        <v>31.697321428571428</v>
      </c>
    </row>
    <row r="52" spans="1:22" ht="13.35" customHeight="1" x14ac:dyDescent="0.2">
      <c r="A52" s="154">
        <v>0.375</v>
      </c>
      <c r="B52" s="265">
        <f>'Calculation Sheet'!AA117</f>
        <v>1</v>
      </c>
      <c r="C52" s="265">
        <f>'Calculation Sheet'!AB117</f>
        <v>8</v>
      </c>
      <c r="D52" s="265">
        <f>'Calculation Sheet'!AC117</f>
        <v>32</v>
      </c>
      <c r="E52" s="265">
        <f>'Calculation Sheet'!AD117</f>
        <v>175</v>
      </c>
      <c r="F52" s="265">
        <f>'Calculation Sheet'!AE117</f>
        <v>348</v>
      </c>
      <c r="G52" s="265">
        <f>'Calculation Sheet'!AF117</f>
        <v>118</v>
      </c>
      <c r="H52" s="265">
        <f>'Calculation Sheet'!AG117</f>
        <v>19</v>
      </c>
      <c r="I52" s="265">
        <f>'Calculation Sheet'!AH117</f>
        <v>0</v>
      </c>
      <c r="J52" s="265">
        <f>'Calculation Sheet'!AI117</f>
        <v>0</v>
      </c>
      <c r="K52" s="265">
        <f>'Calculation Sheet'!AJ117</f>
        <v>0</v>
      </c>
      <c r="L52" s="265">
        <f>'Calculation Sheet'!AK117</f>
        <v>0</v>
      </c>
      <c r="M52" s="265">
        <f>'Calculation Sheet'!AL117</f>
        <v>0</v>
      </c>
      <c r="N52" s="265">
        <f>'Calculation Sheet'!AM117</f>
        <v>0</v>
      </c>
      <c r="O52" s="265">
        <f>'Calculation Sheet'!AN117</f>
        <v>0</v>
      </c>
      <c r="P52" s="265">
        <f>'Calculation Sheet'!AO117</f>
        <v>0</v>
      </c>
      <c r="Q52" s="265">
        <f>'Calculation Sheet'!AP117</f>
        <v>0</v>
      </c>
      <c r="R52" s="265">
        <f>'Calculation Sheet'!AQ117</f>
        <v>0</v>
      </c>
      <c r="S52" s="265">
        <f>'Calculation Sheet'!AR117</f>
        <v>0</v>
      </c>
      <c r="T52" s="265">
        <f>'Calculation Sheet'!AS117</f>
        <v>0</v>
      </c>
      <c r="U52" s="266">
        <f>'Calculation Sheet'!AT117</f>
        <v>26.794444444444444</v>
      </c>
      <c r="V52" s="266">
        <f>'Calculation Sheet'!AU117</f>
        <v>30.991319444444446</v>
      </c>
    </row>
    <row r="53" spans="1:22" ht="13.35" customHeight="1" x14ac:dyDescent="0.2">
      <c r="A53" s="154">
        <v>0.41666666666666702</v>
      </c>
      <c r="B53" s="265">
        <f>'Calculation Sheet'!AA118</f>
        <v>1</v>
      </c>
      <c r="C53" s="265">
        <f>'Calculation Sheet'!AB118</f>
        <v>12</v>
      </c>
      <c r="D53" s="265">
        <f>'Calculation Sheet'!AC118</f>
        <v>45</v>
      </c>
      <c r="E53" s="265">
        <f>'Calculation Sheet'!AD118</f>
        <v>211</v>
      </c>
      <c r="F53" s="265">
        <f>'Calculation Sheet'!AE118</f>
        <v>416</v>
      </c>
      <c r="G53" s="265">
        <f>'Calculation Sheet'!AF118</f>
        <v>113</v>
      </c>
      <c r="H53" s="265">
        <f>'Calculation Sheet'!AG118</f>
        <v>19</v>
      </c>
      <c r="I53" s="265">
        <f>'Calculation Sheet'!AH118</f>
        <v>2</v>
      </c>
      <c r="J53" s="265">
        <f>'Calculation Sheet'!AI118</f>
        <v>0</v>
      </c>
      <c r="K53" s="265">
        <f>'Calculation Sheet'!AJ118</f>
        <v>0</v>
      </c>
      <c r="L53" s="265">
        <f>'Calculation Sheet'!AK118</f>
        <v>0</v>
      </c>
      <c r="M53" s="265">
        <f>'Calculation Sheet'!AL118</f>
        <v>0</v>
      </c>
      <c r="N53" s="265">
        <f>'Calculation Sheet'!AM118</f>
        <v>0</v>
      </c>
      <c r="O53" s="265">
        <f>'Calculation Sheet'!AN118</f>
        <v>0</v>
      </c>
      <c r="P53" s="265">
        <f>'Calculation Sheet'!AO118</f>
        <v>0</v>
      </c>
      <c r="Q53" s="265">
        <f>'Calculation Sheet'!AP118</f>
        <v>0</v>
      </c>
      <c r="R53" s="265">
        <f>'Calculation Sheet'!AQ118</f>
        <v>0</v>
      </c>
      <c r="S53" s="265">
        <f>'Calculation Sheet'!AR118</f>
        <v>0</v>
      </c>
      <c r="T53" s="265">
        <f>'Calculation Sheet'!AS118</f>
        <v>0</v>
      </c>
      <c r="U53" s="266">
        <f>'Calculation Sheet'!AT118</f>
        <v>26.508333333333329</v>
      </c>
      <c r="V53" s="266">
        <f>'Calculation Sheet'!AU118</f>
        <v>30.633333333333336</v>
      </c>
    </row>
    <row r="54" spans="1:22" ht="13.35" customHeight="1" x14ac:dyDescent="0.2">
      <c r="A54" s="154">
        <v>0.45833333333333298</v>
      </c>
      <c r="B54" s="265">
        <f>'Calculation Sheet'!AA119</f>
        <v>3</v>
      </c>
      <c r="C54" s="265">
        <f>'Calculation Sheet'!AB119</f>
        <v>18</v>
      </c>
      <c r="D54" s="265">
        <f>'Calculation Sheet'!AC119</f>
        <v>47</v>
      </c>
      <c r="E54" s="265">
        <f>'Calculation Sheet'!AD119</f>
        <v>252</v>
      </c>
      <c r="F54" s="265">
        <f>'Calculation Sheet'!AE119</f>
        <v>424</v>
      </c>
      <c r="G54" s="265">
        <f>'Calculation Sheet'!AF119</f>
        <v>121</v>
      </c>
      <c r="H54" s="265">
        <f>'Calculation Sheet'!AG119</f>
        <v>16</v>
      </c>
      <c r="I54" s="265">
        <f>'Calculation Sheet'!AH119</f>
        <v>1</v>
      </c>
      <c r="J54" s="265">
        <f>'Calculation Sheet'!AI119</f>
        <v>0</v>
      </c>
      <c r="K54" s="265">
        <f>'Calculation Sheet'!AJ119</f>
        <v>0</v>
      </c>
      <c r="L54" s="265">
        <f>'Calculation Sheet'!AK119</f>
        <v>0</v>
      </c>
      <c r="M54" s="265">
        <f>'Calculation Sheet'!AL119</f>
        <v>0</v>
      </c>
      <c r="N54" s="265">
        <f>'Calculation Sheet'!AM119</f>
        <v>0</v>
      </c>
      <c r="O54" s="265">
        <f>'Calculation Sheet'!AN119</f>
        <v>0</v>
      </c>
      <c r="P54" s="265">
        <f>'Calculation Sheet'!AO119</f>
        <v>0</v>
      </c>
      <c r="Q54" s="265">
        <f>'Calculation Sheet'!AP119</f>
        <v>0</v>
      </c>
      <c r="R54" s="265">
        <f>'Calculation Sheet'!AQ119</f>
        <v>0</v>
      </c>
      <c r="S54" s="265">
        <f>'Calculation Sheet'!AR119</f>
        <v>0</v>
      </c>
      <c r="T54" s="265">
        <f>'Calculation Sheet'!AS119</f>
        <v>0</v>
      </c>
      <c r="U54" s="266">
        <f>'Calculation Sheet'!AT119</f>
        <v>26.05</v>
      </c>
      <c r="V54" s="266">
        <f>'Calculation Sheet'!AU119</f>
        <v>30.072499999999998</v>
      </c>
    </row>
    <row r="55" spans="1:22" ht="13.35" customHeight="1" x14ac:dyDescent="0.2">
      <c r="A55" s="154">
        <v>0.5</v>
      </c>
      <c r="B55" s="265">
        <f>'Calculation Sheet'!AA120</f>
        <v>5</v>
      </c>
      <c r="C55" s="265">
        <f>'Calculation Sheet'!AB120</f>
        <v>19</v>
      </c>
      <c r="D55" s="265">
        <f>'Calculation Sheet'!AC120</f>
        <v>66</v>
      </c>
      <c r="E55" s="265">
        <f>'Calculation Sheet'!AD120</f>
        <v>246</v>
      </c>
      <c r="F55" s="265">
        <f>'Calculation Sheet'!AE120</f>
        <v>366</v>
      </c>
      <c r="G55" s="265">
        <f>'Calculation Sheet'!AF120</f>
        <v>151</v>
      </c>
      <c r="H55" s="265">
        <f>'Calculation Sheet'!AG120</f>
        <v>25</v>
      </c>
      <c r="I55" s="265">
        <f>'Calculation Sheet'!AH120</f>
        <v>6</v>
      </c>
      <c r="J55" s="265">
        <f>'Calculation Sheet'!AI120</f>
        <v>0</v>
      </c>
      <c r="K55" s="265">
        <f>'Calculation Sheet'!AJ120</f>
        <v>0</v>
      </c>
      <c r="L55" s="265">
        <f>'Calculation Sheet'!AK120</f>
        <v>0</v>
      </c>
      <c r="M55" s="265">
        <f>'Calculation Sheet'!AL120</f>
        <v>0</v>
      </c>
      <c r="N55" s="265">
        <f>'Calculation Sheet'!AM120</f>
        <v>0</v>
      </c>
      <c r="O55" s="265">
        <f>'Calculation Sheet'!AN120</f>
        <v>0</v>
      </c>
      <c r="P55" s="265">
        <f>'Calculation Sheet'!AO120</f>
        <v>0</v>
      </c>
      <c r="Q55" s="265">
        <f>'Calculation Sheet'!AP120</f>
        <v>0</v>
      </c>
      <c r="R55" s="265">
        <f>'Calculation Sheet'!AQ120</f>
        <v>0</v>
      </c>
      <c r="S55" s="265">
        <f>'Calculation Sheet'!AR120</f>
        <v>0</v>
      </c>
      <c r="T55" s="265">
        <f>'Calculation Sheet'!AS120</f>
        <v>0</v>
      </c>
      <c r="U55" s="266">
        <f>'Calculation Sheet'!AT120</f>
        <v>25.9725</v>
      </c>
      <c r="V55" s="266">
        <f>'Calculation Sheet'!AU120</f>
        <v>30.46</v>
      </c>
    </row>
    <row r="56" spans="1:22" ht="13.35" customHeight="1" x14ac:dyDescent="0.2">
      <c r="A56" s="154">
        <v>0.54166666666666696</v>
      </c>
      <c r="B56" s="265">
        <f>'Calculation Sheet'!AA121</f>
        <v>0</v>
      </c>
      <c r="C56" s="265">
        <f>'Calculation Sheet'!AB121</f>
        <v>7</v>
      </c>
      <c r="D56" s="265">
        <f>'Calculation Sheet'!AC121</f>
        <v>54</v>
      </c>
      <c r="E56" s="265">
        <f>'Calculation Sheet'!AD121</f>
        <v>250</v>
      </c>
      <c r="F56" s="265">
        <f>'Calculation Sheet'!AE121</f>
        <v>424</v>
      </c>
      <c r="G56" s="265">
        <f>'Calculation Sheet'!AF121</f>
        <v>137</v>
      </c>
      <c r="H56" s="265">
        <f>'Calculation Sheet'!AG121</f>
        <v>18</v>
      </c>
      <c r="I56" s="265">
        <f>'Calculation Sheet'!AH121</f>
        <v>0</v>
      </c>
      <c r="J56" s="265">
        <f>'Calculation Sheet'!AI121</f>
        <v>0</v>
      </c>
      <c r="K56" s="265">
        <f>'Calculation Sheet'!AJ121</f>
        <v>0</v>
      </c>
      <c r="L56" s="265">
        <f>'Calculation Sheet'!AK121</f>
        <v>0</v>
      </c>
      <c r="M56" s="265">
        <f>'Calculation Sheet'!AL121</f>
        <v>0</v>
      </c>
      <c r="N56" s="265">
        <f>'Calculation Sheet'!AM121</f>
        <v>0</v>
      </c>
      <c r="O56" s="265">
        <f>'Calculation Sheet'!AN121</f>
        <v>0</v>
      </c>
      <c r="P56" s="265">
        <f>'Calculation Sheet'!AO121</f>
        <v>0</v>
      </c>
      <c r="Q56" s="265">
        <f>'Calculation Sheet'!AP121</f>
        <v>0</v>
      </c>
      <c r="R56" s="265">
        <f>'Calculation Sheet'!AQ121</f>
        <v>0</v>
      </c>
      <c r="S56" s="265">
        <f>'Calculation Sheet'!AR121</f>
        <v>0</v>
      </c>
      <c r="T56" s="265">
        <f>'Calculation Sheet'!AS121</f>
        <v>0</v>
      </c>
      <c r="U56" s="266">
        <f>'Calculation Sheet'!AT121</f>
        <v>26.317499999999999</v>
      </c>
      <c r="V56" s="266">
        <f>'Calculation Sheet'!AU121</f>
        <v>30.1525</v>
      </c>
    </row>
    <row r="57" spans="1:22" ht="13.35" customHeight="1" x14ac:dyDescent="0.2">
      <c r="A57" s="154">
        <v>0.58333333333333304</v>
      </c>
      <c r="B57" s="265">
        <f>'Calculation Sheet'!AA122</f>
        <v>0</v>
      </c>
      <c r="C57" s="265">
        <f>'Calculation Sheet'!AB122</f>
        <v>13</v>
      </c>
      <c r="D57" s="265">
        <f>'Calculation Sheet'!AC122</f>
        <v>42</v>
      </c>
      <c r="E57" s="265">
        <f>'Calculation Sheet'!AD122</f>
        <v>220</v>
      </c>
      <c r="F57" s="265">
        <f>'Calculation Sheet'!AE122</f>
        <v>439</v>
      </c>
      <c r="G57" s="265">
        <f>'Calculation Sheet'!AF122</f>
        <v>129</v>
      </c>
      <c r="H57" s="265">
        <f>'Calculation Sheet'!AG122</f>
        <v>17</v>
      </c>
      <c r="I57" s="265">
        <f>'Calculation Sheet'!AH122</f>
        <v>2</v>
      </c>
      <c r="J57" s="265">
        <f>'Calculation Sheet'!AI122</f>
        <v>0</v>
      </c>
      <c r="K57" s="265">
        <f>'Calculation Sheet'!AJ122</f>
        <v>0</v>
      </c>
      <c r="L57" s="265">
        <f>'Calculation Sheet'!AK122</f>
        <v>0</v>
      </c>
      <c r="M57" s="265">
        <f>'Calculation Sheet'!AL122</f>
        <v>0</v>
      </c>
      <c r="N57" s="265">
        <f>'Calculation Sheet'!AM122</f>
        <v>0</v>
      </c>
      <c r="O57" s="265">
        <f>'Calculation Sheet'!AN122</f>
        <v>0</v>
      </c>
      <c r="P57" s="265">
        <f>'Calculation Sheet'!AO122</f>
        <v>0</v>
      </c>
      <c r="Q57" s="265">
        <f>'Calculation Sheet'!AP122</f>
        <v>0</v>
      </c>
      <c r="R57" s="265">
        <f>'Calculation Sheet'!AQ122</f>
        <v>0</v>
      </c>
      <c r="S57" s="265">
        <f>'Calculation Sheet'!AR122</f>
        <v>0</v>
      </c>
      <c r="T57" s="265">
        <f>'Calculation Sheet'!AS122</f>
        <v>0</v>
      </c>
      <c r="U57" s="266">
        <f>'Calculation Sheet'!AT122</f>
        <v>26.505555555555556</v>
      </c>
      <c r="V57" s="266">
        <f>'Calculation Sheet'!AU122</f>
        <v>30.772222222222226</v>
      </c>
    </row>
    <row r="58" spans="1:22" ht="13.35" customHeight="1" x14ac:dyDescent="0.2">
      <c r="A58" s="154">
        <v>0.625</v>
      </c>
      <c r="B58" s="265">
        <f>'Calculation Sheet'!AA123</f>
        <v>1</v>
      </c>
      <c r="C58" s="265">
        <f>'Calculation Sheet'!AB123</f>
        <v>6</v>
      </c>
      <c r="D58" s="265">
        <f>'Calculation Sheet'!AC123</f>
        <v>43</v>
      </c>
      <c r="E58" s="265">
        <f>'Calculation Sheet'!AD123</f>
        <v>261</v>
      </c>
      <c r="F58" s="265">
        <f>'Calculation Sheet'!AE123</f>
        <v>483</v>
      </c>
      <c r="G58" s="265">
        <f>'Calculation Sheet'!AF123</f>
        <v>174</v>
      </c>
      <c r="H58" s="265">
        <f>'Calculation Sheet'!AG123</f>
        <v>26</v>
      </c>
      <c r="I58" s="265">
        <f>'Calculation Sheet'!AH123</f>
        <v>3</v>
      </c>
      <c r="J58" s="265">
        <f>'Calculation Sheet'!AI123</f>
        <v>0</v>
      </c>
      <c r="K58" s="265">
        <f>'Calculation Sheet'!AJ123</f>
        <v>0</v>
      </c>
      <c r="L58" s="265">
        <f>'Calculation Sheet'!AK123</f>
        <v>0</v>
      </c>
      <c r="M58" s="265">
        <f>'Calculation Sheet'!AL123</f>
        <v>0</v>
      </c>
      <c r="N58" s="265">
        <f>'Calculation Sheet'!AM123</f>
        <v>0</v>
      </c>
      <c r="O58" s="265">
        <f>'Calculation Sheet'!AN123</f>
        <v>0</v>
      </c>
      <c r="P58" s="265">
        <f>'Calculation Sheet'!AO123</f>
        <v>0</v>
      </c>
      <c r="Q58" s="265">
        <f>'Calculation Sheet'!AP123</f>
        <v>0</v>
      </c>
      <c r="R58" s="265">
        <f>'Calculation Sheet'!AQ123</f>
        <v>0</v>
      </c>
      <c r="S58" s="265">
        <f>'Calculation Sheet'!AR123</f>
        <v>0</v>
      </c>
      <c r="T58" s="265">
        <f>'Calculation Sheet'!AS123</f>
        <v>0</v>
      </c>
      <c r="U58" s="266">
        <f>'Calculation Sheet'!AT123</f>
        <v>26.869444444444447</v>
      </c>
      <c r="V58" s="266">
        <f>'Calculation Sheet'!AU123</f>
        <v>31.083333333333336</v>
      </c>
    </row>
    <row r="59" spans="1:22" ht="13.35" customHeight="1" x14ac:dyDescent="0.2">
      <c r="A59" s="154">
        <v>0.66666666666666696</v>
      </c>
      <c r="B59" s="265">
        <f>'Calculation Sheet'!AA124</f>
        <v>1</v>
      </c>
      <c r="C59" s="265">
        <f>'Calculation Sheet'!AB124</f>
        <v>8</v>
      </c>
      <c r="D59" s="265">
        <f>'Calculation Sheet'!AC124</f>
        <v>32</v>
      </c>
      <c r="E59" s="265">
        <f>'Calculation Sheet'!AD124</f>
        <v>231</v>
      </c>
      <c r="F59" s="265">
        <f>'Calculation Sheet'!AE124</f>
        <v>608</v>
      </c>
      <c r="G59" s="265">
        <f>'Calculation Sheet'!AF124</f>
        <v>233</v>
      </c>
      <c r="H59" s="265">
        <f>'Calculation Sheet'!AG124</f>
        <v>29</v>
      </c>
      <c r="I59" s="265">
        <f>'Calculation Sheet'!AH124</f>
        <v>5</v>
      </c>
      <c r="J59" s="265">
        <f>'Calculation Sheet'!AI124</f>
        <v>0</v>
      </c>
      <c r="K59" s="265">
        <f>'Calculation Sheet'!AJ124</f>
        <v>0</v>
      </c>
      <c r="L59" s="265">
        <f>'Calculation Sheet'!AK124</f>
        <v>0</v>
      </c>
      <c r="M59" s="265">
        <f>'Calculation Sheet'!AL124</f>
        <v>0</v>
      </c>
      <c r="N59" s="265">
        <f>'Calculation Sheet'!AM124</f>
        <v>0</v>
      </c>
      <c r="O59" s="265">
        <f>'Calculation Sheet'!AN124</f>
        <v>0</v>
      </c>
      <c r="P59" s="265">
        <f>'Calculation Sheet'!AO124</f>
        <v>0</v>
      </c>
      <c r="Q59" s="265">
        <f>'Calculation Sheet'!AP124</f>
        <v>0</v>
      </c>
      <c r="R59" s="265">
        <f>'Calculation Sheet'!AQ124</f>
        <v>0</v>
      </c>
      <c r="S59" s="265">
        <f>'Calculation Sheet'!AR124</f>
        <v>0</v>
      </c>
      <c r="T59" s="265">
        <f>'Calculation Sheet'!AS124</f>
        <v>0</v>
      </c>
      <c r="U59" s="266">
        <f>'Calculation Sheet'!AT124</f>
        <v>27.569444444444446</v>
      </c>
      <c r="V59" s="266">
        <f>'Calculation Sheet'!AU124</f>
        <v>31.394444444444446</v>
      </c>
    </row>
    <row r="60" spans="1:22" ht="13.35" customHeight="1" x14ac:dyDescent="0.2">
      <c r="A60" s="154">
        <v>0.70833333333333304</v>
      </c>
      <c r="B60" s="265">
        <f>'Calculation Sheet'!AA125</f>
        <v>0</v>
      </c>
      <c r="C60" s="265">
        <f>'Calculation Sheet'!AB125</f>
        <v>4</v>
      </c>
      <c r="D60" s="265">
        <f>'Calculation Sheet'!AC125</f>
        <v>31</v>
      </c>
      <c r="E60" s="265">
        <f>'Calculation Sheet'!AD125</f>
        <v>184</v>
      </c>
      <c r="F60" s="265">
        <f>'Calculation Sheet'!AE125</f>
        <v>628</v>
      </c>
      <c r="G60" s="265">
        <f>'Calculation Sheet'!AF125</f>
        <v>261</v>
      </c>
      <c r="H60" s="265">
        <f>'Calculation Sheet'!AG125</f>
        <v>51</v>
      </c>
      <c r="I60" s="265">
        <f>'Calculation Sheet'!AH125</f>
        <v>6</v>
      </c>
      <c r="J60" s="265">
        <f>'Calculation Sheet'!AI125</f>
        <v>0</v>
      </c>
      <c r="K60" s="265">
        <f>'Calculation Sheet'!AJ125</f>
        <v>0</v>
      </c>
      <c r="L60" s="265">
        <f>'Calculation Sheet'!AK125</f>
        <v>0</v>
      </c>
      <c r="M60" s="265">
        <f>'Calculation Sheet'!AL125</f>
        <v>0</v>
      </c>
      <c r="N60" s="265">
        <f>'Calculation Sheet'!AM125</f>
        <v>0</v>
      </c>
      <c r="O60" s="265">
        <f>'Calculation Sheet'!AN125</f>
        <v>0</v>
      </c>
      <c r="P60" s="265">
        <f>'Calculation Sheet'!AO125</f>
        <v>0</v>
      </c>
      <c r="Q60" s="265">
        <f>'Calculation Sheet'!AP125</f>
        <v>0</v>
      </c>
      <c r="R60" s="265">
        <f>'Calculation Sheet'!AQ125</f>
        <v>0</v>
      </c>
      <c r="S60" s="265">
        <f>'Calculation Sheet'!AR125</f>
        <v>0</v>
      </c>
      <c r="T60" s="265">
        <f>'Calculation Sheet'!AS125</f>
        <v>0</v>
      </c>
      <c r="U60" s="266">
        <f>'Calculation Sheet'!AT125</f>
        <v>28.00277777777778</v>
      </c>
      <c r="V60" s="266">
        <f>'Calculation Sheet'!AU125</f>
        <v>31.90902777777778</v>
      </c>
    </row>
    <row r="61" spans="1:22" ht="13.35" customHeight="1" x14ac:dyDescent="0.2">
      <c r="A61" s="154">
        <v>0.75</v>
      </c>
      <c r="B61" s="265">
        <f>'Calculation Sheet'!AA126</f>
        <v>0</v>
      </c>
      <c r="C61" s="265">
        <f>'Calculation Sheet'!AB126</f>
        <v>1</v>
      </c>
      <c r="D61" s="265">
        <f>'Calculation Sheet'!AC126</f>
        <v>17</v>
      </c>
      <c r="E61" s="265">
        <f>'Calculation Sheet'!AD126</f>
        <v>132</v>
      </c>
      <c r="F61" s="265">
        <f>'Calculation Sheet'!AE126</f>
        <v>383</v>
      </c>
      <c r="G61" s="265">
        <f>'Calculation Sheet'!AF126</f>
        <v>224</v>
      </c>
      <c r="H61" s="265">
        <f>'Calculation Sheet'!AG126</f>
        <v>40</v>
      </c>
      <c r="I61" s="265">
        <f>'Calculation Sheet'!AH126</f>
        <v>5</v>
      </c>
      <c r="J61" s="265">
        <f>'Calculation Sheet'!AI126</f>
        <v>0</v>
      </c>
      <c r="K61" s="265">
        <f>'Calculation Sheet'!AJ126</f>
        <v>0</v>
      </c>
      <c r="L61" s="265">
        <f>'Calculation Sheet'!AK126</f>
        <v>0</v>
      </c>
      <c r="M61" s="265">
        <f>'Calculation Sheet'!AL126</f>
        <v>0</v>
      </c>
      <c r="N61" s="265">
        <f>'Calculation Sheet'!AM126</f>
        <v>0</v>
      </c>
      <c r="O61" s="265">
        <f>'Calculation Sheet'!AN126</f>
        <v>0</v>
      </c>
      <c r="P61" s="265">
        <f>'Calculation Sheet'!AO126</f>
        <v>0</v>
      </c>
      <c r="Q61" s="265">
        <f>'Calculation Sheet'!AP126</f>
        <v>0</v>
      </c>
      <c r="R61" s="265">
        <f>'Calculation Sheet'!AQ126</f>
        <v>0</v>
      </c>
      <c r="S61" s="265">
        <f>'Calculation Sheet'!AR126</f>
        <v>0</v>
      </c>
      <c r="T61" s="265">
        <f>'Calculation Sheet'!AS126</f>
        <v>0</v>
      </c>
      <c r="U61" s="266">
        <f>'Calculation Sheet'!AT126</f>
        <v>28.286111111111111</v>
      </c>
      <c r="V61" s="266">
        <f>'Calculation Sheet'!AU126</f>
        <v>32.855357142857144</v>
      </c>
    </row>
    <row r="62" spans="1:22" ht="13.35" customHeight="1" x14ac:dyDescent="0.2">
      <c r="A62" s="154">
        <v>0.79166666666666696</v>
      </c>
      <c r="B62" s="265">
        <f>'Calculation Sheet'!AA127</f>
        <v>0</v>
      </c>
      <c r="C62" s="265">
        <f>'Calculation Sheet'!AB127</f>
        <v>5</v>
      </c>
      <c r="D62" s="265">
        <f>'Calculation Sheet'!AC127</f>
        <v>14</v>
      </c>
      <c r="E62" s="265">
        <f>'Calculation Sheet'!AD127</f>
        <v>72</v>
      </c>
      <c r="F62" s="265">
        <f>'Calculation Sheet'!AE127</f>
        <v>223</v>
      </c>
      <c r="G62" s="265">
        <f>'Calculation Sheet'!AF127</f>
        <v>88</v>
      </c>
      <c r="H62" s="265">
        <f>'Calculation Sheet'!AG127</f>
        <v>27</v>
      </c>
      <c r="I62" s="265">
        <f>'Calculation Sheet'!AH127</f>
        <v>1</v>
      </c>
      <c r="J62" s="265">
        <f>'Calculation Sheet'!AI127</f>
        <v>0</v>
      </c>
      <c r="K62" s="265">
        <f>'Calculation Sheet'!AJ127</f>
        <v>0</v>
      </c>
      <c r="L62" s="265">
        <f>'Calculation Sheet'!AK127</f>
        <v>0</v>
      </c>
      <c r="M62" s="265">
        <f>'Calculation Sheet'!AL127</f>
        <v>0</v>
      </c>
      <c r="N62" s="265">
        <f>'Calculation Sheet'!AM127</f>
        <v>0</v>
      </c>
      <c r="O62" s="265">
        <f>'Calculation Sheet'!AN127</f>
        <v>0</v>
      </c>
      <c r="P62" s="265">
        <f>'Calculation Sheet'!AO127</f>
        <v>0</v>
      </c>
      <c r="Q62" s="265">
        <f>'Calculation Sheet'!AP127</f>
        <v>0</v>
      </c>
      <c r="R62" s="265">
        <f>'Calculation Sheet'!AQ127</f>
        <v>0</v>
      </c>
      <c r="S62" s="265">
        <f>'Calculation Sheet'!AR127</f>
        <v>0</v>
      </c>
      <c r="T62" s="265">
        <f>'Calculation Sheet'!AS127</f>
        <v>0</v>
      </c>
      <c r="U62" s="266">
        <f>'Calculation Sheet'!AT127</f>
        <v>28.005555555555553</v>
      </c>
      <c r="V62" s="266">
        <f>'Calculation Sheet'!AU127</f>
        <v>32.561428571428571</v>
      </c>
    </row>
    <row r="63" spans="1:22" ht="13.35" customHeight="1" x14ac:dyDescent="0.2">
      <c r="A63" s="154">
        <v>0.83333333333333304</v>
      </c>
      <c r="B63" s="265">
        <f>'Calculation Sheet'!AA128</f>
        <v>0</v>
      </c>
      <c r="C63" s="265">
        <f>'Calculation Sheet'!AB128</f>
        <v>0</v>
      </c>
      <c r="D63" s="265">
        <f>'Calculation Sheet'!AC128</f>
        <v>5</v>
      </c>
      <c r="E63" s="265">
        <f>'Calculation Sheet'!AD128</f>
        <v>83</v>
      </c>
      <c r="F63" s="265">
        <f>'Calculation Sheet'!AE128</f>
        <v>152</v>
      </c>
      <c r="G63" s="265">
        <f>'Calculation Sheet'!AF128</f>
        <v>62</v>
      </c>
      <c r="H63" s="265">
        <f>'Calculation Sheet'!AG128</f>
        <v>18</v>
      </c>
      <c r="I63" s="265">
        <f>'Calculation Sheet'!AH128</f>
        <v>2</v>
      </c>
      <c r="J63" s="265">
        <f>'Calculation Sheet'!AI128</f>
        <v>1</v>
      </c>
      <c r="K63" s="265">
        <f>'Calculation Sheet'!AJ128</f>
        <v>0</v>
      </c>
      <c r="L63" s="265">
        <f>'Calculation Sheet'!AK128</f>
        <v>0</v>
      </c>
      <c r="M63" s="265">
        <f>'Calculation Sheet'!AL128</f>
        <v>0</v>
      </c>
      <c r="N63" s="265">
        <f>'Calculation Sheet'!AM128</f>
        <v>0</v>
      </c>
      <c r="O63" s="265">
        <f>'Calculation Sheet'!AN128</f>
        <v>0</v>
      </c>
      <c r="P63" s="265">
        <f>'Calculation Sheet'!AO128</f>
        <v>0</v>
      </c>
      <c r="Q63" s="265">
        <f>'Calculation Sheet'!AP128</f>
        <v>0</v>
      </c>
      <c r="R63" s="265">
        <f>'Calculation Sheet'!AQ128</f>
        <v>0</v>
      </c>
      <c r="S63" s="265">
        <f>'Calculation Sheet'!AR128</f>
        <v>0</v>
      </c>
      <c r="T63" s="265">
        <f>'Calculation Sheet'!AS128</f>
        <v>0</v>
      </c>
      <c r="U63" s="266">
        <f>'Calculation Sheet'!AT128</f>
        <v>27.594444444444441</v>
      </c>
      <c r="V63" s="266">
        <f>'Calculation Sheet'!AU128</f>
        <v>33.186666666666667</v>
      </c>
    </row>
    <row r="64" spans="1:22" ht="13.35" customHeight="1" x14ac:dyDescent="0.2">
      <c r="A64" s="154">
        <v>0.875</v>
      </c>
      <c r="B64" s="265">
        <f>'Calculation Sheet'!AA129</f>
        <v>0</v>
      </c>
      <c r="C64" s="265">
        <f>'Calculation Sheet'!AB129</f>
        <v>1</v>
      </c>
      <c r="D64" s="265">
        <f>'Calculation Sheet'!AC129</f>
        <v>2</v>
      </c>
      <c r="E64" s="265">
        <f>'Calculation Sheet'!AD129</f>
        <v>28</v>
      </c>
      <c r="F64" s="265">
        <f>'Calculation Sheet'!AE129</f>
        <v>84</v>
      </c>
      <c r="G64" s="265">
        <f>'Calculation Sheet'!AF129</f>
        <v>39</v>
      </c>
      <c r="H64" s="265">
        <f>'Calculation Sheet'!AG129</f>
        <v>6</v>
      </c>
      <c r="I64" s="265">
        <f>'Calculation Sheet'!AH129</f>
        <v>5</v>
      </c>
      <c r="J64" s="265">
        <f>'Calculation Sheet'!AI129</f>
        <v>0</v>
      </c>
      <c r="K64" s="265">
        <f>'Calculation Sheet'!AJ129</f>
        <v>1</v>
      </c>
      <c r="L64" s="265">
        <f>'Calculation Sheet'!AK129</f>
        <v>0</v>
      </c>
      <c r="M64" s="265">
        <f>'Calculation Sheet'!AL129</f>
        <v>0</v>
      </c>
      <c r="N64" s="265">
        <f>'Calculation Sheet'!AM129</f>
        <v>0</v>
      </c>
      <c r="O64" s="265">
        <f>'Calculation Sheet'!AN129</f>
        <v>0</v>
      </c>
      <c r="P64" s="265">
        <f>'Calculation Sheet'!AO129</f>
        <v>0</v>
      </c>
      <c r="Q64" s="265">
        <f>'Calculation Sheet'!AP129</f>
        <v>0</v>
      </c>
      <c r="R64" s="265">
        <f>'Calculation Sheet'!AQ129</f>
        <v>0</v>
      </c>
      <c r="S64" s="265">
        <f>'Calculation Sheet'!AR129</f>
        <v>0</v>
      </c>
      <c r="T64" s="265">
        <f>'Calculation Sheet'!AS129</f>
        <v>0</v>
      </c>
      <c r="U64" s="266">
        <f>'Calculation Sheet'!AT129</f>
        <v>28.712152777777778</v>
      </c>
      <c r="V64" s="266" t="str">
        <f>'Calculation Sheet'!AU129</f>
        <v>-</v>
      </c>
    </row>
    <row r="65" spans="1:22" ht="13.35" customHeight="1" x14ac:dyDescent="0.2">
      <c r="A65" s="154">
        <v>0.91666666666666696</v>
      </c>
      <c r="B65" s="265">
        <f>'Calculation Sheet'!AA130</f>
        <v>0</v>
      </c>
      <c r="C65" s="265">
        <f>'Calculation Sheet'!AB130</f>
        <v>4</v>
      </c>
      <c r="D65" s="265">
        <f>'Calculation Sheet'!AC130</f>
        <v>6</v>
      </c>
      <c r="E65" s="265">
        <f>'Calculation Sheet'!AD130</f>
        <v>23</v>
      </c>
      <c r="F65" s="265">
        <f>'Calculation Sheet'!AE130</f>
        <v>43</v>
      </c>
      <c r="G65" s="265">
        <f>'Calculation Sheet'!AF130</f>
        <v>27</v>
      </c>
      <c r="H65" s="265">
        <f>'Calculation Sheet'!AG130</f>
        <v>6</v>
      </c>
      <c r="I65" s="265">
        <f>'Calculation Sheet'!AH130</f>
        <v>1</v>
      </c>
      <c r="J65" s="265">
        <f>'Calculation Sheet'!AI130</f>
        <v>3</v>
      </c>
      <c r="K65" s="265">
        <f>'Calculation Sheet'!AJ130</f>
        <v>0</v>
      </c>
      <c r="L65" s="265">
        <f>'Calculation Sheet'!AK130</f>
        <v>0</v>
      </c>
      <c r="M65" s="265">
        <f>'Calculation Sheet'!AL130</f>
        <v>0</v>
      </c>
      <c r="N65" s="265">
        <f>'Calculation Sheet'!AM130</f>
        <v>0</v>
      </c>
      <c r="O65" s="265">
        <f>'Calculation Sheet'!AN130</f>
        <v>0</v>
      </c>
      <c r="P65" s="265">
        <f>'Calculation Sheet'!AO130</f>
        <v>0</v>
      </c>
      <c r="Q65" s="265">
        <f>'Calculation Sheet'!AP130</f>
        <v>0</v>
      </c>
      <c r="R65" s="265">
        <f>'Calculation Sheet'!AQ130</f>
        <v>0</v>
      </c>
      <c r="S65" s="265">
        <f>'Calculation Sheet'!AR130</f>
        <v>0</v>
      </c>
      <c r="T65" s="265">
        <f>'Calculation Sheet'!AS130</f>
        <v>0</v>
      </c>
      <c r="U65" s="266">
        <f>'Calculation Sheet'!AT130</f>
        <v>27.782291666666669</v>
      </c>
      <c r="V65" s="266" t="str">
        <f>'Calculation Sheet'!AU130</f>
        <v>-</v>
      </c>
    </row>
    <row r="66" spans="1:22" ht="13.35" customHeight="1" thickBot="1" x14ac:dyDescent="0.25">
      <c r="A66" s="155">
        <v>0.95833333333333304</v>
      </c>
      <c r="B66" s="267">
        <f>'Calculation Sheet'!AA131</f>
        <v>0</v>
      </c>
      <c r="C66" s="267">
        <f>'Calculation Sheet'!AB131</f>
        <v>3</v>
      </c>
      <c r="D66" s="267">
        <f>'Calculation Sheet'!AC131</f>
        <v>2</v>
      </c>
      <c r="E66" s="267">
        <f>'Calculation Sheet'!AD131</f>
        <v>7</v>
      </c>
      <c r="F66" s="267">
        <f>'Calculation Sheet'!AE131</f>
        <v>25</v>
      </c>
      <c r="G66" s="267">
        <f>'Calculation Sheet'!AF131</f>
        <v>17</v>
      </c>
      <c r="H66" s="267">
        <f>'Calculation Sheet'!AG131</f>
        <v>3</v>
      </c>
      <c r="I66" s="267">
        <f>'Calculation Sheet'!AH131</f>
        <v>0</v>
      </c>
      <c r="J66" s="267">
        <f>'Calculation Sheet'!AI131</f>
        <v>0</v>
      </c>
      <c r="K66" s="267">
        <f>'Calculation Sheet'!AJ131</f>
        <v>0</v>
      </c>
      <c r="L66" s="267">
        <f>'Calculation Sheet'!AK131</f>
        <v>0</v>
      </c>
      <c r="M66" s="267">
        <f>'Calculation Sheet'!AL131</f>
        <v>0</v>
      </c>
      <c r="N66" s="267">
        <f>'Calculation Sheet'!AM131</f>
        <v>0</v>
      </c>
      <c r="O66" s="267">
        <f>'Calculation Sheet'!AN131</f>
        <v>0</v>
      </c>
      <c r="P66" s="267">
        <f>'Calculation Sheet'!AO131</f>
        <v>0</v>
      </c>
      <c r="Q66" s="267">
        <f>'Calculation Sheet'!AP131</f>
        <v>0</v>
      </c>
      <c r="R66" s="267">
        <f>'Calculation Sheet'!AQ131</f>
        <v>0</v>
      </c>
      <c r="S66" s="267">
        <f>'Calculation Sheet'!AR131</f>
        <v>0</v>
      </c>
      <c r="T66" s="267">
        <f>'Calculation Sheet'!AS131</f>
        <v>0</v>
      </c>
      <c r="U66" s="268">
        <f>'Calculation Sheet'!AT131</f>
        <v>28.576388888888889</v>
      </c>
      <c r="V66" s="268" t="str">
        <f>'Calculation Sheet'!AU131</f>
        <v>-</v>
      </c>
    </row>
    <row r="67" spans="1:22" ht="13.35" customHeight="1" thickTop="1" x14ac:dyDescent="0.2">
      <c r="A67" s="269" t="s">
        <v>111</v>
      </c>
      <c r="B67" s="263">
        <f>'Calculation Sheet'!AA132</f>
        <v>15</v>
      </c>
      <c r="C67" s="263">
        <f>'Calculation Sheet'!AB132</f>
        <v>101</v>
      </c>
      <c r="D67" s="263">
        <f>'Calculation Sheet'!AC132</f>
        <v>450</v>
      </c>
      <c r="E67" s="263">
        <f>'Calculation Sheet'!AD132</f>
        <v>2473</v>
      </c>
      <c r="F67" s="263">
        <f>'Calculation Sheet'!AE132</f>
        <v>5415</v>
      </c>
      <c r="G67" s="263">
        <f>'Calculation Sheet'!AF132</f>
        <v>2088</v>
      </c>
      <c r="H67" s="263">
        <f>'Calculation Sheet'!AG132</f>
        <v>328</v>
      </c>
      <c r="I67" s="263">
        <f>'Calculation Sheet'!AH132</f>
        <v>36</v>
      </c>
      <c r="J67" s="263">
        <f>'Calculation Sheet'!AI132</f>
        <v>0</v>
      </c>
      <c r="K67" s="263">
        <f>'Calculation Sheet'!AJ132</f>
        <v>0</v>
      </c>
      <c r="L67" s="263">
        <f>'Calculation Sheet'!AK132</f>
        <v>0</v>
      </c>
      <c r="M67" s="263">
        <f>'Calculation Sheet'!AL132</f>
        <v>0</v>
      </c>
      <c r="N67" s="263">
        <f>'Calculation Sheet'!AM132</f>
        <v>0</v>
      </c>
      <c r="O67" s="263">
        <f>'Calculation Sheet'!AN132</f>
        <v>0</v>
      </c>
      <c r="P67" s="263">
        <f>'Calculation Sheet'!AO132</f>
        <v>0</v>
      </c>
      <c r="Q67" s="263">
        <f>'Calculation Sheet'!AP132</f>
        <v>0</v>
      </c>
      <c r="R67" s="263">
        <f>'Calculation Sheet'!AQ132</f>
        <v>0</v>
      </c>
      <c r="S67" s="263">
        <f>'Calculation Sheet'!AR132</f>
        <v>0</v>
      </c>
      <c r="T67" s="263">
        <f>'Calculation Sheet'!AS132</f>
        <v>0</v>
      </c>
      <c r="U67" s="264">
        <f>'Calculation Sheet'!AT132</f>
        <v>26.95</v>
      </c>
      <c r="V67" s="264">
        <f>'Calculation Sheet'!AU132</f>
        <v>31.090000000000003</v>
      </c>
    </row>
    <row r="68" spans="1:22" ht="13.35" customHeight="1" x14ac:dyDescent="0.2">
      <c r="A68" s="270" t="s">
        <v>112</v>
      </c>
      <c r="B68" s="265">
        <f>'Calculation Sheet'!AA133</f>
        <v>15</v>
      </c>
      <c r="C68" s="265">
        <f>'Calculation Sheet'!AB133</f>
        <v>107</v>
      </c>
      <c r="D68" s="265">
        <f>'Calculation Sheet'!AC133</f>
        <v>474</v>
      </c>
      <c r="E68" s="265">
        <f>'Calculation Sheet'!AD133</f>
        <v>2707</v>
      </c>
      <c r="F68" s="265">
        <f>'Calculation Sheet'!AE133</f>
        <v>6084</v>
      </c>
      <c r="G68" s="265">
        <f>'Calculation Sheet'!AF133</f>
        <v>2408</v>
      </c>
      <c r="H68" s="265">
        <f>'Calculation Sheet'!AG133</f>
        <v>410</v>
      </c>
      <c r="I68" s="265">
        <f>'Calculation Sheet'!AH133</f>
        <v>48</v>
      </c>
      <c r="J68" s="265">
        <f>'Calculation Sheet'!AI133</f>
        <v>1</v>
      </c>
      <c r="K68" s="265">
        <f>'Calculation Sheet'!AJ133</f>
        <v>1</v>
      </c>
      <c r="L68" s="265">
        <f>'Calculation Sheet'!AK133</f>
        <v>0</v>
      </c>
      <c r="M68" s="265">
        <f>'Calculation Sheet'!AL133</f>
        <v>0</v>
      </c>
      <c r="N68" s="265">
        <f>'Calculation Sheet'!AM133</f>
        <v>0</v>
      </c>
      <c r="O68" s="265">
        <f>'Calculation Sheet'!AN133</f>
        <v>0</v>
      </c>
      <c r="P68" s="265">
        <f>'Calculation Sheet'!AO133</f>
        <v>0</v>
      </c>
      <c r="Q68" s="265">
        <f>'Calculation Sheet'!AP133</f>
        <v>0</v>
      </c>
      <c r="R68" s="265">
        <f>'Calculation Sheet'!AQ133</f>
        <v>0</v>
      </c>
      <c r="S68" s="265">
        <f>'Calculation Sheet'!AR133</f>
        <v>0</v>
      </c>
      <c r="T68" s="265">
        <f>'Calculation Sheet'!AS133</f>
        <v>0</v>
      </c>
      <c r="U68" s="266">
        <f>'Calculation Sheet'!AT133</f>
        <v>27.090000000000003</v>
      </c>
      <c r="V68" s="266">
        <f>'Calculation Sheet'!AU133</f>
        <v>31.209999999999997</v>
      </c>
    </row>
    <row r="69" spans="1:22" ht="13.35" customHeight="1" x14ac:dyDescent="0.2">
      <c r="A69" s="106" t="s">
        <v>113</v>
      </c>
      <c r="B69" s="265">
        <f>'Calculation Sheet'!AA134</f>
        <v>15</v>
      </c>
      <c r="C69" s="265">
        <f>'Calculation Sheet'!AB134</f>
        <v>114</v>
      </c>
      <c r="D69" s="265">
        <f>'Calculation Sheet'!AC134</f>
        <v>482</v>
      </c>
      <c r="E69" s="265">
        <f>'Calculation Sheet'!AD134</f>
        <v>2737</v>
      </c>
      <c r="F69" s="265">
        <f>'Calculation Sheet'!AE134</f>
        <v>6152</v>
      </c>
      <c r="G69" s="265">
        <f>'Calculation Sheet'!AF134</f>
        <v>2452</v>
      </c>
      <c r="H69" s="265">
        <f>'Calculation Sheet'!AG134</f>
        <v>419</v>
      </c>
      <c r="I69" s="265">
        <f>'Calculation Sheet'!AH134</f>
        <v>49</v>
      </c>
      <c r="J69" s="265">
        <f>'Calculation Sheet'!AI134</f>
        <v>4</v>
      </c>
      <c r="K69" s="265">
        <f>'Calculation Sheet'!AJ134</f>
        <v>1</v>
      </c>
      <c r="L69" s="265">
        <f>'Calculation Sheet'!AK134</f>
        <v>0</v>
      </c>
      <c r="M69" s="265">
        <f>'Calculation Sheet'!AL134</f>
        <v>0</v>
      </c>
      <c r="N69" s="265">
        <f>'Calculation Sheet'!AM134</f>
        <v>0</v>
      </c>
      <c r="O69" s="265">
        <f>'Calculation Sheet'!AN134</f>
        <v>0</v>
      </c>
      <c r="P69" s="265">
        <f>'Calculation Sheet'!AO134</f>
        <v>0</v>
      </c>
      <c r="Q69" s="265">
        <f>'Calculation Sheet'!AP134</f>
        <v>0</v>
      </c>
      <c r="R69" s="265">
        <f>'Calculation Sheet'!AQ134</f>
        <v>0</v>
      </c>
      <c r="S69" s="265">
        <f>'Calculation Sheet'!AR134</f>
        <v>0</v>
      </c>
      <c r="T69" s="265">
        <f>'Calculation Sheet'!AS134</f>
        <v>0</v>
      </c>
      <c r="U69" s="266">
        <f>'Calculation Sheet'!AT134</f>
        <v>27.130000000000003</v>
      </c>
      <c r="V69" s="266">
        <f>'Calculation Sheet'!AU134</f>
        <v>31.25</v>
      </c>
    </row>
    <row r="70" spans="1:22" ht="13.35" customHeight="1" thickBot="1" x14ac:dyDescent="0.25">
      <c r="A70" s="108" t="s">
        <v>114</v>
      </c>
      <c r="B70" s="267">
        <f>'Calculation Sheet'!AA135</f>
        <v>15</v>
      </c>
      <c r="C70" s="267">
        <f>'Calculation Sheet'!AB135</f>
        <v>120</v>
      </c>
      <c r="D70" s="267">
        <f>'Calculation Sheet'!AC135</f>
        <v>499</v>
      </c>
      <c r="E70" s="267">
        <f>'Calculation Sheet'!AD135</f>
        <v>2766</v>
      </c>
      <c r="F70" s="267">
        <f>'Calculation Sheet'!AE135</f>
        <v>6249</v>
      </c>
      <c r="G70" s="267">
        <f>'Calculation Sheet'!AF135</f>
        <v>2521</v>
      </c>
      <c r="H70" s="267">
        <f>'Calculation Sheet'!AG135</f>
        <v>439</v>
      </c>
      <c r="I70" s="267">
        <f>'Calculation Sheet'!AH135</f>
        <v>56</v>
      </c>
      <c r="J70" s="267">
        <f>'Calculation Sheet'!AI135</f>
        <v>4</v>
      </c>
      <c r="K70" s="267">
        <f>'Calculation Sheet'!AJ135</f>
        <v>1</v>
      </c>
      <c r="L70" s="267">
        <f>'Calculation Sheet'!AK135</f>
        <v>0</v>
      </c>
      <c r="M70" s="267">
        <f>'Calculation Sheet'!AL135</f>
        <v>0</v>
      </c>
      <c r="N70" s="267">
        <f>'Calculation Sheet'!AM135</f>
        <v>0</v>
      </c>
      <c r="O70" s="267">
        <f>'Calculation Sheet'!AN135</f>
        <v>0</v>
      </c>
      <c r="P70" s="267">
        <f>'Calculation Sheet'!AO135</f>
        <v>0</v>
      </c>
      <c r="Q70" s="267">
        <f>'Calculation Sheet'!AP135</f>
        <v>0</v>
      </c>
      <c r="R70" s="267">
        <f>'Calculation Sheet'!AQ135</f>
        <v>0</v>
      </c>
      <c r="S70" s="267">
        <f>'Calculation Sheet'!AR135</f>
        <v>0</v>
      </c>
      <c r="T70" s="267">
        <f>'Calculation Sheet'!AS135</f>
        <v>0</v>
      </c>
      <c r="U70" s="268">
        <f>'Calculation Sheet'!AT135</f>
        <v>27.140000000000004</v>
      </c>
      <c r="V70" s="268">
        <f>'Calculation Sheet'!AU135</f>
        <v>31.3</v>
      </c>
    </row>
    <row r="71" spans="1:22" ht="13.35" customHeight="1" thickTop="1" x14ac:dyDescent="0.2"/>
  </sheetData>
  <sheetProtection algorithmName="SHA-512" hashValue="Zvp+TrjmkFeKL9Mh1BVULKSrxTv6+0kDkzewSnm7qWNNBgRdvPUFm4q4Hl7MP/EQcfhJXU63Mt0VZ5Ah1a67Sg==" saltValue="Ve6qfn11BXsyFFW5PJYITA==" spinCount="100000" sheet="1" objects="1" scenarios="1"/>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4</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554" t="str">
        <f>'Front Cover'!D34</f>
        <v>Watkins Lane (E)</v>
      </c>
      <c r="C6" s="554"/>
      <c r="D6" s="308" t="s">
        <v>3</v>
      </c>
      <c r="E6" s="306" t="str">
        <f>'Front Cover'!H34</f>
        <v>Gainsborough Road (W)</v>
      </c>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227"/>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Sheet'!AA212</f>
        <v>0</v>
      </c>
      <c r="C11" s="263">
        <f>'Calculation Sheet'!AB212</f>
        <v>0</v>
      </c>
      <c r="D11" s="263">
        <f>'Calculation Sheet'!AC212</f>
        <v>0</v>
      </c>
      <c r="E11" s="263">
        <f>'Calculation Sheet'!AD212</f>
        <v>6</v>
      </c>
      <c r="F11" s="263">
        <f>'Calculation Sheet'!AE212</f>
        <v>6</v>
      </c>
      <c r="G11" s="263">
        <f>'Calculation Sheet'!AF212</f>
        <v>4</v>
      </c>
      <c r="H11" s="263">
        <f>'Calculation Sheet'!AG212</f>
        <v>0</v>
      </c>
      <c r="I11" s="263">
        <f>'Calculation Sheet'!AH212</f>
        <v>1</v>
      </c>
      <c r="J11" s="263">
        <f>'Calculation Sheet'!AI212</f>
        <v>0</v>
      </c>
      <c r="K11" s="263">
        <f>'Calculation Sheet'!AJ212</f>
        <v>0</v>
      </c>
      <c r="L11" s="263">
        <f>'Calculation Sheet'!AK212</f>
        <v>0</v>
      </c>
      <c r="M11" s="263">
        <f>'Calculation Sheet'!AL212</f>
        <v>0</v>
      </c>
      <c r="N11" s="263">
        <f>'Calculation Sheet'!AM212</f>
        <v>0</v>
      </c>
      <c r="O11" s="263">
        <f>'Calculation Sheet'!AN212</f>
        <v>0</v>
      </c>
      <c r="P11" s="263">
        <f>'Calculation Sheet'!AO212</f>
        <v>0</v>
      </c>
      <c r="Q11" s="263">
        <f>'Calculation Sheet'!AP212</f>
        <v>0</v>
      </c>
      <c r="R11" s="263">
        <f>'Calculation Sheet'!AQ212</f>
        <v>0</v>
      </c>
      <c r="S11" s="263">
        <f>'Calculation Sheet'!AR212</f>
        <v>0</v>
      </c>
      <c r="T11" s="263">
        <f>'Calculation Sheet'!AS212</f>
        <v>0</v>
      </c>
      <c r="U11" s="264">
        <f>'Calculation Sheet'!AT212</f>
        <v>27.072916666666668</v>
      </c>
      <c r="V11" s="264" t="str">
        <f>'Calculation Sheet'!AU212</f>
        <v>-</v>
      </c>
    </row>
    <row r="12" spans="1:23" ht="13.35" customHeight="1" x14ac:dyDescent="0.2">
      <c r="A12" s="154">
        <v>4.1666666666666664E-2</v>
      </c>
      <c r="B12" s="265">
        <f>'Calculation Sheet'!AA213</f>
        <v>0</v>
      </c>
      <c r="C12" s="265">
        <f>'Calculation Sheet'!AB213</f>
        <v>0</v>
      </c>
      <c r="D12" s="265">
        <f>'Calculation Sheet'!AC213</f>
        <v>1</v>
      </c>
      <c r="E12" s="265">
        <f>'Calculation Sheet'!AD213</f>
        <v>0</v>
      </c>
      <c r="F12" s="265">
        <f>'Calculation Sheet'!AE213</f>
        <v>2</v>
      </c>
      <c r="G12" s="265">
        <f>'Calculation Sheet'!AF213</f>
        <v>0</v>
      </c>
      <c r="H12" s="265">
        <f>'Calculation Sheet'!AG213</f>
        <v>1</v>
      </c>
      <c r="I12" s="265">
        <f>'Calculation Sheet'!AH213</f>
        <v>0</v>
      </c>
      <c r="J12" s="265">
        <f>'Calculation Sheet'!AI213</f>
        <v>0</v>
      </c>
      <c r="K12" s="265">
        <f>'Calculation Sheet'!AJ213</f>
        <v>0</v>
      </c>
      <c r="L12" s="265">
        <f>'Calculation Sheet'!AK213</f>
        <v>0</v>
      </c>
      <c r="M12" s="265">
        <f>'Calculation Sheet'!AL213</f>
        <v>0</v>
      </c>
      <c r="N12" s="265">
        <f>'Calculation Sheet'!AM213</f>
        <v>0</v>
      </c>
      <c r="O12" s="265">
        <f>'Calculation Sheet'!AN213</f>
        <v>0</v>
      </c>
      <c r="P12" s="265">
        <f>'Calculation Sheet'!AO213</f>
        <v>0</v>
      </c>
      <c r="Q12" s="265">
        <f>'Calculation Sheet'!AP213</f>
        <v>0</v>
      </c>
      <c r="R12" s="265">
        <f>'Calculation Sheet'!AQ213</f>
        <v>0</v>
      </c>
      <c r="S12" s="265">
        <f>'Calculation Sheet'!AR213</f>
        <v>0</v>
      </c>
      <c r="T12" s="265">
        <f>'Calculation Sheet'!AS213</f>
        <v>0</v>
      </c>
      <c r="U12" s="266">
        <f>'Calculation Sheet'!AT213</f>
        <v>27.183333333333334</v>
      </c>
      <c r="V12" s="266" t="str">
        <f>'Calculation Sheet'!AU213</f>
        <v>-</v>
      </c>
    </row>
    <row r="13" spans="1:23" ht="13.35" customHeight="1" x14ac:dyDescent="0.2">
      <c r="A13" s="154">
        <v>8.3333333333333301E-2</v>
      </c>
      <c r="B13" s="265">
        <f>'Calculation Sheet'!AA214</f>
        <v>0</v>
      </c>
      <c r="C13" s="265">
        <f>'Calculation Sheet'!AB214</f>
        <v>0</v>
      </c>
      <c r="D13" s="265">
        <f>'Calculation Sheet'!AC214</f>
        <v>1</v>
      </c>
      <c r="E13" s="265">
        <f>'Calculation Sheet'!AD214</f>
        <v>2</v>
      </c>
      <c r="F13" s="265">
        <f>'Calculation Sheet'!AE214</f>
        <v>2</v>
      </c>
      <c r="G13" s="265">
        <f>'Calculation Sheet'!AF214</f>
        <v>2</v>
      </c>
      <c r="H13" s="265">
        <f>'Calculation Sheet'!AG214</f>
        <v>0</v>
      </c>
      <c r="I13" s="265">
        <f>'Calculation Sheet'!AH214</f>
        <v>0</v>
      </c>
      <c r="J13" s="265">
        <f>'Calculation Sheet'!AI214</f>
        <v>0</v>
      </c>
      <c r="K13" s="265">
        <f>'Calculation Sheet'!AJ214</f>
        <v>0</v>
      </c>
      <c r="L13" s="265">
        <f>'Calculation Sheet'!AK214</f>
        <v>0</v>
      </c>
      <c r="M13" s="265">
        <f>'Calculation Sheet'!AL214</f>
        <v>0</v>
      </c>
      <c r="N13" s="265">
        <f>'Calculation Sheet'!AM214</f>
        <v>0</v>
      </c>
      <c r="O13" s="265">
        <f>'Calculation Sheet'!AN214</f>
        <v>0</v>
      </c>
      <c r="P13" s="265">
        <f>'Calculation Sheet'!AO214</f>
        <v>0</v>
      </c>
      <c r="Q13" s="265">
        <f>'Calculation Sheet'!AP214</f>
        <v>0</v>
      </c>
      <c r="R13" s="265">
        <f>'Calculation Sheet'!AQ214</f>
        <v>0</v>
      </c>
      <c r="S13" s="265">
        <f>'Calculation Sheet'!AR214</f>
        <v>0</v>
      </c>
      <c r="T13" s="265">
        <f>'Calculation Sheet'!AS214</f>
        <v>0</v>
      </c>
      <c r="U13" s="266">
        <f>'Calculation Sheet'!AT214</f>
        <v>24.987499999999997</v>
      </c>
      <c r="V13" s="266" t="str">
        <f>'Calculation Sheet'!AU214</f>
        <v>-</v>
      </c>
    </row>
    <row r="14" spans="1:23" ht="13.35" customHeight="1" x14ac:dyDescent="0.2">
      <c r="A14" s="154">
        <v>0.125</v>
      </c>
      <c r="B14" s="265">
        <f>'Calculation Sheet'!AA215</f>
        <v>0</v>
      </c>
      <c r="C14" s="265">
        <f>'Calculation Sheet'!AB215</f>
        <v>1</v>
      </c>
      <c r="D14" s="265">
        <f>'Calculation Sheet'!AC215</f>
        <v>3</v>
      </c>
      <c r="E14" s="265">
        <f>'Calculation Sheet'!AD215</f>
        <v>6</v>
      </c>
      <c r="F14" s="265">
        <f>'Calculation Sheet'!AE215</f>
        <v>2</v>
      </c>
      <c r="G14" s="265">
        <f>'Calculation Sheet'!AF215</f>
        <v>2</v>
      </c>
      <c r="H14" s="265">
        <f>'Calculation Sheet'!AG215</f>
        <v>0</v>
      </c>
      <c r="I14" s="265">
        <f>'Calculation Sheet'!AH215</f>
        <v>0</v>
      </c>
      <c r="J14" s="265">
        <f>'Calculation Sheet'!AI215</f>
        <v>0</v>
      </c>
      <c r="K14" s="265">
        <f>'Calculation Sheet'!AJ215</f>
        <v>0</v>
      </c>
      <c r="L14" s="265">
        <f>'Calculation Sheet'!AK215</f>
        <v>0</v>
      </c>
      <c r="M14" s="265">
        <f>'Calculation Sheet'!AL215</f>
        <v>0</v>
      </c>
      <c r="N14" s="265">
        <f>'Calculation Sheet'!AM215</f>
        <v>0</v>
      </c>
      <c r="O14" s="265">
        <f>'Calculation Sheet'!AN215</f>
        <v>0</v>
      </c>
      <c r="P14" s="265">
        <f>'Calculation Sheet'!AO215</f>
        <v>0</v>
      </c>
      <c r="Q14" s="265">
        <f>'Calculation Sheet'!AP215</f>
        <v>0</v>
      </c>
      <c r="R14" s="265">
        <f>'Calculation Sheet'!AQ215</f>
        <v>0</v>
      </c>
      <c r="S14" s="265">
        <f>'Calculation Sheet'!AR215</f>
        <v>0</v>
      </c>
      <c r="T14" s="265">
        <f>'Calculation Sheet'!AS215</f>
        <v>0</v>
      </c>
      <c r="U14" s="266">
        <f>'Calculation Sheet'!AT215</f>
        <v>22.614583333333336</v>
      </c>
      <c r="V14" s="266" t="str">
        <f>'Calculation Sheet'!AU215</f>
        <v>-</v>
      </c>
    </row>
    <row r="15" spans="1:23" ht="13.35" customHeight="1" x14ac:dyDescent="0.2">
      <c r="A15" s="154">
        <v>0.16666666666666699</v>
      </c>
      <c r="B15" s="265">
        <f>'Calculation Sheet'!AA216</f>
        <v>0</v>
      </c>
      <c r="C15" s="265">
        <f>'Calculation Sheet'!AB216</f>
        <v>2</v>
      </c>
      <c r="D15" s="265">
        <f>'Calculation Sheet'!AC216</f>
        <v>2</v>
      </c>
      <c r="E15" s="265">
        <f>'Calculation Sheet'!AD216</f>
        <v>4</v>
      </c>
      <c r="F15" s="265">
        <f>'Calculation Sheet'!AE216</f>
        <v>2</v>
      </c>
      <c r="G15" s="265">
        <f>'Calculation Sheet'!AF216</f>
        <v>11</v>
      </c>
      <c r="H15" s="265">
        <f>'Calculation Sheet'!AG216</f>
        <v>1</v>
      </c>
      <c r="I15" s="265">
        <f>'Calculation Sheet'!AH216</f>
        <v>0</v>
      </c>
      <c r="J15" s="265">
        <f>'Calculation Sheet'!AI216</f>
        <v>0</v>
      </c>
      <c r="K15" s="265">
        <f>'Calculation Sheet'!AJ216</f>
        <v>0</v>
      </c>
      <c r="L15" s="265">
        <f>'Calculation Sheet'!AK216</f>
        <v>0</v>
      </c>
      <c r="M15" s="265">
        <f>'Calculation Sheet'!AL216</f>
        <v>0</v>
      </c>
      <c r="N15" s="265">
        <f>'Calculation Sheet'!AM216</f>
        <v>0</v>
      </c>
      <c r="O15" s="265">
        <f>'Calculation Sheet'!AN216</f>
        <v>0</v>
      </c>
      <c r="P15" s="265">
        <f>'Calculation Sheet'!AO216</f>
        <v>0</v>
      </c>
      <c r="Q15" s="265">
        <f>'Calculation Sheet'!AP216</f>
        <v>0</v>
      </c>
      <c r="R15" s="265">
        <f>'Calculation Sheet'!AQ216</f>
        <v>0</v>
      </c>
      <c r="S15" s="265">
        <f>'Calculation Sheet'!AR216</f>
        <v>0</v>
      </c>
      <c r="T15" s="265">
        <f>'Calculation Sheet'!AS216</f>
        <v>0</v>
      </c>
      <c r="U15" s="266">
        <f>'Calculation Sheet'!AT216</f>
        <v>27.541666666666668</v>
      </c>
      <c r="V15" s="266" t="str">
        <f>'Calculation Sheet'!AU216</f>
        <v>-</v>
      </c>
    </row>
    <row r="16" spans="1:23" ht="13.35" customHeight="1" x14ac:dyDescent="0.2">
      <c r="A16" s="154">
        <v>0.20833333333333301</v>
      </c>
      <c r="B16" s="265">
        <f>'Calculation Sheet'!AA217</f>
        <v>0</v>
      </c>
      <c r="C16" s="265">
        <f>'Calculation Sheet'!AB217</f>
        <v>0</v>
      </c>
      <c r="D16" s="265">
        <f>'Calculation Sheet'!AC217</f>
        <v>13</v>
      </c>
      <c r="E16" s="265">
        <f>'Calculation Sheet'!AD217</f>
        <v>13</v>
      </c>
      <c r="F16" s="265">
        <f>'Calculation Sheet'!AE217</f>
        <v>66</v>
      </c>
      <c r="G16" s="265">
        <f>'Calculation Sheet'!AF217</f>
        <v>38</v>
      </c>
      <c r="H16" s="265">
        <f>'Calculation Sheet'!AG217</f>
        <v>9</v>
      </c>
      <c r="I16" s="265">
        <f>'Calculation Sheet'!AH217</f>
        <v>1</v>
      </c>
      <c r="J16" s="265">
        <f>'Calculation Sheet'!AI217</f>
        <v>0</v>
      </c>
      <c r="K16" s="265">
        <f>'Calculation Sheet'!AJ217</f>
        <v>0</v>
      </c>
      <c r="L16" s="265">
        <f>'Calculation Sheet'!AK217</f>
        <v>0</v>
      </c>
      <c r="M16" s="265">
        <f>'Calculation Sheet'!AL217</f>
        <v>0</v>
      </c>
      <c r="N16" s="265">
        <f>'Calculation Sheet'!AM217</f>
        <v>0</v>
      </c>
      <c r="O16" s="265">
        <f>'Calculation Sheet'!AN217</f>
        <v>0</v>
      </c>
      <c r="P16" s="265">
        <f>'Calculation Sheet'!AO217</f>
        <v>0</v>
      </c>
      <c r="Q16" s="265">
        <f>'Calculation Sheet'!AP217</f>
        <v>0</v>
      </c>
      <c r="R16" s="265">
        <f>'Calculation Sheet'!AQ217</f>
        <v>0</v>
      </c>
      <c r="S16" s="265">
        <f>'Calculation Sheet'!AR217</f>
        <v>0</v>
      </c>
      <c r="T16" s="265">
        <f>'Calculation Sheet'!AS217</f>
        <v>0</v>
      </c>
      <c r="U16" s="266">
        <f>'Calculation Sheet'!AT217</f>
        <v>27.935714285714287</v>
      </c>
      <c r="V16" s="266">
        <f>'Calculation Sheet'!AU217</f>
        <v>32.799999999999997</v>
      </c>
    </row>
    <row r="17" spans="1:22" ht="13.35" customHeight="1" x14ac:dyDescent="0.2">
      <c r="A17" s="154">
        <v>0.25</v>
      </c>
      <c r="B17" s="265">
        <f>'Calculation Sheet'!AA218</f>
        <v>0</v>
      </c>
      <c r="C17" s="265">
        <f>'Calculation Sheet'!AB218</f>
        <v>1</v>
      </c>
      <c r="D17" s="265">
        <f>'Calculation Sheet'!AC218</f>
        <v>7</v>
      </c>
      <c r="E17" s="265">
        <f>'Calculation Sheet'!AD218</f>
        <v>86</v>
      </c>
      <c r="F17" s="265">
        <f>'Calculation Sheet'!AE218</f>
        <v>299</v>
      </c>
      <c r="G17" s="265">
        <f>'Calculation Sheet'!AF218</f>
        <v>141</v>
      </c>
      <c r="H17" s="265">
        <f>'Calculation Sheet'!AG218</f>
        <v>23</v>
      </c>
      <c r="I17" s="265">
        <f>'Calculation Sheet'!AH218</f>
        <v>3</v>
      </c>
      <c r="J17" s="265">
        <f>'Calculation Sheet'!AI218</f>
        <v>0</v>
      </c>
      <c r="K17" s="265">
        <f>'Calculation Sheet'!AJ218</f>
        <v>0</v>
      </c>
      <c r="L17" s="265">
        <f>'Calculation Sheet'!AK218</f>
        <v>0</v>
      </c>
      <c r="M17" s="265">
        <f>'Calculation Sheet'!AL218</f>
        <v>0</v>
      </c>
      <c r="N17" s="265">
        <f>'Calculation Sheet'!AM218</f>
        <v>0</v>
      </c>
      <c r="O17" s="265">
        <f>'Calculation Sheet'!AN218</f>
        <v>0</v>
      </c>
      <c r="P17" s="265">
        <f>'Calculation Sheet'!AO218</f>
        <v>0</v>
      </c>
      <c r="Q17" s="265">
        <f>'Calculation Sheet'!AP218</f>
        <v>0</v>
      </c>
      <c r="R17" s="265">
        <f>'Calculation Sheet'!AQ218</f>
        <v>0</v>
      </c>
      <c r="S17" s="265">
        <f>'Calculation Sheet'!AR218</f>
        <v>0</v>
      </c>
      <c r="T17" s="265">
        <f>'Calculation Sheet'!AS218</f>
        <v>0</v>
      </c>
      <c r="U17" s="266">
        <f>'Calculation Sheet'!AT218</f>
        <v>28.264285714285716</v>
      </c>
      <c r="V17" s="266">
        <f>'Calculation Sheet'!AU218</f>
        <v>32.288690476190474</v>
      </c>
    </row>
    <row r="18" spans="1:22" ht="13.35" customHeight="1" x14ac:dyDescent="0.2">
      <c r="A18" s="154">
        <v>0.29166666666666702</v>
      </c>
      <c r="B18" s="265">
        <f>'Calculation Sheet'!AA219</f>
        <v>3</v>
      </c>
      <c r="C18" s="265">
        <f>'Calculation Sheet'!AB219</f>
        <v>13</v>
      </c>
      <c r="D18" s="265">
        <f>'Calculation Sheet'!AC219</f>
        <v>19</v>
      </c>
      <c r="E18" s="265">
        <f>'Calculation Sheet'!AD219</f>
        <v>191</v>
      </c>
      <c r="F18" s="265">
        <f>'Calculation Sheet'!AE219</f>
        <v>527</v>
      </c>
      <c r="G18" s="265">
        <f>'Calculation Sheet'!AF219</f>
        <v>155</v>
      </c>
      <c r="H18" s="265">
        <f>'Calculation Sheet'!AG219</f>
        <v>16</v>
      </c>
      <c r="I18" s="265">
        <f>'Calculation Sheet'!AH219</f>
        <v>0</v>
      </c>
      <c r="J18" s="265">
        <f>'Calculation Sheet'!AI219</f>
        <v>1</v>
      </c>
      <c r="K18" s="265">
        <f>'Calculation Sheet'!AJ219</f>
        <v>0</v>
      </c>
      <c r="L18" s="265">
        <f>'Calculation Sheet'!AK219</f>
        <v>0</v>
      </c>
      <c r="M18" s="265">
        <f>'Calculation Sheet'!AL219</f>
        <v>0</v>
      </c>
      <c r="N18" s="265">
        <f>'Calculation Sheet'!AM219</f>
        <v>0</v>
      </c>
      <c r="O18" s="265">
        <f>'Calculation Sheet'!AN219</f>
        <v>0</v>
      </c>
      <c r="P18" s="265">
        <f>'Calculation Sheet'!AO219</f>
        <v>0</v>
      </c>
      <c r="Q18" s="265">
        <f>'Calculation Sheet'!AP219</f>
        <v>0</v>
      </c>
      <c r="R18" s="265">
        <f>'Calculation Sheet'!AQ219</f>
        <v>0</v>
      </c>
      <c r="S18" s="265">
        <f>'Calculation Sheet'!AR219</f>
        <v>0</v>
      </c>
      <c r="T18" s="265">
        <f>'Calculation Sheet'!AS219</f>
        <v>0</v>
      </c>
      <c r="U18" s="266">
        <f>'Calculation Sheet'!AT219</f>
        <v>27.071428571428569</v>
      </c>
      <c r="V18" s="266">
        <f>'Calculation Sheet'!AU219</f>
        <v>30.660714285714285</v>
      </c>
    </row>
    <row r="19" spans="1:22" ht="13.35" customHeight="1" x14ac:dyDescent="0.2">
      <c r="A19" s="154">
        <v>0.33333333333333298</v>
      </c>
      <c r="B19" s="265">
        <f>'Calculation Sheet'!AA220</f>
        <v>2</v>
      </c>
      <c r="C19" s="265">
        <f>'Calculation Sheet'!AB220</f>
        <v>12</v>
      </c>
      <c r="D19" s="265">
        <f>'Calculation Sheet'!AC220</f>
        <v>34</v>
      </c>
      <c r="E19" s="265">
        <f>'Calculation Sheet'!AD220</f>
        <v>234</v>
      </c>
      <c r="F19" s="265">
        <f>'Calculation Sheet'!AE220</f>
        <v>564</v>
      </c>
      <c r="G19" s="265">
        <f>'Calculation Sheet'!AF220</f>
        <v>147</v>
      </c>
      <c r="H19" s="265">
        <f>'Calculation Sheet'!AG220</f>
        <v>10</v>
      </c>
      <c r="I19" s="265">
        <f>'Calculation Sheet'!AH220</f>
        <v>2</v>
      </c>
      <c r="J19" s="265">
        <f>'Calculation Sheet'!AI220</f>
        <v>0</v>
      </c>
      <c r="K19" s="265">
        <f>'Calculation Sheet'!AJ220</f>
        <v>0</v>
      </c>
      <c r="L19" s="265">
        <f>'Calculation Sheet'!AK220</f>
        <v>0</v>
      </c>
      <c r="M19" s="265">
        <f>'Calculation Sheet'!AL220</f>
        <v>0</v>
      </c>
      <c r="N19" s="265">
        <f>'Calculation Sheet'!AM220</f>
        <v>0</v>
      </c>
      <c r="O19" s="265">
        <f>'Calculation Sheet'!AN220</f>
        <v>0</v>
      </c>
      <c r="P19" s="265">
        <f>'Calculation Sheet'!AO220</f>
        <v>0</v>
      </c>
      <c r="Q19" s="265">
        <f>'Calculation Sheet'!AP220</f>
        <v>0</v>
      </c>
      <c r="R19" s="265">
        <f>'Calculation Sheet'!AQ220</f>
        <v>0</v>
      </c>
      <c r="S19" s="265">
        <f>'Calculation Sheet'!AR220</f>
        <v>0</v>
      </c>
      <c r="T19" s="265">
        <f>'Calculation Sheet'!AS220</f>
        <v>0</v>
      </c>
      <c r="U19" s="266">
        <f>'Calculation Sheet'!AT220</f>
        <v>26.603571428571428</v>
      </c>
      <c r="V19" s="266">
        <f>'Calculation Sheet'!AU220</f>
        <v>30.196428571428573</v>
      </c>
    </row>
    <row r="20" spans="1:22" ht="13.35" customHeight="1" x14ac:dyDescent="0.2">
      <c r="A20" s="154">
        <v>0.375</v>
      </c>
      <c r="B20" s="265">
        <f>'Calculation Sheet'!AA221</f>
        <v>0</v>
      </c>
      <c r="C20" s="265">
        <f>'Calculation Sheet'!AB221</f>
        <v>7</v>
      </c>
      <c r="D20" s="265">
        <f>'Calculation Sheet'!AC221</f>
        <v>20</v>
      </c>
      <c r="E20" s="265">
        <f>'Calculation Sheet'!AD221</f>
        <v>213</v>
      </c>
      <c r="F20" s="265">
        <f>'Calculation Sheet'!AE221</f>
        <v>365</v>
      </c>
      <c r="G20" s="265">
        <f>'Calculation Sheet'!AF221</f>
        <v>70</v>
      </c>
      <c r="H20" s="265">
        <f>'Calculation Sheet'!AG221</f>
        <v>3</v>
      </c>
      <c r="I20" s="265">
        <f>'Calculation Sheet'!AH221</f>
        <v>1</v>
      </c>
      <c r="J20" s="265">
        <f>'Calculation Sheet'!AI221</f>
        <v>1</v>
      </c>
      <c r="K20" s="265">
        <f>'Calculation Sheet'!AJ221</f>
        <v>0</v>
      </c>
      <c r="L20" s="265">
        <f>'Calculation Sheet'!AK221</f>
        <v>0</v>
      </c>
      <c r="M20" s="265">
        <f>'Calculation Sheet'!AL221</f>
        <v>0</v>
      </c>
      <c r="N20" s="265">
        <f>'Calculation Sheet'!AM221</f>
        <v>0</v>
      </c>
      <c r="O20" s="265">
        <f>'Calculation Sheet'!AN221</f>
        <v>0</v>
      </c>
      <c r="P20" s="265">
        <f>'Calculation Sheet'!AO221</f>
        <v>0</v>
      </c>
      <c r="Q20" s="265">
        <f>'Calculation Sheet'!AP221</f>
        <v>0</v>
      </c>
      <c r="R20" s="265">
        <f>'Calculation Sheet'!AQ221</f>
        <v>0</v>
      </c>
      <c r="S20" s="265">
        <f>'Calculation Sheet'!AR221</f>
        <v>0</v>
      </c>
      <c r="T20" s="265">
        <f>'Calculation Sheet'!AS221</f>
        <v>0</v>
      </c>
      <c r="U20" s="266">
        <f>'Calculation Sheet'!AT221</f>
        <v>25.978571428571428</v>
      </c>
      <c r="V20" s="266">
        <f>'Calculation Sheet'!AU221</f>
        <v>29.521428571428569</v>
      </c>
    </row>
    <row r="21" spans="1:22" ht="13.35" customHeight="1" x14ac:dyDescent="0.2">
      <c r="A21" s="154">
        <v>0.41666666666666702</v>
      </c>
      <c r="B21" s="265">
        <f>'Calculation Sheet'!AA222</f>
        <v>0</v>
      </c>
      <c r="C21" s="265">
        <f>'Calculation Sheet'!AB222</f>
        <v>9</v>
      </c>
      <c r="D21" s="265">
        <f>'Calculation Sheet'!AC222</f>
        <v>44</v>
      </c>
      <c r="E21" s="265">
        <f>'Calculation Sheet'!AD222</f>
        <v>187</v>
      </c>
      <c r="F21" s="265">
        <f>'Calculation Sheet'!AE222</f>
        <v>259</v>
      </c>
      <c r="G21" s="265">
        <f>'Calculation Sheet'!AF222</f>
        <v>52</v>
      </c>
      <c r="H21" s="265">
        <f>'Calculation Sheet'!AG222</f>
        <v>2</v>
      </c>
      <c r="I21" s="265">
        <f>'Calculation Sheet'!AH222</f>
        <v>1</v>
      </c>
      <c r="J21" s="265">
        <f>'Calculation Sheet'!AI222</f>
        <v>0</v>
      </c>
      <c r="K21" s="265">
        <f>'Calculation Sheet'!AJ222</f>
        <v>0</v>
      </c>
      <c r="L21" s="265">
        <f>'Calculation Sheet'!AK222</f>
        <v>0</v>
      </c>
      <c r="M21" s="265">
        <f>'Calculation Sheet'!AL222</f>
        <v>0</v>
      </c>
      <c r="N21" s="265">
        <f>'Calculation Sheet'!AM222</f>
        <v>0</v>
      </c>
      <c r="O21" s="265">
        <f>'Calculation Sheet'!AN222</f>
        <v>0</v>
      </c>
      <c r="P21" s="265">
        <f>'Calculation Sheet'!AO222</f>
        <v>0</v>
      </c>
      <c r="Q21" s="265">
        <f>'Calculation Sheet'!AP222</f>
        <v>0</v>
      </c>
      <c r="R21" s="265">
        <f>'Calculation Sheet'!AQ222</f>
        <v>0</v>
      </c>
      <c r="S21" s="265">
        <f>'Calculation Sheet'!AR222</f>
        <v>0</v>
      </c>
      <c r="T21" s="265">
        <f>'Calculation Sheet'!AS222</f>
        <v>0</v>
      </c>
      <c r="U21" s="266">
        <f>'Calculation Sheet'!AT222</f>
        <v>25.410714285714285</v>
      </c>
      <c r="V21" s="266">
        <f>'Calculation Sheet'!AU222</f>
        <v>29.224999999999998</v>
      </c>
    </row>
    <row r="22" spans="1:22" ht="13.35" customHeight="1" x14ac:dyDescent="0.2">
      <c r="A22" s="154">
        <v>0.45833333333333298</v>
      </c>
      <c r="B22" s="265">
        <f>'Calculation Sheet'!AA223</f>
        <v>2</v>
      </c>
      <c r="C22" s="265">
        <f>'Calculation Sheet'!AB223</f>
        <v>22</v>
      </c>
      <c r="D22" s="265">
        <f>'Calculation Sheet'!AC223</f>
        <v>46</v>
      </c>
      <c r="E22" s="265">
        <f>'Calculation Sheet'!AD223</f>
        <v>223</v>
      </c>
      <c r="F22" s="265">
        <f>'Calculation Sheet'!AE223</f>
        <v>323</v>
      </c>
      <c r="G22" s="265">
        <f>'Calculation Sheet'!AF223</f>
        <v>65</v>
      </c>
      <c r="H22" s="265">
        <f>'Calculation Sheet'!AG223</f>
        <v>7</v>
      </c>
      <c r="I22" s="265">
        <f>'Calculation Sheet'!AH223</f>
        <v>0</v>
      </c>
      <c r="J22" s="265">
        <f>'Calculation Sheet'!AI223</f>
        <v>1</v>
      </c>
      <c r="K22" s="265">
        <f>'Calculation Sheet'!AJ223</f>
        <v>0</v>
      </c>
      <c r="L22" s="265">
        <f>'Calculation Sheet'!AK223</f>
        <v>0</v>
      </c>
      <c r="M22" s="265">
        <f>'Calculation Sheet'!AL223</f>
        <v>0</v>
      </c>
      <c r="N22" s="265">
        <f>'Calculation Sheet'!AM223</f>
        <v>0</v>
      </c>
      <c r="O22" s="265">
        <f>'Calculation Sheet'!AN223</f>
        <v>0</v>
      </c>
      <c r="P22" s="265">
        <f>'Calculation Sheet'!AO223</f>
        <v>0</v>
      </c>
      <c r="Q22" s="265">
        <f>'Calculation Sheet'!AP223</f>
        <v>0</v>
      </c>
      <c r="R22" s="265">
        <f>'Calculation Sheet'!AQ223</f>
        <v>0</v>
      </c>
      <c r="S22" s="265">
        <f>'Calculation Sheet'!AR223</f>
        <v>0</v>
      </c>
      <c r="T22" s="265">
        <f>'Calculation Sheet'!AS223</f>
        <v>0</v>
      </c>
      <c r="U22" s="266">
        <f>'Calculation Sheet'!AT223</f>
        <v>25.293749999999999</v>
      </c>
      <c r="V22" s="266">
        <f>'Calculation Sheet'!AU223</f>
        <v>29.19285714285714</v>
      </c>
    </row>
    <row r="23" spans="1:22" ht="13.35" customHeight="1" x14ac:dyDescent="0.2">
      <c r="A23" s="154">
        <v>0.5</v>
      </c>
      <c r="B23" s="265">
        <f>'Calculation Sheet'!AA224</f>
        <v>8</v>
      </c>
      <c r="C23" s="265">
        <f>'Calculation Sheet'!AB224</f>
        <v>20</v>
      </c>
      <c r="D23" s="265">
        <f>'Calculation Sheet'!AC224</f>
        <v>76</v>
      </c>
      <c r="E23" s="265">
        <f>'Calculation Sheet'!AD224</f>
        <v>190</v>
      </c>
      <c r="F23" s="265">
        <f>'Calculation Sheet'!AE224</f>
        <v>305</v>
      </c>
      <c r="G23" s="265">
        <f>'Calculation Sheet'!AF224</f>
        <v>80</v>
      </c>
      <c r="H23" s="265">
        <f>'Calculation Sheet'!AG224</f>
        <v>5</v>
      </c>
      <c r="I23" s="265">
        <f>'Calculation Sheet'!AH224</f>
        <v>0</v>
      </c>
      <c r="J23" s="265">
        <f>'Calculation Sheet'!AI224</f>
        <v>0</v>
      </c>
      <c r="K23" s="265">
        <f>'Calculation Sheet'!AJ224</f>
        <v>0</v>
      </c>
      <c r="L23" s="265">
        <f>'Calculation Sheet'!AK224</f>
        <v>0</v>
      </c>
      <c r="M23" s="265">
        <f>'Calculation Sheet'!AL224</f>
        <v>0</v>
      </c>
      <c r="N23" s="265">
        <f>'Calculation Sheet'!AM224</f>
        <v>0</v>
      </c>
      <c r="O23" s="265">
        <f>'Calculation Sheet'!AN224</f>
        <v>0</v>
      </c>
      <c r="P23" s="265">
        <f>'Calculation Sheet'!AO224</f>
        <v>0</v>
      </c>
      <c r="Q23" s="265">
        <f>'Calculation Sheet'!AP224</f>
        <v>0</v>
      </c>
      <c r="R23" s="265">
        <f>'Calculation Sheet'!AQ224</f>
        <v>0</v>
      </c>
      <c r="S23" s="265">
        <f>'Calculation Sheet'!AR224</f>
        <v>0</v>
      </c>
      <c r="T23" s="265">
        <f>'Calculation Sheet'!AS224</f>
        <v>0</v>
      </c>
      <c r="U23" s="266">
        <f>'Calculation Sheet'!AT224</f>
        <v>25.096875000000001</v>
      </c>
      <c r="V23" s="266">
        <f>'Calculation Sheet'!AU224</f>
        <v>29.17544642857143</v>
      </c>
    </row>
    <row r="24" spans="1:22" ht="13.35" customHeight="1" x14ac:dyDescent="0.2">
      <c r="A24" s="154">
        <v>0.54166666666666696</v>
      </c>
      <c r="B24" s="265">
        <f>'Calculation Sheet'!AA225</f>
        <v>0</v>
      </c>
      <c r="C24" s="265">
        <f>'Calculation Sheet'!AB225</f>
        <v>13</v>
      </c>
      <c r="D24" s="265">
        <f>'Calculation Sheet'!AC225</f>
        <v>67</v>
      </c>
      <c r="E24" s="265">
        <f>'Calculation Sheet'!AD225</f>
        <v>193</v>
      </c>
      <c r="F24" s="265">
        <f>'Calculation Sheet'!AE225</f>
        <v>282</v>
      </c>
      <c r="G24" s="265">
        <f>'Calculation Sheet'!AF225</f>
        <v>74</v>
      </c>
      <c r="H24" s="265">
        <f>'Calculation Sheet'!AG225</f>
        <v>7</v>
      </c>
      <c r="I24" s="265">
        <f>'Calculation Sheet'!AH225</f>
        <v>3</v>
      </c>
      <c r="J24" s="265">
        <f>'Calculation Sheet'!AI225</f>
        <v>0</v>
      </c>
      <c r="K24" s="265">
        <f>'Calculation Sheet'!AJ225</f>
        <v>0</v>
      </c>
      <c r="L24" s="265">
        <f>'Calculation Sheet'!AK225</f>
        <v>0</v>
      </c>
      <c r="M24" s="265">
        <f>'Calculation Sheet'!AL225</f>
        <v>0</v>
      </c>
      <c r="N24" s="265">
        <f>'Calculation Sheet'!AM225</f>
        <v>0</v>
      </c>
      <c r="O24" s="265">
        <f>'Calculation Sheet'!AN225</f>
        <v>0</v>
      </c>
      <c r="P24" s="265">
        <f>'Calculation Sheet'!AO225</f>
        <v>0</v>
      </c>
      <c r="Q24" s="265">
        <f>'Calculation Sheet'!AP225</f>
        <v>0</v>
      </c>
      <c r="R24" s="265">
        <f>'Calculation Sheet'!AQ225</f>
        <v>0</v>
      </c>
      <c r="S24" s="265">
        <f>'Calculation Sheet'!AR225</f>
        <v>0</v>
      </c>
      <c r="T24" s="265">
        <f>'Calculation Sheet'!AS225</f>
        <v>0</v>
      </c>
      <c r="U24" s="266">
        <f>'Calculation Sheet'!AT225</f>
        <v>25.581249999999997</v>
      </c>
      <c r="V24" s="266">
        <f>'Calculation Sheet'!AU225</f>
        <v>29.871874999999999</v>
      </c>
    </row>
    <row r="25" spans="1:22" ht="13.35" customHeight="1" x14ac:dyDescent="0.2">
      <c r="A25" s="154">
        <v>0.58333333333333304</v>
      </c>
      <c r="B25" s="265">
        <f>'Calculation Sheet'!AA226</f>
        <v>0</v>
      </c>
      <c r="C25" s="265">
        <f>'Calculation Sheet'!AB226</f>
        <v>11</v>
      </c>
      <c r="D25" s="265">
        <f>'Calculation Sheet'!AC226</f>
        <v>52</v>
      </c>
      <c r="E25" s="265">
        <f>'Calculation Sheet'!AD226</f>
        <v>169</v>
      </c>
      <c r="F25" s="265">
        <f>'Calculation Sheet'!AE226</f>
        <v>328</v>
      </c>
      <c r="G25" s="265">
        <f>'Calculation Sheet'!AF226</f>
        <v>74</v>
      </c>
      <c r="H25" s="265">
        <f>'Calculation Sheet'!AG226</f>
        <v>8</v>
      </c>
      <c r="I25" s="265">
        <f>'Calculation Sheet'!AH226</f>
        <v>1</v>
      </c>
      <c r="J25" s="265">
        <f>'Calculation Sheet'!AI226</f>
        <v>0</v>
      </c>
      <c r="K25" s="265">
        <f>'Calculation Sheet'!AJ226</f>
        <v>0</v>
      </c>
      <c r="L25" s="265">
        <f>'Calculation Sheet'!AK226</f>
        <v>0</v>
      </c>
      <c r="M25" s="265">
        <f>'Calculation Sheet'!AL226</f>
        <v>0</v>
      </c>
      <c r="N25" s="265">
        <f>'Calculation Sheet'!AM226</f>
        <v>0</v>
      </c>
      <c r="O25" s="265">
        <f>'Calculation Sheet'!AN226</f>
        <v>0</v>
      </c>
      <c r="P25" s="265">
        <f>'Calculation Sheet'!AO226</f>
        <v>0</v>
      </c>
      <c r="Q25" s="265">
        <f>'Calculation Sheet'!AP226</f>
        <v>0</v>
      </c>
      <c r="R25" s="265">
        <f>'Calculation Sheet'!AQ226</f>
        <v>0</v>
      </c>
      <c r="S25" s="265">
        <f>'Calculation Sheet'!AR226</f>
        <v>0</v>
      </c>
      <c r="T25" s="265">
        <f>'Calculation Sheet'!AS226</f>
        <v>0</v>
      </c>
      <c r="U25" s="266">
        <f>'Calculation Sheet'!AT226</f>
        <v>25.910714285714285</v>
      </c>
      <c r="V25" s="266">
        <f>'Calculation Sheet'!AU226</f>
        <v>29.942857142857143</v>
      </c>
    </row>
    <row r="26" spans="1:22" ht="13.35" customHeight="1" x14ac:dyDescent="0.2">
      <c r="A26" s="154">
        <v>0.625</v>
      </c>
      <c r="B26" s="265">
        <f>'Calculation Sheet'!AA227</f>
        <v>0</v>
      </c>
      <c r="C26" s="265">
        <f>'Calculation Sheet'!AB227</f>
        <v>5</v>
      </c>
      <c r="D26" s="265">
        <f>'Calculation Sheet'!AC227</f>
        <v>15</v>
      </c>
      <c r="E26" s="265">
        <f>'Calculation Sheet'!AD227</f>
        <v>161</v>
      </c>
      <c r="F26" s="265">
        <f>'Calculation Sheet'!AE227</f>
        <v>407</v>
      </c>
      <c r="G26" s="265">
        <f>'Calculation Sheet'!AF227</f>
        <v>121</v>
      </c>
      <c r="H26" s="265">
        <f>'Calculation Sheet'!AG227</f>
        <v>11</v>
      </c>
      <c r="I26" s="265">
        <f>'Calculation Sheet'!AH227</f>
        <v>1</v>
      </c>
      <c r="J26" s="265">
        <f>'Calculation Sheet'!AI227</f>
        <v>0</v>
      </c>
      <c r="K26" s="265">
        <f>'Calculation Sheet'!AJ227</f>
        <v>0</v>
      </c>
      <c r="L26" s="265">
        <f>'Calculation Sheet'!AK227</f>
        <v>0</v>
      </c>
      <c r="M26" s="265">
        <f>'Calculation Sheet'!AL227</f>
        <v>0</v>
      </c>
      <c r="N26" s="265">
        <f>'Calculation Sheet'!AM227</f>
        <v>0</v>
      </c>
      <c r="O26" s="265">
        <f>'Calculation Sheet'!AN227</f>
        <v>0</v>
      </c>
      <c r="P26" s="265">
        <f>'Calculation Sheet'!AO227</f>
        <v>0</v>
      </c>
      <c r="Q26" s="265">
        <f>'Calculation Sheet'!AP227</f>
        <v>0</v>
      </c>
      <c r="R26" s="265">
        <f>'Calculation Sheet'!AQ227</f>
        <v>0</v>
      </c>
      <c r="S26" s="265">
        <f>'Calculation Sheet'!AR227</f>
        <v>0</v>
      </c>
      <c r="T26" s="265">
        <f>'Calculation Sheet'!AS227</f>
        <v>0</v>
      </c>
      <c r="U26" s="266">
        <f>'Calculation Sheet'!AT227</f>
        <v>27.164285714285718</v>
      </c>
      <c r="V26" s="266">
        <f>'Calculation Sheet'!AU227</f>
        <v>30.764285714285716</v>
      </c>
    </row>
    <row r="27" spans="1:22" ht="13.35" customHeight="1" x14ac:dyDescent="0.2">
      <c r="A27" s="154">
        <v>0.66666666666666696</v>
      </c>
      <c r="B27" s="265">
        <f>'Calculation Sheet'!AA228</f>
        <v>1</v>
      </c>
      <c r="C27" s="265">
        <f>'Calculation Sheet'!AB228</f>
        <v>20</v>
      </c>
      <c r="D27" s="265">
        <f>'Calculation Sheet'!AC228</f>
        <v>28</v>
      </c>
      <c r="E27" s="265">
        <f>'Calculation Sheet'!AD228</f>
        <v>207</v>
      </c>
      <c r="F27" s="265">
        <f>'Calculation Sheet'!AE228</f>
        <v>575</v>
      </c>
      <c r="G27" s="265">
        <f>'Calculation Sheet'!AF228</f>
        <v>155</v>
      </c>
      <c r="H27" s="265">
        <f>'Calculation Sheet'!AG228</f>
        <v>4</v>
      </c>
      <c r="I27" s="265">
        <f>'Calculation Sheet'!AH228</f>
        <v>0</v>
      </c>
      <c r="J27" s="265">
        <f>'Calculation Sheet'!AI228</f>
        <v>0</v>
      </c>
      <c r="K27" s="265">
        <f>'Calculation Sheet'!AJ228</f>
        <v>0</v>
      </c>
      <c r="L27" s="265">
        <f>'Calculation Sheet'!AK228</f>
        <v>0</v>
      </c>
      <c r="M27" s="265">
        <f>'Calculation Sheet'!AL228</f>
        <v>0</v>
      </c>
      <c r="N27" s="265">
        <f>'Calculation Sheet'!AM228</f>
        <v>0</v>
      </c>
      <c r="O27" s="265">
        <f>'Calculation Sheet'!AN228</f>
        <v>0</v>
      </c>
      <c r="P27" s="265">
        <f>'Calculation Sheet'!AO228</f>
        <v>0</v>
      </c>
      <c r="Q27" s="265">
        <f>'Calculation Sheet'!AP228</f>
        <v>0</v>
      </c>
      <c r="R27" s="265">
        <f>'Calculation Sheet'!AQ228</f>
        <v>0</v>
      </c>
      <c r="S27" s="265">
        <f>'Calculation Sheet'!AR228</f>
        <v>0</v>
      </c>
      <c r="T27" s="265">
        <f>'Calculation Sheet'!AS228</f>
        <v>0</v>
      </c>
      <c r="U27" s="266">
        <f>'Calculation Sheet'!AT228</f>
        <v>26.589285714285715</v>
      </c>
      <c r="V27" s="266">
        <f>'Calculation Sheet'!AU228</f>
        <v>30.385714285714286</v>
      </c>
    </row>
    <row r="28" spans="1:22" ht="13.35" customHeight="1" x14ac:dyDescent="0.2">
      <c r="A28" s="154">
        <v>0.70833333333333304</v>
      </c>
      <c r="B28" s="265">
        <f>'Calculation Sheet'!AA229</f>
        <v>0</v>
      </c>
      <c r="C28" s="265">
        <f>'Calculation Sheet'!AB229</f>
        <v>0</v>
      </c>
      <c r="D28" s="265">
        <f>'Calculation Sheet'!AC229</f>
        <v>17</v>
      </c>
      <c r="E28" s="265">
        <f>'Calculation Sheet'!AD229</f>
        <v>155</v>
      </c>
      <c r="F28" s="265">
        <f>'Calculation Sheet'!AE229</f>
        <v>570</v>
      </c>
      <c r="G28" s="265">
        <f>'Calculation Sheet'!AF229</f>
        <v>173</v>
      </c>
      <c r="H28" s="265">
        <f>'Calculation Sheet'!AG229</f>
        <v>18</v>
      </c>
      <c r="I28" s="265">
        <f>'Calculation Sheet'!AH229</f>
        <v>1</v>
      </c>
      <c r="J28" s="265">
        <f>'Calculation Sheet'!AI229</f>
        <v>1</v>
      </c>
      <c r="K28" s="265">
        <f>'Calculation Sheet'!AJ229</f>
        <v>0</v>
      </c>
      <c r="L28" s="265">
        <f>'Calculation Sheet'!AK229</f>
        <v>0</v>
      </c>
      <c r="M28" s="265">
        <f>'Calculation Sheet'!AL229</f>
        <v>0</v>
      </c>
      <c r="N28" s="265">
        <f>'Calculation Sheet'!AM229</f>
        <v>0</v>
      </c>
      <c r="O28" s="265">
        <f>'Calculation Sheet'!AN229</f>
        <v>0</v>
      </c>
      <c r="P28" s="265">
        <f>'Calculation Sheet'!AO229</f>
        <v>0</v>
      </c>
      <c r="Q28" s="265">
        <f>'Calculation Sheet'!AP229</f>
        <v>0</v>
      </c>
      <c r="R28" s="265">
        <f>'Calculation Sheet'!AQ229</f>
        <v>0</v>
      </c>
      <c r="S28" s="265">
        <f>'Calculation Sheet'!AR229</f>
        <v>0</v>
      </c>
      <c r="T28" s="265">
        <f>'Calculation Sheet'!AS229</f>
        <v>0</v>
      </c>
      <c r="U28" s="266">
        <f>'Calculation Sheet'!AT229</f>
        <v>27.599999999999998</v>
      </c>
      <c r="V28" s="266">
        <f>'Calculation Sheet'!AU229</f>
        <v>30.807142857142857</v>
      </c>
    </row>
    <row r="29" spans="1:22" ht="13.35" customHeight="1" x14ac:dyDescent="0.2">
      <c r="A29" s="154">
        <v>0.75</v>
      </c>
      <c r="B29" s="265">
        <f>'Calculation Sheet'!AA230</f>
        <v>0</v>
      </c>
      <c r="C29" s="265">
        <f>'Calculation Sheet'!AB230</f>
        <v>4</v>
      </c>
      <c r="D29" s="265">
        <f>'Calculation Sheet'!AC230</f>
        <v>20</v>
      </c>
      <c r="E29" s="265">
        <f>'Calculation Sheet'!AD230</f>
        <v>102</v>
      </c>
      <c r="F29" s="265">
        <f>'Calculation Sheet'!AE230</f>
        <v>287</v>
      </c>
      <c r="G29" s="265">
        <f>'Calculation Sheet'!AF230</f>
        <v>95</v>
      </c>
      <c r="H29" s="265">
        <f>'Calculation Sheet'!AG230</f>
        <v>20</v>
      </c>
      <c r="I29" s="265">
        <f>'Calculation Sheet'!AH230</f>
        <v>1</v>
      </c>
      <c r="J29" s="265">
        <f>'Calculation Sheet'!AI230</f>
        <v>5</v>
      </c>
      <c r="K29" s="265">
        <f>'Calculation Sheet'!AJ230</f>
        <v>0</v>
      </c>
      <c r="L29" s="265">
        <f>'Calculation Sheet'!AK230</f>
        <v>0</v>
      </c>
      <c r="M29" s="265">
        <f>'Calculation Sheet'!AL230</f>
        <v>0</v>
      </c>
      <c r="N29" s="265">
        <f>'Calculation Sheet'!AM230</f>
        <v>0</v>
      </c>
      <c r="O29" s="265">
        <f>'Calculation Sheet'!AN230</f>
        <v>0</v>
      </c>
      <c r="P29" s="265">
        <f>'Calculation Sheet'!AO230</f>
        <v>0</v>
      </c>
      <c r="Q29" s="265">
        <f>'Calculation Sheet'!AP230</f>
        <v>0</v>
      </c>
      <c r="R29" s="265">
        <f>'Calculation Sheet'!AQ230</f>
        <v>0</v>
      </c>
      <c r="S29" s="265">
        <f>'Calculation Sheet'!AR230</f>
        <v>0</v>
      </c>
      <c r="T29" s="265">
        <f>'Calculation Sheet'!AS230</f>
        <v>0</v>
      </c>
      <c r="U29" s="266">
        <f>'Calculation Sheet'!AT230</f>
        <v>27.507142857142853</v>
      </c>
      <c r="V29" s="266">
        <f>'Calculation Sheet'!AU230</f>
        <v>31.872023809523807</v>
      </c>
    </row>
    <row r="30" spans="1:22" ht="13.35" customHeight="1" x14ac:dyDescent="0.2">
      <c r="A30" s="154">
        <v>0.79166666666666696</v>
      </c>
      <c r="B30" s="265">
        <f>'Calculation Sheet'!AA231</f>
        <v>0</v>
      </c>
      <c r="C30" s="265">
        <f>'Calculation Sheet'!AB231</f>
        <v>4</v>
      </c>
      <c r="D30" s="265">
        <f>'Calculation Sheet'!AC231</f>
        <v>8</v>
      </c>
      <c r="E30" s="265">
        <f>'Calculation Sheet'!AD231</f>
        <v>83</v>
      </c>
      <c r="F30" s="265">
        <f>'Calculation Sheet'!AE231</f>
        <v>242</v>
      </c>
      <c r="G30" s="265">
        <f>'Calculation Sheet'!AF231</f>
        <v>71</v>
      </c>
      <c r="H30" s="265">
        <f>'Calculation Sheet'!AG231</f>
        <v>15</v>
      </c>
      <c r="I30" s="265">
        <f>'Calculation Sheet'!AH231</f>
        <v>3</v>
      </c>
      <c r="J30" s="265">
        <f>'Calculation Sheet'!AI231</f>
        <v>1</v>
      </c>
      <c r="K30" s="265">
        <f>'Calculation Sheet'!AJ231</f>
        <v>0</v>
      </c>
      <c r="L30" s="265">
        <f>'Calculation Sheet'!AK231</f>
        <v>0</v>
      </c>
      <c r="M30" s="265">
        <f>'Calculation Sheet'!AL231</f>
        <v>0</v>
      </c>
      <c r="N30" s="265">
        <f>'Calculation Sheet'!AM231</f>
        <v>0</v>
      </c>
      <c r="O30" s="265">
        <f>'Calculation Sheet'!AN231</f>
        <v>0</v>
      </c>
      <c r="P30" s="265">
        <f>'Calculation Sheet'!AO231</f>
        <v>0</v>
      </c>
      <c r="Q30" s="265">
        <f>'Calculation Sheet'!AP231</f>
        <v>0</v>
      </c>
      <c r="R30" s="265">
        <f>'Calculation Sheet'!AQ231</f>
        <v>0</v>
      </c>
      <c r="S30" s="265">
        <f>'Calculation Sheet'!AR231</f>
        <v>0</v>
      </c>
      <c r="T30" s="265">
        <f>'Calculation Sheet'!AS231</f>
        <v>0</v>
      </c>
      <c r="U30" s="266">
        <f>'Calculation Sheet'!AT231</f>
        <v>27.417857142857144</v>
      </c>
      <c r="V30" s="266">
        <f>'Calculation Sheet'!AU231</f>
        <v>31.818928571428572</v>
      </c>
    </row>
    <row r="31" spans="1:22" ht="13.35" customHeight="1" x14ac:dyDescent="0.2">
      <c r="A31" s="154">
        <v>0.83333333333333304</v>
      </c>
      <c r="B31" s="265">
        <f>'Calculation Sheet'!AA232</f>
        <v>3</v>
      </c>
      <c r="C31" s="265">
        <f>'Calculation Sheet'!AB232</f>
        <v>2</v>
      </c>
      <c r="D31" s="265">
        <f>'Calculation Sheet'!AC232</f>
        <v>5</v>
      </c>
      <c r="E31" s="265">
        <f>'Calculation Sheet'!AD232</f>
        <v>78</v>
      </c>
      <c r="F31" s="265">
        <f>'Calculation Sheet'!AE232</f>
        <v>155</v>
      </c>
      <c r="G31" s="265">
        <f>'Calculation Sheet'!AF232</f>
        <v>53</v>
      </c>
      <c r="H31" s="265">
        <f>'Calculation Sheet'!AG232</f>
        <v>10</v>
      </c>
      <c r="I31" s="265">
        <f>'Calculation Sheet'!AH232</f>
        <v>3</v>
      </c>
      <c r="J31" s="265">
        <f>'Calculation Sheet'!AI232</f>
        <v>0</v>
      </c>
      <c r="K31" s="265">
        <f>'Calculation Sheet'!AJ232</f>
        <v>0</v>
      </c>
      <c r="L31" s="265">
        <f>'Calculation Sheet'!AK232</f>
        <v>0</v>
      </c>
      <c r="M31" s="265">
        <f>'Calculation Sheet'!AL232</f>
        <v>0</v>
      </c>
      <c r="N31" s="265">
        <f>'Calculation Sheet'!AM232</f>
        <v>0</v>
      </c>
      <c r="O31" s="265">
        <f>'Calculation Sheet'!AN232</f>
        <v>0</v>
      </c>
      <c r="P31" s="265">
        <f>'Calculation Sheet'!AO232</f>
        <v>0</v>
      </c>
      <c r="Q31" s="265">
        <f>'Calculation Sheet'!AP232</f>
        <v>0</v>
      </c>
      <c r="R31" s="265">
        <f>'Calculation Sheet'!AQ232</f>
        <v>0</v>
      </c>
      <c r="S31" s="265">
        <f>'Calculation Sheet'!AR232</f>
        <v>0</v>
      </c>
      <c r="T31" s="265">
        <f>'Calculation Sheet'!AS232</f>
        <v>0</v>
      </c>
      <c r="U31" s="266">
        <f>'Calculation Sheet'!AT232</f>
        <v>27.192857142857143</v>
      </c>
      <c r="V31" s="266">
        <f>'Calculation Sheet'!AU232</f>
        <v>31.412500000000001</v>
      </c>
    </row>
    <row r="32" spans="1:22" ht="13.35" customHeight="1" x14ac:dyDescent="0.2">
      <c r="A32" s="154">
        <v>0.875</v>
      </c>
      <c r="B32" s="265">
        <f>'Calculation Sheet'!AA233</f>
        <v>0</v>
      </c>
      <c r="C32" s="265">
        <f>'Calculation Sheet'!AB233</f>
        <v>0</v>
      </c>
      <c r="D32" s="265">
        <f>'Calculation Sheet'!AC233</f>
        <v>4</v>
      </c>
      <c r="E32" s="265">
        <f>'Calculation Sheet'!AD233</f>
        <v>47</v>
      </c>
      <c r="F32" s="265">
        <f>'Calculation Sheet'!AE233</f>
        <v>122</v>
      </c>
      <c r="G32" s="265">
        <f>'Calculation Sheet'!AF233</f>
        <v>64</v>
      </c>
      <c r="H32" s="265">
        <f>'Calculation Sheet'!AG233</f>
        <v>11</v>
      </c>
      <c r="I32" s="265">
        <f>'Calculation Sheet'!AH233</f>
        <v>1</v>
      </c>
      <c r="J32" s="265">
        <f>'Calculation Sheet'!AI233</f>
        <v>0</v>
      </c>
      <c r="K32" s="265">
        <f>'Calculation Sheet'!AJ233</f>
        <v>0</v>
      </c>
      <c r="L32" s="265">
        <f>'Calculation Sheet'!AK233</f>
        <v>0</v>
      </c>
      <c r="M32" s="265">
        <f>'Calculation Sheet'!AL233</f>
        <v>0</v>
      </c>
      <c r="N32" s="265">
        <f>'Calculation Sheet'!AM233</f>
        <v>0</v>
      </c>
      <c r="O32" s="265">
        <f>'Calculation Sheet'!AN233</f>
        <v>0</v>
      </c>
      <c r="P32" s="265">
        <f>'Calculation Sheet'!AO233</f>
        <v>0</v>
      </c>
      <c r="Q32" s="265">
        <f>'Calculation Sheet'!AP233</f>
        <v>0</v>
      </c>
      <c r="R32" s="265">
        <f>'Calculation Sheet'!AQ233</f>
        <v>0</v>
      </c>
      <c r="S32" s="265">
        <f>'Calculation Sheet'!AR233</f>
        <v>0</v>
      </c>
      <c r="T32" s="265">
        <f>'Calculation Sheet'!AS233</f>
        <v>0</v>
      </c>
      <c r="U32" s="266">
        <f>'Calculation Sheet'!AT233</f>
        <v>28.246428571428574</v>
      </c>
      <c r="V32" s="266">
        <f>'Calculation Sheet'!AU233</f>
        <v>31.466666666666669</v>
      </c>
    </row>
    <row r="33" spans="1:22" ht="13.35" customHeight="1" x14ac:dyDescent="0.2">
      <c r="A33" s="154">
        <v>0.91666666666666696</v>
      </c>
      <c r="B33" s="265">
        <f>'Calculation Sheet'!AA234</f>
        <v>0</v>
      </c>
      <c r="C33" s="265">
        <f>'Calculation Sheet'!AB234</f>
        <v>1</v>
      </c>
      <c r="D33" s="265">
        <f>'Calculation Sheet'!AC234</f>
        <v>1</v>
      </c>
      <c r="E33" s="265">
        <f>'Calculation Sheet'!AD234</f>
        <v>13</v>
      </c>
      <c r="F33" s="265">
        <f>'Calculation Sheet'!AE234</f>
        <v>35</v>
      </c>
      <c r="G33" s="265">
        <f>'Calculation Sheet'!AF234</f>
        <v>26</v>
      </c>
      <c r="H33" s="265">
        <f>'Calculation Sheet'!AG234</f>
        <v>6</v>
      </c>
      <c r="I33" s="265">
        <f>'Calculation Sheet'!AH234</f>
        <v>3</v>
      </c>
      <c r="J33" s="265">
        <f>'Calculation Sheet'!AI234</f>
        <v>1</v>
      </c>
      <c r="K33" s="265">
        <f>'Calculation Sheet'!AJ234</f>
        <v>0</v>
      </c>
      <c r="L33" s="265">
        <f>'Calculation Sheet'!AK234</f>
        <v>0</v>
      </c>
      <c r="M33" s="265">
        <f>'Calculation Sheet'!AL234</f>
        <v>0</v>
      </c>
      <c r="N33" s="265">
        <f>'Calculation Sheet'!AM234</f>
        <v>0</v>
      </c>
      <c r="O33" s="265">
        <f>'Calculation Sheet'!AN234</f>
        <v>0</v>
      </c>
      <c r="P33" s="265">
        <f>'Calculation Sheet'!AO234</f>
        <v>0</v>
      </c>
      <c r="Q33" s="265">
        <f>'Calculation Sheet'!AP234</f>
        <v>0</v>
      </c>
      <c r="R33" s="265">
        <f>'Calculation Sheet'!AQ234</f>
        <v>0</v>
      </c>
      <c r="S33" s="265">
        <f>'Calculation Sheet'!AR234</f>
        <v>0</v>
      </c>
      <c r="T33" s="265">
        <f>'Calculation Sheet'!AS234</f>
        <v>0</v>
      </c>
      <c r="U33" s="266">
        <f>'Calculation Sheet'!AT234</f>
        <v>29.972499999999997</v>
      </c>
      <c r="V33" s="266" t="str">
        <f>'Calculation Sheet'!AU234</f>
        <v>-</v>
      </c>
    </row>
    <row r="34" spans="1:22" ht="13.35" customHeight="1" thickBot="1" x14ac:dyDescent="0.25">
      <c r="A34" s="155">
        <v>0.95833333333333304</v>
      </c>
      <c r="B34" s="267">
        <f>'Calculation Sheet'!AA235</f>
        <v>0</v>
      </c>
      <c r="C34" s="267">
        <f>'Calculation Sheet'!AB235</f>
        <v>0</v>
      </c>
      <c r="D34" s="267">
        <f>'Calculation Sheet'!AC235</f>
        <v>3</v>
      </c>
      <c r="E34" s="267">
        <f>'Calculation Sheet'!AD235</f>
        <v>15</v>
      </c>
      <c r="F34" s="267">
        <f>'Calculation Sheet'!AE235</f>
        <v>11</v>
      </c>
      <c r="G34" s="267">
        <f>'Calculation Sheet'!AF235</f>
        <v>11</v>
      </c>
      <c r="H34" s="267">
        <f>'Calculation Sheet'!AG235</f>
        <v>1</v>
      </c>
      <c r="I34" s="267">
        <f>'Calculation Sheet'!AH235</f>
        <v>0</v>
      </c>
      <c r="J34" s="267">
        <f>'Calculation Sheet'!AI235</f>
        <v>0</v>
      </c>
      <c r="K34" s="267">
        <f>'Calculation Sheet'!AJ235</f>
        <v>0</v>
      </c>
      <c r="L34" s="267">
        <f>'Calculation Sheet'!AK235</f>
        <v>0</v>
      </c>
      <c r="M34" s="267">
        <f>'Calculation Sheet'!AL235</f>
        <v>0</v>
      </c>
      <c r="N34" s="267">
        <f>'Calculation Sheet'!AM235</f>
        <v>0</v>
      </c>
      <c r="O34" s="267">
        <f>'Calculation Sheet'!AN235</f>
        <v>0</v>
      </c>
      <c r="P34" s="267">
        <f>'Calculation Sheet'!AO235</f>
        <v>0</v>
      </c>
      <c r="Q34" s="267">
        <f>'Calculation Sheet'!AP235</f>
        <v>0</v>
      </c>
      <c r="R34" s="267">
        <f>'Calculation Sheet'!AQ235</f>
        <v>0</v>
      </c>
      <c r="S34" s="267">
        <f>'Calculation Sheet'!AR235</f>
        <v>0</v>
      </c>
      <c r="T34" s="267">
        <f>'Calculation Sheet'!AS235</f>
        <v>0</v>
      </c>
      <c r="U34" s="268">
        <f>'Calculation Sheet'!AT235</f>
        <v>27.302083333333332</v>
      </c>
      <c r="V34" s="268" t="str">
        <f>'Calculation Sheet'!AU235</f>
        <v>-</v>
      </c>
    </row>
    <row r="35" spans="1:22" ht="13.35" customHeight="1" thickTop="1" x14ac:dyDescent="0.2">
      <c r="A35" s="269" t="s">
        <v>111</v>
      </c>
      <c r="B35" s="263">
        <f>'Calculation Sheet'!AA236</f>
        <v>16</v>
      </c>
      <c r="C35" s="263">
        <f>'Calculation Sheet'!AB236</f>
        <v>136</v>
      </c>
      <c r="D35" s="263">
        <f>'Calculation Sheet'!AC236</f>
        <v>438</v>
      </c>
      <c r="E35" s="263">
        <f>'Calculation Sheet'!AD236</f>
        <v>2225</v>
      </c>
      <c r="F35" s="263">
        <f>'Calculation Sheet'!AE236</f>
        <v>4792</v>
      </c>
      <c r="G35" s="263">
        <f>'Calculation Sheet'!AF236</f>
        <v>1261</v>
      </c>
      <c r="H35" s="263">
        <f>'Calculation Sheet'!AG236</f>
        <v>111</v>
      </c>
      <c r="I35" s="263">
        <f>'Calculation Sheet'!AH236</f>
        <v>11</v>
      </c>
      <c r="J35" s="263">
        <f>'Calculation Sheet'!AI236</f>
        <v>9</v>
      </c>
      <c r="K35" s="263">
        <f>'Calculation Sheet'!AJ236</f>
        <v>0</v>
      </c>
      <c r="L35" s="263">
        <f>'Calculation Sheet'!AK236</f>
        <v>0</v>
      </c>
      <c r="M35" s="263">
        <f>'Calculation Sheet'!AL236</f>
        <v>0</v>
      </c>
      <c r="N35" s="263">
        <f>'Calculation Sheet'!AM236</f>
        <v>0</v>
      </c>
      <c r="O35" s="263">
        <f>'Calculation Sheet'!AN236</f>
        <v>0</v>
      </c>
      <c r="P35" s="263">
        <f>'Calculation Sheet'!AO236</f>
        <v>0</v>
      </c>
      <c r="Q35" s="263">
        <f>'Calculation Sheet'!AP236</f>
        <v>0</v>
      </c>
      <c r="R35" s="263">
        <f>'Calculation Sheet'!AQ236</f>
        <v>0</v>
      </c>
      <c r="S35" s="263">
        <f>'Calculation Sheet'!AR236</f>
        <v>0</v>
      </c>
      <c r="T35" s="263">
        <f>'Calculation Sheet'!AS236</f>
        <v>0</v>
      </c>
      <c r="U35" s="264">
        <f>'Calculation Sheet'!AT236</f>
        <v>26.212499999999995</v>
      </c>
      <c r="V35" s="264">
        <f>'Calculation Sheet'!AU236</f>
        <v>29.962499999999999</v>
      </c>
    </row>
    <row r="36" spans="1:22" ht="13.35" customHeight="1" x14ac:dyDescent="0.2">
      <c r="A36" s="270" t="s">
        <v>112</v>
      </c>
      <c r="B36" s="265">
        <f>'Calculation Sheet'!AA237</f>
        <v>19</v>
      </c>
      <c r="C36" s="265">
        <f>'Calculation Sheet'!AB237</f>
        <v>143</v>
      </c>
      <c r="D36" s="265">
        <f>'Calculation Sheet'!AC237</f>
        <v>462</v>
      </c>
      <c r="E36" s="265">
        <f>'Calculation Sheet'!AD237</f>
        <v>2519</v>
      </c>
      <c r="F36" s="265">
        <f>'Calculation Sheet'!AE237</f>
        <v>5610</v>
      </c>
      <c r="G36" s="265">
        <f>'Calculation Sheet'!AF237</f>
        <v>1590</v>
      </c>
      <c r="H36" s="265">
        <f>'Calculation Sheet'!AG237</f>
        <v>170</v>
      </c>
      <c r="I36" s="265">
        <f>'Calculation Sheet'!AH237</f>
        <v>21</v>
      </c>
      <c r="J36" s="265">
        <f>'Calculation Sheet'!AI237</f>
        <v>10</v>
      </c>
      <c r="K36" s="265">
        <f>'Calculation Sheet'!AJ237</f>
        <v>0</v>
      </c>
      <c r="L36" s="265">
        <f>'Calculation Sheet'!AK237</f>
        <v>0</v>
      </c>
      <c r="M36" s="265">
        <f>'Calculation Sheet'!AL237</f>
        <v>0</v>
      </c>
      <c r="N36" s="265">
        <f>'Calculation Sheet'!AM237</f>
        <v>0</v>
      </c>
      <c r="O36" s="265">
        <f>'Calculation Sheet'!AN237</f>
        <v>0</v>
      </c>
      <c r="P36" s="265">
        <f>'Calculation Sheet'!AO237</f>
        <v>0</v>
      </c>
      <c r="Q36" s="265">
        <f>'Calculation Sheet'!AP237</f>
        <v>0</v>
      </c>
      <c r="R36" s="265">
        <f>'Calculation Sheet'!AQ237</f>
        <v>0</v>
      </c>
      <c r="S36" s="265">
        <f>'Calculation Sheet'!AR237</f>
        <v>0</v>
      </c>
      <c r="T36" s="265">
        <f>'Calculation Sheet'!AS237</f>
        <v>0</v>
      </c>
      <c r="U36" s="266">
        <f>'Calculation Sheet'!AT237</f>
        <v>26.400000000000002</v>
      </c>
      <c r="V36" s="266">
        <f>'Calculation Sheet'!AU237</f>
        <v>30.137499999999999</v>
      </c>
    </row>
    <row r="37" spans="1:22" ht="13.35" customHeight="1" x14ac:dyDescent="0.2">
      <c r="A37" s="106" t="s">
        <v>113</v>
      </c>
      <c r="B37" s="265">
        <f>'Calculation Sheet'!AA238</f>
        <v>19</v>
      </c>
      <c r="C37" s="265">
        <f>'Calculation Sheet'!AB238</f>
        <v>144</v>
      </c>
      <c r="D37" s="265">
        <f>'Calculation Sheet'!AC238</f>
        <v>466</v>
      </c>
      <c r="E37" s="265">
        <f>'Calculation Sheet'!AD238</f>
        <v>2547</v>
      </c>
      <c r="F37" s="265">
        <f>'Calculation Sheet'!AE238</f>
        <v>5656</v>
      </c>
      <c r="G37" s="265">
        <f>'Calculation Sheet'!AF238</f>
        <v>1627</v>
      </c>
      <c r="H37" s="265">
        <f>'Calculation Sheet'!AG238</f>
        <v>177</v>
      </c>
      <c r="I37" s="265">
        <f>'Calculation Sheet'!AH238</f>
        <v>24</v>
      </c>
      <c r="J37" s="265">
        <f>'Calculation Sheet'!AI238</f>
        <v>11</v>
      </c>
      <c r="K37" s="265">
        <f>'Calculation Sheet'!AJ238</f>
        <v>0</v>
      </c>
      <c r="L37" s="265">
        <f>'Calculation Sheet'!AK238</f>
        <v>0</v>
      </c>
      <c r="M37" s="265">
        <f>'Calculation Sheet'!AL238</f>
        <v>0</v>
      </c>
      <c r="N37" s="265">
        <f>'Calculation Sheet'!AM238</f>
        <v>0</v>
      </c>
      <c r="O37" s="265">
        <f>'Calculation Sheet'!AN238</f>
        <v>0</v>
      </c>
      <c r="P37" s="265">
        <f>'Calculation Sheet'!AO238</f>
        <v>0</v>
      </c>
      <c r="Q37" s="265">
        <f>'Calculation Sheet'!AP238</f>
        <v>0</v>
      </c>
      <c r="R37" s="265">
        <f>'Calculation Sheet'!AQ238</f>
        <v>0</v>
      </c>
      <c r="S37" s="265">
        <f>'Calculation Sheet'!AR238</f>
        <v>0</v>
      </c>
      <c r="T37" s="265">
        <f>'Calculation Sheet'!AS238</f>
        <v>0</v>
      </c>
      <c r="U37" s="266">
        <f>'Calculation Sheet'!AT238</f>
        <v>26.4375</v>
      </c>
      <c r="V37" s="266">
        <f>'Calculation Sheet'!AU238</f>
        <v>30.187499999999996</v>
      </c>
    </row>
    <row r="38" spans="1:22" ht="13.35" customHeight="1" thickBot="1" x14ac:dyDescent="0.25">
      <c r="A38" s="108" t="s">
        <v>114</v>
      </c>
      <c r="B38" s="267">
        <f>'Calculation Sheet'!AA239</f>
        <v>19</v>
      </c>
      <c r="C38" s="267">
        <f>'Calculation Sheet'!AB239</f>
        <v>147</v>
      </c>
      <c r="D38" s="267">
        <f>'Calculation Sheet'!AC239</f>
        <v>486</v>
      </c>
      <c r="E38" s="267">
        <f>'Calculation Sheet'!AD239</f>
        <v>2578</v>
      </c>
      <c r="F38" s="267">
        <f>'Calculation Sheet'!AE239</f>
        <v>5736</v>
      </c>
      <c r="G38" s="267">
        <f>'Calculation Sheet'!AF239</f>
        <v>1684</v>
      </c>
      <c r="H38" s="267">
        <f>'Calculation Sheet'!AG239</f>
        <v>188</v>
      </c>
      <c r="I38" s="267">
        <f>'Calculation Sheet'!AH239</f>
        <v>26</v>
      </c>
      <c r="J38" s="267">
        <f>'Calculation Sheet'!AI239</f>
        <v>11</v>
      </c>
      <c r="K38" s="267">
        <f>'Calculation Sheet'!AJ239</f>
        <v>0</v>
      </c>
      <c r="L38" s="267">
        <f>'Calculation Sheet'!AK239</f>
        <v>0</v>
      </c>
      <c r="M38" s="267">
        <f>'Calculation Sheet'!AL239</f>
        <v>0</v>
      </c>
      <c r="N38" s="267">
        <f>'Calculation Sheet'!AM239</f>
        <v>0</v>
      </c>
      <c r="O38" s="267">
        <f>'Calculation Sheet'!AN239</f>
        <v>0</v>
      </c>
      <c r="P38" s="267">
        <f>'Calculation Sheet'!AO239</f>
        <v>0</v>
      </c>
      <c r="Q38" s="267">
        <f>'Calculation Sheet'!AP239</f>
        <v>0</v>
      </c>
      <c r="R38" s="267">
        <f>'Calculation Sheet'!AQ239</f>
        <v>0</v>
      </c>
      <c r="S38" s="267">
        <f>'Calculation Sheet'!AR239</f>
        <v>0</v>
      </c>
      <c r="T38" s="267">
        <f>'Calculation Sheet'!AS239</f>
        <v>0</v>
      </c>
      <c r="U38" s="268">
        <f>'Calculation Sheet'!AT239</f>
        <v>26.45</v>
      </c>
      <c r="V38" s="268">
        <f>'Calculation Sheet'!AU239</f>
        <v>30.237500000000001</v>
      </c>
    </row>
    <row r="39" spans="1:22" ht="13.35" customHeight="1" thickTop="1" x14ac:dyDescent="0.2">
      <c r="S39" s="312" t="str">
        <f>CONCATENATE("Mean Speed (mph)"," - ",ROUND(U38,2))</f>
        <v>Mean Speed (mph) - 26.45</v>
      </c>
      <c r="T39" s="312"/>
      <c r="U39" s="312"/>
      <c r="V39" s="313"/>
    </row>
    <row r="40" spans="1:22" ht="13.35" customHeight="1" thickBot="1" x14ac:dyDescent="0.25">
      <c r="A40" s="309" t="s">
        <v>144</v>
      </c>
    </row>
    <row r="41" spans="1:22" ht="13.3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Sheet'!AA316</f>
        <v>0</v>
      </c>
      <c r="C43" s="263">
        <f>'Calculation Sheet'!AB316</f>
        <v>0</v>
      </c>
      <c r="D43" s="263">
        <f>'Calculation Sheet'!AC316</f>
        <v>3</v>
      </c>
      <c r="E43" s="263">
        <f>'Calculation Sheet'!AD316</f>
        <v>10</v>
      </c>
      <c r="F43" s="263">
        <f>'Calculation Sheet'!AE316</f>
        <v>7</v>
      </c>
      <c r="G43" s="263">
        <f>'Calculation Sheet'!AF316</f>
        <v>7</v>
      </c>
      <c r="H43" s="263">
        <f>'Calculation Sheet'!AG316</f>
        <v>0</v>
      </c>
      <c r="I43" s="263">
        <f>'Calculation Sheet'!AH316</f>
        <v>1</v>
      </c>
      <c r="J43" s="263">
        <f>'Calculation Sheet'!AI316</f>
        <v>0</v>
      </c>
      <c r="K43" s="263">
        <f>'Calculation Sheet'!AJ316</f>
        <v>0</v>
      </c>
      <c r="L43" s="263">
        <f>'Calculation Sheet'!AK316</f>
        <v>0</v>
      </c>
      <c r="M43" s="263">
        <f>'Calculation Sheet'!AL316</f>
        <v>0</v>
      </c>
      <c r="N43" s="263">
        <f>'Calculation Sheet'!AM316</f>
        <v>0</v>
      </c>
      <c r="O43" s="263">
        <f>'Calculation Sheet'!AN316</f>
        <v>0</v>
      </c>
      <c r="P43" s="263">
        <f>'Calculation Sheet'!AO316</f>
        <v>0</v>
      </c>
      <c r="Q43" s="263">
        <f>'Calculation Sheet'!AP316</f>
        <v>0</v>
      </c>
      <c r="R43" s="263">
        <f>'Calculation Sheet'!AQ316</f>
        <v>0</v>
      </c>
      <c r="S43" s="263">
        <f>'Calculation Sheet'!AR316</f>
        <v>0</v>
      </c>
      <c r="T43" s="263">
        <f>'Calculation Sheet'!AS316</f>
        <v>0</v>
      </c>
      <c r="U43" s="264">
        <f>'Calculation Sheet'!AT316</f>
        <v>25.96</v>
      </c>
      <c r="V43" s="264" t="str">
        <f>'Calculation Sheet'!AU316</f>
        <v>-</v>
      </c>
    </row>
    <row r="44" spans="1:22" ht="13.35" customHeight="1" x14ac:dyDescent="0.2">
      <c r="A44" s="154">
        <v>4.1666666666666664E-2</v>
      </c>
      <c r="B44" s="265">
        <f>'Calculation Sheet'!AA317</f>
        <v>0</v>
      </c>
      <c r="C44" s="265">
        <f>'Calculation Sheet'!AB317</f>
        <v>0</v>
      </c>
      <c r="D44" s="265">
        <f>'Calculation Sheet'!AC317</f>
        <v>2</v>
      </c>
      <c r="E44" s="265">
        <f>'Calculation Sheet'!AD317</f>
        <v>1</v>
      </c>
      <c r="F44" s="265">
        <f>'Calculation Sheet'!AE317</f>
        <v>4</v>
      </c>
      <c r="G44" s="265">
        <f>'Calculation Sheet'!AF317</f>
        <v>2</v>
      </c>
      <c r="H44" s="265">
        <f>'Calculation Sheet'!AG317</f>
        <v>1</v>
      </c>
      <c r="I44" s="265">
        <f>'Calculation Sheet'!AH317</f>
        <v>1</v>
      </c>
      <c r="J44" s="265">
        <f>'Calculation Sheet'!AI317</f>
        <v>0</v>
      </c>
      <c r="K44" s="265">
        <f>'Calculation Sheet'!AJ317</f>
        <v>0</v>
      </c>
      <c r="L44" s="265">
        <f>'Calculation Sheet'!AK317</f>
        <v>0</v>
      </c>
      <c r="M44" s="265">
        <f>'Calculation Sheet'!AL317</f>
        <v>0</v>
      </c>
      <c r="N44" s="265">
        <f>'Calculation Sheet'!AM317</f>
        <v>0</v>
      </c>
      <c r="O44" s="265">
        <f>'Calculation Sheet'!AN317</f>
        <v>0</v>
      </c>
      <c r="P44" s="265">
        <f>'Calculation Sheet'!AO317</f>
        <v>0</v>
      </c>
      <c r="Q44" s="265">
        <f>'Calculation Sheet'!AP317</f>
        <v>0</v>
      </c>
      <c r="R44" s="265">
        <f>'Calculation Sheet'!AQ317</f>
        <v>0</v>
      </c>
      <c r="S44" s="265">
        <f>'Calculation Sheet'!AR317</f>
        <v>0</v>
      </c>
      <c r="T44" s="265">
        <f>'Calculation Sheet'!AS317</f>
        <v>0</v>
      </c>
      <c r="U44" s="266">
        <f>'Calculation Sheet'!AT317</f>
        <v>28.625</v>
      </c>
      <c r="V44" s="266" t="str">
        <f>'Calculation Sheet'!AU317</f>
        <v>-</v>
      </c>
    </row>
    <row r="45" spans="1:22" ht="13.35" customHeight="1" x14ac:dyDescent="0.2">
      <c r="A45" s="154">
        <v>8.3333333333333301E-2</v>
      </c>
      <c r="B45" s="265">
        <f>'Calculation Sheet'!AA318</f>
        <v>0</v>
      </c>
      <c r="C45" s="265">
        <f>'Calculation Sheet'!AB318</f>
        <v>0</v>
      </c>
      <c r="D45" s="265">
        <f>'Calculation Sheet'!AC318</f>
        <v>1</v>
      </c>
      <c r="E45" s="265">
        <f>'Calculation Sheet'!AD318</f>
        <v>2</v>
      </c>
      <c r="F45" s="265">
        <f>'Calculation Sheet'!AE318</f>
        <v>2</v>
      </c>
      <c r="G45" s="265">
        <f>'Calculation Sheet'!AF318</f>
        <v>2</v>
      </c>
      <c r="H45" s="265">
        <f>'Calculation Sheet'!AG318</f>
        <v>1</v>
      </c>
      <c r="I45" s="265">
        <f>'Calculation Sheet'!AH318</f>
        <v>0</v>
      </c>
      <c r="J45" s="265">
        <f>'Calculation Sheet'!AI318</f>
        <v>0</v>
      </c>
      <c r="K45" s="265">
        <f>'Calculation Sheet'!AJ318</f>
        <v>0</v>
      </c>
      <c r="L45" s="265">
        <f>'Calculation Sheet'!AK318</f>
        <v>0</v>
      </c>
      <c r="M45" s="265">
        <f>'Calculation Sheet'!AL318</f>
        <v>0</v>
      </c>
      <c r="N45" s="265">
        <f>'Calculation Sheet'!AM318</f>
        <v>0</v>
      </c>
      <c r="O45" s="265">
        <f>'Calculation Sheet'!AN318</f>
        <v>0</v>
      </c>
      <c r="P45" s="265">
        <f>'Calculation Sheet'!AO318</f>
        <v>0</v>
      </c>
      <c r="Q45" s="265">
        <f>'Calculation Sheet'!AP318</f>
        <v>0</v>
      </c>
      <c r="R45" s="265">
        <f>'Calculation Sheet'!AQ318</f>
        <v>0</v>
      </c>
      <c r="S45" s="265">
        <f>'Calculation Sheet'!AR318</f>
        <v>0</v>
      </c>
      <c r="T45" s="265">
        <f>'Calculation Sheet'!AS318</f>
        <v>0</v>
      </c>
      <c r="U45" s="266">
        <f>'Calculation Sheet'!AT318</f>
        <v>25.962499999999999</v>
      </c>
      <c r="V45" s="266" t="str">
        <f>'Calculation Sheet'!AU318</f>
        <v>-</v>
      </c>
    </row>
    <row r="46" spans="1:22" ht="13.35" customHeight="1" x14ac:dyDescent="0.2">
      <c r="A46" s="154">
        <v>0.125</v>
      </c>
      <c r="B46" s="265">
        <f>'Calculation Sheet'!AA319</f>
        <v>0</v>
      </c>
      <c r="C46" s="265">
        <f>'Calculation Sheet'!AB319</f>
        <v>1</v>
      </c>
      <c r="D46" s="265">
        <f>'Calculation Sheet'!AC319</f>
        <v>3</v>
      </c>
      <c r="E46" s="265">
        <f>'Calculation Sheet'!AD319</f>
        <v>9</v>
      </c>
      <c r="F46" s="265">
        <f>'Calculation Sheet'!AE319</f>
        <v>3</v>
      </c>
      <c r="G46" s="265">
        <f>'Calculation Sheet'!AF319</f>
        <v>3</v>
      </c>
      <c r="H46" s="265">
        <f>'Calculation Sheet'!AG319</f>
        <v>0</v>
      </c>
      <c r="I46" s="265">
        <f>'Calculation Sheet'!AH319</f>
        <v>0</v>
      </c>
      <c r="J46" s="265">
        <f>'Calculation Sheet'!AI319</f>
        <v>0</v>
      </c>
      <c r="K46" s="265">
        <f>'Calculation Sheet'!AJ319</f>
        <v>0</v>
      </c>
      <c r="L46" s="265">
        <f>'Calculation Sheet'!AK319</f>
        <v>0</v>
      </c>
      <c r="M46" s="265">
        <f>'Calculation Sheet'!AL319</f>
        <v>0</v>
      </c>
      <c r="N46" s="265">
        <f>'Calculation Sheet'!AM319</f>
        <v>0</v>
      </c>
      <c r="O46" s="265">
        <f>'Calculation Sheet'!AN319</f>
        <v>0</v>
      </c>
      <c r="P46" s="265">
        <f>'Calculation Sheet'!AO319</f>
        <v>0</v>
      </c>
      <c r="Q46" s="265">
        <f>'Calculation Sheet'!AP319</f>
        <v>0</v>
      </c>
      <c r="R46" s="265">
        <f>'Calculation Sheet'!AQ319</f>
        <v>0</v>
      </c>
      <c r="S46" s="265">
        <f>'Calculation Sheet'!AR319</f>
        <v>0</v>
      </c>
      <c r="T46" s="265">
        <f>'Calculation Sheet'!AS319</f>
        <v>0</v>
      </c>
      <c r="U46" s="266">
        <f>'Calculation Sheet'!AT319</f>
        <v>23.615000000000002</v>
      </c>
      <c r="V46" s="266" t="str">
        <f>'Calculation Sheet'!AU319</f>
        <v>-</v>
      </c>
    </row>
    <row r="47" spans="1:22" ht="13.35" customHeight="1" x14ac:dyDescent="0.2">
      <c r="A47" s="154">
        <v>0.16666666666666699</v>
      </c>
      <c r="B47" s="265">
        <f>'Calculation Sheet'!AA320</f>
        <v>0</v>
      </c>
      <c r="C47" s="265">
        <f>'Calculation Sheet'!AB320</f>
        <v>2</v>
      </c>
      <c r="D47" s="265">
        <f>'Calculation Sheet'!AC320</f>
        <v>4</v>
      </c>
      <c r="E47" s="265">
        <f>'Calculation Sheet'!AD320</f>
        <v>4</v>
      </c>
      <c r="F47" s="265">
        <f>'Calculation Sheet'!AE320</f>
        <v>4</v>
      </c>
      <c r="G47" s="265">
        <f>'Calculation Sheet'!AF320</f>
        <v>12</v>
      </c>
      <c r="H47" s="265">
        <f>'Calculation Sheet'!AG320</f>
        <v>1</v>
      </c>
      <c r="I47" s="265">
        <f>'Calculation Sheet'!AH320</f>
        <v>0</v>
      </c>
      <c r="J47" s="265">
        <f>'Calculation Sheet'!AI320</f>
        <v>0</v>
      </c>
      <c r="K47" s="265">
        <f>'Calculation Sheet'!AJ320</f>
        <v>0</v>
      </c>
      <c r="L47" s="265">
        <f>'Calculation Sheet'!AK320</f>
        <v>0</v>
      </c>
      <c r="M47" s="265">
        <f>'Calculation Sheet'!AL320</f>
        <v>0</v>
      </c>
      <c r="N47" s="265">
        <f>'Calculation Sheet'!AM320</f>
        <v>0</v>
      </c>
      <c r="O47" s="265">
        <f>'Calculation Sheet'!AN320</f>
        <v>0</v>
      </c>
      <c r="P47" s="265">
        <f>'Calculation Sheet'!AO320</f>
        <v>0</v>
      </c>
      <c r="Q47" s="265">
        <f>'Calculation Sheet'!AP320</f>
        <v>0</v>
      </c>
      <c r="R47" s="265">
        <f>'Calculation Sheet'!AQ320</f>
        <v>0</v>
      </c>
      <c r="S47" s="265">
        <f>'Calculation Sheet'!AR320</f>
        <v>0</v>
      </c>
      <c r="T47" s="265">
        <f>'Calculation Sheet'!AS320</f>
        <v>0</v>
      </c>
      <c r="U47" s="266">
        <f>'Calculation Sheet'!AT320</f>
        <v>25.670833333333334</v>
      </c>
      <c r="V47" s="266" t="str">
        <f>'Calculation Sheet'!AU320</f>
        <v>-</v>
      </c>
    </row>
    <row r="48" spans="1:22" ht="13.35" customHeight="1" x14ac:dyDescent="0.2">
      <c r="A48" s="154">
        <v>0.20833333333333301</v>
      </c>
      <c r="B48" s="265">
        <f>'Calculation Sheet'!AA321</f>
        <v>0</v>
      </c>
      <c r="C48" s="265">
        <f>'Calculation Sheet'!AB321</f>
        <v>0</v>
      </c>
      <c r="D48" s="265">
        <f>'Calculation Sheet'!AC321</f>
        <v>14</v>
      </c>
      <c r="E48" s="265">
        <f>'Calculation Sheet'!AD321</f>
        <v>15</v>
      </c>
      <c r="F48" s="265">
        <f>'Calculation Sheet'!AE321</f>
        <v>73</v>
      </c>
      <c r="G48" s="265">
        <f>'Calculation Sheet'!AF321</f>
        <v>42</v>
      </c>
      <c r="H48" s="265">
        <f>'Calculation Sheet'!AG321</f>
        <v>9</v>
      </c>
      <c r="I48" s="265">
        <f>'Calculation Sheet'!AH321</f>
        <v>1</v>
      </c>
      <c r="J48" s="265">
        <f>'Calculation Sheet'!AI321</f>
        <v>0</v>
      </c>
      <c r="K48" s="265">
        <f>'Calculation Sheet'!AJ321</f>
        <v>0</v>
      </c>
      <c r="L48" s="265">
        <f>'Calculation Sheet'!AK321</f>
        <v>0</v>
      </c>
      <c r="M48" s="265">
        <f>'Calculation Sheet'!AL321</f>
        <v>0</v>
      </c>
      <c r="N48" s="265">
        <f>'Calculation Sheet'!AM321</f>
        <v>0</v>
      </c>
      <c r="O48" s="265">
        <f>'Calculation Sheet'!AN321</f>
        <v>0</v>
      </c>
      <c r="P48" s="265">
        <f>'Calculation Sheet'!AO321</f>
        <v>0</v>
      </c>
      <c r="Q48" s="265">
        <f>'Calculation Sheet'!AP321</f>
        <v>0</v>
      </c>
      <c r="R48" s="265">
        <f>'Calculation Sheet'!AQ321</f>
        <v>0</v>
      </c>
      <c r="S48" s="265">
        <f>'Calculation Sheet'!AR321</f>
        <v>0</v>
      </c>
      <c r="T48" s="265">
        <f>'Calculation Sheet'!AS321</f>
        <v>0</v>
      </c>
      <c r="U48" s="266">
        <f>'Calculation Sheet'!AT321</f>
        <v>27.709722222222226</v>
      </c>
      <c r="V48" s="266">
        <f>'Calculation Sheet'!AU321</f>
        <v>32.799999999999997</v>
      </c>
    </row>
    <row r="49" spans="1:22" ht="13.35" customHeight="1" x14ac:dyDescent="0.2">
      <c r="A49" s="154">
        <v>0.25</v>
      </c>
      <c r="B49" s="265">
        <f>'Calculation Sheet'!AA322</f>
        <v>0</v>
      </c>
      <c r="C49" s="265">
        <f>'Calculation Sheet'!AB322</f>
        <v>2</v>
      </c>
      <c r="D49" s="265">
        <f>'Calculation Sheet'!AC322</f>
        <v>7</v>
      </c>
      <c r="E49" s="265">
        <f>'Calculation Sheet'!AD322</f>
        <v>95</v>
      </c>
      <c r="F49" s="265">
        <f>'Calculation Sheet'!AE322</f>
        <v>331</v>
      </c>
      <c r="G49" s="265">
        <f>'Calculation Sheet'!AF322</f>
        <v>150</v>
      </c>
      <c r="H49" s="265">
        <f>'Calculation Sheet'!AG322</f>
        <v>25</v>
      </c>
      <c r="I49" s="265">
        <f>'Calculation Sheet'!AH322</f>
        <v>3</v>
      </c>
      <c r="J49" s="265">
        <f>'Calculation Sheet'!AI322</f>
        <v>0</v>
      </c>
      <c r="K49" s="265">
        <f>'Calculation Sheet'!AJ322</f>
        <v>0</v>
      </c>
      <c r="L49" s="265">
        <f>'Calculation Sheet'!AK322</f>
        <v>0</v>
      </c>
      <c r="M49" s="265">
        <f>'Calculation Sheet'!AL322</f>
        <v>0</v>
      </c>
      <c r="N49" s="265">
        <f>'Calculation Sheet'!AM322</f>
        <v>0</v>
      </c>
      <c r="O49" s="265">
        <f>'Calculation Sheet'!AN322</f>
        <v>0</v>
      </c>
      <c r="P49" s="265">
        <f>'Calculation Sheet'!AO322</f>
        <v>0</v>
      </c>
      <c r="Q49" s="265">
        <f>'Calculation Sheet'!AP322</f>
        <v>0</v>
      </c>
      <c r="R49" s="265">
        <f>'Calculation Sheet'!AQ322</f>
        <v>0</v>
      </c>
      <c r="S49" s="265">
        <f>'Calculation Sheet'!AR322</f>
        <v>0</v>
      </c>
      <c r="T49" s="265">
        <f>'Calculation Sheet'!AS322</f>
        <v>0</v>
      </c>
      <c r="U49" s="266">
        <f>'Calculation Sheet'!AT322</f>
        <v>28.063888888888886</v>
      </c>
      <c r="V49" s="266">
        <f>'Calculation Sheet'!AU322</f>
        <v>32.286458333333336</v>
      </c>
    </row>
    <row r="50" spans="1:22" ht="13.35" customHeight="1" x14ac:dyDescent="0.2">
      <c r="A50" s="154">
        <v>0.29166666666666702</v>
      </c>
      <c r="B50" s="265">
        <f>'Calculation Sheet'!AA323</f>
        <v>3</v>
      </c>
      <c r="C50" s="265">
        <f>'Calculation Sheet'!AB323</f>
        <v>13</v>
      </c>
      <c r="D50" s="265">
        <f>'Calculation Sheet'!AC323</f>
        <v>19</v>
      </c>
      <c r="E50" s="265">
        <f>'Calculation Sheet'!AD323</f>
        <v>209</v>
      </c>
      <c r="F50" s="265">
        <f>'Calculation Sheet'!AE323</f>
        <v>573</v>
      </c>
      <c r="G50" s="265">
        <f>'Calculation Sheet'!AF323</f>
        <v>162</v>
      </c>
      <c r="H50" s="265">
        <f>'Calculation Sheet'!AG323</f>
        <v>18</v>
      </c>
      <c r="I50" s="265">
        <f>'Calculation Sheet'!AH323</f>
        <v>0</v>
      </c>
      <c r="J50" s="265">
        <f>'Calculation Sheet'!AI323</f>
        <v>1</v>
      </c>
      <c r="K50" s="265">
        <f>'Calculation Sheet'!AJ323</f>
        <v>0</v>
      </c>
      <c r="L50" s="265">
        <f>'Calculation Sheet'!AK323</f>
        <v>0</v>
      </c>
      <c r="M50" s="265">
        <f>'Calculation Sheet'!AL323</f>
        <v>0</v>
      </c>
      <c r="N50" s="265">
        <f>'Calculation Sheet'!AM323</f>
        <v>0</v>
      </c>
      <c r="O50" s="265">
        <f>'Calculation Sheet'!AN323</f>
        <v>0</v>
      </c>
      <c r="P50" s="265">
        <f>'Calculation Sheet'!AO323</f>
        <v>0</v>
      </c>
      <c r="Q50" s="265">
        <f>'Calculation Sheet'!AP323</f>
        <v>0</v>
      </c>
      <c r="R50" s="265">
        <f>'Calculation Sheet'!AQ323</f>
        <v>0</v>
      </c>
      <c r="S50" s="265">
        <f>'Calculation Sheet'!AR323</f>
        <v>0</v>
      </c>
      <c r="T50" s="265">
        <f>'Calculation Sheet'!AS323</f>
        <v>0</v>
      </c>
      <c r="U50" s="266">
        <f>'Calculation Sheet'!AT323</f>
        <v>27.041666666666668</v>
      </c>
      <c r="V50" s="266">
        <f>'Calculation Sheet'!AU323</f>
        <v>30.543750000000003</v>
      </c>
    </row>
    <row r="51" spans="1:22" ht="13.35" customHeight="1" x14ac:dyDescent="0.2">
      <c r="A51" s="154">
        <v>0.33333333333333298</v>
      </c>
      <c r="B51" s="265">
        <f>'Calculation Sheet'!AA324</f>
        <v>2</v>
      </c>
      <c r="C51" s="265">
        <f>'Calculation Sheet'!AB324</f>
        <v>13</v>
      </c>
      <c r="D51" s="265">
        <f>'Calculation Sheet'!AC324</f>
        <v>38</v>
      </c>
      <c r="E51" s="265">
        <f>'Calculation Sheet'!AD324</f>
        <v>252</v>
      </c>
      <c r="F51" s="265">
        <f>'Calculation Sheet'!AE324</f>
        <v>607</v>
      </c>
      <c r="G51" s="265">
        <f>'Calculation Sheet'!AF324</f>
        <v>157</v>
      </c>
      <c r="H51" s="265">
        <f>'Calculation Sheet'!AG324</f>
        <v>11</v>
      </c>
      <c r="I51" s="265">
        <f>'Calculation Sheet'!AH324</f>
        <v>2</v>
      </c>
      <c r="J51" s="265">
        <f>'Calculation Sheet'!AI324</f>
        <v>0</v>
      </c>
      <c r="K51" s="265">
        <f>'Calculation Sheet'!AJ324</f>
        <v>0</v>
      </c>
      <c r="L51" s="265">
        <f>'Calculation Sheet'!AK324</f>
        <v>0</v>
      </c>
      <c r="M51" s="265">
        <f>'Calculation Sheet'!AL324</f>
        <v>0</v>
      </c>
      <c r="N51" s="265">
        <f>'Calculation Sheet'!AM324</f>
        <v>0</v>
      </c>
      <c r="O51" s="265">
        <f>'Calculation Sheet'!AN324</f>
        <v>0</v>
      </c>
      <c r="P51" s="265">
        <f>'Calculation Sheet'!AO324</f>
        <v>0</v>
      </c>
      <c r="Q51" s="265">
        <f>'Calculation Sheet'!AP324</f>
        <v>0</v>
      </c>
      <c r="R51" s="265">
        <f>'Calculation Sheet'!AQ324</f>
        <v>0</v>
      </c>
      <c r="S51" s="265">
        <f>'Calculation Sheet'!AR324</f>
        <v>0</v>
      </c>
      <c r="T51" s="265">
        <f>'Calculation Sheet'!AS324</f>
        <v>0</v>
      </c>
      <c r="U51" s="266">
        <f>'Calculation Sheet'!AT324</f>
        <v>26.688888888888886</v>
      </c>
      <c r="V51" s="266">
        <f>'Calculation Sheet'!AU324</f>
        <v>30.18809523809524</v>
      </c>
    </row>
    <row r="52" spans="1:22" ht="13.35" customHeight="1" x14ac:dyDescent="0.2">
      <c r="A52" s="154">
        <v>0.375</v>
      </c>
      <c r="B52" s="265">
        <f>'Calculation Sheet'!AA325</f>
        <v>1</v>
      </c>
      <c r="C52" s="265">
        <f>'Calculation Sheet'!AB325</f>
        <v>11</v>
      </c>
      <c r="D52" s="265">
        <f>'Calculation Sheet'!AC325</f>
        <v>26</v>
      </c>
      <c r="E52" s="265">
        <f>'Calculation Sheet'!AD325</f>
        <v>243</v>
      </c>
      <c r="F52" s="265">
        <f>'Calculation Sheet'!AE325</f>
        <v>458</v>
      </c>
      <c r="G52" s="265">
        <f>'Calculation Sheet'!AF325</f>
        <v>92</v>
      </c>
      <c r="H52" s="265">
        <f>'Calculation Sheet'!AG325</f>
        <v>8</v>
      </c>
      <c r="I52" s="265">
        <f>'Calculation Sheet'!AH325</f>
        <v>1</v>
      </c>
      <c r="J52" s="265">
        <f>'Calculation Sheet'!AI325</f>
        <v>1</v>
      </c>
      <c r="K52" s="265">
        <f>'Calculation Sheet'!AJ325</f>
        <v>0</v>
      </c>
      <c r="L52" s="265">
        <f>'Calculation Sheet'!AK325</f>
        <v>0</v>
      </c>
      <c r="M52" s="265">
        <f>'Calculation Sheet'!AL325</f>
        <v>0</v>
      </c>
      <c r="N52" s="265">
        <f>'Calculation Sheet'!AM325</f>
        <v>0</v>
      </c>
      <c r="O52" s="265">
        <f>'Calculation Sheet'!AN325</f>
        <v>0</v>
      </c>
      <c r="P52" s="265">
        <f>'Calculation Sheet'!AO325</f>
        <v>0</v>
      </c>
      <c r="Q52" s="265">
        <f>'Calculation Sheet'!AP325</f>
        <v>0</v>
      </c>
      <c r="R52" s="265">
        <f>'Calculation Sheet'!AQ325</f>
        <v>0</v>
      </c>
      <c r="S52" s="265">
        <f>'Calculation Sheet'!AR325</f>
        <v>0</v>
      </c>
      <c r="T52" s="265">
        <f>'Calculation Sheet'!AS325</f>
        <v>0</v>
      </c>
      <c r="U52" s="266">
        <f>'Calculation Sheet'!AT325</f>
        <v>26.136111111111113</v>
      </c>
      <c r="V52" s="266">
        <f>'Calculation Sheet'!AU325</f>
        <v>29.688888888888886</v>
      </c>
    </row>
    <row r="53" spans="1:22" ht="13.35" customHeight="1" x14ac:dyDescent="0.2">
      <c r="A53" s="154">
        <v>0.41666666666666702</v>
      </c>
      <c r="B53" s="265">
        <f>'Calculation Sheet'!AA326</f>
        <v>0</v>
      </c>
      <c r="C53" s="265">
        <f>'Calculation Sheet'!AB326</f>
        <v>14</v>
      </c>
      <c r="D53" s="265">
        <f>'Calculation Sheet'!AC326</f>
        <v>47</v>
      </c>
      <c r="E53" s="265">
        <f>'Calculation Sheet'!AD326</f>
        <v>246</v>
      </c>
      <c r="F53" s="265">
        <f>'Calculation Sheet'!AE326</f>
        <v>342</v>
      </c>
      <c r="G53" s="265">
        <f>'Calculation Sheet'!AF326</f>
        <v>67</v>
      </c>
      <c r="H53" s="265">
        <f>'Calculation Sheet'!AG326</f>
        <v>4</v>
      </c>
      <c r="I53" s="265">
        <f>'Calculation Sheet'!AH326</f>
        <v>2</v>
      </c>
      <c r="J53" s="265">
        <f>'Calculation Sheet'!AI326</f>
        <v>0</v>
      </c>
      <c r="K53" s="265">
        <f>'Calculation Sheet'!AJ326</f>
        <v>0</v>
      </c>
      <c r="L53" s="265">
        <f>'Calculation Sheet'!AK326</f>
        <v>0</v>
      </c>
      <c r="M53" s="265">
        <f>'Calculation Sheet'!AL326</f>
        <v>0</v>
      </c>
      <c r="N53" s="265">
        <f>'Calculation Sheet'!AM326</f>
        <v>0</v>
      </c>
      <c r="O53" s="265">
        <f>'Calculation Sheet'!AN326</f>
        <v>0</v>
      </c>
      <c r="P53" s="265">
        <f>'Calculation Sheet'!AO326</f>
        <v>0</v>
      </c>
      <c r="Q53" s="265">
        <f>'Calculation Sheet'!AP326</f>
        <v>0</v>
      </c>
      <c r="R53" s="265">
        <f>'Calculation Sheet'!AQ326</f>
        <v>0</v>
      </c>
      <c r="S53" s="265">
        <f>'Calculation Sheet'!AR326</f>
        <v>0</v>
      </c>
      <c r="T53" s="265">
        <f>'Calculation Sheet'!AS326</f>
        <v>0</v>
      </c>
      <c r="U53" s="266">
        <f>'Calculation Sheet'!AT326</f>
        <v>25.494444444444447</v>
      </c>
      <c r="V53" s="266">
        <f>'Calculation Sheet'!AU326</f>
        <v>29.261458333333334</v>
      </c>
    </row>
    <row r="54" spans="1:22" ht="13.35" customHeight="1" x14ac:dyDescent="0.2">
      <c r="A54" s="154">
        <v>0.45833333333333298</v>
      </c>
      <c r="B54" s="265">
        <f>'Calculation Sheet'!AA327</f>
        <v>2</v>
      </c>
      <c r="C54" s="265">
        <f>'Calculation Sheet'!AB327</f>
        <v>22</v>
      </c>
      <c r="D54" s="265">
        <f>'Calculation Sheet'!AC327</f>
        <v>52</v>
      </c>
      <c r="E54" s="265">
        <f>'Calculation Sheet'!AD327</f>
        <v>261</v>
      </c>
      <c r="F54" s="265">
        <f>'Calculation Sheet'!AE327</f>
        <v>421</v>
      </c>
      <c r="G54" s="265">
        <f>'Calculation Sheet'!AF327</f>
        <v>88</v>
      </c>
      <c r="H54" s="265">
        <f>'Calculation Sheet'!AG327</f>
        <v>9</v>
      </c>
      <c r="I54" s="265">
        <f>'Calculation Sheet'!AH327</f>
        <v>0</v>
      </c>
      <c r="J54" s="265">
        <f>'Calculation Sheet'!AI327</f>
        <v>1</v>
      </c>
      <c r="K54" s="265">
        <f>'Calculation Sheet'!AJ327</f>
        <v>0</v>
      </c>
      <c r="L54" s="265">
        <f>'Calculation Sheet'!AK327</f>
        <v>0</v>
      </c>
      <c r="M54" s="265">
        <f>'Calculation Sheet'!AL327</f>
        <v>0</v>
      </c>
      <c r="N54" s="265">
        <f>'Calculation Sheet'!AM327</f>
        <v>0</v>
      </c>
      <c r="O54" s="265">
        <f>'Calculation Sheet'!AN327</f>
        <v>0</v>
      </c>
      <c r="P54" s="265">
        <f>'Calculation Sheet'!AO327</f>
        <v>0</v>
      </c>
      <c r="Q54" s="265">
        <f>'Calculation Sheet'!AP327</f>
        <v>0</v>
      </c>
      <c r="R54" s="265">
        <f>'Calculation Sheet'!AQ327</f>
        <v>0</v>
      </c>
      <c r="S54" s="265">
        <f>'Calculation Sheet'!AR327</f>
        <v>0</v>
      </c>
      <c r="T54" s="265">
        <f>'Calculation Sheet'!AS327</f>
        <v>0</v>
      </c>
      <c r="U54" s="266">
        <f>'Calculation Sheet'!AT327</f>
        <v>25.5975</v>
      </c>
      <c r="V54" s="266">
        <f>'Calculation Sheet'!AU327</f>
        <v>29.352499999999999</v>
      </c>
    </row>
    <row r="55" spans="1:22" ht="13.35" customHeight="1" x14ac:dyDescent="0.2">
      <c r="A55" s="154">
        <v>0.5</v>
      </c>
      <c r="B55" s="265">
        <f>'Calculation Sheet'!AA328</f>
        <v>8</v>
      </c>
      <c r="C55" s="265">
        <f>'Calculation Sheet'!AB328</f>
        <v>22</v>
      </c>
      <c r="D55" s="265">
        <f>'Calculation Sheet'!AC328</f>
        <v>82</v>
      </c>
      <c r="E55" s="265">
        <f>'Calculation Sheet'!AD328</f>
        <v>236</v>
      </c>
      <c r="F55" s="265">
        <f>'Calculation Sheet'!AE328</f>
        <v>385</v>
      </c>
      <c r="G55" s="265">
        <f>'Calculation Sheet'!AF328</f>
        <v>98</v>
      </c>
      <c r="H55" s="265">
        <f>'Calculation Sheet'!AG328</f>
        <v>8</v>
      </c>
      <c r="I55" s="265">
        <f>'Calculation Sheet'!AH328</f>
        <v>0</v>
      </c>
      <c r="J55" s="265">
        <f>'Calculation Sheet'!AI328</f>
        <v>0</v>
      </c>
      <c r="K55" s="265">
        <f>'Calculation Sheet'!AJ328</f>
        <v>0</v>
      </c>
      <c r="L55" s="265">
        <f>'Calculation Sheet'!AK328</f>
        <v>0</v>
      </c>
      <c r="M55" s="265">
        <f>'Calculation Sheet'!AL328</f>
        <v>0</v>
      </c>
      <c r="N55" s="265">
        <f>'Calculation Sheet'!AM328</f>
        <v>0</v>
      </c>
      <c r="O55" s="265">
        <f>'Calculation Sheet'!AN328</f>
        <v>0</v>
      </c>
      <c r="P55" s="265">
        <f>'Calculation Sheet'!AO328</f>
        <v>0</v>
      </c>
      <c r="Q55" s="265">
        <f>'Calculation Sheet'!AP328</f>
        <v>0</v>
      </c>
      <c r="R55" s="265">
        <f>'Calculation Sheet'!AQ328</f>
        <v>0</v>
      </c>
      <c r="S55" s="265">
        <f>'Calculation Sheet'!AR328</f>
        <v>0</v>
      </c>
      <c r="T55" s="265">
        <f>'Calculation Sheet'!AS328</f>
        <v>0</v>
      </c>
      <c r="U55" s="266">
        <f>'Calculation Sheet'!AT328</f>
        <v>25.325000000000003</v>
      </c>
      <c r="V55" s="266">
        <f>'Calculation Sheet'!AU328</f>
        <v>29.367777777777782</v>
      </c>
    </row>
    <row r="56" spans="1:22" ht="13.35" customHeight="1" x14ac:dyDescent="0.2">
      <c r="A56" s="154">
        <v>0.54166666666666696</v>
      </c>
      <c r="B56" s="265">
        <f>'Calculation Sheet'!AA329</f>
        <v>0</v>
      </c>
      <c r="C56" s="265">
        <f>'Calculation Sheet'!AB329</f>
        <v>17</v>
      </c>
      <c r="D56" s="265">
        <f>'Calculation Sheet'!AC329</f>
        <v>73</v>
      </c>
      <c r="E56" s="265">
        <f>'Calculation Sheet'!AD329</f>
        <v>230</v>
      </c>
      <c r="F56" s="265">
        <f>'Calculation Sheet'!AE329</f>
        <v>364</v>
      </c>
      <c r="G56" s="265">
        <f>'Calculation Sheet'!AF329</f>
        <v>97</v>
      </c>
      <c r="H56" s="265">
        <f>'Calculation Sheet'!AG329</f>
        <v>10</v>
      </c>
      <c r="I56" s="265">
        <f>'Calculation Sheet'!AH329</f>
        <v>3</v>
      </c>
      <c r="J56" s="265">
        <f>'Calculation Sheet'!AI329</f>
        <v>0</v>
      </c>
      <c r="K56" s="265">
        <f>'Calculation Sheet'!AJ329</f>
        <v>0</v>
      </c>
      <c r="L56" s="265">
        <f>'Calculation Sheet'!AK329</f>
        <v>0</v>
      </c>
      <c r="M56" s="265">
        <f>'Calculation Sheet'!AL329</f>
        <v>0</v>
      </c>
      <c r="N56" s="265">
        <f>'Calculation Sheet'!AM329</f>
        <v>0</v>
      </c>
      <c r="O56" s="265">
        <f>'Calculation Sheet'!AN329</f>
        <v>0</v>
      </c>
      <c r="P56" s="265">
        <f>'Calculation Sheet'!AO329</f>
        <v>0</v>
      </c>
      <c r="Q56" s="265">
        <f>'Calculation Sheet'!AP329</f>
        <v>0</v>
      </c>
      <c r="R56" s="265">
        <f>'Calculation Sheet'!AQ329</f>
        <v>0</v>
      </c>
      <c r="S56" s="265">
        <f>'Calculation Sheet'!AR329</f>
        <v>0</v>
      </c>
      <c r="T56" s="265">
        <f>'Calculation Sheet'!AS329</f>
        <v>0</v>
      </c>
      <c r="U56" s="266">
        <f>'Calculation Sheet'!AT329</f>
        <v>25.724999999999998</v>
      </c>
      <c r="V56" s="266">
        <f>'Calculation Sheet'!AU329</f>
        <v>29.975000000000005</v>
      </c>
    </row>
    <row r="57" spans="1:22" ht="13.35" customHeight="1" x14ac:dyDescent="0.2">
      <c r="A57" s="154">
        <v>0.58333333333333304</v>
      </c>
      <c r="B57" s="265">
        <f>'Calculation Sheet'!AA330</f>
        <v>1</v>
      </c>
      <c r="C57" s="265">
        <f>'Calculation Sheet'!AB330</f>
        <v>17</v>
      </c>
      <c r="D57" s="265">
        <f>'Calculation Sheet'!AC330</f>
        <v>56</v>
      </c>
      <c r="E57" s="265">
        <f>'Calculation Sheet'!AD330</f>
        <v>197</v>
      </c>
      <c r="F57" s="265">
        <f>'Calculation Sheet'!AE330</f>
        <v>430</v>
      </c>
      <c r="G57" s="265">
        <f>'Calculation Sheet'!AF330</f>
        <v>95</v>
      </c>
      <c r="H57" s="265">
        <f>'Calculation Sheet'!AG330</f>
        <v>9</v>
      </c>
      <c r="I57" s="265">
        <f>'Calculation Sheet'!AH330</f>
        <v>2</v>
      </c>
      <c r="J57" s="265">
        <f>'Calculation Sheet'!AI330</f>
        <v>0</v>
      </c>
      <c r="K57" s="265">
        <f>'Calculation Sheet'!AJ330</f>
        <v>0</v>
      </c>
      <c r="L57" s="265">
        <f>'Calculation Sheet'!AK330</f>
        <v>0</v>
      </c>
      <c r="M57" s="265">
        <f>'Calculation Sheet'!AL330</f>
        <v>0</v>
      </c>
      <c r="N57" s="265">
        <f>'Calculation Sheet'!AM330</f>
        <v>0</v>
      </c>
      <c r="O57" s="265">
        <f>'Calculation Sheet'!AN330</f>
        <v>0</v>
      </c>
      <c r="P57" s="265">
        <f>'Calculation Sheet'!AO330</f>
        <v>0</v>
      </c>
      <c r="Q57" s="265">
        <f>'Calculation Sheet'!AP330</f>
        <v>0</v>
      </c>
      <c r="R57" s="265">
        <f>'Calculation Sheet'!AQ330</f>
        <v>0</v>
      </c>
      <c r="S57" s="265">
        <f>'Calculation Sheet'!AR330</f>
        <v>0</v>
      </c>
      <c r="T57" s="265">
        <f>'Calculation Sheet'!AS330</f>
        <v>0</v>
      </c>
      <c r="U57" s="266">
        <f>'Calculation Sheet'!AT330</f>
        <v>26.052777777777777</v>
      </c>
      <c r="V57" s="266">
        <f>'Calculation Sheet'!AU330</f>
        <v>30.038888888888888</v>
      </c>
    </row>
    <row r="58" spans="1:22" ht="13.35" customHeight="1" x14ac:dyDescent="0.2">
      <c r="A58" s="154">
        <v>0.625</v>
      </c>
      <c r="B58" s="265">
        <f>'Calculation Sheet'!AA331</f>
        <v>0</v>
      </c>
      <c r="C58" s="265">
        <f>'Calculation Sheet'!AB331</f>
        <v>8</v>
      </c>
      <c r="D58" s="265">
        <f>'Calculation Sheet'!AC331</f>
        <v>20</v>
      </c>
      <c r="E58" s="265">
        <f>'Calculation Sheet'!AD331</f>
        <v>184</v>
      </c>
      <c r="F58" s="265">
        <f>'Calculation Sheet'!AE331</f>
        <v>486</v>
      </c>
      <c r="G58" s="265">
        <f>'Calculation Sheet'!AF331</f>
        <v>141</v>
      </c>
      <c r="H58" s="265">
        <f>'Calculation Sheet'!AG331</f>
        <v>13</v>
      </c>
      <c r="I58" s="265">
        <f>'Calculation Sheet'!AH331</f>
        <v>2</v>
      </c>
      <c r="J58" s="265">
        <f>'Calculation Sheet'!AI331</f>
        <v>0</v>
      </c>
      <c r="K58" s="265">
        <f>'Calculation Sheet'!AJ331</f>
        <v>0</v>
      </c>
      <c r="L58" s="265">
        <f>'Calculation Sheet'!AK331</f>
        <v>0</v>
      </c>
      <c r="M58" s="265">
        <f>'Calculation Sheet'!AL331</f>
        <v>0</v>
      </c>
      <c r="N58" s="265">
        <f>'Calculation Sheet'!AM331</f>
        <v>0</v>
      </c>
      <c r="O58" s="265">
        <f>'Calculation Sheet'!AN331</f>
        <v>0</v>
      </c>
      <c r="P58" s="265">
        <f>'Calculation Sheet'!AO331</f>
        <v>0</v>
      </c>
      <c r="Q58" s="265">
        <f>'Calculation Sheet'!AP331</f>
        <v>0</v>
      </c>
      <c r="R58" s="265">
        <f>'Calculation Sheet'!AQ331</f>
        <v>0</v>
      </c>
      <c r="S58" s="265">
        <f>'Calculation Sheet'!AR331</f>
        <v>0</v>
      </c>
      <c r="T58" s="265">
        <f>'Calculation Sheet'!AS331</f>
        <v>0</v>
      </c>
      <c r="U58" s="266">
        <f>'Calculation Sheet'!AT331</f>
        <v>27.075000000000003</v>
      </c>
      <c r="V58" s="266">
        <f>'Calculation Sheet'!AU331</f>
        <v>30.748263888888886</v>
      </c>
    </row>
    <row r="59" spans="1:22" ht="13.35" customHeight="1" x14ac:dyDescent="0.2">
      <c r="A59" s="154">
        <v>0.66666666666666696</v>
      </c>
      <c r="B59" s="265">
        <f>'Calculation Sheet'!AA332</f>
        <v>1</v>
      </c>
      <c r="C59" s="265">
        <f>'Calculation Sheet'!AB332</f>
        <v>20</v>
      </c>
      <c r="D59" s="265">
        <f>'Calculation Sheet'!AC332</f>
        <v>30</v>
      </c>
      <c r="E59" s="265">
        <f>'Calculation Sheet'!AD332</f>
        <v>240</v>
      </c>
      <c r="F59" s="265">
        <f>'Calculation Sheet'!AE332</f>
        <v>677</v>
      </c>
      <c r="G59" s="265">
        <f>'Calculation Sheet'!AF332</f>
        <v>175</v>
      </c>
      <c r="H59" s="265">
        <f>'Calculation Sheet'!AG332</f>
        <v>4</v>
      </c>
      <c r="I59" s="265">
        <f>'Calculation Sheet'!AH332</f>
        <v>0</v>
      </c>
      <c r="J59" s="265">
        <f>'Calculation Sheet'!AI332</f>
        <v>0</v>
      </c>
      <c r="K59" s="265">
        <f>'Calculation Sheet'!AJ332</f>
        <v>0</v>
      </c>
      <c r="L59" s="265">
        <f>'Calculation Sheet'!AK332</f>
        <v>0</v>
      </c>
      <c r="M59" s="265">
        <f>'Calculation Sheet'!AL332</f>
        <v>0</v>
      </c>
      <c r="N59" s="265">
        <f>'Calculation Sheet'!AM332</f>
        <v>0</v>
      </c>
      <c r="O59" s="265">
        <f>'Calculation Sheet'!AN332</f>
        <v>0</v>
      </c>
      <c r="P59" s="265">
        <f>'Calculation Sheet'!AO332</f>
        <v>0</v>
      </c>
      <c r="Q59" s="265">
        <f>'Calculation Sheet'!AP332</f>
        <v>0</v>
      </c>
      <c r="R59" s="265">
        <f>'Calculation Sheet'!AQ332</f>
        <v>0</v>
      </c>
      <c r="S59" s="265">
        <f>'Calculation Sheet'!AR332</f>
        <v>0</v>
      </c>
      <c r="T59" s="265">
        <f>'Calculation Sheet'!AS332</f>
        <v>0</v>
      </c>
      <c r="U59" s="266">
        <f>'Calculation Sheet'!AT332</f>
        <v>26.630555555555553</v>
      </c>
      <c r="V59" s="266">
        <f>'Calculation Sheet'!AU332</f>
        <v>30.208333333333336</v>
      </c>
    </row>
    <row r="60" spans="1:22" ht="13.35" customHeight="1" x14ac:dyDescent="0.2">
      <c r="A60" s="154">
        <v>0.70833333333333304</v>
      </c>
      <c r="B60" s="265">
        <f>'Calculation Sheet'!AA333</f>
        <v>0</v>
      </c>
      <c r="C60" s="265">
        <f>'Calculation Sheet'!AB333</f>
        <v>0</v>
      </c>
      <c r="D60" s="265">
        <f>'Calculation Sheet'!AC333</f>
        <v>22</v>
      </c>
      <c r="E60" s="265">
        <f>'Calculation Sheet'!AD333</f>
        <v>186</v>
      </c>
      <c r="F60" s="265">
        <f>'Calculation Sheet'!AE333</f>
        <v>649</v>
      </c>
      <c r="G60" s="265">
        <f>'Calculation Sheet'!AF333</f>
        <v>200</v>
      </c>
      <c r="H60" s="265">
        <f>'Calculation Sheet'!AG333</f>
        <v>20</v>
      </c>
      <c r="I60" s="265">
        <f>'Calculation Sheet'!AH333</f>
        <v>1</v>
      </c>
      <c r="J60" s="265">
        <f>'Calculation Sheet'!AI333</f>
        <v>1</v>
      </c>
      <c r="K60" s="265">
        <f>'Calculation Sheet'!AJ333</f>
        <v>0</v>
      </c>
      <c r="L60" s="265">
        <f>'Calculation Sheet'!AK333</f>
        <v>0</v>
      </c>
      <c r="M60" s="265">
        <f>'Calculation Sheet'!AL333</f>
        <v>0</v>
      </c>
      <c r="N60" s="265">
        <f>'Calculation Sheet'!AM333</f>
        <v>0</v>
      </c>
      <c r="O60" s="265">
        <f>'Calculation Sheet'!AN333</f>
        <v>0</v>
      </c>
      <c r="P60" s="265">
        <f>'Calculation Sheet'!AO333</f>
        <v>0</v>
      </c>
      <c r="Q60" s="265">
        <f>'Calculation Sheet'!AP333</f>
        <v>0</v>
      </c>
      <c r="R60" s="265">
        <f>'Calculation Sheet'!AQ333</f>
        <v>0</v>
      </c>
      <c r="S60" s="265">
        <f>'Calculation Sheet'!AR333</f>
        <v>0</v>
      </c>
      <c r="T60" s="265">
        <f>'Calculation Sheet'!AS333</f>
        <v>0</v>
      </c>
      <c r="U60" s="266">
        <f>'Calculation Sheet'!AT333</f>
        <v>27.447222222222223</v>
      </c>
      <c r="V60" s="266">
        <f>'Calculation Sheet'!AU333</f>
        <v>30.819444444444443</v>
      </c>
    </row>
    <row r="61" spans="1:22" ht="13.35" customHeight="1" x14ac:dyDescent="0.2">
      <c r="A61" s="154">
        <v>0.75</v>
      </c>
      <c r="B61" s="265">
        <f>'Calculation Sheet'!AA334</f>
        <v>0</v>
      </c>
      <c r="C61" s="265">
        <f>'Calculation Sheet'!AB334</f>
        <v>5</v>
      </c>
      <c r="D61" s="265">
        <f>'Calculation Sheet'!AC334</f>
        <v>23</v>
      </c>
      <c r="E61" s="265">
        <f>'Calculation Sheet'!AD334</f>
        <v>122</v>
      </c>
      <c r="F61" s="265">
        <f>'Calculation Sheet'!AE334</f>
        <v>328</v>
      </c>
      <c r="G61" s="265">
        <f>'Calculation Sheet'!AF334</f>
        <v>106</v>
      </c>
      <c r="H61" s="265">
        <f>'Calculation Sheet'!AG334</f>
        <v>20</v>
      </c>
      <c r="I61" s="265">
        <f>'Calculation Sheet'!AH334</f>
        <v>1</v>
      </c>
      <c r="J61" s="265">
        <f>'Calculation Sheet'!AI334</f>
        <v>5</v>
      </c>
      <c r="K61" s="265">
        <f>'Calculation Sheet'!AJ334</f>
        <v>0</v>
      </c>
      <c r="L61" s="265">
        <f>'Calculation Sheet'!AK334</f>
        <v>0</v>
      </c>
      <c r="M61" s="265">
        <f>'Calculation Sheet'!AL334</f>
        <v>0</v>
      </c>
      <c r="N61" s="265">
        <f>'Calculation Sheet'!AM334</f>
        <v>0</v>
      </c>
      <c r="O61" s="265">
        <f>'Calculation Sheet'!AN334</f>
        <v>0</v>
      </c>
      <c r="P61" s="265">
        <f>'Calculation Sheet'!AO334</f>
        <v>0</v>
      </c>
      <c r="Q61" s="265">
        <f>'Calculation Sheet'!AP334</f>
        <v>0</v>
      </c>
      <c r="R61" s="265">
        <f>'Calculation Sheet'!AQ334</f>
        <v>0</v>
      </c>
      <c r="S61" s="265">
        <f>'Calculation Sheet'!AR334</f>
        <v>0</v>
      </c>
      <c r="T61" s="265">
        <f>'Calculation Sheet'!AS334</f>
        <v>0</v>
      </c>
      <c r="U61" s="266">
        <f>'Calculation Sheet'!AT334</f>
        <v>27.361111111111111</v>
      </c>
      <c r="V61" s="266">
        <f>'Calculation Sheet'!AU334</f>
        <v>31.594791666666666</v>
      </c>
    </row>
    <row r="62" spans="1:22" ht="13.35" customHeight="1" x14ac:dyDescent="0.2">
      <c r="A62" s="154">
        <v>0.79166666666666696</v>
      </c>
      <c r="B62" s="265">
        <f>'Calculation Sheet'!AA335</f>
        <v>0</v>
      </c>
      <c r="C62" s="265">
        <f>'Calculation Sheet'!AB335</f>
        <v>4</v>
      </c>
      <c r="D62" s="265">
        <f>'Calculation Sheet'!AC335</f>
        <v>8</v>
      </c>
      <c r="E62" s="265">
        <f>'Calculation Sheet'!AD335</f>
        <v>100</v>
      </c>
      <c r="F62" s="265">
        <f>'Calculation Sheet'!AE335</f>
        <v>276</v>
      </c>
      <c r="G62" s="265">
        <f>'Calculation Sheet'!AF335</f>
        <v>85</v>
      </c>
      <c r="H62" s="265">
        <f>'Calculation Sheet'!AG335</f>
        <v>16</v>
      </c>
      <c r="I62" s="265">
        <f>'Calculation Sheet'!AH335</f>
        <v>4</v>
      </c>
      <c r="J62" s="265">
        <f>'Calculation Sheet'!AI335</f>
        <v>1</v>
      </c>
      <c r="K62" s="265">
        <f>'Calculation Sheet'!AJ335</f>
        <v>0</v>
      </c>
      <c r="L62" s="265">
        <f>'Calculation Sheet'!AK335</f>
        <v>0</v>
      </c>
      <c r="M62" s="265">
        <f>'Calculation Sheet'!AL335</f>
        <v>0</v>
      </c>
      <c r="N62" s="265">
        <f>'Calculation Sheet'!AM335</f>
        <v>0</v>
      </c>
      <c r="O62" s="265">
        <f>'Calculation Sheet'!AN335</f>
        <v>0</v>
      </c>
      <c r="P62" s="265">
        <f>'Calculation Sheet'!AO335</f>
        <v>0</v>
      </c>
      <c r="Q62" s="265">
        <f>'Calculation Sheet'!AP335</f>
        <v>0</v>
      </c>
      <c r="R62" s="265">
        <f>'Calculation Sheet'!AQ335</f>
        <v>0</v>
      </c>
      <c r="S62" s="265">
        <f>'Calculation Sheet'!AR335</f>
        <v>0</v>
      </c>
      <c r="T62" s="265">
        <f>'Calculation Sheet'!AS335</f>
        <v>0</v>
      </c>
      <c r="U62" s="266">
        <f>'Calculation Sheet'!AT335</f>
        <v>27.43888888888889</v>
      </c>
      <c r="V62" s="266">
        <f>'Calculation Sheet'!AU335</f>
        <v>31.853928571428572</v>
      </c>
    </row>
    <row r="63" spans="1:22" ht="13.35" customHeight="1" x14ac:dyDescent="0.2">
      <c r="A63" s="154">
        <v>0.83333333333333304</v>
      </c>
      <c r="B63" s="265">
        <f>'Calculation Sheet'!AA336</f>
        <v>3</v>
      </c>
      <c r="C63" s="265">
        <f>'Calculation Sheet'!AB336</f>
        <v>2</v>
      </c>
      <c r="D63" s="265">
        <f>'Calculation Sheet'!AC336</f>
        <v>6</v>
      </c>
      <c r="E63" s="265">
        <f>'Calculation Sheet'!AD336</f>
        <v>87</v>
      </c>
      <c r="F63" s="265">
        <f>'Calculation Sheet'!AE336</f>
        <v>188</v>
      </c>
      <c r="G63" s="265">
        <f>'Calculation Sheet'!AF336</f>
        <v>64</v>
      </c>
      <c r="H63" s="265">
        <f>'Calculation Sheet'!AG336</f>
        <v>11</v>
      </c>
      <c r="I63" s="265">
        <f>'Calculation Sheet'!AH336</f>
        <v>3</v>
      </c>
      <c r="J63" s="265">
        <f>'Calculation Sheet'!AI336</f>
        <v>0</v>
      </c>
      <c r="K63" s="265">
        <f>'Calculation Sheet'!AJ336</f>
        <v>0</v>
      </c>
      <c r="L63" s="265">
        <f>'Calculation Sheet'!AK336</f>
        <v>0</v>
      </c>
      <c r="M63" s="265">
        <f>'Calculation Sheet'!AL336</f>
        <v>0</v>
      </c>
      <c r="N63" s="265">
        <f>'Calculation Sheet'!AM336</f>
        <v>0</v>
      </c>
      <c r="O63" s="265">
        <f>'Calculation Sheet'!AN336</f>
        <v>0</v>
      </c>
      <c r="P63" s="265">
        <f>'Calculation Sheet'!AO336</f>
        <v>0</v>
      </c>
      <c r="Q63" s="265">
        <f>'Calculation Sheet'!AP336</f>
        <v>0</v>
      </c>
      <c r="R63" s="265">
        <f>'Calculation Sheet'!AQ336</f>
        <v>0</v>
      </c>
      <c r="S63" s="265">
        <f>'Calculation Sheet'!AR336</f>
        <v>0</v>
      </c>
      <c r="T63" s="265">
        <f>'Calculation Sheet'!AS336</f>
        <v>0</v>
      </c>
      <c r="U63" s="266">
        <f>'Calculation Sheet'!AT336</f>
        <v>27.341666666666665</v>
      </c>
      <c r="V63" s="266">
        <f>'Calculation Sheet'!AU336</f>
        <v>31.412500000000001</v>
      </c>
    </row>
    <row r="64" spans="1:22" ht="13.35" customHeight="1" x14ac:dyDescent="0.2">
      <c r="A64" s="154">
        <v>0.875</v>
      </c>
      <c r="B64" s="265">
        <f>'Calculation Sheet'!AA337</f>
        <v>0</v>
      </c>
      <c r="C64" s="265">
        <f>'Calculation Sheet'!AB337</f>
        <v>0</v>
      </c>
      <c r="D64" s="265">
        <f>'Calculation Sheet'!AC337</f>
        <v>5</v>
      </c>
      <c r="E64" s="265">
        <f>'Calculation Sheet'!AD337</f>
        <v>62</v>
      </c>
      <c r="F64" s="265">
        <f>'Calculation Sheet'!AE337</f>
        <v>147</v>
      </c>
      <c r="G64" s="265">
        <f>'Calculation Sheet'!AF337</f>
        <v>77</v>
      </c>
      <c r="H64" s="265">
        <f>'Calculation Sheet'!AG337</f>
        <v>12</v>
      </c>
      <c r="I64" s="265">
        <f>'Calculation Sheet'!AH337</f>
        <v>2</v>
      </c>
      <c r="J64" s="265">
        <f>'Calculation Sheet'!AI337</f>
        <v>0</v>
      </c>
      <c r="K64" s="265">
        <f>'Calculation Sheet'!AJ337</f>
        <v>1</v>
      </c>
      <c r="L64" s="265">
        <f>'Calculation Sheet'!AK337</f>
        <v>0</v>
      </c>
      <c r="M64" s="265">
        <f>'Calculation Sheet'!AL337</f>
        <v>0</v>
      </c>
      <c r="N64" s="265">
        <f>'Calculation Sheet'!AM337</f>
        <v>0</v>
      </c>
      <c r="O64" s="265">
        <f>'Calculation Sheet'!AN337</f>
        <v>0</v>
      </c>
      <c r="P64" s="265">
        <f>'Calculation Sheet'!AO337</f>
        <v>0</v>
      </c>
      <c r="Q64" s="265">
        <f>'Calculation Sheet'!AP337</f>
        <v>0</v>
      </c>
      <c r="R64" s="265">
        <f>'Calculation Sheet'!AQ337</f>
        <v>0</v>
      </c>
      <c r="S64" s="265">
        <f>'Calculation Sheet'!AR337</f>
        <v>0</v>
      </c>
      <c r="T64" s="265">
        <f>'Calculation Sheet'!AS337</f>
        <v>0</v>
      </c>
      <c r="U64" s="266">
        <f>'Calculation Sheet'!AT337</f>
        <v>28.088888888888885</v>
      </c>
      <c r="V64" s="266">
        <f>'Calculation Sheet'!AU337</f>
        <v>31.821111111111108</v>
      </c>
    </row>
    <row r="65" spans="1:22" ht="13.35" customHeight="1" x14ac:dyDescent="0.2">
      <c r="A65" s="154">
        <v>0.91666666666666696</v>
      </c>
      <c r="B65" s="265">
        <f>'Calculation Sheet'!AA338</f>
        <v>0</v>
      </c>
      <c r="C65" s="265">
        <f>'Calculation Sheet'!AB338</f>
        <v>2</v>
      </c>
      <c r="D65" s="265">
        <f>'Calculation Sheet'!AC338</f>
        <v>3</v>
      </c>
      <c r="E65" s="265">
        <f>'Calculation Sheet'!AD338</f>
        <v>17</v>
      </c>
      <c r="F65" s="265">
        <f>'Calculation Sheet'!AE338</f>
        <v>47</v>
      </c>
      <c r="G65" s="265">
        <f>'Calculation Sheet'!AF338</f>
        <v>27</v>
      </c>
      <c r="H65" s="265">
        <f>'Calculation Sheet'!AG338</f>
        <v>6</v>
      </c>
      <c r="I65" s="265">
        <f>'Calculation Sheet'!AH338</f>
        <v>3</v>
      </c>
      <c r="J65" s="265">
        <f>'Calculation Sheet'!AI338</f>
        <v>1</v>
      </c>
      <c r="K65" s="265">
        <f>'Calculation Sheet'!AJ338</f>
        <v>0</v>
      </c>
      <c r="L65" s="265">
        <f>'Calculation Sheet'!AK338</f>
        <v>0</v>
      </c>
      <c r="M65" s="265">
        <f>'Calculation Sheet'!AL338</f>
        <v>0</v>
      </c>
      <c r="N65" s="265">
        <f>'Calculation Sheet'!AM338</f>
        <v>0</v>
      </c>
      <c r="O65" s="265">
        <f>'Calculation Sheet'!AN338</f>
        <v>0</v>
      </c>
      <c r="P65" s="265">
        <f>'Calculation Sheet'!AO338</f>
        <v>0</v>
      </c>
      <c r="Q65" s="265">
        <f>'Calculation Sheet'!AP338</f>
        <v>0</v>
      </c>
      <c r="R65" s="265">
        <f>'Calculation Sheet'!AQ338</f>
        <v>0</v>
      </c>
      <c r="S65" s="265">
        <f>'Calculation Sheet'!AR338</f>
        <v>0</v>
      </c>
      <c r="T65" s="265">
        <f>'Calculation Sheet'!AS338</f>
        <v>0</v>
      </c>
      <c r="U65" s="266">
        <f>'Calculation Sheet'!AT338</f>
        <v>28.926636904761907</v>
      </c>
      <c r="V65" s="266" t="str">
        <f>'Calculation Sheet'!AU338</f>
        <v>-</v>
      </c>
    </row>
    <row r="66" spans="1:22" ht="13.35" customHeight="1" thickBot="1" x14ac:dyDescent="0.25">
      <c r="A66" s="155">
        <v>0.95833333333333304</v>
      </c>
      <c r="B66" s="267">
        <f>'Calculation Sheet'!AA339</f>
        <v>0</v>
      </c>
      <c r="C66" s="267">
        <f>'Calculation Sheet'!AB339</f>
        <v>0</v>
      </c>
      <c r="D66" s="267">
        <f>'Calculation Sheet'!AC339</f>
        <v>3</v>
      </c>
      <c r="E66" s="267">
        <f>'Calculation Sheet'!AD339</f>
        <v>18</v>
      </c>
      <c r="F66" s="267">
        <f>'Calculation Sheet'!AE339</f>
        <v>15</v>
      </c>
      <c r="G66" s="267">
        <f>'Calculation Sheet'!AF339</f>
        <v>13</v>
      </c>
      <c r="H66" s="267">
        <f>'Calculation Sheet'!AG339</f>
        <v>1</v>
      </c>
      <c r="I66" s="267">
        <f>'Calculation Sheet'!AH339</f>
        <v>0</v>
      </c>
      <c r="J66" s="267">
        <f>'Calculation Sheet'!AI339</f>
        <v>0</v>
      </c>
      <c r="K66" s="267">
        <f>'Calculation Sheet'!AJ339</f>
        <v>0</v>
      </c>
      <c r="L66" s="267">
        <f>'Calculation Sheet'!AK339</f>
        <v>0</v>
      </c>
      <c r="M66" s="267">
        <f>'Calculation Sheet'!AL339</f>
        <v>0</v>
      </c>
      <c r="N66" s="267">
        <f>'Calculation Sheet'!AM339</f>
        <v>0</v>
      </c>
      <c r="O66" s="267">
        <f>'Calculation Sheet'!AN339</f>
        <v>0</v>
      </c>
      <c r="P66" s="267">
        <f>'Calculation Sheet'!AO339</f>
        <v>0</v>
      </c>
      <c r="Q66" s="267">
        <f>'Calculation Sheet'!AP339</f>
        <v>0</v>
      </c>
      <c r="R66" s="267">
        <f>'Calculation Sheet'!AQ339</f>
        <v>0</v>
      </c>
      <c r="S66" s="267">
        <f>'Calculation Sheet'!AR339</f>
        <v>0</v>
      </c>
      <c r="T66" s="267">
        <f>'Calculation Sheet'!AS339</f>
        <v>0</v>
      </c>
      <c r="U66" s="268">
        <f>'Calculation Sheet'!AT339</f>
        <v>27.476458333333333</v>
      </c>
      <c r="V66" s="268" t="str">
        <f>'Calculation Sheet'!AU339</f>
        <v>-</v>
      </c>
    </row>
    <row r="67" spans="1:22" ht="13.35" customHeight="1" thickTop="1" x14ac:dyDescent="0.2">
      <c r="A67" s="269" t="s">
        <v>111</v>
      </c>
      <c r="B67" s="263">
        <f>'Calculation Sheet'!AA340</f>
        <v>18</v>
      </c>
      <c r="C67" s="263">
        <f>'Calculation Sheet'!AB340</f>
        <v>162</v>
      </c>
      <c r="D67" s="263">
        <f>'Calculation Sheet'!AC340</f>
        <v>488</v>
      </c>
      <c r="E67" s="263">
        <f>'Calculation Sheet'!AD340</f>
        <v>2606</v>
      </c>
      <c r="F67" s="263">
        <f>'Calculation Sheet'!AE340</f>
        <v>5720</v>
      </c>
      <c r="G67" s="263">
        <f>'Calculation Sheet'!AF340</f>
        <v>1478</v>
      </c>
      <c r="H67" s="263">
        <f>'Calculation Sheet'!AG340</f>
        <v>134</v>
      </c>
      <c r="I67" s="263">
        <f>'Calculation Sheet'!AH340</f>
        <v>14</v>
      </c>
      <c r="J67" s="263">
        <f>'Calculation Sheet'!AI340</f>
        <v>9</v>
      </c>
      <c r="K67" s="263">
        <f>'Calculation Sheet'!AJ340</f>
        <v>0</v>
      </c>
      <c r="L67" s="263">
        <f>'Calculation Sheet'!AK340</f>
        <v>0</v>
      </c>
      <c r="M67" s="263">
        <f>'Calculation Sheet'!AL340</f>
        <v>0</v>
      </c>
      <c r="N67" s="263">
        <f>'Calculation Sheet'!AM340</f>
        <v>0</v>
      </c>
      <c r="O67" s="263">
        <f>'Calculation Sheet'!AN340</f>
        <v>0</v>
      </c>
      <c r="P67" s="263">
        <f>'Calculation Sheet'!AO340</f>
        <v>0</v>
      </c>
      <c r="Q67" s="263">
        <f>'Calculation Sheet'!AP340</f>
        <v>0</v>
      </c>
      <c r="R67" s="263">
        <f>'Calculation Sheet'!AQ340</f>
        <v>0</v>
      </c>
      <c r="S67" s="263">
        <f>'Calculation Sheet'!AR340</f>
        <v>0</v>
      </c>
      <c r="T67" s="263">
        <f>'Calculation Sheet'!AS340</f>
        <v>0</v>
      </c>
      <c r="U67" s="264">
        <f>'Calculation Sheet'!AT340</f>
        <v>26.279999999999994</v>
      </c>
      <c r="V67" s="264">
        <f>'Calculation Sheet'!AU340</f>
        <v>29.97</v>
      </c>
    </row>
    <row r="68" spans="1:22" ht="13.35" customHeight="1" x14ac:dyDescent="0.2">
      <c r="A68" s="270" t="s">
        <v>112</v>
      </c>
      <c r="B68" s="265">
        <f>'Calculation Sheet'!AA341</f>
        <v>21</v>
      </c>
      <c r="C68" s="265">
        <f>'Calculation Sheet'!AB341</f>
        <v>170</v>
      </c>
      <c r="D68" s="265">
        <f>'Calculation Sheet'!AC341</f>
        <v>514</v>
      </c>
      <c r="E68" s="265">
        <f>'Calculation Sheet'!AD341</f>
        <v>2950</v>
      </c>
      <c r="F68" s="265">
        <f>'Calculation Sheet'!AE341</f>
        <v>6662</v>
      </c>
      <c r="G68" s="265">
        <f>'Calculation Sheet'!AF341</f>
        <v>1854</v>
      </c>
      <c r="H68" s="265">
        <f>'Calculation Sheet'!AG341</f>
        <v>198</v>
      </c>
      <c r="I68" s="265">
        <f>'Calculation Sheet'!AH341</f>
        <v>26</v>
      </c>
      <c r="J68" s="265">
        <f>'Calculation Sheet'!AI341</f>
        <v>10</v>
      </c>
      <c r="K68" s="265">
        <f>'Calculation Sheet'!AJ341</f>
        <v>1</v>
      </c>
      <c r="L68" s="265">
        <f>'Calculation Sheet'!AK341</f>
        <v>0</v>
      </c>
      <c r="M68" s="265">
        <f>'Calculation Sheet'!AL341</f>
        <v>0</v>
      </c>
      <c r="N68" s="265">
        <f>'Calculation Sheet'!AM341</f>
        <v>0</v>
      </c>
      <c r="O68" s="265">
        <f>'Calculation Sheet'!AN341</f>
        <v>0</v>
      </c>
      <c r="P68" s="265">
        <f>'Calculation Sheet'!AO341</f>
        <v>0</v>
      </c>
      <c r="Q68" s="265">
        <f>'Calculation Sheet'!AP341</f>
        <v>0</v>
      </c>
      <c r="R68" s="265">
        <f>'Calculation Sheet'!AQ341</f>
        <v>0</v>
      </c>
      <c r="S68" s="265">
        <f>'Calculation Sheet'!AR341</f>
        <v>0</v>
      </c>
      <c r="T68" s="265">
        <f>'Calculation Sheet'!AS341</f>
        <v>0</v>
      </c>
      <c r="U68" s="266">
        <f>'Calculation Sheet'!AT341</f>
        <v>26.46</v>
      </c>
      <c r="V68" s="266">
        <f>'Calculation Sheet'!AU341</f>
        <v>30.130000000000003</v>
      </c>
    </row>
    <row r="69" spans="1:22" ht="13.35" customHeight="1" x14ac:dyDescent="0.2">
      <c r="A69" s="106" t="s">
        <v>113</v>
      </c>
      <c r="B69" s="265">
        <f>'Calculation Sheet'!AA342</f>
        <v>21</v>
      </c>
      <c r="C69" s="265">
        <f>'Calculation Sheet'!AB342</f>
        <v>172</v>
      </c>
      <c r="D69" s="265">
        <f>'Calculation Sheet'!AC342</f>
        <v>520</v>
      </c>
      <c r="E69" s="265">
        <f>'Calculation Sheet'!AD342</f>
        <v>2985</v>
      </c>
      <c r="F69" s="265">
        <f>'Calculation Sheet'!AE342</f>
        <v>6724</v>
      </c>
      <c r="G69" s="265">
        <f>'Calculation Sheet'!AF342</f>
        <v>1894</v>
      </c>
      <c r="H69" s="265">
        <f>'Calculation Sheet'!AG342</f>
        <v>205</v>
      </c>
      <c r="I69" s="265">
        <f>'Calculation Sheet'!AH342</f>
        <v>29</v>
      </c>
      <c r="J69" s="265">
        <f>'Calculation Sheet'!AI342</f>
        <v>11</v>
      </c>
      <c r="K69" s="265">
        <f>'Calculation Sheet'!AJ342</f>
        <v>1</v>
      </c>
      <c r="L69" s="265">
        <f>'Calculation Sheet'!AK342</f>
        <v>0</v>
      </c>
      <c r="M69" s="265">
        <f>'Calculation Sheet'!AL342</f>
        <v>0</v>
      </c>
      <c r="N69" s="265">
        <f>'Calculation Sheet'!AM342</f>
        <v>0</v>
      </c>
      <c r="O69" s="265">
        <f>'Calculation Sheet'!AN342</f>
        <v>0</v>
      </c>
      <c r="P69" s="265">
        <f>'Calculation Sheet'!AO342</f>
        <v>0</v>
      </c>
      <c r="Q69" s="265">
        <f>'Calculation Sheet'!AP342</f>
        <v>0</v>
      </c>
      <c r="R69" s="265">
        <f>'Calculation Sheet'!AQ342</f>
        <v>0</v>
      </c>
      <c r="S69" s="265">
        <f>'Calculation Sheet'!AR342</f>
        <v>0</v>
      </c>
      <c r="T69" s="265">
        <f>'Calculation Sheet'!AS342</f>
        <v>0</v>
      </c>
      <c r="U69" s="266">
        <f>'Calculation Sheet'!AT342</f>
        <v>26.479999999999997</v>
      </c>
      <c r="V69" s="266">
        <f>'Calculation Sheet'!AU342</f>
        <v>30.169999999999998</v>
      </c>
    </row>
    <row r="70" spans="1:22" ht="13.35" customHeight="1" thickBot="1" x14ac:dyDescent="0.25">
      <c r="A70" s="108" t="s">
        <v>114</v>
      </c>
      <c r="B70" s="267">
        <f>'Calculation Sheet'!AA343</f>
        <v>21</v>
      </c>
      <c r="C70" s="267">
        <f>'Calculation Sheet'!AB343</f>
        <v>175</v>
      </c>
      <c r="D70" s="267">
        <f>'Calculation Sheet'!AC343</f>
        <v>547</v>
      </c>
      <c r="E70" s="267">
        <f>'Calculation Sheet'!AD343</f>
        <v>3026</v>
      </c>
      <c r="F70" s="267">
        <f>'Calculation Sheet'!AE343</f>
        <v>6817</v>
      </c>
      <c r="G70" s="267">
        <f>'Calculation Sheet'!AF343</f>
        <v>1962</v>
      </c>
      <c r="H70" s="267">
        <f>'Calculation Sheet'!AG343</f>
        <v>217</v>
      </c>
      <c r="I70" s="267">
        <f>'Calculation Sheet'!AH343</f>
        <v>32</v>
      </c>
      <c r="J70" s="267">
        <f>'Calculation Sheet'!AI343</f>
        <v>11</v>
      </c>
      <c r="K70" s="267">
        <f>'Calculation Sheet'!AJ343</f>
        <v>1</v>
      </c>
      <c r="L70" s="267">
        <f>'Calculation Sheet'!AK343</f>
        <v>0</v>
      </c>
      <c r="M70" s="267">
        <f>'Calculation Sheet'!AL343</f>
        <v>0</v>
      </c>
      <c r="N70" s="267">
        <f>'Calculation Sheet'!AM343</f>
        <v>0</v>
      </c>
      <c r="O70" s="267">
        <f>'Calculation Sheet'!AN343</f>
        <v>0</v>
      </c>
      <c r="P70" s="267">
        <f>'Calculation Sheet'!AO343</f>
        <v>0</v>
      </c>
      <c r="Q70" s="267">
        <f>'Calculation Sheet'!AP343</f>
        <v>0</v>
      </c>
      <c r="R70" s="267">
        <f>'Calculation Sheet'!AQ343</f>
        <v>0</v>
      </c>
      <c r="S70" s="267">
        <f>'Calculation Sheet'!AR343</f>
        <v>0</v>
      </c>
      <c r="T70" s="267">
        <f>'Calculation Sheet'!AS343</f>
        <v>0</v>
      </c>
      <c r="U70" s="268">
        <f>'Calculation Sheet'!AT343</f>
        <v>26.5</v>
      </c>
      <c r="V70" s="268">
        <f>'Calculation Sheet'!AU343</f>
        <v>30.220000000000006</v>
      </c>
    </row>
    <row r="71" spans="1:22" ht="13.35" customHeight="1" thickTop="1" x14ac:dyDescent="0.2"/>
  </sheetData>
  <sheetProtection algorithmName="SHA-512" hashValue="i+xbUQXHupIvmL3LJkYZGs3oVqPskYFBeM/7S44KZ4UzxCER/H1K0o7DCWokKOTzjNzyNsss6HLs/1GAb8pT4A==" saltValue="lOFPrO46oD+Fej8UteB+fg==" spinCount="100000" sheet="1" objects="1" scenarios="1"/>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tabSelected="1" view="pageBreakPreview" topLeftCell="A2" zoomScale="80" zoomScaleSheetLayoutView="80" workbookViewId="0">
      <selection activeCell="W26" sqref="W26"/>
    </sheetView>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4</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158" t="s">
        <v>135</v>
      </c>
      <c r="C6" s="158"/>
      <c r="D6" s="308"/>
      <c r="E6" s="306"/>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227"/>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Sheet'!AA420</f>
        <v>0</v>
      </c>
      <c r="C11" s="263">
        <f>'Calculation Sheet'!AB420</f>
        <v>2</v>
      </c>
      <c r="D11" s="263">
        <f>'Calculation Sheet'!AC420</f>
        <v>6</v>
      </c>
      <c r="E11" s="263">
        <f>'Calculation Sheet'!AD420</f>
        <v>8</v>
      </c>
      <c r="F11" s="263">
        <f>'Calculation Sheet'!AE420</f>
        <v>10</v>
      </c>
      <c r="G11" s="263">
        <f>'Calculation Sheet'!AF420</f>
        <v>9</v>
      </c>
      <c r="H11" s="263">
        <f>'Calculation Sheet'!AG420</f>
        <v>1</v>
      </c>
      <c r="I11" s="263">
        <f>'Calculation Sheet'!AH420</f>
        <v>2</v>
      </c>
      <c r="J11" s="263">
        <f>'Calculation Sheet'!AI420</f>
        <v>0</v>
      </c>
      <c r="K11" s="263">
        <f>'Calculation Sheet'!AJ420</f>
        <v>0</v>
      </c>
      <c r="L11" s="263">
        <f>'Calculation Sheet'!AK420</f>
        <v>0</v>
      </c>
      <c r="M11" s="263">
        <f>'Calculation Sheet'!AL420</f>
        <v>0</v>
      </c>
      <c r="N11" s="263">
        <f>'Calculation Sheet'!AM420</f>
        <v>0</v>
      </c>
      <c r="O11" s="263">
        <f>'Calculation Sheet'!AN420</f>
        <v>0</v>
      </c>
      <c r="P11" s="263">
        <f>'Calculation Sheet'!AO420</f>
        <v>0</v>
      </c>
      <c r="Q11" s="263">
        <f>'Calculation Sheet'!AP420</f>
        <v>0</v>
      </c>
      <c r="R11" s="263">
        <f>'Calculation Sheet'!AQ420</f>
        <v>0</v>
      </c>
      <c r="S11" s="263">
        <f>'Calculation Sheet'!AR420</f>
        <v>0</v>
      </c>
      <c r="T11" s="263">
        <f>'Calculation Sheet'!AS420</f>
        <v>0</v>
      </c>
      <c r="U11" s="264">
        <f>'Calculation Sheet'!AT420</f>
        <v>26.728920454545452</v>
      </c>
      <c r="V11" s="264" t="str">
        <f>'Calculation Sheet'!AU420</f>
        <v>-</v>
      </c>
    </row>
    <row r="12" spans="1:23" ht="13.35" customHeight="1" x14ac:dyDescent="0.2">
      <c r="A12" s="154">
        <v>4.1666666666666664E-2</v>
      </c>
      <c r="B12" s="265">
        <f>'Calculation Sheet'!AA421</f>
        <v>0</v>
      </c>
      <c r="C12" s="265">
        <f>'Calculation Sheet'!AB421</f>
        <v>0</v>
      </c>
      <c r="D12" s="265">
        <f>'Calculation Sheet'!AC421</f>
        <v>3</v>
      </c>
      <c r="E12" s="265">
        <f>'Calculation Sheet'!AD421</f>
        <v>0</v>
      </c>
      <c r="F12" s="265">
        <f>'Calculation Sheet'!AE421</f>
        <v>8</v>
      </c>
      <c r="G12" s="265">
        <f>'Calculation Sheet'!AF421</f>
        <v>1</v>
      </c>
      <c r="H12" s="265">
        <f>'Calculation Sheet'!AG421</f>
        <v>2</v>
      </c>
      <c r="I12" s="265">
        <f>'Calculation Sheet'!AH421</f>
        <v>1</v>
      </c>
      <c r="J12" s="265">
        <f>'Calculation Sheet'!AI421</f>
        <v>0</v>
      </c>
      <c r="K12" s="265">
        <f>'Calculation Sheet'!AJ421</f>
        <v>0</v>
      </c>
      <c r="L12" s="265">
        <f>'Calculation Sheet'!AK421</f>
        <v>0</v>
      </c>
      <c r="M12" s="265">
        <f>'Calculation Sheet'!AL421</f>
        <v>0</v>
      </c>
      <c r="N12" s="265">
        <f>'Calculation Sheet'!AM421</f>
        <v>0</v>
      </c>
      <c r="O12" s="265">
        <f>'Calculation Sheet'!AN421</f>
        <v>0</v>
      </c>
      <c r="P12" s="265">
        <f>'Calculation Sheet'!AO421</f>
        <v>0</v>
      </c>
      <c r="Q12" s="265">
        <f>'Calculation Sheet'!AP421</f>
        <v>0</v>
      </c>
      <c r="R12" s="265">
        <f>'Calculation Sheet'!AQ421</f>
        <v>0</v>
      </c>
      <c r="S12" s="265">
        <f>'Calculation Sheet'!AR421</f>
        <v>0</v>
      </c>
      <c r="T12" s="265">
        <f>'Calculation Sheet'!AS421</f>
        <v>0</v>
      </c>
      <c r="U12" s="266">
        <f>'Calculation Sheet'!AT421</f>
        <v>27.695</v>
      </c>
      <c r="V12" s="266" t="str">
        <f>'Calculation Sheet'!AU421</f>
        <v>-</v>
      </c>
    </row>
    <row r="13" spans="1:23" ht="13.35" customHeight="1" x14ac:dyDescent="0.2">
      <c r="A13" s="154">
        <v>8.3333333333333301E-2</v>
      </c>
      <c r="B13" s="265">
        <f>'Calculation Sheet'!AA422</f>
        <v>0</v>
      </c>
      <c r="C13" s="265">
        <f>'Calculation Sheet'!AB422</f>
        <v>0</v>
      </c>
      <c r="D13" s="265">
        <f>'Calculation Sheet'!AC422</f>
        <v>4</v>
      </c>
      <c r="E13" s="265">
        <f>'Calculation Sheet'!AD422</f>
        <v>4</v>
      </c>
      <c r="F13" s="265">
        <f>'Calculation Sheet'!AE422</f>
        <v>9</v>
      </c>
      <c r="G13" s="265">
        <f>'Calculation Sheet'!AF422</f>
        <v>5</v>
      </c>
      <c r="H13" s="265">
        <f>'Calculation Sheet'!AG422</f>
        <v>0</v>
      </c>
      <c r="I13" s="265">
        <f>'Calculation Sheet'!AH422</f>
        <v>0</v>
      </c>
      <c r="J13" s="265">
        <f>'Calculation Sheet'!AI422</f>
        <v>0</v>
      </c>
      <c r="K13" s="265">
        <f>'Calculation Sheet'!AJ422</f>
        <v>0</v>
      </c>
      <c r="L13" s="265">
        <f>'Calculation Sheet'!AK422</f>
        <v>0</v>
      </c>
      <c r="M13" s="265">
        <f>'Calculation Sheet'!AL422</f>
        <v>0</v>
      </c>
      <c r="N13" s="265">
        <f>'Calculation Sheet'!AM422</f>
        <v>0</v>
      </c>
      <c r="O13" s="265">
        <f>'Calculation Sheet'!AN422</f>
        <v>0</v>
      </c>
      <c r="P13" s="265">
        <f>'Calculation Sheet'!AO422</f>
        <v>0</v>
      </c>
      <c r="Q13" s="265">
        <f>'Calculation Sheet'!AP422</f>
        <v>0</v>
      </c>
      <c r="R13" s="265">
        <f>'Calculation Sheet'!AQ422</f>
        <v>0</v>
      </c>
      <c r="S13" s="265">
        <f>'Calculation Sheet'!AR422</f>
        <v>0</v>
      </c>
      <c r="T13" s="265">
        <f>'Calculation Sheet'!AS422</f>
        <v>0</v>
      </c>
      <c r="U13" s="266">
        <f>'Calculation Sheet'!AT422</f>
        <v>26.125833333333333</v>
      </c>
      <c r="V13" s="266" t="str">
        <f>'Calculation Sheet'!AU422</f>
        <v>-</v>
      </c>
    </row>
    <row r="14" spans="1:23" ht="13.35" customHeight="1" x14ac:dyDescent="0.2">
      <c r="A14" s="154">
        <v>0.125</v>
      </c>
      <c r="B14" s="265">
        <f>'Calculation Sheet'!AA423</f>
        <v>0</v>
      </c>
      <c r="C14" s="265">
        <f>'Calculation Sheet'!AB423</f>
        <v>1</v>
      </c>
      <c r="D14" s="265">
        <f>'Calculation Sheet'!AC423</f>
        <v>5</v>
      </c>
      <c r="E14" s="265">
        <f>'Calculation Sheet'!AD423</f>
        <v>8</v>
      </c>
      <c r="F14" s="265">
        <f>'Calculation Sheet'!AE423</f>
        <v>13</v>
      </c>
      <c r="G14" s="265">
        <f>'Calculation Sheet'!AF423</f>
        <v>4</v>
      </c>
      <c r="H14" s="265">
        <f>'Calculation Sheet'!AG423</f>
        <v>1</v>
      </c>
      <c r="I14" s="265">
        <f>'Calculation Sheet'!AH423</f>
        <v>3</v>
      </c>
      <c r="J14" s="265">
        <f>'Calculation Sheet'!AI423</f>
        <v>0</v>
      </c>
      <c r="K14" s="265">
        <f>'Calculation Sheet'!AJ423</f>
        <v>0</v>
      </c>
      <c r="L14" s="265">
        <f>'Calculation Sheet'!AK423</f>
        <v>0</v>
      </c>
      <c r="M14" s="265">
        <f>'Calculation Sheet'!AL423</f>
        <v>0</v>
      </c>
      <c r="N14" s="265">
        <f>'Calculation Sheet'!AM423</f>
        <v>0</v>
      </c>
      <c r="O14" s="265">
        <f>'Calculation Sheet'!AN423</f>
        <v>0</v>
      </c>
      <c r="P14" s="265">
        <f>'Calculation Sheet'!AO423</f>
        <v>0</v>
      </c>
      <c r="Q14" s="265">
        <f>'Calculation Sheet'!AP423</f>
        <v>0</v>
      </c>
      <c r="R14" s="265">
        <f>'Calculation Sheet'!AQ423</f>
        <v>0</v>
      </c>
      <c r="S14" s="265">
        <f>'Calculation Sheet'!AR423</f>
        <v>0</v>
      </c>
      <c r="T14" s="265">
        <f>'Calculation Sheet'!AS423</f>
        <v>0</v>
      </c>
      <c r="U14" s="266">
        <f>'Calculation Sheet'!AT423</f>
        <v>27.509375000000002</v>
      </c>
      <c r="V14" s="266" t="str">
        <f>'Calculation Sheet'!AU423</f>
        <v>-</v>
      </c>
    </row>
    <row r="15" spans="1:23" ht="13.35" customHeight="1" x14ac:dyDescent="0.2">
      <c r="A15" s="154">
        <v>0.16666666666666699</v>
      </c>
      <c r="B15" s="265">
        <f>'Calculation Sheet'!AA424</f>
        <v>0</v>
      </c>
      <c r="C15" s="265">
        <f>'Calculation Sheet'!AB424</f>
        <v>2</v>
      </c>
      <c r="D15" s="265">
        <f>'Calculation Sheet'!AC424</f>
        <v>4</v>
      </c>
      <c r="E15" s="265">
        <f>'Calculation Sheet'!AD424</f>
        <v>12</v>
      </c>
      <c r="F15" s="265">
        <f>'Calculation Sheet'!AE424</f>
        <v>19</v>
      </c>
      <c r="G15" s="265">
        <f>'Calculation Sheet'!AF424</f>
        <v>17</v>
      </c>
      <c r="H15" s="265">
        <f>'Calculation Sheet'!AG424</f>
        <v>3</v>
      </c>
      <c r="I15" s="265">
        <f>'Calculation Sheet'!AH424</f>
        <v>0</v>
      </c>
      <c r="J15" s="265">
        <f>'Calculation Sheet'!AI424</f>
        <v>0</v>
      </c>
      <c r="K15" s="265">
        <f>'Calculation Sheet'!AJ424</f>
        <v>0</v>
      </c>
      <c r="L15" s="265">
        <f>'Calculation Sheet'!AK424</f>
        <v>0</v>
      </c>
      <c r="M15" s="265">
        <f>'Calculation Sheet'!AL424</f>
        <v>0</v>
      </c>
      <c r="N15" s="265">
        <f>'Calculation Sheet'!AM424</f>
        <v>0</v>
      </c>
      <c r="O15" s="265">
        <f>'Calculation Sheet'!AN424</f>
        <v>0</v>
      </c>
      <c r="P15" s="265">
        <f>'Calculation Sheet'!AO424</f>
        <v>0</v>
      </c>
      <c r="Q15" s="265">
        <f>'Calculation Sheet'!AP424</f>
        <v>0</v>
      </c>
      <c r="R15" s="265">
        <f>'Calculation Sheet'!AQ424</f>
        <v>0</v>
      </c>
      <c r="S15" s="265">
        <f>'Calculation Sheet'!AR424</f>
        <v>0</v>
      </c>
      <c r="T15" s="265">
        <f>'Calculation Sheet'!AS424</f>
        <v>0</v>
      </c>
      <c r="U15" s="266">
        <f>'Calculation Sheet'!AT424</f>
        <v>27.043511904761907</v>
      </c>
      <c r="V15" s="266" t="str">
        <f>'Calculation Sheet'!AU424</f>
        <v>-</v>
      </c>
    </row>
    <row r="16" spans="1:23" ht="13.35" customHeight="1" x14ac:dyDescent="0.2">
      <c r="A16" s="154">
        <v>0.20833333333333301</v>
      </c>
      <c r="B16" s="265">
        <f>'Calculation Sheet'!AA425</f>
        <v>0</v>
      </c>
      <c r="C16" s="265">
        <f>'Calculation Sheet'!AB425</f>
        <v>4</v>
      </c>
      <c r="D16" s="265">
        <f>'Calculation Sheet'!AC425</f>
        <v>13</v>
      </c>
      <c r="E16" s="265">
        <f>'Calculation Sheet'!AD425</f>
        <v>23</v>
      </c>
      <c r="F16" s="265">
        <f>'Calculation Sheet'!AE425</f>
        <v>105</v>
      </c>
      <c r="G16" s="265">
        <f>'Calculation Sheet'!AF425</f>
        <v>75</v>
      </c>
      <c r="H16" s="265">
        <f>'Calculation Sheet'!AG425</f>
        <v>24</v>
      </c>
      <c r="I16" s="265">
        <f>'Calculation Sheet'!AH425</f>
        <v>3</v>
      </c>
      <c r="J16" s="265">
        <f>'Calculation Sheet'!AI425</f>
        <v>0</v>
      </c>
      <c r="K16" s="265">
        <f>'Calculation Sheet'!AJ425</f>
        <v>0</v>
      </c>
      <c r="L16" s="265">
        <f>'Calculation Sheet'!AK425</f>
        <v>0</v>
      </c>
      <c r="M16" s="265">
        <f>'Calculation Sheet'!AL425</f>
        <v>0</v>
      </c>
      <c r="N16" s="265">
        <f>'Calculation Sheet'!AM425</f>
        <v>0</v>
      </c>
      <c r="O16" s="265">
        <f>'Calculation Sheet'!AN425</f>
        <v>0</v>
      </c>
      <c r="P16" s="265">
        <f>'Calculation Sheet'!AO425</f>
        <v>0</v>
      </c>
      <c r="Q16" s="265">
        <f>'Calculation Sheet'!AP425</f>
        <v>0</v>
      </c>
      <c r="R16" s="265">
        <f>'Calculation Sheet'!AQ425</f>
        <v>0</v>
      </c>
      <c r="S16" s="265">
        <f>'Calculation Sheet'!AR425</f>
        <v>0</v>
      </c>
      <c r="T16" s="265">
        <f>'Calculation Sheet'!AS425</f>
        <v>0</v>
      </c>
      <c r="U16" s="266">
        <f>'Calculation Sheet'!AT425</f>
        <v>28.863214285714285</v>
      </c>
      <c r="V16" s="266">
        <f>'Calculation Sheet'!AU425</f>
        <v>32.799999999999997</v>
      </c>
    </row>
    <row r="17" spans="1:22" ht="13.35" customHeight="1" x14ac:dyDescent="0.2">
      <c r="A17" s="154">
        <v>0.25</v>
      </c>
      <c r="B17" s="265">
        <f>'Calculation Sheet'!AA426</f>
        <v>0</v>
      </c>
      <c r="C17" s="265">
        <f>'Calculation Sheet'!AB426</f>
        <v>1</v>
      </c>
      <c r="D17" s="265">
        <f>'Calculation Sheet'!AC426</f>
        <v>10</v>
      </c>
      <c r="E17" s="265">
        <f>'Calculation Sheet'!AD426</f>
        <v>130</v>
      </c>
      <c r="F17" s="265">
        <f>'Calculation Sheet'!AE426</f>
        <v>493</v>
      </c>
      <c r="G17" s="265">
        <f>'Calculation Sheet'!AF426</f>
        <v>258</v>
      </c>
      <c r="H17" s="265">
        <f>'Calculation Sheet'!AG426</f>
        <v>48</v>
      </c>
      <c r="I17" s="265">
        <f>'Calculation Sheet'!AH426</f>
        <v>7</v>
      </c>
      <c r="J17" s="265">
        <f>'Calculation Sheet'!AI426</f>
        <v>0</v>
      </c>
      <c r="K17" s="265">
        <f>'Calculation Sheet'!AJ426</f>
        <v>0</v>
      </c>
      <c r="L17" s="265">
        <f>'Calculation Sheet'!AK426</f>
        <v>0</v>
      </c>
      <c r="M17" s="265">
        <f>'Calculation Sheet'!AL426</f>
        <v>0</v>
      </c>
      <c r="N17" s="265">
        <f>'Calculation Sheet'!AM426</f>
        <v>0</v>
      </c>
      <c r="O17" s="265">
        <f>'Calculation Sheet'!AN426</f>
        <v>0</v>
      </c>
      <c r="P17" s="265">
        <f>'Calculation Sheet'!AO426</f>
        <v>0</v>
      </c>
      <c r="Q17" s="265">
        <f>'Calculation Sheet'!AP426</f>
        <v>0</v>
      </c>
      <c r="R17" s="265">
        <f>'Calculation Sheet'!AQ426</f>
        <v>0</v>
      </c>
      <c r="S17" s="265">
        <f>'Calculation Sheet'!AR426</f>
        <v>0</v>
      </c>
      <c r="T17" s="265">
        <f>'Calculation Sheet'!AS426</f>
        <v>0</v>
      </c>
      <c r="U17" s="266">
        <f>'Calculation Sheet'!AT426</f>
        <v>28.826785714285716</v>
      </c>
      <c r="V17" s="266">
        <f>'Calculation Sheet'!AU426</f>
        <v>32.693392857142854</v>
      </c>
    </row>
    <row r="18" spans="1:22" ht="13.35" customHeight="1" x14ac:dyDescent="0.2">
      <c r="A18" s="154">
        <v>0.29166666666666702</v>
      </c>
      <c r="B18" s="265">
        <f>'Calculation Sheet'!AA427</f>
        <v>4</v>
      </c>
      <c r="C18" s="265">
        <f>'Calculation Sheet'!AB427</f>
        <v>13</v>
      </c>
      <c r="D18" s="265">
        <f>'Calculation Sheet'!AC427</f>
        <v>35</v>
      </c>
      <c r="E18" s="265">
        <f>'Calculation Sheet'!AD427</f>
        <v>306</v>
      </c>
      <c r="F18" s="265">
        <f>'Calculation Sheet'!AE427</f>
        <v>866</v>
      </c>
      <c r="G18" s="265">
        <f>'Calculation Sheet'!AF427</f>
        <v>344</v>
      </c>
      <c r="H18" s="265">
        <f>'Calculation Sheet'!AG427</f>
        <v>44</v>
      </c>
      <c r="I18" s="265">
        <f>'Calculation Sheet'!AH427</f>
        <v>3</v>
      </c>
      <c r="J18" s="265">
        <f>'Calculation Sheet'!AI427</f>
        <v>1</v>
      </c>
      <c r="K18" s="265">
        <f>'Calculation Sheet'!AJ427</f>
        <v>0</v>
      </c>
      <c r="L18" s="265">
        <f>'Calculation Sheet'!AK427</f>
        <v>0</v>
      </c>
      <c r="M18" s="265">
        <f>'Calculation Sheet'!AL427</f>
        <v>0</v>
      </c>
      <c r="N18" s="265">
        <f>'Calculation Sheet'!AM427</f>
        <v>0</v>
      </c>
      <c r="O18" s="265">
        <f>'Calculation Sheet'!AN427</f>
        <v>0</v>
      </c>
      <c r="P18" s="265">
        <f>'Calculation Sheet'!AO427</f>
        <v>0</v>
      </c>
      <c r="Q18" s="265">
        <f>'Calculation Sheet'!AP427</f>
        <v>0</v>
      </c>
      <c r="R18" s="265">
        <f>'Calculation Sheet'!AQ427</f>
        <v>0</v>
      </c>
      <c r="S18" s="265">
        <f>'Calculation Sheet'!AR427</f>
        <v>0</v>
      </c>
      <c r="T18" s="265">
        <f>'Calculation Sheet'!AS427</f>
        <v>0</v>
      </c>
      <c r="U18" s="266">
        <f>'Calculation Sheet'!AT427</f>
        <v>27.707142857142859</v>
      </c>
      <c r="V18" s="266">
        <f>'Calculation Sheet'!AU427</f>
        <v>31.508516483516487</v>
      </c>
    </row>
    <row r="19" spans="1:22" ht="13.35" customHeight="1" x14ac:dyDescent="0.2">
      <c r="A19" s="154">
        <v>0.33333333333333298</v>
      </c>
      <c r="B19" s="265">
        <f>'Calculation Sheet'!AA428</f>
        <v>4</v>
      </c>
      <c r="C19" s="265">
        <f>'Calculation Sheet'!AB428</f>
        <v>15</v>
      </c>
      <c r="D19" s="265">
        <f>'Calculation Sheet'!AC428</f>
        <v>52</v>
      </c>
      <c r="E19" s="265">
        <f>'Calculation Sheet'!AD428</f>
        <v>406</v>
      </c>
      <c r="F19" s="265">
        <f>'Calculation Sheet'!AE428</f>
        <v>1053</v>
      </c>
      <c r="G19" s="265">
        <f>'Calculation Sheet'!AF428</f>
        <v>349</v>
      </c>
      <c r="H19" s="265">
        <f>'Calculation Sheet'!AG428</f>
        <v>43</v>
      </c>
      <c r="I19" s="265">
        <f>'Calculation Sheet'!AH428</f>
        <v>5</v>
      </c>
      <c r="J19" s="265">
        <f>'Calculation Sheet'!AI428</f>
        <v>0</v>
      </c>
      <c r="K19" s="265">
        <f>'Calculation Sheet'!AJ428</f>
        <v>0</v>
      </c>
      <c r="L19" s="265">
        <f>'Calculation Sheet'!AK428</f>
        <v>0</v>
      </c>
      <c r="M19" s="265">
        <f>'Calculation Sheet'!AL428</f>
        <v>0</v>
      </c>
      <c r="N19" s="265">
        <f>'Calculation Sheet'!AM428</f>
        <v>0</v>
      </c>
      <c r="O19" s="265">
        <f>'Calculation Sheet'!AN428</f>
        <v>0</v>
      </c>
      <c r="P19" s="265">
        <f>'Calculation Sheet'!AO428</f>
        <v>0</v>
      </c>
      <c r="Q19" s="265">
        <f>'Calculation Sheet'!AP428</f>
        <v>0</v>
      </c>
      <c r="R19" s="265">
        <f>'Calculation Sheet'!AQ428</f>
        <v>0</v>
      </c>
      <c r="S19" s="265">
        <f>'Calculation Sheet'!AR428</f>
        <v>0</v>
      </c>
      <c r="T19" s="265">
        <f>'Calculation Sheet'!AS428</f>
        <v>0</v>
      </c>
      <c r="U19" s="266">
        <f>'Calculation Sheet'!AT428</f>
        <v>27.258928571428577</v>
      </c>
      <c r="V19" s="266">
        <f>'Calculation Sheet'!AU428</f>
        <v>30.967857142857142</v>
      </c>
    </row>
    <row r="20" spans="1:22" ht="13.35" customHeight="1" x14ac:dyDescent="0.2">
      <c r="A20" s="154">
        <v>0.375</v>
      </c>
      <c r="B20" s="265">
        <f>'Calculation Sheet'!AA429</f>
        <v>1</v>
      </c>
      <c r="C20" s="265">
        <f>'Calculation Sheet'!AB429</f>
        <v>15</v>
      </c>
      <c r="D20" s="265">
        <f>'Calculation Sheet'!AC429</f>
        <v>47</v>
      </c>
      <c r="E20" s="265">
        <f>'Calculation Sheet'!AD429</f>
        <v>360</v>
      </c>
      <c r="F20" s="265">
        <f>'Calculation Sheet'!AE429</f>
        <v>654</v>
      </c>
      <c r="G20" s="265">
        <f>'Calculation Sheet'!AF429</f>
        <v>157</v>
      </c>
      <c r="H20" s="265">
        <f>'Calculation Sheet'!AG429</f>
        <v>18</v>
      </c>
      <c r="I20" s="265">
        <f>'Calculation Sheet'!AH429</f>
        <v>1</v>
      </c>
      <c r="J20" s="265">
        <f>'Calculation Sheet'!AI429</f>
        <v>1</v>
      </c>
      <c r="K20" s="265">
        <f>'Calculation Sheet'!AJ429</f>
        <v>0</v>
      </c>
      <c r="L20" s="265">
        <f>'Calculation Sheet'!AK429</f>
        <v>0</v>
      </c>
      <c r="M20" s="265">
        <f>'Calculation Sheet'!AL429</f>
        <v>0</v>
      </c>
      <c r="N20" s="265">
        <f>'Calculation Sheet'!AM429</f>
        <v>0</v>
      </c>
      <c r="O20" s="265">
        <f>'Calculation Sheet'!AN429</f>
        <v>0</v>
      </c>
      <c r="P20" s="265">
        <f>'Calculation Sheet'!AO429</f>
        <v>0</v>
      </c>
      <c r="Q20" s="265">
        <f>'Calculation Sheet'!AP429</f>
        <v>0</v>
      </c>
      <c r="R20" s="265">
        <f>'Calculation Sheet'!AQ429</f>
        <v>0</v>
      </c>
      <c r="S20" s="265">
        <f>'Calculation Sheet'!AR429</f>
        <v>0</v>
      </c>
      <c r="T20" s="265">
        <f>'Calculation Sheet'!AS429</f>
        <v>0</v>
      </c>
      <c r="U20" s="266">
        <f>'Calculation Sheet'!AT429</f>
        <v>26.23571428571428</v>
      </c>
      <c r="V20" s="266">
        <f>'Calculation Sheet'!AU429</f>
        <v>30.111950549450555</v>
      </c>
    </row>
    <row r="21" spans="1:22" ht="13.35" customHeight="1" x14ac:dyDescent="0.2">
      <c r="A21" s="154">
        <v>0.41666666666666702</v>
      </c>
      <c r="B21" s="265">
        <f>'Calculation Sheet'!AA430</f>
        <v>1</v>
      </c>
      <c r="C21" s="265">
        <f>'Calculation Sheet'!AB430</f>
        <v>18</v>
      </c>
      <c r="D21" s="265">
        <f>'Calculation Sheet'!AC430</f>
        <v>83</v>
      </c>
      <c r="E21" s="265">
        <f>'Calculation Sheet'!AD430</f>
        <v>360</v>
      </c>
      <c r="F21" s="265">
        <f>'Calculation Sheet'!AE430</f>
        <v>561</v>
      </c>
      <c r="G21" s="265">
        <f>'Calculation Sheet'!AF430</f>
        <v>129</v>
      </c>
      <c r="H21" s="265">
        <f>'Calculation Sheet'!AG430</f>
        <v>16</v>
      </c>
      <c r="I21" s="265">
        <f>'Calculation Sheet'!AH430</f>
        <v>2</v>
      </c>
      <c r="J21" s="265">
        <f>'Calculation Sheet'!AI430</f>
        <v>0</v>
      </c>
      <c r="K21" s="265">
        <f>'Calculation Sheet'!AJ430</f>
        <v>0</v>
      </c>
      <c r="L21" s="265">
        <f>'Calculation Sheet'!AK430</f>
        <v>0</v>
      </c>
      <c r="M21" s="265">
        <f>'Calculation Sheet'!AL430</f>
        <v>0</v>
      </c>
      <c r="N21" s="265">
        <f>'Calculation Sheet'!AM430</f>
        <v>0</v>
      </c>
      <c r="O21" s="265">
        <f>'Calculation Sheet'!AN430</f>
        <v>0</v>
      </c>
      <c r="P21" s="265">
        <f>'Calculation Sheet'!AO430</f>
        <v>0</v>
      </c>
      <c r="Q21" s="265">
        <f>'Calculation Sheet'!AP430</f>
        <v>0</v>
      </c>
      <c r="R21" s="265">
        <f>'Calculation Sheet'!AQ430</f>
        <v>0</v>
      </c>
      <c r="S21" s="265">
        <f>'Calculation Sheet'!AR430</f>
        <v>0</v>
      </c>
      <c r="T21" s="265">
        <f>'Calculation Sheet'!AS430</f>
        <v>0</v>
      </c>
      <c r="U21" s="266">
        <f>'Calculation Sheet'!AT430</f>
        <v>25.842857142857142</v>
      </c>
      <c r="V21" s="266">
        <f>'Calculation Sheet'!AU430</f>
        <v>29.830357142857146</v>
      </c>
    </row>
    <row r="22" spans="1:22" ht="13.35" customHeight="1" x14ac:dyDescent="0.2">
      <c r="A22" s="154">
        <v>0.45833333333333298</v>
      </c>
      <c r="B22" s="265">
        <f>'Calculation Sheet'!AA431</f>
        <v>5</v>
      </c>
      <c r="C22" s="265">
        <f>'Calculation Sheet'!AB431</f>
        <v>37</v>
      </c>
      <c r="D22" s="265">
        <f>'Calculation Sheet'!AC431</f>
        <v>87</v>
      </c>
      <c r="E22" s="265">
        <f>'Calculation Sheet'!AD431</f>
        <v>429</v>
      </c>
      <c r="F22" s="265">
        <f>'Calculation Sheet'!AE431</f>
        <v>670</v>
      </c>
      <c r="G22" s="265">
        <f>'Calculation Sheet'!AF431</f>
        <v>159</v>
      </c>
      <c r="H22" s="265">
        <f>'Calculation Sheet'!AG431</f>
        <v>20</v>
      </c>
      <c r="I22" s="265">
        <f>'Calculation Sheet'!AH431</f>
        <v>1</v>
      </c>
      <c r="J22" s="265">
        <f>'Calculation Sheet'!AI431</f>
        <v>1</v>
      </c>
      <c r="K22" s="265">
        <f>'Calculation Sheet'!AJ431</f>
        <v>0</v>
      </c>
      <c r="L22" s="265">
        <f>'Calculation Sheet'!AK431</f>
        <v>0</v>
      </c>
      <c r="M22" s="265">
        <f>'Calculation Sheet'!AL431</f>
        <v>0</v>
      </c>
      <c r="N22" s="265">
        <f>'Calculation Sheet'!AM431</f>
        <v>0</v>
      </c>
      <c r="O22" s="265">
        <f>'Calculation Sheet'!AN431</f>
        <v>0</v>
      </c>
      <c r="P22" s="265">
        <f>'Calculation Sheet'!AO431</f>
        <v>0</v>
      </c>
      <c r="Q22" s="265">
        <f>'Calculation Sheet'!AP431</f>
        <v>0</v>
      </c>
      <c r="R22" s="265">
        <f>'Calculation Sheet'!AQ431</f>
        <v>0</v>
      </c>
      <c r="S22" s="265">
        <f>'Calculation Sheet'!AR431</f>
        <v>0</v>
      </c>
      <c r="T22" s="265">
        <f>'Calculation Sheet'!AS431</f>
        <v>0</v>
      </c>
      <c r="U22" s="266">
        <f>'Calculation Sheet'!AT431</f>
        <v>25.609375000000004</v>
      </c>
      <c r="V22" s="266">
        <f>'Calculation Sheet'!AU431</f>
        <v>29.532395833333332</v>
      </c>
    </row>
    <row r="23" spans="1:22" ht="13.35" customHeight="1" x14ac:dyDescent="0.2">
      <c r="A23" s="154">
        <v>0.5</v>
      </c>
      <c r="B23" s="265">
        <f>'Calculation Sheet'!AA432</f>
        <v>13</v>
      </c>
      <c r="C23" s="265">
        <f>'Calculation Sheet'!AB432</f>
        <v>36</v>
      </c>
      <c r="D23" s="265">
        <f>'Calculation Sheet'!AC432</f>
        <v>132</v>
      </c>
      <c r="E23" s="265">
        <f>'Calculation Sheet'!AD432</f>
        <v>373</v>
      </c>
      <c r="F23" s="265">
        <f>'Calculation Sheet'!AE432</f>
        <v>594</v>
      </c>
      <c r="G23" s="265">
        <f>'Calculation Sheet'!AF432</f>
        <v>191</v>
      </c>
      <c r="H23" s="265">
        <f>'Calculation Sheet'!AG432</f>
        <v>23</v>
      </c>
      <c r="I23" s="265">
        <f>'Calculation Sheet'!AH432</f>
        <v>4</v>
      </c>
      <c r="J23" s="265">
        <f>'Calculation Sheet'!AI432</f>
        <v>0</v>
      </c>
      <c r="K23" s="265">
        <f>'Calculation Sheet'!AJ432</f>
        <v>0</v>
      </c>
      <c r="L23" s="265">
        <f>'Calculation Sheet'!AK432</f>
        <v>0</v>
      </c>
      <c r="M23" s="265">
        <f>'Calculation Sheet'!AL432</f>
        <v>0</v>
      </c>
      <c r="N23" s="265">
        <f>'Calculation Sheet'!AM432</f>
        <v>0</v>
      </c>
      <c r="O23" s="265">
        <f>'Calculation Sheet'!AN432</f>
        <v>0</v>
      </c>
      <c r="P23" s="265">
        <f>'Calculation Sheet'!AO432</f>
        <v>0</v>
      </c>
      <c r="Q23" s="265">
        <f>'Calculation Sheet'!AP432</f>
        <v>0</v>
      </c>
      <c r="R23" s="265">
        <f>'Calculation Sheet'!AQ432</f>
        <v>0</v>
      </c>
      <c r="S23" s="265">
        <f>'Calculation Sheet'!AR432</f>
        <v>0</v>
      </c>
      <c r="T23" s="265">
        <f>'Calculation Sheet'!AS432</f>
        <v>0</v>
      </c>
      <c r="U23" s="266">
        <f>'Calculation Sheet'!AT432</f>
        <v>25.475000000000001</v>
      </c>
      <c r="V23" s="266">
        <f>'Calculation Sheet'!AU432</f>
        <v>29.7309375</v>
      </c>
    </row>
    <row r="24" spans="1:22" ht="13.35" customHeight="1" x14ac:dyDescent="0.2">
      <c r="A24" s="154">
        <v>0.54166666666666696</v>
      </c>
      <c r="B24" s="265">
        <f>'Calculation Sheet'!AA433</f>
        <v>0</v>
      </c>
      <c r="C24" s="265">
        <f>'Calculation Sheet'!AB433</f>
        <v>19</v>
      </c>
      <c r="D24" s="265">
        <f>'Calculation Sheet'!AC433</f>
        <v>118</v>
      </c>
      <c r="E24" s="265">
        <f>'Calculation Sheet'!AD433</f>
        <v>412</v>
      </c>
      <c r="F24" s="265">
        <f>'Calculation Sheet'!AE433</f>
        <v>612</v>
      </c>
      <c r="G24" s="265">
        <f>'Calculation Sheet'!AF433</f>
        <v>177</v>
      </c>
      <c r="H24" s="265">
        <f>'Calculation Sheet'!AG433</f>
        <v>21</v>
      </c>
      <c r="I24" s="265">
        <f>'Calculation Sheet'!AH433</f>
        <v>3</v>
      </c>
      <c r="J24" s="265">
        <f>'Calculation Sheet'!AI433</f>
        <v>0</v>
      </c>
      <c r="K24" s="265">
        <f>'Calculation Sheet'!AJ433</f>
        <v>0</v>
      </c>
      <c r="L24" s="265">
        <f>'Calculation Sheet'!AK433</f>
        <v>0</v>
      </c>
      <c r="M24" s="265">
        <f>'Calculation Sheet'!AL433</f>
        <v>0</v>
      </c>
      <c r="N24" s="265">
        <f>'Calculation Sheet'!AM433</f>
        <v>0</v>
      </c>
      <c r="O24" s="265">
        <f>'Calculation Sheet'!AN433</f>
        <v>0</v>
      </c>
      <c r="P24" s="265">
        <f>'Calculation Sheet'!AO433</f>
        <v>0</v>
      </c>
      <c r="Q24" s="265">
        <f>'Calculation Sheet'!AP433</f>
        <v>0</v>
      </c>
      <c r="R24" s="265">
        <f>'Calculation Sheet'!AQ433</f>
        <v>0</v>
      </c>
      <c r="S24" s="265">
        <f>'Calculation Sheet'!AR433</f>
        <v>0</v>
      </c>
      <c r="T24" s="265">
        <f>'Calculation Sheet'!AS433</f>
        <v>0</v>
      </c>
      <c r="U24" s="266">
        <f>'Calculation Sheet'!AT433</f>
        <v>25.795312500000001</v>
      </c>
      <c r="V24" s="266">
        <f>'Calculation Sheet'!AU433</f>
        <v>29.848437500000003</v>
      </c>
    </row>
    <row r="25" spans="1:22" ht="13.35" customHeight="1" x14ac:dyDescent="0.2">
      <c r="A25" s="154">
        <v>0.58333333333333304</v>
      </c>
      <c r="B25" s="265">
        <f>'Calculation Sheet'!AA434</f>
        <v>0</v>
      </c>
      <c r="C25" s="265">
        <f>'Calculation Sheet'!AB434</f>
        <v>23</v>
      </c>
      <c r="D25" s="265">
        <f>'Calculation Sheet'!AC434</f>
        <v>88</v>
      </c>
      <c r="E25" s="265">
        <f>'Calculation Sheet'!AD434</f>
        <v>345</v>
      </c>
      <c r="F25" s="265">
        <f>'Calculation Sheet'!AE434</f>
        <v>672</v>
      </c>
      <c r="G25" s="265">
        <f>'Calculation Sheet'!AF434</f>
        <v>172</v>
      </c>
      <c r="H25" s="265">
        <f>'Calculation Sheet'!AG434</f>
        <v>22</v>
      </c>
      <c r="I25" s="265">
        <f>'Calculation Sheet'!AH434</f>
        <v>3</v>
      </c>
      <c r="J25" s="265">
        <f>'Calculation Sheet'!AI434</f>
        <v>0</v>
      </c>
      <c r="K25" s="265">
        <f>'Calculation Sheet'!AJ434</f>
        <v>0</v>
      </c>
      <c r="L25" s="265">
        <f>'Calculation Sheet'!AK434</f>
        <v>0</v>
      </c>
      <c r="M25" s="265">
        <f>'Calculation Sheet'!AL434</f>
        <v>0</v>
      </c>
      <c r="N25" s="265">
        <f>'Calculation Sheet'!AM434</f>
        <v>0</v>
      </c>
      <c r="O25" s="265">
        <f>'Calculation Sheet'!AN434</f>
        <v>0</v>
      </c>
      <c r="P25" s="265">
        <f>'Calculation Sheet'!AO434</f>
        <v>0</v>
      </c>
      <c r="Q25" s="265">
        <f>'Calculation Sheet'!AP434</f>
        <v>0</v>
      </c>
      <c r="R25" s="265">
        <f>'Calculation Sheet'!AQ434</f>
        <v>0</v>
      </c>
      <c r="S25" s="265">
        <f>'Calculation Sheet'!AR434</f>
        <v>0</v>
      </c>
      <c r="T25" s="265">
        <f>'Calculation Sheet'!AS434</f>
        <v>0</v>
      </c>
      <c r="U25" s="266">
        <f>'Calculation Sheet'!AT434</f>
        <v>26.183928571428574</v>
      </c>
      <c r="V25" s="266">
        <f>'Calculation Sheet'!AU434</f>
        <v>30.328571428571429</v>
      </c>
    </row>
    <row r="26" spans="1:22" ht="13.35" customHeight="1" x14ac:dyDescent="0.2">
      <c r="A26" s="154">
        <v>0.625</v>
      </c>
      <c r="B26" s="265">
        <f>'Calculation Sheet'!AA435</f>
        <v>1</v>
      </c>
      <c r="C26" s="265">
        <f>'Calculation Sheet'!AB435</f>
        <v>11</v>
      </c>
      <c r="D26" s="265">
        <f>'Calculation Sheet'!AC435</f>
        <v>50</v>
      </c>
      <c r="E26" s="265">
        <f>'Calculation Sheet'!AD435</f>
        <v>384</v>
      </c>
      <c r="F26" s="265">
        <f>'Calculation Sheet'!AE435</f>
        <v>817</v>
      </c>
      <c r="G26" s="265">
        <f>'Calculation Sheet'!AF435</f>
        <v>256</v>
      </c>
      <c r="H26" s="265">
        <f>'Calculation Sheet'!AG435</f>
        <v>31</v>
      </c>
      <c r="I26" s="265">
        <f>'Calculation Sheet'!AH435</f>
        <v>3</v>
      </c>
      <c r="J26" s="265">
        <f>'Calculation Sheet'!AI435</f>
        <v>0</v>
      </c>
      <c r="K26" s="265">
        <f>'Calculation Sheet'!AJ435</f>
        <v>0</v>
      </c>
      <c r="L26" s="265">
        <f>'Calculation Sheet'!AK435</f>
        <v>0</v>
      </c>
      <c r="M26" s="265">
        <f>'Calculation Sheet'!AL435</f>
        <v>0</v>
      </c>
      <c r="N26" s="265">
        <f>'Calculation Sheet'!AM435</f>
        <v>0</v>
      </c>
      <c r="O26" s="265">
        <f>'Calculation Sheet'!AN435</f>
        <v>0</v>
      </c>
      <c r="P26" s="265">
        <f>'Calculation Sheet'!AO435</f>
        <v>0</v>
      </c>
      <c r="Q26" s="265">
        <f>'Calculation Sheet'!AP435</f>
        <v>0</v>
      </c>
      <c r="R26" s="265">
        <f>'Calculation Sheet'!AQ435</f>
        <v>0</v>
      </c>
      <c r="S26" s="265">
        <f>'Calculation Sheet'!AR435</f>
        <v>0</v>
      </c>
      <c r="T26" s="265">
        <f>'Calculation Sheet'!AS435</f>
        <v>0</v>
      </c>
      <c r="U26" s="266">
        <f>'Calculation Sheet'!AT435</f>
        <v>26.919642857142858</v>
      </c>
      <c r="V26" s="266">
        <f>'Calculation Sheet'!AU435</f>
        <v>30.8125</v>
      </c>
    </row>
    <row r="27" spans="1:22" ht="13.35" customHeight="1" x14ac:dyDescent="0.2">
      <c r="A27" s="154">
        <v>0.66666666666666696</v>
      </c>
      <c r="B27" s="265">
        <f>'Calculation Sheet'!AA436</f>
        <v>2</v>
      </c>
      <c r="C27" s="265">
        <f>'Calculation Sheet'!AB436</f>
        <v>28</v>
      </c>
      <c r="D27" s="265">
        <f>'Calculation Sheet'!AC436</f>
        <v>54</v>
      </c>
      <c r="E27" s="265">
        <f>'Calculation Sheet'!AD436</f>
        <v>403</v>
      </c>
      <c r="F27" s="265">
        <f>'Calculation Sheet'!AE436</f>
        <v>1080</v>
      </c>
      <c r="G27" s="265">
        <f>'Calculation Sheet'!AF436</f>
        <v>355</v>
      </c>
      <c r="H27" s="265">
        <f>'Calculation Sheet'!AG436</f>
        <v>27</v>
      </c>
      <c r="I27" s="265">
        <f>'Calculation Sheet'!AH436</f>
        <v>5</v>
      </c>
      <c r="J27" s="265">
        <f>'Calculation Sheet'!AI436</f>
        <v>0</v>
      </c>
      <c r="K27" s="265">
        <f>'Calculation Sheet'!AJ436</f>
        <v>0</v>
      </c>
      <c r="L27" s="265">
        <f>'Calculation Sheet'!AK436</f>
        <v>0</v>
      </c>
      <c r="M27" s="265">
        <f>'Calculation Sheet'!AL436</f>
        <v>0</v>
      </c>
      <c r="N27" s="265">
        <f>'Calculation Sheet'!AM436</f>
        <v>0</v>
      </c>
      <c r="O27" s="265">
        <f>'Calculation Sheet'!AN436</f>
        <v>0</v>
      </c>
      <c r="P27" s="265">
        <f>'Calculation Sheet'!AO436</f>
        <v>0</v>
      </c>
      <c r="Q27" s="265">
        <f>'Calculation Sheet'!AP436</f>
        <v>0</v>
      </c>
      <c r="R27" s="265">
        <f>'Calculation Sheet'!AQ436</f>
        <v>0</v>
      </c>
      <c r="S27" s="265">
        <f>'Calculation Sheet'!AR436</f>
        <v>0</v>
      </c>
      <c r="T27" s="265">
        <f>'Calculation Sheet'!AS436</f>
        <v>0</v>
      </c>
      <c r="U27" s="266">
        <f>'Calculation Sheet'!AT436</f>
        <v>27.042857142857144</v>
      </c>
      <c r="V27" s="266">
        <f>'Calculation Sheet'!AU436</f>
        <v>30.873214285714287</v>
      </c>
    </row>
    <row r="28" spans="1:22" ht="13.35" customHeight="1" x14ac:dyDescent="0.2">
      <c r="A28" s="154">
        <v>0.70833333333333304</v>
      </c>
      <c r="B28" s="265">
        <f>'Calculation Sheet'!AA437</f>
        <v>0</v>
      </c>
      <c r="C28" s="265">
        <f>'Calculation Sheet'!AB437</f>
        <v>4</v>
      </c>
      <c r="D28" s="265">
        <f>'Calculation Sheet'!AC437</f>
        <v>44</v>
      </c>
      <c r="E28" s="265">
        <f>'Calculation Sheet'!AD437</f>
        <v>317</v>
      </c>
      <c r="F28" s="265">
        <f>'Calculation Sheet'!AE437</f>
        <v>1134</v>
      </c>
      <c r="G28" s="265">
        <f>'Calculation Sheet'!AF437</f>
        <v>406</v>
      </c>
      <c r="H28" s="265">
        <f>'Calculation Sheet'!AG437</f>
        <v>64</v>
      </c>
      <c r="I28" s="265">
        <f>'Calculation Sheet'!AH437</f>
        <v>7</v>
      </c>
      <c r="J28" s="265">
        <f>'Calculation Sheet'!AI437</f>
        <v>1</v>
      </c>
      <c r="K28" s="265">
        <f>'Calculation Sheet'!AJ437</f>
        <v>0</v>
      </c>
      <c r="L28" s="265">
        <f>'Calculation Sheet'!AK437</f>
        <v>0</v>
      </c>
      <c r="M28" s="265">
        <f>'Calculation Sheet'!AL437</f>
        <v>0</v>
      </c>
      <c r="N28" s="265">
        <f>'Calculation Sheet'!AM437</f>
        <v>0</v>
      </c>
      <c r="O28" s="265">
        <f>'Calculation Sheet'!AN437</f>
        <v>0</v>
      </c>
      <c r="P28" s="265">
        <f>'Calculation Sheet'!AO437</f>
        <v>0</v>
      </c>
      <c r="Q28" s="265">
        <f>'Calculation Sheet'!AP437</f>
        <v>0</v>
      </c>
      <c r="R28" s="265">
        <f>'Calculation Sheet'!AQ437</f>
        <v>0</v>
      </c>
      <c r="S28" s="265">
        <f>'Calculation Sheet'!AR437</f>
        <v>0</v>
      </c>
      <c r="T28" s="265">
        <f>'Calculation Sheet'!AS437</f>
        <v>0</v>
      </c>
      <c r="U28" s="266">
        <f>'Calculation Sheet'!AT437</f>
        <v>27.782142857142858</v>
      </c>
      <c r="V28" s="266">
        <f>'Calculation Sheet'!AU437</f>
        <v>31.317857142857143</v>
      </c>
    </row>
    <row r="29" spans="1:22" ht="13.35" customHeight="1" x14ac:dyDescent="0.2">
      <c r="A29" s="154">
        <v>0.75</v>
      </c>
      <c r="B29" s="265">
        <f>'Calculation Sheet'!AA438</f>
        <v>0</v>
      </c>
      <c r="C29" s="265">
        <f>'Calculation Sheet'!AB438</f>
        <v>5</v>
      </c>
      <c r="D29" s="265">
        <f>'Calculation Sheet'!AC438</f>
        <v>36</v>
      </c>
      <c r="E29" s="265">
        <f>'Calculation Sheet'!AD438</f>
        <v>211</v>
      </c>
      <c r="F29" s="265">
        <f>'Calculation Sheet'!AE438</f>
        <v>637</v>
      </c>
      <c r="G29" s="265">
        <f>'Calculation Sheet'!AF438</f>
        <v>301</v>
      </c>
      <c r="H29" s="265">
        <f>'Calculation Sheet'!AG438</f>
        <v>55</v>
      </c>
      <c r="I29" s="265">
        <f>'Calculation Sheet'!AH438</f>
        <v>5</v>
      </c>
      <c r="J29" s="265">
        <f>'Calculation Sheet'!AI438</f>
        <v>5</v>
      </c>
      <c r="K29" s="265">
        <f>'Calculation Sheet'!AJ438</f>
        <v>0</v>
      </c>
      <c r="L29" s="265">
        <f>'Calculation Sheet'!AK438</f>
        <v>0</v>
      </c>
      <c r="M29" s="265">
        <f>'Calculation Sheet'!AL438</f>
        <v>0</v>
      </c>
      <c r="N29" s="265">
        <f>'Calculation Sheet'!AM438</f>
        <v>0</v>
      </c>
      <c r="O29" s="265">
        <f>'Calculation Sheet'!AN438</f>
        <v>0</v>
      </c>
      <c r="P29" s="265">
        <f>'Calculation Sheet'!AO438</f>
        <v>0</v>
      </c>
      <c r="Q29" s="265">
        <f>'Calculation Sheet'!AP438</f>
        <v>0</v>
      </c>
      <c r="R29" s="265">
        <f>'Calculation Sheet'!AQ438</f>
        <v>0</v>
      </c>
      <c r="S29" s="265">
        <f>'Calculation Sheet'!AR438</f>
        <v>0</v>
      </c>
      <c r="T29" s="265">
        <f>'Calculation Sheet'!AS438</f>
        <v>0</v>
      </c>
      <c r="U29" s="266">
        <f>'Calculation Sheet'!AT438</f>
        <v>27.964285714285708</v>
      </c>
      <c r="V29" s="266">
        <f>'Calculation Sheet'!AU438</f>
        <v>32.361813186813187</v>
      </c>
    </row>
    <row r="30" spans="1:22" ht="13.35" customHeight="1" x14ac:dyDescent="0.2">
      <c r="A30" s="154">
        <v>0.79166666666666696</v>
      </c>
      <c r="B30" s="265">
        <f>'Calculation Sheet'!AA439</f>
        <v>0</v>
      </c>
      <c r="C30" s="265">
        <f>'Calculation Sheet'!AB439</f>
        <v>9</v>
      </c>
      <c r="D30" s="265">
        <f>'Calculation Sheet'!AC439</f>
        <v>21</v>
      </c>
      <c r="E30" s="265">
        <f>'Calculation Sheet'!AD439</f>
        <v>147</v>
      </c>
      <c r="F30" s="265">
        <f>'Calculation Sheet'!AE439</f>
        <v>418</v>
      </c>
      <c r="G30" s="265">
        <f>'Calculation Sheet'!AF439</f>
        <v>146</v>
      </c>
      <c r="H30" s="265">
        <f>'Calculation Sheet'!AG439</f>
        <v>40</v>
      </c>
      <c r="I30" s="265">
        <f>'Calculation Sheet'!AH439</f>
        <v>4</v>
      </c>
      <c r="J30" s="265">
        <f>'Calculation Sheet'!AI439</f>
        <v>1</v>
      </c>
      <c r="K30" s="265">
        <f>'Calculation Sheet'!AJ439</f>
        <v>0</v>
      </c>
      <c r="L30" s="265">
        <f>'Calculation Sheet'!AK439</f>
        <v>0</v>
      </c>
      <c r="M30" s="265">
        <f>'Calculation Sheet'!AL439</f>
        <v>0</v>
      </c>
      <c r="N30" s="265">
        <f>'Calculation Sheet'!AM439</f>
        <v>0</v>
      </c>
      <c r="O30" s="265">
        <f>'Calculation Sheet'!AN439</f>
        <v>0</v>
      </c>
      <c r="P30" s="265">
        <f>'Calculation Sheet'!AO439</f>
        <v>0</v>
      </c>
      <c r="Q30" s="265">
        <f>'Calculation Sheet'!AP439</f>
        <v>0</v>
      </c>
      <c r="R30" s="265">
        <f>'Calculation Sheet'!AQ439</f>
        <v>0</v>
      </c>
      <c r="S30" s="265">
        <f>'Calculation Sheet'!AR439</f>
        <v>0</v>
      </c>
      <c r="T30" s="265">
        <f>'Calculation Sheet'!AS439</f>
        <v>0</v>
      </c>
      <c r="U30" s="266">
        <f>'Calculation Sheet'!AT439</f>
        <v>27.68035714285714</v>
      </c>
      <c r="V30" s="266">
        <f>'Calculation Sheet'!AU439</f>
        <v>32.17339015151515</v>
      </c>
    </row>
    <row r="31" spans="1:22" ht="13.35" customHeight="1" x14ac:dyDescent="0.2">
      <c r="A31" s="154">
        <v>0.83333333333333304</v>
      </c>
      <c r="B31" s="265">
        <f>'Calculation Sheet'!AA440</f>
        <v>3</v>
      </c>
      <c r="C31" s="265">
        <f>'Calculation Sheet'!AB440</f>
        <v>2</v>
      </c>
      <c r="D31" s="265">
        <f>'Calculation Sheet'!AC440</f>
        <v>10</v>
      </c>
      <c r="E31" s="265">
        <f>'Calculation Sheet'!AD440</f>
        <v>143</v>
      </c>
      <c r="F31" s="265">
        <f>'Calculation Sheet'!AE440</f>
        <v>279</v>
      </c>
      <c r="G31" s="265">
        <f>'Calculation Sheet'!AF440</f>
        <v>101</v>
      </c>
      <c r="H31" s="265">
        <f>'Calculation Sheet'!AG440</f>
        <v>24</v>
      </c>
      <c r="I31" s="265">
        <f>'Calculation Sheet'!AH440</f>
        <v>4</v>
      </c>
      <c r="J31" s="265">
        <f>'Calculation Sheet'!AI440</f>
        <v>1</v>
      </c>
      <c r="K31" s="265">
        <f>'Calculation Sheet'!AJ440</f>
        <v>0</v>
      </c>
      <c r="L31" s="265">
        <f>'Calculation Sheet'!AK440</f>
        <v>0</v>
      </c>
      <c r="M31" s="265">
        <f>'Calculation Sheet'!AL440</f>
        <v>0</v>
      </c>
      <c r="N31" s="265">
        <f>'Calculation Sheet'!AM440</f>
        <v>0</v>
      </c>
      <c r="O31" s="265">
        <f>'Calculation Sheet'!AN440</f>
        <v>0</v>
      </c>
      <c r="P31" s="265">
        <f>'Calculation Sheet'!AO440</f>
        <v>0</v>
      </c>
      <c r="Q31" s="265">
        <f>'Calculation Sheet'!AP440</f>
        <v>0</v>
      </c>
      <c r="R31" s="265">
        <f>'Calculation Sheet'!AQ440</f>
        <v>0</v>
      </c>
      <c r="S31" s="265">
        <f>'Calculation Sheet'!AR440</f>
        <v>0</v>
      </c>
      <c r="T31" s="265">
        <f>'Calculation Sheet'!AS440</f>
        <v>0</v>
      </c>
      <c r="U31" s="266">
        <f>'Calculation Sheet'!AT440</f>
        <v>27.360714285714288</v>
      </c>
      <c r="V31" s="266">
        <f>'Calculation Sheet'!AU440</f>
        <v>32</v>
      </c>
    </row>
    <row r="32" spans="1:22" ht="13.35" customHeight="1" x14ac:dyDescent="0.2">
      <c r="A32" s="154">
        <v>0.875</v>
      </c>
      <c r="B32" s="265">
        <f>'Calculation Sheet'!AA441</f>
        <v>0</v>
      </c>
      <c r="C32" s="265">
        <f>'Calculation Sheet'!AB441</f>
        <v>1</v>
      </c>
      <c r="D32" s="265">
        <f>'Calculation Sheet'!AC441</f>
        <v>5</v>
      </c>
      <c r="E32" s="265">
        <f>'Calculation Sheet'!AD441</f>
        <v>65</v>
      </c>
      <c r="F32" s="265">
        <f>'Calculation Sheet'!AE441</f>
        <v>186</v>
      </c>
      <c r="G32" s="265">
        <f>'Calculation Sheet'!AF441</f>
        <v>99</v>
      </c>
      <c r="H32" s="265">
        <f>'Calculation Sheet'!AG441</f>
        <v>17</v>
      </c>
      <c r="I32" s="265">
        <f>'Calculation Sheet'!AH441</f>
        <v>5</v>
      </c>
      <c r="J32" s="265">
        <f>'Calculation Sheet'!AI441</f>
        <v>0</v>
      </c>
      <c r="K32" s="265">
        <f>'Calculation Sheet'!AJ441</f>
        <v>0</v>
      </c>
      <c r="L32" s="265">
        <f>'Calculation Sheet'!AK441</f>
        <v>0</v>
      </c>
      <c r="M32" s="265">
        <f>'Calculation Sheet'!AL441</f>
        <v>0</v>
      </c>
      <c r="N32" s="265">
        <f>'Calculation Sheet'!AM441</f>
        <v>0</v>
      </c>
      <c r="O32" s="265">
        <f>'Calculation Sheet'!AN441</f>
        <v>0</v>
      </c>
      <c r="P32" s="265">
        <f>'Calculation Sheet'!AO441</f>
        <v>0</v>
      </c>
      <c r="Q32" s="265">
        <f>'Calculation Sheet'!AP441</f>
        <v>0</v>
      </c>
      <c r="R32" s="265">
        <f>'Calculation Sheet'!AQ441</f>
        <v>0</v>
      </c>
      <c r="S32" s="265">
        <f>'Calculation Sheet'!AR441</f>
        <v>0</v>
      </c>
      <c r="T32" s="265">
        <f>'Calculation Sheet'!AS441</f>
        <v>0</v>
      </c>
      <c r="U32" s="266">
        <f>'Calculation Sheet'!AT441</f>
        <v>28.611263736263737</v>
      </c>
      <c r="V32" s="266">
        <f>'Calculation Sheet'!AU441</f>
        <v>31.466666666666669</v>
      </c>
    </row>
    <row r="33" spans="1:22" ht="13.35" customHeight="1" x14ac:dyDescent="0.2">
      <c r="A33" s="154">
        <v>0.91666666666666696</v>
      </c>
      <c r="B33" s="265">
        <f>'Calculation Sheet'!AA442</f>
        <v>0</v>
      </c>
      <c r="C33" s="265">
        <f>'Calculation Sheet'!AB442</f>
        <v>5</v>
      </c>
      <c r="D33" s="265">
        <f>'Calculation Sheet'!AC442</f>
        <v>7</v>
      </c>
      <c r="E33" s="265">
        <f>'Calculation Sheet'!AD442</f>
        <v>31</v>
      </c>
      <c r="F33" s="265">
        <f>'Calculation Sheet'!AE442</f>
        <v>71</v>
      </c>
      <c r="G33" s="265">
        <f>'Calculation Sheet'!AF442</f>
        <v>47</v>
      </c>
      <c r="H33" s="265">
        <f>'Calculation Sheet'!AG442</f>
        <v>12</v>
      </c>
      <c r="I33" s="265">
        <f>'Calculation Sheet'!AH442</f>
        <v>4</v>
      </c>
      <c r="J33" s="265">
        <f>'Calculation Sheet'!AI442</f>
        <v>4</v>
      </c>
      <c r="K33" s="265">
        <f>'Calculation Sheet'!AJ442</f>
        <v>0</v>
      </c>
      <c r="L33" s="265">
        <f>'Calculation Sheet'!AK442</f>
        <v>0</v>
      </c>
      <c r="M33" s="265">
        <f>'Calculation Sheet'!AL442</f>
        <v>0</v>
      </c>
      <c r="N33" s="265">
        <f>'Calculation Sheet'!AM442</f>
        <v>0</v>
      </c>
      <c r="O33" s="265">
        <f>'Calculation Sheet'!AN442</f>
        <v>0</v>
      </c>
      <c r="P33" s="265">
        <f>'Calculation Sheet'!AO442</f>
        <v>0</v>
      </c>
      <c r="Q33" s="265">
        <f>'Calculation Sheet'!AP442</f>
        <v>0</v>
      </c>
      <c r="R33" s="265">
        <f>'Calculation Sheet'!AQ442</f>
        <v>0</v>
      </c>
      <c r="S33" s="265">
        <f>'Calculation Sheet'!AR442</f>
        <v>0</v>
      </c>
      <c r="T33" s="265">
        <f>'Calculation Sheet'!AS442</f>
        <v>0</v>
      </c>
      <c r="U33" s="266">
        <f>'Calculation Sheet'!AT442</f>
        <v>28.796153846153846</v>
      </c>
      <c r="V33" s="266" t="str">
        <f>'Calculation Sheet'!AU442</f>
        <v>-</v>
      </c>
    </row>
    <row r="34" spans="1:22" ht="13.35" customHeight="1" thickBot="1" x14ac:dyDescent="0.25">
      <c r="A34" s="155">
        <v>0.95833333333333304</v>
      </c>
      <c r="B34" s="267">
        <f>'Calculation Sheet'!AA443</f>
        <v>0</v>
      </c>
      <c r="C34" s="267">
        <f>'Calculation Sheet'!AB443</f>
        <v>1</v>
      </c>
      <c r="D34" s="267">
        <f>'Calculation Sheet'!AC443</f>
        <v>4</v>
      </c>
      <c r="E34" s="267">
        <f>'Calculation Sheet'!AD443</f>
        <v>18</v>
      </c>
      <c r="F34" s="267">
        <f>'Calculation Sheet'!AE443</f>
        <v>31</v>
      </c>
      <c r="G34" s="267">
        <f>'Calculation Sheet'!AF443</f>
        <v>26</v>
      </c>
      <c r="H34" s="267">
        <f>'Calculation Sheet'!AG443</f>
        <v>4</v>
      </c>
      <c r="I34" s="267">
        <f>'Calculation Sheet'!AH443</f>
        <v>0</v>
      </c>
      <c r="J34" s="267">
        <f>'Calculation Sheet'!AI443</f>
        <v>0</v>
      </c>
      <c r="K34" s="267">
        <f>'Calculation Sheet'!AJ443</f>
        <v>0</v>
      </c>
      <c r="L34" s="267">
        <f>'Calculation Sheet'!AK443</f>
        <v>0</v>
      </c>
      <c r="M34" s="267">
        <f>'Calculation Sheet'!AL443</f>
        <v>0</v>
      </c>
      <c r="N34" s="267">
        <f>'Calculation Sheet'!AM443</f>
        <v>0</v>
      </c>
      <c r="O34" s="267">
        <f>'Calculation Sheet'!AN443</f>
        <v>0</v>
      </c>
      <c r="P34" s="267">
        <f>'Calculation Sheet'!AO443</f>
        <v>0</v>
      </c>
      <c r="Q34" s="267">
        <f>'Calculation Sheet'!AP443</f>
        <v>0</v>
      </c>
      <c r="R34" s="267">
        <f>'Calculation Sheet'!AQ443</f>
        <v>0</v>
      </c>
      <c r="S34" s="267">
        <f>'Calculation Sheet'!AR443</f>
        <v>0</v>
      </c>
      <c r="T34" s="267">
        <f>'Calculation Sheet'!AS443</f>
        <v>0</v>
      </c>
      <c r="U34" s="268">
        <f>'Calculation Sheet'!AT443</f>
        <v>28.655181623931622</v>
      </c>
      <c r="V34" s="268" t="str">
        <f>'Calculation Sheet'!AU443</f>
        <v>-</v>
      </c>
    </row>
    <row r="35" spans="1:22" ht="13.35" customHeight="1" thickTop="1" x14ac:dyDescent="0.2">
      <c r="A35" s="269" t="s">
        <v>111</v>
      </c>
      <c r="B35" s="263">
        <f>'Calculation Sheet'!AA444</f>
        <v>31</v>
      </c>
      <c r="C35" s="263">
        <f>'Calculation Sheet'!AB444</f>
        <v>224</v>
      </c>
      <c r="D35" s="263">
        <f>'Calculation Sheet'!AC444</f>
        <v>826</v>
      </c>
      <c r="E35" s="263">
        <f>'Calculation Sheet'!AD444</f>
        <v>4306</v>
      </c>
      <c r="F35" s="263">
        <f>'Calculation Sheet'!AE444</f>
        <v>9350</v>
      </c>
      <c r="G35" s="263">
        <f>'Calculation Sheet'!AF444</f>
        <v>2996</v>
      </c>
      <c r="H35" s="263">
        <f>'Calculation Sheet'!AG444</f>
        <v>384</v>
      </c>
      <c r="I35" s="263">
        <f>'Calculation Sheet'!AH444</f>
        <v>42</v>
      </c>
      <c r="J35" s="263">
        <f>'Calculation Sheet'!AI444</f>
        <v>9</v>
      </c>
      <c r="K35" s="263">
        <f>'Calculation Sheet'!AJ444</f>
        <v>0</v>
      </c>
      <c r="L35" s="263">
        <f>'Calculation Sheet'!AK444</f>
        <v>0</v>
      </c>
      <c r="M35" s="263">
        <f>'Calculation Sheet'!AL444</f>
        <v>0</v>
      </c>
      <c r="N35" s="263">
        <f>'Calculation Sheet'!AM444</f>
        <v>0</v>
      </c>
      <c r="O35" s="263">
        <f>'Calculation Sheet'!AN444</f>
        <v>0</v>
      </c>
      <c r="P35" s="263">
        <f>'Calculation Sheet'!AO444</f>
        <v>0</v>
      </c>
      <c r="Q35" s="263">
        <f>'Calculation Sheet'!AP444</f>
        <v>0</v>
      </c>
      <c r="R35" s="263">
        <f>'Calculation Sheet'!AQ444</f>
        <v>0</v>
      </c>
      <c r="S35" s="263">
        <f>'Calculation Sheet'!AR444</f>
        <v>0</v>
      </c>
      <c r="T35" s="263">
        <f>'Calculation Sheet'!AS444</f>
        <v>0</v>
      </c>
      <c r="U35" s="264">
        <f>'Calculation Sheet'!AT444</f>
        <v>26.543749999999999</v>
      </c>
      <c r="V35" s="264">
        <f>'Calculation Sheet'!AU444</f>
        <v>30.493749999999999</v>
      </c>
    </row>
    <row r="36" spans="1:22" ht="13.35" customHeight="1" x14ac:dyDescent="0.2">
      <c r="A36" s="270" t="s">
        <v>112</v>
      </c>
      <c r="B36" s="265">
        <f>'Calculation Sheet'!AA445</f>
        <v>34</v>
      </c>
      <c r="C36" s="265">
        <f>'Calculation Sheet'!AB445</f>
        <v>237</v>
      </c>
      <c r="D36" s="265">
        <f>'Calculation Sheet'!AC445</f>
        <v>872</v>
      </c>
      <c r="E36" s="265">
        <f>'Calculation Sheet'!AD445</f>
        <v>4791</v>
      </c>
      <c r="F36" s="265">
        <f>'Calculation Sheet'!AE445</f>
        <v>10726</v>
      </c>
      <c r="G36" s="265">
        <f>'Calculation Sheet'!AF445</f>
        <v>3600</v>
      </c>
      <c r="H36" s="265">
        <f>'Calculation Sheet'!AG445</f>
        <v>513</v>
      </c>
      <c r="I36" s="265">
        <f>'Calculation Sheet'!AH445</f>
        <v>62</v>
      </c>
      <c r="J36" s="265">
        <f>'Calculation Sheet'!AI445</f>
        <v>11</v>
      </c>
      <c r="K36" s="265">
        <f>'Calculation Sheet'!AJ445</f>
        <v>0</v>
      </c>
      <c r="L36" s="265">
        <f>'Calculation Sheet'!AK445</f>
        <v>0</v>
      </c>
      <c r="M36" s="265">
        <f>'Calculation Sheet'!AL445</f>
        <v>0</v>
      </c>
      <c r="N36" s="265">
        <f>'Calculation Sheet'!AM445</f>
        <v>0</v>
      </c>
      <c r="O36" s="265">
        <f>'Calculation Sheet'!AN445</f>
        <v>0</v>
      </c>
      <c r="P36" s="265">
        <f>'Calculation Sheet'!AO445</f>
        <v>0</v>
      </c>
      <c r="Q36" s="265">
        <f>'Calculation Sheet'!AP445</f>
        <v>0</v>
      </c>
      <c r="R36" s="265">
        <f>'Calculation Sheet'!AQ445</f>
        <v>0</v>
      </c>
      <c r="S36" s="265">
        <f>'Calculation Sheet'!AR445</f>
        <v>0</v>
      </c>
      <c r="T36" s="265">
        <f>'Calculation Sheet'!AS445</f>
        <v>0</v>
      </c>
      <c r="U36" s="266">
        <f>'Calculation Sheet'!AT445</f>
        <v>26.706250000000004</v>
      </c>
      <c r="V36" s="266">
        <f>'Calculation Sheet'!AU445</f>
        <v>30.643750000000004</v>
      </c>
    </row>
    <row r="37" spans="1:22" ht="13.35" customHeight="1" x14ac:dyDescent="0.2">
      <c r="A37" s="106" t="s">
        <v>113</v>
      </c>
      <c r="B37" s="265">
        <f>'Calculation Sheet'!AA446</f>
        <v>34</v>
      </c>
      <c r="C37" s="265">
        <f>'Calculation Sheet'!AB446</f>
        <v>243</v>
      </c>
      <c r="D37" s="265">
        <f>'Calculation Sheet'!AC446</f>
        <v>883</v>
      </c>
      <c r="E37" s="265">
        <f>'Calculation Sheet'!AD446</f>
        <v>4840</v>
      </c>
      <c r="F37" s="265">
        <f>'Calculation Sheet'!AE446</f>
        <v>10828</v>
      </c>
      <c r="G37" s="265">
        <f>'Calculation Sheet'!AF446</f>
        <v>3673</v>
      </c>
      <c r="H37" s="265">
        <f>'Calculation Sheet'!AG446</f>
        <v>529</v>
      </c>
      <c r="I37" s="265">
        <f>'Calculation Sheet'!AH446</f>
        <v>66</v>
      </c>
      <c r="J37" s="265">
        <f>'Calculation Sheet'!AI446</f>
        <v>15</v>
      </c>
      <c r="K37" s="265">
        <f>'Calculation Sheet'!AJ446</f>
        <v>0</v>
      </c>
      <c r="L37" s="265">
        <f>'Calculation Sheet'!AK446</f>
        <v>0</v>
      </c>
      <c r="M37" s="265">
        <f>'Calculation Sheet'!AL446</f>
        <v>0</v>
      </c>
      <c r="N37" s="265">
        <f>'Calculation Sheet'!AM446</f>
        <v>0</v>
      </c>
      <c r="O37" s="265">
        <f>'Calculation Sheet'!AN446</f>
        <v>0</v>
      </c>
      <c r="P37" s="265">
        <f>'Calculation Sheet'!AO446</f>
        <v>0</v>
      </c>
      <c r="Q37" s="265">
        <f>'Calculation Sheet'!AP446</f>
        <v>0</v>
      </c>
      <c r="R37" s="265">
        <f>'Calculation Sheet'!AQ446</f>
        <v>0</v>
      </c>
      <c r="S37" s="265">
        <f>'Calculation Sheet'!AR446</f>
        <v>0</v>
      </c>
      <c r="T37" s="265">
        <f>'Calculation Sheet'!AS446</f>
        <v>0</v>
      </c>
      <c r="U37" s="266">
        <f>'Calculation Sheet'!AT446</f>
        <v>26.750000000000004</v>
      </c>
      <c r="V37" s="266">
        <f>'Calculation Sheet'!AU446</f>
        <v>30.687500000000004</v>
      </c>
    </row>
    <row r="38" spans="1:22" ht="13.35" customHeight="1" thickBot="1" x14ac:dyDescent="0.25">
      <c r="A38" s="108" t="s">
        <v>114</v>
      </c>
      <c r="B38" s="267">
        <f>'Calculation Sheet'!AA447</f>
        <v>34</v>
      </c>
      <c r="C38" s="267">
        <f>'Calculation Sheet'!AB447</f>
        <v>252</v>
      </c>
      <c r="D38" s="267">
        <f>'Calculation Sheet'!AC447</f>
        <v>918</v>
      </c>
      <c r="E38" s="267">
        <f>'Calculation Sheet'!AD447</f>
        <v>4895</v>
      </c>
      <c r="F38" s="267">
        <f>'Calculation Sheet'!AE447</f>
        <v>10992</v>
      </c>
      <c r="G38" s="267">
        <f>'Calculation Sheet'!AF447</f>
        <v>3784</v>
      </c>
      <c r="H38" s="267">
        <f>'Calculation Sheet'!AG447</f>
        <v>560</v>
      </c>
      <c r="I38" s="267">
        <f>'Calculation Sheet'!AH447</f>
        <v>75</v>
      </c>
      <c r="J38" s="267">
        <f>'Calculation Sheet'!AI447</f>
        <v>15</v>
      </c>
      <c r="K38" s="267">
        <f>'Calculation Sheet'!AJ447</f>
        <v>0</v>
      </c>
      <c r="L38" s="267">
        <f>'Calculation Sheet'!AK447</f>
        <v>0</v>
      </c>
      <c r="M38" s="267">
        <f>'Calculation Sheet'!AL447</f>
        <v>0</v>
      </c>
      <c r="N38" s="267">
        <f>'Calculation Sheet'!AM447</f>
        <v>0</v>
      </c>
      <c r="O38" s="267">
        <f>'Calculation Sheet'!AN447</f>
        <v>0</v>
      </c>
      <c r="P38" s="267">
        <f>'Calculation Sheet'!AO447</f>
        <v>0</v>
      </c>
      <c r="Q38" s="267">
        <f>'Calculation Sheet'!AP447</f>
        <v>0</v>
      </c>
      <c r="R38" s="267">
        <f>'Calculation Sheet'!AQ447</f>
        <v>0</v>
      </c>
      <c r="S38" s="267">
        <f>'Calculation Sheet'!AR447</f>
        <v>0</v>
      </c>
      <c r="T38" s="267">
        <f>'Calculation Sheet'!AS447</f>
        <v>0</v>
      </c>
      <c r="U38" s="268">
        <f>'Calculation Sheet'!AT447</f>
        <v>26.762500000000006</v>
      </c>
      <c r="V38" s="268">
        <f>'Calculation Sheet'!AU447</f>
        <v>30.743750000000006</v>
      </c>
    </row>
    <row r="39" spans="1:22" ht="13.35" customHeight="1" thickTop="1" x14ac:dyDescent="0.2">
      <c r="S39" s="312"/>
      <c r="T39" s="312"/>
      <c r="U39" s="312"/>
      <c r="V39" s="313"/>
    </row>
    <row r="40" spans="1:22" ht="13.35" customHeight="1" thickBot="1" x14ac:dyDescent="0.25">
      <c r="A40" s="309" t="s">
        <v>144</v>
      </c>
    </row>
    <row r="41" spans="1:22" ht="13.3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Sheet'!AA524</f>
        <v>0</v>
      </c>
      <c r="C43" s="263">
        <f>'Calculation Sheet'!AB524</f>
        <v>2</v>
      </c>
      <c r="D43" s="263">
        <f>'Calculation Sheet'!AC524</f>
        <v>11</v>
      </c>
      <c r="E43" s="263">
        <f>'Calculation Sheet'!AD524</f>
        <v>12</v>
      </c>
      <c r="F43" s="263">
        <f>'Calculation Sheet'!AE524</f>
        <v>12</v>
      </c>
      <c r="G43" s="263">
        <f>'Calculation Sheet'!AF524</f>
        <v>15</v>
      </c>
      <c r="H43" s="263">
        <f>'Calculation Sheet'!AG524</f>
        <v>1</v>
      </c>
      <c r="I43" s="263">
        <f>'Calculation Sheet'!AH524</f>
        <v>2</v>
      </c>
      <c r="J43" s="263">
        <f>'Calculation Sheet'!AI524</f>
        <v>0</v>
      </c>
      <c r="K43" s="263">
        <f>'Calculation Sheet'!AJ524</f>
        <v>0</v>
      </c>
      <c r="L43" s="263">
        <f>'Calculation Sheet'!AK524</f>
        <v>0</v>
      </c>
      <c r="M43" s="263">
        <f>'Calculation Sheet'!AL524</f>
        <v>0</v>
      </c>
      <c r="N43" s="263">
        <f>'Calculation Sheet'!AM524</f>
        <v>0</v>
      </c>
      <c r="O43" s="263">
        <f>'Calculation Sheet'!AN524</f>
        <v>0</v>
      </c>
      <c r="P43" s="263">
        <f>'Calculation Sheet'!AO524</f>
        <v>0</v>
      </c>
      <c r="Q43" s="263">
        <f>'Calculation Sheet'!AP524</f>
        <v>0</v>
      </c>
      <c r="R43" s="263">
        <f>'Calculation Sheet'!AQ524</f>
        <v>0</v>
      </c>
      <c r="S43" s="263">
        <f>'Calculation Sheet'!AR524</f>
        <v>0</v>
      </c>
      <c r="T43" s="263">
        <f>'Calculation Sheet'!AS524</f>
        <v>0</v>
      </c>
      <c r="U43" s="264">
        <f>'Calculation Sheet'!AT524</f>
        <v>26.204642857142858</v>
      </c>
      <c r="V43" s="264" t="str">
        <f>'Calculation Sheet'!AU524</f>
        <v>-</v>
      </c>
    </row>
    <row r="44" spans="1:22" ht="13.35" customHeight="1" x14ac:dyDescent="0.2">
      <c r="A44" s="154">
        <v>4.1666666666666664E-2</v>
      </c>
      <c r="B44" s="265">
        <f>'Calculation Sheet'!AA525</f>
        <v>0</v>
      </c>
      <c r="C44" s="265">
        <f>'Calculation Sheet'!AB525</f>
        <v>0</v>
      </c>
      <c r="D44" s="265">
        <f>'Calculation Sheet'!AC525</f>
        <v>4</v>
      </c>
      <c r="E44" s="265">
        <f>'Calculation Sheet'!AD525</f>
        <v>2</v>
      </c>
      <c r="F44" s="265">
        <f>'Calculation Sheet'!AE525</f>
        <v>10</v>
      </c>
      <c r="G44" s="265">
        <f>'Calculation Sheet'!AF525</f>
        <v>5</v>
      </c>
      <c r="H44" s="265">
        <f>'Calculation Sheet'!AG525</f>
        <v>2</v>
      </c>
      <c r="I44" s="265">
        <f>'Calculation Sheet'!AH525</f>
        <v>2</v>
      </c>
      <c r="J44" s="265">
        <f>'Calculation Sheet'!AI525</f>
        <v>0</v>
      </c>
      <c r="K44" s="265">
        <f>'Calculation Sheet'!AJ525</f>
        <v>0</v>
      </c>
      <c r="L44" s="265">
        <f>'Calculation Sheet'!AK525</f>
        <v>0</v>
      </c>
      <c r="M44" s="265">
        <f>'Calculation Sheet'!AL525</f>
        <v>0</v>
      </c>
      <c r="N44" s="265">
        <f>'Calculation Sheet'!AM525</f>
        <v>0</v>
      </c>
      <c r="O44" s="265">
        <f>'Calculation Sheet'!AN525</f>
        <v>0</v>
      </c>
      <c r="P44" s="265">
        <f>'Calculation Sheet'!AO525</f>
        <v>0</v>
      </c>
      <c r="Q44" s="265">
        <f>'Calculation Sheet'!AP525</f>
        <v>0</v>
      </c>
      <c r="R44" s="265">
        <f>'Calculation Sheet'!AQ525</f>
        <v>0</v>
      </c>
      <c r="S44" s="265">
        <f>'Calculation Sheet'!AR525</f>
        <v>0</v>
      </c>
      <c r="T44" s="265">
        <f>'Calculation Sheet'!AS525</f>
        <v>0</v>
      </c>
      <c r="U44" s="266">
        <f>'Calculation Sheet'!AT525</f>
        <v>28.689999999999998</v>
      </c>
      <c r="V44" s="266" t="str">
        <f>'Calculation Sheet'!AU525</f>
        <v>-</v>
      </c>
    </row>
    <row r="45" spans="1:22" ht="13.35" customHeight="1" x14ac:dyDescent="0.2">
      <c r="A45" s="154">
        <v>8.3333333333333301E-2</v>
      </c>
      <c r="B45" s="265">
        <f>'Calculation Sheet'!AA526</f>
        <v>0</v>
      </c>
      <c r="C45" s="265">
        <f>'Calculation Sheet'!AB526</f>
        <v>0</v>
      </c>
      <c r="D45" s="265">
        <f>'Calculation Sheet'!AC526</f>
        <v>4</v>
      </c>
      <c r="E45" s="265">
        <f>'Calculation Sheet'!AD526</f>
        <v>5</v>
      </c>
      <c r="F45" s="265">
        <f>'Calculation Sheet'!AE526</f>
        <v>13</v>
      </c>
      <c r="G45" s="265">
        <f>'Calculation Sheet'!AF526</f>
        <v>8</v>
      </c>
      <c r="H45" s="265">
        <f>'Calculation Sheet'!AG526</f>
        <v>1</v>
      </c>
      <c r="I45" s="265">
        <f>'Calculation Sheet'!AH526</f>
        <v>0</v>
      </c>
      <c r="J45" s="265">
        <f>'Calculation Sheet'!AI526</f>
        <v>0</v>
      </c>
      <c r="K45" s="265">
        <f>'Calculation Sheet'!AJ526</f>
        <v>0</v>
      </c>
      <c r="L45" s="265">
        <f>'Calculation Sheet'!AK526</f>
        <v>0</v>
      </c>
      <c r="M45" s="265">
        <f>'Calculation Sheet'!AL526</f>
        <v>0</v>
      </c>
      <c r="N45" s="265">
        <f>'Calculation Sheet'!AM526</f>
        <v>0</v>
      </c>
      <c r="O45" s="265">
        <f>'Calculation Sheet'!AN526</f>
        <v>0</v>
      </c>
      <c r="P45" s="265">
        <f>'Calculation Sheet'!AO526</f>
        <v>0</v>
      </c>
      <c r="Q45" s="265">
        <f>'Calculation Sheet'!AP526</f>
        <v>0</v>
      </c>
      <c r="R45" s="265">
        <f>'Calculation Sheet'!AQ526</f>
        <v>0</v>
      </c>
      <c r="S45" s="265">
        <f>'Calculation Sheet'!AR526</f>
        <v>0</v>
      </c>
      <c r="T45" s="265">
        <f>'Calculation Sheet'!AS526</f>
        <v>0</v>
      </c>
      <c r="U45" s="266">
        <f>'Calculation Sheet'!AT526</f>
        <v>26.847410714285715</v>
      </c>
      <c r="V45" s="266" t="str">
        <f>'Calculation Sheet'!AU526</f>
        <v>-</v>
      </c>
    </row>
    <row r="46" spans="1:22" ht="13.35" customHeight="1" x14ac:dyDescent="0.2">
      <c r="A46" s="154">
        <v>0.125</v>
      </c>
      <c r="B46" s="265">
        <f>'Calculation Sheet'!AA527</f>
        <v>0</v>
      </c>
      <c r="C46" s="265">
        <f>'Calculation Sheet'!AB527</f>
        <v>1</v>
      </c>
      <c r="D46" s="265">
        <f>'Calculation Sheet'!AC527</f>
        <v>5</v>
      </c>
      <c r="E46" s="265">
        <f>'Calculation Sheet'!AD527</f>
        <v>11</v>
      </c>
      <c r="F46" s="265">
        <f>'Calculation Sheet'!AE527</f>
        <v>16</v>
      </c>
      <c r="G46" s="265">
        <f>'Calculation Sheet'!AF527</f>
        <v>7</v>
      </c>
      <c r="H46" s="265">
        <f>'Calculation Sheet'!AG527</f>
        <v>1</v>
      </c>
      <c r="I46" s="265">
        <f>'Calculation Sheet'!AH527</f>
        <v>3</v>
      </c>
      <c r="J46" s="265">
        <f>'Calculation Sheet'!AI527</f>
        <v>0</v>
      </c>
      <c r="K46" s="265">
        <f>'Calculation Sheet'!AJ527</f>
        <v>0</v>
      </c>
      <c r="L46" s="265">
        <f>'Calculation Sheet'!AK527</f>
        <v>0</v>
      </c>
      <c r="M46" s="265">
        <f>'Calculation Sheet'!AL527</f>
        <v>0</v>
      </c>
      <c r="N46" s="265">
        <f>'Calculation Sheet'!AM527</f>
        <v>0</v>
      </c>
      <c r="O46" s="265">
        <f>'Calculation Sheet'!AN527</f>
        <v>0</v>
      </c>
      <c r="P46" s="265">
        <f>'Calculation Sheet'!AO527</f>
        <v>0</v>
      </c>
      <c r="Q46" s="265">
        <f>'Calculation Sheet'!AP527</f>
        <v>0</v>
      </c>
      <c r="R46" s="265">
        <f>'Calculation Sheet'!AQ527</f>
        <v>0</v>
      </c>
      <c r="S46" s="265">
        <f>'Calculation Sheet'!AR527</f>
        <v>0</v>
      </c>
      <c r="T46" s="265">
        <f>'Calculation Sheet'!AS527</f>
        <v>0</v>
      </c>
      <c r="U46" s="266">
        <f>'Calculation Sheet'!AT527</f>
        <v>27.43416666666667</v>
      </c>
      <c r="V46" s="266" t="str">
        <f>'Calculation Sheet'!AU527</f>
        <v>-</v>
      </c>
    </row>
    <row r="47" spans="1:22" ht="13.35" customHeight="1" x14ac:dyDescent="0.2">
      <c r="A47" s="154">
        <v>0.16666666666666699</v>
      </c>
      <c r="B47" s="265">
        <f>'Calculation Sheet'!AA528</f>
        <v>0</v>
      </c>
      <c r="C47" s="265">
        <f>'Calculation Sheet'!AB528</f>
        <v>2</v>
      </c>
      <c r="D47" s="265">
        <f>'Calculation Sheet'!AC528</f>
        <v>6</v>
      </c>
      <c r="E47" s="265">
        <f>'Calculation Sheet'!AD528</f>
        <v>13</v>
      </c>
      <c r="F47" s="265">
        <f>'Calculation Sheet'!AE528</f>
        <v>24</v>
      </c>
      <c r="G47" s="265">
        <f>'Calculation Sheet'!AF528</f>
        <v>19</v>
      </c>
      <c r="H47" s="265">
        <f>'Calculation Sheet'!AG528</f>
        <v>3</v>
      </c>
      <c r="I47" s="265">
        <f>'Calculation Sheet'!AH528</f>
        <v>0</v>
      </c>
      <c r="J47" s="265">
        <f>'Calculation Sheet'!AI528</f>
        <v>0</v>
      </c>
      <c r="K47" s="265">
        <f>'Calculation Sheet'!AJ528</f>
        <v>0</v>
      </c>
      <c r="L47" s="265">
        <f>'Calculation Sheet'!AK528</f>
        <v>0</v>
      </c>
      <c r="M47" s="265">
        <f>'Calculation Sheet'!AL528</f>
        <v>0</v>
      </c>
      <c r="N47" s="265">
        <f>'Calculation Sheet'!AM528</f>
        <v>0</v>
      </c>
      <c r="O47" s="265">
        <f>'Calculation Sheet'!AN528</f>
        <v>0</v>
      </c>
      <c r="P47" s="265">
        <f>'Calculation Sheet'!AO528</f>
        <v>0</v>
      </c>
      <c r="Q47" s="265">
        <f>'Calculation Sheet'!AP528</f>
        <v>0</v>
      </c>
      <c r="R47" s="265">
        <f>'Calculation Sheet'!AQ528</f>
        <v>0</v>
      </c>
      <c r="S47" s="265">
        <f>'Calculation Sheet'!AR528</f>
        <v>0</v>
      </c>
      <c r="T47" s="265">
        <f>'Calculation Sheet'!AS528</f>
        <v>0</v>
      </c>
      <c r="U47" s="266">
        <f>'Calculation Sheet'!AT528</f>
        <v>26.642339743589744</v>
      </c>
      <c r="V47" s="266" t="str">
        <f>'Calculation Sheet'!AU528</f>
        <v>-</v>
      </c>
    </row>
    <row r="48" spans="1:22" ht="13.35" customHeight="1" x14ac:dyDescent="0.2">
      <c r="A48" s="154">
        <v>0.20833333333333301</v>
      </c>
      <c r="B48" s="265">
        <f>'Calculation Sheet'!AA529</f>
        <v>0</v>
      </c>
      <c r="C48" s="265">
        <f>'Calculation Sheet'!AB529</f>
        <v>4</v>
      </c>
      <c r="D48" s="265">
        <f>'Calculation Sheet'!AC529</f>
        <v>14</v>
      </c>
      <c r="E48" s="265">
        <f>'Calculation Sheet'!AD529</f>
        <v>27</v>
      </c>
      <c r="F48" s="265">
        <f>'Calculation Sheet'!AE529</f>
        <v>115</v>
      </c>
      <c r="G48" s="265">
        <f>'Calculation Sheet'!AF529</f>
        <v>83</v>
      </c>
      <c r="H48" s="265">
        <f>'Calculation Sheet'!AG529</f>
        <v>24</v>
      </c>
      <c r="I48" s="265">
        <f>'Calculation Sheet'!AH529</f>
        <v>3</v>
      </c>
      <c r="J48" s="265">
        <f>'Calculation Sheet'!AI529</f>
        <v>0</v>
      </c>
      <c r="K48" s="265">
        <f>'Calculation Sheet'!AJ529</f>
        <v>0</v>
      </c>
      <c r="L48" s="265">
        <f>'Calculation Sheet'!AK529</f>
        <v>0</v>
      </c>
      <c r="M48" s="265">
        <f>'Calculation Sheet'!AL529</f>
        <v>0</v>
      </c>
      <c r="N48" s="265">
        <f>'Calculation Sheet'!AM529</f>
        <v>0</v>
      </c>
      <c r="O48" s="265">
        <f>'Calculation Sheet'!AN529</f>
        <v>0</v>
      </c>
      <c r="P48" s="265">
        <f>'Calculation Sheet'!AO529</f>
        <v>0</v>
      </c>
      <c r="Q48" s="265">
        <f>'Calculation Sheet'!AP529</f>
        <v>0</v>
      </c>
      <c r="R48" s="265">
        <f>'Calculation Sheet'!AQ529</f>
        <v>0</v>
      </c>
      <c r="S48" s="265">
        <f>'Calculation Sheet'!AR529</f>
        <v>0</v>
      </c>
      <c r="T48" s="265">
        <f>'Calculation Sheet'!AS529</f>
        <v>0</v>
      </c>
      <c r="U48" s="266">
        <f>'Calculation Sheet'!AT529</f>
        <v>28.597549019607843</v>
      </c>
      <c r="V48" s="266">
        <f>'Calculation Sheet'!AU529</f>
        <v>32.799999999999997</v>
      </c>
    </row>
    <row r="49" spans="1:22" ht="13.35" customHeight="1" x14ac:dyDescent="0.2">
      <c r="A49" s="154">
        <v>0.25</v>
      </c>
      <c r="B49" s="265">
        <f>'Calculation Sheet'!AA530</f>
        <v>0</v>
      </c>
      <c r="C49" s="265">
        <f>'Calculation Sheet'!AB530</f>
        <v>2</v>
      </c>
      <c r="D49" s="265">
        <f>'Calculation Sheet'!AC530</f>
        <v>10</v>
      </c>
      <c r="E49" s="265">
        <f>'Calculation Sheet'!AD530</f>
        <v>146</v>
      </c>
      <c r="F49" s="265">
        <f>'Calculation Sheet'!AE530</f>
        <v>541</v>
      </c>
      <c r="G49" s="265">
        <f>'Calculation Sheet'!AF530</f>
        <v>281</v>
      </c>
      <c r="H49" s="265">
        <f>'Calculation Sheet'!AG530</f>
        <v>56</v>
      </c>
      <c r="I49" s="265">
        <f>'Calculation Sheet'!AH530</f>
        <v>7</v>
      </c>
      <c r="J49" s="265">
        <f>'Calculation Sheet'!AI530</f>
        <v>0</v>
      </c>
      <c r="K49" s="265">
        <f>'Calculation Sheet'!AJ530</f>
        <v>0</v>
      </c>
      <c r="L49" s="265">
        <f>'Calculation Sheet'!AK530</f>
        <v>0</v>
      </c>
      <c r="M49" s="265">
        <f>'Calculation Sheet'!AL530</f>
        <v>0</v>
      </c>
      <c r="N49" s="265">
        <f>'Calculation Sheet'!AM530</f>
        <v>0</v>
      </c>
      <c r="O49" s="265">
        <f>'Calculation Sheet'!AN530</f>
        <v>0</v>
      </c>
      <c r="P49" s="265">
        <f>'Calculation Sheet'!AO530</f>
        <v>0</v>
      </c>
      <c r="Q49" s="265">
        <f>'Calculation Sheet'!AP530</f>
        <v>0</v>
      </c>
      <c r="R49" s="265">
        <f>'Calculation Sheet'!AQ530</f>
        <v>0</v>
      </c>
      <c r="S49" s="265">
        <f>'Calculation Sheet'!AR530</f>
        <v>0</v>
      </c>
      <c r="T49" s="265">
        <f>'Calculation Sheet'!AS530</f>
        <v>0</v>
      </c>
      <c r="U49" s="266">
        <f>'Calculation Sheet'!AT530</f>
        <v>28.776470588235291</v>
      </c>
      <c r="V49" s="266">
        <f>'Calculation Sheet'!AU530</f>
        <v>32.732901785714283</v>
      </c>
    </row>
    <row r="50" spans="1:22" ht="13.35" customHeight="1" x14ac:dyDescent="0.2">
      <c r="A50" s="154">
        <v>0.29166666666666702</v>
      </c>
      <c r="B50" s="265">
        <f>'Calculation Sheet'!AA531</f>
        <v>4</v>
      </c>
      <c r="C50" s="265">
        <f>'Calculation Sheet'!AB531</f>
        <v>14</v>
      </c>
      <c r="D50" s="265">
        <f>'Calculation Sheet'!AC531</f>
        <v>39</v>
      </c>
      <c r="E50" s="265">
        <f>'Calculation Sheet'!AD531</f>
        <v>336</v>
      </c>
      <c r="F50" s="265">
        <f>'Calculation Sheet'!AE531</f>
        <v>944</v>
      </c>
      <c r="G50" s="265">
        <f>'Calculation Sheet'!AF531</f>
        <v>370</v>
      </c>
      <c r="H50" s="265">
        <f>'Calculation Sheet'!AG531</f>
        <v>53</v>
      </c>
      <c r="I50" s="265">
        <f>'Calculation Sheet'!AH531</f>
        <v>3</v>
      </c>
      <c r="J50" s="265">
        <f>'Calculation Sheet'!AI531</f>
        <v>1</v>
      </c>
      <c r="K50" s="265">
        <f>'Calculation Sheet'!AJ531</f>
        <v>0</v>
      </c>
      <c r="L50" s="265">
        <f>'Calculation Sheet'!AK531</f>
        <v>0</v>
      </c>
      <c r="M50" s="265">
        <f>'Calculation Sheet'!AL531</f>
        <v>0</v>
      </c>
      <c r="N50" s="265">
        <f>'Calculation Sheet'!AM531</f>
        <v>0</v>
      </c>
      <c r="O50" s="265">
        <f>'Calculation Sheet'!AN531</f>
        <v>0</v>
      </c>
      <c r="P50" s="265">
        <f>'Calculation Sheet'!AO531</f>
        <v>0</v>
      </c>
      <c r="Q50" s="265">
        <f>'Calculation Sheet'!AP531</f>
        <v>0</v>
      </c>
      <c r="R50" s="265">
        <f>'Calculation Sheet'!AQ531</f>
        <v>0</v>
      </c>
      <c r="S50" s="265">
        <f>'Calculation Sheet'!AR531</f>
        <v>0</v>
      </c>
      <c r="T50" s="265">
        <f>'Calculation Sheet'!AS531</f>
        <v>0</v>
      </c>
      <c r="U50" s="266">
        <f>'Calculation Sheet'!AT531</f>
        <v>27.712500000000002</v>
      </c>
      <c r="V50" s="266">
        <f>'Calculation Sheet'!AU531</f>
        <v>31.519831932773108</v>
      </c>
    </row>
    <row r="51" spans="1:22" ht="13.35" customHeight="1" x14ac:dyDescent="0.2">
      <c r="A51" s="154">
        <v>0.33333333333333298</v>
      </c>
      <c r="B51" s="265">
        <f>'Calculation Sheet'!AA532</f>
        <v>4</v>
      </c>
      <c r="C51" s="265">
        <f>'Calculation Sheet'!AB532</f>
        <v>17</v>
      </c>
      <c r="D51" s="265">
        <f>'Calculation Sheet'!AC532</f>
        <v>59</v>
      </c>
      <c r="E51" s="265">
        <f>'Calculation Sheet'!AD532</f>
        <v>436</v>
      </c>
      <c r="F51" s="265">
        <f>'Calculation Sheet'!AE532</f>
        <v>1132</v>
      </c>
      <c r="G51" s="265">
        <f>'Calculation Sheet'!AF532</f>
        <v>376</v>
      </c>
      <c r="H51" s="265">
        <f>'Calculation Sheet'!AG532</f>
        <v>44</v>
      </c>
      <c r="I51" s="265">
        <f>'Calculation Sheet'!AH532</f>
        <v>5</v>
      </c>
      <c r="J51" s="265">
        <f>'Calculation Sheet'!AI532</f>
        <v>0</v>
      </c>
      <c r="K51" s="265">
        <f>'Calculation Sheet'!AJ532</f>
        <v>0</v>
      </c>
      <c r="L51" s="265">
        <f>'Calculation Sheet'!AK532</f>
        <v>0</v>
      </c>
      <c r="M51" s="265">
        <f>'Calculation Sheet'!AL532</f>
        <v>0</v>
      </c>
      <c r="N51" s="265">
        <f>'Calculation Sheet'!AM532</f>
        <v>0</v>
      </c>
      <c r="O51" s="265">
        <f>'Calculation Sheet'!AN532</f>
        <v>0</v>
      </c>
      <c r="P51" s="265">
        <f>'Calculation Sheet'!AO532</f>
        <v>0</v>
      </c>
      <c r="Q51" s="265">
        <f>'Calculation Sheet'!AP532</f>
        <v>0</v>
      </c>
      <c r="R51" s="265">
        <f>'Calculation Sheet'!AQ532</f>
        <v>0</v>
      </c>
      <c r="S51" s="265">
        <f>'Calculation Sheet'!AR532</f>
        <v>0</v>
      </c>
      <c r="T51" s="265">
        <f>'Calculation Sheet'!AS532</f>
        <v>0</v>
      </c>
      <c r="U51" s="266">
        <f>'Calculation Sheet'!AT532</f>
        <v>27.194444444444443</v>
      </c>
      <c r="V51" s="266">
        <f>'Calculation Sheet'!AU532</f>
        <v>30.926473214285714</v>
      </c>
    </row>
    <row r="52" spans="1:22" ht="13.35" customHeight="1" x14ac:dyDescent="0.2">
      <c r="A52" s="154">
        <v>0.375</v>
      </c>
      <c r="B52" s="265">
        <f>'Calculation Sheet'!AA533</f>
        <v>2</v>
      </c>
      <c r="C52" s="265">
        <f>'Calculation Sheet'!AB533</f>
        <v>19</v>
      </c>
      <c r="D52" s="265">
        <f>'Calculation Sheet'!AC533</f>
        <v>58</v>
      </c>
      <c r="E52" s="265">
        <f>'Calculation Sheet'!AD533</f>
        <v>418</v>
      </c>
      <c r="F52" s="265">
        <f>'Calculation Sheet'!AE533</f>
        <v>806</v>
      </c>
      <c r="G52" s="265">
        <f>'Calculation Sheet'!AF533</f>
        <v>210</v>
      </c>
      <c r="H52" s="265">
        <f>'Calculation Sheet'!AG533</f>
        <v>27</v>
      </c>
      <c r="I52" s="265">
        <f>'Calculation Sheet'!AH533</f>
        <v>1</v>
      </c>
      <c r="J52" s="265">
        <f>'Calculation Sheet'!AI533</f>
        <v>1</v>
      </c>
      <c r="K52" s="265">
        <f>'Calculation Sheet'!AJ533</f>
        <v>0</v>
      </c>
      <c r="L52" s="265">
        <f>'Calculation Sheet'!AK533</f>
        <v>0</v>
      </c>
      <c r="M52" s="265">
        <f>'Calculation Sheet'!AL533</f>
        <v>0</v>
      </c>
      <c r="N52" s="265">
        <f>'Calculation Sheet'!AM533</f>
        <v>0</v>
      </c>
      <c r="O52" s="265">
        <f>'Calculation Sheet'!AN533</f>
        <v>0</v>
      </c>
      <c r="P52" s="265">
        <f>'Calculation Sheet'!AO533</f>
        <v>0</v>
      </c>
      <c r="Q52" s="265">
        <f>'Calculation Sheet'!AP533</f>
        <v>0</v>
      </c>
      <c r="R52" s="265">
        <f>'Calculation Sheet'!AQ533</f>
        <v>0</v>
      </c>
      <c r="S52" s="265">
        <f>'Calculation Sheet'!AR533</f>
        <v>0</v>
      </c>
      <c r="T52" s="265">
        <f>'Calculation Sheet'!AS533</f>
        <v>0</v>
      </c>
      <c r="U52" s="266">
        <f>'Calculation Sheet'!AT533</f>
        <v>26.465277777777779</v>
      </c>
      <c r="V52" s="266">
        <f>'Calculation Sheet'!AU533</f>
        <v>30.324918300653593</v>
      </c>
    </row>
    <row r="53" spans="1:22" ht="13.35" customHeight="1" x14ac:dyDescent="0.2">
      <c r="A53" s="154">
        <v>0.41666666666666702</v>
      </c>
      <c r="B53" s="265">
        <f>'Calculation Sheet'!AA534</f>
        <v>1</v>
      </c>
      <c r="C53" s="265">
        <f>'Calculation Sheet'!AB534</f>
        <v>26</v>
      </c>
      <c r="D53" s="265">
        <f>'Calculation Sheet'!AC534</f>
        <v>92</v>
      </c>
      <c r="E53" s="265">
        <f>'Calculation Sheet'!AD534</f>
        <v>457</v>
      </c>
      <c r="F53" s="265">
        <f>'Calculation Sheet'!AE534</f>
        <v>758</v>
      </c>
      <c r="G53" s="265">
        <f>'Calculation Sheet'!AF534</f>
        <v>180</v>
      </c>
      <c r="H53" s="265">
        <f>'Calculation Sheet'!AG534</f>
        <v>23</v>
      </c>
      <c r="I53" s="265">
        <f>'Calculation Sheet'!AH534</f>
        <v>4</v>
      </c>
      <c r="J53" s="265">
        <f>'Calculation Sheet'!AI534</f>
        <v>0</v>
      </c>
      <c r="K53" s="265">
        <f>'Calculation Sheet'!AJ534</f>
        <v>0</v>
      </c>
      <c r="L53" s="265">
        <f>'Calculation Sheet'!AK534</f>
        <v>0</v>
      </c>
      <c r="M53" s="265">
        <f>'Calculation Sheet'!AL534</f>
        <v>0</v>
      </c>
      <c r="N53" s="265">
        <f>'Calculation Sheet'!AM534</f>
        <v>0</v>
      </c>
      <c r="O53" s="265">
        <f>'Calculation Sheet'!AN534</f>
        <v>0</v>
      </c>
      <c r="P53" s="265">
        <f>'Calculation Sheet'!AO534</f>
        <v>0</v>
      </c>
      <c r="Q53" s="265">
        <f>'Calculation Sheet'!AP534</f>
        <v>0</v>
      </c>
      <c r="R53" s="265">
        <f>'Calculation Sheet'!AQ534</f>
        <v>0</v>
      </c>
      <c r="S53" s="265">
        <f>'Calculation Sheet'!AR534</f>
        <v>0</v>
      </c>
      <c r="T53" s="265">
        <f>'Calculation Sheet'!AS534</f>
        <v>0</v>
      </c>
      <c r="U53" s="266">
        <f>'Calculation Sheet'!AT534</f>
        <v>26.00138888888889</v>
      </c>
      <c r="V53" s="266">
        <f>'Calculation Sheet'!AU534</f>
        <v>29.969362745098042</v>
      </c>
    </row>
    <row r="54" spans="1:22" ht="13.35" customHeight="1" x14ac:dyDescent="0.2">
      <c r="A54" s="154">
        <v>0.45833333333333298</v>
      </c>
      <c r="B54" s="265">
        <f>'Calculation Sheet'!AA535</f>
        <v>5</v>
      </c>
      <c r="C54" s="265">
        <f>'Calculation Sheet'!AB535</f>
        <v>40</v>
      </c>
      <c r="D54" s="265">
        <f>'Calculation Sheet'!AC535</f>
        <v>99</v>
      </c>
      <c r="E54" s="265">
        <f>'Calculation Sheet'!AD535</f>
        <v>513</v>
      </c>
      <c r="F54" s="265">
        <f>'Calculation Sheet'!AE535</f>
        <v>845</v>
      </c>
      <c r="G54" s="265">
        <f>'Calculation Sheet'!AF535</f>
        <v>209</v>
      </c>
      <c r="H54" s="265">
        <f>'Calculation Sheet'!AG535</f>
        <v>25</v>
      </c>
      <c r="I54" s="265">
        <f>'Calculation Sheet'!AH535</f>
        <v>1</v>
      </c>
      <c r="J54" s="265">
        <f>'Calculation Sheet'!AI535</f>
        <v>1</v>
      </c>
      <c r="K54" s="265">
        <f>'Calculation Sheet'!AJ535</f>
        <v>0</v>
      </c>
      <c r="L54" s="265">
        <f>'Calculation Sheet'!AK535</f>
        <v>0</v>
      </c>
      <c r="M54" s="265">
        <f>'Calculation Sheet'!AL535</f>
        <v>0</v>
      </c>
      <c r="N54" s="265">
        <f>'Calculation Sheet'!AM535</f>
        <v>0</v>
      </c>
      <c r="O54" s="265">
        <f>'Calculation Sheet'!AN535</f>
        <v>0</v>
      </c>
      <c r="P54" s="265">
        <f>'Calculation Sheet'!AO535</f>
        <v>0</v>
      </c>
      <c r="Q54" s="265">
        <f>'Calculation Sheet'!AP535</f>
        <v>0</v>
      </c>
      <c r="R54" s="265">
        <f>'Calculation Sheet'!AQ535</f>
        <v>0</v>
      </c>
      <c r="S54" s="265">
        <f>'Calculation Sheet'!AR535</f>
        <v>0</v>
      </c>
      <c r="T54" s="265">
        <f>'Calculation Sheet'!AS535</f>
        <v>0</v>
      </c>
      <c r="U54" s="266">
        <f>'Calculation Sheet'!AT535</f>
        <v>25.823750000000004</v>
      </c>
      <c r="V54" s="266">
        <f>'Calculation Sheet'!AU535</f>
        <v>29.716184210526315</v>
      </c>
    </row>
    <row r="55" spans="1:22" ht="13.35" customHeight="1" x14ac:dyDescent="0.2">
      <c r="A55" s="154">
        <v>0.5</v>
      </c>
      <c r="B55" s="265">
        <f>'Calculation Sheet'!AA536</f>
        <v>13</v>
      </c>
      <c r="C55" s="265">
        <f>'Calculation Sheet'!AB536</f>
        <v>41</v>
      </c>
      <c r="D55" s="265">
        <f>'Calculation Sheet'!AC536</f>
        <v>148</v>
      </c>
      <c r="E55" s="265">
        <f>'Calculation Sheet'!AD536</f>
        <v>482</v>
      </c>
      <c r="F55" s="265">
        <f>'Calculation Sheet'!AE536</f>
        <v>751</v>
      </c>
      <c r="G55" s="265">
        <f>'Calculation Sheet'!AF536</f>
        <v>249</v>
      </c>
      <c r="H55" s="265">
        <f>'Calculation Sheet'!AG536</f>
        <v>33</v>
      </c>
      <c r="I55" s="265">
        <f>'Calculation Sheet'!AH536</f>
        <v>6</v>
      </c>
      <c r="J55" s="265">
        <f>'Calculation Sheet'!AI536</f>
        <v>0</v>
      </c>
      <c r="K55" s="265">
        <f>'Calculation Sheet'!AJ536</f>
        <v>0</v>
      </c>
      <c r="L55" s="265">
        <f>'Calculation Sheet'!AK536</f>
        <v>0</v>
      </c>
      <c r="M55" s="265">
        <f>'Calculation Sheet'!AL536</f>
        <v>0</v>
      </c>
      <c r="N55" s="265">
        <f>'Calculation Sheet'!AM536</f>
        <v>0</v>
      </c>
      <c r="O55" s="265">
        <f>'Calculation Sheet'!AN536</f>
        <v>0</v>
      </c>
      <c r="P55" s="265">
        <f>'Calculation Sheet'!AO536</f>
        <v>0</v>
      </c>
      <c r="Q55" s="265">
        <f>'Calculation Sheet'!AP536</f>
        <v>0</v>
      </c>
      <c r="R55" s="265">
        <f>'Calculation Sheet'!AQ536</f>
        <v>0</v>
      </c>
      <c r="S55" s="265">
        <f>'Calculation Sheet'!AR536</f>
        <v>0</v>
      </c>
      <c r="T55" s="265">
        <f>'Calculation Sheet'!AS536</f>
        <v>0</v>
      </c>
      <c r="U55" s="266">
        <f>'Calculation Sheet'!AT536</f>
        <v>25.64875</v>
      </c>
      <c r="V55" s="266">
        <f>'Calculation Sheet'!AU536</f>
        <v>29.921447368421056</v>
      </c>
    </row>
    <row r="56" spans="1:22" ht="13.35" customHeight="1" x14ac:dyDescent="0.2">
      <c r="A56" s="154">
        <v>0.54166666666666696</v>
      </c>
      <c r="B56" s="265">
        <f>'Calculation Sheet'!AA537</f>
        <v>0</v>
      </c>
      <c r="C56" s="265">
        <f>'Calculation Sheet'!AB537</f>
        <v>24</v>
      </c>
      <c r="D56" s="265">
        <f>'Calculation Sheet'!AC537</f>
        <v>127</v>
      </c>
      <c r="E56" s="265">
        <f>'Calculation Sheet'!AD537</f>
        <v>480</v>
      </c>
      <c r="F56" s="265">
        <f>'Calculation Sheet'!AE537</f>
        <v>788</v>
      </c>
      <c r="G56" s="265">
        <f>'Calculation Sheet'!AF537</f>
        <v>234</v>
      </c>
      <c r="H56" s="265">
        <f>'Calculation Sheet'!AG537</f>
        <v>28</v>
      </c>
      <c r="I56" s="265">
        <f>'Calculation Sheet'!AH537</f>
        <v>3</v>
      </c>
      <c r="J56" s="265">
        <f>'Calculation Sheet'!AI537</f>
        <v>0</v>
      </c>
      <c r="K56" s="265">
        <f>'Calculation Sheet'!AJ537</f>
        <v>0</v>
      </c>
      <c r="L56" s="265">
        <f>'Calculation Sheet'!AK537</f>
        <v>0</v>
      </c>
      <c r="M56" s="265">
        <f>'Calculation Sheet'!AL537</f>
        <v>0</v>
      </c>
      <c r="N56" s="265">
        <f>'Calculation Sheet'!AM537</f>
        <v>0</v>
      </c>
      <c r="O56" s="265">
        <f>'Calculation Sheet'!AN537</f>
        <v>0</v>
      </c>
      <c r="P56" s="265">
        <f>'Calculation Sheet'!AO537</f>
        <v>0</v>
      </c>
      <c r="Q56" s="265">
        <f>'Calculation Sheet'!AP537</f>
        <v>0</v>
      </c>
      <c r="R56" s="265">
        <f>'Calculation Sheet'!AQ537</f>
        <v>0</v>
      </c>
      <c r="S56" s="265">
        <f>'Calculation Sheet'!AR537</f>
        <v>0</v>
      </c>
      <c r="T56" s="265">
        <f>'Calculation Sheet'!AS537</f>
        <v>0</v>
      </c>
      <c r="U56" s="266">
        <f>'Calculation Sheet'!AT537</f>
        <v>26.021249999999998</v>
      </c>
      <c r="V56" s="266">
        <f>'Calculation Sheet'!AU537</f>
        <v>30.063749999999999</v>
      </c>
    </row>
    <row r="57" spans="1:22" ht="13.35" customHeight="1" x14ac:dyDescent="0.2">
      <c r="A57" s="154">
        <v>0.58333333333333304</v>
      </c>
      <c r="B57" s="265">
        <f>'Calculation Sheet'!AA538</f>
        <v>1</v>
      </c>
      <c r="C57" s="265">
        <f>'Calculation Sheet'!AB538</f>
        <v>30</v>
      </c>
      <c r="D57" s="265">
        <f>'Calculation Sheet'!AC538</f>
        <v>98</v>
      </c>
      <c r="E57" s="265">
        <f>'Calculation Sheet'!AD538</f>
        <v>417</v>
      </c>
      <c r="F57" s="265">
        <f>'Calculation Sheet'!AE538</f>
        <v>869</v>
      </c>
      <c r="G57" s="265">
        <f>'Calculation Sheet'!AF538</f>
        <v>224</v>
      </c>
      <c r="H57" s="265">
        <f>'Calculation Sheet'!AG538</f>
        <v>26</v>
      </c>
      <c r="I57" s="265">
        <f>'Calculation Sheet'!AH538</f>
        <v>4</v>
      </c>
      <c r="J57" s="265">
        <f>'Calculation Sheet'!AI538</f>
        <v>0</v>
      </c>
      <c r="K57" s="265">
        <f>'Calculation Sheet'!AJ538</f>
        <v>0</v>
      </c>
      <c r="L57" s="265">
        <f>'Calculation Sheet'!AK538</f>
        <v>0</v>
      </c>
      <c r="M57" s="265">
        <f>'Calculation Sheet'!AL538</f>
        <v>0</v>
      </c>
      <c r="N57" s="265">
        <f>'Calculation Sheet'!AM538</f>
        <v>0</v>
      </c>
      <c r="O57" s="265">
        <f>'Calculation Sheet'!AN538</f>
        <v>0</v>
      </c>
      <c r="P57" s="265">
        <f>'Calculation Sheet'!AO538</f>
        <v>0</v>
      </c>
      <c r="Q57" s="265">
        <f>'Calculation Sheet'!AP538</f>
        <v>0</v>
      </c>
      <c r="R57" s="265">
        <f>'Calculation Sheet'!AQ538</f>
        <v>0</v>
      </c>
      <c r="S57" s="265">
        <f>'Calculation Sheet'!AR538</f>
        <v>0</v>
      </c>
      <c r="T57" s="265">
        <f>'Calculation Sheet'!AS538</f>
        <v>0</v>
      </c>
      <c r="U57" s="266">
        <f>'Calculation Sheet'!AT538</f>
        <v>26.279166666666669</v>
      </c>
      <c r="V57" s="266">
        <f>'Calculation Sheet'!AU538</f>
        <v>30.405555555555559</v>
      </c>
    </row>
    <row r="58" spans="1:22" ht="13.35" customHeight="1" x14ac:dyDescent="0.2">
      <c r="A58" s="154">
        <v>0.625</v>
      </c>
      <c r="B58" s="265">
        <f>'Calculation Sheet'!AA539</f>
        <v>1</v>
      </c>
      <c r="C58" s="265">
        <f>'Calculation Sheet'!AB539</f>
        <v>14</v>
      </c>
      <c r="D58" s="265">
        <f>'Calculation Sheet'!AC539</f>
        <v>63</v>
      </c>
      <c r="E58" s="265">
        <f>'Calculation Sheet'!AD539</f>
        <v>445</v>
      </c>
      <c r="F58" s="265">
        <f>'Calculation Sheet'!AE539</f>
        <v>969</v>
      </c>
      <c r="G58" s="265">
        <f>'Calculation Sheet'!AF539</f>
        <v>315</v>
      </c>
      <c r="H58" s="265">
        <f>'Calculation Sheet'!AG539</f>
        <v>39</v>
      </c>
      <c r="I58" s="265">
        <f>'Calculation Sheet'!AH539</f>
        <v>5</v>
      </c>
      <c r="J58" s="265">
        <f>'Calculation Sheet'!AI539</f>
        <v>0</v>
      </c>
      <c r="K58" s="265">
        <f>'Calculation Sheet'!AJ539</f>
        <v>0</v>
      </c>
      <c r="L58" s="265">
        <f>'Calculation Sheet'!AK539</f>
        <v>0</v>
      </c>
      <c r="M58" s="265">
        <f>'Calculation Sheet'!AL539</f>
        <v>0</v>
      </c>
      <c r="N58" s="265">
        <f>'Calculation Sheet'!AM539</f>
        <v>0</v>
      </c>
      <c r="O58" s="265">
        <f>'Calculation Sheet'!AN539</f>
        <v>0</v>
      </c>
      <c r="P58" s="265">
        <f>'Calculation Sheet'!AO539</f>
        <v>0</v>
      </c>
      <c r="Q58" s="265">
        <f>'Calculation Sheet'!AP539</f>
        <v>0</v>
      </c>
      <c r="R58" s="265">
        <f>'Calculation Sheet'!AQ539</f>
        <v>0</v>
      </c>
      <c r="S58" s="265">
        <f>'Calculation Sheet'!AR539</f>
        <v>0</v>
      </c>
      <c r="T58" s="265">
        <f>'Calculation Sheet'!AS539</f>
        <v>0</v>
      </c>
      <c r="U58" s="266">
        <f>'Calculation Sheet'!AT539</f>
        <v>26.972222222222221</v>
      </c>
      <c r="V58" s="266">
        <f>'Calculation Sheet'!AU539</f>
        <v>30.921568627450981</v>
      </c>
    </row>
    <row r="59" spans="1:22" ht="13.35" customHeight="1" x14ac:dyDescent="0.2">
      <c r="A59" s="154">
        <v>0.66666666666666696</v>
      </c>
      <c r="B59" s="265">
        <f>'Calculation Sheet'!AA540</f>
        <v>2</v>
      </c>
      <c r="C59" s="265">
        <f>'Calculation Sheet'!AB540</f>
        <v>28</v>
      </c>
      <c r="D59" s="265">
        <f>'Calculation Sheet'!AC540</f>
        <v>62</v>
      </c>
      <c r="E59" s="265">
        <f>'Calculation Sheet'!AD540</f>
        <v>471</v>
      </c>
      <c r="F59" s="265">
        <f>'Calculation Sheet'!AE540</f>
        <v>1285</v>
      </c>
      <c r="G59" s="265">
        <f>'Calculation Sheet'!AF540</f>
        <v>408</v>
      </c>
      <c r="H59" s="265">
        <f>'Calculation Sheet'!AG540</f>
        <v>33</v>
      </c>
      <c r="I59" s="265">
        <f>'Calculation Sheet'!AH540</f>
        <v>5</v>
      </c>
      <c r="J59" s="265">
        <f>'Calculation Sheet'!AI540</f>
        <v>0</v>
      </c>
      <c r="K59" s="265">
        <f>'Calculation Sheet'!AJ540</f>
        <v>0</v>
      </c>
      <c r="L59" s="265">
        <f>'Calculation Sheet'!AK540</f>
        <v>0</v>
      </c>
      <c r="M59" s="265">
        <f>'Calculation Sheet'!AL540</f>
        <v>0</v>
      </c>
      <c r="N59" s="265">
        <f>'Calculation Sheet'!AM540</f>
        <v>0</v>
      </c>
      <c r="O59" s="265">
        <f>'Calculation Sheet'!AN540</f>
        <v>0</v>
      </c>
      <c r="P59" s="265">
        <f>'Calculation Sheet'!AO540</f>
        <v>0</v>
      </c>
      <c r="Q59" s="265">
        <f>'Calculation Sheet'!AP540</f>
        <v>0</v>
      </c>
      <c r="R59" s="265">
        <f>'Calculation Sheet'!AQ540</f>
        <v>0</v>
      </c>
      <c r="S59" s="265">
        <f>'Calculation Sheet'!AR540</f>
        <v>0</v>
      </c>
      <c r="T59" s="265">
        <f>'Calculation Sheet'!AS540</f>
        <v>0</v>
      </c>
      <c r="U59" s="266">
        <f>'Calculation Sheet'!AT540</f>
        <v>27.1</v>
      </c>
      <c r="V59" s="266">
        <f>'Calculation Sheet'!AU540</f>
        <v>30.801388888888894</v>
      </c>
    </row>
    <row r="60" spans="1:22" ht="13.35" customHeight="1" x14ac:dyDescent="0.2">
      <c r="A60" s="154">
        <v>0.70833333333333304</v>
      </c>
      <c r="B60" s="265">
        <f>'Calculation Sheet'!AA541</f>
        <v>0</v>
      </c>
      <c r="C60" s="265">
        <f>'Calculation Sheet'!AB541</f>
        <v>4</v>
      </c>
      <c r="D60" s="265">
        <f>'Calculation Sheet'!AC541</f>
        <v>53</v>
      </c>
      <c r="E60" s="265">
        <f>'Calculation Sheet'!AD541</f>
        <v>370</v>
      </c>
      <c r="F60" s="265">
        <f>'Calculation Sheet'!AE541</f>
        <v>1277</v>
      </c>
      <c r="G60" s="265">
        <f>'Calculation Sheet'!AF541</f>
        <v>461</v>
      </c>
      <c r="H60" s="265">
        <f>'Calculation Sheet'!AG541</f>
        <v>71</v>
      </c>
      <c r="I60" s="265">
        <f>'Calculation Sheet'!AH541</f>
        <v>7</v>
      </c>
      <c r="J60" s="265">
        <f>'Calculation Sheet'!AI541</f>
        <v>1</v>
      </c>
      <c r="K60" s="265">
        <f>'Calculation Sheet'!AJ541</f>
        <v>0</v>
      </c>
      <c r="L60" s="265">
        <f>'Calculation Sheet'!AK541</f>
        <v>0</v>
      </c>
      <c r="M60" s="265">
        <f>'Calculation Sheet'!AL541</f>
        <v>0</v>
      </c>
      <c r="N60" s="265">
        <f>'Calculation Sheet'!AM541</f>
        <v>0</v>
      </c>
      <c r="O60" s="265">
        <f>'Calculation Sheet'!AN541</f>
        <v>0</v>
      </c>
      <c r="P60" s="265">
        <f>'Calculation Sheet'!AO541</f>
        <v>0</v>
      </c>
      <c r="Q60" s="265">
        <f>'Calculation Sheet'!AP541</f>
        <v>0</v>
      </c>
      <c r="R60" s="265">
        <f>'Calculation Sheet'!AQ541</f>
        <v>0</v>
      </c>
      <c r="S60" s="265">
        <f>'Calculation Sheet'!AR541</f>
        <v>0</v>
      </c>
      <c r="T60" s="265">
        <f>'Calculation Sheet'!AS541</f>
        <v>0</v>
      </c>
      <c r="U60" s="266">
        <f>'Calculation Sheet'!AT541</f>
        <v>27.724999999999998</v>
      </c>
      <c r="V60" s="266">
        <f>'Calculation Sheet'!AU541</f>
        <v>31.342892156862742</v>
      </c>
    </row>
    <row r="61" spans="1:22" ht="13.35" customHeight="1" x14ac:dyDescent="0.2">
      <c r="A61" s="154">
        <v>0.75</v>
      </c>
      <c r="B61" s="265">
        <f>'Calculation Sheet'!AA542</f>
        <v>0</v>
      </c>
      <c r="C61" s="265">
        <f>'Calculation Sheet'!AB542</f>
        <v>6</v>
      </c>
      <c r="D61" s="265">
        <f>'Calculation Sheet'!AC542</f>
        <v>40</v>
      </c>
      <c r="E61" s="265">
        <f>'Calculation Sheet'!AD542</f>
        <v>254</v>
      </c>
      <c r="F61" s="265">
        <f>'Calculation Sheet'!AE542</f>
        <v>711</v>
      </c>
      <c r="G61" s="265">
        <f>'Calculation Sheet'!AF542</f>
        <v>330</v>
      </c>
      <c r="H61" s="265">
        <f>'Calculation Sheet'!AG542</f>
        <v>60</v>
      </c>
      <c r="I61" s="265">
        <f>'Calculation Sheet'!AH542</f>
        <v>6</v>
      </c>
      <c r="J61" s="265">
        <f>'Calculation Sheet'!AI542</f>
        <v>5</v>
      </c>
      <c r="K61" s="265">
        <f>'Calculation Sheet'!AJ542</f>
        <v>0</v>
      </c>
      <c r="L61" s="265">
        <f>'Calculation Sheet'!AK542</f>
        <v>0</v>
      </c>
      <c r="M61" s="265">
        <f>'Calculation Sheet'!AL542</f>
        <v>0</v>
      </c>
      <c r="N61" s="265">
        <f>'Calculation Sheet'!AM542</f>
        <v>0</v>
      </c>
      <c r="O61" s="265">
        <f>'Calculation Sheet'!AN542</f>
        <v>0</v>
      </c>
      <c r="P61" s="265">
        <f>'Calculation Sheet'!AO542</f>
        <v>0</v>
      </c>
      <c r="Q61" s="265">
        <f>'Calculation Sheet'!AP542</f>
        <v>0</v>
      </c>
      <c r="R61" s="265">
        <f>'Calculation Sheet'!AQ542</f>
        <v>0</v>
      </c>
      <c r="S61" s="265">
        <f>'Calculation Sheet'!AR542</f>
        <v>0</v>
      </c>
      <c r="T61" s="265">
        <f>'Calculation Sheet'!AS542</f>
        <v>0</v>
      </c>
      <c r="U61" s="266">
        <f>'Calculation Sheet'!AT542</f>
        <v>27.823611111111106</v>
      </c>
      <c r="V61" s="266">
        <f>'Calculation Sheet'!AU542</f>
        <v>32.226517857142852</v>
      </c>
    </row>
    <row r="62" spans="1:22" ht="13.35" customHeight="1" x14ac:dyDescent="0.2">
      <c r="A62" s="154">
        <v>0.79166666666666696</v>
      </c>
      <c r="B62" s="265">
        <f>'Calculation Sheet'!AA543</f>
        <v>0</v>
      </c>
      <c r="C62" s="265">
        <f>'Calculation Sheet'!AB543</f>
        <v>9</v>
      </c>
      <c r="D62" s="265">
        <f>'Calculation Sheet'!AC543</f>
        <v>22</v>
      </c>
      <c r="E62" s="265">
        <f>'Calculation Sheet'!AD543</f>
        <v>172</v>
      </c>
      <c r="F62" s="265">
        <f>'Calculation Sheet'!AE543</f>
        <v>499</v>
      </c>
      <c r="G62" s="265">
        <f>'Calculation Sheet'!AF543</f>
        <v>173</v>
      </c>
      <c r="H62" s="265">
        <f>'Calculation Sheet'!AG543</f>
        <v>43</v>
      </c>
      <c r="I62" s="265">
        <f>'Calculation Sheet'!AH543</f>
        <v>5</v>
      </c>
      <c r="J62" s="265">
        <f>'Calculation Sheet'!AI543</f>
        <v>1</v>
      </c>
      <c r="K62" s="265">
        <f>'Calculation Sheet'!AJ543</f>
        <v>0</v>
      </c>
      <c r="L62" s="265">
        <f>'Calculation Sheet'!AK543</f>
        <v>0</v>
      </c>
      <c r="M62" s="265">
        <f>'Calculation Sheet'!AL543</f>
        <v>0</v>
      </c>
      <c r="N62" s="265">
        <f>'Calculation Sheet'!AM543</f>
        <v>0</v>
      </c>
      <c r="O62" s="265">
        <f>'Calculation Sheet'!AN543</f>
        <v>0</v>
      </c>
      <c r="P62" s="265">
        <f>'Calculation Sheet'!AO543</f>
        <v>0</v>
      </c>
      <c r="Q62" s="265">
        <f>'Calculation Sheet'!AP543</f>
        <v>0</v>
      </c>
      <c r="R62" s="265">
        <f>'Calculation Sheet'!AQ543</f>
        <v>0</v>
      </c>
      <c r="S62" s="265">
        <f>'Calculation Sheet'!AR543</f>
        <v>0</v>
      </c>
      <c r="T62" s="265">
        <f>'Calculation Sheet'!AS543</f>
        <v>0</v>
      </c>
      <c r="U62" s="266">
        <f>'Calculation Sheet'!AT543</f>
        <v>27.722222222222221</v>
      </c>
      <c r="V62" s="266">
        <f>'Calculation Sheet'!AU543</f>
        <v>32.160431235431233</v>
      </c>
    </row>
    <row r="63" spans="1:22" ht="13.35" customHeight="1" x14ac:dyDescent="0.2">
      <c r="A63" s="154">
        <v>0.83333333333333304</v>
      </c>
      <c r="B63" s="265">
        <f>'Calculation Sheet'!AA544</f>
        <v>3</v>
      </c>
      <c r="C63" s="265">
        <f>'Calculation Sheet'!AB544</f>
        <v>2</v>
      </c>
      <c r="D63" s="265">
        <f>'Calculation Sheet'!AC544</f>
        <v>11</v>
      </c>
      <c r="E63" s="265">
        <f>'Calculation Sheet'!AD544</f>
        <v>170</v>
      </c>
      <c r="F63" s="265">
        <f>'Calculation Sheet'!AE544</f>
        <v>340</v>
      </c>
      <c r="G63" s="265">
        <f>'Calculation Sheet'!AF544</f>
        <v>126</v>
      </c>
      <c r="H63" s="265">
        <f>'Calculation Sheet'!AG544</f>
        <v>29</v>
      </c>
      <c r="I63" s="265">
        <f>'Calculation Sheet'!AH544</f>
        <v>5</v>
      </c>
      <c r="J63" s="265">
        <f>'Calculation Sheet'!AI544</f>
        <v>1</v>
      </c>
      <c r="K63" s="265">
        <f>'Calculation Sheet'!AJ544</f>
        <v>0</v>
      </c>
      <c r="L63" s="265">
        <f>'Calculation Sheet'!AK544</f>
        <v>0</v>
      </c>
      <c r="M63" s="265">
        <f>'Calculation Sheet'!AL544</f>
        <v>0</v>
      </c>
      <c r="N63" s="265">
        <f>'Calculation Sheet'!AM544</f>
        <v>0</v>
      </c>
      <c r="O63" s="265">
        <f>'Calculation Sheet'!AN544</f>
        <v>0</v>
      </c>
      <c r="P63" s="265">
        <f>'Calculation Sheet'!AO544</f>
        <v>0</v>
      </c>
      <c r="Q63" s="265">
        <f>'Calculation Sheet'!AP544</f>
        <v>0</v>
      </c>
      <c r="R63" s="265">
        <f>'Calculation Sheet'!AQ544</f>
        <v>0</v>
      </c>
      <c r="S63" s="265">
        <f>'Calculation Sheet'!AR544</f>
        <v>0</v>
      </c>
      <c r="T63" s="265">
        <f>'Calculation Sheet'!AS544</f>
        <v>0</v>
      </c>
      <c r="U63" s="266">
        <f>'Calculation Sheet'!AT544</f>
        <v>27.468055555555559</v>
      </c>
      <c r="V63" s="266">
        <f>'Calculation Sheet'!AU544</f>
        <v>32.080952380952375</v>
      </c>
    </row>
    <row r="64" spans="1:22" ht="13.35" customHeight="1" x14ac:dyDescent="0.2">
      <c r="A64" s="154">
        <v>0.875</v>
      </c>
      <c r="B64" s="265">
        <f>'Calculation Sheet'!AA545</f>
        <v>0</v>
      </c>
      <c r="C64" s="265">
        <f>'Calculation Sheet'!AB545</f>
        <v>1</v>
      </c>
      <c r="D64" s="265">
        <f>'Calculation Sheet'!AC545</f>
        <v>7</v>
      </c>
      <c r="E64" s="265">
        <f>'Calculation Sheet'!AD545</f>
        <v>90</v>
      </c>
      <c r="F64" s="265">
        <f>'Calculation Sheet'!AE545</f>
        <v>231</v>
      </c>
      <c r="G64" s="265">
        <f>'Calculation Sheet'!AF545</f>
        <v>116</v>
      </c>
      <c r="H64" s="265">
        <f>'Calculation Sheet'!AG545</f>
        <v>18</v>
      </c>
      <c r="I64" s="265">
        <f>'Calculation Sheet'!AH545</f>
        <v>7</v>
      </c>
      <c r="J64" s="265">
        <f>'Calculation Sheet'!AI545</f>
        <v>0</v>
      </c>
      <c r="K64" s="265">
        <f>'Calculation Sheet'!AJ545</f>
        <v>2</v>
      </c>
      <c r="L64" s="265">
        <f>'Calculation Sheet'!AK545</f>
        <v>0</v>
      </c>
      <c r="M64" s="265">
        <f>'Calculation Sheet'!AL545</f>
        <v>0</v>
      </c>
      <c r="N64" s="265">
        <f>'Calculation Sheet'!AM545</f>
        <v>0</v>
      </c>
      <c r="O64" s="265">
        <f>'Calculation Sheet'!AN545</f>
        <v>0</v>
      </c>
      <c r="P64" s="265">
        <f>'Calculation Sheet'!AO545</f>
        <v>0</v>
      </c>
      <c r="Q64" s="265">
        <f>'Calculation Sheet'!AP545</f>
        <v>0</v>
      </c>
      <c r="R64" s="265">
        <f>'Calculation Sheet'!AQ545</f>
        <v>0</v>
      </c>
      <c r="S64" s="265">
        <f>'Calculation Sheet'!AR545</f>
        <v>0</v>
      </c>
      <c r="T64" s="265">
        <f>'Calculation Sheet'!AS545</f>
        <v>0</v>
      </c>
      <c r="U64" s="266">
        <f>'Calculation Sheet'!AT545</f>
        <v>28.382107843137256</v>
      </c>
      <c r="V64" s="266">
        <f>'Calculation Sheet'!AU545</f>
        <v>31.821111111111108</v>
      </c>
    </row>
    <row r="65" spans="1:22" ht="13.35" customHeight="1" x14ac:dyDescent="0.2">
      <c r="A65" s="154">
        <v>0.91666666666666696</v>
      </c>
      <c r="B65" s="265">
        <f>'Calculation Sheet'!AA546</f>
        <v>0</v>
      </c>
      <c r="C65" s="265">
        <f>'Calculation Sheet'!AB546</f>
        <v>6</v>
      </c>
      <c r="D65" s="265">
        <f>'Calculation Sheet'!AC546</f>
        <v>9</v>
      </c>
      <c r="E65" s="265">
        <f>'Calculation Sheet'!AD546</f>
        <v>40</v>
      </c>
      <c r="F65" s="265">
        <f>'Calculation Sheet'!AE546</f>
        <v>90</v>
      </c>
      <c r="G65" s="265">
        <f>'Calculation Sheet'!AF546</f>
        <v>54</v>
      </c>
      <c r="H65" s="265">
        <f>'Calculation Sheet'!AG546</f>
        <v>12</v>
      </c>
      <c r="I65" s="265">
        <f>'Calculation Sheet'!AH546</f>
        <v>4</v>
      </c>
      <c r="J65" s="265">
        <f>'Calculation Sheet'!AI546</f>
        <v>4</v>
      </c>
      <c r="K65" s="265">
        <f>'Calculation Sheet'!AJ546</f>
        <v>0</v>
      </c>
      <c r="L65" s="265">
        <f>'Calculation Sheet'!AK546</f>
        <v>0</v>
      </c>
      <c r="M65" s="265">
        <f>'Calculation Sheet'!AL546</f>
        <v>0</v>
      </c>
      <c r="N65" s="265">
        <f>'Calculation Sheet'!AM546</f>
        <v>0</v>
      </c>
      <c r="O65" s="265">
        <f>'Calculation Sheet'!AN546</f>
        <v>0</v>
      </c>
      <c r="P65" s="265">
        <f>'Calculation Sheet'!AO546</f>
        <v>0</v>
      </c>
      <c r="Q65" s="265">
        <f>'Calculation Sheet'!AP546</f>
        <v>0</v>
      </c>
      <c r="R65" s="265">
        <f>'Calculation Sheet'!AQ546</f>
        <v>0</v>
      </c>
      <c r="S65" s="265">
        <f>'Calculation Sheet'!AR546</f>
        <v>0</v>
      </c>
      <c r="T65" s="265">
        <f>'Calculation Sheet'!AS546</f>
        <v>0</v>
      </c>
      <c r="U65" s="266">
        <f>'Calculation Sheet'!AT546</f>
        <v>28.329803921568629</v>
      </c>
      <c r="V65" s="266" t="str">
        <f>'Calculation Sheet'!AU546</f>
        <v>-</v>
      </c>
    </row>
    <row r="66" spans="1:22" ht="13.35" customHeight="1" thickBot="1" x14ac:dyDescent="0.25">
      <c r="A66" s="155">
        <v>0.95833333333333304</v>
      </c>
      <c r="B66" s="267">
        <f>'Calculation Sheet'!AA547</f>
        <v>0</v>
      </c>
      <c r="C66" s="267">
        <f>'Calculation Sheet'!AB547</f>
        <v>3</v>
      </c>
      <c r="D66" s="267">
        <f>'Calculation Sheet'!AC547</f>
        <v>5</v>
      </c>
      <c r="E66" s="267">
        <f>'Calculation Sheet'!AD547</f>
        <v>25</v>
      </c>
      <c r="F66" s="267">
        <f>'Calculation Sheet'!AE547</f>
        <v>40</v>
      </c>
      <c r="G66" s="267">
        <f>'Calculation Sheet'!AF547</f>
        <v>30</v>
      </c>
      <c r="H66" s="267">
        <f>'Calculation Sheet'!AG547</f>
        <v>4</v>
      </c>
      <c r="I66" s="267">
        <f>'Calculation Sheet'!AH547</f>
        <v>0</v>
      </c>
      <c r="J66" s="267">
        <f>'Calculation Sheet'!AI547</f>
        <v>0</v>
      </c>
      <c r="K66" s="267">
        <f>'Calculation Sheet'!AJ547</f>
        <v>0</v>
      </c>
      <c r="L66" s="267">
        <f>'Calculation Sheet'!AK547</f>
        <v>0</v>
      </c>
      <c r="M66" s="267">
        <f>'Calculation Sheet'!AL547</f>
        <v>0</v>
      </c>
      <c r="N66" s="267">
        <f>'Calculation Sheet'!AM547</f>
        <v>0</v>
      </c>
      <c r="O66" s="267">
        <f>'Calculation Sheet'!AN547</f>
        <v>0</v>
      </c>
      <c r="P66" s="267">
        <f>'Calculation Sheet'!AO547</f>
        <v>0</v>
      </c>
      <c r="Q66" s="267">
        <f>'Calculation Sheet'!AP547</f>
        <v>0</v>
      </c>
      <c r="R66" s="267">
        <f>'Calculation Sheet'!AQ547</f>
        <v>0</v>
      </c>
      <c r="S66" s="267">
        <f>'Calculation Sheet'!AR547</f>
        <v>0</v>
      </c>
      <c r="T66" s="267">
        <f>'Calculation Sheet'!AS547</f>
        <v>0</v>
      </c>
      <c r="U66" s="268">
        <f>'Calculation Sheet'!AT547</f>
        <v>28.069998832866478</v>
      </c>
      <c r="V66" s="268" t="str">
        <f>'Calculation Sheet'!AU547</f>
        <v>-</v>
      </c>
    </row>
    <row r="67" spans="1:22" ht="13.35" customHeight="1" thickTop="1" x14ac:dyDescent="0.2">
      <c r="A67" s="269" t="s">
        <v>111</v>
      </c>
      <c r="B67" s="263">
        <f>'Calculation Sheet'!AA548</f>
        <v>33</v>
      </c>
      <c r="C67" s="263">
        <f>'Calculation Sheet'!AB548</f>
        <v>263</v>
      </c>
      <c r="D67" s="263">
        <f>'Calculation Sheet'!AC548</f>
        <v>938</v>
      </c>
      <c r="E67" s="263">
        <f>'Calculation Sheet'!AD548</f>
        <v>5079</v>
      </c>
      <c r="F67" s="263">
        <f>'Calculation Sheet'!AE548</f>
        <v>11135</v>
      </c>
      <c r="G67" s="263">
        <f>'Calculation Sheet'!AF548</f>
        <v>3566</v>
      </c>
      <c r="H67" s="263">
        <f>'Calculation Sheet'!AG548</f>
        <v>462</v>
      </c>
      <c r="I67" s="263">
        <f>'Calculation Sheet'!AH548</f>
        <v>50</v>
      </c>
      <c r="J67" s="263">
        <f>'Calculation Sheet'!AI548</f>
        <v>9</v>
      </c>
      <c r="K67" s="263">
        <f>'Calculation Sheet'!AJ548</f>
        <v>0</v>
      </c>
      <c r="L67" s="263">
        <f>'Calculation Sheet'!AK548</f>
        <v>0</v>
      </c>
      <c r="M67" s="263">
        <f>'Calculation Sheet'!AL548</f>
        <v>0</v>
      </c>
      <c r="N67" s="263">
        <f>'Calculation Sheet'!AM548</f>
        <v>0</v>
      </c>
      <c r="O67" s="263">
        <f>'Calculation Sheet'!AN548</f>
        <v>0</v>
      </c>
      <c r="P67" s="263">
        <f>'Calculation Sheet'!AO548</f>
        <v>0</v>
      </c>
      <c r="Q67" s="263">
        <f>'Calculation Sheet'!AP548</f>
        <v>0</v>
      </c>
      <c r="R67" s="263">
        <f>'Calculation Sheet'!AQ548</f>
        <v>0</v>
      </c>
      <c r="S67" s="263">
        <f>'Calculation Sheet'!AR548</f>
        <v>0</v>
      </c>
      <c r="T67" s="263">
        <f>'Calculation Sheet'!AS548</f>
        <v>0</v>
      </c>
      <c r="U67" s="264">
        <f>'Calculation Sheet'!AT548</f>
        <v>26.614999999999998</v>
      </c>
      <c r="V67" s="264">
        <f>'Calculation Sheet'!AU548</f>
        <v>30.530000000000008</v>
      </c>
    </row>
    <row r="68" spans="1:22" ht="13.35" customHeight="1" x14ac:dyDescent="0.2">
      <c r="A68" s="270" t="s">
        <v>112</v>
      </c>
      <c r="B68" s="265">
        <f>'Calculation Sheet'!AA549</f>
        <v>36</v>
      </c>
      <c r="C68" s="265">
        <f>'Calculation Sheet'!AB549</f>
        <v>277</v>
      </c>
      <c r="D68" s="265">
        <f>'Calculation Sheet'!AC549</f>
        <v>988</v>
      </c>
      <c r="E68" s="265">
        <f>'Calculation Sheet'!AD549</f>
        <v>5657</v>
      </c>
      <c r="F68" s="265">
        <f>'Calculation Sheet'!AE549</f>
        <v>12746</v>
      </c>
      <c r="G68" s="265">
        <f>'Calculation Sheet'!AF549</f>
        <v>4262</v>
      </c>
      <c r="H68" s="265">
        <f>'Calculation Sheet'!AG549</f>
        <v>608</v>
      </c>
      <c r="I68" s="265">
        <f>'Calculation Sheet'!AH549</f>
        <v>74</v>
      </c>
      <c r="J68" s="265">
        <f>'Calculation Sheet'!AI549</f>
        <v>11</v>
      </c>
      <c r="K68" s="265">
        <f>'Calculation Sheet'!AJ549</f>
        <v>2</v>
      </c>
      <c r="L68" s="265">
        <f>'Calculation Sheet'!AK549</f>
        <v>0</v>
      </c>
      <c r="M68" s="265">
        <f>'Calculation Sheet'!AL549</f>
        <v>0</v>
      </c>
      <c r="N68" s="265">
        <f>'Calculation Sheet'!AM549</f>
        <v>0</v>
      </c>
      <c r="O68" s="265">
        <f>'Calculation Sheet'!AN549</f>
        <v>0</v>
      </c>
      <c r="P68" s="265">
        <f>'Calculation Sheet'!AO549</f>
        <v>0</v>
      </c>
      <c r="Q68" s="265">
        <f>'Calculation Sheet'!AP549</f>
        <v>0</v>
      </c>
      <c r="R68" s="265">
        <f>'Calculation Sheet'!AQ549</f>
        <v>0</v>
      </c>
      <c r="S68" s="265">
        <f>'Calculation Sheet'!AR549</f>
        <v>0</v>
      </c>
      <c r="T68" s="265">
        <f>'Calculation Sheet'!AS549</f>
        <v>0</v>
      </c>
      <c r="U68" s="266">
        <f>'Calculation Sheet'!AT549</f>
        <v>26.775000000000006</v>
      </c>
      <c r="V68" s="266">
        <f>'Calculation Sheet'!AU549</f>
        <v>30.669999999999998</v>
      </c>
    </row>
    <row r="69" spans="1:22" ht="13.35" customHeight="1" x14ac:dyDescent="0.2">
      <c r="A69" s="106" t="s">
        <v>113</v>
      </c>
      <c r="B69" s="265">
        <f>'Calculation Sheet'!AA550</f>
        <v>36</v>
      </c>
      <c r="C69" s="265">
        <f>'Calculation Sheet'!AB550</f>
        <v>286</v>
      </c>
      <c r="D69" s="265">
        <f>'Calculation Sheet'!AC550</f>
        <v>1002</v>
      </c>
      <c r="E69" s="265">
        <f>'Calculation Sheet'!AD550</f>
        <v>5722</v>
      </c>
      <c r="F69" s="265">
        <f>'Calculation Sheet'!AE550</f>
        <v>12876</v>
      </c>
      <c r="G69" s="265">
        <f>'Calculation Sheet'!AF550</f>
        <v>4346</v>
      </c>
      <c r="H69" s="265">
        <f>'Calculation Sheet'!AG550</f>
        <v>624</v>
      </c>
      <c r="I69" s="265">
        <f>'Calculation Sheet'!AH550</f>
        <v>78</v>
      </c>
      <c r="J69" s="265">
        <f>'Calculation Sheet'!AI550</f>
        <v>15</v>
      </c>
      <c r="K69" s="265">
        <f>'Calculation Sheet'!AJ550</f>
        <v>2</v>
      </c>
      <c r="L69" s="265">
        <f>'Calculation Sheet'!AK550</f>
        <v>0</v>
      </c>
      <c r="M69" s="265">
        <f>'Calculation Sheet'!AL550</f>
        <v>0</v>
      </c>
      <c r="N69" s="265">
        <f>'Calculation Sheet'!AM550</f>
        <v>0</v>
      </c>
      <c r="O69" s="265">
        <f>'Calculation Sheet'!AN550</f>
        <v>0</v>
      </c>
      <c r="P69" s="265">
        <f>'Calculation Sheet'!AO550</f>
        <v>0</v>
      </c>
      <c r="Q69" s="265">
        <f>'Calculation Sheet'!AP550</f>
        <v>0</v>
      </c>
      <c r="R69" s="265">
        <f>'Calculation Sheet'!AQ550</f>
        <v>0</v>
      </c>
      <c r="S69" s="265">
        <f>'Calculation Sheet'!AR550</f>
        <v>0</v>
      </c>
      <c r="T69" s="265">
        <f>'Calculation Sheet'!AS550</f>
        <v>0</v>
      </c>
      <c r="U69" s="266">
        <f>'Calculation Sheet'!AT550</f>
        <v>26.805000000000007</v>
      </c>
      <c r="V69" s="266">
        <f>'Calculation Sheet'!AU550</f>
        <v>30.71</v>
      </c>
    </row>
    <row r="70" spans="1:22" ht="13.35" customHeight="1" thickBot="1" x14ac:dyDescent="0.25">
      <c r="A70" s="108" t="s">
        <v>114</v>
      </c>
      <c r="B70" s="267">
        <f>'Calculation Sheet'!AA551</f>
        <v>36</v>
      </c>
      <c r="C70" s="267">
        <f>'Calculation Sheet'!AB551</f>
        <v>295</v>
      </c>
      <c r="D70" s="267">
        <f>'Calculation Sheet'!AC551</f>
        <v>1046</v>
      </c>
      <c r="E70" s="267">
        <f>'Calculation Sheet'!AD551</f>
        <v>5792</v>
      </c>
      <c r="F70" s="267">
        <f>'Calculation Sheet'!AE551</f>
        <v>13066</v>
      </c>
      <c r="G70" s="267">
        <f>'Calculation Sheet'!AF551</f>
        <v>4483</v>
      </c>
      <c r="H70" s="267">
        <f>'Calculation Sheet'!AG551</f>
        <v>656</v>
      </c>
      <c r="I70" s="267">
        <f>'Calculation Sheet'!AH551</f>
        <v>88</v>
      </c>
      <c r="J70" s="267">
        <f>'Calculation Sheet'!AI551</f>
        <v>15</v>
      </c>
      <c r="K70" s="267">
        <f>'Calculation Sheet'!AJ551</f>
        <v>2</v>
      </c>
      <c r="L70" s="267">
        <f>'Calculation Sheet'!AK551</f>
        <v>0</v>
      </c>
      <c r="M70" s="267">
        <f>'Calculation Sheet'!AL551</f>
        <v>0</v>
      </c>
      <c r="N70" s="267">
        <f>'Calculation Sheet'!AM551</f>
        <v>0</v>
      </c>
      <c r="O70" s="267">
        <f>'Calculation Sheet'!AN551</f>
        <v>0</v>
      </c>
      <c r="P70" s="267">
        <f>'Calculation Sheet'!AO551</f>
        <v>0</v>
      </c>
      <c r="Q70" s="267">
        <f>'Calculation Sheet'!AP551</f>
        <v>0</v>
      </c>
      <c r="R70" s="267">
        <f>'Calculation Sheet'!AQ551</f>
        <v>0</v>
      </c>
      <c r="S70" s="267">
        <f>'Calculation Sheet'!AR551</f>
        <v>0</v>
      </c>
      <c r="T70" s="267">
        <f>'Calculation Sheet'!AS551</f>
        <v>0</v>
      </c>
      <c r="U70" s="268">
        <f>'Calculation Sheet'!AT551</f>
        <v>26.820000000000004</v>
      </c>
      <c r="V70" s="268">
        <f>'Calculation Sheet'!AU551</f>
        <v>30.76</v>
      </c>
    </row>
    <row r="71" spans="1:22" ht="13.35" customHeight="1" thickTop="1" x14ac:dyDescent="0.2"/>
  </sheetData>
  <sheetProtection algorithmName="SHA-512" hashValue="l50Wr01Dw0kJ4dcjuIa1HHcICdM37+0jSfemYJ+I5ge8JHAR4n+GV/AfISTLdil4A1pH2c7FxAeagJ4UsE7m1w==" saltValue="kyTLmq84nD3wK6yC1NdmwQ==" spinCount="100000" sheet="1" objects="1" scenarios="1"/>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activeCell="D45" sqref="D45"/>
    </sheetView>
  </sheetViews>
  <sheetFormatPr defaultColWidth="9.140625" defaultRowHeight="12.75" x14ac:dyDescent="0.2"/>
  <cols>
    <col min="1" max="9" width="21.42578125" style="6" customWidth="1"/>
    <col min="10" max="16384" width="9.140625" style="6"/>
  </cols>
  <sheetData>
    <row r="1" spans="1:11" ht="13.5" customHeight="1" x14ac:dyDescent="0.2">
      <c r="A1" s="435" t="s">
        <v>7</v>
      </c>
      <c r="B1" s="435"/>
      <c r="C1" s="435"/>
      <c r="D1" s="435"/>
      <c r="E1" s="435"/>
      <c r="F1" s="435"/>
      <c r="G1" s="435"/>
    </row>
    <row r="2" spans="1:11" ht="13.5" customHeight="1" x14ac:dyDescent="0.2">
      <c r="A2" s="435"/>
      <c r="B2" s="435"/>
      <c r="C2" s="435"/>
      <c r="D2" s="435"/>
      <c r="E2" s="435"/>
      <c r="F2" s="435"/>
      <c r="G2" s="435"/>
    </row>
    <row r="3" spans="1:11" ht="13.5" customHeight="1" x14ac:dyDescent="0.2">
      <c r="A3" s="435"/>
      <c r="B3" s="435"/>
      <c r="C3" s="435"/>
      <c r="D3" s="435"/>
      <c r="E3" s="435"/>
      <c r="F3" s="435"/>
      <c r="G3" s="435"/>
    </row>
    <row r="4" spans="1:11" ht="13.5" customHeight="1" x14ac:dyDescent="0.2">
      <c r="A4" s="435"/>
      <c r="B4" s="435"/>
      <c r="C4" s="435"/>
      <c r="D4" s="435"/>
      <c r="E4" s="435"/>
      <c r="F4" s="435"/>
      <c r="G4" s="435"/>
    </row>
    <row r="5" spans="1:11" ht="13.5" customHeight="1" x14ac:dyDescent="0.2">
      <c r="A5" s="435"/>
      <c r="B5" s="435"/>
      <c r="C5" s="435"/>
      <c r="D5" s="435"/>
      <c r="E5" s="435"/>
      <c r="F5" s="435"/>
      <c r="G5" s="435"/>
    </row>
    <row r="6" spans="1:11" ht="13.5" customHeight="1" x14ac:dyDescent="0.2">
      <c r="A6" s="435"/>
      <c r="B6" s="435"/>
      <c r="C6" s="435"/>
      <c r="D6" s="435"/>
      <c r="E6" s="435"/>
      <c r="F6" s="435"/>
      <c r="G6" s="435"/>
    </row>
    <row r="7" spans="1:11" ht="13.5" customHeight="1" x14ac:dyDescent="0.2">
      <c r="A7" s="435"/>
      <c r="B7" s="435"/>
      <c r="C7" s="435"/>
      <c r="D7" s="435"/>
      <c r="E7" s="435"/>
      <c r="F7" s="435"/>
      <c r="G7" s="435"/>
      <c r="H7" s="10"/>
      <c r="I7" s="10"/>
      <c r="J7" s="10"/>
      <c r="K7" s="10"/>
    </row>
    <row r="8" spans="1:11" ht="13.5" customHeight="1" x14ac:dyDescent="0.2">
      <c r="A8" s="11"/>
      <c r="B8" s="11"/>
      <c r="C8" s="11"/>
      <c r="D8" s="11"/>
      <c r="E8" s="11"/>
    </row>
    <row r="9" spans="1:11" ht="13.5" customHeight="1" x14ac:dyDescent="0.2"/>
    <row r="10" spans="1:11" ht="13.5" customHeight="1" x14ac:dyDescent="0.2">
      <c r="B10" s="272"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183</v>
      </c>
      <c r="D13" s="17"/>
      <c r="E13" s="17"/>
      <c r="F13" s="18"/>
    </row>
    <row r="14" spans="1:11" ht="13.5" customHeight="1" x14ac:dyDescent="0.2">
      <c r="B14" s="15" t="s">
        <v>10</v>
      </c>
      <c r="C14" s="16" t="s">
        <v>184</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ID-0524-0146</v>
      </c>
      <c r="D21" s="17"/>
      <c r="E21" s="17"/>
      <c r="F21" s="18"/>
    </row>
    <row r="22" spans="2:6" s="23" customFormat="1" ht="26.25" thickBot="1" x14ac:dyDescent="0.25">
      <c r="B22" s="19" t="s">
        <v>12</v>
      </c>
      <c r="C22" s="20" t="s">
        <v>190</v>
      </c>
      <c r="D22" s="21"/>
      <c r="E22" s="21"/>
      <c r="F22" s="22"/>
    </row>
    <row r="23" spans="2:6" ht="13.5" customHeight="1" thickTop="1" x14ac:dyDescent="0.2"/>
    <row r="24" spans="2:6" ht="13.5" customHeight="1" x14ac:dyDescent="0.2"/>
    <row r="25" spans="2:6" ht="13.5" customHeight="1" x14ac:dyDescent="0.2">
      <c r="B25" s="272" t="s">
        <v>117</v>
      </c>
    </row>
    <row r="26" spans="2:6" ht="13.5" customHeight="1" thickBot="1" x14ac:dyDescent="0.25"/>
    <row r="27" spans="2:6" ht="13.5" customHeight="1" thickTop="1" x14ac:dyDescent="0.2">
      <c r="B27" s="436" t="s">
        <v>13</v>
      </c>
      <c r="C27" s="13" t="s">
        <v>9</v>
      </c>
      <c r="D27" s="13"/>
      <c r="E27" s="13"/>
      <c r="F27" s="14"/>
    </row>
    <row r="28" spans="2:6" ht="13.5" customHeight="1" thickBot="1" x14ac:dyDescent="0.25">
      <c r="B28" s="437"/>
      <c r="C28" s="24" t="s">
        <v>193</v>
      </c>
      <c r="D28" s="25"/>
      <c r="E28" s="25"/>
      <c r="F28" s="26"/>
    </row>
    <row r="29" spans="2:6" ht="13.5" customHeight="1" thickTop="1" x14ac:dyDescent="0.2">
      <c r="B29" s="27"/>
      <c r="C29" s="28"/>
      <c r="D29" s="28"/>
      <c r="E29" s="28"/>
      <c r="F29" s="29"/>
    </row>
    <row r="30" spans="2:6" ht="13.5" customHeight="1" x14ac:dyDescent="0.2">
      <c r="B30" s="15" t="s">
        <v>185</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sheetProtection algorithmName="SHA-512" hashValue="8rrpsxML0sZfTWCqARqtO2OrbPauf73sNViDqke2V6MgEKVV1gkK9XtvS6IlLnl1yw7hCX/nahOep0gIXLNnZg==" saltValue="BEWYAhdUFj3zj4fP41EZfA==" spinCount="100000" sheet="1" objects="1" scenarios="1"/>
  <mergeCells count="2">
    <mergeCell ref="B27:B28"/>
    <mergeCell ref="A1:G7"/>
  </mergeCells>
  <pageMargins left="0.70866141732283472" right="0.70866141732283472" top="0.74803149606299213" bottom="0.74803149606299213" header="0.31496062992125984" footer="0.31496062992125984"/>
  <pageSetup paperSize="9" scale="83"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activeCell="D45" sqref="D45"/>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67" t="s">
        <v>5</v>
      </c>
      <c r="B1" s="468"/>
      <c r="C1" s="468"/>
      <c r="D1" s="468"/>
      <c r="E1" s="468"/>
      <c r="F1" s="468"/>
      <c r="G1" s="468"/>
      <c r="H1" s="468"/>
      <c r="I1" s="468"/>
      <c r="J1" s="468"/>
      <c r="K1" s="468"/>
      <c r="L1" s="468"/>
      <c r="M1" s="468"/>
      <c r="N1" s="468"/>
      <c r="O1" s="469"/>
    </row>
    <row r="2" spans="1:18" s="6" customFormat="1" x14ac:dyDescent="0.2">
      <c r="A2" s="470"/>
      <c r="B2" s="471"/>
      <c r="C2" s="471"/>
      <c r="D2" s="471"/>
      <c r="E2" s="471"/>
      <c r="F2" s="471"/>
      <c r="G2" s="471"/>
      <c r="H2" s="471"/>
      <c r="I2" s="471"/>
      <c r="J2" s="471"/>
      <c r="K2" s="471"/>
      <c r="L2" s="471"/>
      <c r="M2" s="471"/>
      <c r="N2" s="471"/>
      <c r="O2" s="472"/>
    </row>
    <row r="3" spans="1:18" s="6" customFormat="1" ht="13.5" thickBot="1" x14ac:dyDescent="0.25">
      <c r="A3" s="473"/>
      <c r="B3" s="474"/>
      <c r="C3" s="474"/>
      <c r="D3" s="474"/>
      <c r="E3" s="474"/>
      <c r="F3" s="474"/>
      <c r="G3" s="474"/>
      <c r="H3" s="474"/>
      <c r="I3" s="474"/>
      <c r="J3" s="474"/>
      <c r="K3" s="474"/>
      <c r="L3" s="474"/>
      <c r="M3" s="474"/>
      <c r="N3" s="474"/>
      <c r="O3" s="475"/>
    </row>
    <row r="4" spans="1:18" s="6" customFormat="1" x14ac:dyDescent="0.2">
      <c r="A4" s="37" t="s">
        <v>0</v>
      </c>
      <c r="B4" s="38"/>
      <c r="C4" s="38" t="str">
        <f>'Front Cover'!C31</f>
        <v>Station Road</v>
      </c>
      <c r="D4" s="38"/>
      <c r="E4" s="38"/>
      <c r="F4" s="38"/>
      <c r="G4" s="38"/>
      <c r="H4" s="39"/>
      <c r="I4" s="38"/>
      <c r="J4" s="38"/>
      <c r="K4" s="38"/>
      <c r="L4" s="38"/>
      <c r="M4" s="38"/>
      <c r="N4" s="38"/>
      <c r="O4" s="40"/>
    </row>
    <row r="5" spans="1:18" x14ac:dyDescent="0.2">
      <c r="A5" s="41" t="s">
        <v>20</v>
      </c>
      <c r="B5" s="6"/>
      <c r="C5" s="6" t="str">
        <f>'Front Cover'!D33</f>
        <v>Gainsborough Road (W)</v>
      </c>
      <c r="D5" s="6"/>
      <c r="E5" s="6"/>
      <c r="F5" s="7" t="s">
        <v>3</v>
      </c>
      <c r="G5" s="8" t="str">
        <f>'Front Cover'!H33</f>
        <v>Watkins Lane (E)</v>
      </c>
      <c r="H5" s="8"/>
      <c r="I5" s="6"/>
      <c r="J5" s="6"/>
      <c r="K5" s="6"/>
      <c r="O5" s="42"/>
    </row>
    <row r="6" spans="1:18" ht="13.5" thickBot="1" x14ac:dyDescent="0.25">
      <c r="A6" s="43" t="s">
        <v>21</v>
      </c>
      <c r="B6" s="44"/>
      <c r="C6" s="44" t="str">
        <f>G5</f>
        <v>Watkins Lane (E)</v>
      </c>
      <c r="D6" s="44"/>
      <c r="E6" s="44"/>
      <c r="F6" s="45" t="s">
        <v>3</v>
      </c>
      <c r="G6" s="44" t="str">
        <f>C5</f>
        <v>Gainsborough Road (W)</v>
      </c>
      <c r="H6" s="44"/>
      <c r="I6" s="44"/>
      <c r="J6" s="44"/>
      <c r="K6" s="44"/>
      <c r="L6" s="46"/>
      <c r="M6" s="46"/>
      <c r="N6" s="46"/>
      <c r="O6" s="47"/>
    </row>
    <row r="7" spans="1:18" ht="13.5" customHeight="1" thickBot="1" x14ac:dyDescent="0.25">
      <c r="A7" s="476" t="s">
        <v>81</v>
      </c>
      <c r="B7" s="477"/>
      <c r="C7" s="477"/>
      <c r="D7" s="477"/>
      <c r="E7" s="477"/>
      <c r="F7" s="478"/>
      <c r="G7" s="476" t="s">
        <v>23</v>
      </c>
      <c r="H7" s="477"/>
      <c r="I7" s="478"/>
      <c r="J7" s="476" t="s">
        <v>24</v>
      </c>
      <c r="K7" s="477"/>
      <c r="L7" s="478"/>
      <c r="M7" s="476" t="s">
        <v>25</v>
      </c>
      <c r="N7" s="477"/>
      <c r="O7" s="478"/>
    </row>
    <row r="8" spans="1:18" ht="13.5" thickBot="1" x14ac:dyDescent="0.25">
      <c r="A8" s="487" t="s">
        <v>191</v>
      </c>
      <c r="B8" s="459"/>
      <c r="C8" s="459"/>
      <c r="D8" s="459"/>
      <c r="E8" s="459"/>
      <c r="F8" s="460"/>
      <c r="G8" s="479">
        <v>45467</v>
      </c>
      <c r="H8" s="480"/>
      <c r="I8" s="481"/>
      <c r="J8" s="479">
        <v>45476</v>
      </c>
      <c r="K8" s="482"/>
      <c r="L8" s="483"/>
      <c r="M8" s="484">
        <v>30</v>
      </c>
      <c r="N8" s="485"/>
      <c r="O8" s="486"/>
    </row>
    <row r="9" spans="1:18" ht="13.5" customHeight="1" thickBot="1" x14ac:dyDescent="0.25">
      <c r="A9" s="488" t="s">
        <v>82</v>
      </c>
      <c r="B9" s="489"/>
      <c r="C9" s="489"/>
      <c r="D9" s="489"/>
      <c r="E9" s="489"/>
      <c r="F9" s="490"/>
      <c r="G9" s="170"/>
      <c r="H9" s="170"/>
      <c r="I9" s="170"/>
      <c r="J9" s="170"/>
      <c r="K9" s="170"/>
      <c r="L9" s="170"/>
      <c r="M9" s="170"/>
      <c r="N9" s="170"/>
      <c r="O9" s="171"/>
    </row>
    <row r="10" spans="1:18" ht="13.5" thickBot="1" x14ac:dyDescent="0.25">
      <c r="A10" s="465" t="str">
        <f>HYPERLINK(R15,"Click Here")</f>
        <v>Click Here</v>
      </c>
      <c r="B10" s="465"/>
      <c r="C10" s="465"/>
      <c r="D10" s="465"/>
      <c r="E10" s="465"/>
      <c r="F10" s="465"/>
      <c r="G10" s="466"/>
      <c r="H10" s="466"/>
      <c r="I10" s="466"/>
      <c r="J10" s="466"/>
      <c r="K10" s="466"/>
      <c r="L10" s="466"/>
      <c r="M10" s="466"/>
      <c r="N10" s="466"/>
      <c r="O10" s="466"/>
      <c r="R10" s="48"/>
    </row>
    <row r="11" spans="1:18" ht="13.5" thickBot="1" x14ac:dyDescent="0.25">
      <c r="A11" s="167" t="s">
        <v>83</v>
      </c>
      <c r="B11" s="168"/>
      <c r="C11" s="168"/>
      <c r="D11" s="168"/>
      <c r="E11" s="168"/>
      <c r="F11" s="168"/>
      <c r="G11" s="168"/>
      <c r="H11" s="168"/>
      <c r="I11" s="168"/>
      <c r="J11" s="168"/>
      <c r="K11" s="168"/>
      <c r="L11" s="168"/>
      <c r="M11" s="168"/>
      <c r="N11" s="168"/>
      <c r="O11" s="169"/>
      <c r="R11" s="48"/>
    </row>
    <row r="12" spans="1:18" x14ac:dyDescent="0.2">
      <c r="A12" s="438"/>
      <c r="B12" s="439"/>
      <c r="C12" s="439"/>
      <c r="D12" s="439"/>
      <c r="E12" s="439"/>
      <c r="F12" s="439"/>
      <c r="G12" s="439"/>
      <c r="H12" s="439"/>
      <c r="I12" s="439"/>
      <c r="J12" s="439"/>
      <c r="K12" s="439"/>
      <c r="L12" s="439"/>
      <c r="M12" s="439"/>
      <c r="N12" s="439"/>
      <c r="O12" s="440"/>
      <c r="R12" s="48" t="s">
        <v>26</v>
      </c>
    </row>
    <row r="13" spans="1:18" x14ac:dyDescent="0.2">
      <c r="A13" s="441"/>
      <c r="B13" s="442"/>
      <c r="C13" s="442"/>
      <c r="D13" s="442"/>
      <c r="E13" s="442"/>
      <c r="F13" s="442"/>
      <c r="G13" s="442"/>
      <c r="H13" s="442"/>
      <c r="I13" s="442"/>
      <c r="J13" s="442"/>
      <c r="K13" s="442"/>
      <c r="L13" s="442"/>
      <c r="M13" s="442"/>
      <c r="N13" s="442"/>
      <c r="O13" s="443"/>
      <c r="R13" s="105" t="str">
        <f>A8</f>
        <v>53.351722, -0.821667</v>
      </c>
    </row>
    <row r="14" spans="1:18" x14ac:dyDescent="0.2">
      <c r="A14" s="441"/>
      <c r="B14" s="442"/>
      <c r="C14" s="442"/>
      <c r="D14" s="442"/>
      <c r="E14" s="442"/>
      <c r="F14" s="442"/>
      <c r="G14" s="442"/>
      <c r="H14" s="442"/>
      <c r="I14" s="442"/>
      <c r="J14" s="442"/>
      <c r="K14" s="442"/>
      <c r="L14" s="442"/>
      <c r="M14" s="442"/>
      <c r="N14" s="442"/>
      <c r="O14" s="443"/>
      <c r="R14" s="1" t="s">
        <v>27</v>
      </c>
    </row>
    <row r="15" spans="1:18" x14ac:dyDescent="0.2">
      <c r="A15" s="441"/>
      <c r="B15" s="442"/>
      <c r="C15" s="442"/>
      <c r="D15" s="442"/>
      <c r="E15" s="442"/>
      <c r="F15" s="442"/>
      <c r="G15" s="442"/>
      <c r="H15" s="442"/>
      <c r="I15" s="442"/>
      <c r="J15" s="442"/>
      <c r="K15" s="442"/>
      <c r="L15" s="442"/>
      <c r="M15" s="442"/>
      <c r="N15" s="442"/>
      <c r="O15" s="443"/>
      <c r="R15" s="48" t="str">
        <f>CONCATENATE(R12,R13,R14)</f>
        <v>http://maps.google.co.uk/maps?hl=en&amp;safe=off&amp;q=53.351722, -0.821667&amp;cr=countryUK|countryGB&amp;um=1&amp;ie=UTF-8&amp;sa=N&amp;tab=wl</v>
      </c>
    </row>
    <row r="16" spans="1:18" x14ac:dyDescent="0.2">
      <c r="A16" s="441"/>
      <c r="B16" s="442"/>
      <c r="C16" s="442"/>
      <c r="D16" s="442"/>
      <c r="E16" s="442"/>
      <c r="F16" s="442"/>
      <c r="G16" s="442"/>
      <c r="H16" s="442"/>
      <c r="I16" s="442"/>
      <c r="J16" s="442"/>
      <c r="K16" s="442"/>
      <c r="L16" s="442"/>
      <c r="M16" s="442"/>
      <c r="N16" s="442"/>
      <c r="O16" s="443"/>
      <c r="R16" s="48"/>
    </row>
    <row r="17" spans="1:18" x14ac:dyDescent="0.2">
      <c r="A17" s="441"/>
      <c r="B17" s="442"/>
      <c r="C17" s="442"/>
      <c r="D17" s="442"/>
      <c r="E17" s="442"/>
      <c r="F17" s="442"/>
      <c r="G17" s="442"/>
      <c r="H17" s="442"/>
      <c r="I17" s="442"/>
      <c r="J17" s="442"/>
      <c r="K17" s="442"/>
      <c r="L17" s="442"/>
      <c r="M17" s="442"/>
      <c r="N17" s="442"/>
      <c r="O17" s="443"/>
    </row>
    <row r="18" spans="1:18" x14ac:dyDescent="0.2">
      <c r="A18" s="441"/>
      <c r="B18" s="442"/>
      <c r="C18" s="442"/>
      <c r="D18" s="442"/>
      <c r="E18" s="442"/>
      <c r="F18" s="442"/>
      <c r="G18" s="442"/>
      <c r="H18" s="442"/>
      <c r="I18" s="442"/>
      <c r="J18" s="442"/>
      <c r="K18" s="442"/>
      <c r="L18" s="442"/>
      <c r="M18" s="442"/>
      <c r="N18" s="442"/>
      <c r="O18" s="443"/>
      <c r="R18" s="5"/>
    </row>
    <row r="19" spans="1:18" x14ac:dyDescent="0.2">
      <c r="A19" s="441"/>
      <c r="B19" s="442"/>
      <c r="C19" s="442"/>
      <c r="D19" s="442"/>
      <c r="E19" s="442"/>
      <c r="F19" s="442"/>
      <c r="G19" s="442"/>
      <c r="H19" s="442"/>
      <c r="I19" s="442"/>
      <c r="J19" s="442"/>
      <c r="K19" s="442"/>
      <c r="L19" s="442"/>
      <c r="M19" s="442"/>
      <c r="N19" s="442"/>
      <c r="O19" s="443"/>
    </row>
    <row r="20" spans="1:18" x14ac:dyDescent="0.2">
      <c r="A20" s="441"/>
      <c r="B20" s="442"/>
      <c r="C20" s="442"/>
      <c r="D20" s="442"/>
      <c r="E20" s="442"/>
      <c r="F20" s="442"/>
      <c r="G20" s="442"/>
      <c r="H20" s="442"/>
      <c r="I20" s="442"/>
      <c r="J20" s="442"/>
      <c r="K20" s="442"/>
      <c r="L20" s="442"/>
      <c r="M20" s="442"/>
      <c r="N20" s="442"/>
      <c r="O20" s="443"/>
    </row>
    <row r="21" spans="1:18" x14ac:dyDescent="0.2">
      <c r="A21" s="441"/>
      <c r="B21" s="442"/>
      <c r="C21" s="442"/>
      <c r="D21" s="442"/>
      <c r="E21" s="442"/>
      <c r="F21" s="442"/>
      <c r="G21" s="442"/>
      <c r="H21" s="442"/>
      <c r="I21" s="442"/>
      <c r="J21" s="442"/>
      <c r="K21" s="442"/>
      <c r="L21" s="442"/>
      <c r="M21" s="442"/>
      <c r="N21" s="442"/>
      <c r="O21" s="443"/>
      <c r="R21" s="49"/>
    </row>
    <row r="22" spans="1:18" x14ac:dyDescent="0.2">
      <c r="A22" s="441"/>
      <c r="B22" s="442"/>
      <c r="C22" s="442"/>
      <c r="D22" s="442"/>
      <c r="E22" s="442"/>
      <c r="F22" s="442"/>
      <c r="G22" s="442"/>
      <c r="H22" s="442"/>
      <c r="I22" s="442"/>
      <c r="J22" s="442"/>
      <c r="K22" s="442"/>
      <c r="L22" s="442"/>
      <c r="M22" s="442"/>
      <c r="N22" s="442"/>
      <c r="O22" s="443"/>
    </row>
    <row r="23" spans="1:18" x14ac:dyDescent="0.2">
      <c r="A23" s="441"/>
      <c r="B23" s="442"/>
      <c r="C23" s="442"/>
      <c r="D23" s="442"/>
      <c r="E23" s="442"/>
      <c r="F23" s="442"/>
      <c r="G23" s="442"/>
      <c r="H23" s="442"/>
      <c r="I23" s="442"/>
      <c r="J23" s="442"/>
      <c r="K23" s="442"/>
      <c r="L23" s="442"/>
      <c r="M23" s="442"/>
      <c r="N23" s="442"/>
      <c r="O23" s="443"/>
    </row>
    <row r="24" spans="1:18" x14ac:dyDescent="0.2">
      <c r="A24" s="441"/>
      <c r="B24" s="442"/>
      <c r="C24" s="442"/>
      <c r="D24" s="442"/>
      <c r="E24" s="442"/>
      <c r="F24" s="442"/>
      <c r="G24" s="442"/>
      <c r="H24" s="442"/>
      <c r="I24" s="442"/>
      <c r="J24" s="442"/>
      <c r="K24" s="442"/>
      <c r="L24" s="442"/>
      <c r="M24" s="442"/>
      <c r="N24" s="442"/>
      <c r="O24" s="443"/>
    </row>
    <row r="25" spans="1:18" x14ac:dyDescent="0.2">
      <c r="A25" s="441"/>
      <c r="B25" s="442"/>
      <c r="C25" s="442"/>
      <c r="D25" s="442"/>
      <c r="E25" s="442"/>
      <c r="F25" s="442"/>
      <c r="G25" s="442"/>
      <c r="H25" s="442"/>
      <c r="I25" s="442"/>
      <c r="J25" s="442"/>
      <c r="K25" s="442"/>
      <c r="L25" s="442"/>
      <c r="M25" s="442"/>
      <c r="N25" s="442"/>
      <c r="O25" s="443"/>
    </row>
    <row r="26" spans="1:18" x14ac:dyDescent="0.2">
      <c r="A26" s="441"/>
      <c r="B26" s="442"/>
      <c r="C26" s="442"/>
      <c r="D26" s="442"/>
      <c r="E26" s="442"/>
      <c r="F26" s="442"/>
      <c r="G26" s="442"/>
      <c r="H26" s="442"/>
      <c r="I26" s="442"/>
      <c r="J26" s="442"/>
      <c r="K26" s="442"/>
      <c r="L26" s="442"/>
      <c r="M26" s="442"/>
      <c r="N26" s="442"/>
      <c r="O26" s="443"/>
    </row>
    <row r="27" spans="1:18" x14ac:dyDescent="0.2">
      <c r="A27" s="441"/>
      <c r="B27" s="442"/>
      <c r="C27" s="442"/>
      <c r="D27" s="442"/>
      <c r="E27" s="442"/>
      <c r="F27" s="442"/>
      <c r="G27" s="442"/>
      <c r="H27" s="442"/>
      <c r="I27" s="442"/>
      <c r="J27" s="442"/>
      <c r="K27" s="442"/>
      <c r="L27" s="442"/>
      <c r="M27" s="442"/>
      <c r="N27" s="442"/>
      <c r="O27" s="443"/>
    </row>
    <row r="28" spans="1:18" x14ac:dyDescent="0.2">
      <c r="A28" s="441"/>
      <c r="B28" s="442"/>
      <c r="C28" s="442"/>
      <c r="D28" s="442"/>
      <c r="E28" s="442"/>
      <c r="F28" s="442"/>
      <c r="G28" s="442"/>
      <c r="H28" s="442"/>
      <c r="I28" s="442"/>
      <c r="J28" s="442"/>
      <c r="K28" s="442"/>
      <c r="L28" s="442"/>
      <c r="M28" s="442"/>
      <c r="N28" s="442"/>
      <c r="O28" s="443"/>
    </row>
    <row r="29" spans="1:18" x14ac:dyDescent="0.2">
      <c r="A29" s="441"/>
      <c r="B29" s="442"/>
      <c r="C29" s="442"/>
      <c r="D29" s="442"/>
      <c r="E29" s="442"/>
      <c r="F29" s="442"/>
      <c r="G29" s="442"/>
      <c r="H29" s="442"/>
      <c r="I29" s="442"/>
      <c r="J29" s="442"/>
      <c r="K29" s="442"/>
      <c r="L29" s="442"/>
      <c r="M29" s="442"/>
      <c r="N29" s="442"/>
      <c r="O29" s="443"/>
    </row>
    <row r="30" spans="1:18" ht="13.5" thickBot="1" x14ac:dyDescent="0.25">
      <c r="A30" s="444"/>
      <c r="B30" s="445"/>
      <c r="C30" s="445"/>
      <c r="D30" s="445"/>
      <c r="E30" s="445"/>
      <c r="F30" s="445"/>
      <c r="G30" s="445"/>
      <c r="H30" s="445"/>
      <c r="I30" s="445"/>
      <c r="J30" s="445"/>
      <c r="K30" s="445"/>
      <c r="L30" s="445"/>
      <c r="M30" s="445"/>
      <c r="N30" s="445"/>
      <c r="O30" s="446"/>
    </row>
    <row r="31" spans="1:18" ht="13.5" thickBot="1" x14ac:dyDescent="0.25">
      <c r="A31" s="447" t="s">
        <v>28</v>
      </c>
      <c r="B31" s="448"/>
      <c r="C31" s="448"/>
      <c r="D31" s="448"/>
      <c r="E31" s="448"/>
      <c r="F31" s="448"/>
      <c r="G31" s="448"/>
      <c r="H31" s="448"/>
      <c r="I31" s="448"/>
      <c r="J31" s="448"/>
      <c r="K31" s="448"/>
      <c r="L31" s="448"/>
      <c r="M31" s="448"/>
      <c r="N31" s="448"/>
      <c r="O31" s="449"/>
    </row>
    <row r="32" spans="1:18" x14ac:dyDescent="0.2">
      <c r="B32" s="241"/>
      <c r="C32" s="241"/>
      <c r="D32" s="241"/>
      <c r="E32" s="241"/>
      <c r="F32" s="241"/>
      <c r="G32" s="241"/>
      <c r="H32" s="38"/>
      <c r="I32" s="38"/>
      <c r="J32" s="38"/>
      <c r="K32" s="38"/>
      <c r="L32" s="38"/>
      <c r="M32" s="38"/>
      <c r="N32" s="38"/>
      <c r="O32" s="40"/>
    </row>
    <row r="33" spans="1:18" x14ac:dyDescent="0.2">
      <c r="A33" s="242"/>
      <c r="B33" s="236" t="s">
        <v>163</v>
      </c>
      <c r="C33" s="237">
        <f>'Hourly Flow Summary A-B'!$Q$39</f>
        <v>312.42857142857144</v>
      </c>
      <c r="D33" s="238"/>
      <c r="E33" s="236" t="str">
        <f>CONCATENATE(B33," - ",ROUND(C33,0))</f>
        <v>5-day AM Peak Ave Flow - 312</v>
      </c>
      <c r="F33" s="236"/>
      <c r="G33" s="236"/>
      <c r="H33" s="236"/>
      <c r="I33" s="236"/>
      <c r="J33" s="236" t="s">
        <v>163</v>
      </c>
      <c r="K33" s="237">
        <f>'Hourly Flow Summary B-A'!$Q$39</f>
        <v>372.85714285714289</v>
      </c>
      <c r="L33" s="238"/>
      <c r="M33" s="236" t="str">
        <f>CONCATENATE(J33," - ",ROUND(K33,0))</f>
        <v>5-day AM Peak Ave Flow - 373</v>
      </c>
      <c r="N33" s="236"/>
      <c r="O33" s="273"/>
    </row>
    <row r="34" spans="1:18" x14ac:dyDescent="0.2">
      <c r="A34" s="242"/>
      <c r="B34" s="236" t="s">
        <v>122</v>
      </c>
      <c r="C34" s="239">
        <f>AVERAGE('Speed Summary A-B'!$U$18:$U$20)</f>
        <v>27.583333333333332</v>
      </c>
      <c r="D34" s="239">
        <f>AVERAGE('Speed Summary A-B'!$V$18:$V$20)</f>
        <v>31.632936507936506</v>
      </c>
      <c r="E34" s="236" t="str">
        <f>CONCATENATE(B34," - ","Mean ",ROUND(C34,2)," / 85th%ile ",ROUND(D34,2))</f>
        <v>5-day AM Peak Speed (mph) - Mean 27.58 / 85th%ile 31.63</v>
      </c>
      <c r="F34" s="236"/>
      <c r="G34" s="236"/>
      <c r="H34" s="236"/>
      <c r="I34" s="236"/>
      <c r="J34" s="236" t="s">
        <v>122</v>
      </c>
      <c r="K34" s="239">
        <f>AVERAGE('Speed Summary B-A'!$U$18:$U$20)</f>
        <v>26.551190476190474</v>
      </c>
      <c r="L34" s="239">
        <f>AVERAGE('Speed Summary B-A'!$V$18:$V$20)</f>
        <v>30.126190476190477</v>
      </c>
      <c r="M34" s="236" t="str">
        <f>CONCATENATE(J34," - ","Mean ",ROUND(K34,2)," / 85th%ile ",ROUND(L34,2))</f>
        <v>5-day AM Peak Speed (mph) - Mean 26.55 / 85th%ile 30.13</v>
      </c>
      <c r="N34" s="236"/>
      <c r="O34" s="273"/>
    </row>
    <row r="35" spans="1:18" x14ac:dyDescent="0.2">
      <c r="A35" s="242"/>
      <c r="B35" s="236" t="s">
        <v>164</v>
      </c>
      <c r="C35" s="237">
        <f>'Hourly Flow Summary A-B'!$Q$40</f>
        <v>389.57142857142856</v>
      </c>
      <c r="D35" s="238"/>
      <c r="E35" s="236" t="str">
        <f>CONCATENATE(B35," - ",ROUND(C35,0))</f>
        <v>5-day PM Peak Ave Flow - 390</v>
      </c>
      <c r="F35" s="236"/>
      <c r="G35" s="236"/>
      <c r="H35" s="236"/>
      <c r="I35" s="236"/>
      <c r="J35" s="236" t="s">
        <v>164</v>
      </c>
      <c r="K35" s="237">
        <f>'Hourly Flow Summary B-A'!$Q$40</f>
        <v>351.28571428571428</v>
      </c>
      <c r="L35" s="238"/>
      <c r="M35" s="236" t="str">
        <f>CONCATENATE(J35," - ",ROUND(K35,0))</f>
        <v>5-day PM Peak Ave Flow - 351</v>
      </c>
      <c r="N35" s="236"/>
      <c r="O35" s="273"/>
    </row>
    <row r="36" spans="1:18" x14ac:dyDescent="0.2">
      <c r="A36" s="242"/>
      <c r="B36" s="236" t="s">
        <v>123</v>
      </c>
      <c r="C36" s="239">
        <f>AVERAGE('Speed Summary A-B'!$U$27:$U$29)</f>
        <v>27.960714285714285</v>
      </c>
      <c r="D36" s="239">
        <f>AVERAGE('Speed Summary A-B'!$V$27:$V$29)</f>
        <v>32.00714285714286</v>
      </c>
      <c r="E36" s="236" t="str">
        <f>CONCATENATE(B36," - ","Mean ",ROUND(C36,2)," / 85th%ile ",ROUND(D36,2))</f>
        <v>5-day PM Peak Speed (mph) - Mean 27.96 / 85th%ile 32.01</v>
      </c>
      <c r="F36" s="236"/>
      <c r="G36" s="236"/>
      <c r="H36" s="236"/>
      <c r="I36" s="236"/>
      <c r="J36" s="236" t="s">
        <v>123</v>
      </c>
      <c r="K36" s="239">
        <f>AVERAGE('Speed Summary B-A'!$U$27:$U$29)</f>
        <v>27.232142857142858</v>
      </c>
      <c r="L36" s="239">
        <f>AVERAGE('Speed Summary B-A'!$V$27:$V$29)</f>
        <v>31.021626984126982</v>
      </c>
      <c r="M36" s="236" t="str">
        <f>CONCATENATE(J36," - ","Mean ",ROUND(K36,2)," / 85th%ile ",ROUND(L36,2))</f>
        <v>5-day PM Peak Speed (mph) - Mean 27.23 / 85th%ile 31.02</v>
      </c>
      <c r="N36" s="236"/>
      <c r="O36" s="273"/>
    </row>
    <row r="37" spans="1:18" x14ac:dyDescent="0.2">
      <c r="A37" s="242"/>
      <c r="B37" s="236" t="s">
        <v>121</v>
      </c>
      <c r="C37" s="274">
        <f>AVERAGE('Class Bin A-B'!R113:V113,'Class Bin A-B'!Y113:AC113)</f>
        <v>7.4168069344865306E-2</v>
      </c>
      <c r="D37" s="238"/>
      <c r="E37" s="240" t="str">
        <f>CONCATENATE(B37," - ",ROUND(C37,3)*100,"%")</f>
        <v>5-day Average Weekday HGV% - 7.4%</v>
      </c>
      <c r="F37" s="236"/>
      <c r="G37" s="236"/>
      <c r="H37" s="236"/>
      <c r="I37" s="236"/>
      <c r="J37" s="236" t="s">
        <v>121</v>
      </c>
      <c r="K37" s="274">
        <f>AVERAGE('Class Bin B-A'!R113:V113,'Class Bin B-A'!Y113:AC113)</f>
        <v>6.3941611930372372E-2</v>
      </c>
      <c r="L37" s="238"/>
      <c r="M37" s="240" t="str">
        <f>CONCATENATE(J37," - ",ROUND(K37,3)*100,"%")</f>
        <v>5-day Average Weekday HGV% - 6.4%</v>
      </c>
      <c r="N37" s="236"/>
      <c r="O37" s="273"/>
    </row>
    <row r="38" spans="1:18" x14ac:dyDescent="0.2">
      <c r="A38" s="207"/>
      <c r="B38" s="6"/>
      <c r="C38" s="6"/>
      <c r="D38" s="6"/>
      <c r="E38" s="6"/>
      <c r="F38" s="6"/>
      <c r="G38" s="6"/>
      <c r="H38" s="6"/>
      <c r="I38" s="6"/>
      <c r="K38" s="6"/>
      <c r="M38" s="6"/>
      <c r="N38" s="6"/>
      <c r="O38" s="208"/>
    </row>
    <row r="39" spans="1:18" x14ac:dyDescent="0.2">
      <c r="A39" s="207"/>
      <c r="B39" s="6"/>
      <c r="C39" s="6"/>
      <c r="D39" s="6"/>
      <c r="E39" s="6"/>
      <c r="F39" s="6"/>
      <c r="G39" s="6"/>
      <c r="H39" s="6"/>
      <c r="I39" s="6"/>
      <c r="J39" s="6"/>
      <c r="K39" s="6"/>
      <c r="L39" s="6"/>
      <c r="M39" s="6"/>
      <c r="N39" s="6"/>
      <c r="O39" s="208"/>
    </row>
    <row r="40" spans="1:18" x14ac:dyDescent="0.2">
      <c r="A40" s="207"/>
      <c r="B40" s="6"/>
      <c r="C40" s="6"/>
      <c r="D40" s="6"/>
      <c r="E40" s="6"/>
      <c r="F40" s="6"/>
      <c r="G40" s="6"/>
      <c r="H40" s="6"/>
      <c r="I40" s="6"/>
      <c r="J40" s="6"/>
      <c r="K40" s="6"/>
      <c r="L40" s="6"/>
      <c r="M40" s="6"/>
      <c r="N40" s="6"/>
      <c r="O40" s="208"/>
    </row>
    <row r="41" spans="1:18" x14ac:dyDescent="0.2">
      <c r="A41" s="207"/>
      <c r="B41" s="6"/>
      <c r="C41" s="6"/>
      <c r="D41" s="6"/>
      <c r="E41" s="6"/>
      <c r="F41" s="6"/>
      <c r="G41" s="6"/>
      <c r="H41" s="6"/>
      <c r="I41" s="6"/>
      <c r="J41" s="6"/>
      <c r="K41" s="6"/>
      <c r="L41" s="6"/>
      <c r="M41" s="6"/>
      <c r="N41" s="6"/>
      <c r="O41" s="208"/>
    </row>
    <row r="42" spans="1:18" x14ac:dyDescent="0.2">
      <c r="A42" s="207"/>
      <c r="B42" s="6"/>
      <c r="C42" s="6"/>
      <c r="D42" s="6"/>
      <c r="E42" s="6"/>
      <c r="F42" s="6"/>
      <c r="G42" s="6"/>
      <c r="H42" s="6"/>
      <c r="I42" s="6"/>
      <c r="J42" s="6"/>
      <c r="K42" s="6"/>
      <c r="L42" s="6"/>
      <c r="M42" s="6"/>
      <c r="N42" s="6"/>
      <c r="O42" s="208"/>
    </row>
    <row r="43" spans="1:18" x14ac:dyDescent="0.2">
      <c r="A43" s="207"/>
      <c r="B43" s="6"/>
      <c r="C43" s="6"/>
      <c r="D43" s="6"/>
      <c r="E43" s="6"/>
      <c r="F43" s="6"/>
      <c r="G43" s="6"/>
      <c r="H43" s="6"/>
      <c r="I43" s="6"/>
      <c r="J43" s="6"/>
      <c r="K43" s="6"/>
      <c r="L43" s="6"/>
      <c r="M43" s="6"/>
      <c r="N43" s="6"/>
      <c r="O43" s="208"/>
    </row>
    <row r="44" spans="1:18" x14ac:dyDescent="0.2">
      <c r="A44" s="207"/>
      <c r="B44" s="6"/>
      <c r="C44" s="6"/>
      <c r="D44" s="6"/>
      <c r="E44" s="6"/>
      <c r="F44" s="6"/>
      <c r="G44" s="6"/>
      <c r="H44" s="6"/>
      <c r="I44" s="6"/>
      <c r="J44" s="6"/>
      <c r="K44" s="6"/>
      <c r="L44" s="6"/>
      <c r="M44" s="6"/>
      <c r="N44" s="6"/>
      <c r="O44" s="208"/>
    </row>
    <row r="45" spans="1:18" x14ac:dyDescent="0.2">
      <c r="A45" s="207"/>
      <c r="B45" s="6"/>
      <c r="C45" s="6"/>
      <c r="D45" s="6"/>
      <c r="E45" s="6"/>
      <c r="F45" s="6"/>
      <c r="G45" s="6"/>
      <c r="H45" s="6"/>
      <c r="I45" s="6"/>
      <c r="J45" s="6"/>
      <c r="K45" s="6"/>
      <c r="L45" s="6"/>
      <c r="M45" s="6"/>
      <c r="N45" s="6"/>
      <c r="O45" s="208"/>
    </row>
    <row r="46" spans="1:18" x14ac:dyDescent="0.2">
      <c r="A46" s="207"/>
      <c r="B46" s="6"/>
      <c r="C46" s="6"/>
      <c r="D46" s="6"/>
      <c r="E46" s="6"/>
      <c r="F46" s="6"/>
      <c r="G46" s="6"/>
      <c r="H46" s="6"/>
      <c r="I46" s="6"/>
      <c r="J46" s="6"/>
      <c r="K46" s="6"/>
      <c r="L46" s="6"/>
      <c r="M46" s="6"/>
      <c r="N46" s="6"/>
      <c r="O46" s="208"/>
    </row>
    <row r="47" spans="1:18" x14ac:dyDescent="0.2">
      <c r="A47" s="207"/>
      <c r="B47" s="6"/>
      <c r="C47" s="6"/>
      <c r="D47" s="6"/>
      <c r="E47" s="6"/>
      <c r="F47" s="6"/>
      <c r="G47" s="6"/>
      <c r="H47" s="6"/>
      <c r="I47" s="6"/>
      <c r="J47" s="6"/>
      <c r="K47" s="6"/>
      <c r="L47" s="6"/>
      <c r="M47" s="6"/>
      <c r="N47" s="6"/>
      <c r="O47" s="208"/>
    </row>
    <row r="48" spans="1:18" x14ac:dyDescent="0.2">
      <c r="A48" s="207"/>
      <c r="B48" s="6"/>
      <c r="C48" s="6"/>
      <c r="D48" s="6"/>
      <c r="E48" s="6"/>
      <c r="F48" s="6"/>
      <c r="G48" s="6"/>
      <c r="H48" s="6"/>
      <c r="I48" s="6"/>
      <c r="J48" s="6"/>
      <c r="K48" s="6"/>
      <c r="L48" s="6"/>
      <c r="M48" s="6"/>
      <c r="N48" s="6"/>
      <c r="O48" s="208"/>
      <c r="R48" s="6"/>
    </row>
    <row r="49" spans="1:18" x14ac:dyDescent="0.2">
      <c r="A49" s="207"/>
      <c r="B49" s="6"/>
      <c r="C49" s="6"/>
      <c r="D49" s="6"/>
      <c r="E49" s="6"/>
      <c r="F49" s="6"/>
      <c r="G49" s="6"/>
      <c r="H49" s="6"/>
      <c r="I49" s="6"/>
      <c r="J49" s="6"/>
      <c r="K49" s="6"/>
      <c r="L49" s="6"/>
      <c r="M49" s="6"/>
      <c r="N49" s="6"/>
      <c r="O49" s="208"/>
      <c r="R49" s="6"/>
    </row>
    <row r="50" spans="1:18" x14ac:dyDescent="0.2">
      <c r="A50" s="207"/>
      <c r="B50" s="6"/>
      <c r="C50" s="6"/>
      <c r="D50" s="6"/>
      <c r="E50" s="6"/>
      <c r="F50" s="6"/>
      <c r="G50" s="6"/>
      <c r="H50" s="6"/>
      <c r="I50" s="6"/>
      <c r="J50" s="6"/>
      <c r="K50" s="6"/>
      <c r="L50" s="6"/>
      <c r="M50" s="6"/>
      <c r="N50" s="6"/>
      <c r="O50" s="208"/>
      <c r="Q50" s="50"/>
      <c r="R50" s="6"/>
    </row>
    <row r="51" spans="1:18" ht="13.5" thickBot="1" x14ac:dyDescent="0.25">
      <c r="A51" s="209"/>
      <c r="B51" s="44"/>
      <c r="C51" s="44"/>
      <c r="D51" s="44"/>
      <c r="E51" s="44"/>
      <c r="F51" s="44"/>
      <c r="G51" s="44"/>
      <c r="H51" s="44"/>
      <c r="I51" s="44"/>
      <c r="J51" s="44"/>
      <c r="K51" s="44"/>
      <c r="L51" s="44"/>
      <c r="M51" s="44"/>
      <c r="N51" s="44"/>
      <c r="O51" s="210"/>
    </row>
    <row r="52" spans="1:18" ht="13.5" thickBot="1" x14ac:dyDescent="0.25">
      <c r="A52" s="447" t="s">
        <v>22</v>
      </c>
      <c r="B52" s="448"/>
      <c r="C52" s="448"/>
      <c r="D52" s="448"/>
      <c r="E52" s="448"/>
      <c r="F52" s="448"/>
      <c r="G52" s="448"/>
      <c r="H52" s="448"/>
      <c r="I52" s="448"/>
      <c r="J52" s="448"/>
      <c r="K52" s="448"/>
      <c r="L52" s="448"/>
      <c r="M52" s="448"/>
      <c r="N52" s="448"/>
      <c r="O52" s="449"/>
    </row>
    <row r="53" spans="1:18" ht="12.75" customHeight="1" x14ac:dyDescent="0.2">
      <c r="A53" s="450" t="s">
        <v>178</v>
      </c>
      <c r="B53" s="451"/>
      <c r="C53" s="451"/>
      <c r="D53" s="451"/>
      <c r="E53" s="451"/>
      <c r="F53" s="451"/>
      <c r="G53" s="451"/>
      <c r="H53" s="451"/>
      <c r="I53" s="451"/>
      <c r="J53" s="451"/>
      <c r="K53" s="451"/>
      <c r="L53" s="451"/>
      <c r="M53" s="451"/>
      <c r="N53" s="451"/>
      <c r="O53" s="452"/>
    </row>
    <row r="54" spans="1:18" x14ac:dyDescent="0.2">
      <c r="A54" s="453"/>
      <c r="B54" s="454"/>
      <c r="C54" s="454"/>
      <c r="D54" s="454"/>
      <c r="E54" s="454"/>
      <c r="F54" s="454"/>
      <c r="G54" s="454"/>
      <c r="H54" s="454"/>
      <c r="I54" s="454"/>
      <c r="J54" s="454"/>
      <c r="K54" s="454"/>
      <c r="L54" s="454"/>
      <c r="M54" s="454"/>
      <c r="N54" s="454"/>
      <c r="O54" s="455"/>
    </row>
    <row r="55" spans="1:18" x14ac:dyDescent="0.2">
      <c r="A55" s="453"/>
      <c r="B55" s="454"/>
      <c r="C55" s="454"/>
      <c r="D55" s="454"/>
      <c r="E55" s="454"/>
      <c r="F55" s="454"/>
      <c r="G55" s="454"/>
      <c r="H55" s="454"/>
      <c r="I55" s="454"/>
      <c r="J55" s="454"/>
      <c r="K55" s="454"/>
      <c r="L55" s="454"/>
      <c r="M55" s="454"/>
      <c r="N55" s="454"/>
      <c r="O55" s="455"/>
    </row>
    <row r="56" spans="1:18" x14ac:dyDescent="0.2">
      <c r="A56" s="453"/>
      <c r="B56" s="454"/>
      <c r="C56" s="454"/>
      <c r="D56" s="454"/>
      <c r="E56" s="454"/>
      <c r="F56" s="454"/>
      <c r="G56" s="454"/>
      <c r="H56" s="454"/>
      <c r="I56" s="454"/>
      <c r="J56" s="454"/>
      <c r="K56" s="454"/>
      <c r="L56" s="454"/>
      <c r="M56" s="454"/>
      <c r="N56" s="454"/>
      <c r="O56" s="455"/>
    </row>
    <row r="57" spans="1:18" ht="26.25" customHeight="1" x14ac:dyDescent="0.2">
      <c r="A57" s="453"/>
      <c r="B57" s="454"/>
      <c r="C57" s="454"/>
      <c r="D57" s="454"/>
      <c r="E57" s="454"/>
      <c r="F57" s="454"/>
      <c r="G57" s="454"/>
      <c r="H57" s="454"/>
      <c r="I57" s="454"/>
      <c r="J57" s="454"/>
      <c r="K57" s="454"/>
      <c r="L57" s="454"/>
      <c r="M57" s="454"/>
      <c r="N57" s="454"/>
      <c r="O57" s="455"/>
    </row>
    <row r="58" spans="1:18" x14ac:dyDescent="0.2">
      <c r="A58" s="453"/>
      <c r="B58" s="454"/>
      <c r="C58" s="454"/>
      <c r="D58" s="454"/>
      <c r="E58" s="454"/>
      <c r="F58" s="454"/>
      <c r="G58" s="454"/>
      <c r="H58" s="454"/>
      <c r="I58" s="454"/>
      <c r="J58" s="454"/>
      <c r="K58" s="454"/>
      <c r="L58" s="454"/>
      <c r="M58" s="454"/>
      <c r="N58" s="454"/>
      <c r="O58" s="455"/>
    </row>
    <row r="59" spans="1:18" x14ac:dyDescent="0.2">
      <c r="A59" s="453"/>
      <c r="B59" s="454"/>
      <c r="C59" s="454"/>
      <c r="D59" s="454"/>
      <c r="E59" s="454"/>
      <c r="F59" s="454"/>
      <c r="G59" s="454"/>
      <c r="H59" s="454"/>
      <c r="I59" s="454"/>
      <c r="J59" s="454"/>
      <c r="K59" s="454"/>
      <c r="L59" s="454"/>
      <c r="M59" s="454"/>
      <c r="N59" s="454"/>
      <c r="O59" s="455"/>
    </row>
    <row r="60" spans="1:18" x14ac:dyDescent="0.2">
      <c r="A60" s="453"/>
      <c r="B60" s="454"/>
      <c r="C60" s="454"/>
      <c r="D60" s="454"/>
      <c r="E60" s="454"/>
      <c r="F60" s="454"/>
      <c r="G60" s="454"/>
      <c r="H60" s="454"/>
      <c r="I60" s="454"/>
      <c r="J60" s="454"/>
      <c r="K60" s="454"/>
      <c r="L60" s="454"/>
      <c r="M60" s="454"/>
      <c r="N60" s="454"/>
      <c r="O60" s="455"/>
    </row>
    <row r="61" spans="1:18" x14ac:dyDescent="0.2">
      <c r="A61" s="453"/>
      <c r="B61" s="454"/>
      <c r="C61" s="454"/>
      <c r="D61" s="454"/>
      <c r="E61" s="454"/>
      <c r="F61" s="454"/>
      <c r="G61" s="454"/>
      <c r="H61" s="454"/>
      <c r="I61" s="454"/>
      <c r="J61" s="454"/>
      <c r="K61" s="454"/>
      <c r="L61" s="454"/>
      <c r="M61" s="454"/>
      <c r="N61" s="454"/>
      <c r="O61" s="455"/>
    </row>
    <row r="62" spans="1:18" x14ac:dyDescent="0.2">
      <c r="A62" s="453"/>
      <c r="B62" s="454"/>
      <c r="C62" s="454"/>
      <c r="D62" s="454"/>
      <c r="E62" s="454"/>
      <c r="F62" s="454"/>
      <c r="G62" s="454"/>
      <c r="H62" s="454"/>
      <c r="I62" s="454"/>
      <c r="J62" s="454"/>
      <c r="K62" s="454"/>
      <c r="L62" s="454"/>
      <c r="M62" s="454"/>
      <c r="N62" s="454"/>
      <c r="O62" s="455"/>
    </row>
    <row r="63" spans="1:18" ht="13.5" thickBot="1" x14ac:dyDescent="0.25">
      <c r="A63" s="456"/>
      <c r="B63" s="457"/>
      <c r="C63" s="457"/>
      <c r="D63" s="457"/>
      <c r="E63" s="457"/>
      <c r="F63" s="457"/>
      <c r="G63" s="457"/>
      <c r="H63" s="457"/>
      <c r="I63" s="457"/>
      <c r="J63" s="457"/>
      <c r="K63" s="457"/>
      <c r="L63" s="457"/>
      <c r="M63" s="457"/>
      <c r="N63" s="457"/>
      <c r="O63" s="458"/>
    </row>
    <row r="64" spans="1:18" ht="13.5" thickBot="1" x14ac:dyDescent="0.25">
      <c r="A64" s="461" t="s">
        <v>10</v>
      </c>
      <c r="B64" s="462"/>
      <c r="C64" s="462"/>
      <c r="D64" s="463" t="str">
        <f>'QA &amp; Issue'!C14</f>
        <v>Richard Collins</v>
      </c>
      <c r="E64" s="464"/>
      <c r="F64" s="461" t="s">
        <v>4</v>
      </c>
      <c r="G64" s="462"/>
      <c r="H64" s="462"/>
      <c r="I64" s="459" t="str">
        <f>'QA &amp; Issue'!C16</f>
        <v>Luke Martin</v>
      </c>
      <c r="J64" s="460"/>
      <c r="K64" s="461" t="s">
        <v>51</v>
      </c>
      <c r="L64" s="462"/>
      <c r="M64" s="462"/>
      <c r="N64" s="459" t="str">
        <f>'QA &amp; Issue'!C18</f>
        <v>Paul O'Neill</v>
      </c>
      <c r="O64" s="460"/>
    </row>
  </sheetData>
  <sheetProtection algorithmName="SHA-512" hashValue="r6AYeI7BjmaicsFjDoJHpQA0mYgMOLkMLKCEh4l4WCfD7eflgfNY1VvARP+3kSOHwCA4s90634OufnFHHBC2ng==" saltValue="3LGqiXP4NBzArbsUy9x4WQ==" spinCount="100000" sheet="1" objects="1" scenarios="1"/>
  <mergeCells count="22">
    <mergeCell ref="A10:F10"/>
    <mergeCell ref="G10:O10"/>
    <mergeCell ref="A1:O3"/>
    <mergeCell ref="G7:I7"/>
    <mergeCell ref="J7:L7"/>
    <mergeCell ref="M7:O7"/>
    <mergeCell ref="G8:I8"/>
    <mergeCell ref="J8:L8"/>
    <mergeCell ref="M8:O8"/>
    <mergeCell ref="A7:F7"/>
    <mergeCell ref="A8:F8"/>
    <mergeCell ref="A9:F9"/>
    <mergeCell ref="A12:O30"/>
    <mergeCell ref="A52:O52"/>
    <mergeCell ref="A53:O63"/>
    <mergeCell ref="A31:O31"/>
    <mergeCell ref="N64:O64"/>
    <mergeCell ref="K64:M64"/>
    <mergeCell ref="I64:J64"/>
    <mergeCell ref="F64:H64"/>
    <mergeCell ref="D64:E64"/>
    <mergeCell ref="A64:C64"/>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activeCell="D45" sqref="D45"/>
    </sheetView>
  </sheetViews>
  <sheetFormatPr defaultColWidth="14.7109375" defaultRowHeight="12.75" x14ac:dyDescent="0.2"/>
  <cols>
    <col min="1" max="14" width="15.7109375" style="6" customWidth="1"/>
    <col min="15" max="16384" width="14.7109375" style="6"/>
  </cols>
  <sheetData>
    <row r="1" spans="1:15" ht="30" customHeight="1" x14ac:dyDescent="0.2">
      <c r="A1" s="491" t="s">
        <v>5</v>
      </c>
      <c r="B1" s="492"/>
      <c r="C1" s="492"/>
      <c r="D1" s="492"/>
      <c r="E1" s="492"/>
      <c r="F1" s="492"/>
      <c r="G1" s="492"/>
      <c r="H1" s="492"/>
      <c r="I1" s="492"/>
      <c r="J1" s="492"/>
      <c r="K1" s="492"/>
      <c r="L1" s="492"/>
      <c r="M1" s="492"/>
      <c r="N1" s="492"/>
    </row>
    <row r="2" spans="1:15" ht="30" customHeight="1" thickBot="1" x14ac:dyDescent="0.25">
      <c r="A2" s="493"/>
      <c r="B2" s="494"/>
      <c r="C2" s="494"/>
      <c r="D2" s="494"/>
      <c r="E2" s="494"/>
      <c r="F2" s="494"/>
      <c r="G2" s="494"/>
      <c r="H2" s="494"/>
      <c r="I2" s="494"/>
      <c r="J2" s="494"/>
      <c r="K2" s="494"/>
      <c r="L2" s="494"/>
      <c r="M2" s="494"/>
      <c r="N2" s="494"/>
    </row>
    <row r="3" spans="1:15" ht="13.5" customHeight="1" x14ac:dyDescent="0.2">
      <c r="A3" s="491" t="str">
        <f>'Front Cover'!C27</f>
        <v>Pegasus Group</v>
      </c>
      <c r="B3" s="492"/>
      <c r="C3" s="492"/>
      <c r="D3" s="492"/>
      <c r="E3" s="492"/>
      <c r="F3" s="492"/>
      <c r="G3" s="492"/>
      <c r="H3" s="492"/>
      <c r="I3" s="492"/>
      <c r="J3" s="492"/>
      <c r="K3" s="492"/>
      <c r="L3" s="492"/>
      <c r="M3" s="492"/>
      <c r="N3" s="492"/>
    </row>
    <row r="4" spans="1:15" ht="13.5" customHeight="1" x14ac:dyDescent="0.2">
      <c r="A4" s="495"/>
      <c r="B4" s="496"/>
      <c r="C4" s="496"/>
      <c r="D4" s="496"/>
      <c r="E4" s="496"/>
      <c r="F4" s="496"/>
      <c r="G4" s="496"/>
      <c r="H4" s="496"/>
      <c r="I4" s="496"/>
      <c r="J4" s="496"/>
      <c r="K4" s="496"/>
      <c r="L4" s="496"/>
      <c r="M4" s="496"/>
      <c r="N4" s="496"/>
    </row>
    <row r="5" spans="1:15" ht="13.5" customHeight="1" x14ac:dyDescent="0.2">
      <c r="A5" s="497" t="str">
        <f>'Front Cover'!A13</f>
        <v>Sturton le Steeple</v>
      </c>
      <c r="B5" s="496"/>
      <c r="C5" s="496"/>
      <c r="D5" s="496"/>
      <c r="E5" s="496"/>
      <c r="F5" s="496"/>
      <c r="G5" s="496"/>
      <c r="H5" s="496"/>
      <c r="I5" s="496"/>
      <c r="J5" s="496"/>
      <c r="K5" s="496"/>
      <c r="L5" s="496"/>
      <c r="M5" s="496"/>
      <c r="N5" s="496"/>
    </row>
    <row r="6" spans="1:15" ht="13.5" customHeight="1" thickBot="1" x14ac:dyDescent="0.25">
      <c r="A6" s="493"/>
      <c r="B6" s="494"/>
      <c r="C6" s="494"/>
      <c r="D6" s="494"/>
      <c r="E6" s="494"/>
      <c r="F6" s="494"/>
      <c r="G6" s="494"/>
      <c r="H6" s="494"/>
      <c r="I6" s="494"/>
      <c r="J6" s="494"/>
      <c r="K6" s="494"/>
      <c r="L6" s="494"/>
      <c r="M6" s="494"/>
      <c r="N6" s="494"/>
    </row>
    <row r="7" spans="1:15" ht="13.5" customHeight="1" x14ac:dyDescent="0.2">
      <c r="A7" s="498" t="s">
        <v>52</v>
      </c>
      <c r="B7" s="499"/>
      <c r="C7" s="499"/>
      <c r="D7" s="499"/>
      <c r="E7" s="499"/>
      <c r="F7" s="499"/>
      <c r="G7" s="499"/>
      <c r="H7" s="499"/>
      <c r="I7" s="499"/>
      <c r="J7" s="499"/>
      <c r="K7" s="499"/>
      <c r="L7" s="499"/>
      <c r="M7" s="499"/>
      <c r="N7" s="499"/>
    </row>
    <row r="8" spans="1:15" ht="13.5" customHeight="1" x14ac:dyDescent="0.2">
      <c r="A8" s="500"/>
      <c r="B8" s="501"/>
      <c r="C8" s="501"/>
      <c r="D8" s="501"/>
      <c r="E8" s="501"/>
      <c r="F8" s="501"/>
      <c r="G8" s="501"/>
      <c r="H8" s="501"/>
      <c r="I8" s="501"/>
      <c r="J8" s="501"/>
      <c r="K8" s="501"/>
      <c r="L8" s="501"/>
      <c r="M8" s="501"/>
      <c r="N8" s="501"/>
    </row>
    <row r="9" spans="1:15" ht="13.5" customHeight="1" thickBot="1" x14ac:dyDescent="0.25">
      <c r="A9" s="502"/>
      <c r="B9" s="503"/>
      <c r="C9" s="503"/>
      <c r="D9" s="503"/>
      <c r="E9" s="503"/>
      <c r="F9" s="503"/>
      <c r="G9" s="503"/>
      <c r="H9" s="503"/>
      <c r="I9" s="503"/>
      <c r="J9" s="503"/>
      <c r="K9" s="503"/>
      <c r="L9" s="503"/>
      <c r="M9" s="503"/>
      <c r="N9" s="503"/>
    </row>
    <row r="10" spans="1:15" s="53" customFormat="1" ht="17.25" customHeight="1" thickBot="1" x14ac:dyDescent="0.25">
      <c r="A10" s="505" t="s">
        <v>118</v>
      </c>
      <c r="B10" s="506"/>
      <c r="C10" s="506"/>
      <c r="D10" s="507"/>
      <c r="E10" s="156"/>
      <c r="F10" s="505" t="s">
        <v>119</v>
      </c>
      <c r="G10" s="506"/>
      <c r="H10" s="506"/>
      <c r="I10" s="507"/>
      <c r="J10" s="156"/>
      <c r="K10" s="505" t="s">
        <v>147</v>
      </c>
      <c r="L10" s="506"/>
      <c r="M10" s="506"/>
      <c r="N10" s="507"/>
    </row>
    <row r="11" spans="1:15" s="54" customFormat="1" ht="39.75" customHeight="1" thickBot="1" x14ac:dyDescent="0.25">
      <c r="A11" s="291" t="s">
        <v>137</v>
      </c>
      <c r="B11" s="292" t="str">
        <f>'Hourly Flow Summary A-B'!P8</f>
        <v>3-day Average (Tue-Thur)</v>
      </c>
      <c r="C11" s="292" t="str">
        <f>'Hourly Flow Summary A-B'!Q8</f>
        <v>5-day Average (Mon-Fri)</v>
      </c>
      <c r="D11" s="293" t="str">
        <f>'Hourly Flow Summary A-B'!R8</f>
        <v>7-day Average (Mon-Sun)</v>
      </c>
      <c r="E11" s="183"/>
      <c r="F11" s="291" t="s">
        <v>137</v>
      </c>
      <c r="G11" s="292" t="str">
        <f>'Hourly Flow Summary B-A'!P8</f>
        <v>3-day Average (Tue-Thur)</v>
      </c>
      <c r="H11" s="292" t="str">
        <f>'Hourly Flow Summary B-A'!Q8</f>
        <v>5-day Average (Mon-Fri)</v>
      </c>
      <c r="I11" s="293" t="str">
        <f>'Hourly Flow Summary B-A'!R8</f>
        <v>7-day Average (Mon-Sun)</v>
      </c>
      <c r="J11" s="183"/>
      <c r="K11" s="291" t="s">
        <v>137</v>
      </c>
      <c r="L11" s="292" t="str">
        <f>G11</f>
        <v>3-day Average (Tue-Thur)</v>
      </c>
      <c r="M11" s="292" t="str">
        <f>H11</f>
        <v>5-day Average (Mon-Fri)</v>
      </c>
      <c r="N11" s="292" t="str">
        <f>I11</f>
        <v>7-day Average (Mon-Sun)</v>
      </c>
    </row>
    <row r="12" spans="1:15" x14ac:dyDescent="0.2">
      <c r="A12" s="190">
        <f>'Hourly Flow Summary A-B'!A10</f>
        <v>0</v>
      </c>
      <c r="B12" s="175">
        <f>'Hourly Flow Summary A-B'!P10</f>
        <v>3.2</v>
      </c>
      <c r="C12" s="175">
        <f>'Hourly Flow Summary A-B'!Q10</f>
        <v>3</v>
      </c>
      <c r="D12" s="177">
        <f>'Hourly Flow Summary A-B'!R10</f>
        <v>3</v>
      </c>
      <c r="E12" s="184"/>
      <c r="F12" s="190">
        <f>'Hourly Flow Summary B-A'!A10</f>
        <v>0</v>
      </c>
      <c r="G12" s="175">
        <f>'Hourly Flow Summary B-A'!P10</f>
        <v>2.2000000000000002</v>
      </c>
      <c r="H12" s="175">
        <f>'Hourly Flow Summary B-A'!Q10</f>
        <v>2.4285714285714284</v>
      </c>
      <c r="I12" s="177">
        <f>'Hourly Flow Summary B-A'!R10</f>
        <v>3.1111111111111112</v>
      </c>
      <c r="J12" s="184"/>
      <c r="K12" s="190">
        <f>F12</f>
        <v>0</v>
      </c>
      <c r="L12" s="175">
        <f>'Hourly Flow Summary Two-Way'!P10</f>
        <v>5.4</v>
      </c>
      <c r="M12" s="175">
        <f>'Hourly Flow Summary Two-Way'!Q10</f>
        <v>5.4285714285714288</v>
      </c>
      <c r="N12" s="177">
        <f>'Hourly Flow Summary Two-Way'!R10</f>
        <v>6.1111111111111107</v>
      </c>
      <c r="O12" s="59"/>
    </row>
    <row r="13" spans="1:15" x14ac:dyDescent="0.2">
      <c r="A13" s="191">
        <f>'Hourly Flow Summary A-B'!A11</f>
        <v>4.1666666666666664E-2</v>
      </c>
      <c r="B13" s="174">
        <f>'Hourly Flow Summary A-B'!P11</f>
        <v>1.2</v>
      </c>
      <c r="C13" s="174">
        <f>'Hourly Flow Summary A-B'!Q11</f>
        <v>1.5714285714285714</v>
      </c>
      <c r="D13" s="176">
        <f>'Hourly Flow Summary A-B'!R11</f>
        <v>1.5555555555555556</v>
      </c>
      <c r="E13" s="185"/>
      <c r="F13" s="191">
        <f>'Hourly Flow Summary B-A'!A11</f>
        <v>4.1666666666666664E-2</v>
      </c>
      <c r="G13" s="174">
        <f>'Hourly Flow Summary B-A'!P11</f>
        <v>0.6</v>
      </c>
      <c r="H13" s="174">
        <f>'Hourly Flow Summary B-A'!Q11</f>
        <v>0.5714285714285714</v>
      </c>
      <c r="I13" s="176">
        <f>'Hourly Flow Summary B-A'!R11</f>
        <v>1.2222222222222223</v>
      </c>
      <c r="J13" s="185"/>
      <c r="K13" s="191">
        <f t="shared" ref="K13:K37" si="0">F13</f>
        <v>4.1666666666666664E-2</v>
      </c>
      <c r="L13" s="174">
        <f>'Hourly Flow Summary Two-Way'!P11</f>
        <v>1.8</v>
      </c>
      <c r="M13" s="174">
        <f>'Hourly Flow Summary Two-Way'!Q11</f>
        <v>2.1428571428571428</v>
      </c>
      <c r="N13" s="176">
        <f>'Hourly Flow Summary Two-Way'!R11</f>
        <v>2.7777777777777777</v>
      </c>
      <c r="O13" s="59"/>
    </row>
    <row r="14" spans="1:15" x14ac:dyDescent="0.2">
      <c r="A14" s="191">
        <f>'Hourly Flow Summary A-B'!A12</f>
        <v>8.3333333333333329E-2</v>
      </c>
      <c r="B14" s="174">
        <f>'Hourly Flow Summary A-B'!P12</f>
        <v>1.8</v>
      </c>
      <c r="C14" s="174">
        <f>'Hourly Flow Summary A-B'!Q12</f>
        <v>2.1428571428571428</v>
      </c>
      <c r="D14" s="176">
        <f>'Hourly Flow Summary A-B'!R12</f>
        <v>2.5555555555555554</v>
      </c>
      <c r="E14" s="185"/>
      <c r="F14" s="191">
        <f>'Hourly Flow Summary B-A'!A12</f>
        <v>8.3333333333333329E-2</v>
      </c>
      <c r="G14" s="174">
        <f>'Hourly Flow Summary B-A'!P12</f>
        <v>0.8</v>
      </c>
      <c r="H14" s="174">
        <f>'Hourly Flow Summary B-A'!Q12</f>
        <v>1</v>
      </c>
      <c r="I14" s="176">
        <f>'Hourly Flow Summary B-A'!R12</f>
        <v>0.88888888888888884</v>
      </c>
      <c r="J14" s="185"/>
      <c r="K14" s="191">
        <f t="shared" si="0"/>
        <v>8.3333333333333329E-2</v>
      </c>
      <c r="L14" s="174">
        <f>'Hourly Flow Summary Two-Way'!P12</f>
        <v>2.6</v>
      </c>
      <c r="M14" s="174">
        <f>'Hourly Flow Summary Two-Way'!Q12</f>
        <v>3.1428571428571428</v>
      </c>
      <c r="N14" s="176">
        <f>'Hourly Flow Summary Two-Way'!R12</f>
        <v>3.4444444444444446</v>
      </c>
      <c r="O14" s="59"/>
    </row>
    <row r="15" spans="1:15" x14ac:dyDescent="0.2">
      <c r="A15" s="191">
        <f>'Hourly Flow Summary A-B'!A13</f>
        <v>0.125</v>
      </c>
      <c r="B15" s="174">
        <f>'Hourly Flow Summary A-B'!P13</f>
        <v>3</v>
      </c>
      <c r="C15" s="174">
        <f>'Hourly Flow Summary A-B'!Q13</f>
        <v>3</v>
      </c>
      <c r="D15" s="176">
        <f>'Hourly Flow Summary A-B'!R13</f>
        <v>2.7777777777777777</v>
      </c>
      <c r="E15" s="185"/>
      <c r="F15" s="191">
        <f>'Hourly Flow Summary B-A'!A13</f>
        <v>0.125</v>
      </c>
      <c r="G15" s="174">
        <f>'Hourly Flow Summary B-A'!P13</f>
        <v>1.4</v>
      </c>
      <c r="H15" s="174">
        <f>'Hourly Flow Summary B-A'!Q13</f>
        <v>2</v>
      </c>
      <c r="I15" s="176">
        <f>'Hourly Flow Summary B-A'!R13</f>
        <v>2.1111111111111112</v>
      </c>
      <c r="J15" s="185"/>
      <c r="K15" s="191">
        <f t="shared" si="0"/>
        <v>0.125</v>
      </c>
      <c r="L15" s="174">
        <f>'Hourly Flow Summary Two-Way'!P13</f>
        <v>4.4000000000000004</v>
      </c>
      <c r="M15" s="174">
        <f>'Hourly Flow Summary Two-Way'!Q13</f>
        <v>5</v>
      </c>
      <c r="N15" s="176">
        <f>'Hourly Flow Summary Two-Way'!R13</f>
        <v>4.8888888888888893</v>
      </c>
    </row>
    <row r="16" spans="1:15" x14ac:dyDescent="0.2">
      <c r="A16" s="191">
        <f>'Hourly Flow Summary A-B'!A14</f>
        <v>0.16666666666666699</v>
      </c>
      <c r="B16" s="174">
        <f>'Hourly Flow Summary A-B'!P14</f>
        <v>4.8</v>
      </c>
      <c r="C16" s="174">
        <f>'Hourly Flow Summary A-B'!Q14</f>
        <v>5</v>
      </c>
      <c r="D16" s="176">
        <f>'Hourly Flow Summary A-B'!R14</f>
        <v>4.4444444444444446</v>
      </c>
      <c r="E16" s="185"/>
      <c r="F16" s="191">
        <f>'Hourly Flow Summary B-A'!A14</f>
        <v>0.16666666666666699</v>
      </c>
      <c r="G16" s="174">
        <f>'Hourly Flow Summary B-A'!P14</f>
        <v>2.8</v>
      </c>
      <c r="H16" s="174">
        <f>'Hourly Flow Summary B-A'!Q14</f>
        <v>3.1428571428571428</v>
      </c>
      <c r="I16" s="176">
        <f>'Hourly Flow Summary B-A'!R14</f>
        <v>3</v>
      </c>
      <c r="J16" s="185"/>
      <c r="K16" s="191">
        <f t="shared" si="0"/>
        <v>0.16666666666666699</v>
      </c>
      <c r="L16" s="174">
        <f>'Hourly Flow Summary Two-Way'!P14</f>
        <v>7.6</v>
      </c>
      <c r="M16" s="174">
        <f>'Hourly Flow Summary Two-Way'!Q14</f>
        <v>8.1428571428571423</v>
      </c>
      <c r="N16" s="176">
        <f>'Hourly Flow Summary Two-Way'!R14</f>
        <v>7.4444444444444446</v>
      </c>
    </row>
    <row r="17" spans="1:15" x14ac:dyDescent="0.2">
      <c r="A17" s="191">
        <f>'Hourly Flow Summary A-B'!A15</f>
        <v>0.20833333333333401</v>
      </c>
      <c r="B17" s="174">
        <f>'Hourly Flow Summary A-B'!P15</f>
        <v>16</v>
      </c>
      <c r="C17" s="174">
        <f>'Hourly Flow Summary A-B'!Q15</f>
        <v>15.285714285714286</v>
      </c>
      <c r="D17" s="176">
        <f>'Hourly Flow Summary A-B'!R15</f>
        <v>12.888888888888889</v>
      </c>
      <c r="E17" s="185"/>
      <c r="F17" s="191">
        <f>'Hourly Flow Summary B-A'!A15</f>
        <v>0.20833333333333401</v>
      </c>
      <c r="G17" s="174">
        <f>'Hourly Flow Summary B-A'!P15</f>
        <v>19.399999999999999</v>
      </c>
      <c r="H17" s="174">
        <f>'Hourly Flow Summary B-A'!Q15</f>
        <v>20</v>
      </c>
      <c r="I17" s="176">
        <f>'Hourly Flow Summary B-A'!R15</f>
        <v>17.111111111111111</v>
      </c>
      <c r="J17" s="185"/>
      <c r="K17" s="191">
        <f t="shared" si="0"/>
        <v>0.20833333333333401</v>
      </c>
      <c r="L17" s="174">
        <f>'Hourly Flow Summary Two-Way'!P15</f>
        <v>35.4</v>
      </c>
      <c r="M17" s="174">
        <f>'Hourly Flow Summary Two-Way'!Q15</f>
        <v>35.285714285714285</v>
      </c>
      <c r="N17" s="176">
        <f>'Hourly Flow Summary Two-Way'!R15</f>
        <v>30</v>
      </c>
    </row>
    <row r="18" spans="1:15" x14ac:dyDescent="0.2">
      <c r="A18" s="191">
        <f>'Hourly Flow Summary A-B'!A16</f>
        <v>0.25</v>
      </c>
      <c r="B18" s="174">
        <f>'Hourly Flow Summary A-B'!P16</f>
        <v>56</v>
      </c>
      <c r="C18" s="174">
        <f>'Hourly Flow Summary A-B'!Q16</f>
        <v>55.285714285714285</v>
      </c>
      <c r="D18" s="176">
        <f>'Hourly Flow Summary A-B'!R16</f>
        <v>47.777777777777779</v>
      </c>
      <c r="E18" s="185"/>
      <c r="F18" s="191">
        <f>'Hourly Flow Summary B-A'!A16</f>
        <v>0.25</v>
      </c>
      <c r="G18" s="174">
        <f>'Hourly Flow Summary B-A'!P16</f>
        <v>81</v>
      </c>
      <c r="H18" s="174">
        <f>'Hourly Flow Summary B-A'!Q16</f>
        <v>80</v>
      </c>
      <c r="I18" s="176">
        <f>'Hourly Flow Summary B-A'!R16</f>
        <v>68.111111111111114</v>
      </c>
      <c r="J18" s="185"/>
      <c r="K18" s="191">
        <f t="shared" si="0"/>
        <v>0.25</v>
      </c>
      <c r="L18" s="174">
        <f>'Hourly Flow Summary Two-Way'!P16</f>
        <v>137</v>
      </c>
      <c r="M18" s="174">
        <f>'Hourly Flow Summary Two-Way'!Q16</f>
        <v>135.28571428571428</v>
      </c>
      <c r="N18" s="176">
        <f>'Hourly Flow Summary Two-Way'!R16</f>
        <v>115.88888888888889</v>
      </c>
    </row>
    <row r="19" spans="1:15" x14ac:dyDescent="0.2">
      <c r="A19" s="192">
        <f>'Hourly Flow Summary A-B'!A17</f>
        <v>0.29166666666666702</v>
      </c>
      <c r="B19" s="186">
        <f>'Hourly Flow Summary A-B'!P17</f>
        <v>99.2</v>
      </c>
      <c r="C19" s="186">
        <f>'Hourly Flow Summary A-B'!Q17</f>
        <v>98.714285714285708</v>
      </c>
      <c r="D19" s="187">
        <f>'Hourly Flow Summary A-B'!R17</f>
        <v>85.111111111111114</v>
      </c>
      <c r="E19" s="185"/>
      <c r="F19" s="192">
        <f>'Hourly Flow Summary B-A'!A17</f>
        <v>0.29166666666666702</v>
      </c>
      <c r="G19" s="186">
        <f>'Hourly Flow Summary B-A'!P17</f>
        <v>134.19999999999999</v>
      </c>
      <c r="H19" s="186">
        <f>'Hourly Flow Summary B-A'!Q17</f>
        <v>132.14285714285714</v>
      </c>
      <c r="I19" s="187">
        <f>'Hourly Flow Summary B-A'!R17</f>
        <v>110.88888888888889</v>
      </c>
      <c r="J19" s="185"/>
      <c r="K19" s="192">
        <f t="shared" si="0"/>
        <v>0.29166666666666702</v>
      </c>
      <c r="L19" s="186">
        <f>'Hourly Flow Summary Two-Way'!P17</f>
        <v>233.4</v>
      </c>
      <c r="M19" s="186">
        <f>'Hourly Flow Summary Two-Way'!Q17</f>
        <v>230.85714285714286</v>
      </c>
      <c r="N19" s="187">
        <f>'Hourly Flow Summary Two-Way'!R17</f>
        <v>196</v>
      </c>
    </row>
    <row r="20" spans="1:15" x14ac:dyDescent="0.2">
      <c r="A20" s="192">
        <f>'Hourly Flow Summary A-B'!A18</f>
        <v>0.33333333333333398</v>
      </c>
      <c r="B20" s="186">
        <f>'Hourly Flow Summary A-B'!P18</f>
        <v>132.80000000000001</v>
      </c>
      <c r="C20" s="186">
        <f>'Hourly Flow Summary A-B'!Q18</f>
        <v>131.71428571428572</v>
      </c>
      <c r="D20" s="187">
        <f>'Hourly Flow Summary A-B'!R18</f>
        <v>110.11111111111111</v>
      </c>
      <c r="E20" s="185"/>
      <c r="F20" s="192">
        <f>'Hourly Flow Summary B-A'!A18</f>
        <v>0.33333333333333398</v>
      </c>
      <c r="G20" s="186">
        <f>'Hourly Flow Summary B-A'!P18</f>
        <v>148.4</v>
      </c>
      <c r="H20" s="186">
        <f>'Hourly Flow Summary B-A'!Q18</f>
        <v>143.57142857142858</v>
      </c>
      <c r="I20" s="187">
        <f>'Hourly Flow Summary B-A'!R18</f>
        <v>120.22222222222223</v>
      </c>
      <c r="J20" s="185"/>
      <c r="K20" s="192">
        <f t="shared" si="0"/>
        <v>0.33333333333333398</v>
      </c>
      <c r="L20" s="186">
        <f>'Hourly Flow Summary Two-Way'!P18</f>
        <v>281.2</v>
      </c>
      <c r="M20" s="186">
        <f>'Hourly Flow Summary Two-Way'!Q18</f>
        <v>275.28571428571428</v>
      </c>
      <c r="N20" s="187">
        <f>'Hourly Flow Summary Two-Way'!R18</f>
        <v>230.33333333333334</v>
      </c>
      <c r="O20" s="57"/>
    </row>
    <row r="21" spans="1:15" x14ac:dyDescent="0.2">
      <c r="A21" s="192">
        <f>'Hourly Flow Summary A-B'!A19</f>
        <v>0.375</v>
      </c>
      <c r="B21" s="186">
        <f>'Hourly Flow Summary A-B'!P19</f>
        <v>83</v>
      </c>
      <c r="C21" s="186">
        <f>'Hourly Flow Summary A-B'!Q19</f>
        <v>82</v>
      </c>
      <c r="D21" s="187">
        <f>'Hourly Flow Summary A-B'!R19</f>
        <v>77.888888888888886</v>
      </c>
      <c r="E21" s="185"/>
      <c r="F21" s="192">
        <f>'Hourly Flow Summary B-A'!A19</f>
        <v>0.375</v>
      </c>
      <c r="G21" s="186">
        <f>'Hourly Flow Summary B-A'!P19</f>
        <v>89.8</v>
      </c>
      <c r="H21" s="186">
        <f>'Hourly Flow Summary B-A'!Q19</f>
        <v>97.142857142857139</v>
      </c>
      <c r="I21" s="187">
        <f>'Hourly Flow Summary B-A'!R19</f>
        <v>93.444444444444443</v>
      </c>
      <c r="J21" s="185"/>
      <c r="K21" s="192">
        <f t="shared" si="0"/>
        <v>0.375</v>
      </c>
      <c r="L21" s="186">
        <f>'Hourly Flow Summary Two-Way'!P19</f>
        <v>172.8</v>
      </c>
      <c r="M21" s="186">
        <f>'Hourly Flow Summary Two-Way'!Q19</f>
        <v>179.14285714285714</v>
      </c>
      <c r="N21" s="187">
        <f>'Hourly Flow Summary Two-Way'!R19</f>
        <v>171.33333333333334</v>
      </c>
      <c r="O21" s="57"/>
    </row>
    <row r="22" spans="1:15" x14ac:dyDescent="0.2">
      <c r="A22" s="191">
        <f>'Hourly Flow Summary A-B'!A20</f>
        <v>0.41666666666666702</v>
      </c>
      <c r="B22" s="174">
        <f>'Hourly Flow Summary A-B'!P20</f>
        <v>86.4</v>
      </c>
      <c r="C22" s="174">
        <f>'Hourly Flow Summary A-B'!Q20</f>
        <v>88</v>
      </c>
      <c r="D22" s="176">
        <f>'Hourly Flow Summary A-B'!R20</f>
        <v>91</v>
      </c>
      <c r="E22" s="185"/>
      <c r="F22" s="191">
        <f>'Hourly Flow Summary B-A'!A20</f>
        <v>0.41666666666666702</v>
      </c>
      <c r="G22" s="174">
        <f>'Hourly Flow Summary B-A'!P20</f>
        <v>81.2</v>
      </c>
      <c r="H22" s="174">
        <f>'Hourly Flow Summary B-A'!Q20</f>
        <v>79.142857142857139</v>
      </c>
      <c r="I22" s="176">
        <f>'Hourly Flow Summary B-A'!R20</f>
        <v>80.222222222222229</v>
      </c>
      <c r="J22" s="185"/>
      <c r="K22" s="191">
        <f t="shared" si="0"/>
        <v>0.41666666666666702</v>
      </c>
      <c r="L22" s="174">
        <f>'Hourly Flow Summary Two-Way'!P20</f>
        <v>167.6</v>
      </c>
      <c r="M22" s="174">
        <f>'Hourly Flow Summary Two-Way'!Q20</f>
        <v>167.14285714285714</v>
      </c>
      <c r="N22" s="176">
        <f>'Hourly Flow Summary Two-Way'!R20</f>
        <v>171.22222222222223</v>
      </c>
      <c r="O22" s="57"/>
    </row>
    <row r="23" spans="1:15" x14ac:dyDescent="0.2">
      <c r="A23" s="191">
        <f>'Hourly Flow Summary A-B'!A21</f>
        <v>0.45833333333333398</v>
      </c>
      <c r="B23" s="174">
        <f>'Hourly Flow Summary A-B'!P21</f>
        <v>85.2</v>
      </c>
      <c r="C23" s="174">
        <f>'Hourly Flow Summary A-B'!Q21</f>
        <v>90</v>
      </c>
      <c r="D23" s="176">
        <f>'Hourly Flow Summary A-B'!R21</f>
        <v>88.2</v>
      </c>
      <c r="E23" s="185"/>
      <c r="F23" s="191">
        <f>'Hourly Flow Summary B-A'!A21</f>
        <v>0.45833333333333398</v>
      </c>
      <c r="G23" s="174">
        <f>'Hourly Flow Summary B-A'!P21</f>
        <v>83</v>
      </c>
      <c r="H23" s="174">
        <f>'Hourly Flow Summary B-A'!Q21</f>
        <v>86.125</v>
      </c>
      <c r="I23" s="176">
        <f>'Hourly Flow Summary B-A'!R21</f>
        <v>85.6</v>
      </c>
      <c r="J23" s="185"/>
      <c r="K23" s="191">
        <f t="shared" si="0"/>
        <v>0.45833333333333398</v>
      </c>
      <c r="L23" s="174">
        <f>'Hourly Flow Summary Two-Way'!P21</f>
        <v>168.2</v>
      </c>
      <c r="M23" s="174">
        <f>'Hourly Flow Summary Two-Way'!Q21</f>
        <v>176.125</v>
      </c>
      <c r="N23" s="176">
        <f>'Hourly Flow Summary Two-Way'!R21</f>
        <v>173.8</v>
      </c>
      <c r="O23" s="57"/>
    </row>
    <row r="24" spans="1:15" x14ac:dyDescent="0.2">
      <c r="A24" s="191">
        <f>'Hourly Flow Summary A-B'!A22</f>
        <v>0.5</v>
      </c>
      <c r="B24" s="174">
        <f>'Hourly Flow Summary A-B'!P22</f>
        <v>86.8</v>
      </c>
      <c r="C24" s="174">
        <f>'Hourly Flow Summary A-B'!Q22</f>
        <v>85.25</v>
      </c>
      <c r="D24" s="176">
        <f>'Hourly Flow Summary A-B'!R22</f>
        <v>88.4</v>
      </c>
      <c r="E24" s="185"/>
      <c r="F24" s="191">
        <f>'Hourly Flow Summary B-A'!A22</f>
        <v>0.5</v>
      </c>
      <c r="G24" s="174">
        <f>'Hourly Flow Summary B-A'!P22</f>
        <v>82.8</v>
      </c>
      <c r="H24" s="174">
        <f>'Hourly Flow Summary B-A'!Q22</f>
        <v>85.5</v>
      </c>
      <c r="I24" s="176">
        <f>'Hourly Flow Summary B-A'!R22</f>
        <v>83.9</v>
      </c>
      <c r="J24" s="185"/>
      <c r="K24" s="191">
        <f t="shared" si="0"/>
        <v>0.5</v>
      </c>
      <c r="L24" s="174">
        <f>'Hourly Flow Summary Two-Way'!P22</f>
        <v>169.6</v>
      </c>
      <c r="M24" s="174">
        <f>'Hourly Flow Summary Two-Way'!Q22</f>
        <v>170.75</v>
      </c>
      <c r="N24" s="176">
        <f>'Hourly Flow Summary Two-Way'!R22</f>
        <v>172.3</v>
      </c>
      <c r="O24" s="57"/>
    </row>
    <row r="25" spans="1:15" x14ac:dyDescent="0.2">
      <c r="A25" s="191">
        <f>'Hourly Flow Summary A-B'!A23</f>
        <v>0.54166666666666696</v>
      </c>
      <c r="B25" s="174">
        <f>'Hourly Flow Summary A-B'!P23</f>
        <v>89</v>
      </c>
      <c r="C25" s="174">
        <f>'Hourly Flow Summary A-B'!Q23</f>
        <v>90.375</v>
      </c>
      <c r="D25" s="176">
        <f>'Hourly Flow Summary A-B'!R23</f>
        <v>89</v>
      </c>
      <c r="E25" s="185"/>
      <c r="F25" s="191">
        <f>'Hourly Flow Summary B-A'!A23</f>
        <v>0.54166666666666696</v>
      </c>
      <c r="G25" s="174">
        <f>'Hourly Flow Summary B-A'!P23</f>
        <v>82.4</v>
      </c>
      <c r="H25" s="174">
        <f>'Hourly Flow Summary B-A'!Q23</f>
        <v>79.875</v>
      </c>
      <c r="I25" s="176">
        <f>'Hourly Flow Summary B-A'!R23</f>
        <v>79.400000000000006</v>
      </c>
      <c r="J25" s="185"/>
      <c r="K25" s="191">
        <f t="shared" si="0"/>
        <v>0.54166666666666696</v>
      </c>
      <c r="L25" s="174">
        <f>'Hourly Flow Summary Two-Way'!P23</f>
        <v>171.4</v>
      </c>
      <c r="M25" s="174">
        <f>'Hourly Flow Summary Two-Way'!Q23</f>
        <v>170.25</v>
      </c>
      <c r="N25" s="176">
        <f>'Hourly Flow Summary Two-Way'!R23</f>
        <v>168.4</v>
      </c>
      <c r="O25" s="57"/>
    </row>
    <row r="26" spans="1:15" x14ac:dyDescent="0.2">
      <c r="A26" s="191">
        <f>'Hourly Flow Summary A-B'!A24</f>
        <v>0.58333333333333404</v>
      </c>
      <c r="B26" s="174">
        <f>'Hourly Flow Summary A-B'!P24</f>
        <v>100.25</v>
      </c>
      <c r="C26" s="174">
        <f>'Hourly Flow Summary A-B'!Q24</f>
        <v>97.428571428571431</v>
      </c>
      <c r="D26" s="176">
        <f>'Hourly Flow Summary A-B'!R24</f>
        <v>95.777777777777771</v>
      </c>
      <c r="E26" s="185"/>
      <c r="F26" s="191">
        <f>'Hourly Flow Summary B-A'!A24</f>
        <v>0.58333333333333404</v>
      </c>
      <c r="G26" s="174">
        <f>'Hourly Flow Summary B-A'!P24</f>
        <v>90</v>
      </c>
      <c r="H26" s="174">
        <f>'Hourly Flow Summary B-A'!Q24</f>
        <v>91.857142857142861</v>
      </c>
      <c r="I26" s="176">
        <f>'Hourly Flow Summary B-A'!R24</f>
        <v>89.666666666666671</v>
      </c>
      <c r="J26" s="185"/>
      <c r="K26" s="191">
        <f t="shared" si="0"/>
        <v>0.58333333333333404</v>
      </c>
      <c r="L26" s="174">
        <f>'Hourly Flow Summary Two-Way'!P24</f>
        <v>190.25</v>
      </c>
      <c r="M26" s="174">
        <f>'Hourly Flow Summary Two-Way'!Q24</f>
        <v>189.28571428571428</v>
      </c>
      <c r="N26" s="176">
        <f>'Hourly Flow Summary Two-Way'!R24</f>
        <v>185.44444444444446</v>
      </c>
      <c r="O26" s="57"/>
    </row>
    <row r="27" spans="1:15" x14ac:dyDescent="0.2">
      <c r="A27" s="191">
        <f>'Hourly Flow Summary A-B'!A25</f>
        <v>0.625</v>
      </c>
      <c r="B27" s="174">
        <f>'Hourly Flow Summary A-B'!P25</f>
        <v>121.25</v>
      </c>
      <c r="C27" s="174">
        <f>'Hourly Flow Summary A-B'!Q25</f>
        <v>118.85714285714286</v>
      </c>
      <c r="D27" s="176">
        <f>'Hourly Flow Summary A-B'!R25</f>
        <v>110.77777777777777</v>
      </c>
      <c r="E27" s="185"/>
      <c r="F27" s="191">
        <f>'Hourly Flow Summary B-A'!A25</f>
        <v>0.625</v>
      </c>
      <c r="G27" s="174">
        <f>'Hourly Flow Summary B-A'!P25</f>
        <v>103.5</v>
      </c>
      <c r="H27" s="174">
        <f>'Hourly Flow Summary B-A'!Q25</f>
        <v>103</v>
      </c>
      <c r="I27" s="176">
        <f>'Hourly Flow Summary B-A'!R25</f>
        <v>94.888888888888886</v>
      </c>
      <c r="J27" s="185"/>
      <c r="K27" s="191">
        <f t="shared" si="0"/>
        <v>0.625</v>
      </c>
      <c r="L27" s="174">
        <f>'Hourly Flow Summary Two-Way'!P25</f>
        <v>224.75</v>
      </c>
      <c r="M27" s="174">
        <f>'Hourly Flow Summary Two-Way'!Q25</f>
        <v>221.85714285714286</v>
      </c>
      <c r="N27" s="176">
        <f>'Hourly Flow Summary Two-Way'!R25</f>
        <v>205.66666666666666</v>
      </c>
      <c r="O27" s="57"/>
    </row>
    <row r="28" spans="1:15" x14ac:dyDescent="0.2">
      <c r="A28" s="193">
        <f>'Hourly Flow Summary A-B'!A26</f>
        <v>0.66666666666666696</v>
      </c>
      <c r="B28" s="188">
        <f>'Hourly Flow Summary A-B'!P26</f>
        <v>143.5</v>
      </c>
      <c r="C28" s="188">
        <f>'Hourly Flow Summary A-B'!Q26</f>
        <v>137.71428571428572</v>
      </c>
      <c r="D28" s="189">
        <f>'Hourly Flow Summary A-B'!R26</f>
        <v>127.44444444444444</v>
      </c>
      <c r="E28" s="185"/>
      <c r="F28" s="193">
        <f>'Hourly Flow Summary B-A'!A26</f>
        <v>0.66666666666666696</v>
      </c>
      <c r="G28" s="188">
        <f>'Hourly Flow Summary B-A'!P26</f>
        <v>152.75</v>
      </c>
      <c r="H28" s="188">
        <f>'Hourly Flow Summary B-A'!Q26</f>
        <v>141.42857142857142</v>
      </c>
      <c r="I28" s="189">
        <f>'Hourly Flow Summary B-A'!R26</f>
        <v>127.44444444444444</v>
      </c>
      <c r="J28" s="185"/>
      <c r="K28" s="193">
        <f t="shared" si="0"/>
        <v>0.66666666666666696</v>
      </c>
      <c r="L28" s="188">
        <f>'Hourly Flow Summary Two-Way'!P26</f>
        <v>296.25</v>
      </c>
      <c r="M28" s="188">
        <f>'Hourly Flow Summary Two-Way'!Q26</f>
        <v>279.14285714285717</v>
      </c>
      <c r="N28" s="189">
        <f>'Hourly Flow Summary Two-Way'!R26</f>
        <v>254.88888888888889</v>
      </c>
      <c r="O28" s="57"/>
    </row>
    <row r="29" spans="1:15" x14ac:dyDescent="0.2">
      <c r="A29" s="193">
        <f>'Hourly Flow Summary A-B'!A27</f>
        <v>0.70833333333333404</v>
      </c>
      <c r="B29" s="188">
        <f>'Hourly Flow Summary A-B'!P27</f>
        <v>165.25</v>
      </c>
      <c r="C29" s="188">
        <f>'Hourly Flow Summary A-B'!Q27</f>
        <v>148.85714285714286</v>
      </c>
      <c r="D29" s="189">
        <f>'Hourly Flow Summary A-B'!R27</f>
        <v>129.44444444444446</v>
      </c>
      <c r="E29" s="185"/>
      <c r="F29" s="193">
        <f>'Hourly Flow Summary B-A'!A27</f>
        <v>0.70833333333333404</v>
      </c>
      <c r="G29" s="188">
        <f>'Hourly Flow Summary B-A'!P27</f>
        <v>134</v>
      </c>
      <c r="H29" s="188">
        <f>'Hourly Flow Summary B-A'!Q27</f>
        <v>133.57142857142858</v>
      </c>
      <c r="I29" s="189">
        <f>'Hourly Flow Summary B-A'!R27</f>
        <v>119.88888888888889</v>
      </c>
      <c r="J29" s="185"/>
      <c r="K29" s="193">
        <f t="shared" si="0"/>
        <v>0.70833333333333404</v>
      </c>
      <c r="L29" s="188">
        <f>'Hourly Flow Summary Two-Way'!P27</f>
        <v>299.25</v>
      </c>
      <c r="M29" s="188">
        <f>'Hourly Flow Summary Two-Way'!Q27</f>
        <v>282.42857142857144</v>
      </c>
      <c r="N29" s="189">
        <f>'Hourly Flow Summary Two-Way'!R27</f>
        <v>249.33333333333334</v>
      </c>
      <c r="O29" s="57"/>
    </row>
    <row r="30" spans="1:15" x14ac:dyDescent="0.2">
      <c r="A30" s="193">
        <f>'Hourly Flow Summary A-B'!A28</f>
        <v>0.75</v>
      </c>
      <c r="B30" s="188">
        <f>'Hourly Flow Summary A-B'!P28</f>
        <v>119.25</v>
      </c>
      <c r="C30" s="188">
        <f>'Hourly Flow Summary A-B'!Q28</f>
        <v>103</v>
      </c>
      <c r="D30" s="189">
        <f>'Hourly Flow Summary A-B'!R28</f>
        <v>89.111111111111114</v>
      </c>
      <c r="E30" s="185"/>
      <c r="F30" s="193">
        <f>'Hourly Flow Summary B-A'!A28</f>
        <v>0.75</v>
      </c>
      <c r="G30" s="188">
        <f>'Hourly Flow Summary B-A'!P28</f>
        <v>78.75</v>
      </c>
      <c r="H30" s="188">
        <f>'Hourly Flow Summary B-A'!Q28</f>
        <v>76.285714285714292</v>
      </c>
      <c r="I30" s="189">
        <f>'Hourly Flow Summary B-A'!R28</f>
        <v>67.777777777777771</v>
      </c>
      <c r="J30" s="185"/>
      <c r="K30" s="193">
        <f t="shared" si="0"/>
        <v>0.75</v>
      </c>
      <c r="L30" s="188">
        <f>'Hourly Flow Summary Two-Way'!P28</f>
        <v>198</v>
      </c>
      <c r="M30" s="188">
        <f>'Hourly Flow Summary Two-Way'!Q28</f>
        <v>179.28571428571428</v>
      </c>
      <c r="N30" s="189">
        <f>'Hourly Flow Summary Two-Way'!R28</f>
        <v>156.88888888888889</v>
      </c>
      <c r="O30" s="57"/>
    </row>
    <row r="31" spans="1:15" x14ac:dyDescent="0.2">
      <c r="A31" s="191">
        <f>'Hourly Flow Summary A-B'!A29</f>
        <v>0.79166666666666696</v>
      </c>
      <c r="B31" s="174">
        <f>'Hourly Flow Summary A-B'!P29</f>
        <v>53.75</v>
      </c>
      <c r="C31" s="174">
        <f>'Hourly Flow Summary A-B'!Q29</f>
        <v>51.285714285714285</v>
      </c>
      <c r="D31" s="176">
        <f>'Hourly Flow Summary A-B'!R29</f>
        <v>47.777777777777779</v>
      </c>
      <c r="E31" s="185"/>
      <c r="F31" s="191">
        <f>'Hourly Flow Summary B-A'!A29</f>
        <v>0.79166666666666696</v>
      </c>
      <c r="G31" s="174">
        <f>'Hourly Flow Summary B-A'!P29</f>
        <v>70.75</v>
      </c>
      <c r="H31" s="174">
        <f>'Hourly Flow Summary B-A'!Q29</f>
        <v>61</v>
      </c>
      <c r="I31" s="176">
        <f>'Hourly Flow Summary B-A'!R29</f>
        <v>54.888888888888886</v>
      </c>
      <c r="J31" s="185"/>
      <c r="K31" s="191">
        <f t="shared" si="0"/>
        <v>0.79166666666666696</v>
      </c>
      <c r="L31" s="174">
        <f>'Hourly Flow Summary Two-Way'!P29</f>
        <v>124.5</v>
      </c>
      <c r="M31" s="174">
        <f>'Hourly Flow Summary Two-Way'!Q29</f>
        <v>112.28571428571429</v>
      </c>
      <c r="N31" s="176">
        <f>'Hourly Flow Summary Two-Way'!R29</f>
        <v>102.66666666666667</v>
      </c>
      <c r="O31" s="57"/>
    </row>
    <row r="32" spans="1:15" x14ac:dyDescent="0.2">
      <c r="A32" s="191">
        <f>'Hourly Flow Summary A-B'!A30</f>
        <v>0.83333333333333404</v>
      </c>
      <c r="B32" s="174">
        <f>'Hourly Flow Summary A-B'!P30</f>
        <v>40.75</v>
      </c>
      <c r="C32" s="174">
        <f>'Hourly Flow Summary A-B'!Q30</f>
        <v>36.857142857142854</v>
      </c>
      <c r="D32" s="176">
        <f>'Hourly Flow Summary A-B'!R30</f>
        <v>35.888888888888886</v>
      </c>
      <c r="E32" s="185"/>
      <c r="F32" s="191">
        <f>'Hourly Flow Summary B-A'!A30</f>
        <v>0.83333333333333404</v>
      </c>
      <c r="G32" s="174">
        <f>'Hourly Flow Summary B-A'!P30</f>
        <v>52.5</v>
      </c>
      <c r="H32" s="174">
        <f>'Hourly Flow Summary B-A'!Q30</f>
        <v>44.142857142857146</v>
      </c>
      <c r="I32" s="176">
        <f>'Hourly Flow Summary B-A'!R30</f>
        <v>40.444444444444443</v>
      </c>
      <c r="J32" s="185"/>
      <c r="K32" s="191">
        <f t="shared" si="0"/>
        <v>0.83333333333333404</v>
      </c>
      <c r="L32" s="174">
        <f>'Hourly Flow Summary Two-Way'!P30</f>
        <v>93.25</v>
      </c>
      <c r="M32" s="174">
        <f>'Hourly Flow Summary Two-Way'!Q30</f>
        <v>81</v>
      </c>
      <c r="N32" s="176">
        <f>'Hourly Flow Summary Two-Way'!R30</f>
        <v>76.333333333333329</v>
      </c>
      <c r="O32" s="57"/>
    </row>
    <row r="33" spans="1:15" x14ac:dyDescent="0.2">
      <c r="A33" s="191">
        <f>'Hourly Flow Summary A-B'!A31</f>
        <v>0.875</v>
      </c>
      <c r="B33" s="174">
        <f>'Hourly Flow Summary A-B'!P31</f>
        <v>20.5</v>
      </c>
      <c r="C33" s="174">
        <f>'Hourly Flow Summary A-B'!Q31</f>
        <v>18.428571428571427</v>
      </c>
      <c r="D33" s="176">
        <f>'Hourly Flow Summary A-B'!R31</f>
        <v>18.444444444444443</v>
      </c>
      <c r="E33" s="185"/>
      <c r="F33" s="191">
        <f>'Hourly Flow Summary B-A'!A31</f>
        <v>0.875</v>
      </c>
      <c r="G33" s="174">
        <f>'Hourly Flow Summary B-A'!P31</f>
        <v>39.25</v>
      </c>
      <c r="H33" s="174">
        <f>'Hourly Flow Summary B-A'!Q31</f>
        <v>35.571428571428569</v>
      </c>
      <c r="I33" s="176">
        <f>'Hourly Flow Summary B-A'!R31</f>
        <v>34</v>
      </c>
      <c r="J33" s="185"/>
      <c r="K33" s="191">
        <f t="shared" si="0"/>
        <v>0.875</v>
      </c>
      <c r="L33" s="174">
        <f>'Hourly Flow Summary Two-Way'!P31</f>
        <v>59.75</v>
      </c>
      <c r="M33" s="174">
        <f>'Hourly Flow Summary Two-Way'!Q31</f>
        <v>54</v>
      </c>
      <c r="N33" s="176">
        <f>'Hourly Flow Summary Two-Way'!R31</f>
        <v>52.444444444444443</v>
      </c>
      <c r="O33" s="57"/>
    </row>
    <row r="34" spans="1:15" x14ac:dyDescent="0.2">
      <c r="A34" s="191">
        <f>'Hourly Flow Summary A-B'!A32</f>
        <v>0.91666666666666696</v>
      </c>
      <c r="B34" s="174">
        <f>'Hourly Flow Summary A-B'!P32</f>
        <v>15.25</v>
      </c>
      <c r="C34" s="174">
        <f>'Hourly Flow Summary A-B'!Q32</f>
        <v>13.571428571428571</v>
      </c>
      <c r="D34" s="176">
        <f>'Hourly Flow Summary A-B'!R32</f>
        <v>12.555555555555555</v>
      </c>
      <c r="E34" s="185"/>
      <c r="F34" s="191">
        <f>'Hourly Flow Summary B-A'!A32</f>
        <v>0.91666666666666696</v>
      </c>
      <c r="G34" s="174">
        <f>'Hourly Flow Summary B-A'!P32</f>
        <v>12.5</v>
      </c>
      <c r="H34" s="174">
        <f>'Hourly Flow Summary B-A'!Q32</f>
        <v>12.285714285714286</v>
      </c>
      <c r="I34" s="176">
        <f>'Hourly Flow Summary B-A'!R32</f>
        <v>11.777777777777779</v>
      </c>
      <c r="J34" s="185"/>
      <c r="K34" s="191">
        <f t="shared" si="0"/>
        <v>0.91666666666666696</v>
      </c>
      <c r="L34" s="174">
        <f>'Hourly Flow Summary Two-Way'!P32</f>
        <v>27.75</v>
      </c>
      <c r="M34" s="174">
        <f>'Hourly Flow Summary Two-Way'!Q32</f>
        <v>25.857142857142858</v>
      </c>
      <c r="N34" s="176">
        <f>'Hourly Flow Summary Two-Way'!R32</f>
        <v>24.333333333333332</v>
      </c>
      <c r="O34" s="57"/>
    </row>
    <row r="35" spans="1:15" ht="13.5" thickBot="1" x14ac:dyDescent="0.25">
      <c r="A35" s="194">
        <f>'Hourly Flow Summary A-B'!A33</f>
        <v>0.95833333333333404</v>
      </c>
      <c r="B35" s="178">
        <f>'Hourly Flow Summary A-B'!P33</f>
        <v>5.75</v>
      </c>
      <c r="C35" s="178">
        <f>'Hourly Flow Summary A-B'!Q33</f>
        <v>6.1428571428571432</v>
      </c>
      <c r="D35" s="179">
        <f>'Hourly Flow Summary A-B'!R33</f>
        <v>6.333333333333333</v>
      </c>
      <c r="E35" s="185"/>
      <c r="F35" s="194">
        <f>'Hourly Flow Summary B-A'!A33</f>
        <v>0.95833333333333404</v>
      </c>
      <c r="G35" s="178">
        <f>'Hourly Flow Summary B-A'!P33</f>
        <v>6</v>
      </c>
      <c r="H35" s="178">
        <f>'Hourly Flow Summary B-A'!Q33</f>
        <v>5.8571428571428568</v>
      </c>
      <c r="I35" s="179">
        <f>'Hourly Flow Summary B-A'!R33</f>
        <v>5.5555555555555554</v>
      </c>
      <c r="J35" s="185"/>
      <c r="K35" s="194">
        <f t="shared" si="0"/>
        <v>0.95833333333333404</v>
      </c>
      <c r="L35" s="178">
        <f>'Hourly Flow Summary Two-Way'!P33</f>
        <v>11.75</v>
      </c>
      <c r="M35" s="178">
        <f>'Hourly Flow Summary Two-Way'!Q33</f>
        <v>12</v>
      </c>
      <c r="N35" s="179">
        <f>'Hourly Flow Summary Two-Way'!R33</f>
        <v>11.888888888888889</v>
      </c>
      <c r="O35" s="57"/>
    </row>
    <row r="36" spans="1:15" s="7" customFormat="1" x14ac:dyDescent="0.2">
      <c r="A36" s="195" t="str">
        <f>'Hourly Flow Summary A-B'!A39</f>
        <v>0700-1000</v>
      </c>
      <c r="B36" s="197">
        <f>'Hourly Flow Summary A-B'!P39</f>
        <v>315</v>
      </c>
      <c r="C36" s="197">
        <f>'Hourly Flow Summary A-B'!Q39</f>
        <v>312.42857142857144</v>
      </c>
      <c r="D36" s="198">
        <f>'Hourly Flow Summary A-B'!R39</f>
        <v>273.11111111111109</v>
      </c>
      <c r="E36" s="199"/>
      <c r="F36" s="195" t="str">
        <f>'Hourly Flow Summary B-A'!A39</f>
        <v>0700-1000</v>
      </c>
      <c r="G36" s="197">
        <f>'Hourly Flow Summary B-A'!P39</f>
        <v>372.40000000000003</v>
      </c>
      <c r="H36" s="197">
        <f>'Hourly Flow Summary B-A'!Q39</f>
        <v>372.85714285714289</v>
      </c>
      <c r="I36" s="198">
        <f>'Hourly Flow Summary B-A'!R39</f>
        <v>324.55555555555554</v>
      </c>
      <c r="J36" s="199"/>
      <c r="K36" s="195" t="str">
        <f t="shared" si="0"/>
        <v>0700-1000</v>
      </c>
      <c r="L36" s="197">
        <f>'Hourly Flow Summary Two-Way'!P39</f>
        <v>687.40000000000009</v>
      </c>
      <c r="M36" s="197">
        <f>'Hourly Flow Summary Two-Way'!Q39</f>
        <v>685.28571428571422</v>
      </c>
      <c r="N36" s="198">
        <f>'Hourly Flow Summary Two-Way'!R39</f>
        <v>597.66666666666674</v>
      </c>
      <c r="O36" s="200"/>
    </row>
    <row r="37" spans="1:15" s="7" customFormat="1" ht="13.5" thickBot="1" x14ac:dyDescent="0.25">
      <c r="A37" s="196" t="str">
        <f>'Hourly Flow Summary A-B'!A40</f>
        <v>1600-1900</v>
      </c>
      <c r="B37" s="201">
        <f>'Hourly Flow Summary A-B'!P40</f>
        <v>428</v>
      </c>
      <c r="C37" s="201">
        <f>'Hourly Flow Summary A-B'!Q40</f>
        <v>389.57142857142856</v>
      </c>
      <c r="D37" s="202">
        <f>'Hourly Flow Summary A-B'!R40</f>
        <v>346</v>
      </c>
      <c r="E37" s="203"/>
      <c r="F37" s="196" t="str">
        <f>'Hourly Flow Summary B-A'!A40</f>
        <v>1600-1900</v>
      </c>
      <c r="G37" s="201">
        <f>'Hourly Flow Summary B-A'!P40</f>
        <v>365.5</v>
      </c>
      <c r="H37" s="201">
        <f>'Hourly Flow Summary B-A'!Q40</f>
        <v>351.28571428571428</v>
      </c>
      <c r="I37" s="202">
        <f>'Hourly Flow Summary B-A'!R40</f>
        <v>315.11111111111109</v>
      </c>
      <c r="J37" s="203"/>
      <c r="K37" s="196" t="str">
        <f t="shared" si="0"/>
        <v>1600-1900</v>
      </c>
      <c r="L37" s="201">
        <f>'Hourly Flow Summary Two-Way'!P40</f>
        <v>793.5</v>
      </c>
      <c r="M37" s="201">
        <f>'Hourly Flow Summary Two-Way'!Q40</f>
        <v>740.85714285714289</v>
      </c>
      <c r="N37" s="202">
        <f>'Hourly Flow Summary Two-Way'!R40</f>
        <v>661.11111111111109</v>
      </c>
      <c r="O37" s="200"/>
    </row>
    <row r="38" spans="1:15" x14ac:dyDescent="0.2">
      <c r="A38" s="180"/>
      <c r="B38" s="55"/>
      <c r="C38" s="55"/>
      <c r="D38" s="55"/>
      <c r="E38" s="181"/>
      <c r="F38" s="55"/>
      <c r="G38" s="55"/>
      <c r="H38" s="56">
        <v>0.28125</v>
      </c>
      <c r="I38" s="56"/>
      <c r="J38" s="182"/>
      <c r="K38" s="56"/>
      <c r="L38" s="56"/>
      <c r="M38" s="56"/>
      <c r="N38" s="57"/>
      <c r="O38" s="57"/>
    </row>
    <row r="39" spans="1:15" x14ac:dyDescent="0.2">
      <c r="A39" s="180"/>
      <c r="B39" s="55"/>
      <c r="C39" s="55"/>
      <c r="D39" s="55"/>
      <c r="E39" s="181"/>
      <c r="F39" s="55"/>
      <c r="G39" s="55"/>
      <c r="H39" s="56">
        <v>0.29166666666666702</v>
      </c>
      <c r="I39" s="56"/>
      <c r="J39" s="182"/>
      <c r="K39" s="56"/>
      <c r="L39" s="56"/>
      <c r="M39" s="56"/>
      <c r="N39" s="57"/>
      <c r="O39" s="57"/>
    </row>
    <row r="40" spans="1:15" x14ac:dyDescent="0.2">
      <c r="A40" s="180"/>
      <c r="B40" s="55"/>
      <c r="C40" s="55"/>
      <c r="D40" s="55"/>
      <c r="E40" s="181"/>
      <c r="F40" s="55"/>
      <c r="G40" s="55"/>
      <c r="H40" s="56">
        <v>0.30208333333333398</v>
      </c>
      <c r="I40" s="56"/>
      <c r="J40" s="182"/>
      <c r="K40" s="56"/>
      <c r="L40" s="56"/>
      <c r="M40" s="56"/>
      <c r="N40" s="57"/>
      <c r="O40" s="57"/>
    </row>
    <row r="41" spans="1:15" x14ac:dyDescent="0.2">
      <c r="A41" s="180"/>
      <c r="B41" s="55"/>
      <c r="C41" s="55"/>
      <c r="D41" s="55"/>
      <c r="E41" s="181"/>
      <c r="F41" s="55"/>
      <c r="G41" s="55"/>
      <c r="H41" s="56">
        <v>0.3125</v>
      </c>
      <c r="I41" s="56"/>
      <c r="J41" s="182"/>
      <c r="K41" s="56"/>
      <c r="L41" s="56"/>
      <c r="M41" s="56"/>
      <c r="N41" s="57"/>
      <c r="O41" s="57"/>
    </row>
    <row r="42" spans="1:15" x14ac:dyDescent="0.2">
      <c r="A42" s="180"/>
      <c r="B42" s="55"/>
      <c r="C42" s="55"/>
      <c r="D42" s="55"/>
      <c r="E42" s="181"/>
      <c r="F42" s="55"/>
      <c r="G42" s="55"/>
      <c r="H42" s="56">
        <v>0.32291666666666702</v>
      </c>
      <c r="I42" s="56"/>
      <c r="J42" s="182"/>
      <c r="K42" s="56"/>
      <c r="L42" s="56"/>
      <c r="M42" s="56"/>
      <c r="N42" s="57"/>
      <c r="O42" s="57"/>
    </row>
    <row r="43" spans="1:15" x14ac:dyDescent="0.2">
      <c r="A43" s="180"/>
      <c r="B43" s="55"/>
      <c r="C43" s="55"/>
      <c r="D43" s="55"/>
      <c r="E43" s="181"/>
      <c r="F43" s="55"/>
      <c r="G43" s="55"/>
      <c r="H43" s="56">
        <v>0.33333333333333398</v>
      </c>
      <c r="I43" s="56"/>
      <c r="J43" s="182"/>
      <c r="K43" s="56"/>
      <c r="L43" s="56"/>
      <c r="M43" s="56"/>
      <c r="N43" s="57"/>
      <c r="O43" s="57"/>
    </row>
    <row r="44" spans="1:15" x14ac:dyDescent="0.2">
      <c r="A44" s="180"/>
      <c r="B44" s="55"/>
      <c r="C44" s="55"/>
      <c r="D44" s="55"/>
      <c r="E44" s="181"/>
      <c r="F44" s="55"/>
      <c r="G44" s="55"/>
      <c r="H44" s="56">
        <v>0.34375</v>
      </c>
      <c r="I44" s="56"/>
      <c r="J44" s="182"/>
      <c r="K44" s="56"/>
      <c r="L44" s="56"/>
      <c r="M44" s="56"/>
      <c r="N44" s="57"/>
      <c r="O44" s="57"/>
    </row>
    <row r="45" spans="1:15" x14ac:dyDescent="0.2">
      <c r="A45" s="180"/>
      <c r="B45" s="55"/>
      <c r="C45" s="55"/>
      <c r="D45" s="55"/>
      <c r="E45" s="181"/>
      <c r="F45" s="55"/>
      <c r="G45" s="55"/>
      <c r="H45" s="56">
        <v>0.35416666666666702</v>
      </c>
      <c r="I45" s="56"/>
      <c r="J45" s="182"/>
      <c r="K45" s="56"/>
      <c r="L45" s="56"/>
      <c r="M45" s="56"/>
      <c r="N45" s="57"/>
      <c r="O45" s="57"/>
    </row>
    <row r="46" spans="1:15" x14ac:dyDescent="0.2">
      <c r="A46" s="180"/>
      <c r="B46" s="55"/>
      <c r="C46" s="55"/>
      <c r="D46" s="55"/>
      <c r="E46" s="181"/>
      <c r="F46" s="55"/>
      <c r="G46" s="55"/>
      <c r="H46" s="56">
        <v>0.36458333333333398</v>
      </c>
      <c r="I46" s="56"/>
      <c r="J46" s="182"/>
      <c r="K46" s="56"/>
      <c r="L46" s="56"/>
      <c r="M46" s="56"/>
      <c r="N46" s="57"/>
      <c r="O46" s="57"/>
    </row>
    <row r="47" spans="1:15" x14ac:dyDescent="0.2">
      <c r="A47" s="180"/>
      <c r="B47" s="55"/>
      <c r="C47" s="55"/>
      <c r="D47" s="55"/>
      <c r="E47" s="181"/>
      <c r="F47" s="55"/>
      <c r="G47" s="55"/>
      <c r="H47" s="56">
        <v>0.375</v>
      </c>
      <c r="I47" s="56"/>
      <c r="J47" s="182"/>
      <c r="K47" s="56"/>
      <c r="L47" s="56"/>
      <c r="M47" s="56"/>
      <c r="N47" s="57"/>
      <c r="O47" s="57"/>
    </row>
    <row r="48" spans="1:15" x14ac:dyDescent="0.2">
      <c r="A48" s="180"/>
      <c r="B48" s="55"/>
      <c r="C48" s="55"/>
      <c r="D48" s="55"/>
      <c r="E48" s="181"/>
      <c r="F48" s="55"/>
      <c r="G48" s="55"/>
      <c r="H48" s="56">
        <v>0.38541666666666702</v>
      </c>
      <c r="I48" s="56"/>
      <c r="J48" s="182"/>
      <c r="K48" s="56"/>
      <c r="L48" s="56"/>
      <c r="M48" s="56"/>
      <c r="N48" s="57"/>
      <c r="O48" s="57"/>
    </row>
    <row r="49" spans="1:15" x14ac:dyDescent="0.2">
      <c r="A49" s="180"/>
      <c r="B49" s="55"/>
      <c r="C49" s="55"/>
      <c r="D49" s="55"/>
      <c r="E49" s="181"/>
      <c r="F49" s="55"/>
      <c r="G49" s="55"/>
      <c r="H49" s="56">
        <v>0.39583333333333398</v>
      </c>
      <c r="I49" s="56"/>
      <c r="J49" s="182"/>
      <c r="K49" s="56"/>
      <c r="L49" s="56"/>
      <c r="M49" s="56"/>
      <c r="N49" s="57"/>
      <c r="O49" s="57"/>
    </row>
    <row r="50" spans="1:15" x14ac:dyDescent="0.2">
      <c r="A50" s="180"/>
      <c r="B50" s="55"/>
      <c r="C50" s="55"/>
      <c r="D50" s="55"/>
      <c r="E50" s="181"/>
      <c r="F50" s="55"/>
      <c r="G50" s="55"/>
      <c r="H50" s="56">
        <v>0.40625</v>
      </c>
      <c r="I50" s="56"/>
      <c r="J50" s="182"/>
      <c r="K50" s="56"/>
      <c r="L50" s="56"/>
      <c r="M50" s="56"/>
      <c r="N50" s="57"/>
      <c r="O50" s="57"/>
    </row>
    <row r="51" spans="1:15" ht="14.25" customHeight="1" x14ac:dyDescent="0.2">
      <c r="A51" s="180"/>
      <c r="B51" s="55"/>
      <c r="C51" s="55"/>
      <c r="D51" s="55"/>
      <c r="E51" s="181"/>
      <c r="F51" s="55"/>
      <c r="G51" s="55"/>
      <c r="H51" s="56">
        <v>0.41666666666666702</v>
      </c>
      <c r="I51" s="56"/>
      <c r="J51" s="182"/>
      <c r="K51" s="56"/>
      <c r="L51" s="56"/>
      <c r="M51" s="56"/>
      <c r="N51" s="57"/>
      <c r="O51" s="57"/>
    </row>
    <row r="52" spans="1:15" x14ac:dyDescent="0.2">
      <c r="A52" s="504" t="s">
        <v>162</v>
      </c>
      <c r="B52" s="504"/>
      <c r="C52" s="504"/>
      <c r="D52" s="504"/>
      <c r="E52" s="504"/>
      <c r="F52" s="504"/>
      <c r="G52" s="504"/>
      <c r="H52" s="504"/>
      <c r="I52" s="504"/>
      <c r="J52" s="504"/>
      <c r="K52" s="504"/>
      <c r="L52" s="504"/>
      <c r="M52" s="504"/>
      <c r="N52" s="504"/>
    </row>
    <row r="53" spans="1:15" x14ac:dyDescent="0.2">
      <c r="A53" s="504"/>
      <c r="B53" s="504"/>
      <c r="C53" s="504"/>
      <c r="D53" s="504"/>
      <c r="E53" s="504"/>
      <c r="F53" s="504"/>
      <c r="G53" s="504"/>
      <c r="H53" s="504"/>
      <c r="I53" s="504"/>
      <c r="J53" s="504"/>
      <c r="K53" s="504"/>
      <c r="L53" s="504"/>
      <c r="M53" s="504"/>
      <c r="N53" s="504"/>
    </row>
    <row r="54" spans="1:15" x14ac:dyDescent="0.2">
      <c r="A54" s="504"/>
      <c r="B54" s="504"/>
      <c r="C54" s="504"/>
      <c r="D54" s="504"/>
      <c r="E54" s="504"/>
      <c r="F54" s="504"/>
      <c r="G54" s="504"/>
      <c r="H54" s="504"/>
      <c r="I54" s="504"/>
      <c r="J54" s="504"/>
      <c r="K54" s="504"/>
      <c r="L54" s="504"/>
      <c r="M54" s="504"/>
      <c r="N54" s="504"/>
    </row>
    <row r="55" spans="1:15" x14ac:dyDescent="0.2">
      <c r="A55" s="180"/>
      <c r="B55" s="55"/>
      <c r="C55" s="55"/>
      <c r="D55" s="55"/>
      <c r="E55" s="55"/>
      <c r="F55" s="55"/>
      <c r="G55" s="56">
        <v>0.45833333333333398</v>
      </c>
      <c r="H55" s="56"/>
      <c r="I55" s="56"/>
      <c r="J55" s="56"/>
      <c r="K55" s="56"/>
      <c r="L55" s="57"/>
      <c r="M55" s="57"/>
      <c r="N55" s="57"/>
    </row>
    <row r="56" spans="1:15" x14ac:dyDescent="0.2">
      <c r="A56" s="180"/>
      <c r="B56" s="55"/>
      <c r="C56" s="55"/>
      <c r="D56" s="55"/>
      <c r="E56" s="55"/>
      <c r="F56" s="55"/>
      <c r="G56" s="56">
        <v>0.46875</v>
      </c>
      <c r="H56" s="56"/>
      <c r="I56" s="56"/>
      <c r="J56" s="56"/>
      <c r="K56" s="56"/>
      <c r="L56" s="57"/>
      <c r="M56" s="57"/>
      <c r="N56" s="57"/>
    </row>
    <row r="57" spans="1:15" x14ac:dyDescent="0.2">
      <c r="A57" s="180"/>
      <c r="B57" s="55"/>
      <c r="C57" s="55"/>
      <c r="D57" s="55"/>
      <c r="E57" s="55"/>
      <c r="F57" s="55"/>
      <c r="G57" s="56">
        <v>0.47916666666666702</v>
      </c>
      <c r="H57" s="56"/>
      <c r="I57" s="56"/>
      <c r="J57" s="56"/>
      <c r="K57" s="56"/>
      <c r="L57" s="57"/>
      <c r="M57" s="57"/>
      <c r="N57" s="57"/>
    </row>
    <row r="58" spans="1:15" x14ac:dyDescent="0.2">
      <c r="A58" s="180"/>
      <c r="B58" s="55"/>
      <c r="C58" s="55"/>
      <c r="D58" s="55"/>
      <c r="E58" s="55"/>
      <c r="F58" s="55"/>
      <c r="G58" s="56">
        <v>0.48958333333333398</v>
      </c>
      <c r="H58" s="56"/>
      <c r="I58" s="56"/>
      <c r="J58" s="56"/>
      <c r="K58" s="56"/>
      <c r="L58" s="57"/>
      <c r="M58" s="57"/>
      <c r="N58" s="57"/>
    </row>
    <row r="59" spans="1:15" x14ac:dyDescent="0.2">
      <c r="A59" s="180"/>
      <c r="B59" s="55"/>
      <c r="C59" s="55"/>
      <c r="D59" s="55"/>
      <c r="E59" s="55"/>
      <c r="F59" s="55"/>
      <c r="G59" s="56">
        <v>0.5</v>
      </c>
      <c r="H59" s="56"/>
      <c r="I59" s="56"/>
      <c r="J59" s="56"/>
      <c r="K59" s="56"/>
      <c r="L59" s="57"/>
      <c r="M59" s="57"/>
      <c r="N59" s="57"/>
    </row>
    <row r="60" spans="1:15" x14ac:dyDescent="0.2">
      <c r="A60" s="180"/>
      <c r="B60" s="55"/>
      <c r="C60" s="55"/>
      <c r="D60" s="55"/>
      <c r="E60" s="55"/>
      <c r="F60" s="55"/>
      <c r="G60" s="56">
        <v>0.51041666666666696</v>
      </c>
      <c r="H60" s="56"/>
      <c r="I60" s="56"/>
      <c r="J60" s="56"/>
      <c r="K60" s="56"/>
      <c r="L60" s="57"/>
      <c r="M60" s="57"/>
      <c r="N60" s="57"/>
    </row>
    <row r="61" spans="1:15" x14ac:dyDescent="0.2">
      <c r="A61" s="180"/>
      <c r="B61" s="55"/>
      <c r="C61" s="55"/>
      <c r="D61" s="55"/>
      <c r="E61" s="55"/>
      <c r="F61" s="55"/>
      <c r="G61" s="56">
        <v>0.52083333333333404</v>
      </c>
      <c r="H61" s="56"/>
      <c r="I61" s="56"/>
      <c r="J61" s="56"/>
      <c r="K61" s="56"/>
      <c r="L61" s="57"/>
      <c r="M61" s="57"/>
      <c r="N61" s="57"/>
    </row>
    <row r="62" spans="1:15" x14ac:dyDescent="0.2">
      <c r="A62" s="180"/>
      <c r="B62" s="55"/>
      <c r="C62" s="55"/>
      <c r="D62" s="55"/>
      <c r="E62" s="55"/>
      <c r="F62" s="55"/>
      <c r="G62" s="56">
        <v>0.53125</v>
      </c>
      <c r="H62" s="56"/>
      <c r="I62" s="56"/>
      <c r="J62" s="56"/>
      <c r="K62" s="56"/>
      <c r="L62" s="57"/>
      <c r="M62" s="57"/>
      <c r="N62" s="57"/>
    </row>
    <row r="63" spans="1:15" x14ac:dyDescent="0.2">
      <c r="A63" s="180"/>
      <c r="B63" s="55"/>
      <c r="C63" s="55"/>
      <c r="D63" s="55"/>
      <c r="E63" s="55"/>
      <c r="F63" s="55"/>
      <c r="G63" s="56">
        <v>0.54166666666666696</v>
      </c>
      <c r="H63" s="56"/>
      <c r="I63" s="56"/>
      <c r="J63" s="56"/>
      <c r="K63" s="56"/>
      <c r="L63" s="57"/>
      <c r="M63" s="57"/>
      <c r="N63" s="57"/>
    </row>
    <row r="64" spans="1:15" x14ac:dyDescent="0.2">
      <c r="A64" s="180"/>
      <c r="B64" s="55"/>
      <c r="C64" s="55"/>
      <c r="D64" s="55"/>
      <c r="E64" s="55"/>
      <c r="F64" s="55"/>
      <c r="G64" s="56">
        <v>0.55208333333333404</v>
      </c>
      <c r="H64" s="56"/>
      <c r="I64" s="56"/>
      <c r="J64" s="56"/>
      <c r="K64" s="56"/>
      <c r="L64" s="57"/>
      <c r="M64" s="57"/>
      <c r="N64" s="57"/>
    </row>
    <row r="65" spans="1:14" x14ac:dyDescent="0.2">
      <c r="A65" s="180"/>
      <c r="B65" s="55"/>
      <c r="C65" s="55"/>
      <c r="D65" s="55"/>
      <c r="E65" s="55"/>
      <c r="F65" s="55"/>
      <c r="G65" s="56">
        <v>0.5625</v>
      </c>
      <c r="H65" s="56"/>
      <c r="I65" s="56"/>
      <c r="J65" s="56"/>
      <c r="K65" s="56"/>
      <c r="L65" s="57"/>
      <c r="M65" s="57"/>
      <c r="N65" s="57"/>
    </row>
    <row r="66" spans="1:14" x14ac:dyDescent="0.2">
      <c r="A66" s="180"/>
      <c r="B66" s="55"/>
      <c r="C66" s="55"/>
      <c r="D66" s="55"/>
      <c r="E66" s="55"/>
      <c r="F66" s="55"/>
      <c r="G66" s="56">
        <v>0.57291666666666696</v>
      </c>
      <c r="H66" s="56"/>
      <c r="I66" s="56"/>
      <c r="J66" s="56"/>
      <c r="K66" s="56"/>
      <c r="L66" s="57"/>
      <c r="M66" s="57"/>
      <c r="N66" s="57"/>
    </row>
    <row r="67" spans="1:14" x14ac:dyDescent="0.2">
      <c r="A67" s="180"/>
      <c r="B67" s="55"/>
      <c r="C67" s="55"/>
      <c r="D67" s="55"/>
      <c r="E67" s="55"/>
      <c r="F67" s="55"/>
      <c r="G67" s="56">
        <v>0.58333333333333404</v>
      </c>
      <c r="H67" s="56"/>
      <c r="I67" s="56"/>
      <c r="J67" s="56"/>
      <c r="K67" s="56"/>
      <c r="L67" s="57"/>
      <c r="M67" s="57"/>
      <c r="N67" s="57"/>
    </row>
    <row r="68" spans="1:14" x14ac:dyDescent="0.2">
      <c r="A68" s="180"/>
      <c r="B68" s="55"/>
      <c r="C68" s="55"/>
      <c r="D68" s="55"/>
      <c r="E68" s="55"/>
      <c r="F68" s="55"/>
      <c r="G68" s="56">
        <v>0.59375</v>
      </c>
      <c r="H68" s="56"/>
      <c r="I68" s="56"/>
      <c r="J68" s="56"/>
      <c r="K68" s="56"/>
      <c r="L68" s="57"/>
      <c r="M68" s="57"/>
      <c r="N68" s="57"/>
    </row>
    <row r="69" spans="1:14" x14ac:dyDescent="0.2">
      <c r="A69" s="180"/>
      <c r="B69" s="55"/>
      <c r="C69" s="55"/>
      <c r="D69" s="55"/>
      <c r="E69" s="55"/>
      <c r="F69" s="55"/>
      <c r="G69" s="56">
        <v>0.60416666666666696</v>
      </c>
      <c r="H69" s="56"/>
      <c r="I69" s="56"/>
      <c r="J69" s="56"/>
      <c r="K69" s="56"/>
      <c r="L69" s="57"/>
      <c r="M69" s="57"/>
      <c r="N69" s="57"/>
    </row>
    <row r="70" spans="1:14" x14ac:dyDescent="0.2">
      <c r="A70" s="180"/>
      <c r="B70" s="55"/>
      <c r="C70" s="55"/>
      <c r="D70" s="55"/>
      <c r="E70" s="55"/>
      <c r="F70" s="55"/>
      <c r="G70" s="56">
        <v>0.61458333333333404</v>
      </c>
      <c r="H70" s="56"/>
      <c r="I70" s="56"/>
      <c r="J70" s="56"/>
      <c r="K70" s="56"/>
      <c r="L70" s="57"/>
      <c r="M70" s="57"/>
      <c r="N70" s="57"/>
    </row>
    <row r="71" spans="1:14" x14ac:dyDescent="0.2">
      <c r="A71" s="180"/>
      <c r="B71" s="55"/>
      <c r="C71" s="55"/>
      <c r="D71" s="55"/>
      <c r="E71" s="55"/>
      <c r="F71" s="55"/>
      <c r="G71" s="56">
        <v>0.625</v>
      </c>
      <c r="H71" s="56"/>
      <c r="I71" s="56"/>
      <c r="J71" s="56"/>
      <c r="K71" s="56"/>
      <c r="L71" s="57"/>
      <c r="M71" s="57"/>
      <c r="N71" s="57"/>
    </row>
    <row r="72" spans="1:14" x14ac:dyDescent="0.2">
      <c r="A72" s="180"/>
      <c r="B72" s="55"/>
      <c r="C72" s="55"/>
      <c r="D72" s="55"/>
      <c r="E72" s="55"/>
      <c r="F72" s="55"/>
      <c r="G72" s="56">
        <v>0.63541666666666696</v>
      </c>
      <c r="H72" s="56"/>
      <c r="I72" s="56"/>
      <c r="J72" s="56"/>
      <c r="K72" s="56"/>
      <c r="L72" s="57"/>
      <c r="M72" s="57"/>
      <c r="N72" s="57"/>
    </row>
    <row r="73" spans="1:14" x14ac:dyDescent="0.2">
      <c r="A73" s="180"/>
      <c r="B73" s="55"/>
      <c r="C73" s="55"/>
      <c r="D73" s="55"/>
      <c r="E73" s="55"/>
      <c r="F73" s="55"/>
      <c r="G73" s="56">
        <v>0.64583333333333404</v>
      </c>
      <c r="H73" s="56"/>
      <c r="I73" s="56"/>
      <c r="J73" s="56"/>
      <c r="K73" s="56"/>
      <c r="L73" s="57"/>
      <c r="M73" s="57"/>
      <c r="N73" s="57"/>
    </row>
    <row r="74" spans="1:14" x14ac:dyDescent="0.2">
      <c r="A74" s="504" t="s">
        <v>120</v>
      </c>
      <c r="B74" s="504"/>
      <c r="C74" s="504"/>
      <c r="D74" s="504"/>
      <c r="E74" s="504"/>
      <c r="F74" s="504"/>
      <c r="G74" s="504"/>
      <c r="H74" s="504"/>
      <c r="I74" s="504"/>
      <c r="J74" s="504"/>
      <c r="K74" s="504"/>
      <c r="L74" s="504"/>
      <c r="M74" s="504"/>
      <c r="N74" s="504"/>
    </row>
    <row r="75" spans="1:14" x14ac:dyDescent="0.2">
      <c r="A75" s="504"/>
      <c r="B75" s="504"/>
      <c r="C75" s="504"/>
      <c r="D75" s="504"/>
      <c r="E75" s="504"/>
      <c r="F75" s="504"/>
      <c r="G75" s="504"/>
      <c r="H75" s="504"/>
      <c r="I75" s="504"/>
      <c r="J75" s="504"/>
      <c r="K75" s="504"/>
      <c r="L75" s="504"/>
      <c r="M75" s="504"/>
      <c r="N75" s="504"/>
    </row>
    <row r="76" spans="1:14" x14ac:dyDescent="0.2">
      <c r="A76" s="504"/>
      <c r="B76" s="504"/>
      <c r="C76" s="504"/>
      <c r="D76" s="504"/>
      <c r="E76" s="504"/>
      <c r="F76" s="504"/>
      <c r="G76" s="504"/>
      <c r="H76" s="504"/>
      <c r="I76" s="504"/>
      <c r="J76" s="504"/>
      <c r="K76" s="504"/>
      <c r="L76" s="504"/>
      <c r="M76" s="504"/>
      <c r="N76" s="504"/>
    </row>
    <row r="77" spans="1:14" x14ac:dyDescent="0.2">
      <c r="A77" s="205"/>
      <c r="B77" s="55"/>
      <c r="C77" s="55"/>
      <c r="D77" s="55"/>
      <c r="E77" s="55"/>
      <c r="F77" s="205"/>
      <c r="G77" s="55"/>
      <c r="H77" s="55"/>
      <c r="I77" s="55"/>
      <c r="J77" s="55"/>
      <c r="K77" s="205"/>
      <c r="L77" s="55"/>
      <c r="M77" s="55"/>
      <c r="N77" s="55"/>
    </row>
    <row r="78" spans="1:14" x14ac:dyDescent="0.2">
      <c r="A78" s="205"/>
      <c r="B78" s="55"/>
      <c r="C78" s="55"/>
      <c r="D78" s="55"/>
      <c r="E78" s="55"/>
      <c r="F78" s="205"/>
      <c r="G78" s="55"/>
      <c r="H78" s="55"/>
      <c r="I78" s="55"/>
      <c r="J78" s="55"/>
      <c r="K78" s="205"/>
      <c r="L78" s="55"/>
      <c r="M78" s="55"/>
      <c r="N78" s="55"/>
    </row>
    <row r="79" spans="1:14" x14ac:dyDescent="0.2">
      <c r="A79" s="205"/>
      <c r="B79" s="55"/>
      <c r="C79" s="55"/>
      <c r="D79" s="55"/>
      <c r="E79" s="55"/>
      <c r="F79" s="205"/>
      <c r="G79" s="55"/>
      <c r="H79" s="55"/>
      <c r="I79" s="55"/>
      <c r="J79" s="55"/>
      <c r="K79" s="205"/>
      <c r="L79" s="55"/>
      <c r="M79" s="55"/>
      <c r="N79" s="55"/>
    </row>
    <row r="80" spans="1:14" x14ac:dyDescent="0.2">
      <c r="A80" s="205"/>
      <c r="B80" s="55"/>
      <c r="C80" s="55"/>
      <c r="D80" s="55"/>
      <c r="E80" s="55"/>
      <c r="F80" s="205"/>
      <c r="G80" s="55"/>
      <c r="H80" s="55"/>
      <c r="I80" s="55"/>
      <c r="J80" s="55"/>
      <c r="K80" s="205"/>
      <c r="L80" s="55"/>
      <c r="M80" s="55"/>
      <c r="N80" s="55"/>
    </row>
    <row r="81" spans="1:14" x14ac:dyDescent="0.2">
      <c r="A81" s="205"/>
      <c r="B81" s="55"/>
      <c r="C81" s="55"/>
      <c r="D81" s="55"/>
      <c r="E81" s="55"/>
      <c r="F81" s="205"/>
      <c r="G81" s="55"/>
      <c r="H81" s="55"/>
      <c r="I81" s="55"/>
      <c r="J81" s="55"/>
      <c r="K81" s="205"/>
      <c r="L81" s="55"/>
      <c r="M81" s="55"/>
      <c r="N81" s="55"/>
    </row>
    <row r="82" spans="1:14" x14ac:dyDescent="0.2">
      <c r="A82" s="205"/>
      <c r="B82" s="55"/>
      <c r="C82" s="55"/>
      <c r="D82" s="55"/>
      <c r="E82" s="55"/>
      <c r="F82" s="205"/>
      <c r="G82" s="55"/>
      <c r="H82" s="55"/>
      <c r="I82" s="55"/>
      <c r="J82" s="55"/>
      <c r="K82" s="205"/>
      <c r="L82" s="55"/>
      <c r="M82" s="55"/>
      <c r="N82" s="55"/>
    </row>
    <row r="83" spans="1:14" x14ac:dyDescent="0.2">
      <c r="A83" s="205"/>
      <c r="B83" s="55"/>
      <c r="C83" s="55"/>
      <c r="D83" s="55"/>
      <c r="E83" s="55"/>
      <c r="F83" s="205"/>
      <c r="G83" s="55"/>
      <c r="H83" s="55"/>
      <c r="I83" s="55"/>
      <c r="J83" s="55"/>
      <c r="K83" s="205"/>
      <c r="L83" s="55"/>
      <c r="M83" s="55"/>
      <c r="N83" s="55"/>
    </row>
    <row r="84" spans="1:14" x14ac:dyDescent="0.2">
      <c r="A84" s="205"/>
      <c r="B84" s="55"/>
      <c r="C84" s="55"/>
      <c r="D84" s="55"/>
      <c r="E84" s="55"/>
      <c r="F84" s="205"/>
      <c r="G84" s="55"/>
      <c r="H84" s="55"/>
      <c r="I84" s="55"/>
      <c r="J84" s="55"/>
      <c r="K84" s="205"/>
      <c r="L84" s="55"/>
      <c r="M84" s="55"/>
      <c r="N84" s="55"/>
    </row>
    <row r="85" spans="1:14" x14ac:dyDescent="0.2">
      <c r="A85" s="205"/>
      <c r="B85" s="55"/>
      <c r="C85" s="55"/>
      <c r="D85" s="55"/>
      <c r="E85" s="55"/>
      <c r="F85" s="205"/>
      <c r="G85" s="55"/>
      <c r="H85" s="55"/>
      <c r="I85" s="55"/>
      <c r="J85" s="55"/>
      <c r="K85" s="205"/>
      <c r="L85" s="55"/>
      <c r="M85" s="55"/>
      <c r="N85" s="55"/>
    </row>
    <row r="86" spans="1:14" x14ac:dyDescent="0.2">
      <c r="A86" s="205"/>
      <c r="B86" s="55"/>
      <c r="C86" s="55"/>
      <c r="D86" s="55"/>
      <c r="E86" s="55"/>
      <c r="F86" s="205"/>
      <c r="G86" s="55"/>
      <c r="H86" s="55"/>
      <c r="I86" s="55"/>
      <c r="J86" s="55"/>
      <c r="K86" s="205"/>
      <c r="L86" s="55"/>
      <c r="M86" s="55"/>
      <c r="N86" s="55"/>
    </row>
    <row r="87" spans="1:14" x14ac:dyDescent="0.2">
      <c r="A87" s="205"/>
      <c r="B87" s="55"/>
      <c r="C87" s="55"/>
      <c r="D87" s="55"/>
      <c r="E87" s="55"/>
      <c r="F87" s="205"/>
      <c r="G87" s="55"/>
      <c r="H87" s="55"/>
      <c r="I87" s="55"/>
      <c r="J87" s="55"/>
      <c r="K87" s="205"/>
      <c r="L87" s="55"/>
      <c r="M87" s="55"/>
      <c r="N87" s="55"/>
    </row>
    <row r="88" spans="1:14" x14ac:dyDescent="0.2">
      <c r="A88" s="205"/>
      <c r="B88" s="55"/>
      <c r="C88" s="55"/>
      <c r="D88" s="55"/>
      <c r="E88" s="55"/>
      <c r="F88" s="205"/>
      <c r="G88" s="55"/>
      <c r="H88" s="55"/>
      <c r="I88" s="55"/>
      <c r="J88" s="55"/>
      <c r="K88" s="205"/>
      <c r="L88" s="55"/>
      <c r="M88" s="55"/>
      <c r="N88" s="55"/>
    </row>
    <row r="89" spans="1:14" x14ac:dyDescent="0.2">
      <c r="A89" s="205"/>
      <c r="B89" s="55"/>
      <c r="C89" s="55"/>
      <c r="D89" s="55"/>
      <c r="E89" s="55"/>
      <c r="F89" s="205"/>
      <c r="G89" s="55"/>
      <c r="H89" s="55"/>
      <c r="I89" s="55"/>
      <c r="J89" s="55"/>
      <c r="K89" s="205"/>
      <c r="L89" s="55"/>
      <c r="M89" s="55"/>
      <c r="N89" s="55"/>
    </row>
    <row r="90" spans="1:14" x14ac:dyDescent="0.2">
      <c r="A90" s="205"/>
      <c r="B90" s="55"/>
      <c r="C90" s="55"/>
      <c r="D90" s="55"/>
      <c r="E90" s="55"/>
      <c r="F90" s="205"/>
      <c r="G90" s="55"/>
      <c r="H90" s="55"/>
      <c r="I90" s="55"/>
      <c r="J90" s="55"/>
      <c r="K90" s="205"/>
      <c r="L90" s="55"/>
      <c r="M90" s="55"/>
      <c r="N90" s="55"/>
    </row>
    <row r="91" spans="1:14" x14ac:dyDescent="0.2">
      <c r="A91" s="205"/>
      <c r="B91" s="55"/>
      <c r="C91" s="55"/>
      <c r="D91" s="55"/>
      <c r="E91" s="55"/>
      <c r="F91" s="205"/>
      <c r="G91" s="55"/>
      <c r="H91" s="55"/>
      <c r="I91" s="55"/>
      <c r="J91" s="55"/>
      <c r="K91" s="205"/>
      <c r="L91" s="55"/>
      <c r="M91" s="55"/>
      <c r="N91" s="55"/>
    </row>
    <row r="92" spans="1:14" x14ac:dyDescent="0.2">
      <c r="A92" s="205"/>
      <c r="B92" s="55"/>
      <c r="C92" s="55"/>
      <c r="D92" s="55"/>
      <c r="E92" s="55"/>
      <c r="F92" s="205"/>
      <c r="G92" s="55"/>
      <c r="H92" s="55"/>
      <c r="I92" s="55"/>
      <c r="J92" s="55"/>
      <c r="K92" s="205"/>
      <c r="L92" s="55"/>
      <c r="M92" s="55"/>
      <c r="N92" s="55"/>
    </row>
    <row r="93" spans="1:14" x14ac:dyDescent="0.2">
      <c r="A93" s="205"/>
      <c r="B93" s="55"/>
      <c r="C93" s="55"/>
      <c r="D93" s="55"/>
      <c r="E93" s="55"/>
      <c r="F93" s="205"/>
      <c r="G93" s="55"/>
      <c r="H93" s="55"/>
      <c r="I93" s="55"/>
      <c r="J93" s="55"/>
      <c r="K93" s="205"/>
      <c r="L93" s="55"/>
      <c r="M93" s="55"/>
      <c r="N93" s="55"/>
    </row>
    <row r="94" spans="1:14" x14ac:dyDescent="0.2">
      <c r="A94" s="504" t="s">
        <v>166</v>
      </c>
      <c r="B94" s="504"/>
      <c r="C94" s="504"/>
      <c r="D94" s="504"/>
      <c r="E94" s="504"/>
      <c r="F94" s="504"/>
      <c r="G94" s="504"/>
      <c r="H94" s="504"/>
      <c r="I94" s="504"/>
      <c r="J94" s="504"/>
      <c r="K94" s="504"/>
      <c r="L94" s="504"/>
      <c r="M94" s="504"/>
      <c r="N94" s="504"/>
    </row>
    <row r="95" spans="1:14" x14ac:dyDescent="0.2">
      <c r="A95" s="504"/>
      <c r="B95" s="504"/>
      <c r="C95" s="504"/>
      <c r="D95" s="504"/>
      <c r="E95" s="504"/>
      <c r="F95" s="504"/>
      <c r="G95" s="504"/>
      <c r="H95" s="504"/>
      <c r="I95" s="504"/>
      <c r="J95" s="504"/>
      <c r="K95" s="504"/>
      <c r="L95" s="504"/>
      <c r="M95" s="504"/>
      <c r="N95" s="504"/>
    </row>
    <row r="96" spans="1:14" x14ac:dyDescent="0.2">
      <c r="A96" s="504"/>
      <c r="B96" s="504"/>
      <c r="C96" s="504"/>
      <c r="D96" s="504"/>
      <c r="E96" s="504"/>
      <c r="F96" s="504"/>
      <c r="G96" s="504"/>
      <c r="H96" s="504"/>
      <c r="I96" s="504"/>
      <c r="J96" s="504"/>
      <c r="K96" s="504"/>
      <c r="L96" s="504"/>
      <c r="M96" s="504"/>
      <c r="N96" s="504"/>
    </row>
    <row r="97" spans="1:14" x14ac:dyDescent="0.2">
      <c r="A97" s="205"/>
      <c r="B97" s="55"/>
      <c r="C97" s="55"/>
      <c r="D97" s="55"/>
      <c r="E97" s="55"/>
      <c r="F97" s="205"/>
      <c r="G97" s="55"/>
      <c r="H97" s="55"/>
      <c r="I97" s="55"/>
      <c r="J97" s="55"/>
      <c r="K97" s="205"/>
      <c r="L97" s="55"/>
      <c r="M97" s="55"/>
      <c r="N97" s="55"/>
    </row>
    <row r="98" spans="1:14" x14ac:dyDescent="0.2">
      <c r="A98" s="205"/>
      <c r="B98" s="55"/>
      <c r="C98" s="55"/>
      <c r="D98" s="55"/>
      <c r="E98" s="55"/>
      <c r="F98" s="205"/>
      <c r="G98" s="55"/>
      <c r="H98" s="55"/>
      <c r="I98" s="55"/>
      <c r="J98" s="55"/>
      <c r="K98" s="205"/>
      <c r="L98" s="55"/>
      <c r="M98" s="55"/>
      <c r="N98" s="55"/>
    </row>
    <row r="99" spans="1:14" x14ac:dyDescent="0.2">
      <c r="A99" s="205"/>
      <c r="B99" s="55"/>
      <c r="C99" s="55"/>
      <c r="D99" s="55"/>
      <c r="E99" s="55"/>
      <c r="F99" s="205"/>
      <c r="G99" s="55"/>
      <c r="H99" s="55"/>
      <c r="I99" s="55"/>
      <c r="J99" s="55"/>
      <c r="K99" s="205"/>
      <c r="L99" s="55"/>
      <c r="M99" s="55"/>
      <c r="N99" s="55"/>
    </row>
    <row r="100" spans="1:14" x14ac:dyDescent="0.2">
      <c r="A100" s="205"/>
      <c r="B100" s="206"/>
      <c r="C100" s="206"/>
      <c r="D100" s="206"/>
      <c r="E100" s="206"/>
      <c r="F100" s="205"/>
      <c r="G100" s="206"/>
      <c r="H100" s="206"/>
      <c r="I100" s="206"/>
      <c r="J100" s="206"/>
      <c r="K100" s="205"/>
      <c r="L100" s="206"/>
      <c r="M100" s="206"/>
      <c r="N100" s="206"/>
    </row>
    <row r="101" spans="1:14" x14ac:dyDescent="0.2">
      <c r="A101" s="205"/>
      <c r="B101" s="206"/>
      <c r="C101" s="206"/>
      <c r="D101" s="206"/>
      <c r="E101" s="206"/>
      <c r="F101" s="205"/>
      <c r="G101" s="206"/>
      <c r="H101" s="206"/>
      <c r="I101" s="206"/>
      <c r="J101" s="206"/>
      <c r="K101" s="205"/>
      <c r="L101" s="206"/>
      <c r="M101" s="206"/>
      <c r="N101" s="206"/>
    </row>
    <row r="102" spans="1:14" x14ac:dyDescent="0.2">
      <c r="A102" s="180"/>
      <c r="B102" s="55"/>
      <c r="C102" s="55"/>
      <c r="D102" s="55"/>
      <c r="E102" s="55"/>
      <c r="F102" s="55"/>
      <c r="G102" s="56"/>
      <c r="H102" s="56"/>
      <c r="I102" s="56"/>
      <c r="J102" s="56"/>
      <c r="K102" s="56"/>
      <c r="L102" s="57"/>
      <c r="M102" s="57"/>
      <c r="N102" s="57"/>
    </row>
    <row r="103" spans="1:14" x14ac:dyDescent="0.2">
      <c r="A103" s="180"/>
      <c r="B103" s="55"/>
      <c r="C103" s="55"/>
      <c r="D103" s="55"/>
      <c r="E103" s="55"/>
      <c r="F103" s="55"/>
      <c r="G103" s="56">
        <v>0.95833333333333404</v>
      </c>
      <c r="H103" s="56"/>
      <c r="I103" s="56"/>
      <c r="J103" s="56"/>
      <c r="K103" s="56"/>
      <c r="L103" s="57"/>
      <c r="M103" s="57"/>
      <c r="N103" s="57"/>
    </row>
    <row r="104" spans="1:14" x14ac:dyDescent="0.2">
      <c r="A104" s="180"/>
      <c r="B104" s="55"/>
      <c r="C104" s="55"/>
      <c r="D104" s="55"/>
      <c r="E104" s="55"/>
      <c r="F104" s="55"/>
      <c r="G104" s="56">
        <v>0.96875</v>
      </c>
      <c r="H104" s="56"/>
      <c r="I104" s="56"/>
      <c r="J104" s="56"/>
      <c r="K104" s="56"/>
      <c r="L104" s="57"/>
      <c r="M104" s="57"/>
      <c r="N104" s="57"/>
    </row>
    <row r="105" spans="1:14" x14ac:dyDescent="0.2">
      <c r="A105" s="180"/>
      <c r="B105" s="55"/>
      <c r="C105" s="55"/>
      <c r="D105" s="55"/>
      <c r="E105" s="55"/>
      <c r="F105" s="55"/>
      <c r="G105" s="56">
        <v>0.97916666666666596</v>
      </c>
      <c r="H105" s="56"/>
      <c r="I105" s="56"/>
      <c r="J105" s="56"/>
      <c r="K105" s="56"/>
      <c r="L105" s="57"/>
      <c r="M105" s="57"/>
      <c r="N105" s="57"/>
    </row>
    <row r="106" spans="1:14" x14ac:dyDescent="0.2">
      <c r="A106" s="180"/>
      <c r="B106" s="55"/>
      <c r="C106" s="55"/>
      <c r="D106" s="55"/>
      <c r="E106" s="55"/>
      <c r="F106" s="55"/>
      <c r="G106" s="56">
        <v>0.98958333333333204</v>
      </c>
      <c r="H106" s="56"/>
      <c r="I106" s="56"/>
      <c r="J106" s="56"/>
      <c r="K106" s="56"/>
      <c r="L106" s="57"/>
      <c r="M106" s="57"/>
      <c r="N106" s="57"/>
    </row>
    <row r="107" spans="1:14" s="53" customFormat="1" x14ac:dyDescent="0.2">
      <c r="A107" s="511"/>
      <c r="B107" s="511"/>
      <c r="C107" s="511"/>
      <c r="D107" s="511"/>
      <c r="E107" s="511"/>
      <c r="F107" s="511"/>
      <c r="G107" s="511"/>
      <c r="H107" s="511"/>
      <c r="I107" s="511"/>
      <c r="J107" s="511"/>
      <c r="K107" s="511"/>
      <c r="L107" s="511"/>
      <c r="M107" s="511"/>
      <c r="N107" s="511"/>
    </row>
    <row r="108" spans="1:14" s="53" customFormat="1" x14ac:dyDescent="0.2">
      <c r="A108" s="511"/>
      <c r="B108" s="511"/>
      <c r="C108" s="511"/>
      <c r="D108" s="511"/>
      <c r="E108" s="511"/>
      <c r="F108" s="511"/>
      <c r="G108" s="511"/>
      <c r="H108" s="511"/>
      <c r="I108" s="511"/>
      <c r="J108" s="511"/>
      <c r="K108" s="511"/>
      <c r="L108" s="511"/>
      <c r="M108" s="511"/>
      <c r="N108" s="511"/>
    </row>
    <row r="109" spans="1:14" s="53" customFormat="1" ht="4.5" customHeight="1" x14ac:dyDescent="0.2">
      <c r="A109" s="228"/>
      <c r="B109" s="229"/>
      <c r="C109" s="229"/>
      <c r="D109" s="229"/>
      <c r="E109" s="230"/>
      <c r="F109" s="229"/>
      <c r="G109" s="231"/>
      <c r="H109" s="231"/>
      <c r="I109" s="231"/>
      <c r="J109" s="231"/>
      <c r="K109" s="231"/>
    </row>
    <row r="110" spans="1:14" s="53" customFormat="1" ht="14.25" customHeight="1" x14ac:dyDescent="0.2">
      <c r="A110" s="512"/>
      <c r="B110" s="512"/>
      <c r="C110" s="512"/>
      <c r="D110" s="512"/>
      <c r="E110" s="230"/>
      <c r="F110" s="229"/>
      <c r="G110" s="231"/>
      <c r="H110" s="231"/>
      <c r="I110" s="231"/>
      <c r="J110" s="231"/>
      <c r="K110" s="231"/>
    </row>
    <row r="111" spans="1:14" s="53" customFormat="1" ht="4.5" customHeight="1" x14ac:dyDescent="0.2">
      <c r="E111" s="230"/>
      <c r="F111" s="229"/>
      <c r="G111" s="231"/>
      <c r="H111" s="231"/>
      <c r="I111" s="231"/>
      <c r="J111" s="231"/>
      <c r="K111" s="231"/>
    </row>
    <row r="112" spans="1:14" s="53" customFormat="1" x14ac:dyDescent="0.2">
      <c r="A112" s="232"/>
      <c r="B112" s="233"/>
      <c r="C112" s="233"/>
      <c r="D112" s="233"/>
      <c r="E112" s="230"/>
      <c r="F112" s="229"/>
      <c r="G112" s="231"/>
      <c r="H112" s="231"/>
      <c r="I112" s="231"/>
      <c r="J112" s="231"/>
      <c r="K112" s="231"/>
    </row>
    <row r="113" spans="1:14" s="53" customFormat="1" x14ac:dyDescent="0.2">
      <c r="A113" s="508"/>
      <c r="B113" s="509"/>
      <c r="C113" s="509"/>
      <c r="D113" s="510"/>
      <c r="E113" s="230"/>
      <c r="F113" s="229"/>
      <c r="G113" s="231"/>
      <c r="H113" s="231"/>
      <c r="I113" s="231"/>
      <c r="J113" s="231"/>
      <c r="K113" s="231"/>
    </row>
    <row r="114" spans="1:14" s="53" customFormat="1" x14ac:dyDescent="0.2">
      <c r="A114" s="508"/>
      <c r="B114" s="509"/>
      <c r="C114" s="509"/>
      <c r="D114" s="510"/>
      <c r="E114" s="230"/>
      <c r="F114" s="229"/>
      <c r="G114" s="231"/>
      <c r="H114" s="231"/>
      <c r="I114" s="231"/>
      <c r="J114" s="231"/>
      <c r="K114" s="231"/>
    </row>
    <row r="115" spans="1:14" s="53" customFormat="1" ht="12.75" customHeight="1" x14ac:dyDescent="0.2">
      <c r="A115" s="508"/>
      <c r="B115" s="509"/>
      <c r="C115" s="509"/>
      <c r="D115" s="510"/>
      <c r="G115" s="234"/>
      <c r="H115" s="234"/>
      <c r="I115" s="234"/>
      <c r="J115" s="234"/>
      <c r="K115" s="234"/>
      <c r="L115" s="234"/>
      <c r="M115" s="234"/>
      <c r="N115" s="234"/>
    </row>
    <row r="116" spans="1:14" s="53" customFormat="1" ht="13.5" customHeight="1" x14ac:dyDescent="0.2">
      <c r="A116" s="508"/>
      <c r="B116" s="509"/>
      <c r="C116" s="509"/>
      <c r="D116" s="510"/>
      <c r="G116" s="234"/>
      <c r="H116" s="234"/>
      <c r="I116" s="234"/>
      <c r="J116" s="234"/>
      <c r="K116" s="234"/>
      <c r="L116" s="234"/>
      <c r="M116" s="234"/>
      <c r="N116" s="234"/>
    </row>
    <row r="117" spans="1:14" s="53" customFormat="1" ht="21.75" customHeight="1" x14ac:dyDescent="0.2">
      <c r="A117" s="232"/>
      <c r="B117" s="235"/>
      <c r="C117" s="235"/>
      <c r="D117" s="229"/>
      <c r="E117" s="230"/>
      <c r="F117" s="229"/>
      <c r="G117" s="231"/>
      <c r="H117" s="231"/>
      <c r="I117" s="231"/>
      <c r="J117" s="231"/>
      <c r="K117" s="231"/>
    </row>
    <row r="118" spans="1:14" s="53" customFormat="1" x14ac:dyDescent="0.2">
      <c r="A118" s="232"/>
      <c r="B118" s="235"/>
      <c r="C118" s="235"/>
      <c r="D118" s="229"/>
      <c r="E118" s="230"/>
      <c r="F118" s="229"/>
      <c r="G118" s="231"/>
      <c r="H118" s="231"/>
      <c r="I118" s="231"/>
      <c r="J118" s="231"/>
      <c r="K118" s="231"/>
    </row>
  </sheetData>
  <sheetProtection algorithmName="SHA-512" hashValue="NZOd98B8xwOJW9WRzopf774bwNPcJJRe57TacrC9jl+VsT2w9L9+E/1SSGThG7HJETOCcBnkS1c/NzwEJjeNdw==" saltValue="4hvEAq0W1OKRAsO2sOZx0w==" spinCount="100000" sheet="1" objects="1" scenarios="1"/>
  <mergeCells count="20">
    <mergeCell ref="A115:A116"/>
    <mergeCell ref="B115:B116"/>
    <mergeCell ref="C115:C116"/>
    <mergeCell ref="D115:D116"/>
    <mergeCell ref="A107:N108"/>
    <mergeCell ref="A110:D110"/>
    <mergeCell ref="A113:A114"/>
    <mergeCell ref="B113:B114"/>
    <mergeCell ref="C113:C114"/>
    <mergeCell ref="D113:D114"/>
    <mergeCell ref="A1:N2"/>
    <mergeCell ref="A3:N4"/>
    <mergeCell ref="A5:N6"/>
    <mergeCell ref="A7:N9"/>
    <mergeCell ref="A94:N96"/>
    <mergeCell ref="A10:D10"/>
    <mergeCell ref="F10:I10"/>
    <mergeCell ref="K10:N10"/>
    <mergeCell ref="A52:N54"/>
    <mergeCell ref="A74:N76"/>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E132"/>
  <sheetViews>
    <sheetView view="pageBreakPreview" zoomScale="80" zoomScaleNormal="80" zoomScaleSheetLayoutView="80" workbookViewId="0">
      <pane ySplit="10" topLeftCell="A11" activePane="bottomLeft" state="frozen"/>
      <selection sqref="A1:O2"/>
      <selection pane="bottomLeft"/>
    </sheetView>
  </sheetViews>
  <sheetFormatPr defaultColWidth="9.140625" defaultRowHeight="12.75" x14ac:dyDescent="0.2"/>
  <cols>
    <col min="1" max="1" width="11.28515625" style="280" customWidth="1"/>
    <col min="2" max="15" width="5.7109375" style="280" customWidth="1"/>
    <col min="16" max="16" width="5.7109375" style="6" customWidth="1"/>
    <col min="17" max="17" width="11.28515625" style="6" customWidth="1"/>
    <col min="18" max="31" width="5.7109375" style="6" customWidth="1"/>
    <col min="32" max="16384" width="9.140625" style="6"/>
  </cols>
  <sheetData>
    <row r="1" spans="1:31" ht="25.5" x14ac:dyDescent="0.2">
      <c r="A1" s="163" t="s">
        <v>5</v>
      </c>
      <c r="B1" s="211"/>
      <c r="C1" s="211"/>
      <c r="D1" s="211"/>
      <c r="E1" s="211"/>
      <c r="F1" s="211"/>
      <c r="G1" s="211"/>
      <c r="H1" s="211"/>
      <c r="I1" s="211"/>
      <c r="J1" s="212"/>
      <c r="K1" s="211"/>
      <c r="L1" s="211"/>
      <c r="M1" s="211"/>
      <c r="N1" s="211"/>
      <c r="O1" s="211"/>
      <c r="P1" s="211"/>
      <c r="Q1" s="211"/>
      <c r="R1" s="211"/>
      <c r="S1" s="163"/>
      <c r="T1" s="211"/>
      <c r="U1" s="211"/>
      <c r="V1" s="211"/>
      <c r="W1" s="211"/>
      <c r="X1" s="211"/>
      <c r="Y1" s="211"/>
      <c r="Z1" s="211"/>
      <c r="AA1" s="211"/>
      <c r="AB1" s="212"/>
      <c r="AC1" s="211"/>
      <c r="AD1" s="211"/>
      <c r="AE1" s="211"/>
    </row>
    <row r="2" spans="1:31" ht="14.25" x14ac:dyDescent="0.2">
      <c r="A2" s="211"/>
      <c r="B2" s="211"/>
      <c r="C2" s="340"/>
      <c r="D2" s="340"/>
      <c r="E2" s="340"/>
      <c r="F2" s="340"/>
      <c r="G2" s="340"/>
      <c r="H2" s="340"/>
      <c r="I2" s="340"/>
      <c r="J2" s="340"/>
      <c r="K2" s="340"/>
      <c r="L2" s="340"/>
      <c r="M2" s="340"/>
      <c r="N2" s="340"/>
      <c r="O2" s="340"/>
      <c r="P2" s="211"/>
      <c r="Q2" s="211"/>
      <c r="R2" s="211"/>
      <c r="S2" s="211"/>
      <c r="T2" s="211"/>
      <c r="U2" s="211"/>
      <c r="V2" s="211"/>
      <c r="W2" s="211"/>
      <c r="X2" s="211"/>
      <c r="Y2" s="211"/>
      <c r="Z2" s="211"/>
      <c r="AA2" s="211"/>
      <c r="AB2" s="212"/>
      <c r="AC2" s="211"/>
      <c r="AD2" s="211"/>
      <c r="AE2" s="211"/>
    </row>
    <row r="3" spans="1:31" ht="14.25" x14ac:dyDescent="0.2">
      <c r="A3" s="299" t="s">
        <v>48</v>
      </c>
      <c r="B3" s="299"/>
      <c r="C3" s="243" t="str">
        <f>'Front Cover'!C27</f>
        <v>Pegasus Group</v>
      </c>
      <c r="D3" s="243"/>
      <c r="E3" s="243"/>
      <c r="F3" s="243"/>
      <c r="G3" s="243"/>
      <c r="H3" s="340"/>
      <c r="I3" s="340"/>
      <c r="J3" s="340"/>
      <c r="K3" s="340"/>
      <c r="L3" s="340"/>
      <c r="M3" s="340"/>
      <c r="N3" s="340"/>
      <c r="O3" s="340"/>
      <c r="P3" s="211"/>
      <c r="Q3" s="211"/>
      <c r="R3" s="211"/>
      <c r="S3" s="211"/>
      <c r="T3" s="212"/>
      <c r="U3" s="211"/>
      <c r="V3" s="211"/>
      <c r="W3" s="211"/>
      <c r="X3" s="211"/>
      <c r="Y3" s="211"/>
      <c r="Z3" s="211"/>
      <c r="AA3" s="211"/>
      <c r="AB3" s="211"/>
      <c r="AC3" s="211"/>
      <c r="AD3" s="211"/>
      <c r="AE3" s="211"/>
    </row>
    <row r="4" spans="1:31" ht="14.25" x14ac:dyDescent="0.2">
      <c r="A4" s="299" t="s">
        <v>6</v>
      </c>
      <c r="B4" s="299"/>
      <c r="C4" s="243" t="str">
        <f>'Front Cover'!C28</f>
        <v>ID-0524-0146</v>
      </c>
      <c r="D4" s="243"/>
      <c r="E4" s="243"/>
      <c r="F4" s="243"/>
      <c r="G4" s="243"/>
      <c r="H4" s="340"/>
      <c r="I4" s="340"/>
      <c r="J4" s="340"/>
      <c r="K4" s="340"/>
      <c r="L4" s="340"/>
      <c r="M4" s="340"/>
      <c r="N4" s="340"/>
      <c r="O4" s="340"/>
      <c r="P4" s="211"/>
      <c r="Q4" s="211"/>
      <c r="R4" s="211"/>
      <c r="S4" s="211"/>
      <c r="T4" s="212"/>
      <c r="U4" s="211"/>
      <c r="V4" s="211"/>
      <c r="W4" s="211"/>
      <c r="X4" s="211"/>
      <c r="Y4" s="211"/>
      <c r="Z4" s="211"/>
      <c r="AA4" s="211"/>
      <c r="AB4" s="211"/>
      <c r="AC4" s="211"/>
      <c r="AD4" s="211"/>
      <c r="AE4" s="211"/>
    </row>
    <row r="5" spans="1:31" ht="14.25" x14ac:dyDescent="0.2">
      <c r="A5" s="299" t="s">
        <v>17</v>
      </c>
      <c r="B5" s="299"/>
      <c r="C5" s="243" t="str">
        <f>'Front Cover'!C29</f>
        <v>Site 4</v>
      </c>
      <c r="D5" s="243"/>
      <c r="E5" s="243"/>
      <c r="F5" s="243"/>
      <c r="G5" s="243"/>
      <c r="H5" s="340"/>
      <c r="I5" s="340"/>
      <c r="J5" s="340"/>
      <c r="K5" s="340"/>
      <c r="L5" s="340"/>
      <c r="M5" s="340"/>
      <c r="N5" s="340"/>
      <c r="O5" s="340"/>
      <c r="P5" s="211"/>
      <c r="Q5" s="211"/>
      <c r="R5" s="211"/>
      <c r="S5" s="211"/>
      <c r="T5" s="212"/>
      <c r="U5" s="211"/>
      <c r="V5" s="211"/>
      <c r="W5" s="341"/>
      <c r="X5" s="341"/>
      <c r="Y5" s="341"/>
      <c r="Z5" s="341"/>
      <c r="AA5" s="341"/>
      <c r="AB5" s="341"/>
      <c r="AC5" s="211"/>
      <c r="AD5" s="211"/>
      <c r="AE5" s="211"/>
    </row>
    <row r="6" spans="1:31" ht="14.25" x14ac:dyDescent="0.2">
      <c r="A6" s="215" t="s">
        <v>49</v>
      </c>
      <c r="B6" s="215"/>
      <c r="C6" s="243" t="str">
        <f>'Front Cover'!D33</f>
        <v>Gainsborough Road (W)</v>
      </c>
      <c r="D6" s="243"/>
      <c r="E6" s="243"/>
      <c r="F6" s="243"/>
      <c r="G6" s="215" t="s">
        <v>3</v>
      </c>
      <c r="H6" s="243" t="str">
        <f>'Front Cover'!H33</f>
        <v>Watkins Lane (E)</v>
      </c>
      <c r="I6" s="340"/>
      <c r="J6" s="340"/>
      <c r="K6" s="340"/>
      <c r="L6" s="340"/>
      <c r="M6" s="340"/>
      <c r="N6" s="340"/>
      <c r="O6" s="340"/>
      <c r="P6" s="156"/>
      <c r="Q6" s="215" t="s">
        <v>49</v>
      </c>
      <c r="R6" s="215"/>
      <c r="S6" s="243" t="str">
        <f>'Front Cover'!D34</f>
        <v>Watkins Lane (E)</v>
      </c>
      <c r="T6" s="243"/>
      <c r="U6" s="243"/>
      <c r="V6" s="243"/>
      <c r="W6" s="215" t="s">
        <v>3</v>
      </c>
      <c r="X6" s="243" t="str">
        <f>'Front Cover'!H34</f>
        <v>Gainsborough Road (W)</v>
      </c>
      <c r="Y6" s="156"/>
      <c r="Z6" s="340"/>
      <c r="AA6" s="156"/>
      <c r="AB6" s="340"/>
      <c r="AC6" s="211"/>
      <c r="AD6" s="211"/>
      <c r="AE6" s="211"/>
    </row>
    <row r="7" spans="1:31" ht="13.5" customHeight="1" x14ac:dyDescent="0.2">
      <c r="A7" s="283"/>
      <c r="B7" s="327"/>
      <c r="C7" s="312"/>
      <c r="P7" s="312"/>
      <c r="Q7" s="312"/>
      <c r="R7" s="312"/>
      <c r="S7" s="283"/>
      <c r="T7" s="327"/>
      <c r="U7" s="312"/>
      <c r="V7" s="327"/>
      <c r="W7" s="312"/>
      <c r="X7" s="312"/>
      <c r="Y7" s="312"/>
      <c r="Z7" s="312"/>
      <c r="AA7" s="312"/>
      <c r="AB7" s="328"/>
      <c r="AC7" s="312"/>
      <c r="AD7" s="312"/>
      <c r="AE7" s="312"/>
    </row>
    <row r="8" spans="1:31" ht="14.25" customHeight="1" x14ac:dyDescent="0.2">
      <c r="A8" s="329" t="s">
        <v>89</v>
      </c>
      <c r="B8" s="330"/>
      <c r="C8" s="332"/>
      <c r="D8" s="331"/>
      <c r="E8" s="517"/>
      <c r="F8" s="517"/>
      <c r="G8" s="331"/>
      <c r="H8" s="330"/>
      <c r="I8" s="330"/>
      <c r="J8" s="332"/>
      <c r="K8" s="332"/>
      <c r="L8" s="332"/>
      <c r="M8" s="332"/>
      <c r="N8" s="332"/>
      <c r="O8" s="332"/>
      <c r="P8" s="332"/>
      <c r="Q8" s="329" t="s">
        <v>115</v>
      </c>
      <c r="R8" s="332"/>
      <c r="S8" s="329"/>
      <c r="T8" s="330"/>
      <c r="U8" s="332"/>
      <c r="V8" s="330"/>
      <c r="W8" s="332"/>
      <c r="X8" s="332"/>
      <c r="Y8" s="332"/>
      <c r="Z8" s="332"/>
      <c r="AA8" s="332"/>
      <c r="AB8" s="333"/>
      <c r="AC8" s="332"/>
      <c r="AD8" s="332"/>
      <c r="AE8" s="332"/>
    </row>
    <row r="9" spans="1:31" ht="13.5" customHeight="1" thickBot="1" x14ac:dyDescent="0.25">
      <c r="A9" s="329"/>
      <c r="B9" s="330"/>
      <c r="C9" s="332"/>
      <c r="D9" s="331"/>
      <c r="E9" s="330"/>
      <c r="F9" s="330"/>
      <c r="G9" s="331"/>
      <c r="H9" s="330"/>
      <c r="I9" s="330"/>
      <c r="J9" s="332"/>
      <c r="K9" s="332"/>
      <c r="L9" s="332"/>
      <c r="M9" s="332"/>
      <c r="N9" s="332"/>
      <c r="O9" s="332"/>
      <c r="P9" s="332"/>
      <c r="Q9" s="329"/>
      <c r="R9" s="332"/>
      <c r="S9" s="329"/>
      <c r="T9" s="330"/>
      <c r="U9" s="332"/>
      <c r="V9" s="330"/>
      <c r="W9" s="332"/>
      <c r="X9" s="332"/>
      <c r="Y9" s="332"/>
      <c r="Z9" s="332"/>
      <c r="AA9" s="332"/>
      <c r="AB9" s="333"/>
      <c r="AC9" s="332"/>
      <c r="AD9" s="332"/>
      <c r="AE9" s="332"/>
    </row>
    <row r="10" spans="1:31" ht="14.25" thickTop="1" thickBot="1" x14ac:dyDescent="0.25">
      <c r="A10" s="275" t="s">
        <v>50</v>
      </c>
      <c r="B10" s="377">
        <f>'Front Cover'!C30</f>
        <v>45467</v>
      </c>
      <c r="C10" s="378">
        <f>B10+1</f>
        <v>45468</v>
      </c>
      <c r="D10" s="378">
        <f t="shared" ref="D10:O10" si="0">C10+1</f>
        <v>45469</v>
      </c>
      <c r="E10" s="378">
        <f t="shared" si="0"/>
        <v>45470</v>
      </c>
      <c r="F10" s="378">
        <f t="shared" si="0"/>
        <v>45471</v>
      </c>
      <c r="G10" s="378">
        <f t="shared" si="0"/>
        <v>45472</v>
      </c>
      <c r="H10" s="378">
        <f t="shared" si="0"/>
        <v>45473</v>
      </c>
      <c r="I10" s="378">
        <f t="shared" si="0"/>
        <v>45474</v>
      </c>
      <c r="J10" s="378">
        <f t="shared" si="0"/>
        <v>45475</v>
      </c>
      <c r="K10" s="378">
        <f t="shared" si="0"/>
        <v>45476</v>
      </c>
      <c r="L10" s="378">
        <f t="shared" si="0"/>
        <v>45477</v>
      </c>
      <c r="M10" s="378">
        <f t="shared" si="0"/>
        <v>45478</v>
      </c>
      <c r="N10" s="378">
        <f t="shared" si="0"/>
        <v>45479</v>
      </c>
      <c r="O10" s="379">
        <f t="shared" si="0"/>
        <v>45480</v>
      </c>
      <c r="P10" s="276"/>
      <c r="Q10" s="275" t="s">
        <v>50</v>
      </c>
      <c r="R10" s="377">
        <f t="shared" ref="R10:AE10" si="1">B10</f>
        <v>45467</v>
      </c>
      <c r="S10" s="378">
        <f t="shared" si="1"/>
        <v>45468</v>
      </c>
      <c r="T10" s="378">
        <f t="shared" si="1"/>
        <v>45469</v>
      </c>
      <c r="U10" s="378">
        <f t="shared" si="1"/>
        <v>45470</v>
      </c>
      <c r="V10" s="378">
        <f t="shared" si="1"/>
        <v>45471</v>
      </c>
      <c r="W10" s="378">
        <f t="shared" si="1"/>
        <v>45472</v>
      </c>
      <c r="X10" s="378">
        <f t="shared" si="1"/>
        <v>45473</v>
      </c>
      <c r="Y10" s="378">
        <f t="shared" si="1"/>
        <v>45474</v>
      </c>
      <c r="Z10" s="378">
        <f t="shared" si="1"/>
        <v>45475</v>
      </c>
      <c r="AA10" s="378">
        <f t="shared" si="1"/>
        <v>45476</v>
      </c>
      <c r="AB10" s="378">
        <f t="shared" si="1"/>
        <v>45477</v>
      </c>
      <c r="AC10" s="378">
        <f t="shared" si="1"/>
        <v>45478</v>
      </c>
      <c r="AD10" s="378">
        <f t="shared" si="1"/>
        <v>45479</v>
      </c>
      <c r="AE10" s="379">
        <f t="shared" si="1"/>
        <v>45480</v>
      </c>
    </row>
    <row r="11" spans="1:31" ht="9.75" customHeight="1" thickTop="1" x14ac:dyDescent="0.2">
      <c r="A11" s="277">
        <v>0</v>
      </c>
      <c r="B11" s="342">
        <f>IFERROR('Class Bin A-B'!R11/'Class Bin A-B'!R$107,0)</f>
        <v>0</v>
      </c>
      <c r="C11" s="343">
        <f>IFERROR('Class Bin A-B'!S11/'Class Bin A-B'!S$107,0)</f>
        <v>0.64077669902912626</v>
      </c>
      <c r="D11" s="343">
        <f>IFERROR('Class Bin A-B'!T11/'Class Bin A-B'!T$107,0)</f>
        <v>0.52852852852852861</v>
      </c>
      <c r="E11" s="343">
        <f>IFERROR('Class Bin A-B'!U11/'Class Bin A-B'!U$107,0)</f>
        <v>0.79847908745247143</v>
      </c>
      <c r="F11" s="343">
        <f>IFERROR('Class Bin A-B'!V11/'Class Bin A-B'!V$107,0)</f>
        <v>0.56452758702344308</v>
      </c>
      <c r="G11" s="343">
        <f>IFERROR('Class Bin A-B'!W11/'Class Bin A-B'!W$107,0)</f>
        <v>0.66403895200556451</v>
      </c>
      <c r="H11" s="343">
        <f>IFERROR('Class Bin A-B'!X11/'Class Bin A-B'!X$107,0)</f>
        <v>0.5794694348327567</v>
      </c>
      <c r="I11" s="343">
        <f>IFERROR('Class Bin A-B'!Y11/'Class Bin A-B'!Y$107,0)</f>
        <v>0.63847072879330946</v>
      </c>
      <c r="J11" s="343">
        <f>IFERROR('Class Bin A-B'!Z11/'Class Bin A-B'!Z$107,0)</f>
        <v>0.67862969004893969</v>
      </c>
      <c r="K11" s="343">
        <f>IFERROR('Class Bin A-B'!AA11/'Class Bin A-B'!AA$107,0)</f>
        <v>0.62385321100917435</v>
      </c>
      <c r="L11" s="343">
        <f>IFERROR('Class Bin A-B'!AB11/'Class Bin A-B'!AB$107,0)</f>
        <v>0</v>
      </c>
      <c r="M11" s="343">
        <f>IFERROR('Class Bin A-B'!AC11/'Class Bin A-B'!AC$107,0)</f>
        <v>0</v>
      </c>
      <c r="N11" s="343">
        <f>IFERROR('Class Bin A-B'!AD11/'Class Bin A-B'!AD$107,0)</f>
        <v>0</v>
      </c>
      <c r="O11" s="344">
        <f>IFERROR('Class Bin A-B'!AE11/'Class Bin A-B'!AE$107,0)</f>
        <v>0</v>
      </c>
      <c r="P11" s="276"/>
      <c r="Q11" s="277">
        <v>0</v>
      </c>
      <c r="R11" s="342">
        <f>IFERROR('Class Bin B-A'!R11/'Class Bin B-A'!R$107,0)</f>
        <v>0</v>
      </c>
      <c r="S11" s="343">
        <f>IFERROR('Class Bin B-A'!S11/'Class Bin B-A'!S$107,0)</f>
        <v>1.342189421894219</v>
      </c>
      <c r="T11" s="343">
        <f>IFERROR('Class Bin B-A'!T11/'Class Bin B-A'!T$107,0)</f>
        <v>0</v>
      </c>
      <c r="U11" s="343">
        <f>IFERROR('Class Bin B-A'!U11/'Class Bin B-A'!U$107,0)</f>
        <v>0</v>
      </c>
      <c r="V11" s="343">
        <f>IFERROR('Class Bin B-A'!V11/'Class Bin B-A'!V$107,0)</f>
        <v>1.3731771455892898</v>
      </c>
      <c r="W11" s="343">
        <f>IFERROR('Class Bin B-A'!W11/'Class Bin B-A'!W$107,0)</f>
        <v>0</v>
      </c>
      <c r="X11" s="343">
        <f>IFERROR('Class Bin B-A'!X11/'Class Bin B-A'!X$107,0)</f>
        <v>0.73363271094303939</v>
      </c>
      <c r="Y11" s="343">
        <f>IFERROR('Class Bin B-A'!Y11/'Class Bin B-A'!Y$107,0)</f>
        <v>0</v>
      </c>
      <c r="Z11" s="343">
        <f>IFERROR('Class Bin B-A'!Z11/'Class Bin B-A'!Z$107,0)</f>
        <v>1.0563855421686745</v>
      </c>
      <c r="AA11" s="343">
        <f>IFERROR('Class Bin B-A'!AA11/'Class Bin B-A'!AA$107,0)</f>
        <v>0.93577023498694512</v>
      </c>
      <c r="AB11" s="343">
        <f>IFERROR('Class Bin B-A'!AB11/'Class Bin B-A'!AB$107,0)</f>
        <v>0</v>
      </c>
      <c r="AC11" s="343">
        <f>IFERROR('Class Bin B-A'!AC11/'Class Bin B-A'!AC$107,0)</f>
        <v>0</v>
      </c>
      <c r="AD11" s="343">
        <f>IFERROR('Class Bin B-A'!AD11/'Class Bin B-A'!AD$107,0)</f>
        <v>0</v>
      </c>
      <c r="AE11" s="344">
        <f>IFERROR('Class Bin B-A'!AE11/'Class Bin B-A'!AE$107,0)</f>
        <v>0</v>
      </c>
    </row>
    <row r="12" spans="1:31" ht="9.75" customHeight="1" x14ac:dyDescent="0.2">
      <c r="A12" s="277">
        <v>1.0416666666659E-2</v>
      </c>
      <c r="B12" s="345">
        <f>IFERROR('Class Bin A-B'!R12/'Class Bin A-B'!R$107,0)</f>
        <v>0</v>
      </c>
      <c r="C12" s="346">
        <f>IFERROR('Class Bin A-B'!S12/'Class Bin A-B'!S$107,0)</f>
        <v>0</v>
      </c>
      <c r="D12" s="346">
        <f>IFERROR('Class Bin A-B'!T12/'Class Bin A-B'!T$107,0)</f>
        <v>0</v>
      </c>
      <c r="E12" s="346">
        <f>IFERROR('Class Bin A-B'!U12/'Class Bin A-B'!U$107,0)</f>
        <v>0</v>
      </c>
      <c r="F12" s="346">
        <f>IFERROR('Class Bin A-B'!V12/'Class Bin A-B'!V$107,0)</f>
        <v>0</v>
      </c>
      <c r="G12" s="346">
        <f>IFERROR('Class Bin A-B'!W12/'Class Bin A-B'!W$107,0)</f>
        <v>1.0721075817296544</v>
      </c>
      <c r="H12" s="346">
        <f>IFERROR('Class Bin A-B'!X12/'Class Bin A-B'!X$107,0)</f>
        <v>1.2881199538638985</v>
      </c>
      <c r="I12" s="346">
        <f>IFERROR('Class Bin A-B'!Y12/'Class Bin A-B'!Y$107,0)</f>
        <v>0</v>
      </c>
      <c r="J12" s="346">
        <f>IFERROR('Class Bin A-B'!Z12/'Class Bin A-B'!Z$107,0)</f>
        <v>1.0925192262875787</v>
      </c>
      <c r="K12" s="346">
        <f>IFERROR('Class Bin A-B'!AA12/'Class Bin A-B'!AA$107,0)</f>
        <v>1.3251783893985729</v>
      </c>
      <c r="L12" s="346">
        <f>IFERROR('Class Bin A-B'!AB12/'Class Bin A-B'!AB$107,0)</f>
        <v>0</v>
      </c>
      <c r="M12" s="346">
        <f>IFERROR('Class Bin A-B'!AC12/'Class Bin A-B'!AC$107,0)</f>
        <v>0</v>
      </c>
      <c r="N12" s="346">
        <f>IFERROR('Class Bin A-B'!AD12/'Class Bin A-B'!AD$107,0)</f>
        <v>0</v>
      </c>
      <c r="O12" s="347">
        <f>IFERROR('Class Bin A-B'!AE12/'Class Bin A-B'!AE$107,0)</f>
        <v>0</v>
      </c>
      <c r="P12" s="276"/>
      <c r="Q12" s="277">
        <v>1.0416666666659E-2</v>
      </c>
      <c r="R12" s="345">
        <f>IFERROR('Class Bin B-A'!R12/'Class Bin B-A'!R$107,0)</f>
        <v>0</v>
      </c>
      <c r="S12" s="346">
        <f>IFERROR('Class Bin B-A'!S12/'Class Bin B-A'!S$107,0)</f>
        <v>0</v>
      </c>
      <c r="T12" s="346">
        <f>IFERROR('Class Bin B-A'!T12/'Class Bin B-A'!T$107,0)</f>
        <v>0</v>
      </c>
      <c r="U12" s="346">
        <f>IFERROR('Class Bin B-A'!U12/'Class Bin B-A'!U$107,0)</f>
        <v>1.0814425603057083</v>
      </c>
      <c r="V12" s="346">
        <f>IFERROR('Class Bin B-A'!V12/'Class Bin B-A'!V$107,0)</f>
        <v>1.1398517810184079</v>
      </c>
      <c r="W12" s="346">
        <f>IFERROR('Class Bin B-A'!W12/'Class Bin B-A'!W$107,0)</f>
        <v>1.007072135785007</v>
      </c>
      <c r="X12" s="346">
        <f>IFERROR('Class Bin B-A'!X12/'Class Bin B-A'!X$107,0)</f>
        <v>0.92649491845899312</v>
      </c>
      <c r="Y12" s="346">
        <f>IFERROR('Class Bin B-A'!Y12/'Class Bin B-A'!Y$107,0)</f>
        <v>0</v>
      </c>
      <c r="Z12" s="346">
        <f>IFERROR('Class Bin B-A'!Z12/'Class Bin B-A'!Z$107,0)</f>
        <v>0</v>
      </c>
      <c r="AA12" s="346">
        <f>IFERROR('Class Bin B-A'!AA12/'Class Bin B-A'!AA$107,0)</f>
        <v>0.97754569190600515</v>
      </c>
      <c r="AB12" s="346">
        <f>IFERROR('Class Bin B-A'!AB12/'Class Bin B-A'!AB$107,0)</f>
        <v>0</v>
      </c>
      <c r="AC12" s="346">
        <f>IFERROR('Class Bin B-A'!AC12/'Class Bin B-A'!AC$107,0)</f>
        <v>0</v>
      </c>
      <c r="AD12" s="346">
        <f>IFERROR('Class Bin B-A'!AD12/'Class Bin B-A'!AD$107,0)</f>
        <v>0</v>
      </c>
      <c r="AE12" s="347">
        <f>IFERROR('Class Bin B-A'!AE12/'Class Bin B-A'!AE$107,0)</f>
        <v>0</v>
      </c>
    </row>
    <row r="13" spans="1:31" ht="9.75" customHeight="1" x14ac:dyDescent="0.2">
      <c r="A13" s="277">
        <v>2.0833333333326001E-2</v>
      </c>
      <c r="B13" s="345">
        <f>IFERROR('Class Bin A-B'!R13/'Class Bin A-B'!R$107,0)</f>
        <v>0</v>
      </c>
      <c r="C13" s="346">
        <f>IFERROR('Class Bin A-B'!S13/'Class Bin A-B'!S$107,0)</f>
        <v>1.0990291262135925</v>
      </c>
      <c r="D13" s="346">
        <f>IFERROR('Class Bin A-B'!T13/'Class Bin A-B'!T$107,0)</f>
        <v>1.1975051975051976</v>
      </c>
      <c r="E13" s="346">
        <f>IFERROR('Class Bin A-B'!U13/'Class Bin A-B'!U$107,0)</f>
        <v>1.1102661596958174</v>
      </c>
      <c r="F13" s="346">
        <f>IFERROR('Class Bin A-B'!V13/'Class Bin A-B'!V$107,0)</f>
        <v>0</v>
      </c>
      <c r="G13" s="346">
        <f>IFERROR('Class Bin A-B'!W13/'Class Bin A-B'!W$107,0)</f>
        <v>1.2724321817760258</v>
      </c>
      <c r="H13" s="346">
        <f>IFERROR('Class Bin A-B'!X13/'Class Bin A-B'!X$107,0)</f>
        <v>0</v>
      </c>
      <c r="I13" s="346">
        <f>IFERROR('Class Bin A-B'!Y13/'Class Bin A-B'!Y$107,0)</f>
        <v>1.2195937873357228</v>
      </c>
      <c r="J13" s="346">
        <f>IFERROR('Class Bin A-B'!Z13/'Class Bin A-B'!Z$107,0)</f>
        <v>0</v>
      </c>
      <c r="K13" s="346">
        <f>IFERROR('Class Bin A-B'!AA13/'Class Bin A-B'!AA$107,0)</f>
        <v>0</v>
      </c>
      <c r="L13" s="346">
        <f>IFERROR('Class Bin A-B'!AB13/'Class Bin A-B'!AB$107,0)</f>
        <v>0</v>
      </c>
      <c r="M13" s="346">
        <f>IFERROR('Class Bin A-B'!AC13/'Class Bin A-B'!AC$107,0)</f>
        <v>0</v>
      </c>
      <c r="N13" s="346">
        <f>IFERROR('Class Bin A-B'!AD13/'Class Bin A-B'!AD$107,0)</f>
        <v>0</v>
      </c>
      <c r="O13" s="347">
        <f>IFERROR('Class Bin A-B'!AE13/'Class Bin A-B'!AE$107,0)</f>
        <v>0</v>
      </c>
      <c r="P13" s="276"/>
      <c r="Q13" s="277">
        <v>2.0833333333326001E-2</v>
      </c>
      <c r="R13" s="345">
        <f>IFERROR('Class Bin B-A'!R13/'Class Bin B-A'!R$107,0)</f>
        <v>0</v>
      </c>
      <c r="S13" s="346">
        <f>IFERROR('Class Bin B-A'!S13/'Class Bin B-A'!S$107,0)</f>
        <v>0</v>
      </c>
      <c r="T13" s="346">
        <f>IFERROR('Class Bin B-A'!T13/'Class Bin B-A'!T$107,0)</f>
        <v>0.81007844069408119</v>
      </c>
      <c r="U13" s="346">
        <f>IFERROR('Class Bin B-A'!U13/'Class Bin B-A'!U$107,0)</f>
        <v>0</v>
      </c>
      <c r="V13" s="346">
        <f>IFERROR('Class Bin B-A'!V13/'Class Bin B-A'!V$107,0)</f>
        <v>0.77647621324408322</v>
      </c>
      <c r="W13" s="346">
        <f>IFERROR('Class Bin B-A'!W13/'Class Bin B-A'!W$107,0)</f>
        <v>0</v>
      </c>
      <c r="X13" s="346">
        <f>IFERROR('Class Bin B-A'!X13/'Class Bin B-A'!X$107,0)</f>
        <v>0.8924604112502954</v>
      </c>
      <c r="Y13" s="346">
        <f>IFERROR('Class Bin B-A'!Y13/'Class Bin B-A'!Y$107,0)</f>
        <v>1.0760791795850224</v>
      </c>
      <c r="Z13" s="346">
        <f>IFERROR('Class Bin B-A'!Z13/'Class Bin B-A'!Z$107,0)</f>
        <v>0</v>
      </c>
      <c r="AA13" s="346">
        <f>IFERROR('Class Bin B-A'!AA13/'Class Bin B-A'!AA$107,0)</f>
        <v>1.1655352480417753</v>
      </c>
      <c r="AB13" s="346">
        <f>IFERROR('Class Bin B-A'!AB13/'Class Bin B-A'!AB$107,0)</f>
        <v>0</v>
      </c>
      <c r="AC13" s="346">
        <f>IFERROR('Class Bin B-A'!AC13/'Class Bin B-A'!AC$107,0)</f>
        <v>0</v>
      </c>
      <c r="AD13" s="346">
        <f>IFERROR('Class Bin B-A'!AD13/'Class Bin B-A'!AD$107,0)</f>
        <v>0</v>
      </c>
      <c r="AE13" s="347">
        <f>IFERROR('Class Bin B-A'!AE13/'Class Bin B-A'!AE$107,0)</f>
        <v>0</v>
      </c>
    </row>
    <row r="14" spans="1:31" ht="9.75" customHeight="1" x14ac:dyDescent="0.2">
      <c r="A14" s="277">
        <v>3.1249999999992999E-2</v>
      </c>
      <c r="B14" s="345">
        <f>IFERROR('Class Bin A-B'!R14/'Class Bin A-B'!R$107,0)</f>
        <v>0</v>
      </c>
      <c r="C14" s="346">
        <f>IFERROR('Class Bin A-B'!S14/'Class Bin A-B'!S$107,0)</f>
        <v>0</v>
      </c>
      <c r="D14" s="346">
        <f>IFERROR('Class Bin A-B'!T14/'Class Bin A-B'!T$107,0)</f>
        <v>0</v>
      </c>
      <c r="E14" s="346">
        <f>IFERROR('Class Bin A-B'!U14/'Class Bin A-B'!U$107,0)</f>
        <v>0.93536121673003803</v>
      </c>
      <c r="F14" s="346">
        <f>IFERROR('Class Bin A-B'!V14/'Class Bin A-B'!V$107,0)</f>
        <v>1.2540847738574474</v>
      </c>
      <c r="G14" s="346">
        <f>IFERROR('Class Bin A-B'!W14/'Class Bin A-B'!W$107,0)</f>
        <v>0</v>
      </c>
      <c r="H14" s="346">
        <f>IFERROR('Class Bin A-B'!X14/'Class Bin A-B'!X$107,0)</f>
        <v>0</v>
      </c>
      <c r="I14" s="346">
        <f>IFERROR('Class Bin A-B'!Y14/'Class Bin A-B'!Y$107,0)</f>
        <v>0</v>
      </c>
      <c r="J14" s="346">
        <f>IFERROR('Class Bin A-B'!Z14/'Class Bin A-B'!Z$107,0)</f>
        <v>1.3162432999300862</v>
      </c>
      <c r="K14" s="346">
        <f>IFERROR('Class Bin A-B'!AA14/'Class Bin A-B'!AA$107,0)</f>
        <v>0</v>
      </c>
      <c r="L14" s="346">
        <f>IFERROR('Class Bin A-B'!AB14/'Class Bin A-B'!AB$107,0)</f>
        <v>0</v>
      </c>
      <c r="M14" s="346">
        <f>IFERROR('Class Bin A-B'!AC14/'Class Bin A-B'!AC$107,0)</f>
        <v>0</v>
      </c>
      <c r="N14" s="346">
        <f>IFERROR('Class Bin A-B'!AD14/'Class Bin A-B'!AD$107,0)</f>
        <v>0</v>
      </c>
      <c r="O14" s="347">
        <f>IFERROR('Class Bin A-B'!AE14/'Class Bin A-B'!AE$107,0)</f>
        <v>0</v>
      </c>
      <c r="P14" s="276"/>
      <c r="Q14" s="277">
        <v>3.1249999999992999E-2</v>
      </c>
      <c r="R14" s="345">
        <f>IFERROR('Class Bin B-A'!R14/'Class Bin B-A'!R$107,0)</f>
        <v>0</v>
      </c>
      <c r="S14" s="346">
        <f>IFERROR('Class Bin B-A'!S14/'Class Bin B-A'!S$107,0)</f>
        <v>0</v>
      </c>
      <c r="T14" s="346">
        <f>IFERROR('Class Bin B-A'!T14/'Class Bin B-A'!T$107,0)</f>
        <v>0</v>
      </c>
      <c r="U14" s="346">
        <f>IFERROR('Class Bin B-A'!U14/'Class Bin B-A'!U$107,0)</f>
        <v>0</v>
      </c>
      <c r="V14" s="346">
        <f>IFERROR('Class Bin B-A'!V14/'Class Bin B-A'!V$107,0)</f>
        <v>0</v>
      </c>
      <c r="W14" s="346">
        <f>IFERROR('Class Bin B-A'!W14/'Class Bin B-A'!W$107,0)</f>
        <v>0.92786421499292793</v>
      </c>
      <c r="X14" s="346">
        <f>IFERROR('Class Bin B-A'!X14/'Class Bin B-A'!X$107,0)</f>
        <v>0.85842590404159769</v>
      </c>
      <c r="Y14" s="346">
        <f>IFERROR('Class Bin B-A'!Y14/'Class Bin B-A'!Y$107,0)</f>
        <v>0</v>
      </c>
      <c r="Z14" s="346">
        <f>IFERROR('Class Bin B-A'!Z14/'Class Bin B-A'!Z$107,0)</f>
        <v>0.96771084337349389</v>
      </c>
      <c r="AA14" s="346">
        <f>IFERROR('Class Bin B-A'!AA14/'Class Bin B-A'!AA$107,0)</f>
        <v>1.1864229765013055</v>
      </c>
      <c r="AB14" s="346">
        <f>IFERROR('Class Bin B-A'!AB14/'Class Bin B-A'!AB$107,0)</f>
        <v>0</v>
      </c>
      <c r="AC14" s="346">
        <f>IFERROR('Class Bin B-A'!AC14/'Class Bin B-A'!AC$107,0)</f>
        <v>0</v>
      </c>
      <c r="AD14" s="346">
        <f>IFERROR('Class Bin B-A'!AD14/'Class Bin B-A'!AD$107,0)</f>
        <v>0</v>
      </c>
      <c r="AE14" s="347">
        <f>IFERROR('Class Bin B-A'!AE14/'Class Bin B-A'!AE$107,0)</f>
        <v>0</v>
      </c>
    </row>
    <row r="15" spans="1:31" ht="9.75" customHeight="1" x14ac:dyDescent="0.2">
      <c r="A15" s="277">
        <v>4.1666666666660003E-2</v>
      </c>
      <c r="B15" s="345">
        <f>IFERROR('Class Bin A-B'!R15/'Class Bin A-B'!R$107,0)</f>
        <v>0</v>
      </c>
      <c r="C15" s="346">
        <f>IFERROR('Class Bin A-B'!S15/'Class Bin A-B'!S$107,0)</f>
        <v>0</v>
      </c>
      <c r="D15" s="346">
        <f>IFERROR('Class Bin A-B'!T15/'Class Bin A-B'!T$107,0)</f>
        <v>0</v>
      </c>
      <c r="E15" s="346">
        <f>IFERROR('Class Bin A-B'!U15/'Class Bin A-B'!U$107,0)</f>
        <v>1.5779467680608366</v>
      </c>
      <c r="F15" s="346">
        <f>IFERROR('Class Bin A-B'!V15/'Class Bin A-B'!V$107,0)</f>
        <v>0</v>
      </c>
      <c r="G15" s="346">
        <f>IFERROR('Class Bin A-B'!W15/'Class Bin A-B'!W$107,0)</f>
        <v>0</v>
      </c>
      <c r="H15" s="346">
        <f>IFERROR('Class Bin A-B'!X15/'Class Bin A-B'!X$107,0)</f>
        <v>0</v>
      </c>
      <c r="I15" s="346">
        <f>IFERROR('Class Bin A-B'!Y15/'Class Bin A-B'!Y$107,0)</f>
        <v>1.1278375149342892</v>
      </c>
      <c r="J15" s="346">
        <f>IFERROR('Class Bin A-B'!Z15/'Class Bin A-B'!Z$107,0)</f>
        <v>0</v>
      </c>
      <c r="K15" s="346">
        <f>IFERROR('Class Bin A-B'!AA15/'Class Bin A-B'!AA$107,0)</f>
        <v>1.0886850152905199</v>
      </c>
      <c r="L15" s="346">
        <f>IFERROR('Class Bin A-B'!AB15/'Class Bin A-B'!AB$107,0)</f>
        <v>0</v>
      </c>
      <c r="M15" s="346">
        <f>IFERROR('Class Bin A-B'!AC15/'Class Bin A-B'!AC$107,0)</f>
        <v>0</v>
      </c>
      <c r="N15" s="346">
        <f>IFERROR('Class Bin A-B'!AD15/'Class Bin A-B'!AD$107,0)</f>
        <v>0</v>
      </c>
      <c r="O15" s="347">
        <f>IFERROR('Class Bin A-B'!AE15/'Class Bin A-B'!AE$107,0)</f>
        <v>0</v>
      </c>
      <c r="P15" s="276"/>
      <c r="Q15" s="277">
        <v>4.1666666666660003E-2</v>
      </c>
      <c r="R15" s="345">
        <f>IFERROR('Class Bin B-A'!R15/'Class Bin B-A'!R$107,0)</f>
        <v>0</v>
      </c>
      <c r="S15" s="346">
        <f>IFERROR('Class Bin B-A'!S15/'Class Bin B-A'!S$107,0)</f>
        <v>0</v>
      </c>
      <c r="T15" s="346">
        <f>IFERROR('Class Bin B-A'!T15/'Class Bin B-A'!T$107,0)</f>
        <v>0</v>
      </c>
      <c r="U15" s="346">
        <f>IFERROR('Class Bin B-A'!U15/'Class Bin B-A'!U$107,0)</f>
        <v>0</v>
      </c>
      <c r="V15" s="346">
        <f>IFERROR('Class Bin B-A'!V15/'Class Bin B-A'!V$107,0)</f>
        <v>0</v>
      </c>
      <c r="W15" s="346">
        <f>IFERROR('Class Bin B-A'!W15/'Class Bin B-A'!W$107,0)</f>
        <v>1.1089108910891088</v>
      </c>
      <c r="X15" s="346">
        <f>IFERROR('Class Bin B-A'!X15/'Class Bin B-A'!X$107,0)</f>
        <v>0</v>
      </c>
      <c r="Y15" s="346">
        <f>IFERROR('Class Bin B-A'!Y15/'Class Bin B-A'!Y$107,0)</f>
        <v>0</v>
      </c>
      <c r="Z15" s="346">
        <f>IFERROR('Class Bin B-A'!Z15/'Class Bin B-A'!Z$107,0)</f>
        <v>0.97542168674698781</v>
      </c>
      <c r="AA15" s="346">
        <f>IFERROR('Class Bin B-A'!AA15/'Class Bin B-A'!AA$107,0)</f>
        <v>0</v>
      </c>
      <c r="AB15" s="346">
        <f>IFERROR('Class Bin B-A'!AB15/'Class Bin B-A'!AB$107,0)</f>
        <v>0</v>
      </c>
      <c r="AC15" s="346">
        <f>IFERROR('Class Bin B-A'!AC15/'Class Bin B-A'!AC$107,0)</f>
        <v>0</v>
      </c>
      <c r="AD15" s="346">
        <f>IFERROR('Class Bin B-A'!AD15/'Class Bin B-A'!AD$107,0)</f>
        <v>0</v>
      </c>
      <c r="AE15" s="347">
        <f>IFERROR('Class Bin B-A'!AE15/'Class Bin B-A'!AE$107,0)</f>
        <v>0</v>
      </c>
    </row>
    <row r="16" spans="1:31" ht="9.75" customHeight="1" x14ac:dyDescent="0.2">
      <c r="A16" s="277">
        <v>5.2083333333327E-2</v>
      </c>
      <c r="B16" s="345">
        <f>IFERROR('Class Bin A-B'!R16/'Class Bin A-B'!R$107,0)</f>
        <v>0</v>
      </c>
      <c r="C16" s="346">
        <f>IFERROR('Class Bin A-B'!S16/'Class Bin A-B'!S$107,0)</f>
        <v>0</v>
      </c>
      <c r="D16" s="346">
        <f>IFERROR('Class Bin A-B'!T16/'Class Bin A-B'!T$107,0)</f>
        <v>0</v>
      </c>
      <c r="E16" s="346">
        <f>IFERROR('Class Bin A-B'!U16/'Class Bin A-B'!U$107,0)</f>
        <v>0.71863117870722426</v>
      </c>
      <c r="F16" s="346">
        <f>IFERROR('Class Bin A-B'!V16/'Class Bin A-B'!V$107,0)</f>
        <v>0</v>
      </c>
      <c r="G16" s="346">
        <f>IFERROR('Class Bin A-B'!W16/'Class Bin A-B'!W$107,0)</f>
        <v>0</v>
      </c>
      <c r="H16" s="346">
        <f>IFERROR('Class Bin A-B'!X16/'Class Bin A-B'!X$107,0)</f>
        <v>0.89688581314878912</v>
      </c>
      <c r="I16" s="346">
        <f>IFERROR('Class Bin A-B'!Y16/'Class Bin A-B'!Y$107,0)</f>
        <v>1.0513739545997611</v>
      </c>
      <c r="J16" s="346">
        <f>IFERROR('Class Bin A-B'!Z16/'Class Bin A-B'!Z$107,0)</f>
        <v>1.1708226520624563</v>
      </c>
      <c r="K16" s="346">
        <f>IFERROR('Class Bin A-B'!AA16/'Class Bin A-B'!AA$107,0)</f>
        <v>0</v>
      </c>
      <c r="L16" s="346">
        <f>IFERROR('Class Bin A-B'!AB16/'Class Bin A-B'!AB$107,0)</f>
        <v>0</v>
      </c>
      <c r="M16" s="346">
        <f>IFERROR('Class Bin A-B'!AC16/'Class Bin A-B'!AC$107,0)</f>
        <v>0</v>
      </c>
      <c r="N16" s="346">
        <f>IFERROR('Class Bin A-B'!AD16/'Class Bin A-B'!AD$107,0)</f>
        <v>0</v>
      </c>
      <c r="O16" s="347">
        <f>IFERROR('Class Bin A-B'!AE16/'Class Bin A-B'!AE$107,0)</f>
        <v>0</v>
      </c>
      <c r="P16" s="276"/>
      <c r="Q16" s="277">
        <v>5.2083333333327E-2</v>
      </c>
      <c r="R16" s="345">
        <f>IFERROR('Class Bin B-A'!R16/'Class Bin B-A'!R$107,0)</f>
        <v>0</v>
      </c>
      <c r="S16" s="346">
        <f>IFERROR('Class Bin B-A'!S16/'Class Bin B-A'!S$107,0)</f>
        <v>0</v>
      </c>
      <c r="T16" s="346">
        <f>IFERROR('Class Bin B-A'!T16/'Class Bin B-A'!T$107,0)</f>
        <v>0</v>
      </c>
      <c r="U16" s="346">
        <f>IFERROR('Class Bin B-A'!U16/'Class Bin B-A'!U$107,0)</f>
        <v>1.3565798901361357</v>
      </c>
      <c r="V16" s="346">
        <f>IFERROR('Class Bin B-A'!V16/'Class Bin B-A'!V$107,0)</f>
        <v>0</v>
      </c>
      <c r="W16" s="346">
        <f>IFERROR('Class Bin B-A'!W16/'Class Bin B-A'!W$107,0)</f>
        <v>0</v>
      </c>
      <c r="X16" s="346">
        <f>IFERROR('Class Bin B-A'!X16/'Class Bin B-A'!X$107,0)</f>
        <v>1.3046561096667453</v>
      </c>
      <c r="Y16" s="346">
        <f>IFERROR('Class Bin B-A'!Y16/'Class Bin B-A'!Y$107,0)</f>
        <v>0.67159551633675163</v>
      </c>
      <c r="Z16" s="346">
        <f>IFERROR('Class Bin B-A'!Z16/'Class Bin B-A'!Z$107,0)</f>
        <v>0</v>
      </c>
      <c r="AA16" s="346">
        <f>IFERROR('Class Bin B-A'!AA16/'Class Bin B-A'!AA$107,0)</f>
        <v>0</v>
      </c>
      <c r="AB16" s="346">
        <f>IFERROR('Class Bin B-A'!AB16/'Class Bin B-A'!AB$107,0)</f>
        <v>0</v>
      </c>
      <c r="AC16" s="346">
        <f>IFERROR('Class Bin B-A'!AC16/'Class Bin B-A'!AC$107,0)</f>
        <v>0</v>
      </c>
      <c r="AD16" s="346">
        <f>IFERROR('Class Bin B-A'!AD16/'Class Bin B-A'!AD$107,0)</f>
        <v>0</v>
      </c>
      <c r="AE16" s="347">
        <f>IFERROR('Class Bin B-A'!AE16/'Class Bin B-A'!AE$107,0)</f>
        <v>0</v>
      </c>
    </row>
    <row r="17" spans="1:31" ht="9.75" customHeight="1" x14ac:dyDescent="0.2">
      <c r="A17" s="277">
        <v>6.2499999999993998E-2</v>
      </c>
      <c r="B17" s="345">
        <f>IFERROR('Class Bin A-B'!R17/'Class Bin A-B'!R$107,0)</f>
        <v>0</v>
      </c>
      <c r="C17" s="346">
        <f>IFERROR('Class Bin A-B'!S17/'Class Bin A-B'!S$107,0)</f>
        <v>0</v>
      </c>
      <c r="D17" s="346">
        <f>IFERROR('Class Bin A-B'!T17/'Class Bin A-B'!T$107,0)</f>
        <v>0</v>
      </c>
      <c r="E17" s="346">
        <f>IFERROR('Class Bin A-B'!U17/'Class Bin A-B'!U$107,0)</f>
        <v>0</v>
      </c>
      <c r="F17" s="346">
        <f>IFERROR('Class Bin A-B'!V17/'Class Bin A-B'!V$107,0)</f>
        <v>1.227563343594601</v>
      </c>
      <c r="G17" s="346">
        <f>IFERROR('Class Bin A-B'!W17/'Class Bin A-B'!W$107,0)</f>
        <v>0</v>
      </c>
      <c r="H17" s="346">
        <f>IFERROR('Class Bin A-B'!X17/'Class Bin A-B'!X$107,0)</f>
        <v>1.2253748558246831</v>
      </c>
      <c r="I17" s="346">
        <f>IFERROR('Class Bin A-B'!Y17/'Class Bin A-B'!Y$107,0)</f>
        <v>0</v>
      </c>
      <c r="J17" s="346">
        <f>IFERROR('Class Bin A-B'!Z17/'Class Bin A-B'!Z$107,0)</f>
        <v>0</v>
      </c>
      <c r="K17" s="346">
        <f>IFERROR('Class Bin A-B'!AA17/'Class Bin A-B'!AA$107,0)</f>
        <v>0.6972477064220185</v>
      </c>
      <c r="L17" s="346">
        <f>IFERROR('Class Bin A-B'!AB17/'Class Bin A-B'!AB$107,0)</f>
        <v>0</v>
      </c>
      <c r="M17" s="346">
        <f>IFERROR('Class Bin A-B'!AC17/'Class Bin A-B'!AC$107,0)</f>
        <v>0</v>
      </c>
      <c r="N17" s="346">
        <f>IFERROR('Class Bin A-B'!AD17/'Class Bin A-B'!AD$107,0)</f>
        <v>0</v>
      </c>
      <c r="O17" s="347">
        <f>IFERROR('Class Bin A-B'!AE17/'Class Bin A-B'!AE$107,0)</f>
        <v>0</v>
      </c>
      <c r="P17" s="276"/>
      <c r="Q17" s="277">
        <v>6.2499999999993998E-2</v>
      </c>
      <c r="R17" s="345">
        <f>IFERROR('Class Bin B-A'!R17/'Class Bin B-A'!R$107,0)</f>
        <v>0</v>
      </c>
      <c r="S17" s="346">
        <f>IFERROR('Class Bin B-A'!S17/'Class Bin B-A'!S$107,0)</f>
        <v>0</v>
      </c>
      <c r="T17" s="346">
        <f>IFERROR('Class Bin B-A'!T17/'Class Bin B-A'!T$107,0)</f>
        <v>0</v>
      </c>
      <c r="U17" s="346">
        <f>IFERROR('Class Bin B-A'!U17/'Class Bin B-A'!U$107,0)</f>
        <v>0</v>
      </c>
      <c r="V17" s="346">
        <f>IFERROR('Class Bin B-A'!V17/'Class Bin B-A'!V$107,0)</f>
        <v>0</v>
      </c>
      <c r="W17" s="346">
        <f>IFERROR('Class Bin B-A'!W17/'Class Bin B-A'!W$107,0)</f>
        <v>0</v>
      </c>
      <c r="X17" s="346">
        <f>IFERROR('Class Bin B-A'!X17/'Class Bin B-A'!X$107,0)</f>
        <v>0</v>
      </c>
      <c r="Y17" s="346">
        <f>IFERROR('Class Bin B-A'!Y17/'Class Bin B-A'!Y$107,0)</f>
        <v>0</v>
      </c>
      <c r="Z17" s="346">
        <f>IFERROR('Class Bin B-A'!Z17/'Class Bin B-A'!Z$107,0)</f>
        <v>0</v>
      </c>
      <c r="AA17" s="346">
        <f>IFERROR('Class Bin B-A'!AA17/'Class Bin B-A'!AA$107,0)</f>
        <v>1.2407310704960834</v>
      </c>
      <c r="AB17" s="346">
        <f>IFERROR('Class Bin B-A'!AB17/'Class Bin B-A'!AB$107,0)</f>
        <v>0</v>
      </c>
      <c r="AC17" s="346">
        <f>IFERROR('Class Bin B-A'!AC17/'Class Bin B-A'!AC$107,0)</f>
        <v>0</v>
      </c>
      <c r="AD17" s="346">
        <f>IFERROR('Class Bin B-A'!AD17/'Class Bin B-A'!AD$107,0)</f>
        <v>0</v>
      </c>
      <c r="AE17" s="347">
        <f>IFERROR('Class Bin B-A'!AE17/'Class Bin B-A'!AE$107,0)</f>
        <v>0</v>
      </c>
    </row>
    <row r="18" spans="1:31" ht="9.75" customHeight="1" x14ac:dyDescent="0.2">
      <c r="A18" s="277">
        <v>7.2916666666660995E-2</v>
      </c>
      <c r="B18" s="345">
        <f>IFERROR('Class Bin A-B'!R18/'Class Bin A-B'!R$107,0)</f>
        <v>0</v>
      </c>
      <c r="C18" s="346">
        <f>IFERROR('Class Bin A-B'!S18/'Class Bin A-B'!S$107,0)</f>
        <v>0</v>
      </c>
      <c r="D18" s="346">
        <f>IFERROR('Class Bin A-B'!T18/'Class Bin A-B'!T$107,0)</f>
        <v>0</v>
      </c>
      <c r="E18" s="346">
        <f>IFERROR('Class Bin A-B'!U18/'Class Bin A-B'!U$107,0)</f>
        <v>0</v>
      </c>
      <c r="F18" s="346">
        <f>IFERROR('Class Bin A-B'!V18/'Class Bin A-B'!V$107,0)</f>
        <v>1.045702107506512</v>
      </c>
      <c r="G18" s="346">
        <f>IFERROR('Class Bin A-B'!W18/'Class Bin A-B'!W$107,0)</f>
        <v>0</v>
      </c>
      <c r="H18" s="346">
        <f>IFERROR('Class Bin A-B'!X18/'Class Bin A-B'!X$107,0)</f>
        <v>1.2549019607843139</v>
      </c>
      <c r="I18" s="346">
        <f>IFERROR('Class Bin A-B'!Y18/'Class Bin A-B'!Y$107,0)</f>
        <v>0</v>
      </c>
      <c r="J18" s="346">
        <f>IFERROR('Class Bin A-B'!Z18/'Class Bin A-B'!Z$107,0)</f>
        <v>1.0179445350734095</v>
      </c>
      <c r="K18" s="346">
        <f>IFERROR('Class Bin A-B'!AA18/'Class Bin A-B'!AA$107,0)</f>
        <v>0</v>
      </c>
      <c r="L18" s="346">
        <f>IFERROR('Class Bin A-B'!AB18/'Class Bin A-B'!AB$107,0)</f>
        <v>0</v>
      </c>
      <c r="M18" s="346">
        <f>IFERROR('Class Bin A-B'!AC18/'Class Bin A-B'!AC$107,0)</f>
        <v>0</v>
      </c>
      <c r="N18" s="346">
        <f>IFERROR('Class Bin A-B'!AD18/'Class Bin A-B'!AD$107,0)</f>
        <v>0</v>
      </c>
      <c r="O18" s="347">
        <f>IFERROR('Class Bin A-B'!AE18/'Class Bin A-B'!AE$107,0)</f>
        <v>0</v>
      </c>
      <c r="P18" s="276"/>
      <c r="Q18" s="277">
        <v>7.2916666666660995E-2</v>
      </c>
      <c r="R18" s="345">
        <f>IFERROR('Class Bin B-A'!R18/'Class Bin B-A'!R$107,0)</f>
        <v>0</v>
      </c>
      <c r="S18" s="346">
        <f>IFERROR('Class Bin B-A'!S18/'Class Bin B-A'!S$107,0)</f>
        <v>0</v>
      </c>
      <c r="T18" s="346">
        <f>IFERROR('Class Bin B-A'!T18/'Class Bin B-A'!T$107,0)</f>
        <v>0</v>
      </c>
      <c r="U18" s="346">
        <f>IFERROR('Class Bin B-A'!U18/'Class Bin B-A'!U$107,0)</f>
        <v>0</v>
      </c>
      <c r="V18" s="346">
        <f>IFERROR('Class Bin B-A'!V18/'Class Bin B-A'!V$107,0)</f>
        <v>0</v>
      </c>
      <c r="W18" s="346">
        <f>IFERROR('Class Bin B-A'!W18/'Class Bin B-A'!W$107,0)</f>
        <v>0.92786421499292793</v>
      </c>
      <c r="X18" s="346">
        <f>IFERROR('Class Bin B-A'!X18/'Class Bin B-A'!X$107,0)</f>
        <v>1.2063341999527297</v>
      </c>
      <c r="Y18" s="346">
        <f>IFERROR('Class Bin B-A'!Y18/'Class Bin B-A'!Y$107,0)</f>
        <v>0</v>
      </c>
      <c r="Z18" s="346">
        <f>IFERROR('Class Bin B-A'!Z18/'Class Bin B-A'!Z$107,0)</f>
        <v>0</v>
      </c>
      <c r="AA18" s="346">
        <f>IFERROR('Class Bin B-A'!AA18/'Class Bin B-A'!AA$107,0)</f>
        <v>0</v>
      </c>
      <c r="AB18" s="346">
        <f>IFERROR('Class Bin B-A'!AB18/'Class Bin B-A'!AB$107,0)</f>
        <v>0</v>
      </c>
      <c r="AC18" s="346">
        <f>IFERROR('Class Bin B-A'!AC18/'Class Bin B-A'!AC$107,0)</f>
        <v>0</v>
      </c>
      <c r="AD18" s="346">
        <f>IFERROR('Class Bin B-A'!AD18/'Class Bin B-A'!AD$107,0)</f>
        <v>0</v>
      </c>
      <c r="AE18" s="347">
        <f>IFERROR('Class Bin B-A'!AE18/'Class Bin B-A'!AE$107,0)</f>
        <v>0</v>
      </c>
    </row>
    <row r="19" spans="1:31" ht="9.75" customHeight="1" x14ac:dyDescent="0.2">
      <c r="A19" s="277">
        <v>8.3333333333328E-2</v>
      </c>
      <c r="B19" s="345">
        <f>IFERROR('Class Bin A-B'!R19/'Class Bin A-B'!R$107,0)</f>
        <v>0</v>
      </c>
      <c r="C19" s="346">
        <f>IFERROR('Class Bin A-B'!S19/'Class Bin A-B'!S$107,0)</f>
        <v>1.2116504854368932</v>
      </c>
      <c r="D19" s="346">
        <f>IFERROR('Class Bin A-B'!T19/'Class Bin A-B'!T$107,0)</f>
        <v>0</v>
      </c>
      <c r="E19" s="346">
        <f>IFERROR('Class Bin A-B'!U19/'Class Bin A-B'!U$107,0)</f>
        <v>1</v>
      </c>
      <c r="F19" s="346">
        <f>IFERROR('Class Bin A-B'!V19/'Class Bin A-B'!V$107,0)</f>
        <v>1.1176888467913806</v>
      </c>
      <c r="G19" s="346">
        <f>IFERROR('Class Bin A-B'!W19/'Class Bin A-B'!W$107,0)</f>
        <v>1.1833990261998608</v>
      </c>
      <c r="H19" s="346">
        <f>IFERROR('Class Bin A-B'!X19/'Class Bin A-B'!X$107,0)</f>
        <v>1.033448673587082</v>
      </c>
      <c r="I19" s="346">
        <f>IFERROR('Class Bin A-B'!Y19/'Class Bin A-B'!Y$107,0)</f>
        <v>0</v>
      </c>
      <c r="J19" s="346">
        <f>IFERROR('Class Bin A-B'!Z19/'Class Bin A-B'!Z$107,0)</f>
        <v>0</v>
      </c>
      <c r="K19" s="346">
        <f>IFERROR('Class Bin A-B'!AA19/'Class Bin A-B'!AA$107,0)</f>
        <v>0</v>
      </c>
      <c r="L19" s="346">
        <f>IFERROR('Class Bin A-B'!AB19/'Class Bin A-B'!AB$107,0)</f>
        <v>0</v>
      </c>
      <c r="M19" s="346">
        <f>IFERROR('Class Bin A-B'!AC19/'Class Bin A-B'!AC$107,0)</f>
        <v>0</v>
      </c>
      <c r="N19" s="346">
        <f>IFERROR('Class Bin A-B'!AD19/'Class Bin A-B'!AD$107,0)</f>
        <v>0</v>
      </c>
      <c r="O19" s="347">
        <f>IFERROR('Class Bin A-B'!AE19/'Class Bin A-B'!AE$107,0)</f>
        <v>0</v>
      </c>
      <c r="P19" s="276"/>
      <c r="Q19" s="277">
        <v>8.3333333333328E-2</v>
      </c>
      <c r="R19" s="345">
        <f>IFERROR('Class Bin B-A'!R19/'Class Bin B-A'!R$107,0)</f>
        <v>0</v>
      </c>
      <c r="S19" s="346">
        <f>IFERROR('Class Bin B-A'!S19/'Class Bin B-A'!S$107,0)</f>
        <v>0</v>
      </c>
      <c r="T19" s="346">
        <f>IFERROR('Class Bin B-A'!T19/'Class Bin B-A'!T$107,0)</f>
        <v>0</v>
      </c>
      <c r="U19" s="346">
        <f>IFERROR('Class Bin B-A'!U19/'Class Bin B-A'!U$107,0)</f>
        <v>0.67255791736326731</v>
      </c>
      <c r="V19" s="346">
        <f>IFERROR('Class Bin B-A'!V19/'Class Bin B-A'!V$107,0)</f>
        <v>0</v>
      </c>
      <c r="W19" s="346">
        <f>IFERROR('Class Bin B-A'!W19/'Class Bin B-A'!W$107,0)</f>
        <v>1.3578500707213579</v>
      </c>
      <c r="X19" s="346">
        <f>IFERROR('Class Bin B-A'!X19/'Class Bin B-A'!X$107,0)</f>
        <v>0</v>
      </c>
      <c r="Y19" s="346">
        <f>IFERROR('Class Bin B-A'!Y19/'Class Bin B-A'!Y$107,0)</f>
        <v>1.1829239208204145</v>
      </c>
      <c r="Z19" s="346">
        <f>IFERROR('Class Bin B-A'!Z19/'Class Bin B-A'!Z$107,0)</f>
        <v>0</v>
      </c>
      <c r="AA19" s="346">
        <f>IFERROR('Class Bin B-A'!AA19/'Class Bin B-A'!AA$107,0)</f>
        <v>0</v>
      </c>
      <c r="AB19" s="346">
        <f>IFERROR('Class Bin B-A'!AB19/'Class Bin B-A'!AB$107,0)</f>
        <v>0</v>
      </c>
      <c r="AC19" s="346">
        <f>IFERROR('Class Bin B-A'!AC19/'Class Bin B-A'!AC$107,0)</f>
        <v>0</v>
      </c>
      <c r="AD19" s="346">
        <f>IFERROR('Class Bin B-A'!AD19/'Class Bin B-A'!AD$107,0)</f>
        <v>0</v>
      </c>
      <c r="AE19" s="347">
        <f>IFERROR('Class Bin B-A'!AE19/'Class Bin B-A'!AE$107,0)</f>
        <v>0</v>
      </c>
    </row>
    <row r="20" spans="1:31" ht="9.75" customHeight="1" x14ac:dyDescent="0.2">
      <c r="A20" s="277">
        <v>9.3749999999995004E-2</v>
      </c>
      <c r="B20" s="345">
        <f>IFERROR('Class Bin A-B'!R20/'Class Bin A-B'!R$107,0)</f>
        <v>0</v>
      </c>
      <c r="C20" s="346">
        <f>IFERROR('Class Bin A-B'!S20/'Class Bin A-B'!S$107,0)</f>
        <v>0</v>
      </c>
      <c r="D20" s="346">
        <f>IFERROR('Class Bin A-B'!T20/'Class Bin A-B'!T$107,0)</f>
        <v>0.9350889350889352</v>
      </c>
      <c r="E20" s="346">
        <f>IFERROR('Class Bin A-B'!U20/'Class Bin A-B'!U$107,0)</f>
        <v>0</v>
      </c>
      <c r="F20" s="346">
        <f>IFERROR('Class Bin A-B'!V20/'Class Bin A-B'!V$107,0)</f>
        <v>0</v>
      </c>
      <c r="G20" s="346">
        <f>IFERROR('Class Bin A-B'!W20/'Class Bin A-B'!W$107,0)</f>
        <v>1.1017853002550428</v>
      </c>
      <c r="H20" s="346">
        <f>IFERROR('Class Bin A-B'!X20/'Class Bin A-B'!X$107,0)</f>
        <v>0</v>
      </c>
      <c r="I20" s="346">
        <f>IFERROR('Class Bin A-B'!Y20/'Class Bin A-B'!Y$107,0)</f>
        <v>1.1851851851851851</v>
      </c>
      <c r="J20" s="346">
        <f>IFERROR('Class Bin A-B'!Z20/'Class Bin A-B'!Z$107,0)</f>
        <v>0</v>
      </c>
      <c r="K20" s="346">
        <f>IFERROR('Class Bin A-B'!AA20/'Class Bin A-B'!AA$107,0)</f>
        <v>0</v>
      </c>
      <c r="L20" s="346">
        <f>IFERROR('Class Bin A-B'!AB20/'Class Bin A-B'!AB$107,0)</f>
        <v>0</v>
      </c>
      <c r="M20" s="346">
        <f>IFERROR('Class Bin A-B'!AC20/'Class Bin A-B'!AC$107,0)</f>
        <v>0</v>
      </c>
      <c r="N20" s="346">
        <f>IFERROR('Class Bin A-B'!AD20/'Class Bin A-B'!AD$107,0)</f>
        <v>0</v>
      </c>
      <c r="O20" s="347">
        <f>IFERROR('Class Bin A-B'!AE20/'Class Bin A-B'!AE$107,0)</f>
        <v>0</v>
      </c>
      <c r="P20" s="276"/>
      <c r="Q20" s="277">
        <v>9.3749999999995004E-2</v>
      </c>
      <c r="R20" s="345">
        <f>IFERROR('Class Bin B-A'!R20/'Class Bin B-A'!R$107,0)</f>
        <v>0</v>
      </c>
      <c r="S20" s="346">
        <f>IFERROR('Class Bin B-A'!S20/'Class Bin B-A'!S$107,0)</f>
        <v>0</v>
      </c>
      <c r="T20" s="346">
        <f>IFERROR('Class Bin B-A'!T20/'Class Bin B-A'!T$107,0)</f>
        <v>0</v>
      </c>
      <c r="U20" s="346">
        <f>IFERROR('Class Bin B-A'!U20/'Class Bin B-A'!U$107,0)</f>
        <v>0.87508956293288753</v>
      </c>
      <c r="V20" s="346">
        <f>IFERROR('Class Bin B-A'!V20/'Class Bin B-A'!V$107,0)</f>
        <v>0</v>
      </c>
      <c r="W20" s="346">
        <f>IFERROR('Class Bin B-A'!W20/'Class Bin B-A'!W$107,0)</f>
        <v>0</v>
      </c>
      <c r="X20" s="346">
        <f>IFERROR('Class Bin B-A'!X20/'Class Bin B-A'!X$107,0)</f>
        <v>0</v>
      </c>
      <c r="Y20" s="346">
        <f>IFERROR('Class Bin B-A'!Y20/'Class Bin B-A'!Y$107,0)</f>
        <v>0</v>
      </c>
      <c r="Z20" s="346">
        <f>IFERROR('Class Bin B-A'!Z20/'Class Bin B-A'!Z$107,0)</f>
        <v>1.0872289156626505</v>
      </c>
      <c r="AA20" s="346">
        <f>IFERROR('Class Bin B-A'!AA20/'Class Bin B-A'!AA$107,0)</f>
        <v>0</v>
      </c>
      <c r="AB20" s="346">
        <f>IFERROR('Class Bin B-A'!AB20/'Class Bin B-A'!AB$107,0)</f>
        <v>0</v>
      </c>
      <c r="AC20" s="346">
        <f>IFERROR('Class Bin B-A'!AC20/'Class Bin B-A'!AC$107,0)</f>
        <v>0</v>
      </c>
      <c r="AD20" s="346">
        <f>IFERROR('Class Bin B-A'!AD20/'Class Bin B-A'!AD$107,0)</f>
        <v>0</v>
      </c>
      <c r="AE20" s="347">
        <f>IFERROR('Class Bin B-A'!AE20/'Class Bin B-A'!AE$107,0)</f>
        <v>0</v>
      </c>
    </row>
    <row r="21" spans="1:31" ht="9.75" customHeight="1" x14ac:dyDescent="0.2">
      <c r="A21" s="277">
        <v>0.10416666666666199</v>
      </c>
      <c r="B21" s="345">
        <f>IFERROR('Class Bin A-B'!R21/'Class Bin A-B'!R$107,0)</f>
        <v>0</v>
      </c>
      <c r="C21" s="346">
        <f>IFERROR('Class Bin A-B'!S21/'Class Bin A-B'!S$107,0)</f>
        <v>0.94368932038834963</v>
      </c>
      <c r="D21" s="346">
        <f>IFERROR('Class Bin A-B'!T21/'Class Bin A-B'!T$107,0)</f>
        <v>0</v>
      </c>
      <c r="E21" s="346">
        <f>IFERROR('Class Bin A-B'!U21/'Class Bin A-B'!U$107,0)</f>
        <v>1.1749049429657794</v>
      </c>
      <c r="F21" s="346">
        <f>IFERROR('Class Bin A-B'!V21/'Class Bin A-B'!V$107,0)</f>
        <v>0.91688373194411554</v>
      </c>
      <c r="G21" s="346">
        <f>IFERROR('Class Bin A-B'!W21/'Class Bin A-B'!W$107,0)</f>
        <v>0</v>
      </c>
      <c r="H21" s="346">
        <f>IFERROR('Class Bin A-B'!X21/'Class Bin A-B'!X$107,0)</f>
        <v>1.029757785467128</v>
      </c>
      <c r="I21" s="346">
        <f>IFERROR('Class Bin A-B'!Y21/'Class Bin A-B'!Y$107,0)</f>
        <v>0.95579450418160095</v>
      </c>
      <c r="J21" s="346">
        <f>IFERROR('Class Bin A-B'!Z21/'Class Bin A-B'!Z$107,0)</f>
        <v>0</v>
      </c>
      <c r="K21" s="346">
        <f>IFERROR('Class Bin A-B'!AA21/'Class Bin A-B'!AA$107,0)</f>
        <v>1.0846075433231397</v>
      </c>
      <c r="L21" s="346">
        <f>IFERROR('Class Bin A-B'!AB21/'Class Bin A-B'!AB$107,0)</f>
        <v>0</v>
      </c>
      <c r="M21" s="346">
        <f>IFERROR('Class Bin A-B'!AC21/'Class Bin A-B'!AC$107,0)</f>
        <v>0</v>
      </c>
      <c r="N21" s="346">
        <f>IFERROR('Class Bin A-B'!AD21/'Class Bin A-B'!AD$107,0)</f>
        <v>0</v>
      </c>
      <c r="O21" s="347">
        <f>IFERROR('Class Bin A-B'!AE21/'Class Bin A-B'!AE$107,0)</f>
        <v>0</v>
      </c>
      <c r="P21" s="276"/>
      <c r="Q21" s="277">
        <v>0.10416666666666199</v>
      </c>
      <c r="R21" s="345">
        <f>IFERROR('Class Bin B-A'!R21/'Class Bin B-A'!R$107,0)</f>
        <v>0</v>
      </c>
      <c r="S21" s="346">
        <f>IFERROR('Class Bin B-A'!S21/'Class Bin B-A'!S$107,0)</f>
        <v>0</v>
      </c>
      <c r="T21" s="346">
        <f>IFERROR('Class Bin B-A'!T21/'Class Bin B-A'!T$107,0)</f>
        <v>0</v>
      </c>
      <c r="U21" s="346">
        <f>IFERROR('Class Bin B-A'!U21/'Class Bin B-A'!U$107,0)</f>
        <v>0</v>
      </c>
      <c r="V21" s="346">
        <f>IFERROR('Class Bin B-A'!V21/'Class Bin B-A'!V$107,0)</f>
        <v>0</v>
      </c>
      <c r="W21" s="346">
        <f>IFERROR('Class Bin B-A'!W21/'Class Bin B-A'!W$107,0)</f>
        <v>0</v>
      </c>
      <c r="X21" s="346">
        <f>IFERROR('Class Bin B-A'!X21/'Class Bin B-A'!X$107,0)</f>
        <v>0</v>
      </c>
      <c r="Y21" s="346">
        <f>IFERROR('Class Bin B-A'!Y21/'Class Bin B-A'!Y$107,0)</f>
        <v>0</v>
      </c>
      <c r="Z21" s="346">
        <f>IFERROR('Class Bin B-A'!Z21/'Class Bin B-A'!Z$107,0)</f>
        <v>0</v>
      </c>
      <c r="AA21" s="346">
        <f>IFERROR('Class Bin B-A'!AA21/'Class Bin B-A'!AA$107,0)</f>
        <v>0.835509138381201</v>
      </c>
      <c r="AB21" s="346">
        <f>IFERROR('Class Bin B-A'!AB21/'Class Bin B-A'!AB$107,0)</f>
        <v>0</v>
      </c>
      <c r="AC21" s="346">
        <f>IFERROR('Class Bin B-A'!AC21/'Class Bin B-A'!AC$107,0)</f>
        <v>0</v>
      </c>
      <c r="AD21" s="346">
        <f>IFERROR('Class Bin B-A'!AD21/'Class Bin B-A'!AD$107,0)</f>
        <v>0</v>
      </c>
      <c r="AE21" s="347">
        <f>IFERROR('Class Bin B-A'!AE21/'Class Bin B-A'!AE$107,0)</f>
        <v>0</v>
      </c>
    </row>
    <row r="22" spans="1:31" ht="9.75" customHeight="1" x14ac:dyDescent="0.2">
      <c r="A22" s="277">
        <v>0.114583333333329</v>
      </c>
      <c r="B22" s="345">
        <f>IFERROR('Class Bin A-B'!R22/'Class Bin A-B'!R$107,0)</f>
        <v>0</v>
      </c>
      <c r="C22" s="346">
        <f>IFERROR('Class Bin A-B'!S22/'Class Bin A-B'!S$107,0)</f>
        <v>0</v>
      </c>
      <c r="D22" s="346">
        <f>IFERROR('Class Bin A-B'!T22/'Class Bin A-B'!T$107,0)</f>
        <v>0</v>
      </c>
      <c r="E22" s="346">
        <f>IFERROR('Class Bin A-B'!U22/'Class Bin A-B'!U$107,0)</f>
        <v>0</v>
      </c>
      <c r="F22" s="346">
        <f>IFERROR('Class Bin A-B'!V22/'Class Bin A-B'!V$107,0)</f>
        <v>0.70850106559318016</v>
      </c>
      <c r="G22" s="346">
        <f>IFERROR('Class Bin A-B'!W22/'Class Bin A-B'!W$107,0)</f>
        <v>0.95710642244377464</v>
      </c>
      <c r="H22" s="346">
        <f>IFERROR('Class Bin A-B'!X22/'Class Bin A-B'!X$107,0)</f>
        <v>0</v>
      </c>
      <c r="I22" s="346">
        <f>IFERROR('Class Bin A-B'!Y22/'Class Bin A-B'!Y$107,0)</f>
        <v>1.0437275985663084</v>
      </c>
      <c r="J22" s="346">
        <f>IFERROR('Class Bin A-B'!Z22/'Class Bin A-B'!Z$107,0)</f>
        <v>0</v>
      </c>
      <c r="K22" s="346">
        <f>IFERROR('Class Bin A-B'!AA22/'Class Bin A-B'!AA$107,0)</f>
        <v>0</v>
      </c>
      <c r="L22" s="346">
        <f>IFERROR('Class Bin A-B'!AB22/'Class Bin A-B'!AB$107,0)</f>
        <v>0</v>
      </c>
      <c r="M22" s="346">
        <f>IFERROR('Class Bin A-B'!AC22/'Class Bin A-B'!AC$107,0)</f>
        <v>0</v>
      </c>
      <c r="N22" s="346">
        <f>IFERROR('Class Bin A-B'!AD22/'Class Bin A-B'!AD$107,0)</f>
        <v>0</v>
      </c>
      <c r="O22" s="347">
        <f>IFERROR('Class Bin A-B'!AE22/'Class Bin A-B'!AE$107,0)</f>
        <v>0</v>
      </c>
      <c r="P22" s="276"/>
      <c r="Q22" s="277">
        <v>0.114583333333329</v>
      </c>
      <c r="R22" s="345">
        <f>IFERROR('Class Bin B-A'!R22/'Class Bin B-A'!R$107,0)</f>
        <v>0</v>
      </c>
      <c r="S22" s="346">
        <f>IFERROR('Class Bin B-A'!S22/'Class Bin B-A'!S$107,0)</f>
        <v>0</v>
      </c>
      <c r="T22" s="346">
        <f>IFERROR('Class Bin B-A'!T22/'Class Bin B-A'!T$107,0)</f>
        <v>0</v>
      </c>
      <c r="U22" s="346">
        <f>IFERROR('Class Bin B-A'!U22/'Class Bin B-A'!U$107,0)</f>
        <v>0</v>
      </c>
      <c r="V22" s="346">
        <f>IFERROR('Class Bin B-A'!V22/'Class Bin B-A'!V$107,0)</f>
        <v>0</v>
      </c>
      <c r="W22" s="346">
        <f>IFERROR('Class Bin B-A'!W22/'Class Bin B-A'!W$107,0)</f>
        <v>0</v>
      </c>
      <c r="X22" s="346">
        <f>IFERROR('Class Bin B-A'!X22/'Class Bin B-A'!X$107,0)</f>
        <v>0</v>
      </c>
      <c r="Y22" s="346">
        <f>IFERROR('Class Bin B-A'!Y22/'Class Bin B-A'!Y$107,0)</f>
        <v>1.1485809682804671</v>
      </c>
      <c r="Z22" s="346">
        <f>IFERROR('Class Bin B-A'!Z22/'Class Bin B-A'!Z$107,0)</f>
        <v>0</v>
      </c>
      <c r="AA22" s="346">
        <f>IFERROR('Class Bin B-A'!AA22/'Class Bin B-A'!AA$107,0)</f>
        <v>0</v>
      </c>
      <c r="AB22" s="346">
        <f>IFERROR('Class Bin B-A'!AB22/'Class Bin B-A'!AB$107,0)</f>
        <v>0</v>
      </c>
      <c r="AC22" s="346">
        <f>IFERROR('Class Bin B-A'!AC22/'Class Bin B-A'!AC$107,0)</f>
        <v>0</v>
      </c>
      <c r="AD22" s="346">
        <f>IFERROR('Class Bin B-A'!AD22/'Class Bin B-A'!AD$107,0)</f>
        <v>0</v>
      </c>
      <c r="AE22" s="347">
        <f>IFERROR('Class Bin B-A'!AE22/'Class Bin B-A'!AE$107,0)</f>
        <v>0</v>
      </c>
    </row>
    <row r="23" spans="1:31" ht="9.75" customHeight="1" x14ac:dyDescent="0.2">
      <c r="A23" s="277">
        <v>0.124999999999996</v>
      </c>
      <c r="B23" s="345">
        <f>IFERROR('Class Bin A-B'!R23/'Class Bin A-B'!R$107,0)</f>
        <v>0</v>
      </c>
      <c r="C23" s="346">
        <f>IFERROR('Class Bin A-B'!S23/'Class Bin A-B'!S$107,0)</f>
        <v>1.5961165048543693</v>
      </c>
      <c r="D23" s="346">
        <f>IFERROR('Class Bin A-B'!T23/'Class Bin A-B'!T$107,0)</f>
        <v>0</v>
      </c>
      <c r="E23" s="346">
        <f>IFERROR('Class Bin A-B'!U23/'Class Bin A-B'!U$107,0)</f>
        <v>1.5323193916349809</v>
      </c>
      <c r="F23" s="346">
        <f>IFERROR('Class Bin A-B'!V23/'Class Bin A-B'!V$107,0)</f>
        <v>0</v>
      </c>
      <c r="G23" s="346">
        <f>IFERROR('Class Bin A-B'!W23/'Class Bin A-B'!W$107,0)</f>
        <v>1.0683978669139811</v>
      </c>
      <c r="H23" s="346">
        <f>IFERROR('Class Bin A-B'!X23/'Class Bin A-B'!X$107,0)</f>
        <v>1.1257208765859286</v>
      </c>
      <c r="I23" s="346">
        <f>IFERROR('Class Bin A-B'!Y23/'Class Bin A-B'!Y$107,0)</f>
        <v>0.75698924731182804</v>
      </c>
      <c r="J23" s="346">
        <f>IFERROR('Class Bin A-B'!Z23/'Class Bin A-B'!Z$107,0)</f>
        <v>1.5362386390118856</v>
      </c>
      <c r="K23" s="346">
        <f>IFERROR('Class Bin A-B'!AA23/'Class Bin A-B'!AA$107,0)</f>
        <v>0</v>
      </c>
      <c r="L23" s="346">
        <f>IFERROR('Class Bin A-B'!AB23/'Class Bin A-B'!AB$107,0)</f>
        <v>0</v>
      </c>
      <c r="M23" s="346">
        <f>IFERROR('Class Bin A-B'!AC23/'Class Bin A-B'!AC$107,0)</f>
        <v>0</v>
      </c>
      <c r="N23" s="346">
        <f>IFERROR('Class Bin A-B'!AD23/'Class Bin A-B'!AD$107,0)</f>
        <v>0</v>
      </c>
      <c r="O23" s="347">
        <f>IFERROR('Class Bin A-B'!AE23/'Class Bin A-B'!AE$107,0)</f>
        <v>0</v>
      </c>
      <c r="P23" s="276"/>
      <c r="Q23" s="277">
        <v>0.124999999999996</v>
      </c>
      <c r="R23" s="345">
        <f>IFERROR('Class Bin B-A'!R23/'Class Bin B-A'!R$107,0)</f>
        <v>0</v>
      </c>
      <c r="S23" s="346">
        <f>IFERROR('Class Bin B-A'!S23/'Class Bin B-A'!S$107,0)</f>
        <v>0.60221402214022146</v>
      </c>
      <c r="T23" s="346">
        <f>IFERROR('Class Bin B-A'!T23/'Class Bin B-A'!T$107,0)</f>
        <v>0</v>
      </c>
      <c r="U23" s="346">
        <f>IFERROR('Class Bin B-A'!U23/'Class Bin B-A'!U$107,0)</f>
        <v>0</v>
      </c>
      <c r="V23" s="346">
        <f>IFERROR('Class Bin B-A'!V23/'Class Bin B-A'!V$107,0)</f>
        <v>0</v>
      </c>
      <c r="W23" s="346">
        <f>IFERROR('Class Bin B-A'!W23/'Class Bin B-A'!W$107,0)</f>
        <v>0.93163602074493168</v>
      </c>
      <c r="X23" s="346">
        <f>IFERROR('Class Bin B-A'!X23/'Class Bin B-A'!X$107,0)</f>
        <v>0.8508626802174426</v>
      </c>
      <c r="Y23" s="346">
        <f>IFERROR('Class Bin B-A'!Y23/'Class Bin B-A'!Y$107,0)</f>
        <v>0.89291676603863546</v>
      </c>
      <c r="Z23" s="346">
        <f>IFERROR('Class Bin B-A'!Z23/'Class Bin B-A'!Z$107,0)</f>
        <v>0</v>
      </c>
      <c r="AA23" s="346">
        <f>IFERROR('Class Bin B-A'!AA23/'Class Bin B-A'!AA$107,0)</f>
        <v>0</v>
      </c>
      <c r="AB23" s="346">
        <f>IFERROR('Class Bin B-A'!AB23/'Class Bin B-A'!AB$107,0)</f>
        <v>0</v>
      </c>
      <c r="AC23" s="346">
        <f>IFERROR('Class Bin B-A'!AC23/'Class Bin B-A'!AC$107,0)</f>
        <v>0</v>
      </c>
      <c r="AD23" s="346">
        <f>IFERROR('Class Bin B-A'!AD23/'Class Bin B-A'!AD$107,0)</f>
        <v>0</v>
      </c>
      <c r="AE23" s="347">
        <f>IFERROR('Class Bin B-A'!AE23/'Class Bin B-A'!AE$107,0)</f>
        <v>0</v>
      </c>
    </row>
    <row r="24" spans="1:31" ht="9.75" customHeight="1" x14ac:dyDescent="0.2">
      <c r="A24" s="277">
        <v>0.13541666666666299</v>
      </c>
      <c r="B24" s="345">
        <f>IFERROR('Class Bin A-B'!R24/'Class Bin A-B'!R$107,0)</f>
        <v>0</v>
      </c>
      <c r="C24" s="346">
        <f>IFERROR('Class Bin A-B'!S24/'Class Bin A-B'!S$107,0)</f>
        <v>0</v>
      </c>
      <c r="D24" s="346">
        <f>IFERROR('Class Bin A-B'!T24/'Class Bin A-B'!T$107,0)</f>
        <v>1.0053130053130053</v>
      </c>
      <c r="E24" s="346">
        <f>IFERROR('Class Bin A-B'!U24/'Class Bin A-B'!U$107,0)</f>
        <v>0</v>
      </c>
      <c r="F24" s="346">
        <f>IFERROR('Class Bin A-B'!V24/'Class Bin A-B'!V$107,0)</f>
        <v>1.0911674165285341</v>
      </c>
      <c r="G24" s="346">
        <f>IFERROR('Class Bin A-B'!W24/'Class Bin A-B'!W$107,0)</f>
        <v>1.1463018780431253</v>
      </c>
      <c r="H24" s="346">
        <f>IFERROR('Class Bin A-B'!X24/'Class Bin A-B'!X$107,0)</f>
        <v>0</v>
      </c>
      <c r="I24" s="346">
        <f>IFERROR('Class Bin A-B'!Y24/'Class Bin A-B'!Y$107,0)</f>
        <v>1.0666666666666667</v>
      </c>
      <c r="J24" s="346">
        <f>IFERROR('Class Bin A-B'!Z24/'Class Bin A-B'!Z$107,0)</f>
        <v>0</v>
      </c>
      <c r="K24" s="346">
        <f>IFERROR('Class Bin A-B'!AA24/'Class Bin A-B'!AA$107,0)</f>
        <v>1.1987767584097859</v>
      </c>
      <c r="L24" s="346">
        <f>IFERROR('Class Bin A-B'!AB24/'Class Bin A-B'!AB$107,0)</f>
        <v>0</v>
      </c>
      <c r="M24" s="346">
        <f>IFERROR('Class Bin A-B'!AC24/'Class Bin A-B'!AC$107,0)</f>
        <v>0</v>
      </c>
      <c r="N24" s="346">
        <f>IFERROR('Class Bin A-B'!AD24/'Class Bin A-B'!AD$107,0)</f>
        <v>0</v>
      </c>
      <c r="O24" s="347">
        <f>IFERROR('Class Bin A-B'!AE24/'Class Bin A-B'!AE$107,0)</f>
        <v>0</v>
      </c>
      <c r="P24" s="276"/>
      <c r="Q24" s="277">
        <v>0.13541666666666299</v>
      </c>
      <c r="R24" s="345">
        <f>IFERROR('Class Bin B-A'!R24/'Class Bin B-A'!R$107,0)</f>
        <v>0</v>
      </c>
      <c r="S24" s="346">
        <f>IFERROR('Class Bin B-A'!S24/'Class Bin B-A'!S$107,0)</f>
        <v>0.44477244772447727</v>
      </c>
      <c r="T24" s="346">
        <f>IFERROR('Class Bin B-A'!T24/'Class Bin B-A'!T$107,0)</f>
        <v>0</v>
      </c>
      <c r="U24" s="346">
        <f>IFERROR('Class Bin B-A'!U24/'Class Bin B-A'!U$107,0)</f>
        <v>0</v>
      </c>
      <c r="V24" s="346">
        <f>IFERROR('Class Bin B-A'!V24/'Class Bin B-A'!V$107,0)</f>
        <v>0.76117618933779574</v>
      </c>
      <c r="W24" s="346">
        <f>IFERROR('Class Bin B-A'!W24/'Class Bin B-A'!W$107,0)</f>
        <v>0.90146157472890143</v>
      </c>
      <c r="X24" s="346">
        <f>IFERROR('Class Bin B-A'!X24/'Class Bin B-A'!X$107,0)</f>
        <v>0</v>
      </c>
      <c r="Y24" s="346">
        <f>IFERROR('Class Bin B-A'!Y24/'Class Bin B-A'!Y$107,0)</f>
        <v>0.85475792988313826</v>
      </c>
      <c r="Z24" s="346">
        <f>IFERROR('Class Bin B-A'!Z24/'Class Bin B-A'!Z$107,0)</f>
        <v>1.2453012048192769</v>
      </c>
      <c r="AA24" s="346">
        <f>IFERROR('Class Bin B-A'!AA24/'Class Bin B-A'!AA$107,0)</f>
        <v>0</v>
      </c>
      <c r="AB24" s="346">
        <f>IFERROR('Class Bin B-A'!AB24/'Class Bin B-A'!AB$107,0)</f>
        <v>0</v>
      </c>
      <c r="AC24" s="346">
        <f>IFERROR('Class Bin B-A'!AC24/'Class Bin B-A'!AC$107,0)</f>
        <v>0</v>
      </c>
      <c r="AD24" s="346">
        <f>IFERROR('Class Bin B-A'!AD24/'Class Bin B-A'!AD$107,0)</f>
        <v>0</v>
      </c>
      <c r="AE24" s="347">
        <f>IFERROR('Class Bin B-A'!AE24/'Class Bin B-A'!AE$107,0)</f>
        <v>0</v>
      </c>
    </row>
    <row r="25" spans="1:31" ht="9.75" customHeight="1" x14ac:dyDescent="0.2">
      <c r="A25" s="277">
        <v>0.14583333333333001</v>
      </c>
      <c r="B25" s="345">
        <f>IFERROR('Class Bin A-B'!R25/'Class Bin A-B'!R$107,0)</f>
        <v>0</v>
      </c>
      <c r="C25" s="346">
        <f>IFERROR('Class Bin A-B'!S25/'Class Bin A-B'!S$107,0)</f>
        <v>0</v>
      </c>
      <c r="D25" s="346">
        <f>IFERROR('Class Bin A-B'!T25/'Class Bin A-B'!T$107,0)</f>
        <v>0</v>
      </c>
      <c r="E25" s="346">
        <f>IFERROR('Class Bin A-B'!U25/'Class Bin A-B'!U$107,0)</f>
        <v>0</v>
      </c>
      <c r="F25" s="346">
        <f>IFERROR('Class Bin A-B'!V25/'Class Bin A-B'!V$107,0)</f>
        <v>0</v>
      </c>
      <c r="G25" s="346">
        <f>IFERROR('Class Bin A-B'!W25/'Class Bin A-B'!W$107,0)</f>
        <v>0</v>
      </c>
      <c r="H25" s="346">
        <f>IFERROR('Class Bin A-B'!X25/'Class Bin A-B'!X$107,0)</f>
        <v>0</v>
      </c>
      <c r="I25" s="346">
        <f>IFERROR('Class Bin A-B'!Y25/'Class Bin A-B'!Y$107,0)</f>
        <v>1.525448028673835</v>
      </c>
      <c r="J25" s="346">
        <f>IFERROR('Class Bin A-B'!Z25/'Class Bin A-B'!Z$107,0)</f>
        <v>0</v>
      </c>
      <c r="K25" s="346">
        <f>IFERROR('Class Bin A-B'!AA25/'Class Bin A-B'!AA$107,0)</f>
        <v>0</v>
      </c>
      <c r="L25" s="346">
        <f>IFERROR('Class Bin A-B'!AB25/'Class Bin A-B'!AB$107,0)</f>
        <v>0</v>
      </c>
      <c r="M25" s="346">
        <f>IFERROR('Class Bin A-B'!AC25/'Class Bin A-B'!AC$107,0)</f>
        <v>0</v>
      </c>
      <c r="N25" s="346">
        <f>IFERROR('Class Bin A-B'!AD25/'Class Bin A-B'!AD$107,0)</f>
        <v>0</v>
      </c>
      <c r="O25" s="347">
        <f>IFERROR('Class Bin A-B'!AE25/'Class Bin A-B'!AE$107,0)</f>
        <v>0</v>
      </c>
      <c r="P25" s="276"/>
      <c r="Q25" s="277">
        <v>0.14583333333333001</v>
      </c>
      <c r="R25" s="345">
        <f>IFERROR('Class Bin B-A'!R25/'Class Bin B-A'!R$107,0)</f>
        <v>0</v>
      </c>
      <c r="S25" s="346">
        <f>IFERROR('Class Bin B-A'!S25/'Class Bin B-A'!S$107,0)</f>
        <v>0.85412054120541203</v>
      </c>
      <c r="T25" s="346">
        <f>IFERROR('Class Bin B-A'!T25/'Class Bin B-A'!T$107,0)</f>
        <v>0</v>
      </c>
      <c r="U25" s="346">
        <f>IFERROR('Class Bin B-A'!U25/'Class Bin B-A'!U$107,0)</f>
        <v>0.89801767375208985</v>
      </c>
      <c r="V25" s="346">
        <f>IFERROR('Class Bin B-A'!V25/'Class Bin B-A'!V$107,0)</f>
        <v>0</v>
      </c>
      <c r="W25" s="346">
        <f>IFERROR('Class Bin B-A'!W25/'Class Bin B-A'!W$107,0)</f>
        <v>0</v>
      </c>
      <c r="X25" s="346">
        <f>IFERROR('Class Bin B-A'!X25/'Class Bin B-A'!X$107,0)</f>
        <v>0</v>
      </c>
      <c r="Y25" s="346">
        <f>IFERROR('Class Bin B-A'!Y25/'Class Bin B-A'!Y$107,0)</f>
        <v>0</v>
      </c>
      <c r="Z25" s="346">
        <f>IFERROR('Class Bin B-A'!Z25/'Class Bin B-A'!Z$107,0)</f>
        <v>0</v>
      </c>
      <c r="AA25" s="346">
        <f>IFERROR('Class Bin B-A'!AA25/'Class Bin B-A'!AA$107,0)</f>
        <v>0</v>
      </c>
      <c r="AB25" s="346">
        <f>IFERROR('Class Bin B-A'!AB25/'Class Bin B-A'!AB$107,0)</f>
        <v>0</v>
      </c>
      <c r="AC25" s="346">
        <f>IFERROR('Class Bin B-A'!AC25/'Class Bin B-A'!AC$107,0)</f>
        <v>0</v>
      </c>
      <c r="AD25" s="346">
        <f>IFERROR('Class Bin B-A'!AD25/'Class Bin B-A'!AD$107,0)</f>
        <v>0</v>
      </c>
      <c r="AE25" s="347">
        <f>IFERROR('Class Bin B-A'!AE25/'Class Bin B-A'!AE$107,0)</f>
        <v>0</v>
      </c>
    </row>
    <row r="26" spans="1:31" ht="9.75" customHeight="1" x14ac:dyDescent="0.2">
      <c r="A26" s="277">
        <v>0.156249999999997</v>
      </c>
      <c r="B26" s="345">
        <f>IFERROR('Class Bin A-B'!R26/'Class Bin A-B'!R$107,0)</f>
        <v>0</v>
      </c>
      <c r="C26" s="346">
        <f>IFERROR('Class Bin A-B'!S26/'Class Bin A-B'!S$107,0)</f>
        <v>1.0368932038834953</v>
      </c>
      <c r="D26" s="346">
        <f>IFERROR('Class Bin A-B'!T26/'Class Bin A-B'!T$107,0)</f>
        <v>1.0496650496650497</v>
      </c>
      <c r="E26" s="346">
        <f>IFERROR('Class Bin A-B'!U26/'Class Bin A-B'!U$107,0)</f>
        <v>0.96577946768060829</v>
      </c>
      <c r="F26" s="346">
        <f>IFERROR('Class Bin A-B'!V26/'Class Bin A-B'!V$107,0)</f>
        <v>1.0646459862656878</v>
      </c>
      <c r="G26" s="346">
        <f>IFERROR('Class Bin A-B'!W26/'Class Bin A-B'!W$107,0)</f>
        <v>0.99420357060051012</v>
      </c>
      <c r="H26" s="346">
        <f>IFERROR('Class Bin A-B'!X26/'Class Bin A-B'!X$107,0)</f>
        <v>0</v>
      </c>
      <c r="I26" s="346">
        <f>IFERROR('Class Bin A-B'!Y26/'Class Bin A-B'!Y$107,0)</f>
        <v>0</v>
      </c>
      <c r="J26" s="346">
        <f>IFERROR('Class Bin A-B'!Z26/'Class Bin A-B'!Z$107,0)</f>
        <v>0.85760894896294582</v>
      </c>
      <c r="K26" s="346">
        <f>IFERROR('Class Bin A-B'!AA26/'Class Bin A-B'!AA$107,0)</f>
        <v>0</v>
      </c>
      <c r="L26" s="346">
        <f>IFERROR('Class Bin A-B'!AB26/'Class Bin A-B'!AB$107,0)</f>
        <v>0</v>
      </c>
      <c r="M26" s="346">
        <f>IFERROR('Class Bin A-B'!AC26/'Class Bin A-B'!AC$107,0)</f>
        <v>0</v>
      </c>
      <c r="N26" s="346">
        <f>IFERROR('Class Bin A-B'!AD26/'Class Bin A-B'!AD$107,0)</f>
        <v>0</v>
      </c>
      <c r="O26" s="347">
        <f>IFERROR('Class Bin A-B'!AE26/'Class Bin A-B'!AE$107,0)</f>
        <v>0</v>
      </c>
      <c r="P26" s="276"/>
      <c r="Q26" s="277">
        <v>0.156249999999997</v>
      </c>
      <c r="R26" s="345">
        <f>IFERROR('Class Bin B-A'!R26/'Class Bin B-A'!R$107,0)</f>
        <v>0</v>
      </c>
      <c r="S26" s="346">
        <f>IFERROR('Class Bin B-A'!S26/'Class Bin B-A'!S$107,0)</f>
        <v>0</v>
      </c>
      <c r="T26" s="346">
        <f>IFERROR('Class Bin B-A'!T26/'Class Bin B-A'!T$107,0)</f>
        <v>0</v>
      </c>
      <c r="U26" s="346">
        <f>IFERROR('Class Bin B-A'!U26/'Class Bin B-A'!U$107,0)</f>
        <v>1.2304752806305232</v>
      </c>
      <c r="V26" s="346">
        <f>IFERROR('Class Bin B-A'!V26/'Class Bin B-A'!V$107,0)</f>
        <v>0</v>
      </c>
      <c r="W26" s="346">
        <f>IFERROR('Class Bin B-A'!W26/'Class Bin B-A'!W$107,0)</f>
        <v>1.2296086751532298</v>
      </c>
      <c r="X26" s="346">
        <f>IFERROR('Class Bin B-A'!X26/'Class Bin B-A'!X$107,0)</f>
        <v>0</v>
      </c>
      <c r="Y26" s="346">
        <f>IFERROR('Class Bin B-A'!Y26/'Class Bin B-A'!Y$107,0)</f>
        <v>0.87765323157643671</v>
      </c>
      <c r="Z26" s="346">
        <f>IFERROR('Class Bin B-A'!Z26/'Class Bin B-A'!Z$107,0)</f>
        <v>0</v>
      </c>
      <c r="AA26" s="346">
        <f>IFERROR('Class Bin B-A'!AA26/'Class Bin B-A'!AA$107,0)</f>
        <v>1.0819843342036553</v>
      </c>
      <c r="AB26" s="346">
        <f>IFERROR('Class Bin B-A'!AB26/'Class Bin B-A'!AB$107,0)</f>
        <v>0</v>
      </c>
      <c r="AC26" s="346">
        <f>IFERROR('Class Bin B-A'!AC26/'Class Bin B-A'!AC$107,0)</f>
        <v>0</v>
      </c>
      <c r="AD26" s="346">
        <f>IFERROR('Class Bin B-A'!AD26/'Class Bin B-A'!AD$107,0)</f>
        <v>0</v>
      </c>
      <c r="AE26" s="347">
        <f>IFERROR('Class Bin B-A'!AE26/'Class Bin B-A'!AE$107,0)</f>
        <v>0</v>
      </c>
    </row>
    <row r="27" spans="1:31" ht="9.75" customHeight="1" x14ac:dyDescent="0.2">
      <c r="A27" s="277">
        <v>0.16666666666666399</v>
      </c>
      <c r="B27" s="345">
        <f>IFERROR('Class Bin A-B'!R27/'Class Bin A-B'!R$107,0)</f>
        <v>0</v>
      </c>
      <c r="C27" s="346">
        <f>IFERROR('Class Bin A-B'!S27/'Class Bin A-B'!S$107,0)</f>
        <v>1.1689320388349518</v>
      </c>
      <c r="D27" s="346">
        <f>IFERROR('Class Bin A-B'!T27/'Class Bin A-B'!T$107,0)</f>
        <v>1.0533610533610533</v>
      </c>
      <c r="E27" s="346">
        <f>IFERROR('Class Bin A-B'!U27/'Class Bin A-B'!U$107,0)</f>
        <v>1.0798479087452471</v>
      </c>
      <c r="F27" s="346">
        <f>IFERROR('Class Bin A-B'!V27/'Class Bin A-B'!V$107,0)</f>
        <v>1.3033388586313046</v>
      </c>
      <c r="G27" s="346">
        <f>IFERROR('Class Bin A-B'!W27/'Class Bin A-B'!W$107,0)</f>
        <v>1.1648504521214931</v>
      </c>
      <c r="H27" s="346">
        <f>IFERROR('Class Bin A-B'!X27/'Class Bin A-B'!X$107,0)</f>
        <v>0</v>
      </c>
      <c r="I27" s="346">
        <f>IFERROR('Class Bin A-B'!Y27/'Class Bin A-B'!Y$107,0)</f>
        <v>1.0551971326164875</v>
      </c>
      <c r="J27" s="346">
        <f>IFERROR('Class Bin A-B'!Z27/'Class Bin A-B'!Z$107,0)</f>
        <v>0</v>
      </c>
      <c r="K27" s="346">
        <f>IFERROR('Class Bin A-B'!AA27/'Class Bin A-B'!AA$107,0)</f>
        <v>0.88888888888888895</v>
      </c>
      <c r="L27" s="346">
        <f>IFERROR('Class Bin A-B'!AB27/'Class Bin A-B'!AB$107,0)</f>
        <v>0</v>
      </c>
      <c r="M27" s="346">
        <f>IFERROR('Class Bin A-B'!AC27/'Class Bin A-B'!AC$107,0)</f>
        <v>0</v>
      </c>
      <c r="N27" s="346">
        <f>IFERROR('Class Bin A-B'!AD27/'Class Bin A-B'!AD$107,0)</f>
        <v>0</v>
      </c>
      <c r="O27" s="347">
        <f>IFERROR('Class Bin A-B'!AE27/'Class Bin A-B'!AE$107,0)</f>
        <v>0</v>
      </c>
      <c r="P27" s="276"/>
      <c r="Q27" s="277">
        <v>0.16666666666666399</v>
      </c>
      <c r="R27" s="345">
        <f>IFERROR('Class Bin B-A'!R27/'Class Bin B-A'!R$107,0)</f>
        <v>0</v>
      </c>
      <c r="S27" s="346">
        <f>IFERROR('Class Bin B-A'!S27/'Class Bin B-A'!S$107,0)</f>
        <v>1.2398523985239853</v>
      </c>
      <c r="T27" s="346">
        <f>IFERROR('Class Bin B-A'!T27/'Class Bin B-A'!T$107,0)</f>
        <v>0</v>
      </c>
      <c r="U27" s="346">
        <f>IFERROR('Class Bin B-A'!U27/'Class Bin B-A'!U$107,0)</f>
        <v>1.2763315022689277</v>
      </c>
      <c r="V27" s="346">
        <f>IFERROR('Class Bin B-A'!V27/'Class Bin B-A'!V$107,0)</f>
        <v>1.0327516136743964</v>
      </c>
      <c r="W27" s="346">
        <f>IFERROR('Class Bin B-A'!W27/'Class Bin B-A'!W$107,0)</f>
        <v>1.0862800565770863</v>
      </c>
      <c r="X27" s="346">
        <f>IFERROR('Class Bin B-A'!X27/'Class Bin B-A'!X$107,0)</f>
        <v>1.2290238714251949</v>
      </c>
      <c r="Y27" s="346">
        <f>IFERROR('Class Bin B-A'!Y27/'Class Bin B-A'!Y$107,0)</f>
        <v>0</v>
      </c>
      <c r="Z27" s="346">
        <f>IFERROR('Class Bin B-A'!Z27/'Class Bin B-A'!Z$107,0)</f>
        <v>0</v>
      </c>
      <c r="AA27" s="346">
        <f>IFERROR('Class Bin B-A'!AA27/'Class Bin B-A'!AA$107,0)</f>
        <v>1.3409921671018277</v>
      </c>
      <c r="AB27" s="346">
        <f>IFERROR('Class Bin B-A'!AB27/'Class Bin B-A'!AB$107,0)</f>
        <v>0</v>
      </c>
      <c r="AC27" s="346">
        <f>IFERROR('Class Bin B-A'!AC27/'Class Bin B-A'!AC$107,0)</f>
        <v>0</v>
      </c>
      <c r="AD27" s="346">
        <f>IFERROR('Class Bin B-A'!AD27/'Class Bin B-A'!AD$107,0)</f>
        <v>0</v>
      </c>
      <c r="AE27" s="347">
        <f>IFERROR('Class Bin B-A'!AE27/'Class Bin B-A'!AE$107,0)</f>
        <v>0</v>
      </c>
    </row>
    <row r="28" spans="1:31" ht="9.75" customHeight="1" x14ac:dyDescent="0.2">
      <c r="A28" s="277">
        <v>0.17708333333333101</v>
      </c>
      <c r="B28" s="345">
        <f>IFERROR('Class Bin A-B'!R28/'Class Bin A-B'!R$107,0)</f>
        <v>0</v>
      </c>
      <c r="C28" s="346">
        <f>IFERROR('Class Bin A-B'!S28/'Class Bin A-B'!S$107,0)</f>
        <v>0.96310679611650496</v>
      </c>
      <c r="D28" s="346">
        <f>IFERROR('Class Bin A-B'!T28/'Class Bin A-B'!T$107,0)</f>
        <v>0.90921690921690934</v>
      </c>
      <c r="E28" s="346">
        <f>IFERROR('Class Bin A-B'!U28/'Class Bin A-B'!U$107,0)</f>
        <v>1.0836501901140685</v>
      </c>
      <c r="F28" s="346">
        <f>IFERROR('Class Bin A-B'!V28/'Class Bin A-B'!V$107,0)</f>
        <v>0</v>
      </c>
      <c r="G28" s="346">
        <f>IFERROR('Class Bin A-B'!W28/'Class Bin A-B'!W$107,0)</f>
        <v>0</v>
      </c>
      <c r="H28" s="346">
        <f>IFERROR('Class Bin A-B'!X28/'Class Bin A-B'!X$107,0)</f>
        <v>0</v>
      </c>
      <c r="I28" s="346">
        <f>IFERROR('Class Bin A-B'!Y28/'Class Bin A-B'!Y$107,0)</f>
        <v>1.0054958183990443</v>
      </c>
      <c r="J28" s="346">
        <f>IFERROR('Class Bin A-B'!Z28/'Class Bin A-B'!Z$107,0)</f>
        <v>0</v>
      </c>
      <c r="K28" s="346">
        <f>IFERROR('Class Bin A-B'!AA28/'Class Bin A-B'!AA$107,0)</f>
        <v>0</v>
      </c>
      <c r="L28" s="346">
        <f>IFERROR('Class Bin A-B'!AB28/'Class Bin A-B'!AB$107,0)</f>
        <v>0</v>
      </c>
      <c r="M28" s="346">
        <f>IFERROR('Class Bin A-B'!AC28/'Class Bin A-B'!AC$107,0)</f>
        <v>0</v>
      </c>
      <c r="N28" s="346">
        <f>IFERROR('Class Bin A-B'!AD28/'Class Bin A-B'!AD$107,0)</f>
        <v>0</v>
      </c>
      <c r="O28" s="347">
        <f>IFERROR('Class Bin A-B'!AE28/'Class Bin A-B'!AE$107,0)</f>
        <v>0</v>
      </c>
      <c r="P28" s="276"/>
      <c r="Q28" s="277">
        <v>0.17708333333333101</v>
      </c>
      <c r="R28" s="345">
        <f>IFERROR('Class Bin B-A'!R28/'Class Bin B-A'!R$107,0)</f>
        <v>0</v>
      </c>
      <c r="S28" s="346">
        <f>IFERROR('Class Bin B-A'!S28/'Class Bin B-A'!S$107,0)</f>
        <v>0</v>
      </c>
      <c r="T28" s="346">
        <f>IFERROR('Class Bin B-A'!T28/'Class Bin B-A'!T$107,0)</f>
        <v>0.61231281198003329</v>
      </c>
      <c r="U28" s="346">
        <f>IFERROR('Class Bin B-A'!U28/'Class Bin B-A'!U$107,0)</f>
        <v>0</v>
      </c>
      <c r="V28" s="346">
        <f>IFERROR('Class Bin B-A'!V28/'Class Bin B-A'!V$107,0)</f>
        <v>0</v>
      </c>
      <c r="W28" s="346">
        <f>IFERROR('Class Bin B-A'!W28/'Class Bin B-A'!W$107,0)</f>
        <v>0</v>
      </c>
      <c r="X28" s="346">
        <f>IFERROR('Class Bin B-A'!X28/'Class Bin B-A'!X$107,0)</f>
        <v>0</v>
      </c>
      <c r="Y28" s="346">
        <f>IFERROR('Class Bin B-A'!Y28/'Class Bin B-A'!Y$107,0)</f>
        <v>0.71357023610779846</v>
      </c>
      <c r="Z28" s="346">
        <f>IFERROR('Class Bin B-A'!Z28/'Class Bin B-A'!Z$107,0)</f>
        <v>0.59759036144578304</v>
      </c>
      <c r="AA28" s="346">
        <f>IFERROR('Class Bin B-A'!AA28/'Class Bin B-A'!AA$107,0)</f>
        <v>0.92323759791122717</v>
      </c>
      <c r="AB28" s="346">
        <f>IFERROR('Class Bin B-A'!AB28/'Class Bin B-A'!AB$107,0)</f>
        <v>0</v>
      </c>
      <c r="AC28" s="346">
        <f>IFERROR('Class Bin B-A'!AC28/'Class Bin B-A'!AC$107,0)</f>
        <v>0</v>
      </c>
      <c r="AD28" s="346">
        <f>IFERROR('Class Bin B-A'!AD28/'Class Bin B-A'!AD$107,0)</f>
        <v>0</v>
      </c>
      <c r="AE28" s="347">
        <f>IFERROR('Class Bin B-A'!AE28/'Class Bin B-A'!AE$107,0)</f>
        <v>0</v>
      </c>
    </row>
    <row r="29" spans="1:31" ht="9.75" customHeight="1" x14ac:dyDescent="0.2">
      <c r="A29" s="277">
        <v>0.187499999999998</v>
      </c>
      <c r="B29" s="345">
        <f>IFERROR('Class Bin A-B'!R29/'Class Bin A-B'!R$107,0)</f>
        <v>0</v>
      </c>
      <c r="C29" s="346">
        <f>IFERROR('Class Bin A-B'!S29/'Class Bin A-B'!S$107,0)</f>
        <v>1.2854368932038838</v>
      </c>
      <c r="D29" s="346">
        <f>IFERROR('Class Bin A-B'!T29/'Class Bin A-B'!T$107,0)</f>
        <v>0.95356895356895366</v>
      </c>
      <c r="E29" s="346">
        <f>IFERROR('Class Bin A-B'!U29/'Class Bin A-B'!U$107,0)</f>
        <v>1.1102661596958174</v>
      </c>
      <c r="F29" s="346">
        <f>IFERROR('Class Bin A-B'!V29/'Class Bin A-B'!V$107,0)</f>
        <v>0.86384087141842292</v>
      </c>
      <c r="G29" s="346">
        <f>IFERROR('Class Bin A-B'!W29/'Class Bin A-B'!W$107,0)</f>
        <v>0</v>
      </c>
      <c r="H29" s="346">
        <f>IFERROR('Class Bin A-B'!X29/'Class Bin A-B'!X$107,0)</f>
        <v>1.037139561707036</v>
      </c>
      <c r="I29" s="346">
        <f>IFERROR('Class Bin A-B'!Y29/'Class Bin A-B'!Y$107,0)</f>
        <v>0.98637992831541221</v>
      </c>
      <c r="J29" s="346">
        <f>IFERROR('Class Bin A-B'!Z29/'Class Bin A-B'!Z$107,0)</f>
        <v>0</v>
      </c>
      <c r="K29" s="346">
        <f>IFERROR('Class Bin A-B'!AA29/'Class Bin A-B'!AA$107,0)</f>
        <v>1.1294597349643221</v>
      </c>
      <c r="L29" s="346">
        <f>IFERROR('Class Bin A-B'!AB29/'Class Bin A-B'!AB$107,0)</f>
        <v>0</v>
      </c>
      <c r="M29" s="346">
        <f>IFERROR('Class Bin A-B'!AC29/'Class Bin A-B'!AC$107,0)</f>
        <v>0</v>
      </c>
      <c r="N29" s="346">
        <f>IFERROR('Class Bin A-B'!AD29/'Class Bin A-B'!AD$107,0)</f>
        <v>0</v>
      </c>
      <c r="O29" s="347">
        <f>IFERROR('Class Bin A-B'!AE29/'Class Bin A-B'!AE$107,0)</f>
        <v>0</v>
      </c>
      <c r="P29" s="276"/>
      <c r="Q29" s="277">
        <v>0.187499999999998</v>
      </c>
      <c r="R29" s="345">
        <f>IFERROR('Class Bin B-A'!R29/'Class Bin B-A'!R$107,0)</f>
        <v>0</v>
      </c>
      <c r="S29" s="346">
        <f>IFERROR('Class Bin B-A'!S29/'Class Bin B-A'!S$107,0)</f>
        <v>0</v>
      </c>
      <c r="T29" s="346">
        <f>IFERROR('Class Bin B-A'!T29/'Class Bin B-A'!T$107,0)</f>
        <v>0</v>
      </c>
      <c r="U29" s="346">
        <f>IFERROR('Class Bin B-A'!U29/'Class Bin B-A'!U$107,0)</f>
        <v>0</v>
      </c>
      <c r="V29" s="346">
        <f>IFERROR('Class Bin B-A'!V29/'Class Bin B-A'!V$107,0)</f>
        <v>1.1781018407841262</v>
      </c>
      <c r="W29" s="346">
        <f>IFERROR('Class Bin B-A'!W29/'Class Bin B-A'!W$107,0)</f>
        <v>0.73173031588873172</v>
      </c>
      <c r="X29" s="346">
        <f>IFERROR('Class Bin B-A'!X29/'Class Bin B-A'!X$107,0)</f>
        <v>0</v>
      </c>
      <c r="Y29" s="346">
        <f>IFERROR('Class Bin B-A'!Y29/'Class Bin B-A'!Y$107,0)</f>
        <v>0</v>
      </c>
      <c r="Z29" s="346">
        <f>IFERROR('Class Bin B-A'!Z29/'Class Bin B-A'!Z$107,0)</f>
        <v>0</v>
      </c>
      <c r="AA29" s="346">
        <f>IFERROR('Class Bin B-A'!AA29/'Class Bin B-A'!AA$107,0)</f>
        <v>0</v>
      </c>
      <c r="AB29" s="346">
        <f>IFERROR('Class Bin B-A'!AB29/'Class Bin B-A'!AB$107,0)</f>
        <v>0</v>
      </c>
      <c r="AC29" s="346">
        <f>IFERROR('Class Bin B-A'!AC29/'Class Bin B-A'!AC$107,0)</f>
        <v>0</v>
      </c>
      <c r="AD29" s="346">
        <f>IFERROR('Class Bin B-A'!AD29/'Class Bin B-A'!AD$107,0)</f>
        <v>0</v>
      </c>
      <c r="AE29" s="347">
        <f>IFERROR('Class Bin B-A'!AE29/'Class Bin B-A'!AE$107,0)</f>
        <v>0</v>
      </c>
    </row>
    <row r="30" spans="1:31" ht="9.75" customHeight="1" x14ac:dyDescent="0.2">
      <c r="A30" s="277">
        <v>0.19791666666666499</v>
      </c>
      <c r="B30" s="345">
        <f>IFERROR('Class Bin A-B'!R30/'Class Bin A-B'!R$107,0)</f>
        <v>0</v>
      </c>
      <c r="C30" s="346">
        <f>IFERROR('Class Bin A-B'!S30/'Class Bin A-B'!S$107,0)</f>
        <v>0</v>
      </c>
      <c r="D30" s="346">
        <f>IFERROR('Class Bin A-B'!T30/'Class Bin A-B'!T$107,0)</f>
        <v>1.0681450681450682</v>
      </c>
      <c r="E30" s="346">
        <f>IFERROR('Class Bin A-B'!U30/'Class Bin A-B'!U$107,0)</f>
        <v>0.85551330798479086</v>
      </c>
      <c r="F30" s="346">
        <f>IFERROR('Class Bin A-B'!V30/'Class Bin A-B'!V$107,0)</f>
        <v>1.0722235377693583</v>
      </c>
      <c r="G30" s="346">
        <f>IFERROR('Class Bin A-B'!W30/'Class Bin A-B'!W$107,0)</f>
        <v>0</v>
      </c>
      <c r="H30" s="346">
        <f>IFERROR('Class Bin A-B'!X30/'Class Bin A-B'!X$107,0)</f>
        <v>0.87843137254901971</v>
      </c>
      <c r="I30" s="346">
        <f>IFERROR('Class Bin A-B'!Y30/'Class Bin A-B'!Y$107,0)</f>
        <v>1.0360812425328554</v>
      </c>
      <c r="J30" s="346">
        <f>IFERROR('Class Bin A-B'!Z30/'Class Bin A-B'!Z$107,0)</f>
        <v>1.1074341645304127</v>
      </c>
      <c r="K30" s="346">
        <f>IFERROR('Class Bin A-B'!AA30/'Class Bin A-B'!AA$107,0)</f>
        <v>1.0886850152905199</v>
      </c>
      <c r="L30" s="346">
        <f>IFERROR('Class Bin A-B'!AB30/'Class Bin A-B'!AB$107,0)</f>
        <v>0</v>
      </c>
      <c r="M30" s="346">
        <f>IFERROR('Class Bin A-B'!AC30/'Class Bin A-B'!AC$107,0)</f>
        <v>0</v>
      </c>
      <c r="N30" s="346">
        <f>IFERROR('Class Bin A-B'!AD30/'Class Bin A-B'!AD$107,0)</f>
        <v>0</v>
      </c>
      <c r="O30" s="347">
        <f>IFERROR('Class Bin A-B'!AE30/'Class Bin A-B'!AE$107,0)</f>
        <v>0</v>
      </c>
      <c r="P30" s="276"/>
      <c r="Q30" s="277">
        <v>0.19791666666666499</v>
      </c>
      <c r="R30" s="345">
        <f>IFERROR('Class Bin B-A'!R30/'Class Bin B-A'!R$107,0)</f>
        <v>0</v>
      </c>
      <c r="S30" s="346">
        <f>IFERROR('Class Bin B-A'!S30/'Class Bin B-A'!S$107,0)</f>
        <v>1.3067650676506766</v>
      </c>
      <c r="T30" s="346">
        <f>IFERROR('Class Bin B-A'!T30/'Class Bin B-A'!T$107,0)</f>
        <v>1.0268599952460185</v>
      </c>
      <c r="U30" s="346">
        <f>IFERROR('Class Bin B-A'!U30/'Class Bin B-A'!U$107,0)</f>
        <v>0</v>
      </c>
      <c r="V30" s="346">
        <f>IFERROR('Class Bin B-A'!V30/'Class Bin B-A'!V$107,0)</f>
        <v>1.0404016256275399</v>
      </c>
      <c r="W30" s="346">
        <f>IFERROR('Class Bin B-A'!W30/'Class Bin B-A'!W$107,0)</f>
        <v>0.73927392739273934</v>
      </c>
      <c r="X30" s="346">
        <f>IFERROR('Class Bin B-A'!X30/'Class Bin B-A'!X$107,0)</f>
        <v>1.0437248877333964</v>
      </c>
      <c r="Y30" s="346">
        <f>IFERROR('Class Bin B-A'!Y30/'Class Bin B-A'!Y$107,0)</f>
        <v>1.217266873360362</v>
      </c>
      <c r="Z30" s="346">
        <f>IFERROR('Class Bin B-A'!Z30/'Class Bin B-A'!Z$107,0)</f>
        <v>1.222168674698795</v>
      </c>
      <c r="AA30" s="346">
        <f>IFERROR('Class Bin B-A'!AA30/'Class Bin B-A'!AA$107,0)</f>
        <v>1.2783289817232377</v>
      </c>
      <c r="AB30" s="346">
        <f>IFERROR('Class Bin B-A'!AB30/'Class Bin B-A'!AB$107,0)</f>
        <v>0</v>
      </c>
      <c r="AC30" s="346">
        <f>IFERROR('Class Bin B-A'!AC30/'Class Bin B-A'!AC$107,0)</f>
        <v>0</v>
      </c>
      <c r="AD30" s="346">
        <f>IFERROR('Class Bin B-A'!AD30/'Class Bin B-A'!AD$107,0)</f>
        <v>0</v>
      </c>
      <c r="AE30" s="347">
        <f>IFERROR('Class Bin B-A'!AE30/'Class Bin B-A'!AE$107,0)</f>
        <v>0</v>
      </c>
    </row>
    <row r="31" spans="1:31" ht="9.75" customHeight="1" x14ac:dyDescent="0.2">
      <c r="A31" s="277">
        <v>0.20833333333333201</v>
      </c>
      <c r="B31" s="345">
        <f>IFERROR('Class Bin A-B'!R31/'Class Bin A-B'!R$107,0)</f>
        <v>0</v>
      </c>
      <c r="C31" s="346">
        <f>IFERROR('Class Bin A-B'!S31/'Class Bin A-B'!S$107,0)</f>
        <v>1.2349514563106798</v>
      </c>
      <c r="D31" s="346">
        <f>IFERROR('Class Bin A-B'!T31/'Class Bin A-B'!T$107,0)</f>
        <v>0.98683298683298681</v>
      </c>
      <c r="E31" s="346">
        <f>IFERROR('Class Bin A-B'!U31/'Class Bin A-B'!U$107,0)</f>
        <v>0</v>
      </c>
      <c r="F31" s="346">
        <f>IFERROR('Class Bin A-B'!V31/'Class Bin A-B'!V$107,0)</f>
        <v>0</v>
      </c>
      <c r="G31" s="346">
        <f>IFERROR('Class Bin A-B'!W31/'Class Bin A-B'!W$107,0)</f>
        <v>0</v>
      </c>
      <c r="H31" s="346">
        <f>IFERROR('Class Bin A-B'!X31/'Class Bin A-B'!X$107,0)</f>
        <v>0</v>
      </c>
      <c r="I31" s="346">
        <f>IFERROR('Class Bin A-B'!Y31/'Class Bin A-B'!Y$107,0)</f>
        <v>0</v>
      </c>
      <c r="J31" s="346">
        <f>IFERROR('Class Bin A-B'!Z31/'Class Bin A-B'!Z$107,0)</f>
        <v>0</v>
      </c>
      <c r="K31" s="346">
        <f>IFERROR('Class Bin A-B'!AA31/'Class Bin A-B'!AA$107,0)</f>
        <v>1.1294597349643221</v>
      </c>
      <c r="L31" s="346">
        <f>IFERROR('Class Bin A-B'!AB31/'Class Bin A-B'!AB$107,0)</f>
        <v>0</v>
      </c>
      <c r="M31" s="346">
        <f>IFERROR('Class Bin A-B'!AC31/'Class Bin A-B'!AC$107,0)</f>
        <v>0</v>
      </c>
      <c r="N31" s="346">
        <f>IFERROR('Class Bin A-B'!AD31/'Class Bin A-B'!AD$107,0)</f>
        <v>0</v>
      </c>
      <c r="O31" s="347">
        <f>IFERROR('Class Bin A-B'!AE31/'Class Bin A-B'!AE$107,0)</f>
        <v>0</v>
      </c>
      <c r="P31" s="276"/>
      <c r="Q31" s="277">
        <v>0.20833333333333201</v>
      </c>
      <c r="R31" s="345">
        <f>IFERROR('Class Bin B-A'!R31/'Class Bin B-A'!R$107,0)</f>
        <v>0</v>
      </c>
      <c r="S31" s="346">
        <f>IFERROR('Class Bin B-A'!S31/'Class Bin B-A'!S$107,0)</f>
        <v>1.121771217712177</v>
      </c>
      <c r="T31" s="346">
        <f>IFERROR('Class Bin B-A'!T31/'Class Bin B-A'!T$107,0)</f>
        <v>1.1523651057760873</v>
      </c>
      <c r="U31" s="346">
        <f>IFERROR('Class Bin B-A'!U31/'Class Bin B-A'!U$107,0)</f>
        <v>1.0585144494865057</v>
      </c>
      <c r="V31" s="346">
        <f>IFERROR('Class Bin B-A'!V31/'Class Bin B-A'!V$107,0)</f>
        <v>0.99067654793210602</v>
      </c>
      <c r="W31" s="346">
        <f>IFERROR('Class Bin B-A'!W31/'Class Bin B-A'!W$107,0)</f>
        <v>1.1654879773691655</v>
      </c>
      <c r="X31" s="346">
        <f>IFERROR('Class Bin B-A'!X31/'Class Bin B-A'!X$107,0)</f>
        <v>0.74119593476719448</v>
      </c>
      <c r="Y31" s="346">
        <f>IFERROR('Class Bin B-A'!Y31/'Class Bin B-A'!Y$107,0)</f>
        <v>1.0951585976627709</v>
      </c>
      <c r="Z31" s="346">
        <f>IFERROR('Class Bin B-A'!Z31/'Class Bin B-A'!Z$107,0)</f>
        <v>1.0332530120481926</v>
      </c>
      <c r="AA31" s="346">
        <f>IFERROR('Class Bin B-A'!AA31/'Class Bin B-A'!AA$107,0)</f>
        <v>1.2532637075718016</v>
      </c>
      <c r="AB31" s="346">
        <f>IFERROR('Class Bin B-A'!AB31/'Class Bin B-A'!AB$107,0)</f>
        <v>0</v>
      </c>
      <c r="AC31" s="346">
        <f>IFERROR('Class Bin B-A'!AC31/'Class Bin B-A'!AC$107,0)</f>
        <v>0</v>
      </c>
      <c r="AD31" s="346">
        <f>IFERROR('Class Bin B-A'!AD31/'Class Bin B-A'!AD$107,0)</f>
        <v>0</v>
      </c>
      <c r="AE31" s="347">
        <f>IFERROR('Class Bin B-A'!AE31/'Class Bin B-A'!AE$107,0)</f>
        <v>0</v>
      </c>
    </row>
    <row r="32" spans="1:31" ht="9.75" customHeight="1" x14ac:dyDescent="0.2">
      <c r="A32" s="277">
        <v>0.218749999999999</v>
      </c>
      <c r="B32" s="345">
        <f>IFERROR('Class Bin A-B'!R32/'Class Bin A-B'!R$107,0)</f>
        <v>0</v>
      </c>
      <c r="C32" s="346">
        <f>IFERROR('Class Bin A-B'!S32/'Class Bin A-B'!S$107,0)</f>
        <v>1.2970873786407768</v>
      </c>
      <c r="D32" s="346">
        <f>IFERROR('Class Bin A-B'!T32/'Class Bin A-B'!T$107,0)</f>
        <v>1.1790251790251791</v>
      </c>
      <c r="E32" s="346">
        <f>IFERROR('Class Bin A-B'!U32/'Class Bin A-B'!U$107,0)</f>
        <v>1.1178707224334601</v>
      </c>
      <c r="F32" s="346">
        <f>IFERROR('Class Bin A-B'!V32/'Class Bin A-B'!V$107,0)</f>
        <v>1.3715368221643383</v>
      </c>
      <c r="G32" s="346">
        <f>IFERROR('Class Bin A-B'!W32/'Class Bin A-B'!W$107,0)</f>
        <v>1.2613030373290053</v>
      </c>
      <c r="H32" s="346">
        <f>IFERROR('Class Bin A-B'!X32/'Class Bin A-B'!X$107,0)</f>
        <v>0</v>
      </c>
      <c r="I32" s="346">
        <f>IFERROR('Class Bin A-B'!Y32/'Class Bin A-B'!Y$107,0)</f>
        <v>1.2004778972520906</v>
      </c>
      <c r="J32" s="346">
        <f>IFERROR('Class Bin A-B'!Z32/'Class Bin A-B'!Z$107,0)</f>
        <v>1.0701468189233279</v>
      </c>
      <c r="K32" s="346">
        <f>IFERROR('Class Bin A-B'!AA32/'Class Bin A-B'!AA$107,0)</f>
        <v>1.1702344546381245</v>
      </c>
      <c r="L32" s="346">
        <f>IFERROR('Class Bin A-B'!AB32/'Class Bin A-B'!AB$107,0)</f>
        <v>0</v>
      </c>
      <c r="M32" s="346">
        <f>IFERROR('Class Bin A-B'!AC32/'Class Bin A-B'!AC$107,0)</f>
        <v>0</v>
      </c>
      <c r="N32" s="346">
        <f>IFERROR('Class Bin A-B'!AD32/'Class Bin A-B'!AD$107,0)</f>
        <v>0</v>
      </c>
      <c r="O32" s="347">
        <f>IFERROR('Class Bin A-B'!AE32/'Class Bin A-B'!AE$107,0)</f>
        <v>0</v>
      </c>
      <c r="P32" s="276"/>
      <c r="Q32" s="277">
        <v>0.218749999999999</v>
      </c>
      <c r="R32" s="345">
        <f>IFERROR('Class Bin B-A'!R32/'Class Bin B-A'!R$107,0)</f>
        <v>0</v>
      </c>
      <c r="S32" s="346">
        <f>IFERROR('Class Bin B-A'!S32/'Class Bin B-A'!S$107,0)</f>
        <v>0.94858548585485858</v>
      </c>
      <c r="T32" s="346">
        <f>IFERROR('Class Bin B-A'!T32/'Class Bin B-A'!T$107,0)</f>
        <v>1.0230568100784405</v>
      </c>
      <c r="U32" s="346">
        <f>IFERROR('Class Bin B-A'!U32/'Class Bin B-A'!U$107,0)</f>
        <v>1.1005493193217102</v>
      </c>
      <c r="V32" s="346">
        <f>IFERROR('Class Bin B-A'!V32/'Class Bin B-A'!V$107,0)</f>
        <v>1.0824766913698303</v>
      </c>
      <c r="W32" s="346">
        <f>IFERROR('Class Bin B-A'!W32/'Class Bin B-A'!W$107,0)</f>
        <v>1.0221593587930222</v>
      </c>
      <c r="X32" s="346">
        <f>IFERROR('Class Bin B-A'!X32/'Class Bin B-A'!X$107,0)</f>
        <v>0.9756558733160009</v>
      </c>
      <c r="Y32" s="346">
        <f>IFERROR('Class Bin B-A'!Y32/'Class Bin B-A'!Y$107,0)</f>
        <v>1.0837109468161217</v>
      </c>
      <c r="Z32" s="346">
        <f>IFERROR('Class Bin B-A'!Z32/'Class Bin B-A'!Z$107,0)</f>
        <v>1.0872289156626505</v>
      </c>
      <c r="AA32" s="346">
        <f>IFERROR('Class Bin B-A'!AA32/'Class Bin B-A'!AA$107,0)</f>
        <v>1.1613577023498696</v>
      </c>
      <c r="AB32" s="346">
        <f>IFERROR('Class Bin B-A'!AB32/'Class Bin B-A'!AB$107,0)</f>
        <v>0</v>
      </c>
      <c r="AC32" s="346">
        <f>IFERROR('Class Bin B-A'!AC32/'Class Bin B-A'!AC$107,0)</f>
        <v>0</v>
      </c>
      <c r="AD32" s="346">
        <f>IFERROR('Class Bin B-A'!AD32/'Class Bin B-A'!AD$107,0)</f>
        <v>0</v>
      </c>
      <c r="AE32" s="347">
        <f>IFERROR('Class Bin B-A'!AE32/'Class Bin B-A'!AE$107,0)</f>
        <v>0</v>
      </c>
    </row>
    <row r="33" spans="1:31" ht="9.75" customHeight="1" x14ac:dyDescent="0.2">
      <c r="A33" s="277">
        <v>0.22916666666666599</v>
      </c>
      <c r="B33" s="345">
        <f>IFERROR('Class Bin A-B'!R33/'Class Bin A-B'!R$107,0)</f>
        <v>0</v>
      </c>
      <c r="C33" s="346">
        <f>IFERROR('Class Bin A-B'!S33/'Class Bin A-B'!S$107,0)</f>
        <v>1.0407766990291263</v>
      </c>
      <c r="D33" s="346">
        <f>IFERROR('Class Bin A-B'!T33/'Class Bin A-B'!T$107,0)</f>
        <v>1.0090090090090091</v>
      </c>
      <c r="E33" s="346">
        <f>IFERROR('Class Bin A-B'!U33/'Class Bin A-B'!U$107,0)</f>
        <v>1.1178707224334601</v>
      </c>
      <c r="F33" s="346">
        <f>IFERROR('Class Bin A-B'!V33/'Class Bin A-B'!V$107,0)</f>
        <v>1.2578735496092825</v>
      </c>
      <c r="G33" s="346">
        <f>IFERROR('Class Bin A-B'!W33/'Class Bin A-B'!W$107,0)</f>
        <v>0.88291212613030379</v>
      </c>
      <c r="H33" s="346">
        <f>IFERROR('Class Bin A-B'!X33/'Class Bin A-B'!X$107,0)</f>
        <v>0.97439446366782012</v>
      </c>
      <c r="I33" s="346">
        <f>IFERROR('Class Bin A-B'!Y33/'Class Bin A-B'!Y$107,0)</f>
        <v>1.0590203106332139</v>
      </c>
      <c r="J33" s="346">
        <f>IFERROR('Class Bin A-B'!Z33/'Class Bin A-B'!Z$107,0)</f>
        <v>0.82777907247727811</v>
      </c>
      <c r="K33" s="346">
        <f>IFERROR('Class Bin A-B'!AA33/'Class Bin A-B'!AA$107,0)</f>
        <v>1.2150866462793068</v>
      </c>
      <c r="L33" s="346">
        <f>IFERROR('Class Bin A-B'!AB33/'Class Bin A-B'!AB$107,0)</f>
        <v>0</v>
      </c>
      <c r="M33" s="346">
        <f>IFERROR('Class Bin A-B'!AC33/'Class Bin A-B'!AC$107,0)</f>
        <v>0</v>
      </c>
      <c r="N33" s="346">
        <f>IFERROR('Class Bin A-B'!AD33/'Class Bin A-B'!AD$107,0)</f>
        <v>0</v>
      </c>
      <c r="O33" s="347">
        <f>IFERROR('Class Bin A-B'!AE33/'Class Bin A-B'!AE$107,0)</f>
        <v>0</v>
      </c>
      <c r="P33" s="276"/>
      <c r="Q33" s="277">
        <v>0.22916666666666599</v>
      </c>
      <c r="R33" s="345">
        <f>IFERROR('Class Bin B-A'!R33/'Class Bin B-A'!R$107,0)</f>
        <v>0</v>
      </c>
      <c r="S33" s="346">
        <f>IFERROR('Class Bin B-A'!S33/'Class Bin B-A'!S$107,0)</f>
        <v>1.1335793357933579</v>
      </c>
      <c r="T33" s="346">
        <f>IFERROR('Class Bin B-A'!T33/'Class Bin B-A'!T$107,0)</f>
        <v>1.1257428096030424</v>
      </c>
      <c r="U33" s="346">
        <f>IFERROR('Class Bin B-A'!U33/'Class Bin B-A'!U$107,0)</f>
        <v>1.1158347265345117</v>
      </c>
      <c r="V33" s="346">
        <f>IFERROR('Class Bin B-A'!V33/'Class Bin B-A'!V$107,0)</f>
        <v>1.2087018885967009</v>
      </c>
      <c r="W33" s="346">
        <f>IFERROR('Class Bin B-A'!W33/'Class Bin B-A'!W$107,0)</f>
        <v>1.139085337105139</v>
      </c>
      <c r="X33" s="346">
        <f>IFERROR('Class Bin B-A'!X33/'Class Bin B-A'!X$107,0)</f>
        <v>0</v>
      </c>
      <c r="Y33" s="346">
        <f>IFERROR('Class Bin B-A'!Y33/'Class Bin B-A'!Y$107,0)</f>
        <v>1.053183877891724</v>
      </c>
      <c r="Z33" s="346">
        <f>IFERROR('Class Bin B-A'!Z33/'Class Bin B-A'!Z$107,0)</f>
        <v>0.99469879518072279</v>
      </c>
      <c r="AA33" s="346">
        <f>IFERROR('Class Bin B-A'!AA33/'Class Bin B-A'!AA$107,0)</f>
        <v>0.80208877284595292</v>
      </c>
      <c r="AB33" s="346">
        <f>IFERROR('Class Bin B-A'!AB33/'Class Bin B-A'!AB$107,0)</f>
        <v>0</v>
      </c>
      <c r="AC33" s="346">
        <f>IFERROR('Class Bin B-A'!AC33/'Class Bin B-A'!AC$107,0)</f>
        <v>0</v>
      </c>
      <c r="AD33" s="346">
        <f>IFERROR('Class Bin B-A'!AD33/'Class Bin B-A'!AD$107,0)</f>
        <v>0</v>
      </c>
      <c r="AE33" s="347">
        <f>IFERROR('Class Bin B-A'!AE33/'Class Bin B-A'!AE$107,0)</f>
        <v>0</v>
      </c>
    </row>
    <row r="34" spans="1:31" ht="9.75" customHeight="1" x14ac:dyDescent="0.2">
      <c r="A34" s="277">
        <v>0.23958333333333301</v>
      </c>
      <c r="B34" s="345">
        <f>IFERROR('Class Bin A-B'!R34/'Class Bin A-B'!R$107,0)</f>
        <v>0</v>
      </c>
      <c r="C34" s="346">
        <f>IFERROR('Class Bin A-B'!S34/'Class Bin A-B'!S$107,0)</f>
        <v>1.1650485436893205</v>
      </c>
      <c r="D34" s="346">
        <f>IFERROR('Class Bin A-B'!T34/'Class Bin A-B'!T$107,0)</f>
        <v>1.1531531531531531</v>
      </c>
      <c r="E34" s="346">
        <f>IFERROR('Class Bin A-B'!U34/'Class Bin A-B'!U$107,0)</f>
        <v>1.3079847908745246</v>
      </c>
      <c r="F34" s="346">
        <f>IFERROR('Class Bin A-B'!V34/'Class Bin A-B'!V$107,0)</f>
        <v>1.2313521193464361</v>
      </c>
      <c r="G34" s="346">
        <f>IFERROR('Class Bin A-B'!W34/'Class Bin A-B'!W$107,0)</f>
        <v>1.1166241595177371</v>
      </c>
      <c r="H34" s="346">
        <f>IFERROR('Class Bin A-B'!X34/'Class Bin A-B'!X$107,0)</f>
        <v>1.114648212226067</v>
      </c>
      <c r="I34" s="346">
        <f>IFERROR('Class Bin A-B'!Y34/'Class Bin A-B'!Y$107,0)</f>
        <v>1.1928315412186379</v>
      </c>
      <c r="J34" s="346">
        <f>IFERROR('Class Bin A-B'!Z34/'Class Bin A-B'!Z$107,0)</f>
        <v>1.118620368212538</v>
      </c>
      <c r="K34" s="346">
        <f>IFERROR('Class Bin A-B'!AA34/'Class Bin A-B'!AA$107,0)</f>
        <v>1.1783893985728848</v>
      </c>
      <c r="L34" s="346">
        <f>IFERROR('Class Bin A-B'!AB34/'Class Bin A-B'!AB$107,0)</f>
        <v>0</v>
      </c>
      <c r="M34" s="346">
        <f>IFERROR('Class Bin A-B'!AC34/'Class Bin A-B'!AC$107,0)</f>
        <v>0</v>
      </c>
      <c r="N34" s="346">
        <f>IFERROR('Class Bin A-B'!AD34/'Class Bin A-B'!AD$107,0)</f>
        <v>0</v>
      </c>
      <c r="O34" s="347">
        <f>IFERROR('Class Bin A-B'!AE34/'Class Bin A-B'!AE$107,0)</f>
        <v>0</v>
      </c>
      <c r="P34" s="276"/>
      <c r="Q34" s="277">
        <v>0.23958333333333301</v>
      </c>
      <c r="R34" s="345">
        <f>IFERROR('Class Bin B-A'!R34/'Class Bin B-A'!R$107,0)</f>
        <v>0</v>
      </c>
      <c r="S34" s="346">
        <f>IFERROR('Class Bin B-A'!S34/'Class Bin B-A'!S$107,0)</f>
        <v>1.0784747847478475</v>
      </c>
      <c r="T34" s="346">
        <f>IFERROR('Class Bin B-A'!T34/'Class Bin B-A'!T$107,0)</f>
        <v>1.0953173282624198</v>
      </c>
      <c r="U34" s="346">
        <f>IFERROR('Class Bin B-A'!U34/'Class Bin B-A'!U$107,0)</f>
        <v>1.1005493193217102</v>
      </c>
      <c r="V34" s="346">
        <f>IFERROR('Class Bin B-A'!V34/'Class Bin B-A'!V$107,0)</f>
        <v>1.1092517332058331</v>
      </c>
      <c r="W34" s="346">
        <f>IFERROR('Class Bin B-A'!W34/'Class Bin B-A'!W$107,0)</f>
        <v>1.1164545025931165</v>
      </c>
      <c r="X34" s="346">
        <f>IFERROR('Class Bin B-A'!X34/'Class Bin B-A'!X$107,0)</f>
        <v>0.92271330654691552</v>
      </c>
      <c r="Y34" s="346">
        <f>IFERROR('Class Bin B-A'!Y34/'Class Bin B-A'!Y$107,0)</f>
        <v>1.1485809682804671</v>
      </c>
      <c r="Z34" s="346">
        <f>IFERROR('Class Bin B-A'!Z34/'Class Bin B-A'!Z$107,0)</f>
        <v>1.0987951807228915</v>
      </c>
      <c r="AA34" s="346">
        <f>IFERROR('Class Bin B-A'!AA34/'Class Bin B-A'!AA$107,0)</f>
        <v>1.1446475195822454</v>
      </c>
      <c r="AB34" s="346">
        <f>IFERROR('Class Bin B-A'!AB34/'Class Bin B-A'!AB$107,0)</f>
        <v>0</v>
      </c>
      <c r="AC34" s="346">
        <f>IFERROR('Class Bin B-A'!AC34/'Class Bin B-A'!AC$107,0)</f>
        <v>0</v>
      </c>
      <c r="AD34" s="346">
        <f>IFERROR('Class Bin B-A'!AD34/'Class Bin B-A'!AD$107,0)</f>
        <v>0</v>
      </c>
      <c r="AE34" s="347">
        <f>IFERROR('Class Bin B-A'!AE34/'Class Bin B-A'!AE$107,0)</f>
        <v>0</v>
      </c>
    </row>
    <row r="35" spans="1:31" ht="9.75" customHeight="1" x14ac:dyDescent="0.2">
      <c r="A35" s="277">
        <v>0.25</v>
      </c>
      <c r="B35" s="380">
        <f>IFERROR('Class Bin A-B'!R35/'Class Bin A-B'!R$107,0)</f>
        <v>0</v>
      </c>
      <c r="C35" s="381">
        <f>IFERROR('Class Bin A-B'!S35/'Class Bin A-B'!S$107,0)</f>
        <v>1.1495145631067962</v>
      </c>
      <c r="D35" s="381">
        <f>IFERROR('Class Bin A-B'!T35/'Class Bin A-B'!T$107,0)</f>
        <v>1.1014091014091014</v>
      </c>
      <c r="E35" s="381">
        <f>IFERROR('Class Bin A-B'!U35/'Class Bin A-B'!U$107,0)</f>
        <v>1.1216730038022813</v>
      </c>
      <c r="F35" s="381">
        <f>IFERROR('Class Bin A-B'!V35/'Class Bin A-B'!V$107,0)</f>
        <v>1.2124082405872603</v>
      </c>
      <c r="G35" s="381">
        <f>IFERROR('Class Bin A-B'!W35/'Class Bin A-B'!W$107,0)</f>
        <v>1.0572687224669604</v>
      </c>
      <c r="H35" s="381">
        <f>IFERROR('Class Bin A-B'!X35/'Class Bin A-B'!X$107,0)</f>
        <v>0</v>
      </c>
      <c r="I35" s="381">
        <f>IFERROR('Class Bin A-B'!Y35/'Class Bin A-B'!Y$107,0)</f>
        <v>1.1851851851851851</v>
      </c>
      <c r="J35" s="381">
        <f>IFERROR('Class Bin A-B'!Z35/'Class Bin A-B'!Z$107,0)</f>
        <v>1.0850617571661618</v>
      </c>
      <c r="K35" s="381">
        <f>IFERROR('Class Bin A-B'!AA35/'Class Bin A-B'!AA$107,0)</f>
        <v>1.2273190621814476</v>
      </c>
      <c r="L35" s="381">
        <f>IFERROR('Class Bin A-B'!AB35/'Class Bin A-B'!AB$107,0)</f>
        <v>0</v>
      </c>
      <c r="M35" s="381">
        <f>IFERROR('Class Bin A-B'!AC35/'Class Bin A-B'!AC$107,0)</f>
        <v>0</v>
      </c>
      <c r="N35" s="381">
        <f>IFERROR('Class Bin A-B'!AD35/'Class Bin A-B'!AD$107,0)</f>
        <v>0</v>
      </c>
      <c r="O35" s="382">
        <f>IFERROR('Class Bin A-B'!AE35/'Class Bin A-B'!AE$107,0)</f>
        <v>0</v>
      </c>
      <c r="P35" s="276"/>
      <c r="Q35" s="277">
        <v>0.25</v>
      </c>
      <c r="R35" s="345">
        <f>IFERROR('Class Bin B-A'!R35/'Class Bin B-A'!R$107,0)</f>
        <v>0</v>
      </c>
      <c r="S35" s="346">
        <f>IFERROR('Class Bin B-A'!S35/'Class Bin B-A'!S$107,0)</f>
        <v>1.1650676506765067</v>
      </c>
      <c r="T35" s="346">
        <f>IFERROR('Class Bin B-A'!T35/'Class Bin B-A'!T$107,0)</f>
        <v>1.0763014024245305</v>
      </c>
      <c r="U35" s="346">
        <f>IFERROR('Class Bin B-A'!U35/'Class Bin B-A'!U$107,0)</f>
        <v>1.1120133747313112</v>
      </c>
      <c r="V35" s="346">
        <f>IFERROR('Class Bin B-A'!V35/'Class Bin B-A'!V$107,0)</f>
        <v>1.0671766674635428</v>
      </c>
      <c r="W35" s="346">
        <f>IFERROR('Class Bin B-A'!W35/'Class Bin B-A'!W$107,0)</f>
        <v>1.0447901933050447</v>
      </c>
      <c r="X35" s="346">
        <f>IFERROR('Class Bin B-A'!X35/'Class Bin B-A'!X$107,0)</f>
        <v>1.1042306783266367</v>
      </c>
      <c r="Y35" s="346">
        <f>IFERROR('Class Bin B-A'!Y35/'Class Bin B-A'!Y$107,0)</f>
        <v>1.0951585976627709</v>
      </c>
      <c r="Z35" s="346">
        <f>IFERROR('Class Bin B-A'!Z35/'Class Bin B-A'!Z$107,0)</f>
        <v>1.0910843373493975</v>
      </c>
      <c r="AA35" s="346">
        <f>IFERROR('Class Bin B-A'!AA35/'Class Bin B-A'!AA$107,0)</f>
        <v>1.1738903394255875</v>
      </c>
      <c r="AB35" s="346">
        <f>IFERROR('Class Bin B-A'!AB35/'Class Bin B-A'!AB$107,0)</f>
        <v>0</v>
      </c>
      <c r="AC35" s="346">
        <f>IFERROR('Class Bin B-A'!AC35/'Class Bin B-A'!AC$107,0)</f>
        <v>0</v>
      </c>
      <c r="AD35" s="346">
        <f>IFERROR('Class Bin B-A'!AD35/'Class Bin B-A'!AD$107,0)</f>
        <v>0</v>
      </c>
      <c r="AE35" s="347">
        <f>IFERROR('Class Bin B-A'!AE35/'Class Bin B-A'!AE$107,0)</f>
        <v>0</v>
      </c>
    </row>
    <row r="36" spans="1:31" ht="9.75" customHeight="1" x14ac:dyDescent="0.2">
      <c r="A36" s="277">
        <v>0.26041666666666702</v>
      </c>
      <c r="B36" s="345">
        <f>IFERROR('Class Bin A-B'!R36/'Class Bin A-B'!R$107,0)</f>
        <v>0</v>
      </c>
      <c r="C36" s="346">
        <f>IFERROR('Class Bin A-B'!S36/'Class Bin A-B'!S$107,0)</f>
        <v>1.0601941747572818</v>
      </c>
      <c r="D36" s="346">
        <f>IFERROR('Class Bin A-B'!T36/'Class Bin A-B'!T$107,0)</f>
        <v>1.167937167937168</v>
      </c>
      <c r="E36" s="346">
        <f>IFERROR('Class Bin A-B'!U36/'Class Bin A-B'!U$107,0)</f>
        <v>1.0874524714828897</v>
      </c>
      <c r="F36" s="346">
        <f>IFERROR('Class Bin A-B'!V36/'Class Bin A-B'!V$107,0)</f>
        <v>1.2161970163390954</v>
      </c>
      <c r="G36" s="346">
        <f>IFERROR('Class Bin A-B'!W36/'Class Bin A-B'!W$107,0)</f>
        <v>1.0758172965453281</v>
      </c>
      <c r="H36" s="346">
        <f>IFERROR('Class Bin A-B'!X36/'Class Bin A-B'!X$107,0)</f>
        <v>0.97808535178777412</v>
      </c>
      <c r="I36" s="346">
        <f>IFERROR('Class Bin A-B'!Y36/'Class Bin A-B'!Y$107,0)</f>
        <v>1.1660692951015532</v>
      </c>
      <c r="J36" s="346">
        <f>IFERROR('Class Bin A-B'!Z36/'Class Bin A-B'!Z$107,0)</f>
        <v>1.0552318806804941</v>
      </c>
      <c r="K36" s="346">
        <f>IFERROR('Class Bin A-B'!AA36/'Class Bin A-B'!AA$107,0)</f>
        <v>1.2110091743119267</v>
      </c>
      <c r="L36" s="346">
        <f>IFERROR('Class Bin A-B'!AB36/'Class Bin A-B'!AB$107,0)</f>
        <v>0</v>
      </c>
      <c r="M36" s="346">
        <f>IFERROR('Class Bin A-B'!AC36/'Class Bin A-B'!AC$107,0)</f>
        <v>0</v>
      </c>
      <c r="N36" s="346">
        <f>IFERROR('Class Bin A-B'!AD36/'Class Bin A-B'!AD$107,0)</f>
        <v>0</v>
      </c>
      <c r="O36" s="347">
        <f>IFERROR('Class Bin A-B'!AE36/'Class Bin A-B'!AE$107,0)</f>
        <v>0</v>
      </c>
      <c r="P36" s="276"/>
      <c r="Q36" s="277">
        <v>0.26041666666666702</v>
      </c>
      <c r="R36" s="380">
        <f>IFERROR('Class Bin B-A'!R36/'Class Bin B-A'!R$107,0)</f>
        <v>0</v>
      </c>
      <c r="S36" s="381">
        <f>IFERROR('Class Bin B-A'!S36/'Class Bin B-A'!S$107,0)</f>
        <v>1.1493234932349323</v>
      </c>
      <c r="T36" s="381">
        <f>IFERROR('Class Bin B-A'!T36/'Class Bin B-A'!T$107,0)</f>
        <v>1.1675778464463986</v>
      </c>
      <c r="U36" s="381">
        <f>IFERROR('Class Bin B-A'!U36/'Class Bin B-A'!U$107,0)</f>
        <v>1.0852639121089085</v>
      </c>
      <c r="V36" s="381">
        <f>IFERROR('Class Bin B-A'!V36/'Class Bin B-A'!V$107,0)</f>
        <v>1.0595266555103993</v>
      </c>
      <c r="W36" s="381">
        <f>IFERROR('Class Bin B-A'!W36/'Class Bin B-A'!W$107,0)</f>
        <v>0.98821310702498821</v>
      </c>
      <c r="X36" s="381">
        <f>IFERROR('Class Bin B-A'!X36/'Class Bin B-A'!X$107,0)</f>
        <v>1.0021271567005436</v>
      </c>
      <c r="Y36" s="381">
        <f>IFERROR('Class Bin B-A'!Y36/'Class Bin B-A'!Y$107,0)</f>
        <v>0.96541855473408034</v>
      </c>
      <c r="Z36" s="381">
        <f>IFERROR('Class Bin B-A'!Z36/'Class Bin B-A'!Z$107,0)</f>
        <v>1.1103614457831323</v>
      </c>
      <c r="AA36" s="381">
        <f>IFERROR('Class Bin B-A'!AA36/'Class Bin B-A'!AA$107,0)</f>
        <v>1.1780678851174935</v>
      </c>
      <c r="AB36" s="381">
        <f>IFERROR('Class Bin B-A'!AB36/'Class Bin B-A'!AB$107,0)</f>
        <v>0</v>
      </c>
      <c r="AC36" s="381">
        <f>IFERROR('Class Bin B-A'!AC36/'Class Bin B-A'!AC$107,0)</f>
        <v>0</v>
      </c>
      <c r="AD36" s="381">
        <f>IFERROR('Class Bin B-A'!AD36/'Class Bin B-A'!AD$107,0)</f>
        <v>0</v>
      </c>
      <c r="AE36" s="382">
        <f>IFERROR('Class Bin B-A'!AE36/'Class Bin B-A'!AE$107,0)</f>
        <v>0</v>
      </c>
    </row>
    <row r="37" spans="1:31" ht="9.75" customHeight="1" x14ac:dyDescent="0.2">
      <c r="A37" s="277">
        <v>0.27083333333333298</v>
      </c>
      <c r="B37" s="345">
        <f>IFERROR('Class Bin A-B'!R37/'Class Bin A-B'!R$107,0)</f>
        <v>0</v>
      </c>
      <c r="C37" s="346">
        <f>IFERROR('Class Bin A-B'!S37/'Class Bin A-B'!S$107,0)</f>
        <v>1.1883495145631071</v>
      </c>
      <c r="D37" s="346">
        <f>IFERROR('Class Bin A-B'!T37/'Class Bin A-B'!T$107,0)</f>
        <v>1.1051051051051051</v>
      </c>
      <c r="E37" s="346">
        <f>IFERROR('Class Bin A-B'!U37/'Class Bin A-B'!U$107,0)</f>
        <v>1.1596958174904943</v>
      </c>
      <c r="F37" s="346">
        <f>IFERROR('Class Bin A-B'!V37/'Class Bin A-B'!V$107,0)</f>
        <v>1.0305470044991711</v>
      </c>
      <c r="G37" s="346">
        <f>IFERROR('Class Bin A-B'!W37/'Class Bin A-B'!W$107,0)</f>
        <v>1.2984001854857408</v>
      </c>
      <c r="H37" s="346">
        <f>IFERROR('Class Bin A-B'!X37/'Class Bin A-B'!X$107,0)</f>
        <v>1.1331026528258363</v>
      </c>
      <c r="I37" s="346">
        <f>IFERROR('Class Bin A-B'!Y37/'Class Bin A-B'!Y$107,0)</f>
        <v>1.1316606929510156</v>
      </c>
      <c r="J37" s="346">
        <f>IFERROR('Class Bin A-B'!Z37/'Class Bin A-B'!Z$107,0)</f>
        <v>1.0664180843626196</v>
      </c>
      <c r="K37" s="346">
        <f>IFERROR('Class Bin A-B'!AA37/'Class Bin A-B'!AA$107,0)</f>
        <v>1.1294597349643221</v>
      </c>
      <c r="L37" s="346">
        <f>IFERROR('Class Bin A-B'!AB37/'Class Bin A-B'!AB$107,0)</f>
        <v>0</v>
      </c>
      <c r="M37" s="346">
        <f>IFERROR('Class Bin A-B'!AC37/'Class Bin A-B'!AC$107,0)</f>
        <v>0</v>
      </c>
      <c r="N37" s="346">
        <f>IFERROR('Class Bin A-B'!AD37/'Class Bin A-B'!AD$107,0)</f>
        <v>0</v>
      </c>
      <c r="O37" s="347">
        <f>IFERROR('Class Bin A-B'!AE37/'Class Bin A-B'!AE$107,0)</f>
        <v>0</v>
      </c>
      <c r="P37" s="276"/>
      <c r="Q37" s="277">
        <v>0.27083333333333298</v>
      </c>
      <c r="R37" s="345">
        <f>IFERROR('Class Bin B-A'!R37/'Class Bin B-A'!R$107,0)</f>
        <v>0</v>
      </c>
      <c r="S37" s="346">
        <f>IFERROR('Class Bin B-A'!S37/'Class Bin B-A'!S$107,0)</f>
        <v>1.0587945879458793</v>
      </c>
      <c r="T37" s="346">
        <f>IFERROR('Class Bin B-A'!T37/'Class Bin B-A'!T$107,0)</f>
        <v>1.0953173282624198</v>
      </c>
      <c r="U37" s="346">
        <f>IFERROR('Class Bin B-A'!U37/'Class Bin B-A'!U$107,0)</f>
        <v>1.0776212085025079</v>
      </c>
      <c r="V37" s="346">
        <f>IFERROR('Class Bin B-A'!V37/'Class Bin B-A'!V$107,0)</f>
        <v>1.0939517092995459</v>
      </c>
      <c r="W37" s="346">
        <f>IFERROR('Class Bin B-A'!W37/'Class Bin B-A'!W$107,0)</f>
        <v>0.99952852428099959</v>
      </c>
      <c r="X37" s="346">
        <f>IFERROR('Class Bin B-A'!X37/'Class Bin B-A'!X$107,0)</f>
        <v>1.085322618766249</v>
      </c>
      <c r="Y37" s="346">
        <f>IFERROR('Class Bin B-A'!Y37/'Class Bin B-A'!Y$107,0)</f>
        <v>1.0264726925828758</v>
      </c>
      <c r="Z37" s="346">
        <f>IFERROR('Class Bin B-A'!Z37/'Class Bin B-A'!Z$107,0)</f>
        <v>1.0640963855421686</v>
      </c>
      <c r="AA37" s="346">
        <f>IFERROR('Class Bin B-A'!AA37/'Class Bin B-A'!AA$107,0)</f>
        <v>1.1989556135770234</v>
      </c>
      <c r="AB37" s="346">
        <f>IFERROR('Class Bin B-A'!AB37/'Class Bin B-A'!AB$107,0)</f>
        <v>0</v>
      </c>
      <c r="AC37" s="346">
        <f>IFERROR('Class Bin B-A'!AC37/'Class Bin B-A'!AC$107,0)</f>
        <v>0</v>
      </c>
      <c r="AD37" s="346">
        <f>IFERROR('Class Bin B-A'!AD37/'Class Bin B-A'!AD$107,0)</f>
        <v>0</v>
      </c>
      <c r="AE37" s="347">
        <f>IFERROR('Class Bin B-A'!AE37/'Class Bin B-A'!AE$107,0)</f>
        <v>0</v>
      </c>
    </row>
    <row r="38" spans="1:31" ht="9.75" customHeight="1" x14ac:dyDescent="0.2">
      <c r="A38" s="277">
        <v>0.28125</v>
      </c>
      <c r="B38" s="345">
        <f>IFERROR('Class Bin A-B'!R38/'Class Bin A-B'!R$107,0)</f>
        <v>0</v>
      </c>
      <c r="C38" s="346">
        <f>IFERROR('Class Bin A-B'!S38/'Class Bin A-B'!S$107,0)</f>
        <v>1.0796116504854372</v>
      </c>
      <c r="D38" s="346">
        <f>IFERROR('Class Bin A-B'!T38/'Class Bin A-B'!T$107,0)</f>
        <v>1.0718410718410718</v>
      </c>
      <c r="E38" s="346">
        <f>IFERROR('Class Bin A-B'!U38/'Class Bin A-B'!U$107,0)</f>
        <v>1.0570342205323193</v>
      </c>
      <c r="F38" s="346">
        <f>IFERROR('Class Bin A-B'!V38/'Class Bin A-B'!V$107,0)</f>
        <v>1.1328439497987213</v>
      </c>
      <c r="G38" s="346">
        <f>IFERROR('Class Bin A-B'!W38/'Class Bin A-B'!W$107,0)</f>
        <v>1.0980755854393693</v>
      </c>
      <c r="H38" s="346">
        <f>IFERROR('Class Bin A-B'!X38/'Class Bin A-B'!X$107,0)</f>
        <v>1.114648212226067</v>
      </c>
      <c r="I38" s="346">
        <f>IFERROR('Class Bin A-B'!Y38/'Class Bin A-B'!Y$107,0)</f>
        <v>1.0781362007168458</v>
      </c>
      <c r="J38" s="346">
        <f>IFERROR('Class Bin A-B'!Z38/'Class Bin A-B'!Z$107,0)</f>
        <v>1.0515031461197857</v>
      </c>
      <c r="K38" s="346">
        <f>IFERROR('Class Bin A-B'!AA38/'Class Bin A-B'!AA$107,0)</f>
        <v>1.1702344546381245</v>
      </c>
      <c r="L38" s="346">
        <f>IFERROR('Class Bin A-B'!AB38/'Class Bin A-B'!AB$107,0)</f>
        <v>0</v>
      </c>
      <c r="M38" s="346">
        <f>IFERROR('Class Bin A-B'!AC38/'Class Bin A-B'!AC$107,0)</f>
        <v>0</v>
      </c>
      <c r="N38" s="346">
        <f>IFERROR('Class Bin A-B'!AD38/'Class Bin A-B'!AD$107,0)</f>
        <v>0</v>
      </c>
      <c r="O38" s="347">
        <f>IFERROR('Class Bin A-B'!AE38/'Class Bin A-B'!AE$107,0)</f>
        <v>0</v>
      </c>
      <c r="P38" s="276"/>
      <c r="Q38" s="277">
        <v>0.28125</v>
      </c>
      <c r="R38" s="345">
        <f>IFERROR('Class Bin B-A'!R38/'Class Bin B-A'!R$107,0)</f>
        <v>0</v>
      </c>
      <c r="S38" s="346">
        <f>IFERROR('Class Bin B-A'!S38/'Class Bin B-A'!S$107,0)</f>
        <v>1.0981549815498155</v>
      </c>
      <c r="T38" s="346">
        <f>IFERROR('Class Bin B-A'!T38/'Class Bin B-A'!T$107,0)</f>
        <v>1.1029236985975754</v>
      </c>
      <c r="U38" s="346">
        <f>IFERROR('Class Bin B-A'!U38/'Class Bin B-A'!U$107,0)</f>
        <v>1.0317649868641032</v>
      </c>
      <c r="V38" s="346">
        <f>IFERROR('Class Bin B-A'!V38/'Class Bin B-A'!V$107,0)</f>
        <v>1.0824766913698303</v>
      </c>
      <c r="W38" s="346">
        <f>IFERROR('Class Bin B-A'!W38/'Class Bin B-A'!W$107,0)</f>
        <v>1.0523338048090523</v>
      </c>
      <c r="X38" s="346">
        <f>IFERROR('Class Bin B-A'!X38/'Class Bin B-A'!X$107,0)</f>
        <v>0.99078232096431096</v>
      </c>
      <c r="Y38" s="346">
        <f>IFERROR('Class Bin B-A'!Y38/'Class Bin B-A'!Y$107,0)</f>
        <v>1.0913427140472214</v>
      </c>
      <c r="Z38" s="346">
        <f>IFERROR('Class Bin B-A'!Z38/'Class Bin B-A'!Z$107,0)</f>
        <v>1.1026506024096385</v>
      </c>
      <c r="AA38" s="346">
        <f>IFERROR('Class Bin B-A'!AA38/'Class Bin B-A'!AA$107,0)</f>
        <v>1.1697127937336815</v>
      </c>
      <c r="AB38" s="346">
        <f>IFERROR('Class Bin B-A'!AB38/'Class Bin B-A'!AB$107,0)</f>
        <v>0</v>
      </c>
      <c r="AC38" s="346">
        <f>IFERROR('Class Bin B-A'!AC38/'Class Bin B-A'!AC$107,0)</f>
        <v>0</v>
      </c>
      <c r="AD38" s="346">
        <f>IFERROR('Class Bin B-A'!AD38/'Class Bin B-A'!AD$107,0)</f>
        <v>0</v>
      </c>
      <c r="AE38" s="347">
        <f>IFERROR('Class Bin B-A'!AE38/'Class Bin B-A'!AE$107,0)</f>
        <v>0</v>
      </c>
    </row>
    <row r="39" spans="1:31" ht="9.75" customHeight="1" x14ac:dyDescent="0.2">
      <c r="A39" s="277">
        <v>0.29166666666666702</v>
      </c>
      <c r="B39" s="345">
        <f>IFERROR('Class Bin A-B'!R39/'Class Bin A-B'!R$107,0)</f>
        <v>0</v>
      </c>
      <c r="C39" s="346">
        <f>IFERROR('Class Bin A-B'!S39/'Class Bin A-B'!S$107,0)</f>
        <v>1.0873786407766992</v>
      </c>
      <c r="D39" s="346">
        <f>IFERROR('Class Bin A-B'!T39/'Class Bin A-B'!T$107,0)</f>
        <v>1.156849156849157</v>
      </c>
      <c r="E39" s="346">
        <f>IFERROR('Class Bin A-B'!U39/'Class Bin A-B'!U$107,0)</f>
        <v>1.0494296577946769</v>
      </c>
      <c r="F39" s="346">
        <f>IFERROR('Class Bin A-B'!V39/'Class Bin A-B'!V$107,0)</f>
        <v>1.1252663982950508</v>
      </c>
      <c r="G39" s="346">
        <f>IFERROR('Class Bin A-B'!W39/'Class Bin A-B'!W$107,0)</f>
        <v>1.1017853002550428</v>
      </c>
      <c r="H39" s="346">
        <f>IFERROR('Class Bin A-B'!X39/'Class Bin A-B'!X$107,0)</f>
        <v>1.2327566320645906</v>
      </c>
      <c r="I39" s="346">
        <f>IFERROR('Class Bin A-B'!Y39/'Class Bin A-B'!Y$107,0)</f>
        <v>1.1278375149342892</v>
      </c>
      <c r="J39" s="346">
        <f>IFERROR('Class Bin A-B'!Z39/'Class Bin A-B'!Z$107,0)</f>
        <v>1.1372640410160804</v>
      </c>
      <c r="K39" s="346">
        <f>IFERROR('Class Bin A-B'!AA39/'Class Bin A-B'!AA$107,0)</f>
        <v>1.2517838939857289</v>
      </c>
      <c r="L39" s="346">
        <f>IFERROR('Class Bin A-B'!AB39/'Class Bin A-B'!AB$107,0)</f>
        <v>0</v>
      </c>
      <c r="M39" s="346">
        <f>IFERROR('Class Bin A-B'!AC39/'Class Bin A-B'!AC$107,0)</f>
        <v>0</v>
      </c>
      <c r="N39" s="346">
        <f>IFERROR('Class Bin A-B'!AD39/'Class Bin A-B'!AD$107,0)</f>
        <v>0</v>
      </c>
      <c r="O39" s="347">
        <f>IFERROR('Class Bin A-B'!AE39/'Class Bin A-B'!AE$107,0)</f>
        <v>0</v>
      </c>
      <c r="P39" s="276"/>
      <c r="Q39" s="277">
        <v>0.29166666666666702</v>
      </c>
      <c r="R39" s="345">
        <f>IFERROR('Class Bin B-A'!R39/'Class Bin B-A'!R$107,0)</f>
        <v>0</v>
      </c>
      <c r="S39" s="346">
        <f>IFERROR('Class Bin B-A'!S39/'Class Bin B-A'!S$107,0)</f>
        <v>1.1020910209102091</v>
      </c>
      <c r="T39" s="346">
        <f>IFERROR('Class Bin B-A'!T39/'Class Bin B-A'!T$107,0)</f>
        <v>0.98882814357023996</v>
      </c>
      <c r="U39" s="346">
        <f>IFERROR('Class Bin B-A'!U39/'Class Bin B-A'!U$107,0)</f>
        <v>1.020300931454502</v>
      </c>
      <c r="V39" s="346">
        <f>IFERROR('Class Bin B-A'!V39/'Class Bin B-A'!V$107,0)</f>
        <v>1.0174515897681091</v>
      </c>
      <c r="W39" s="346">
        <f>IFERROR('Class Bin B-A'!W39/'Class Bin B-A'!W$107,0)</f>
        <v>1.025931164545026</v>
      </c>
      <c r="X39" s="346">
        <f>IFERROR('Class Bin B-A'!X39/'Class Bin B-A'!X$107,0)</f>
        <v>1.1269203497991018</v>
      </c>
      <c r="Y39" s="346">
        <f>IFERROR('Class Bin B-A'!Y39/'Class Bin B-A'!Y$107,0)</f>
        <v>0.98068208919627919</v>
      </c>
      <c r="Z39" s="346">
        <f>IFERROR('Class Bin B-A'!Z39/'Class Bin B-A'!Z$107,0)</f>
        <v>1.0293975903614456</v>
      </c>
      <c r="AA39" s="346">
        <f>IFERROR('Class Bin B-A'!AA39/'Class Bin B-A'!AA$107,0)</f>
        <v>1.1237597911227153</v>
      </c>
      <c r="AB39" s="346">
        <f>IFERROR('Class Bin B-A'!AB39/'Class Bin B-A'!AB$107,0)</f>
        <v>0</v>
      </c>
      <c r="AC39" s="346">
        <f>IFERROR('Class Bin B-A'!AC39/'Class Bin B-A'!AC$107,0)</f>
        <v>0</v>
      </c>
      <c r="AD39" s="346">
        <f>IFERROR('Class Bin B-A'!AD39/'Class Bin B-A'!AD$107,0)</f>
        <v>0</v>
      </c>
      <c r="AE39" s="347">
        <f>IFERROR('Class Bin B-A'!AE39/'Class Bin B-A'!AE$107,0)</f>
        <v>0</v>
      </c>
    </row>
    <row r="40" spans="1:31" ht="9.75" customHeight="1" x14ac:dyDescent="0.2">
      <c r="A40" s="277">
        <v>0.30208333333333298</v>
      </c>
      <c r="B40" s="345">
        <f>IFERROR('Class Bin A-B'!R40/'Class Bin A-B'!R$107,0)</f>
        <v>0</v>
      </c>
      <c r="C40" s="346">
        <f>IFERROR('Class Bin A-B'!S40/'Class Bin A-B'!S$107,0)</f>
        <v>1.083495145631068</v>
      </c>
      <c r="D40" s="346">
        <f>IFERROR('Class Bin A-B'!T40/'Class Bin A-B'!T$107,0)</f>
        <v>1.0607530607530609</v>
      </c>
      <c r="E40" s="346">
        <f>IFERROR('Class Bin A-B'!U40/'Class Bin A-B'!U$107,0)</f>
        <v>1.0266159695817489</v>
      </c>
      <c r="F40" s="346">
        <f>IFERROR('Class Bin A-B'!V40/'Class Bin A-B'!V$107,0)</f>
        <v>0.99644802273265454</v>
      </c>
      <c r="G40" s="346">
        <f>IFERROR('Class Bin A-B'!W40/'Class Bin A-B'!W$107,0)</f>
        <v>1.0053327150475309</v>
      </c>
      <c r="H40" s="346">
        <f>IFERROR('Class Bin A-B'!X40/'Class Bin A-B'!X$107,0)</f>
        <v>0.94117647058823539</v>
      </c>
      <c r="I40" s="346">
        <f>IFERROR('Class Bin A-B'!Y40/'Class Bin A-B'!Y$107,0)</f>
        <v>1.0475507765830345</v>
      </c>
      <c r="J40" s="346">
        <f>IFERROR('Class Bin A-B'!Z40/'Class Bin A-B'!Z$107,0)</f>
        <v>1.0515031461197857</v>
      </c>
      <c r="K40" s="346">
        <f>IFERROR('Class Bin A-B'!AA40/'Class Bin A-B'!AA$107,0)</f>
        <v>1.0764525993883791</v>
      </c>
      <c r="L40" s="346">
        <f>IFERROR('Class Bin A-B'!AB40/'Class Bin A-B'!AB$107,0)</f>
        <v>0</v>
      </c>
      <c r="M40" s="346">
        <f>IFERROR('Class Bin A-B'!AC40/'Class Bin A-B'!AC$107,0)</f>
        <v>0</v>
      </c>
      <c r="N40" s="346">
        <f>IFERROR('Class Bin A-B'!AD40/'Class Bin A-B'!AD$107,0)</f>
        <v>0</v>
      </c>
      <c r="O40" s="347">
        <f>IFERROR('Class Bin A-B'!AE40/'Class Bin A-B'!AE$107,0)</f>
        <v>0</v>
      </c>
      <c r="P40" s="276"/>
      <c r="Q40" s="277">
        <v>0.30208333333333298</v>
      </c>
      <c r="R40" s="345">
        <f>IFERROR('Class Bin B-A'!R40/'Class Bin B-A'!R$107,0)</f>
        <v>0</v>
      </c>
      <c r="S40" s="346">
        <f>IFERROR('Class Bin B-A'!S40/'Class Bin B-A'!S$107,0)</f>
        <v>1.0863468634686348</v>
      </c>
      <c r="T40" s="346">
        <f>IFERROR('Class Bin B-A'!T40/'Class Bin B-A'!T$107,0)</f>
        <v>1.0458759210839077</v>
      </c>
      <c r="U40" s="346">
        <f>IFERROR('Class Bin B-A'!U40/'Class Bin B-A'!U$107,0)</f>
        <v>1.0355863386673037</v>
      </c>
      <c r="V40" s="346">
        <f>IFERROR('Class Bin B-A'!V40/'Class Bin B-A'!V$107,0)</f>
        <v>1.0863016973464019</v>
      </c>
      <c r="W40" s="346">
        <f>IFERROR('Class Bin B-A'!W40/'Class Bin B-A'!W$107,0)</f>
        <v>1.0711928335690712</v>
      </c>
      <c r="X40" s="346">
        <f>IFERROR('Class Bin B-A'!X40/'Class Bin B-A'!X$107,0)</f>
        <v>0.95674781375561335</v>
      </c>
      <c r="Y40" s="346">
        <f>IFERROR('Class Bin B-A'!Y40/'Class Bin B-A'!Y$107,0)</f>
        <v>1.0951585976627709</v>
      </c>
      <c r="Z40" s="346">
        <f>IFERROR('Class Bin B-A'!Z40/'Class Bin B-A'!Z$107,0)</f>
        <v>1.0255421686746986</v>
      </c>
      <c r="AA40" s="346">
        <f>IFERROR('Class Bin B-A'!AA40/'Class Bin B-A'!AA$107,0)</f>
        <v>1.0861618798955615</v>
      </c>
      <c r="AB40" s="346">
        <f>IFERROR('Class Bin B-A'!AB40/'Class Bin B-A'!AB$107,0)</f>
        <v>0</v>
      </c>
      <c r="AC40" s="346">
        <f>IFERROR('Class Bin B-A'!AC40/'Class Bin B-A'!AC$107,0)</f>
        <v>0</v>
      </c>
      <c r="AD40" s="346">
        <f>IFERROR('Class Bin B-A'!AD40/'Class Bin B-A'!AD$107,0)</f>
        <v>0</v>
      </c>
      <c r="AE40" s="347">
        <f>IFERROR('Class Bin B-A'!AE40/'Class Bin B-A'!AE$107,0)</f>
        <v>0</v>
      </c>
    </row>
    <row r="41" spans="1:31" ht="9.75" customHeight="1" x14ac:dyDescent="0.2">
      <c r="A41" s="277">
        <v>0.3125</v>
      </c>
      <c r="B41" s="345">
        <f>IFERROR('Class Bin A-B'!R41/'Class Bin A-B'!R$107,0)</f>
        <v>0</v>
      </c>
      <c r="C41" s="346">
        <f>IFERROR('Class Bin A-B'!S41/'Class Bin A-B'!S$107,0)</f>
        <v>1.1029126213592233</v>
      </c>
      <c r="D41" s="346">
        <f>IFERROR('Class Bin A-B'!T41/'Class Bin A-B'!T$107,0)</f>
        <v>1.0459690459690461</v>
      </c>
      <c r="E41" s="346">
        <f>IFERROR('Class Bin A-B'!U41/'Class Bin A-B'!U$107,0)</f>
        <v>1.1102661596958174</v>
      </c>
      <c r="F41" s="346">
        <f>IFERROR('Class Bin A-B'!V41/'Class Bin A-B'!V$107,0)</f>
        <v>1.068434762017523</v>
      </c>
      <c r="G41" s="346">
        <f>IFERROR('Class Bin A-B'!W41/'Class Bin A-B'!W$107,0)</f>
        <v>1.0683978669139811</v>
      </c>
      <c r="H41" s="346">
        <f>IFERROR('Class Bin A-B'!X41/'Class Bin A-B'!X$107,0)</f>
        <v>1.0482122260668973</v>
      </c>
      <c r="I41" s="346">
        <f>IFERROR('Class Bin A-B'!Y41/'Class Bin A-B'!Y$107,0)</f>
        <v>1.0131421744324971</v>
      </c>
      <c r="J41" s="346">
        <f>IFERROR('Class Bin A-B'!Z41/'Class Bin A-B'!Z$107,0)</f>
        <v>1.077604288044745</v>
      </c>
      <c r="K41" s="346">
        <f>IFERROR('Class Bin A-B'!AA41/'Class Bin A-B'!AA$107,0)</f>
        <v>1.1009174311926606</v>
      </c>
      <c r="L41" s="346">
        <f>IFERROR('Class Bin A-B'!AB41/'Class Bin A-B'!AB$107,0)</f>
        <v>0</v>
      </c>
      <c r="M41" s="346">
        <f>IFERROR('Class Bin A-B'!AC41/'Class Bin A-B'!AC$107,0)</f>
        <v>0</v>
      </c>
      <c r="N41" s="346">
        <f>IFERROR('Class Bin A-B'!AD41/'Class Bin A-B'!AD$107,0)</f>
        <v>0</v>
      </c>
      <c r="O41" s="347">
        <f>IFERROR('Class Bin A-B'!AE41/'Class Bin A-B'!AE$107,0)</f>
        <v>0</v>
      </c>
      <c r="P41" s="276"/>
      <c r="Q41" s="277">
        <v>0.3125</v>
      </c>
      <c r="R41" s="345">
        <f>IFERROR('Class Bin B-A'!R41/'Class Bin B-A'!R$107,0)</f>
        <v>0</v>
      </c>
      <c r="S41" s="346">
        <f>IFERROR('Class Bin B-A'!S41/'Class Bin B-A'!S$107,0)</f>
        <v>1.0548585485854858</v>
      </c>
      <c r="T41" s="346">
        <f>IFERROR('Class Bin B-A'!T41/'Class Bin B-A'!T$107,0)</f>
        <v>1.0763014024245305</v>
      </c>
      <c r="U41" s="346">
        <f>IFERROR('Class Bin B-A'!U41/'Class Bin B-A'!U$107,0)</f>
        <v>1.0546930976833055</v>
      </c>
      <c r="V41" s="346">
        <f>IFERROR('Class Bin B-A'!V41/'Class Bin B-A'!V$107,0)</f>
        <v>0.92182644035381311</v>
      </c>
      <c r="W41" s="346">
        <f>IFERROR('Class Bin B-A'!W41/'Class Bin B-A'!W$107,0)</f>
        <v>0.98444130127298457</v>
      </c>
      <c r="X41" s="346">
        <f>IFERROR('Class Bin B-A'!X41/'Class Bin B-A'!X$107,0)</f>
        <v>1.0210352162609311</v>
      </c>
      <c r="Y41" s="346">
        <f>IFERROR('Class Bin B-A'!Y41/'Class Bin B-A'!Y$107,0)</f>
        <v>0.99212974004292842</v>
      </c>
      <c r="Z41" s="346">
        <f>IFERROR('Class Bin B-A'!Z41/'Class Bin B-A'!Z$107,0)</f>
        <v>1.0679518072289156</v>
      </c>
      <c r="AA41" s="346">
        <f>IFERROR('Class Bin B-A'!AA41/'Class Bin B-A'!AA$107,0)</f>
        <v>1.1906005221932114</v>
      </c>
      <c r="AB41" s="346">
        <f>IFERROR('Class Bin B-A'!AB41/'Class Bin B-A'!AB$107,0)</f>
        <v>0</v>
      </c>
      <c r="AC41" s="346">
        <f>IFERROR('Class Bin B-A'!AC41/'Class Bin B-A'!AC$107,0)</f>
        <v>0</v>
      </c>
      <c r="AD41" s="346">
        <f>IFERROR('Class Bin B-A'!AD41/'Class Bin B-A'!AD$107,0)</f>
        <v>0</v>
      </c>
      <c r="AE41" s="347">
        <f>IFERROR('Class Bin B-A'!AE41/'Class Bin B-A'!AE$107,0)</f>
        <v>0</v>
      </c>
    </row>
    <row r="42" spans="1:31" ht="9.75" customHeight="1" x14ac:dyDescent="0.2">
      <c r="A42" s="277">
        <v>0.32291666666666702</v>
      </c>
      <c r="B42" s="345">
        <f>IFERROR('Class Bin A-B'!R42/'Class Bin A-B'!R$107,0)</f>
        <v>0</v>
      </c>
      <c r="C42" s="346">
        <f>IFERROR('Class Bin A-B'!S42/'Class Bin A-B'!S$107,0)</f>
        <v>1.0990291262135925</v>
      </c>
      <c r="D42" s="346">
        <f>IFERROR('Class Bin A-B'!T42/'Class Bin A-B'!T$107,0)</f>
        <v>1.0385770385770388</v>
      </c>
      <c r="E42" s="346">
        <f>IFERROR('Class Bin A-B'!U42/'Class Bin A-B'!U$107,0)</f>
        <v>1.1254752851711027</v>
      </c>
      <c r="F42" s="346">
        <f>IFERROR('Class Bin A-B'!V42/'Class Bin A-B'!V$107,0)</f>
        <v>1.087378640776699</v>
      </c>
      <c r="G42" s="346">
        <f>IFERROR('Class Bin A-B'!W42/'Class Bin A-B'!W$107,0)</f>
        <v>1.0127521446788779</v>
      </c>
      <c r="H42" s="346">
        <f>IFERROR('Class Bin A-B'!X42/'Class Bin A-B'!X$107,0)</f>
        <v>1.033448673587082</v>
      </c>
      <c r="I42" s="346">
        <f>IFERROR('Class Bin A-B'!Y42/'Class Bin A-B'!Y$107,0)</f>
        <v>1.0666666666666667</v>
      </c>
      <c r="J42" s="346">
        <f>IFERROR('Class Bin A-B'!Z42/'Class Bin A-B'!Z$107,0)</f>
        <v>0.96201351666278268</v>
      </c>
      <c r="K42" s="346">
        <f>IFERROR('Class Bin A-B'!AA42/'Class Bin A-B'!AA$107,0)</f>
        <v>1.2028542303771663</v>
      </c>
      <c r="L42" s="346">
        <f>IFERROR('Class Bin A-B'!AB42/'Class Bin A-B'!AB$107,0)</f>
        <v>0</v>
      </c>
      <c r="M42" s="346">
        <f>IFERROR('Class Bin A-B'!AC42/'Class Bin A-B'!AC$107,0)</f>
        <v>0</v>
      </c>
      <c r="N42" s="346">
        <f>IFERROR('Class Bin A-B'!AD42/'Class Bin A-B'!AD$107,0)</f>
        <v>0</v>
      </c>
      <c r="O42" s="347">
        <f>IFERROR('Class Bin A-B'!AE42/'Class Bin A-B'!AE$107,0)</f>
        <v>0</v>
      </c>
      <c r="P42" s="276"/>
      <c r="Q42" s="277">
        <v>0.32291666666666702</v>
      </c>
      <c r="R42" s="345">
        <f>IFERROR('Class Bin B-A'!R42/'Class Bin B-A'!R$107,0)</f>
        <v>0</v>
      </c>
      <c r="S42" s="346">
        <f>IFERROR('Class Bin B-A'!S42/'Class Bin B-A'!S$107,0)</f>
        <v>1.0784747847478475</v>
      </c>
      <c r="T42" s="346">
        <f>IFERROR('Class Bin B-A'!T42/'Class Bin B-A'!T$107,0)</f>
        <v>1.0040408842405513</v>
      </c>
      <c r="U42" s="346">
        <f>IFERROR('Class Bin B-A'!U42/'Class Bin B-A'!U$107,0)</f>
        <v>1.0508717458801051</v>
      </c>
      <c r="V42" s="346">
        <f>IFERROR('Class Bin B-A'!V42/'Class Bin B-A'!V$107,0)</f>
        <v>1.1054267272292613</v>
      </c>
      <c r="W42" s="346">
        <f>IFERROR('Class Bin B-A'!W42/'Class Bin B-A'!W$107,0)</f>
        <v>0.95803866100895796</v>
      </c>
      <c r="X42" s="346">
        <f>IFERROR('Class Bin B-A'!X42/'Class Bin B-A'!X$107,0)</f>
        <v>0.99456393287638856</v>
      </c>
      <c r="Y42" s="346">
        <f>IFERROR('Class Bin B-A'!Y42/'Class Bin B-A'!Y$107,0)</f>
        <v>1.0226568089673262</v>
      </c>
      <c r="Z42" s="346">
        <f>IFERROR('Class Bin B-A'!Z42/'Class Bin B-A'!Z$107,0)</f>
        <v>1.0255421686746986</v>
      </c>
      <c r="AA42" s="346">
        <f>IFERROR('Class Bin B-A'!AA42/'Class Bin B-A'!AA$107,0)</f>
        <v>1.1237597911227153</v>
      </c>
      <c r="AB42" s="346">
        <f>IFERROR('Class Bin B-A'!AB42/'Class Bin B-A'!AB$107,0)</f>
        <v>0</v>
      </c>
      <c r="AC42" s="346">
        <f>IFERROR('Class Bin B-A'!AC42/'Class Bin B-A'!AC$107,0)</f>
        <v>0</v>
      </c>
      <c r="AD42" s="346">
        <f>IFERROR('Class Bin B-A'!AD42/'Class Bin B-A'!AD$107,0)</f>
        <v>0</v>
      </c>
      <c r="AE42" s="347">
        <f>IFERROR('Class Bin B-A'!AE42/'Class Bin B-A'!AE$107,0)</f>
        <v>0</v>
      </c>
    </row>
    <row r="43" spans="1:31" ht="9.75" customHeight="1" x14ac:dyDescent="0.2">
      <c r="A43" s="277">
        <v>0.33333333333333298</v>
      </c>
      <c r="B43" s="345">
        <f>IFERROR('Class Bin A-B'!R43/'Class Bin A-B'!R$107,0)</f>
        <v>0</v>
      </c>
      <c r="C43" s="346">
        <f>IFERROR('Class Bin A-B'!S43/'Class Bin A-B'!S$107,0)</f>
        <v>1.0990291262135925</v>
      </c>
      <c r="D43" s="346">
        <f>IFERROR('Class Bin A-B'!T43/'Class Bin A-B'!T$107,0)</f>
        <v>0.90552090552090558</v>
      </c>
      <c r="E43" s="346">
        <f>IFERROR('Class Bin A-B'!U43/'Class Bin A-B'!U$107,0)</f>
        <v>1.0950570342205324</v>
      </c>
      <c r="F43" s="346">
        <f>IFERROR('Class Bin A-B'!V43/'Class Bin A-B'!V$107,0)</f>
        <v>1.0949561922803692</v>
      </c>
      <c r="G43" s="346">
        <f>IFERROR('Class Bin A-B'!W43/'Class Bin A-B'!W$107,0)</f>
        <v>1.0201715743102249</v>
      </c>
      <c r="H43" s="346">
        <f>IFERROR('Class Bin A-B'!X43/'Class Bin A-B'!X$107,0)</f>
        <v>1.1035755478662055</v>
      </c>
      <c r="I43" s="346">
        <f>IFERROR('Class Bin A-B'!Y43/'Class Bin A-B'!Y$107,0)</f>
        <v>1.0551971326164875</v>
      </c>
      <c r="J43" s="346">
        <f>IFERROR('Class Bin A-B'!Z43/'Class Bin A-B'!Z$107,0)</f>
        <v>1.0589606152412026</v>
      </c>
      <c r="K43" s="346">
        <f>IFERROR('Class Bin A-B'!AA43/'Class Bin A-B'!AA$107,0)</f>
        <v>1.1539245667686036</v>
      </c>
      <c r="L43" s="346">
        <f>IFERROR('Class Bin A-B'!AB43/'Class Bin A-B'!AB$107,0)</f>
        <v>0</v>
      </c>
      <c r="M43" s="346">
        <f>IFERROR('Class Bin A-B'!AC43/'Class Bin A-B'!AC$107,0)</f>
        <v>0</v>
      </c>
      <c r="N43" s="346">
        <f>IFERROR('Class Bin A-B'!AD43/'Class Bin A-B'!AD$107,0)</f>
        <v>0</v>
      </c>
      <c r="O43" s="347">
        <f>IFERROR('Class Bin A-B'!AE43/'Class Bin A-B'!AE$107,0)</f>
        <v>0</v>
      </c>
      <c r="P43" s="276"/>
      <c r="Q43" s="277">
        <v>0.33333333333333298</v>
      </c>
      <c r="R43" s="345">
        <f>IFERROR('Class Bin B-A'!R43/'Class Bin B-A'!R$107,0)</f>
        <v>0</v>
      </c>
      <c r="S43" s="346">
        <f>IFERROR('Class Bin B-A'!S43/'Class Bin B-A'!S$107,0)</f>
        <v>1.0509225092250922</v>
      </c>
      <c r="T43" s="346">
        <f>IFERROR('Class Bin B-A'!T43/'Class Bin B-A'!T$107,0)</f>
        <v>0.96220584739719506</v>
      </c>
      <c r="U43" s="346">
        <f>IFERROR('Class Bin B-A'!U43/'Class Bin B-A'!U$107,0)</f>
        <v>0.9897301170288989</v>
      </c>
      <c r="V43" s="346">
        <f>IFERROR('Class Bin B-A'!V43/'Class Bin B-A'!V$107,0)</f>
        <v>1.0059765718383935</v>
      </c>
      <c r="W43" s="346">
        <f>IFERROR('Class Bin B-A'!W43/'Class Bin B-A'!W$107,0)</f>
        <v>1.0447901933050447</v>
      </c>
      <c r="X43" s="346">
        <f>IFERROR('Class Bin B-A'!X43/'Class Bin B-A'!X$107,0)</f>
        <v>1.0134719924367761</v>
      </c>
      <c r="Y43" s="346">
        <f>IFERROR('Class Bin B-A'!Y43/'Class Bin B-A'!Y$107,0)</f>
        <v>0.99976150727402779</v>
      </c>
      <c r="Z43" s="346">
        <f>IFERROR('Class Bin B-A'!Z43/'Class Bin B-A'!Z$107,0)</f>
        <v>1.0679518072289156</v>
      </c>
      <c r="AA43" s="346">
        <f>IFERROR('Class Bin B-A'!AA43/'Class Bin B-A'!AA$107,0)</f>
        <v>1.1571801566579634</v>
      </c>
      <c r="AB43" s="346">
        <f>IFERROR('Class Bin B-A'!AB43/'Class Bin B-A'!AB$107,0)</f>
        <v>0</v>
      </c>
      <c r="AC43" s="346">
        <f>IFERROR('Class Bin B-A'!AC43/'Class Bin B-A'!AC$107,0)</f>
        <v>0</v>
      </c>
      <c r="AD43" s="346">
        <f>IFERROR('Class Bin B-A'!AD43/'Class Bin B-A'!AD$107,0)</f>
        <v>0</v>
      </c>
      <c r="AE43" s="347">
        <f>IFERROR('Class Bin B-A'!AE43/'Class Bin B-A'!AE$107,0)</f>
        <v>0</v>
      </c>
    </row>
    <row r="44" spans="1:31" ht="9.75" customHeight="1" x14ac:dyDescent="0.2">
      <c r="A44" s="277">
        <v>0.34375</v>
      </c>
      <c r="B44" s="345">
        <f>IFERROR('Class Bin A-B'!R44/'Class Bin A-B'!R$107,0)</f>
        <v>0</v>
      </c>
      <c r="C44" s="346">
        <f>IFERROR('Class Bin A-B'!S44/'Class Bin A-B'!S$107,0)</f>
        <v>1.0757281553398059</v>
      </c>
      <c r="D44" s="346">
        <f>IFERROR('Class Bin A-B'!T44/'Class Bin A-B'!T$107,0)</f>
        <v>1.0311850311850312</v>
      </c>
      <c r="E44" s="346">
        <f>IFERROR('Class Bin A-B'!U44/'Class Bin A-B'!U$107,0)</f>
        <v>1.1216730038022813</v>
      </c>
      <c r="F44" s="346">
        <f>IFERROR('Class Bin A-B'!V44/'Class Bin A-B'!V$107,0)</f>
        <v>1.0305470044991711</v>
      </c>
      <c r="G44" s="346">
        <f>IFERROR('Class Bin A-B'!W44/'Class Bin A-B'!W$107,0)</f>
        <v>0.96452585207512165</v>
      </c>
      <c r="H44" s="346">
        <f>IFERROR('Class Bin A-B'!X44/'Class Bin A-B'!X$107,0)</f>
        <v>0.98915801614763565</v>
      </c>
      <c r="I44" s="346">
        <f>IFERROR('Class Bin A-B'!Y44/'Class Bin A-B'!Y$107,0)</f>
        <v>1.1087216248506571</v>
      </c>
      <c r="J44" s="346">
        <f>IFERROR('Class Bin A-B'!Z44/'Class Bin A-B'!Z$107,0)</f>
        <v>1.062689349801911</v>
      </c>
      <c r="K44" s="346">
        <f>IFERROR('Class Bin A-B'!AA44/'Class Bin A-B'!AA$107,0)</f>
        <v>1.109072375127421</v>
      </c>
      <c r="L44" s="346">
        <f>IFERROR('Class Bin A-B'!AB44/'Class Bin A-B'!AB$107,0)</f>
        <v>0</v>
      </c>
      <c r="M44" s="346">
        <f>IFERROR('Class Bin A-B'!AC44/'Class Bin A-B'!AC$107,0)</f>
        <v>0</v>
      </c>
      <c r="N44" s="346">
        <f>IFERROR('Class Bin A-B'!AD44/'Class Bin A-B'!AD$107,0)</f>
        <v>0</v>
      </c>
      <c r="O44" s="347">
        <f>IFERROR('Class Bin A-B'!AE44/'Class Bin A-B'!AE$107,0)</f>
        <v>0</v>
      </c>
      <c r="P44" s="276"/>
      <c r="Q44" s="277">
        <v>0.34375</v>
      </c>
      <c r="R44" s="345">
        <f>IFERROR('Class Bin B-A'!R44/'Class Bin B-A'!R$107,0)</f>
        <v>0</v>
      </c>
      <c r="S44" s="346">
        <f>IFERROR('Class Bin B-A'!S44/'Class Bin B-A'!S$107,0)</f>
        <v>1.0902829028290282</v>
      </c>
      <c r="T44" s="346">
        <f>IFERROR('Class Bin B-A'!T44/'Class Bin B-A'!T$107,0)</f>
        <v>1.0724982172569526</v>
      </c>
      <c r="U44" s="346">
        <f>IFERROR('Class Bin B-A'!U44/'Class Bin B-A'!U$107,0)</f>
        <v>1.0585144494865057</v>
      </c>
      <c r="V44" s="346">
        <f>IFERROR('Class Bin B-A'!V44/'Class Bin B-A'!V$107,0)</f>
        <v>1.0404016256275399</v>
      </c>
      <c r="W44" s="346">
        <f>IFERROR('Class Bin B-A'!W44/'Class Bin B-A'!W$107,0)</f>
        <v>1.0523338048090523</v>
      </c>
      <c r="X44" s="346">
        <f>IFERROR('Class Bin B-A'!X44/'Class Bin B-A'!X$107,0)</f>
        <v>1.0701961711179391</v>
      </c>
      <c r="Y44" s="346">
        <f>IFERROR('Class Bin B-A'!Y44/'Class Bin B-A'!Y$107,0)</f>
        <v>0.92725971857858314</v>
      </c>
      <c r="Z44" s="346">
        <f>IFERROR('Class Bin B-A'!Z44/'Class Bin B-A'!Z$107,0)</f>
        <v>1.0525301204819275</v>
      </c>
      <c r="AA44" s="346">
        <f>IFERROR('Class Bin B-A'!AA44/'Class Bin B-A'!AA$107,0)</f>
        <v>1.1321148825065275</v>
      </c>
      <c r="AB44" s="346">
        <f>IFERROR('Class Bin B-A'!AB44/'Class Bin B-A'!AB$107,0)</f>
        <v>0</v>
      </c>
      <c r="AC44" s="346">
        <f>IFERROR('Class Bin B-A'!AC44/'Class Bin B-A'!AC$107,0)</f>
        <v>0</v>
      </c>
      <c r="AD44" s="346">
        <f>IFERROR('Class Bin B-A'!AD44/'Class Bin B-A'!AD$107,0)</f>
        <v>0</v>
      </c>
      <c r="AE44" s="347">
        <f>IFERROR('Class Bin B-A'!AE44/'Class Bin B-A'!AE$107,0)</f>
        <v>0</v>
      </c>
    </row>
    <row r="45" spans="1:31" ht="9.75" customHeight="1" x14ac:dyDescent="0.2">
      <c r="A45" s="277">
        <v>0.35416666666666702</v>
      </c>
      <c r="B45" s="345">
        <f>IFERROR('Class Bin A-B'!R45/'Class Bin A-B'!R$107,0)</f>
        <v>0</v>
      </c>
      <c r="C45" s="346">
        <f>IFERROR('Class Bin A-B'!S45/'Class Bin A-B'!S$107,0)</f>
        <v>1.0990291262135925</v>
      </c>
      <c r="D45" s="346">
        <f>IFERROR('Class Bin A-B'!T45/'Class Bin A-B'!T$107,0)</f>
        <v>1.1051051051051051</v>
      </c>
      <c r="E45" s="346">
        <f>IFERROR('Class Bin A-B'!U45/'Class Bin A-B'!U$107,0)</f>
        <v>1.0608365019011405</v>
      </c>
      <c r="F45" s="346">
        <f>IFERROR('Class Bin A-B'!V45/'Class Bin A-B'!V$107,0)</f>
        <v>1.0608572105138527</v>
      </c>
      <c r="G45" s="346">
        <f>IFERROR('Class Bin A-B'!W45/'Class Bin A-B'!W$107,0)</f>
        <v>0.90517041502434492</v>
      </c>
      <c r="H45" s="346">
        <f>IFERROR('Class Bin A-B'!X45/'Class Bin A-B'!X$107,0)</f>
        <v>0.87104959630911205</v>
      </c>
      <c r="I45" s="346">
        <f>IFERROR('Class Bin A-B'!Y45/'Class Bin A-B'!Y$107,0)</f>
        <v>1.0628434886499403</v>
      </c>
      <c r="J45" s="346">
        <f>IFERROR('Class Bin A-B'!Z45/'Class Bin A-B'!Z$107,0)</f>
        <v>1.0738755534840365</v>
      </c>
      <c r="K45" s="346">
        <f>IFERROR('Class Bin A-B'!AA45/'Class Bin A-B'!AA$107,0)</f>
        <v>1.0764525993883791</v>
      </c>
      <c r="L45" s="346">
        <f>IFERROR('Class Bin A-B'!AB45/'Class Bin A-B'!AB$107,0)</f>
        <v>0</v>
      </c>
      <c r="M45" s="346">
        <f>IFERROR('Class Bin A-B'!AC45/'Class Bin A-B'!AC$107,0)</f>
        <v>0</v>
      </c>
      <c r="N45" s="346">
        <f>IFERROR('Class Bin A-B'!AD45/'Class Bin A-B'!AD$107,0)</f>
        <v>0</v>
      </c>
      <c r="O45" s="347">
        <f>IFERROR('Class Bin A-B'!AE45/'Class Bin A-B'!AE$107,0)</f>
        <v>0</v>
      </c>
      <c r="P45" s="276"/>
      <c r="Q45" s="277">
        <v>0.35416666666666702</v>
      </c>
      <c r="R45" s="345">
        <f>IFERROR('Class Bin B-A'!R45/'Class Bin B-A'!R$107,0)</f>
        <v>0</v>
      </c>
      <c r="S45" s="346">
        <f>IFERROR('Class Bin B-A'!S45/'Class Bin B-A'!S$107,0)</f>
        <v>0.95252152521525213</v>
      </c>
      <c r="T45" s="346">
        <f>IFERROR('Class Bin B-A'!T45/'Class Bin B-A'!T$107,0)</f>
        <v>1.0230568100784405</v>
      </c>
      <c r="U45" s="346">
        <f>IFERROR('Class Bin B-A'!U45/'Class Bin B-A'!U$107,0)</f>
        <v>0.98208741342249817</v>
      </c>
      <c r="V45" s="346">
        <f>IFERROR('Class Bin B-A'!V45/'Class Bin B-A'!V$107,0)</f>
        <v>1.0251016017212526</v>
      </c>
      <c r="W45" s="346">
        <f>IFERROR('Class Bin B-A'!W45/'Class Bin B-A'!W$107,0)</f>
        <v>0.99952852428099959</v>
      </c>
      <c r="X45" s="346">
        <f>IFERROR('Class Bin B-A'!X45/'Class Bin B-A'!X$107,0)</f>
        <v>0.9756558733160009</v>
      </c>
      <c r="Y45" s="346">
        <f>IFERROR('Class Bin B-A'!Y45/'Class Bin B-A'!Y$107,0)</f>
        <v>0.96160267111853059</v>
      </c>
      <c r="Z45" s="346">
        <f>IFERROR('Class Bin B-A'!Z45/'Class Bin B-A'!Z$107,0)</f>
        <v>1.0255421686746986</v>
      </c>
      <c r="AA45" s="346">
        <f>IFERROR('Class Bin B-A'!AA45/'Class Bin B-A'!AA$107,0)</f>
        <v>1.0945169712793734</v>
      </c>
      <c r="AB45" s="346">
        <f>IFERROR('Class Bin B-A'!AB45/'Class Bin B-A'!AB$107,0)</f>
        <v>0</v>
      </c>
      <c r="AC45" s="346">
        <f>IFERROR('Class Bin B-A'!AC45/'Class Bin B-A'!AC$107,0)</f>
        <v>0</v>
      </c>
      <c r="AD45" s="346">
        <f>IFERROR('Class Bin B-A'!AD45/'Class Bin B-A'!AD$107,0)</f>
        <v>0</v>
      </c>
      <c r="AE45" s="347">
        <f>IFERROR('Class Bin B-A'!AE45/'Class Bin B-A'!AE$107,0)</f>
        <v>0</v>
      </c>
    </row>
    <row r="46" spans="1:31" ht="9.75" customHeight="1" x14ac:dyDescent="0.2">
      <c r="A46" s="277">
        <v>0.36458333333333298</v>
      </c>
      <c r="B46" s="345">
        <f>IFERROR('Class Bin A-B'!R46/'Class Bin A-B'!R$107,0)</f>
        <v>0</v>
      </c>
      <c r="C46" s="346">
        <f>IFERROR('Class Bin A-B'!S46/'Class Bin A-B'!S$107,0)</f>
        <v>1.0135922330097089</v>
      </c>
      <c r="D46" s="346">
        <f>IFERROR('Class Bin A-B'!T46/'Class Bin A-B'!T$107,0)</f>
        <v>1.0422730422730424</v>
      </c>
      <c r="E46" s="346">
        <f>IFERROR('Class Bin A-B'!U46/'Class Bin A-B'!U$107,0)</f>
        <v>1.0912547528517109</v>
      </c>
      <c r="F46" s="346">
        <f>IFERROR('Class Bin A-B'!V46/'Class Bin A-B'!V$107,0)</f>
        <v>1.0646459862656878</v>
      </c>
      <c r="G46" s="346">
        <f>IFERROR('Class Bin A-B'!W46/'Class Bin A-B'!W$107,0)</f>
        <v>1.0090424298632041</v>
      </c>
      <c r="H46" s="346">
        <f>IFERROR('Class Bin A-B'!X46/'Class Bin A-B'!X$107,0)</f>
        <v>1.114648212226067</v>
      </c>
      <c r="I46" s="346">
        <f>IFERROR('Class Bin A-B'!Y46/'Class Bin A-B'!Y$107,0)</f>
        <v>1.0054958183990443</v>
      </c>
      <c r="J46" s="346">
        <f>IFERROR('Class Bin A-B'!Z46/'Class Bin A-B'!Z$107,0)</f>
        <v>1.0291307387555351</v>
      </c>
      <c r="K46" s="346">
        <f>IFERROR('Class Bin A-B'!AA46/'Class Bin A-B'!AA$107,0)</f>
        <v>1.1294597349643221</v>
      </c>
      <c r="L46" s="346">
        <f>IFERROR('Class Bin A-B'!AB46/'Class Bin A-B'!AB$107,0)</f>
        <v>0</v>
      </c>
      <c r="M46" s="346">
        <f>IFERROR('Class Bin A-B'!AC46/'Class Bin A-B'!AC$107,0)</f>
        <v>0</v>
      </c>
      <c r="N46" s="346">
        <f>IFERROR('Class Bin A-B'!AD46/'Class Bin A-B'!AD$107,0)</f>
        <v>0</v>
      </c>
      <c r="O46" s="347">
        <f>IFERROR('Class Bin A-B'!AE46/'Class Bin A-B'!AE$107,0)</f>
        <v>0</v>
      </c>
      <c r="P46" s="276"/>
      <c r="Q46" s="277">
        <v>0.36458333333333298</v>
      </c>
      <c r="R46" s="345">
        <f>IFERROR('Class Bin B-A'!R46/'Class Bin B-A'!R$107,0)</f>
        <v>0</v>
      </c>
      <c r="S46" s="346">
        <f>IFERROR('Class Bin B-A'!S46/'Class Bin B-A'!S$107,0)</f>
        <v>1.0115621156211563</v>
      </c>
      <c r="T46" s="346">
        <f>IFERROR('Class Bin B-A'!T46/'Class Bin B-A'!T$107,0)</f>
        <v>1.0572854765866413</v>
      </c>
      <c r="U46" s="346">
        <f>IFERROR('Class Bin B-A'!U46/'Class Bin B-A'!U$107,0)</f>
        <v>1.0508717458801051</v>
      </c>
      <c r="V46" s="346">
        <f>IFERROR('Class Bin B-A'!V46/'Class Bin B-A'!V$107,0)</f>
        <v>0.994501553908678</v>
      </c>
      <c r="W46" s="346">
        <f>IFERROR('Class Bin B-A'!W46/'Class Bin B-A'!W$107,0)</f>
        <v>1.0297029702970297</v>
      </c>
      <c r="X46" s="346">
        <f>IFERROR('Class Bin B-A'!X46/'Class Bin B-A'!X$107,0)</f>
        <v>0.96809264949184592</v>
      </c>
      <c r="Y46" s="346">
        <f>IFERROR('Class Bin B-A'!Y46/'Class Bin B-A'!Y$107,0)</f>
        <v>1.0646315287383732</v>
      </c>
      <c r="Z46" s="346">
        <f>IFERROR('Class Bin B-A'!Z46/'Class Bin B-A'!Z$107,0)</f>
        <v>1.0139759036144578</v>
      </c>
      <c r="AA46" s="346">
        <f>IFERROR('Class Bin B-A'!AA46/'Class Bin B-A'!AA$107,0)</f>
        <v>1.1195822454308095</v>
      </c>
      <c r="AB46" s="346">
        <f>IFERROR('Class Bin B-A'!AB46/'Class Bin B-A'!AB$107,0)</f>
        <v>0</v>
      </c>
      <c r="AC46" s="346">
        <f>IFERROR('Class Bin B-A'!AC46/'Class Bin B-A'!AC$107,0)</f>
        <v>0</v>
      </c>
      <c r="AD46" s="346">
        <f>IFERROR('Class Bin B-A'!AD46/'Class Bin B-A'!AD$107,0)</f>
        <v>0</v>
      </c>
      <c r="AE46" s="347">
        <f>IFERROR('Class Bin B-A'!AE46/'Class Bin B-A'!AE$107,0)</f>
        <v>0</v>
      </c>
    </row>
    <row r="47" spans="1:31" ht="9.75" customHeight="1" x14ac:dyDescent="0.2">
      <c r="A47" s="277">
        <v>0.375</v>
      </c>
      <c r="B47" s="345">
        <f>IFERROR('Class Bin A-B'!R47/'Class Bin A-B'!R$107,0)</f>
        <v>0</v>
      </c>
      <c r="C47" s="346">
        <f>IFERROR('Class Bin A-B'!S47/'Class Bin A-B'!S$107,0)</f>
        <v>1.0990291262135925</v>
      </c>
      <c r="D47" s="346">
        <f>IFERROR('Class Bin A-B'!T47/'Class Bin A-B'!T$107,0)</f>
        <v>1.0644490644490645</v>
      </c>
      <c r="E47" s="346">
        <f>IFERROR('Class Bin A-B'!U47/'Class Bin A-B'!U$107,0)</f>
        <v>0.99619771863117867</v>
      </c>
      <c r="F47" s="346">
        <f>IFERROR('Class Bin A-B'!V47/'Class Bin A-B'!V$107,0)</f>
        <v>1.1214776225432157</v>
      </c>
      <c r="G47" s="346">
        <f>IFERROR('Class Bin A-B'!W47/'Class Bin A-B'!W$107,0)</f>
        <v>1.0313007187572456</v>
      </c>
      <c r="H47" s="346">
        <f>IFERROR('Class Bin A-B'!X47/'Class Bin A-B'!X$107,0)</f>
        <v>1.114648212226067</v>
      </c>
      <c r="I47" s="346">
        <f>IFERROR('Class Bin A-B'!Y47/'Class Bin A-B'!Y$107,0)</f>
        <v>1.0246117084826762</v>
      </c>
      <c r="J47" s="346">
        <f>IFERROR('Class Bin A-B'!Z47/'Class Bin A-B'!Z$107,0)</f>
        <v>1.0291307387555351</v>
      </c>
      <c r="K47" s="346">
        <f>IFERROR('Class Bin A-B'!AA47/'Class Bin A-B'!AA$107,0)</f>
        <v>1.0601427115188584</v>
      </c>
      <c r="L47" s="346">
        <f>IFERROR('Class Bin A-B'!AB47/'Class Bin A-B'!AB$107,0)</f>
        <v>0</v>
      </c>
      <c r="M47" s="346">
        <f>IFERROR('Class Bin A-B'!AC47/'Class Bin A-B'!AC$107,0)</f>
        <v>0</v>
      </c>
      <c r="N47" s="346">
        <f>IFERROR('Class Bin A-B'!AD47/'Class Bin A-B'!AD$107,0)</f>
        <v>0</v>
      </c>
      <c r="O47" s="347">
        <f>IFERROR('Class Bin A-B'!AE47/'Class Bin A-B'!AE$107,0)</f>
        <v>0</v>
      </c>
      <c r="P47" s="276"/>
      <c r="Q47" s="277">
        <v>0.375</v>
      </c>
      <c r="R47" s="345">
        <f>IFERROR('Class Bin B-A'!R47/'Class Bin B-A'!R$107,0)</f>
        <v>0</v>
      </c>
      <c r="S47" s="346">
        <f>IFERROR('Class Bin B-A'!S47/'Class Bin B-A'!S$107,0)</f>
        <v>1.0115621156211563</v>
      </c>
      <c r="T47" s="346">
        <f>IFERROR('Class Bin B-A'!T47/'Class Bin B-A'!T$107,0)</f>
        <v>1.0154504397432849</v>
      </c>
      <c r="U47" s="346">
        <f>IFERROR('Class Bin B-A'!U47/'Class Bin B-A'!U$107,0)</f>
        <v>1.0011941724385001</v>
      </c>
      <c r="V47" s="346">
        <f>IFERROR('Class Bin B-A'!V47/'Class Bin B-A'!V$107,0)</f>
        <v>0.99832655988524988</v>
      </c>
      <c r="W47" s="346">
        <f>IFERROR('Class Bin B-A'!W47/'Class Bin B-A'!W$107,0)</f>
        <v>1.041018387553041</v>
      </c>
      <c r="X47" s="346">
        <f>IFERROR('Class Bin B-A'!X47/'Class Bin B-A'!X$107,0)</f>
        <v>1.0512881115575514</v>
      </c>
      <c r="Y47" s="346">
        <f>IFERROR('Class Bin B-A'!Y47/'Class Bin B-A'!Y$107,0)</f>
        <v>1.0073932745051273</v>
      </c>
      <c r="Z47" s="346">
        <f>IFERROR('Class Bin B-A'!Z47/'Class Bin B-A'!Z$107,0)</f>
        <v>1.0062650602409637</v>
      </c>
      <c r="AA47" s="346">
        <f>IFERROR('Class Bin B-A'!AA47/'Class Bin B-A'!AA$107,0)</f>
        <v>1.0903394255874674</v>
      </c>
      <c r="AB47" s="346">
        <f>IFERROR('Class Bin B-A'!AB47/'Class Bin B-A'!AB$107,0)</f>
        <v>0</v>
      </c>
      <c r="AC47" s="346">
        <f>IFERROR('Class Bin B-A'!AC47/'Class Bin B-A'!AC$107,0)</f>
        <v>0</v>
      </c>
      <c r="AD47" s="346">
        <f>IFERROR('Class Bin B-A'!AD47/'Class Bin B-A'!AD$107,0)</f>
        <v>0</v>
      </c>
      <c r="AE47" s="347">
        <f>IFERROR('Class Bin B-A'!AE47/'Class Bin B-A'!AE$107,0)</f>
        <v>0</v>
      </c>
    </row>
    <row r="48" spans="1:31" ht="9.75" customHeight="1" x14ac:dyDescent="0.2">
      <c r="A48" s="277">
        <v>0.38541666666666702</v>
      </c>
      <c r="B48" s="345">
        <f>IFERROR('Class Bin A-B'!R48/'Class Bin A-B'!R$107,0)</f>
        <v>0</v>
      </c>
      <c r="C48" s="346">
        <f>IFERROR('Class Bin A-B'!S48/'Class Bin A-B'!S$107,0)</f>
        <v>1.0058252427184466</v>
      </c>
      <c r="D48" s="346">
        <f>IFERROR('Class Bin A-B'!T48/'Class Bin A-B'!T$107,0)</f>
        <v>0.96465696465696471</v>
      </c>
      <c r="E48" s="346">
        <f>IFERROR('Class Bin A-B'!U48/'Class Bin A-B'!U$107,0)</f>
        <v>1</v>
      </c>
      <c r="F48" s="346">
        <f>IFERROR('Class Bin A-B'!V48/'Class Bin A-B'!V$107,0)</f>
        <v>0.97750414397347862</v>
      </c>
      <c r="G48" s="346">
        <f>IFERROR('Class Bin A-B'!W48/'Class Bin A-B'!W$107,0)</f>
        <v>1.0721075817296544</v>
      </c>
      <c r="H48" s="346">
        <f>IFERROR('Class Bin A-B'!X48/'Class Bin A-B'!X$107,0)</f>
        <v>0.96332179930795869</v>
      </c>
      <c r="I48" s="346">
        <f>IFERROR('Class Bin A-B'!Y48/'Class Bin A-B'!Y$107,0)</f>
        <v>0.95579450418160095</v>
      </c>
      <c r="J48" s="346">
        <f>IFERROR('Class Bin A-B'!Z48/'Class Bin A-B'!Z$107,0)</f>
        <v>1.021673269634118</v>
      </c>
      <c r="K48" s="346">
        <f>IFERROR('Class Bin A-B'!AA48/'Class Bin A-B'!AA$107,0)</f>
        <v>1.0519877675840978</v>
      </c>
      <c r="L48" s="346">
        <f>IFERROR('Class Bin A-B'!AB48/'Class Bin A-B'!AB$107,0)</f>
        <v>0</v>
      </c>
      <c r="M48" s="346">
        <f>IFERROR('Class Bin A-B'!AC48/'Class Bin A-B'!AC$107,0)</f>
        <v>0</v>
      </c>
      <c r="N48" s="346">
        <f>IFERROR('Class Bin A-B'!AD48/'Class Bin A-B'!AD$107,0)</f>
        <v>0</v>
      </c>
      <c r="O48" s="347">
        <f>IFERROR('Class Bin A-B'!AE48/'Class Bin A-B'!AE$107,0)</f>
        <v>0</v>
      </c>
      <c r="P48" s="276"/>
      <c r="Q48" s="277">
        <v>0.38541666666666702</v>
      </c>
      <c r="R48" s="345">
        <f>IFERROR('Class Bin B-A'!R48/'Class Bin B-A'!R$107,0)</f>
        <v>0</v>
      </c>
      <c r="S48" s="346">
        <f>IFERROR('Class Bin B-A'!S48/'Class Bin B-A'!S$107,0)</f>
        <v>1.0273062730627307</v>
      </c>
      <c r="T48" s="346">
        <f>IFERROR('Class Bin B-A'!T48/'Class Bin B-A'!T$107,0)</f>
        <v>0.9812217732350843</v>
      </c>
      <c r="U48" s="346">
        <f>IFERROR('Class Bin B-A'!U48/'Class Bin B-A'!U$107,0)</f>
        <v>1.0508717458801051</v>
      </c>
      <c r="V48" s="346">
        <f>IFERROR('Class Bin B-A'!V48/'Class Bin B-A'!V$107,0)</f>
        <v>0.95242648816638764</v>
      </c>
      <c r="W48" s="346">
        <f>IFERROR('Class Bin B-A'!W48/'Class Bin B-A'!W$107,0)</f>
        <v>1.0674210278170675</v>
      </c>
      <c r="X48" s="346">
        <f>IFERROR('Class Bin B-A'!X48/'Class Bin B-A'!X$107,0)</f>
        <v>0.96431103757976833</v>
      </c>
      <c r="Y48" s="346">
        <f>IFERROR('Class Bin B-A'!Y48/'Class Bin B-A'!Y$107,0)</f>
        <v>0.93489148580968251</v>
      </c>
      <c r="Z48" s="346">
        <f>IFERROR('Class Bin B-A'!Z48/'Class Bin B-A'!Z$107,0)</f>
        <v>1.0139759036144578</v>
      </c>
      <c r="AA48" s="346">
        <f>IFERROR('Class Bin B-A'!AA48/'Class Bin B-A'!AA$107,0)</f>
        <v>1.1112271540469973</v>
      </c>
      <c r="AB48" s="346">
        <f>IFERROR('Class Bin B-A'!AB48/'Class Bin B-A'!AB$107,0)</f>
        <v>0</v>
      </c>
      <c r="AC48" s="346">
        <f>IFERROR('Class Bin B-A'!AC48/'Class Bin B-A'!AC$107,0)</f>
        <v>0</v>
      </c>
      <c r="AD48" s="346">
        <f>IFERROR('Class Bin B-A'!AD48/'Class Bin B-A'!AD$107,0)</f>
        <v>0</v>
      </c>
      <c r="AE48" s="347">
        <f>IFERROR('Class Bin B-A'!AE48/'Class Bin B-A'!AE$107,0)</f>
        <v>0</v>
      </c>
    </row>
    <row r="49" spans="1:31" ht="9.75" customHeight="1" x14ac:dyDescent="0.2">
      <c r="A49" s="277">
        <v>0.39583333333333298</v>
      </c>
      <c r="B49" s="345">
        <f>IFERROR('Class Bin A-B'!R49/'Class Bin A-B'!R$107,0)</f>
        <v>0</v>
      </c>
      <c r="C49" s="346">
        <f>IFERROR('Class Bin A-B'!S49/'Class Bin A-B'!S$107,0)</f>
        <v>1.021359223300971</v>
      </c>
      <c r="D49" s="346">
        <f>IFERROR('Class Bin A-B'!T49/'Class Bin A-B'!T$107,0)</f>
        <v>0.9350889350889352</v>
      </c>
      <c r="E49" s="346">
        <f>IFERROR('Class Bin A-B'!U49/'Class Bin A-B'!U$107,0)</f>
        <v>1.0912547528517109</v>
      </c>
      <c r="F49" s="346">
        <f>IFERROR('Class Bin A-B'!V49/'Class Bin A-B'!V$107,0)</f>
        <v>1.0646459862656878</v>
      </c>
      <c r="G49" s="346">
        <f>IFERROR('Class Bin A-B'!W49/'Class Bin A-B'!W$107,0)</f>
        <v>1.0127521446788779</v>
      </c>
      <c r="H49" s="346">
        <f>IFERROR('Class Bin A-B'!X49/'Class Bin A-B'!X$107,0)</f>
        <v>0.94117647058823539</v>
      </c>
      <c r="I49" s="346">
        <f>IFERROR('Class Bin A-B'!Y49/'Class Bin A-B'!Y$107,0)</f>
        <v>1.0093189964157705</v>
      </c>
      <c r="J49" s="346">
        <f>IFERROR('Class Bin A-B'!Z49/'Class Bin A-B'!Z$107,0)</f>
        <v>0.97692845490561642</v>
      </c>
      <c r="K49" s="346">
        <f>IFERROR('Class Bin A-B'!AA49/'Class Bin A-B'!AA$107,0)</f>
        <v>0.97451580020387363</v>
      </c>
      <c r="L49" s="346">
        <f>IFERROR('Class Bin A-B'!AB49/'Class Bin A-B'!AB$107,0)</f>
        <v>0</v>
      </c>
      <c r="M49" s="346">
        <f>IFERROR('Class Bin A-B'!AC49/'Class Bin A-B'!AC$107,0)</f>
        <v>0</v>
      </c>
      <c r="N49" s="346">
        <f>IFERROR('Class Bin A-B'!AD49/'Class Bin A-B'!AD$107,0)</f>
        <v>0</v>
      </c>
      <c r="O49" s="347">
        <f>IFERROR('Class Bin A-B'!AE49/'Class Bin A-B'!AE$107,0)</f>
        <v>0</v>
      </c>
      <c r="P49" s="276"/>
      <c r="Q49" s="277">
        <v>0.39583333333333298</v>
      </c>
      <c r="R49" s="345">
        <f>IFERROR('Class Bin B-A'!R49/'Class Bin B-A'!R$107,0)</f>
        <v>0</v>
      </c>
      <c r="S49" s="346">
        <f>IFERROR('Class Bin B-A'!S49/'Class Bin B-A'!S$107,0)</f>
        <v>0.99188191881918819</v>
      </c>
      <c r="T49" s="346">
        <f>IFERROR('Class Bin B-A'!T49/'Class Bin B-A'!T$107,0)</f>
        <v>1.0686950320893749</v>
      </c>
      <c r="U49" s="346">
        <f>IFERROR('Class Bin B-A'!U49/'Class Bin B-A'!U$107,0)</f>
        <v>0.99355146883209933</v>
      </c>
      <c r="V49" s="346">
        <f>IFERROR('Class Bin B-A'!V49/'Class Bin B-A'!V$107,0)</f>
        <v>1.0021515658618216</v>
      </c>
      <c r="W49" s="346">
        <f>IFERROR('Class Bin B-A'!W49/'Class Bin B-A'!W$107,0)</f>
        <v>0.95049504950495045</v>
      </c>
      <c r="X49" s="346">
        <f>IFERROR('Class Bin B-A'!X49/'Class Bin B-A'!X$107,0)</f>
        <v>0.96809264949184592</v>
      </c>
      <c r="Y49" s="346">
        <f>IFERROR('Class Bin B-A'!Y49/'Class Bin B-A'!Y$107,0)</f>
        <v>0.96160267111853059</v>
      </c>
      <c r="Z49" s="346">
        <f>IFERROR('Class Bin B-A'!Z49/'Class Bin B-A'!Z$107,0)</f>
        <v>0.95228915662650582</v>
      </c>
      <c r="AA49" s="346">
        <f>IFERROR('Class Bin B-A'!AA49/'Class Bin B-A'!AA$107,0)</f>
        <v>1.0819843342036553</v>
      </c>
      <c r="AB49" s="346">
        <f>IFERROR('Class Bin B-A'!AB49/'Class Bin B-A'!AB$107,0)</f>
        <v>0</v>
      </c>
      <c r="AC49" s="346">
        <f>IFERROR('Class Bin B-A'!AC49/'Class Bin B-A'!AC$107,0)</f>
        <v>0</v>
      </c>
      <c r="AD49" s="346">
        <f>IFERROR('Class Bin B-A'!AD49/'Class Bin B-A'!AD$107,0)</f>
        <v>0</v>
      </c>
      <c r="AE49" s="347">
        <f>IFERROR('Class Bin B-A'!AE49/'Class Bin B-A'!AE$107,0)</f>
        <v>0</v>
      </c>
    </row>
    <row r="50" spans="1:31" ht="9.75" customHeight="1" x14ac:dyDescent="0.2">
      <c r="A50" s="277">
        <v>0.40625</v>
      </c>
      <c r="B50" s="345">
        <f>IFERROR('Class Bin A-B'!R50/'Class Bin A-B'!R$107,0)</f>
        <v>0</v>
      </c>
      <c r="C50" s="346">
        <f>IFERROR('Class Bin A-B'!S50/'Class Bin A-B'!S$107,0)</f>
        <v>0.95533980582524292</v>
      </c>
      <c r="D50" s="346">
        <f>IFERROR('Class Bin A-B'!T50/'Class Bin A-B'!T$107,0)</f>
        <v>0.97944097944097952</v>
      </c>
      <c r="E50" s="346">
        <f>IFERROR('Class Bin A-B'!U50/'Class Bin A-B'!U$107,0)</f>
        <v>1.0570342205323193</v>
      </c>
      <c r="F50" s="346">
        <f>IFERROR('Class Bin A-B'!V50/'Class Bin A-B'!V$107,0)</f>
        <v>0.92067250769595077</v>
      </c>
      <c r="G50" s="346">
        <f>IFERROR('Class Bin A-B'!W50/'Class Bin A-B'!W$107,0)</f>
        <v>1.0646881520983074</v>
      </c>
      <c r="H50" s="346">
        <f>IFERROR('Class Bin A-B'!X50/'Class Bin A-B'!X$107,0)</f>
        <v>1.0445213379469436</v>
      </c>
      <c r="I50" s="346">
        <f>IFERROR('Class Bin A-B'!Y50/'Class Bin A-B'!Y$107,0)</f>
        <v>1.0054958183990443</v>
      </c>
      <c r="J50" s="346">
        <f>IFERROR('Class Bin A-B'!Z50/'Class Bin A-B'!Z$107,0)</f>
        <v>0.97319972034490809</v>
      </c>
      <c r="K50" s="346">
        <f>IFERROR('Class Bin A-B'!AA50/'Class Bin A-B'!AA$107,0)</f>
        <v>1.0479102956167177</v>
      </c>
      <c r="L50" s="346">
        <f>IFERROR('Class Bin A-B'!AB50/'Class Bin A-B'!AB$107,0)</f>
        <v>0</v>
      </c>
      <c r="M50" s="346">
        <f>IFERROR('Class Bin A-B'!AC50/'Class Bin A-B'!AC$107,0)</f>
        <v>0</v>
      </c>
      <c r="N50" s="346">
        <f>IFERROR('Class Bin A-B'!AD50/'Class Bin A-B'!AD$107,0)</f>
        <v>0</v>
      </c>
      <c r="O50" s="347">
        <f>IFERROR('Class Bin A-B'!AE50/'Class Bin A-B'!AE$107,0)</f>
        <v>0</v>
      </c>
      <c r="P50" s="276"/>
      <c r="Q50" s="277">
        <v>0.40625</v>
      </c>
      <c r="R50" s="345">
        <f>IFERROR('Class Bin B-A'!R50/'Class Bin B-A'!R$107,0)</f>
        <v>0</v>
      </c>
      <c r="S50" s="346">
        <f>IFERROR('Class Bin B-A'!S50/'Class Bin B-A'!S$107,0)</f>
        <v>0.98007380073800732</v>
      </c>
      <c r="T50" s="346">
        <f>IFERROR('Class Bin B-A'!T50/'Class Bin B-A'!T$107,0)</f>
        <v>1.0040408842405513</v>
      </c>
      <c r="U50" s="346">
        <f>IFERROR('Class Bin B-A'!U50/'Class Bin B-A'!U$107,0)</f>
        <v>1.0088368760449009</v>
      </c>
      <c r="V50" s="346">
        <f>IFERROR('Class Bin B-A'!V50/'Class Bin B-A'!V$107,0)</f>
        <v>1.0098015778149652</v>
      </c>
      <c r="W50" s="346">
        <f>IFERROR('Class Bin B-A'!W50/'Class Bin B-A'!W$107,0)</f>
        <v>1.0033003300330035</v>
      </c>
      <c r="X50" s="346">
        <f>IFERROR('Class Bin B-A'!X50/'Class Bin B-A'!X$107,0)</f>
        <v>1.0172536043488536</v>
      </c>
      <c r="Y50" s="346">
        <f>IFERROR('Class Bin B-A'!Y50/'Class Bin B-A'!Y$107,0)</f>
        <v>0.96160267111853059</v>
      </c>
      <c r="Z50" s="346">
        <f>IFERROR('Class Bin B-A'!Z50/'Class Bin B-A'!Z$107,0)</f>
        <v>1.0371084337349397</v>
      </c>
      <c r="AA50" s="346">
        <f>IFERROR('Class Bin B-A'!AA50/'Class Bin B-A'!AA$107,0)</f>
        <v>1.0402088772845952</v>
      </c>
      <c r="AB50" s="346">
        <f>IFERROR('Class Bin B-A'!AB50/'Class Bin B-A'!AB$107,0)</f>
        <v>0</v>
      </c>
      <c r="AC50" s="346">
        <f>IFERROR('Class Bin B-A'!AC50/'Class Bin B-A'!AC$107,0)</f>
        <v>0</v>
      </c>
      <c r="AD50" s="346">
        <f>IFERROR('Class Bin B-A'!AD50/'Class Bin B-A'!AD$107,0)</f>
        <v>0</v>
      </c>
      <c r="AE50" s="347">
        <f>IFERROR('Class Bin B-A'!AE50/'Class Bin B-A'!AE$107,0)</f>
        <v>0</v>
      </c>
    </row>
    <row r="51" spans="1:31" ht="9.75" customHeight="1" x14ac:dyDescent="0.2">
      <c r="A51" s="277">
        <v>0.41666666666666702</v>
      </c>
      <c r="B51" s="345">
        <f>IFERROR('Class Bin A-B'!R51/'Class Bin A-B'!R$107,0)</f>
        <v>0</v>
      </c>
      <c r="C51" s="346">
        <f>IFERROR('Class Bin A-B'!S51/'Class Bin A-B'!S$107,0)</f>
        <v>0.91262135922330112</v>
      </c>
      <c r="D51" s="346">
        <f>IFERROR('Class Bin A-B'!T51/'Class Bin A-B'!T$107,0)</f>
        <v>0.96096096096096106</v>
      </c>
      <c r="E51" s="346">
        <f>IFERROR('Class Bin A-B'!U51/'Class Bin A-B'!U$107,0)</f>
        <v>1.0038022813688212</v>
      </c>
      <c r="F51" s="346">
        <f>IFERROR('Class Bin A-B'!V51/'Class Bin A-B'!V$107,0)</f>
        <v>0.86005209566658769</v>
      </c>
      <c r="G51" s="346">
        <f>IFERROR('Class Bin A-B'!W51/'Class Bin A-B'!W$107,0)</f>
        <v>1.0609784372826339</v>
      </c>
      <c r="H51" s="346">
        <f>IFERROR('Class Bin A-B'!X51/'Class Bin A-B'!X$107,0)</f>
        <v>1.0039215686274512</v>
      </c>
      <c r="I51" s="346">
        <f>IFERROR('Class Bin A-B'!Y51/'Class Bin A-B'!Y$107,0)</f>
        <v>0.90991636798088416</v>
      </c>
      <c r="J51" s="346">
        <f>IFERROR('Class Bin A-B'!Z51/'Class Bin A-B'!Z$107,0)</f>
        <v>0.98811465858774183</v>
      </c>
      <c r="K51" s="346">
        <f>IFERROR('Class Bin A-B'!AA51/'Class Bin A-B'!AA$107,0)</f>
        <v>1.0438328236493375</v>
      </c>
      <c r="L51" s="346">
        <f>IFERROR('Class Bin A-B'!AB51/'Class Bin A-B'!AB$107,0)</f>
        <v>0</v>
      </c>
      <c r="M51" s="346">
        <f>IFERROR('Class Bin A-B'!AC51/'Class Bin A-B'!AC$107,0)</f>
        <v>0</v>
      </c>
      <c r="N51" s="346">
        <f>IFERROR('Class Bin A-B'!AD51/'Class Bin A-B'!AD$107,0)</f>
        <v>0</v>
      </c>
      <c r="O51" s="347">
        <f>IFERROR('Class Bin A-B'!AE51/'Class Bin A-B'!AE$107,0)</f>
        <v>0</v>
      </c>
      <c r="P51" s="276"/>
      <c r="Q51" s="277">
        <v>0.41666666666666702</v>
      </c>
      <c r="R51" s="345">
        <f>IFERROR('Class Bin B-A'!R51/'Class Bin B-A'!R$107,0)</f>
        <v>0</v>
      </c>
      <c r="S51" s="346">
        <f>IFERROR('Class Bin B-A'!S51/'Class Bin B-A'!S$107,0)</f>
        <v>0.92496924969249694</v>
      </c>
      <c r="T51" s="346">
        <f>IFERROR('Class Bin B-A'!T51/'Class Bin B-A'!T$107,0)</f>
        <v>1.0078440694081292</v>
      </c>
      <c r="U51" s="346">
        <f>IFERROR('Class Bin B-A'!U51/'Class Bin B-A'!U$107,0)</f>
        <v>0.95915930260329596</v>
      </c>
      <c r="V51" s="346">
        <f>IFERROR('Class Bin B-A'!V51/'Class Bin B-A'!V$107,0)</f>
        <v>0.96772651207267513</v>
      </c>
      <c r="W51" s="346">
        <f>IFERROR('Class Bin B-A'!W51/'Class Bin B-A'!W$107,0)</f>
        <v>1.0033003300330035</v>
      </c>
      <c r="X51" s="346">
        <f>IFERROR('Class Bin B-A'!X51/'Class Bin B-A'!X$107,0)</f>
        <v>0.9756558733160009</v>
      </c>
      <c r="Y51" s="346">
        <f>IFERROR('Class Bin B-A'!Y51/'Class Bin B-A'!Y$107,0)</f>
        <v>1.0035773908895775</v>
      </c>
      <c r="Z51" s="346">
        <f>IFERROR('Class Bin B-A'!Z51/'Class Bin B-A'!Z$107,0)</f>
        <v>0.97927710843373472</v>
      </c>
      <c r="AA51" s="346">
        <f>IFERROR('Class Bin B-A'!AA51/'Class Bin B-A'!AA$107,0)</f>
        <v>1.0109660574412533</v>
      </c>
      <c r="AB51" s="346">
        <f>IFERROR('Class Bin B-A'!AB51/'Class Bin B-A'!AB$107,0)</f>
        <v>0</v>
      </c>
      <c r="AC51" s="346">
        <f>IFERROR('Class Bin B-A'!AC51/'Class Bin B-A'!AC$107,0)</f>
        <v>0</v>
      </c>
      <c r="AD51" s="346">
        <f>IFERROR('Class Bin B-A'!AD51/'Class Bin B-A'!AD$107,0)</f>
        <v>0</v>
      </c>
      <c r="AE51" s="347">
        <f>IFERROR('Class Bin B-A'!AE51/'Class Bin B-A'!AE$107,0)</f>
        <v>0</v>
      </c>
    </row>
    <row r="52" spans="1:31" ht="9.75" customHeight="1" x14ac:dyDescent="0.2">
      <c r="A52" s="277">
        <v>0.42708333333333298</v>
      </c>
      <c r="B52" s="345">
        <f>IFERROR('Class Bin A-B'!R52/'Class Bin A-B'!R$107,0)</f>
        <v>0</v>
      </c>
      <c r="C52" s="346">
        <f>IFERROR('Class Bin A-B'!S52/'Class Bin A-B'!S$107,0)</f>
        <v>1.0640776699029126</v>
      </c>
      <c r="D52" s="346">
        <f>IFERROR('Class Bin A-B'!T52/'Class Bin A-B'!T$107,0)</f>
        <v>1.0016170016170016</v>
      </c>
      <c r="E52" s="346">
        <f>IFERROR('Class Bin A-B'!U52/'Class Bin A-B'!U$107,0)</f>
        <v>0.99239543726235746</v>
      </c>
      <c r="F52" s="346">
        <f>IFERROR('Class Bin A-B'!V52/'Class Bin A-B'!V$107,0)</f>
        <v>1.00781434998816</v>
      </c>
      <c r="G52" s="346">
        <f>IFERROR('Class Bin A-B'!W52/'Class Bin A-B'!W$107,0)</f>
        <v>1.1092047298863899</v>
      </c>
      <c r="H52" s="346">
        <f>IFERROR('Class Bin A-B'!X52/'Class Bin A-B'!X$107,0)</f>
        <v>1.0445213379469436</v>
      </c>
      <c r="I52" s="346">
        <f>IFERROR('Class Bin A-B'!Y52/'Class Bin A-B'!Y$107,0)</f>
        <v>1.0131421744324971</v>
      </c>
      <c r="J52" s="346">
        <f>IFERROR('Class Bin A-B'!Z52/'Class Bin A-B'!Z$107,0)</f>
        <v>1.0067583313912842</v>
      </c>
      <c r="K52" s="346">
        <f>IFERROR('Class Bin A-B'!AA52/'Class Bin A-B'!AA$107,0)</f>
        <v>1.1049949031600408</v>
      </c>
      <c r="L52" s="346">
        <f>IFERROR('Class Bin A-B'!AB52/'Class Bin A-B'!AB$107,0)</f>
        <v>0</v>
      </c>
      <c r="M52" s="346">
        <f>IFERROR('Class Bin A-B'!AC52/'Class Bin A-B'!AC$107,0)</f>
        <v>0</v>
      </c>
      <c r="N52" s="346">
        <f>IFERROR('Class Bin A-B'!AD52/'Class Bin A-B'!AD$107,0)</f>
        <v>0</v>
      </c>
      <c r="O52" s="347">
        <f>IFERROR('Class Bin A-B'!AE52/'Class Bin A-B'!AE$107,0)</f>
        <v>0</v>
      </c>
      <c r="P52" s="276"/>
      <c r="Q52" s="277">
        <v>0.42708333333333298</v>
      </c>
      <c r="R52" s="345">
        <f>IFERROR('Class Bin B-A'!R52/'Class Bin B-A'!R$107,0)</f>
        <v>0</v>
      </c>
      <c r="S52" s="346">
        <f>IFERROR('Class Bin B-A'!S52/'Class Bin B-A'!S$107,0)</f>
        <v>0.88954489544895454</v>
      </c>
      <c r="T52" s="346">
        <f>IFERROR('Class Bin B-A'!T52/'Class Bin B-A'!T$107,0)</f>
        <v>0.9812217732350843</v>
      </c>
      <c r="U52" s="346">
        <f>IFERROR('Class Bin B-A'!U52/'Class Bin B-A'!U$107,0)</f>
        <v>1.0050155242417005</v>
      </c>
      <c r="V52" s="346">
        <f>IFERROR('Class Bin B-A'!V52/'Class Bin B-A'!V$107,0)</f>
        <v>0.9600765001195315</v>
      </c>
      <c r="W52" s="346">
        <f>IFERROR('Class Bin B-A'!W52/'Class Bin B-A'!W$107,0)</f>
        <v>0.95049504950495045</v>
      </c>
      <c r="X52" s="346">
        <f>IFERROR('Class Bin B-A'!X52/'Class Bin B-A'!X$107,0)</f>
        <v>1.0437248877333964</v>
      </c>
      <c r="Y52" s="346">
        <f>IFERROR('Class Bin B-A'!Y52/'Class Bin B-A'!Y$107,0)</f>
        <v>0.90054853326973505</v>
      </c>
      <c r="Z52" s="346">
        <f>IFERROR('Class Bin B-A'!Z52/'Class Bin B-A'!Z$107,0)</f>
        <v>1.0062650602409637</v>
      </c>
      <c r="AA52" s="346">
        <f>IFERROR('Class Bin B-A'!AA52/'Class Bin B-A'!AA$107,0)</f>
        <v>1.0443864229765014</v>
      </c>
      <c r="AB52" s="346">
        <f>IFERROR('Class Bin B-A'!AB52/'Class Bin B-A'!AB$107,0)</f>
        <v>0</v>
      </c>
      <c r="AC52" s="346">
        <f>IFERROR('Class Bin B-A'!AC52/'Class Bin B-A'!AC$107,0)</f>
        <v>0</v>
      </c>
      <c r="AD52" s="346">
        <f>IFERROR('Class Bin B-A'!AD52/'Class Bin B-A'!AD$107,0)</f>
        <v>0</v>
      </c>
      <c r="AE52" s="347">
        <f>IFERROR('Class Bin B-A'!AE52/'Class Bin B-A'!AE$107,0)</f>
        <v>0</v>
      </c>
    </row>
    <row r="53" spans="1:31" ht="9.75" customHeight="1" x14ac:dyDescent="0.2">
      <c r="A53" s="277">
        <v>0.4375</v>
      </c>
      <c r="B53" s="345">
        <f>IFERROR('Class Bin A-B'!R53/'Class Bin A-B'!R$107,0)</f>
        <v>0</v>
      </c>
      <c r="C53" s="346">
        <f>IFERROR('Class Bin A-B'!S53/'Class Bin A-B'!S$107,0)</f>
        <v>1.0601941747572818</v>
      </c>
      <c r="D53" s="346">
        <f>IFERROR('Class Bin A-B'!T53/'Class Bin A-B'!T$107,0)</f>
        <v>1.0718410718410718</v>
      </c>
      <c r="E53" s="346">
        <f>IFERROR('Class Bin A-B'!U53/'Class Bin A-B'!U$107,0)</f>
        <v>1.0114068441064639</v>
      </c>
      <c r="F53" s="346">
        <f>IFERROR('Class Bin A-B'!V53/'Class Bin A-B'!V$107,0)</f>
        <v>1.0608572105138527</v>
      </c>
      <c r="G53" s="346">
        <f>IFERROR('Class Bin A-B'!W53/'Class Bin A-B'!W$107,0)</f>
        <v>1.0090424298632041</v>
      </c>
      <c r="H53" s="346">
        <f>IFERROR('Class Bin A-B'!X53/'Class Bin A-B'!X$107,0)</f>
        <v>0.94855824682814316</v>
      </c>
      <c r="I53" s="346">
        <f>IFERROR('Class Bin A-B'!Y53/'Class Bin A-B'!Y$107,0)</f>
        <v>1.0972520908004779</v>
      </c>
      <c r="J53" s="346">
        <f>IFERROR('Class Bin A-B'!Z53/'Class Bin A-B'!Z$107,0)</f>
        <v>0.98065718946632496</v>
      </c>
      <c r="K53" s="346">
        <f>IFERROR('Class Bin A-B'!AA53/'Class Bin A-B'!AA$107,0)</f>
        <v>1.0764525993883791</v>
      </c>
      <c r="L53" s="346">
        <f>IFERROR('Class Bin A-B'!AB53/'Class Bin A-B'!AB$107,0)</f>
        <v>0</v>
      </c>
      <c r="M53" s="346">
        <f>IFERROR('Class Bin A-B'!AC53/'Class Bin A-B'!AC$107,0)</f>
        <v>0</v>
      </c>
      <c r="N53" s="346">
        <f>IFERROR('Class Bin A-B'!AD53/'Class Bin A-B'!AD$107,0)</f>
        <v>0</v>
      </c>
      <c r="O53" s="347">
        <f>IFERROR('Class Bin A-B'!AE53/'Class Bin A-B'!AE$107,0)</f>
        <v>0</v>
      </c>
      <c r="P53" s="276"/>
      <c r="Q53" s="277">
        <v>0.4375</v>
      </c>
      <c r="R53" s="345">
        <f>IFERROR('Class Bin B-A'!R53/'Class Bin B-A'!R$107,0)</f>
        <v>0</v>
      </c>
      <c r="S53" s="346">
        <f>IFERROR('Class Bin B-A'!S53/'Class Bin B-A'!S$107,0)</f>
        <v>1.0076260762607627</v>
      </c>
      <c r="T53" s="346">
        <f>IFERROR('Class Bin B-A'!T53/'Class Bin B-A'!T$107,0)</f>
        <v>0.97741858806750637</v>
      </c>
      <c r="U53" s="346">
        <f>IFERROR('Class Bin B-A'!U53/'Class Bin B-A'!U$107,0)</f>
        <v>0.89037497014568912</v>
      </c>
      <c r="V53" s="346">
        <f>IFERROR('Class Bin B-A'!V53/'Class Bin B-A'!V$107,0)</f>
        <v>1.0633516614869711</v>
      </c>
      <c r="W53" s="346">
        <f>IFERROR('Class Bin B-A'!W53/'Class Bin B-A'!W$107,0)</f>
        <v>0.94295143800094294</v>
      </c>
      <c r="X53" s="346">
        <f>IFERROR('Class Bin B-A'!X53/'Class Bin B-A'!X$107,0)</f>
        <v>0.94162136610730318</v>
      </c>
      <c r="Y53" s="346">
        <f>IFERROR('Class Bin B-A'!Y53/'Class Bin B-A'!Y$107,0)</f>
        <v>1.0569997615072737</v>
      </c>
      <c r="Z53" s="346">
        <f>IFERROR('Class Bin B-A'!Z53/'Class Bin B-A'!Z$107,0)</f>
        <v>1.0293975903614456</v>
      </c>
      <c r="AA53" s="346">
        <f>IFERROR('Class Bin B-A'!AA53/'Class Bin B-A'!AA$107,0)</f>
        <v>1.0819843342036553</v>
      </c>
      <c r="AB53" s="346">
        <f>IFERROR('Class Bin B-A'!AB53/'Class Bin B-A'!AB$107,0)</f>
        <v>0</v>
      </c>
      <c r="AC53" s="346">
        <f>IFERROR('Class Bin B-A'!AC53/'Class Bin B-A'!AC$107,0)</f>
        <v>0</v>
      </c>
      <c r="AD53" s="346">
        <f>IFERROR('Class Bin B-A'!AD53/'Class Bin B-A'!AD$107,0)</f>
        <v>0</v>
      </c>
      <c r="AE53" s="347">
        <f>IFERROR('Class Bin B-A'!AE53/'Class Bin B-A'!AE$107,0)</f>
        <v>0</v>
      </c>
    </row>
    <row r="54" spans="1:31" ht="9.75" customHeight="1" x14ac:dyDescent="0.2">
      <c r="A54" s="277">
        <v>0.44791666666666702</v>
      </c>
      <c r="B54" s="345">
        <f>IFERROR('Class Bin A-B'!R54/'Class Bin A-B'!R$107,0)</f>
        <v>0</v>
      </c>
      <c r="C54" s="346">
        <f>IFERROR('Class Bin A-B'!S54/'Class Bin A-B'!S$107,0)</f>
        <v>0.91262135922330112</v>
      </c>
      <c r="D54" s="346">
        <f>IFERROR('Class Bin A-B'!T54/'Class Bin A-B'!T$107,0)</f>
        <v>1.0090090090090091</v>
      </c>
      <c r="E54" s="346">
        <f>IFERROR('Class Bin A-B'!U54/'Class Bin A-B'!U$107,0)</f>
        <v>1.0228136882129277</v>
      </c>
      <c r="F54" s="346">
        <f>IFERROR('Class Bin A-B'!V54/'Class Bin A-B'!V$107,0)</f>
        <v>0.98508169547714897</v>
      </c>
      <c r="G54" s="346">
        <f>IFERROR('Class Bin A-B'!W54/'Class Bin A-B'!W$107,0)</f>
        <v>1.0016230002318571</v>
      </c>
      <c r="H54" s="346">
        <f>IFERROR('Class Bin A-B'!X54/'Class Bin A-B'!X$107,0)</f>
        <v>0.91164936562860444</v>
      </c>
      <c r="I54" s="346">
        <f>IFERROR('Class Bin A-B'!Y54/'Class Bin A-B'!Y$107,0)</f>
        <v>0.89080047789725214</v>
      </c>
      <c r="J54" s="346">
        <f>IFERROR('Class Bin A-B'!Z54/'Class Bin A-B'!Z$107,0)</f>
        <v>0.9545560475413658</v>
      </c>
      <c r="K54" s="346">
        <f>IFERROR('Class Bin A-B'!AA54/'Class Bin A-B'!AA$107,0)</f>
        <v>1.1620795107033639</v>
      </c>
      <c r="L54" s="346">
        <f>IFERROR('Class Bin A-B'!AB54/'Class Bin A-B'!AB$107,0)</f>
        <v>0</v>
      </c>
      <c r="M54" s="346">
        <f>IFERROR('Class Bin A-B'!AC54/'Class Bin A-B'!AC$107,0)</f>
        <v>0</v>
      </c>
      <c r="N54" s="346">
        <f>IFERROR('Class Bin A-B'!AD54/'Class Bin A-B'!AD$107,0)</f>
        <v>0</v>
      </c>
      <c r="O54" s="347">
        <f>IFERROR('Class Bin A-B'!AE54/'Class Bin A-B'!AE$107,0)</f>
        <v>0</v>
      </c>
      <c r="P54" s="276"/>
      <c r="Q54" s="277">
        <v>0.44791666666666702</v>
      </c>
      <c r="R54" s="345">
        <f>IFERROR('Class Bin B-A'!R54/'Class Bin B-A'!R$107,0)</f>
        <v>0</v>
      </c>
      <c r="S54" s="346">
        <f>IFERROR('Class Bin B-A'!S54/'Class Bin B-A'!S$107,0)</f>
        <v>0.88954489544895454</v>
      </c>
      <c r="T54" s="346">
        <f>IFERROR('Class Bin B-A'!T54/'Class Bin B-A'!T$107,0)</f>
        <v>1.0458759210839077</v>
      </c>
      <c r="U54" s="346">
        <f>IFERROR('Class Bin B-A'!U54/'Class Bin B-A'!U$107,0)</f>
        <v>1.0394076904705039</v>
      </c>
      <c r="V54" s="346">
        <f>IFERROR('Class Bin B-A'!V54/'Class Bin B-A'!V$107,0)</f>
        <v>0.96390150609610326</v>
      </c>
      <c r="W54" s="346">
        <f>IFERROR('Class Bin B-A'!W54/'Class Bin B-A'!W$107,0)</f>
        <v>0.97689768976897684</v>
      </c>
      <c r="X54" s="346">
        <f>IFERROR('Class Bin B-A'!X54/'Class Bin B-A'!X$107,0)</f>
        <v>0.95674781375561335</v>
      </c>
      <c r="Y54" s="346">
        <f>IFERROR('Class Bin B-A'!Y54/'Class Bin B-A'!Y$107,0)</f>
        <v>0.90054853326973505</v>
      </c>
      <c r="Z54" s="346">
        <f>IFERROR('Class Bin B-A'!Z54/'Class Bin B-A'!Z$107,0)</f>
        <v>0.98313253012048174</v>
      </c>
      <c r="AA54" s="346">
        <f>IFERROR('Class Bin B-A'!AA54/'Class Bin B-A'!AA$107,0)</f>
        <v>1.1028720626631854</v>
      </c>
      <c r="AB54" s="346">
        <f>IFERROR('Class Bin B-A'!AB54/'Class Bin B-A'!AB$107,0)</f>
        <v>0</v>
      </c>
      <c r="AC54" s="346">
        <f>IFERROR('Class Bin B-A'!AC54/'Class Bin B-A'!AC$107,0)</f>
        <v>0</v>
      </c>
      <c r="AD54" s="346">
        <f>IFERROR('Class Bin B-A'!AD54/'Class Bin B-A'!AD$107,0)</f>
        <v>0</v>
      </c>
      <c r="AE54" s="347">
        <f>IFERROR('Class Bin B-A'!AE54/'Class Bin B-A'!AE$107,0)</f>
        <v>0</v>
      </c>
    </row>
    <row r="55" spans="1:31" ht="9.75" customHeight="1" x14ac:dyDescent="0.2">
      <c r="A55" s="277">
        <v>0.45833333333333298</v>
      </c>
      <c r="B55" s="345">
        <f>IFERROR('Class Bin A-B'!R55/'Class Bin A-B'!R$107,0)</f>
        <v>0.94520547945205491</v>
      </c>
      <c r="C55" s="346">
        <f>IFERROR('Class Bin A-B'!S55/'Class Bin A-B'!S$107,0)</f>
        <v>0.9398058252427185</v>
      </c>
      <c r="D55" s="346">
        <f>IFERROR('Class Bin A-B'!T55/'Class Bin A-B'!T$107,0)</f>
        <v>1.0200970200970203</v>
      </c>
      <c r="E55" s="346">
        <f>IFERROR('Class Bin A-B'!U55/'Class Bin A-B'!U$107,0)</f>
        <v>1.0038022813688212</v>
      </c>
      <c r="F55" s="346">
        <f>IFERROR('Class Bin A-B'!V55/'Class Bin A-B'!V$107,0)</f>
        <v>0.96992659246980817</v>
      </c>
      <c r="G55" s="346">
        <f>IFERROR('Class Bin A-B'!W55/'Class Bin A-B'!W$107,0)</f>
        <v>1.0461395780199396</v>
      </c>
      <c r="H55" s="346">
        <f>IFERROR('Class Bin A-B'!X55/'Class Bin A-B'!X$107,0)</f>
        <v>1.0002306805074972</v>
      </c>
      <c r="I55" s="346">
        <f>IFERROR('Class Bin A-B'!Y55/'Class Bin A-B'!Y$107,0)</f>
        <v>0.95579450418160095</v>
      </c>
      <c r="J55" s="346">
        <f>IFERROR('Class Bin A-B'!Z55/'Class Bin A-B'!Z$107,0)</f>
        <v>0.99184339314845038</v>
      </c>
      <c r="K55" s="346">
        <f>IFERROR('Class Bin A-B'!AA55/'Class Bin A-B'!AA$107,0)</f>
        <v>1.0601427115188584</v>
      </c>
      <c r="L55" s="346">
        <f>IFERROR('Class Bin A-B'!AB55/'Class Bin A-B'!AB$107,0)</f>
        <v>0</v>
      </c>
      <c r="M55" s="346">
        <f>IFERROR('Class Bin A-B'!AC55/'Class Bin A-B'!AC$107,0)</f>
        <v>0</v>
      </c>
      <c r="N55" s="346">
        <f>IFERROR('Class Bin A-B'!AD55/'Class Bin A-B'!AD$107,0)</f>
        <v>0</v>
      </c>
      <c r="O55" s="347">
        <f>IFERROR('Class Bin A-B'!AE55/'Class Bin A-B'!AE$107,0)</f>
        <v>0</v>
      </c>
      <c r="P55" s="276"/>
      <c r="Q55" s="277">
        <v>0.45833333333333298</v>
      </c>
      <c r="R55" s="345">
        <f>IFERROR('Class Bin B-A'!R55/'Class Bin B-A'!R$107,0)</f>
        <v>0.93880126182965284</v>
      </c>
      <c r="S55" s="346">
        <f>IFERROR('Class Bin B-A'!S55/'Class Bin B-A'!S$107,0)</f>
        <v>0.95645756457564579</v>
      </c>
      <c r="T55" s="346">
        <f>IFERROR('Class Bin B-A'!T55/'Class Bin B-A'!T$107,0)</f>
        <v>1.0192536249108628</v>
      </c>
      <c r="U55" s="346">
        <f>IFERROR('Class Bin B-A'!U55/'Class Bin B-A'!U$107,0)</f>
        <v>0.99737282063529986</v>
      </c>
      <c r="V55" s="346">
        <f>IFERROR('Class Bin B-A'!V55/'Class Bin B-A'!V$107,0)</f>
        <v>0.9103514224240975</v>
      </c>
      <c r="W55" s="346">
        <f>IFERROR('Class Bin B-A'!W55/'Class Bin B-A'!W$107,0)</f>
        <v>0.96558227251296569</v>
      </c>
      <c r="X55" s="346">
        <f>IFERROR('Class Bin B-A'!X55/'Class Bin B-A'!X$107,0)</f>
        <v>1.0626329472937839</v>
      </c>
      <c r="Y55" s="346">
        <f>IFERROR('Class Bin B-A'!Y55/'Class Bin B-A'!Y$107,0)</f>
        <v>1.0264726925828758</v>
      </c>
      <c r="Z55" s="346">
        <f>IFERROR('Class Bin B-A'!Z55/'Class Bin B-A'!Z$107,0)</f>
        <v>0.9985542168674697</v>
      </c>
      <c r="AA55" s="346">
        <f>IFERROR('Class Bin B-A'!AA55/'Class Bin B-A'!AA$107,0)</f>
        <v>0.9942558746736293</v>
      </c>
      <c r="AB55" s="346">
        <f>IFERROR('Class Bin B-A'!AB55/'Class Bin B-A'!AB$107,0)</f>
        <v>0</v>
      </c>
      <c r="AC55" s="346">
        <f>IFERROR('Class Bin B-A'!AC55/'Class Bin B-A'!AC$107,0)</f>
        <v>0</v>
      </c>
      <c r="AD55" s="346">
        <f>IFERROR('Class Bin B-A'!AD55/'Class Bin B-A'!AD$107,0)</f>
        <v>0</v>
      </c>
      <c r="AE55" s="347">
        <f>IFERROR('Class Bin B-A'!AE55/'Class Bin B-A'!AE$107,0)</f>
        <v>0</v>
      </c>
    </row>
    <row r="56" spans="1:31" ht="9.75" customHeight="1" x14ac:dyDescent="0.2">
      <c r="A56" s="277">
        <v>0.46875</v>
      </c>
      <c r="B56" s="345">
        <f>IFERROR('Class Bin A-B'!R56/'Class Bin A-B'!R$107,0)</f>
        <v>1.0012453300124533</v>
      </c>
      <c r="C56" s="346">
        <f>IFERROR('Class Bin A-B'!S56/'Class Bin A-B'!S$107,0)</f>
        <v>0.97864077669902927</v>
      </c>
      <c r="D56" s="346">
        <f>IFERROR('Class Bin A-B'!T56/'Class Bin A-B'!T$107,0)</f>
        <v>1.0496650496650497</v>
      </c>
      <c r="E56" s="346">
        <f>IFERROR('Class Bin A-B'!U56/'Class Bin A-B'!U$107,0)</f>
        <v>0.98859315589353614</v>
      </c>
      <c r="F56" s="346">
        <f>IFERROR('Class Bin A-B'!V56/'Class Bin A-B'!V$107,0)</f>
        <v>1.0153919014918305</v>
      </c>
      <c r="G56" s="346">
        <f>IFERROR('Class Bin A-B'!W56/'Class Bin A-B'!W$107,0)</f>
        <v>0.89033155576165079</v>
      </c>
      <c r="H56" s="346">
        <f>IFERROR('Class Bin A-B'!X56/'Class Bin A-B'!X$107,0)</f>
        <v>0.981776239907728</v>
      </c>
      <c r="I56" s="346">
        <f>IFERROR('Class Bin A-B'!Y56/'Class Bin A-B'!Y$107,0)</f>
        <v>0.99784946236559147</v>
      </c>
      <c r="J56" s="346">
        <f>IFERROR('Class Bin A-B'!Z56/'Class Bin A-B'!Z$107,0)</f>
        <v>1.0440456769983688</v>
      </c>
      <c r="K56" s="346">
        <f>IFERROR('Class Bin A-B'!AA56/'Class Bin A-B'!AA$107,0)</f>
        <v>0.96636085626911317</v>
      </c>
      <c r="L56" s="346">
        <f>IFERROR('Class Bin A-B'!AB56/'Class Bin A-B'!AB$107,0)</f>
        <v>0</v>
      </c>
      <c r="M56" s="346">
        <f>IFERROR('Class Bin A-B'!AC56/'Class Bin A-B'!AC$107,0)</f>
        <v>0</v>
      </c>
      <c r="N56" s="346">
        <f>IFERROR('Class Bin A-B'!AD56/'Class Bin A-B'!AD$107,0)</f>
        <v>0</v>
      </c>
      <c r="O56" s="347">
        <f>IFERROR('Class Bin A-B'!AE56/'Class Bin A-B'!AE$107,0)</f>
        <v>0</v>
      </c>
      <c r="P56" s="276"/>
      <c r="Q56" s="277">
        <v>0.46875</v>
      </c>
      <c r="R56" s="345">
        <f>IFERROR('Class Bin B-A'!R56/'Class Bin B-A'!R$107,0)</f>
        <v>0.91608832807570961</v>
      </c>
      <c r="S56" s="346">
        <f>IFERROR('Class Bin B-A'!S56/'Class Bin B-A'!S$107,0)</f>
        <v>1.0627306273062731</v>
      </c>
      <c r="T56" s="346">
        <f>IFERROR('Class Bin B-A'!T56/'Class Bin B-A'!T$107,0)</f>
        <v>1.0192536249108628</v>
      </c>
      <c r="U56" s="346">
        <f>IFERROR('Class Bin B-A'!U56/'Class Bin B-A'!U$107,0)</f>
        <v>0.99737282063529986</v>
      </c>
      <c r="V56" s="346">
        <f>IFERROR('Class Bin B-A'!V56/'Class Bin B-A'!V$107,0)</f>
        <v>1.0480516375806836</v>
      </c>
      <c r="W56" s="346">
        <f>IFERROR('Class Bin B-A'!W56/'Class Bin B-A'!W$107,0)</f>
        <v>1.0561056105610562</v>
      </c>
      <c r="X56" s="346">
        <f>IFERROR('Class Bin B-A'!X56/'Class Bin B-A'!X$107,0)</f>
        <v>0.9756558733160009</v>
      </c>
      <c r="Y56" s="346">
        <f>IFERROR('Class Bin B-A'!Y56/'Class Bin B-A'!Y$107,0)</f>
        <v>1.0417362270450747</v>
      </c>
      <c r="Z56" s="346">
        <f>IFERROR('Class Bin B-A'!Z56/'Class Bin B-A'!Z$107,0)</f>
        <v>0.92915662650602404</v>
      </c>
      <c r="AA56" s="346">
        <f>IFERROR('Class Bin B-A'!AA56/'Class Bin B-A'!AA$107,0)</f>
        <v>1.0360313315926892</v>
      </c>
      <c r="AB56" s="346">
        <f>IFERROR('Class Bin B-A'!AB56/'Class Bin B-A'!AB$107,0)</f>
        <v>0</v>
      </c>
      <c r="AC56" s="346">
        <f>IFERROR('Class Bin B-A'!AC56/'Class Bin B-A'!AC$107,0)</f>
        <v>0</v>
      </c>
      <c r="AD56" s="346">
        <f>IFERROR('Class Bin B-A'!AD56/'Class Bin B-A'!AD$107,0)</f>
        <v>0</v>
      </c>
      <c r="AE56" s="347">
        <f>IFERROR('Class Bin B-A'!AE56/'Class Bin B-A'!AE$107,0)</f>
        <v>0</v>
      </c>
    </row>
    <row r="57" spans="1:31" ht="9.75" customHeight="1" x14ac:dyDescent="0.2">
      <c r="A57" s="277">
        <v>0.47916666666666702</v>
      </c>
      <c r="B57" s="345">
        <f>IFERROR('Class Bin A-B'!R57/'Class Bin A-B'!R$107,0)</f>
        <v>1.0722291407222915</v>
      </c>
      <c r="C57" s="346">
        <f>IFERROR('Class Bin A-B'!S57/'Class Bin A-B'!S$107,0)</f>
        <v>0.95145631067961178</v>
      </c>
      <c r="D57" s="346">
        <f>IFERROR('Class Bin A-B'!T57/'Class Bin A-B'!T$107,0)</f>
        <v>1.0311850311850312</v>
      </c>
      <c r="E57" s="346">
        <f>IFERROR('Class Bin A-B'!U57/'Class Bin A-B'!U$107,0)</f>
        <v>1.0152091254752851</v>
      </c>
      <c r="F57" s="346">
        <f>IFERROR('Class Bin A-B'!V57/'Class Bin A-B'!V$107,0)</f>
        <v>1.1101112952877101</v>
      </c>
      <c r="G57" s="346">
        <f>IFERROR('Class Bin A-B'!W57/'Class Bin A-B'!W$107,0)</f>
        <v>0.9422675631810804</v>
      </c>
      <c r="H57" s="346">
        <f>IFERROR('Class Bin A-B'!X57/'Class Bin A-B'!X$107,0)</f>
        <v>1.0002306805074972</v>
      </c>
      <c r="I57" s="346">
        <f>IFERROR('Class Bin A-B'!Y57/'Class Bin A-B'!Y$107,0)</f>
        <v>1.0169653524492235</v>
      </c>
      <c r="J57" s="346">
        <f>IFERROR('Class Bin A-B'!Z57/'Class Bin A-B'!Z$107,0)</f>
        <v>0.99184339314845038</v>
      </c>
      <c r="K57" s="346">
        <f>IFERROR('Class Bin A-B'!AA57/'Class Bin A-B'!AA$107,0)</f>
        <v>0.87257900101936803</v>
      </c>
      <c r="L57" s="346">
        <f>IFERROR('Class Bin A-B'!AB57/'Class Bin A-B'!AB$107,0)</f>
        <v>0</v>
      </c>
      <c r="M57" s="346">
        <f>IFERROR('Class Bin A-B'!AC57/'Class Bin A-B'!AC$107,0)</f>
        <v>0</v>
      </c>
      <c r="N57" s="346">
        <f>IFERROR('Class Bin A-B'!AD57/'Class Bin A-B'!AD$107,0)</f>
        <v>0</v>
      </c>
      <c r="O57" s="347">
        <f>IFERROR('Class Bin A-B'!AE57/'Class Bin A-B'!AE$107,0)</f>
        <v>0</v>
      </c>
      <c r="P57" s="276"/>
      <c r="Q57" s="277">
        <v>0.47916666666666702</v>
      </c>
      <c r="R57" s="345">
        <f>IFERROR('Class Bin B-A'!R57/'Class Bin B-A'!R$107,0)</f>
        <v>1.0334384858044163</v>
      </c>
      <c r="S57" s="346">
        <f>IFERROR('Class Bin B-A'!S57/'Class Bin B-A'!S$107,0)</f>
        <v>0.99975399753997529</v>
      </c>
      <c r="T57" s="346">
        <f>IFERROR('Class Bin B-A'!T57/'Class Bin B-A'!T$107,0)</f>
        <v>0.92037081055383874</v>
      </c>
      <c r="U57" s="346">
        <f>IFERROR('Class Bin B-A'!U57/'Class Bin B-A'!U$107,0)</f>
        <v>0.99355146883209933</v>
      </c>
      <c r="V57" s="346">
        <f>IFERROR('Class Bin B-A'!V57/'Class Bin B-A'!V$107,0)</f>
        <v>0.99067654793210602</v>
      </c>
      <c r="W57" s="346">
        <f>IFERROR('Class Bin B-A'!W57/'Class Bin B-A'!W$107,0)</f>
        <v>1.010843941537011</v>
      </c>
      <c r="X57" s="346">
        <f>IFERROR('Class Bin B-A'!X57/'Class Bin B-A'!X$107,0)</f>
        <v>0.99834554478846593</v>
      </c>
      <c r="Y57" s="346">
        <f>IFERROR('Class Bin B-A'!Y57/'Class Bin B-A'!Y$107,0)</f>
        <v>0.98449797281182894</v>
      </c>
      <c r="Z57" s="346">
        <f>IFERROR('Class Bin B-A'!Z57/'Class Bin B-A'!Z$107,0)</f>
        <v>1.0024096385542167</v>
      </c>
      <c r="AA57" s="346">
        <f>IFERROR('Class Bin B-A'!AA57/'Class Bin B-A'!AA$107,0)</f>
        <v>0.93159268929503924</v>
      </c>
      <c r="AB57" s="346">
        <f>IFERROR('Class Bin B-A'!AB57/'Class Bin B-A'!AB$107,0)</f>
        <v>0</v>
      </c>
      <c r="AC57" s="346">
        <f>IFERROR('Class Bin B-A'!AC57/'Class Bin B-A'!AC$107,0)</f>
        <v>0</v>
      </c>
      <c r="AD57" s="346">
        <f>IFERROR('Class Bin B-A'!AD57/'Class Bin B-A'!AD$107,0)</f>
        <v>0</v>
      </c>
      <c r="AE57" s="347">
        <f>IFERROR('Class Bin B-A'!AE57/'Class Bin B-A'!AE$107,0)</f>
        <v>0</v>
      </c>
    </row>
    <row r="58" spans="1:31" ht="9.75" customHeight="1" x14ac:dyDescent="0.2">
      <c r="A58" s="277">
        <v>0.48958333333333298</v>
      </c>
      <c r="B58" s="345">
        <f>IFERROR('Class Bin A-B'!R58/'Class Bin A-B'!R$107,0)</f>
        <v>1.016189290161893</v>
      </c>
      <c r="C58" s="346">
        <f>IFERROR('Class Bin A-B'!S58/'Class Bin A-B'!S$107,0)</f>
        <v>0.84271844660194184</v>
      </c>
      <c r="D58" s="346">
        <f>IFERROR('Class Bin A-B'!T58/'Class Bin A-B'!T$107,0)</f>
        <v>0.97574497574497576</v>
      </c>
      <c r="E58" s="346">
        <f>IFERROR('Class Bin A-B'!U58/'Class Bin A-B'!U$107,0)</f>
        <v>1.0494296577946769</v>
      </c>
      <c r="F58" s="346">
        <f>IFERROR('Class Bin A-B'!V58/'Class Bin A-B'!V$107,0)</f>
        <v>1.0646459862656878</v>
      </c>
      <c r="G58" s="346">
        <f>IFERROR('Class Bin A-B'!W58/'Class Bin A-B'!W$107,0)</f>
        <v>0.94968699281242752</v>
      </c>
      <c r="H58" s="346">
        <f>IFERROR('Class Bin A-B'!X58/'Class Bin A-B'!X$107,0)</f>
        <v>1.0482122260668973</v>
      </c>
      <c r="I58" s="346">
        <f>IFERROR('Class Bin A-B'!Y58/'Class Bin A-B'!Y$107,0)</f>
        <v>1.0054958183990443</v>
      </c>
      <c r="J58" s="346">
        <f>IFERROR('Class Bin A-B'!Z58/'Class Bin A-B'!Z$107,0)</f>
        <v>0.94709857841994871</v>
      </c>
      <c r="K58" s="346">
        <f>IFERROR('Class Bin A-B'!AA58/'Class Bin A-B'!AA$107,0)</f>
        <v>0.71355759429153931</v>
      </c>
      <c r="L58" s="346">
        <f>IFERROR('Class Bin A-B'!AB58/'Class Bin A-B'!AB$107,0)</f>
        <v>0</v>
      </c>
      <c r="M58" s="346">
        <f>IFERROR('Class Bin A-B'!AC58/'Class Bin A-B'!AC$107,0)</f>
        <v>0</v>
      </c>
      <c r="N58" s="346">
        <f>IFERROR('Class Bin A-B'!AD58/'Class Bin A-B'!AD$107,0)</f>
        <v>0</v>
      </c>
      <c r="O58" s="347">
        <f>IFERROR('Class Bin A-B'!AE58/'Class Bin A-B'!AE$107,0)</f>
        <v>0</v>
      </c>
      <c r="P58" s="276"/>
      <c r="Q58" s="277">
        <v>0.48958333333333298</v>
      </c>
      <c r="R58" s="345">
        <f>IFERROR('Class Bin B-A'!R58/'Class Bin B-A'!R$107,0)</f>
        <v>1.0485804416403783</v>
      </c>
      <c r="S58" s="346">
        <f>IFERROR('Class Bin B-A'!S58/'Class Bin B-A'!S$107,0)</f>
        <v>0.86592865928659291</v>
      </c>
      <c r="T58" s="346">
        <f>IFERROR('Class Bin B-A'!T58/'Class Bin B-A'!T$107,0)</f>
        <v>0.96220584739719506</v>
      </c>
      <c r="U58" s="346">
        <f>IFERROR('Class Bin B-A'!U58/'Class Bin B-A'!U$107,0)</f>
        <v>1.0355863386673037</v>
      </c>
      <c r="V58" s="346">
        <f>IFERROR('Class Bin B-A'!V58/'Class Bin B-A'!V$107,0)</f>
        <v>0.97920153000239063</v>
      </c>
      <c r="W58" s="346">
        <f>IFERROR('Class Bin B-A'!W58/'Class Bin B-A'!W$107,0)</f>
        <v>1.0033003300330035</v>
      </c>
      <c r="X58" s="346">
        <f>IFERROR('Class Bin B-A'!X58/'Class Bin B-A'!X$107,0)</f>
        <v>1.0285984400850863</v>
      </c>
      <c r="Y58" s="346">
        <f>IFERROR('Class Bin B-A'!Y58/'Class Bin B-A'!Y$107,0)</f>
        <v>0.92725971857858314</v>
      </c>
      <c r="Z58" s="346">
        <f>IFERROR('Class Bin B-A'!Z58/'Class Bin B-A'!Z$107,0)</f>
        <v>0.97542168674698781</v>
      </c>
      <c r="AA58" s="346">
        <f>IFERROR('Class Bin B-A'!AA58/'Class Bin B-A'!AA$107,0)</f>
        <v>0.79791122715404705</v>
      </c>
      <c r="AB58" s="346">
        <f>IFERROR('Class Bin B-A'!AB58/'Class Bin B-A'!AB$107,0)</f>
        <v>0</v>
      </c>
      <c r="AC58" s="346">
        <f>IFERROR('Class Bin B-A'!AC58/'Class Bin B-A'!AC$107,0)</f>
        <v>0</v>
      </c>
      <c r="AD58" s="346">
        <f>IFERROR('Class Bin B-A'!AD58/'Class Bin B-A'!AD$107,0)</f>
        <v>0</v>
      </c>
      <c r="AE58" s="347">
        <f>IFERROR('Class Bin B-A'!AE58/'Class Bin B-A'!AE$107,0)</f>
        <v>0</v>
      </c>
    </row>
    <row r="59" spans="1:31" ht="9.75" customHeight="1" x14ac:dyDescent="0.2">
      <c r="A59" s="277">
        <v>0.5</v>
      </c>
      <c r="B59" s="345">
        <f>IFERROR('Class Bin A-B'!R59/'Class Bin A-B'!R$107,0)</f>
        <v>0.92652552926525533</v>
      </c>
      <c r="C59" s="346">
        <f>IFERROR('Class Bin A-B'!S59/'Class Bin A-B'!S$107,0)</f>
        <v>0.98640776699029131</v>
      </c>
      <c r="D59" s="346">
        <f>IFERROR('Class Bin A-B'!T59/'Class Bin A-B'!T$107,0)</f>
        <v>0.94617694617694625</v>
      </c>
      <c r="E59" s="346">
        <f>IFERROR('Class Bin A-B'!U59/'Class Bin A-B'!U$107,0)</f>
        <v>0.93536121673003803</v>
      </c>
      <c r="F59" s="346">
        <f>IFERROR('Class Bin A-B'!V59/'Class Bin A-B'!V$107,0)</f>
        <v>1.1176888467913806</v>
      </c>
      <c r="G59" s="346">
        <f>IFERROR('Class Bin A-B'!W59/'Class Bin A-B'!W$107,0)</f>
        <v>0.94968699281242752</v>
      </c>
      <c r="H59" s="346">
        <f>IFERROR('Class Bin A-B'!X59/'Class Bin A-B'!X$107,0)</f>
        <v>0.93379469434832774</v>
      </c>
      <c r="I59" s="346">
        <f>IFERROR('Class Bin A-B'!Y59/'Class Bin A-B'!Y$107,0)</f>
        <v>1.0207885304659499</v>
      </c>
      <c r="J59" s="346">
        <f>IFERROR('Class Bin A-B'!Z59/'Class Bin A-B'!Z$107,0)</f>
        <v>0.96201351666278268</v>
      </c>
      <c r="K59" s="346">
        <f>IFERROR('Class Bin A-B'!AA59/'Class Bin A-B'!AA$107,0)</f>
        <v>0.73394495412844041</v>
      </c>
      <c r="L59" s="346">
        <f>IFERROR('Class Bin A-B'!AB59/'Class Bin A-B'!AB$107,0)</f>
        <v>0</v>
      </c>
      <c r="M59" s="346">
        <f>IFERROR('Class Bin A-B'!AC59/'Class Bin A-B'!AC$107,0)</f>
        <v>0</v>
      </c>
      <c r="N59" s="346">
        <f>IFERROR('Class Bin A-B'!AD59/'Class Bin A-B'!AD$107,0)</f>
        <v>0</v>
      </c>
      <c r="O59" s="347">
        <f>IFERROR('Class Bin A-B'!AE59/'Class Bin A-B'!AE$107,0)</f>
        <v>0</v>
      </c>
      <c r="P59" s="276"/>
      <c r="Q59" s="277">
        <v>0.5</v>
      </c>
      <c r="R59" s="345">
        <f>IFERROR('Class Bin B-A'!R59/'Class Bin B-A'!R$107,0)</f>
        <v>0.96151419558359597</v>
      </c>
      <c r="S59" s="346">
        <f>IFERROR('Class Bin B-A'!S59/'Class Bin B-A'!S$107,0)</f>
        <v>1.0706027060270602</v>
      </c>
      <c r="T59" s="346">
        <f>IFERROR('Class Bin B-A'!T59/'Class Bin B-A'!T$107,0)</f>
        <v>0.9812217732350843</v>
      </c>
      <c r="U59" s="346">
        <f>IFERROR('Class Bin B-A'!U59/'Class Bin B-A'!U$107,0)</f>
        <v>1.0546930976833055</v>
      </c>
      <c r="V59" s="346">
        <f>IFERROR('Class Bin B-A'!V59/'Class Bin B-A'!V$107,0)</f>
        <v>1.0021515658618216</v>
      </c>
      <c r="W59" s="346">
        <f>IFERROR('Class Bin B-A'!W59/'Class Bin B-A'!W$107,0)</f>
        <v>1.0221593587930222</v>
      </c>
      <c r="X59" s="346">
        <f>IFERROR('Class Bin B-A'!X59/'Class Bin B-A'!X$107,0)</f>
        <v>0.94162136610730318</v>
      </c>
      <c r="Y59" s="346">
        <f>IFERROR('Class Bin B-A'!Y59/'Class Bin B-A'!Y$107,0)</f>
        <v>0.97686620558072956</v>
      </c>
      <c r="Z59" s="346">
        <f>IFERROR('Class Bin B-A'!Z59/'Class Bin B-A'!Z$107,0)</f>
        <v>1.0640963855421686</v>
      </c>
      <c r="AA59" s="346">
        <f>IFERROR('Class Bin B-A'!AA59/'Class Bin B-A'!AA$107,0)</f>
        <v>0.69347258485639696</v>
      </c>
      <c r="AB59" s="346">
        <f>IFERROR('Class Bin B-A'!AB59/'Class Bin B-A'!AB$107,0)</f>
        <v>0</v>
      </c>
      <c r="AC59" s="346">
        <f>IFERROR('Class Bin B-A'!AC59/'Class Bin B-A'!AC$107,0)</f>
        <v>0</v>
      </c>
      <c r="AD59" s="346">
        <f>IFERROR('Class Bin B-A'!AD59/'Class Bin B-A'!AD$107,0)</f>
        <v>0</v>
      </c>
      <c r="AE59" s="347">
        <f>IFERROR('Class Bin B-A'!AE59/'Class Bin B-A'!AE$107,0)</f>
        <v>0</v>
      </c>
    </row>
    <row r="60" spans="1:31" ht="9.75" customHeight="1" x14ac:dyDescent="0.2">
      <c r="A60" s="277">
        <v>0.51041666666666696</v>
      </c>
      <c r="B60" s="345">
        <f>IFERROR('Class Bin A-B'!R60/'Class Bin A-B'!R$107,0)</f>
        <v>0.99377334993773359</v>
      </c>
      <c r="C60" s="346">
        <f>IFERROR('Class Bin A-B'!S60/'Class Bin A-B'!S$107,0)</f>
        <v>0.9980582524271846</v>
      </c>
      <c r="D60" s="346">
        <f>IFERROR('Class Bin A-B'!T60/'Class Bin A-B'!T$107,0)</f>
        <v>1.0718410718410718</v>
      </c>
      <c r="E60" s="346">
        <f>IFERROR('Class Bin A-B'!U60/'Class Bin A-B'!U$107,0)</f>
        <v>1.0266159695817489</v>
      </c>
      <c r="F60" s="346">
        <f>IFERROR('Class Bin A-B'!V60/'Class Bin A-B'!V$107,0)</f>
        <v>1.0532796590101823</v>
      </c>
      <c r="G60" s="346">
        <f>IFERROR('Class Bin A-B'!W60/'Class Bin A-B'!W$107,0)</f>
        <v>1.0758172965453281</v>
      </c>
      <c r="H60" s="346">
        <f>IFERROR('Class Bin A-B'!X60/'Class Bin A-B'!X$107,0)</f>
        <v>0.84890426758938886</v>
      </c>
      <c r="I60" s="346">
        <f>IFERROR('Class Bin A-B'!Y60/'Class Bin A-B'!Y$107,0)</f>
        <v>1.0628434886499403</v>
      </c>
      <c r="J60" s="346">
        <f>IFERROR('Class Bin A-B'!Z60/'Class Bin A-B'!Z$107,0)</f>
        <v>0.95082731298065726</v>
      </c>
      <c r="K60" s="346">
        <f>IFERROR('Class Bin A-B'!AA60/'Class Bin A-B'!AA$107,0)</f>
        <v>0.83588175331294601</v>
      </c>
      <c r="L60" s="346">
        <f>IFERROR('Class Bin A-B'!AB60/'Class Bin A-B'!AB$107,0)</f>
        <v>0</v>
      </c>
      <c r="M60" s="346">
        <f>IFERROR('Class Bin A-B'!AC60/'Class Bin A-B'!AC$107,0)</f>
        <v>0</v>
      </c>
      <c r="N60" s="346">
        <f>IFERROR('Class Bin A-B'!AD60/'Class Bin A-B'!AD$107,0)</f>
        <v>0</v>
      </c>
      <c r="O60" s="347">
        <f>IFERROR('Class Bin A-B'!AE60/'Class Bin A-B'!AE$107,0)</f>
        <v>0</v>
      </c>
      <c r="P60" s="276"/>
      <c r="Q60" s="277">
        <v>0.51041666666666696</v>
      </c>
      <c r="R60" s="345">
        <f>IFERROR('Class Bin B-A'!R60/'Class Bin B-A'!R$107,0)</f>
        <v>0.9085173501577285</v>
      </c>
      <c r="S60" s="346">
        <f>IFERROR('Class Bin B-A'!S60/'Class Bin B-A'!S$107,0)</f>
        <v>0.9722017220172201</v>
      </c>
      <c r="T60" s="346">
        <f>IFERROR('Class Bin B-A'!T60/'Class Bin B-A'!T$107,0)</f>
        <v>1.0040408842405513</v>
      </c>
      <c r="U60" s="346">
        <f>IFERROR('Class Bin B-A'!U60/'Class Bin B-A'!U$107,0)</f>
        <v>1.0011941724385001</v>
      </c>
      <c r="V60" s="346">
        <f>IFERROR('Class Bin B-A'!V60/'Class Bin B-A'!V$107,0)</f>
        <v>1.0136265837915373</v>
      </c>
      <c r="W60" s="346">
        <f>IFERROR('Class Bin B-A'!W60/'Class Bin B-A'!W$107,0)</f>
        <v>1.0033003300330035</v>
      </c>
      <c r="X60" s="346">
        <f>IFERROR('Class Bin B-A'!X60/'Class Bin B-A'!X$107,0)</f>
        <v>0.99456393287638856</v>
      </c>
      <c r="Y60" s="346">
        <f>IFERROR('Class Bin B-A'!Y60/'Class Bin B-A'!Y$107,0)</f>
        <v>1.0226568089673262</v>
      </c>
      <c r="Z60" s="346">
        <f>IFERROR('Class Bin B-A'!Z60/'Class Bin B-A'!Z$107,0)</f>
        <v>0.93301204819277095</v>
      </c>
      <c r="AA60" s="346">
        <f>IFERROR('Class Bin B-A'!AA60/'Class Bin B-A'!AA$107,0)</f>
        <v>0.79791122715404705</v>
      </c>
      <c r="AB60" s="346">
        <f>IFERROR('Class Bin B-A'!AB60/'Class Bin B-A'!AB$107,0)</f>
        <v>0</v>
      </c>
      <c r="AC60" s="346">
        <f>IFERROR('Class Bin B-A'!AC60/'Class Bin B-A'!AC$107,0)</f>
        <v>0</v>
      </c>
      <c r="AD60" s="346">
        <f>IFERROR('Class Bin B-A'!AD60/'Class Bin B-A'!AD$107,0)</f>
        <v>0</v>
      </c>
      <c r="AE60" s="347">
        <f>IFERROR('Class Bin B-A'!AE60/'Class Bin B-A'!AE$107,0)</f>
        <v>0</v>
      </c>
    </row>
    <row r="61" spans="1:31" ht="9.75" customHeight="1" x14ac:dyDescent="0.2">
      <c r="A61" s="277">
        <v>0.52083333333333304</v>
      </c>
      <c r="B61" s="345">
        <f>IFERROR('Class Bin A-B'!R61/'Class Bin A-B'!R$107,0)</f>
        <v>0.92278953922789542</v>
      </c>
      <c r="C61" s="346">
        <f>IFERROR('Class Bin A-B'!S61/'Class Bin A-B'!S$107,0)</f>
        <v>1.0291262135922332</v>
      </c>
      <c r="D61" s="346">
        <f>IFERROR('Class Bin A-B'!T61/'Class Bin A-B'!T$107,0)</f>
        <v>1.0644490644490645</v>
      </c>
      <c r="E61" s="346">
        <f>IFERROR('Class Bin A-B'!U61/'Class Bin A-B'!U$107,0)</f>
        <v>1.1254752851711027</v>
      </c>
      <c r="F61" s="346">
        <f>IFERROR('Class Bin A-B'!V61/'Class Bin A-B'!V$107,0)</f>
        <v>1.0153919014918305</v>
      </c>
      <c r="G61" s="346">
        <f>IFERROR('Class Bin A-B'!W61/'Class Bin A-B'!W$107,0)</f>
        <v>1.0016230002318571</v>
      </c>
      <c r="H61" s="346">
        <f>IFERROR('Class Bin A-B'!X61/'Class Bin A-B'!X$107,0)</f>
        <v>0.94117647058823539</v>
      </c>
      <c r="I61" s="346">
        <f>IFERROR('Class Bin A-B'!Y61/'Class Bin A-B'!Y$107,0)</f>
        <v>0.98637992831541221</v>
      </c>
      <c r="J61" s="346">
        <f>IFERROR('Class Bin A-B'!Z61/'Class Bin A-B'!Z$107,0)</f>
        <v>0.965742251223491</v>
      </c>
      <c r="K61" s="346">
        <f>IFERROR('Class Bin A-B'!AA61/'Class Bin A-B'!AA$107,0)</f>
        <v>0.76248725790010197</v>
      </c>
      <c r="L61" s="346">
        <f>IFERROR('Class Bin A-B'!AB61/'Class Bin A-B'!AB$107,0)</f>
        <v>0</v>
      </c>
      <c r="M61" s="346">
        <f>IFERROR('Class Bin A-B'!AC61/'Class Bin A-B'!AC$107,0)</f>
        <v>0</v>
      </c>
      <c r="N61" s="346">
        <f>IFERROR('Class Bin A-B'!AD61/'Class Bin A-B'!AD$107,0)</f>
        <v>0</v>
      </c>
      <c r="O61" s="347">
        <f>IFERROR('Class Bin A-B'!AE61/'Class Bin A-B'!AE$107,0)</f>
        <v>0</v>
      </c>
      <c r="P61" s="276"/>
      <c r="Q61" s="277">
        <v>0.52083333333333304</v>
      </c>
      <c r="R61" s="345">
        <f>IFERROR('Class Bin B-A'!R61/'Class Bin B-A'!R$107,0)</f>
        <v>0.88958990536277582</v>
      </c>
      <c r="S61" s="346">
        <f>IFERROR('Class Bin B-A'!S61/'Class Bin B-A'!S$107,0)</f>
        <v>1.0469864698646987</v>
      </c>
      <c r="T61" s="346">
        <f>IFERROR('Class Bin B-A'!T61/'Class Bin B-A'!T$107,0)</f>
        <v>0.92417399572141656</v>
      </c>
      <c r="U61" s="346">
        <f>IFERROR('Class Bin B-A'!U61/'Class Bin B-A'!U$107,0)</f>
        <v>0.97826606161929786</v>
      </c>
      <c r="V61" s="346">
        <f>IFERROR('Class Bin B-A'!V61/'Class Bin B-A'!V$107,0)</f>
        <v>0.96772651207267513</v>
      </c>
      <c r="W61" s="346">
        <f>IFERROR('Class Bin B-A'!W61/'Class Bin B-A'!W$107,0)</f>
        <v>0.9731258840169732</v>
      </c>
      <c r="X61" s="346">
        <f>IFERROR('Class Bin B-A'!X61/'Class Bin B-A'!X$107,0)</f>
        <v>1.0172536043488536</v>
      </c>
      <c r="Y61" s="346">
        <f>IFERROR('Class Bin B-A'!Y61/'Class Bin B-A'!Y$107,0)</f>
        <v>1.0302885761984257</v>
      </c>
      <c r="Z61" s="346">
        <f>IFERROR('Class Bin B-A'!Z61/'Class Bin B-A'!Z$107,0)</f>
        <v>1.0255421686746986</v>
      </c>
      <c r="AA61" s="346">
        <f>IFERROR('Class Bin B-A'!AA61/'Class Bin B-A'!AA$107,0)</f>
        <v>0.80626631853785902</v>
      </c>
      <c r="AB61" s="346">
        <f>IFERROR('Class Bin B-A'!AB61/'Class Bin B-A'!AB$107,0)</f>
        <v>0</v>
      </c>
      <c r="AC61" s="346">
        <f>IFERROR('Class Bin B-A'!AC61/'Class Bin B-A'!AC$107,0)</f>
        <v>0</v>
      </c>
      <c r="AD61" s="346">
        <f>IFERROR('Class Bin B-A'!AD61/'Class Bin B-A'!AD$107,0)</f>
        <v>0</v>
      </c>
      <c r="AE61" s="347">
        <f>IFERROR('Class Bin B-A'!AE61/'Class Bin B-A'!AE$107,0)</f>
        <v>0</v>
      </c>
    </row>
    <row r="62" spans="1:31" ht="9.75" customHeight="1" x14ac:dyDescent="0.2">
      <c r="A62" s="277">
        <v>0.53125</v>
      </c>
      <c r="B62" s="345">
        <f>IFERROR('Class Bin A-B'!R62/'Class Bin A-B'!R$107,0)</f>
        <v>0.99750933997509339</v>
      </c>
      <c r="C62" s="346">
        <f>IFERROR('Class Bin A-B'!S62/'Class Bin A-B'!S$107,0)</f>
        <v>1.0330097087378642</v>
      </c>
      <c r="D62" s="346">
        <f>IFERROR('Class Bin A-B'!T62/'Class Bin A-B'!T$107,0)</f>
        <v>1.0385770385770388</v>
      </c>
      <c r="E62" s="346">
        <f>IFERROR('Class Bin A-B'!U62/'Class Bin A-B'!U$107,0)</f>
        <v>1.0988593155893536</v>
      </c>
      <c r="F62" s="346">
        <f>IFERROR('Class Bin A-B'!V62/'Class Bin A-B'!V$107,0)</f>
        <v>1.045702107506512</v>
      </c>
      <c r="G62" s="346">
        <f>IFERROR('Class Bin A-B'!W62/'Class Bin A-B'!W$107,0)</f>
        <v>1.0275910039415719</v>
      </c>
      <c r="H62" s="346">
        <f>IFERROR('Class Bin A-B'!X62/'Class Bin A-B'!X$107,0)</f>
        <v>1.0519031141868513</v>
      </c>
      <c r="I62" s="346">
        <f>IFERROR('Class Bin A-B'!Y62/'Class Bin A-B'!Y$107,0)</f>
        <v>1.0131421744324971</v>
      </c>
      <c r="J62" s="346">
        <f>IFERROR('Class Bin A-B'!Z62/'Class Bin A-B'!Z$107,0)</f>
        <v>1.0142158005127011</v>
      </c>
      <c r="K62" s="346">
        <f>IFERROR('Class Bin A-B'!AA62/'Class Bin A-B'!AA$107,0)</f>
        <v>0.75840978593272179</v>
      </c>
      <c r="L62" s="346">
        <f>IFERROR('Class Bin A-B'!AB62/'Class Bin A-B'!AB$107,0)</f>
        <v>0</v>
      </c>
      <c r="M62" s="346">
        <f>IFERROR('Class Bin A-B'!AC62/'Class Bin A-B'!AC$107,0)</f>
        <v>0</v>
      </c>
      <c r="N62" s="346">
        <f>IFERROR('Class Bin A-B'!AD62/'Class Bin A-B'!AD$107,0)</f>
        <v>0</v>
      </c>
      <c r="O62" s="347">
        <f>IFERROR('Class Bin A-B'!AE62/'Class Bin A-B'!AE$107,0)</f>
        <v>0</v>
      </c>
      <c r="P62" s="276"/>
      <c r="Q62" s="277">
        <v>0.53125</v>
      </c>
      <c r="R62" s="345">
        <f>IFERROR('Class Bin B-A'!R62/'Class Bin B-A'!R$107,0)</f>
        <v>0.96151419558359597</v>
      </c>
      <c r="S62" s="346">
        <f>IFERROR('Class Bin B-A'!S62/'Class Bin B-A'!S$107,0)</f>
        <v>1.0587945879458793</v>
      </c>
      <c r="T62" s="346">
        <f>IFERROR('Class Bin B-A'!T62/'Class Bin B-A'!T$107,0)</f>
        <v>1.0534822914190634</v>
      </c>
      <c r="U62" s="346">
        <f>IFERROR('Class Bin B-A'!U62/'Class Bin B-A'!U$107,0)</f>
        <v>1.0967279675185098</v>
      </c>
      <c r="V62" s="346">
        <f>IFERROR('Class Bin B-A'!V62/'Class Bin B-A'!V$107,0)</f>
        <v>1.0021515658618216</v>
      </c>
      <c r="W62" s="346">
        <f>IFERROR('Class Bin B-A'!W62/'Class Bin B-A'!W$107,0)</f>
        <v>0.93540782649693544</v>
      </c>
      <c r="X62" s="346">
        <f>IFERROR('Class Bin B-A'!X62/'Class Bin B-A'!X$107,0)</f>
        <v>1.0399432758213187</v>
      </c>
      <c r="Y62" s="346">
        <f>IFERROR('Class Bin B-A'!Y62/'Class Bin B-A'!Y$107,0)</f>
        <v>0.95397090388743111</v>
      </c>
      <c r="Z62" s="346">
        <f>IFERROR('Class Bin B-A'!Z62/'Class Bin B-A'!Z$107,0)</f>
        <v>0.9715662650602408</v>
      </c>
      <c r="AA62" s="346">
        <f>IFERROR('Class Bin B-A'!AA62/'Class Bin B-A'!AA$107,0)</f>
        <v>0.83133159268929502</v>
      </c>
      <c r="AB62" s="346">
        <f>IFERROR('Class Bin B-A'!AB62/'Class Bin B-A'!AB$107,0)</f>
        <v>0</v>
      </c>
      <c r="AC62" s="346">
        <f>IFERROR('Class Bin B-A'!AC62/'Class Bin B-A'!AC$107,0)</f>
        <v>0</v>
      </c>
      <c r="AD62" s="346">
        <f>IFERROR('Class Bin B-A'!AD62/'Class Bin B-A'!AD$107,0)</f>
        <v>0</v>
      </c>
      <c r="AE62" s="347">
        <f>IFERROR('Class Bin B-A'!AE62/'Class Bin B-A'!AE$107,0)</f>
        <v>0</v>
      </c>
    </row>
    <row r="63" spans="1:31" ht="9.75" customHeight="1" x14ac:dyDescent="0.2">
      <c r="A63" s="277">
        <v>0.54166666666666696</v>
      </c>
      <c r="B63" s="345">
        <f>IFERROR('Class Bin A-B'!R63/'Class Bin A-B'!R$107,0)</f>
        <v>0.96762141967621418</v>
      </c>
      <c r="C63" s="346">
        <f>IFERROR('Class Bin A-B'!S63/'Class Bin A-B'!S$107,0)</f>
        <v>1.0368932038834953</v>
      </c>
      <c r="D63" s="346">
        <f>IFERROR('Class Bin A-B'!T63/'Class Bin A-B'!T$107,0)</f>
        <v>1.0607530607530609</v>
      </c>
      <c r="E63" s="346">
        <f>IFERROR('Class Bin A-B'!U63/'Class Bin A-B'!U$107,0)</f>
        <v>1.0076045627376427</v>
      </c>
      <c r="F63" s="346">
        <f>IFERROR('Class Bin A-B'!V63/'Class Bin A-B'!V$107,0)</f>
        <v>1.0419133317546767</v>
      </c>
      <c r="G63" s="346">
        <f>IFERROR('Class Bin A-B'!W63/'Class Bin A-B'!W$107,0)</f>
        <v>0.986784140969163</v>
      </c>
      <c r="H63" s="346">
        <f>IFERROR('Class Bin A-B'!X63/'Class Bin A-B'!X$107,0)</f>
        <v>1.037139561707036</v>
      </c>
      <c r="I63" s="346">
        <f>IFERROR('Class Bin A-B'!Y63/'Class Bin A-B'!Y$107,0)</f>
        <v>1.0666666666666667</v>
      </c>
      <c r="J63" s="346">
        <f>IFERROR('Class Bin A-B'!Z63/'Class Bin A-B'!Z$107,0)</f>
        <v>1.0030295968305756</v>
      </c>
      <c r="K63" s="346">
        <f>IFERROR('Class Bin A-B'!AA63/'Class Bin A-B'!AA$107,0)</f>
        <v>0.79510703363914381</v>
      </c>
      <c r="L63" s="346">
        <f>IFERROR('Class Bin A-B'!AB63/'Class Bin A-B'!AB$107,0)</f>
        <v>0</v>
      </c>
      <c r="M63" s="346">
        <f>IFERROR('Class Bin A-B'!AC63/'Class Bin A-B'!AC$107,0)</f>
        <v>0</v>
      </c>
      <c r="N63" s="346">
        <f>IFERROR('Class Bin A-B'!AD63/'Class Bin A-B'!AD$107,0)</f>
        <v>0</v>
      </c>
      <c r="O63" s="347">
        <f>IFERROR('Class Bin A-B'!AE63/'Class Bin A-B'!AE$107,0)</f>
        <v>0</v>
      </c>
      <c r="P63" s="276"/>
      <c r="Q63" s="277">
        <v>0.54166666666666696</v>
      </c>
      <c r="R63" s="345">
        <f>IFERROR('Class Bin B-A'!R63/'Class Bin B-A'!R$107,0)</f>
        <v>1.0447949526813878</v>
      </c>
      <c r="S63" s="346">
        <f>IFERROR('Class Bin B-A'!S63/'Class Bin B-A'!S$107,0)</f>
        <v>1.003690036900369</v>
      </c>
      <c r="T63" s="346">
        <f>IFERROR('Class Bin B-A'!T63/'Class Bin B-A'!T$107,0)</f>
        <v>0.96981221773235071</v>
      </c>
      <c r="U63" s="346">
        <f>IFERROR('Class Bin B-A'!U63/'Class Bin B-A'!U$107,0)</f>
        <v>0.9897301170288989</v>
      </c>
      <c r="V63" s="346">
        <f>IFERROR('Class Bin B-A'!V63/'Class Bin B-A'!V$107,0)</f>
        <v>0.93712646426010038</v>
      </c>
      <c r="W63" s="346">
        <f>IFERROR('Class Bin B-A'!W63/'Class Bin B-A'!W$107,0)</f>
        <v>0.94672324375294681</v>
      </c>
      <c r="X63" s="346">
        <f>IFERROR('Class Bin B-A'!X63/'Class Bin B-A'!X$107,0)</f>
        <v>0.96052942566769073</v>
      </c>
      <c r="Y63" s="346">
        <f>IFERROR('Class Bin B-A'!Y63/'Class Bin B-A'!Y$107,0)</f>
        <v>0.95397090388743111</v>
      </c>
      <c r="Z63" s="346">
        <f>IFERROR('Class Bin B-A'!Z63/'Class Bin B-A'!Z$107,0)</f>
        <v>1.0756626506024094</v>
      </c>
      <c r="AA63" s="346">
        <f>IFERROR('Class Bin B-A'!AA63/'Class Bin B-A'!AA$107,0)</f>
        <v>0.84386422976501307</v>
      </c>
      <c r="AB63" s="346">
        <f>IFERROR('Class Bin B-A'!AB63/'Class Bin B-A'!AB$107,0)</f>
        <v>0</v>
      </c>
      <c r="AC63" s="346">
        <f>IFERROR('Class Bin B-A'!AC63/'Class Bin B-A'!AC$107,0)</f>
        <v>0</v>
      </c>
      <c r="AD63" s="346">
        <f>IFERROR('Class Bin B-A'!AD63/'Class Bin B-A'!AD$107,0)</f>
        <v>0</v>
      </c>
      <c r="AE63" s="347">
        <f>IFERROR('Class Bin B-A'!AE63/'Class Bin B-A'!AE$107,0)</f>
        <v>0</v>
      </c>
    </row>
    <row r="64" spans="1:31" ht="9.75" customHeight="1" x14ac:dyDescent="0.2">
      <c r="A64" s="277">
        <v>0.55208333333333304</v>
      </c>
      <c r="B64" s="345">
        <f>IFERROR('Class Bin A-B'!R64/'Class Bin A-B'!R$107,0)</f>
        <v>1.0236612702366126</v>
      </c>
      <c r="C64" s="346">
        <f>IFERROR('Class Bin A-B'!S64/'Class Bin A-B'!S$107,0)</f>
        <v>1.0951456310679613</v>
      </c>
      <c r="D64" s="346">
        <f>IFERROR('Class Bin A-B'!T64/'Class Bin A-B'!T$107,0)</f>
        <v>1.0718410718410718</v>
      </c>
      <c r="E64" s="346">
        <f>IFERROR('Class Bin A-B'!U64/'Class Bin A-B'!U$107,0)</f>
        <v>1.038022813688213</v>
      </c>
      <c r="F64" s="346">
        <f>IFERROR('Class Bin A-B'!V64/'Class Bin A-B'!V$107,0)</f>
        <v>0.96234904096613771</v>
      </c>
      <c r="G64" s="346">
        <f>IFERROR('Class Bin A-B'!W64/'Class Bin A-B'!W$107,0)</f>
        <v>1.0201715743102249</v>
      </c>
      <c r="H64" s="346">
        <f>IFERROR('Class Bin A-B'!X64/'Class Bin A-B'!X$107,0)</f>
        <v>1.037139561707036</v>
      </c>
      <c r="I64" s="346">
        <f>IFERROR('Class Bin A-B'!Y64/'Class Bin A-B'!Y$107,0)</f>
        <v>0.99020310633213848</v>
      </c>
      <c r="J64" s="346">
        <f>IFERROR('Class Bin A-B'!Z64/'Class Bin A-B'!Z$107,0)</f>
        <v>0.90608249825215581</v>
      </c>
      <c r="K64" s="346">
        <f>IFERROR('Class Bin A-B'!AA64/'Class Bin A-B'!AA$107,0)</f>
        <v>0.8807339449541286</v>
      </c>
      <c r="L64" s="346">
        <f>IFERROR('Class Bin A-B'!AB64/'Class Bin A-B'!AB$107,0)</f>
        <v>0</v>
      </c>
      <c r="M64" s="346">
        <f>IFERROR('Class Bin A-B'!AC64/'Class Bin A-B'!AC$107,0)</f>
        <v>0</v>
      </c>
      <c r="N64" s="346">
        <f>IFERROR('Class Bin A-B'!AD64/'Class Bin A-B'!AD$107,0)</f>
        <v>0</v>
      </c>
      <c r="O64" s="347">
        <f>IFERROR('Class Bin A-B'!AE64/'Class Bin A-B'!AE$107,0)</f>
        <v>0</v>
      </c>
      <c r="P64" s="276"/>
      <c r="Q64" s="277">
        <v>0.55208333333333304</v>
      </c>
      <c r="R64" s="345">
        <f>IFERROR('Class Bin B-A'!R64/'Class Bin B-A'!R$107,0)</f>
        <v>0.91608832807570961</v>
      </c>
      <c r="S64" s="346">
        <f>IFERROR('Class Bin B-A'!S64/'Class Bin B-A'!S$107,0)</f>
        <v>1.0902829028290282</v>
      </c>
      <c r="T64" s="346">
        <f>IFERROR('Class Bin B-A'!T64/'Class Bin B-A'!T$107,0)</f>
        <v>1.0344663655811741</v>
      </c>
      <c r="U64" s="346">
        <f>IFERROR('Class Bin B-A'!U64/'Class Bin B-A'!U$107,0)</f>
        <v>1.1158347265345117</v>
      </c>
      <c r="V64" s="346">
        <f>IFERROR('Class Bin B-A'!V64/'Class Bin B-A'!V$107,0)</f>
        <v>1.0212765957446808</v>
      </c>
      <c r="W64" s="346">
        <f>IFERROR('Class Bin B-A'!W64/'Class Bin B-A'!W$107,0)</f>
        <v>1.041018387553041</v>
      </c>
      <c r="X64" s="346">
        <f>IFERROR('Class Bin B-A'!X64/'Class Bin B-A'!X$107,0)</f>
        <v>0.9718742614039233</v>
      </c>
      <c r="Y64" s="346">
        <f>IFERROR('Class Bin B-A'!Y64/'Class Bin B-A'!Y$107,0)</f>
        <v>0.93489148580968251</v>
      </c>
      <c r="Z64" s="346">
        <f>IFERROR('Class Bin B-A'!Z64/'Class Bin B-A'!Z$107,0)</f>
        <v>0.90987951807228906</v>
      </c>
      <c r="AA64" s="346">
        <f>IFERROR('Class Bin B-A'!AA64/'Class Bin B-A'!AA$107,0)</f>
        <v>0.87728459530026115</v>
      </c>
      <c r="AB64" s="346">
        <f>IFERROR('Class Bin B-A'!AB64/'Class Bin B-A'!AB$107,0)</f>
        <v>0</v>
      </c>
      <c r="AC64" s="346">
        <f>IFERROR('Class Bin B-A'!AC64/'Class Bin B-A'!AC$107,0)</f>
        <v>0</v>
      </c>
      <c r="AD64" s="346">
        <f>IFERROR('Class Bin B-A'!AD64/'Class Bin B-A'!AD$107,0)</f>
        <v>0</v>
      </c>
      <c r="AE64" s="347">
        <f>IFERROR('Class Bin B-A'!AE64/'Class Bin B-A'!AE$107,0)</f>
        <v>0</v>
      </c>
    </row>
    <row r="65" spans="1:31" ht="9.75" customHeight="1" x14ac:dyDescent="0.2">
      <c r="A65" s="277">
        <v>0.5625</v>
      </c>
      <c r="B65" s="345">
        <f>IFERROR('Class Bin A-B'!R65/'Class Bin A-B'!R$107,0)</f>
        <v>0.97135740971357409</v>
      </c>
      <c r="C65" s="346">
        <f>IFERROR('Class Bin A-B'!S65/'Class Bin A-B'!S$107,0)</f>
        <v>1.083495145631068</v>
      </c>
      <c r="D65" s="346">
        <f>IFERROR('Class Bin A-B'!T65/'Class Bin A-B'!T$107,0)</f>
        <v>0.95356895356895366</v>
      </c>
      <c r="E65" s="346">
        <f>IFERROR('Class Bin A-B'!U65/'Class Bin A-B'!U$107,0)</f>
        <v>1.0038022813688212</v>
      </c>
      <c r="F65" s="346">
        <f>IFERROR('Class Bin A-B'!V65/'Class Bin A-B'!V$107,0)</f>
        <v>1.0116031257399951</v>
      </c>
      <c r="G65" s="346">
        <f>IFERROR('Class Bin A-B'!W65/'Class Bin A-B'!W$107,0)</f>
        <v>1.0164618594945514</v>
      </c>
      <c r="H65" s="346">
        <f>IFERROR('Class Bin A-B'!X65/'Class Bin A-B'!X$107,0)</f>
        <v>1.0223760092272205</v>
      </c>
      <c r="I65" s="346">
        <f>IFERROR('Class Bin A-B'!Y65/'Class Bin A-B'!Y$107,0)</f>
        <v>0.99020310633213848</v>
      </c>
      <c r="J65" s="346">
        <f>IFERROR('Class Bin A-B'!Z65/'Class Bin A-B'!Z$107,0)</f>
        <v>1.0254020041948264</v>
      </c>
      <c r="K65" s="346">
        <f>IFERROR('Class Bin A-B'!AA65/'Class Bin A-B'!AA$107,0)</f>
        <v>0.80326197757390416</v>
      </c>
      <c r="L65" s="346">
        <f>IFERROR('Class Bin A-B'!AB65/'Class Bin A-B'!AB$107,0)</f>
        <v>0</v>
      </c>
      <c r="M65" s="346">
        <f>IFERROR('Class Bin A-B'!AC65/'Class Bin A-B'!AC$107,0)</f>
        <v>0</v>
      </c>
      <c r="N65" s="346">
        <f>IFERROR('Class Bin A-B'!AD65/'Class Bin A-B'!AD$107,0)</f>
        <v>0</v>
      </c>
      <c r="O65" s="347">
        <f>IFERROR('Class Bin A-B'!AE65/'Class Bin A-B'!AE$107,0)</f>
        <v>0</v>
      </c>
      <c r="P65" s="276"/>
      <c r="Q65" s="277">
        <v>0.5625</v>
      </c>
      <c r="R65" s="345">
        <f>IFERROR('Class Bin B-A'!R65/'Class Bin B-A'!R$107,0)</f>
        <v>0.88201892744479482</v>
      </c>
      <c r="S65" s="346">
        <f>IFERROR('Class Bin B-A'!S65/'Class Bin B-A'!S$107,0)</f>
        <v>0.98794587945879464</v>
      </c>
      <c r="T65" s="346">
        <f>IFERROR('Class Bin B-A'!T65/'Class Bin B-A'!T$107,0)</f>
        <v>1.0116472545757071</v>
      </c>
      <c r="U65" s="346">
        <f>IFERROR('Class Bin B-A'!U65/'Class Bin B-A'!U$107,0)</f>
        <v>1.1005493193217102</v>
      </c>
      <c r="V65" s="346">
        <f>IFERROR('Class Bin B-A'!V65/'Class Bin B-A'!V$107,0)</f>
        <v>1.0212765957446808</v>
      </c>
      <c r="W65" s="346">
        <f>IFERROR('Class Bin B-A'!W65/'Class Bin B-A'!W$107,0)</f>
        <v>1.0711928335690712</v>
      </c>
      <c r="X65" s="346">
        <f>IFERROR('Class Bin B-A'!X65/'Class Bin B-A'!X$107,0)</f>
        <v>1.0512881115575514</v>
      </c>
      <c r="Y65" s="346">
        <f>IFERROR('Class Bin B-A'!Y65/'Class Bin B-A'!Y$107,0)</f>
        <v>1.0073932745051273</v>
      </c>
      <c r="Z65" s="346">
        <f>IFERROR('Class Bin B-A'!Z65/'Class Bin B-A'!Z$107,0)</f>
        <v>1.0448192771084337</v>
      </c>
      <c r="AA65" s="346">
        <f>IFERROR('Class Bin B-A'!AA65/'Class Bin B-A'!AA$107,0)</f>
        <v>0.90652741514360313</v>
      </c>
      <c r="AB65" s="346">
        <f>IFERROR('Class Bin B-A'!AB65/'Class Bin B-A'!AB$107,0)</f>
        <v>0</v>
      </c>
      <c r="AC65" s="346">
        <f>IFERROR('Class Bin B-A'!AC65/'Class Bin B-A'!AC$107,0)</f>
        <v>0</v>
      </c>
      <c r="AD65" s="346">
        <f>IFERROR('Class Bin B-A'!AD65/'Class Bin B-A'!AD$107,0)</f>
        <v>0</v>
      </c>
      <c r="AE65" s="347">
        <f>IFERROR('Class Bin B-A'!AE65/'Class Bin B-A'!AE$107,0)</f>
        <v>0</v>
      </c>
    </row>
    <row r="66" spans="1:31" ht="9.75" customHeight="1" x14ac:dyDescent="0.2">
      <c r="A66" s="277">
        <v>0.57291666666666696</v>
      </c>
      <c r="B66" s="345">
        <f>IFERROR('Class Bin A-B'!R66/'Class Bin A-B'!R$107,0)</f>
        <v>0.97509339975093412</v>
      </c>
      <c r="C66" s="346">
        <f>IFERROR('Class Bin A-B'!S66/'Class Bin A-B'!S$107,0)</f>
        <v>1.0330097087378642</v>
      </c>
      <c r="D66" s="346">
        <f>IFERROR('Class Bin A-B'!T66/'Class Bin A-B'!T$107,0)</f>
        <v>1.0090090090090091</v>
      </c>
      <c r="E66" s="346">
        <f>IFERROR('Class Bin A-B'!U66/'Class Bin A-B'!U$107,0)</f>
        <v>1.0760456273764258</v>
      </c>
      <c r="F66" s="346">
        <f>IFERROR('Class Bin A-B'!V66/'Class Bin A-B'!V$107,0)</f>
        <v>1.0002367984844895</v>
      </c>
      <c r="G66" s="346">
        <f>IFERROR('Class Bin A-B'!W66/'Class Bin A-B'!W$107,0)</f>
        <v>1.0238812891258984</v>
      </c>
      <c r="H66" s="346">
        <f>IFERROR('Class Bin A-B'!X66/'Class Bin A-B'!X$107,0)</f>
        <v>1.0113033448673587</v>
      </c>
      <c r="I66" s="346">
        <f>IFERROR('Class Bin A-B'!Y66/'Class Bin A-B'!Y$107,0)</f>
        <v>0.97491039426523296</v>
      </c>
      <c r="J66" s="346">
        <f>IFERROR('Class Bin A-B'!Z66/'Class Bin A-B'!Z$107,0)</f>
        <v>0.9843859240270334</v>
      </c>
      <c r="K66" s="346">
        <f>IFERROR('Class Bin A-B'!AA66/'Class Bin A-B'!AA$107,0)</f>
        <v>0.86034658511722739</v>
      </c>
      <c r="L66" s="346">
        <f>IFERROR('Class Bin A-B'!AB66/'Class Bin A-B'!AB$107,0)</f>
        <v>0</v>
      </c>
      <c r="M66" s="346">
        <f>IFERROR('Class Bin A-B'!AC66/'Class Bin A-B'!AC$107,0)</f>
        <v>0</v>
      </c>
      <c r="N66" s="346">
        <f>IFERROR('Class Bin A-B'!AD66/'Class Bin A-B'!AD$107,0)</f>
        <v>0</v>
      </c>
      <c r="O66" s="347">
        <f>IFERROR('Class Bin A-B'!AE66/'Class Bin A-B'!AE$107,0)</f>
        <v>0</v>
      </c>
      <c r="P66" s="276"/>
      <c r="Q66" s="277">
        <v>0.57291666666666696</v>
      </c>
      <c r="R66" s="345">
        <f>IFERROR('Class Bin B-A'!R66/'Class Bin B-A'!R$107,0)</f>
        <v>1.0182965299684541</v>
      </c>
      <c r="S66" s="346">
        <f>IFERROR('Class Bin B-A'!S66/'Class Bin B-A'!S$107,0)</f>
        <v>1.0666666666666667</v>
      </c>
      <c r="T66" s="346">
        <f>IFERROR('Class Bin B-A'!T66/'Class Bin B-A'!T$107,0)</f>
        <v>1.0915141430948418</v>
      </c>
      <c r="U66" s="346">
        <f>IFERROR('Class Bin B-A'!U66/'Class Bin B-A'!U$107,0)</f>
        <v>1.0050155242417005</v>
      </c>
      <c r="V66" s="346">
        <f>IFERROR('Class Bin B-A'!V66/'Class Bin B-A'!V$107,0)</f>
        <v>1.0136265837915373</v>
      </c>
      <c r="W66" s="346">
        <f>IFERROR('Class Bin B-A'!W66/'Class Bin B-A'!W$107,0)</f>
        <v>0.87505893446487504</v>
      </c>
      <c r="X66" s="346">
        <f>IFERROR('Class Bin B-A'!X66/'Class Bin B-A'!X$107,0)</f>
        <v>1.0285984400850863</v>
      </c>
      <c r="Y66" s="346">
        <f>IFERROR('Class Bin B-A'!Y66/'Class Bin B-A'!Y$107,0)</f>
        <v>0.96160267111853059</v>
      </c>
      <c r="Z66" s="346">
        <f>IFERROR('Class Bin B-A'!Z66/'Class Bin B-A'!Z$107,0)</f>
        <v>1.0062650602409637</v>
      </c>
      <c r="AA66" s="346">
        <f>IFERROR('Class Bin B-A'!AA66/'Class Bin B-A'!AA$107,0)</f>
        <v>0.83133159268929502</v>
      </c>
      <c r="AB66" s="346">
        <f>IFERROR('Class Bin B-A'!AB66/'Class Bin B-A'!AB$107,0)</f>
        <v>0</v>
      </c>
      <c r="AC66" s="346">
        <f>IFERROR('Class Bin B-A'!AC66/'Class Bin B-A'!AC$107,0)</f>
        <v>0</v>
      </c>
      <c r="AD66" s="346">
        <f>IFERROR('Class Bin B-A'!AD66/'Class Bin B-A'!AD$107,0)</f>
        <v>0</v>
      </c>
      <c r="AE66" s="347">
        <f>IFERROR('Class Bin B-A'!AE66/'Class Bin B-A'!AE$107,0)</f>
        <v>0</v>
      </c>
    </row>
    <row r="67" spans="1:31" ht="9.75" customHeight="1" x14ac:dyDescent="0.2">
      <c r="A67" s="277">
        <v>0.58333333333333304</v>
      </c>
      <c r="B67" s="345">
        <f>IFERROR('Class Bin A-B'!R67/'Class Bin A-B'!R$107,0)</f>
        <v>0.99377334993773359</v>
      </c>
      <c r="C67" s="346">
        <f>IFERROR('Class Bin A-B'!S67/'Class Bin A-B'!S$107,0)</f>
        <v>1.0368932038834953</v>
      </c>
      <c r="D67" s="346">
        <f>IFERROR('Class Bin A-B'!T67/'Class Bin A-B'!T$107,0)</f>
        <v>1.0164010164010164</v>
      </c>
      <c r="E67" s="346">
        <f>IFERROR('Class Bin A-B'!U67/'Class Bin A-B'!U$107,0)</f>
        <v>0.93536121673003803</v>
      </c>
      <c r="F67" s="346">
        <f>IFERROR('Class Bin A-B'!V67/'Class Bin A-B'!V$107,0)</f>
        <v>0.86384087141842292</v>
      </c>
      <c r="G67" s="346">
        <f>IFERROR('Class Bin A-B'!W67/'Class Bin A-B'!W$107,0)</f>
        <v>0.92742870391838628</v>
      </c>
      <c r="H67" s="346">
        <f>IFERROR('Class Bin A-B'!X67/'Class Bin A-B'!X$107,0)</f>
        <v>0.97808535178777412</v>
      </c>
      <c r="I67" s="346">
        <f>IFERROR('Class Bin A-B'!Y67/'Class Bin A-B'!Y$107,0)</f>
        <v>0.99784946236559147</v>
      </c>
      <c r="J67" s="346">
        <f>IFERROR('Class Bin A-B'!Z67/'Class Bin A-B'!Z$107,0)</f>
        <v>0.97692845490561642</v>
      </c>
      <c r="K67" s="346">
        <f>IFERROR('Class Bin A-B'!AA67/'Class Bin A-B'!AA$107,0)</f>
        <v>0</v>
      </c>
      <c r="L67" s="346">
        <f>IFERROR('Class Bin A-B'!AB67/'Class Bin A-B'!AB$107,0)</f>
        <v>0</v>
      </c>
      <c r="M67" s="346">
        <f>IFERROR('Class Bin A-B'!AC67/'Class Bin A-B'!AC$107,0)</f>
        <v>0</v>
      </c>
      <c r="N67" s="346">
        <f>IFERROR('Class Bin A-B'!AD67/'Class Bin A-B'!AD$107,0)</f>
        <v>0</v>
      </c>
      <c r="O67" s="347">
        <f>IFERROR('Class Bin A-B'!AE67/'Class Bin A-B'!AE$107,0)</f>
        <v>0</v>
      </c>
      <c r="P67" s="276"/>
      <c r="Q67" s="277">
        <v>0.58333333333333304</v>
      </c>
      <c r="R67" s="345">
        <f>IFERROR('Class Bin B-A'!R67/'Class Bin B-A'!R$107,0)</f>
        <v>1.0182965299684541</v>
      </c>
      <c r="S67" s="346">
        <f>IFERROR('Class Bin B-A'!S67/'Class Bin B-A'!S$107,0)</f>
        <v>1.0273062730627307</v>
      </c>
      <c r="T67" s="346">
        <f>IFERROR('Class Bin B-A'!T67/'Class Bin B-A'!T$107,0)</f>
        <v>1.0268599952460185</v>
      </c>
      <c r="U67" s="346">
        <f>IFERROR('Class Bin B-A'!U67/'Class Bin B-A'!U$107,0)</f>
        <v>0.98208741342249817</v>
      </c>
      <c r="V67" s="346">
        <f>IFERROR('Class Bin B-A'!V67/'Class Bin B-A'!V$107,0)</f>
        <v>0.97920153000239063</v>
      </c>
      <c r="W67" s="346">
        <f>IFERROR('Class Bin B-A'!W67/'Class Bin B-A'!W$107,0)</f>
        <v>1.0221593587930222</v>
      </c>
      <c r="X67" s="346">
        <f>IFERROR('Class Bin B-A'!X67/'Class Bin B-A'!X$107,0)</f>
        <v>1.0248168281730088</v>
      </c>
      <c r="Y67" s="346">
        <f>IFERROR('Class Bin B-A'!Y67/'Class Bin B-A'!Y$107,0)</f>
        <v>1.0455521106606245</v>
      </c>
      <c r="Z67" s="346">
        <f>IFERROR('Class Bin B-A'!Z67/'Class Bin B-A'!Z$107,0)</f>
        <v>1.0371084337349397</v>
      </c>
      <c r="AA67" s="346">
        <f>IFERROR('Class Bin B-A'!AA67/'Class Bin B-A'!AA$107,0)</f>
        <v>0</v>
      </c>
      <c r="AB67" s="346">
        <f>IFERROR('Class Bin B-A'!AB67/'Class Bin B-A'!AB$107,0)</f>
        <v>0</v>
      </c>
      <c r="AC67" s="346">
        <f>IFERROR('Class Bin B-A'!AC67/'Class Bin B-A'!AC$107,0)</f>
        <v>0</v>
      </c>
      <c r="AD67" s="346">
        <f>IFERROR('Class Bin B-A'!AD67/'Class Bin B-A'!AD$107,0)</f>
        <v>0</v>
      </c>
      <c r="AE67" s="347">
        <f>IFERROR('Class Bin B-A'!AE67/'Class Bin B-A'!AE$107,0)</f>
        <v>0</v>
      </c>
    </row>
    <row r="68" spans="1:31" ht="9.75" customHeight="1" x14ac:dyDescent="0.2">
      <c r="A68" s="277">
        <v>0.59375</v>
      </c>
      <c r="B68" s="345">
        <f>IFERROR('Class Bin A-B'!R68/'Class Bin A-B'!R$107,0)</f>
        <v>1.0236612702366126</v>
      </c>
      <c r="C68" s="346">
        <f>IFERROR('Class Bin A-B'!S68/'Class Bin A-B'!S$107,0)</f>
        <v>1.0446601941747573</v>
      </c>
      <c r="D68" s="346">
        <f>IFERROR('Class Bin A-B'!T68/'Class Bin A-B'!T$107,0)</f>
        <v>0.95726495726495731</v>
      </c>
      <c r="E68" s="346">
        <f>IFERROR('Class Bin A-B'!U68/'Class Bin A-B'!U$107,0)</f>
        <v>0.99619771863117867</v>
      </c>
      <c r="F68" s="346">
        <f>IFERROR('Class Bin A-B'!V68/'Class Bin A-B'!V$107,0)</f>
        <v>0.96992659246980817</v>
      </c>
      <c r="G68" s="346">
        <f>IFERROR('Class Bin A-B'!W68/'Class Bin A-B'!W$107,0)</f>
        <v>1.0164618594945514</v>
      </c>
      <c r="H68" s="346">
        <f>IFERROR('Class Bin A-B'!X68/'Class Bin A-B'!X$107,0)</f>
        <v>0.98915801614763565</v>
      </c>
      <c r="I68" s="346">
        <f>IFERROR('Class Bin A-B'!Y68/'Class Bin A-B'!Y$107,0)</f>
        <v>1.0896057347670252</v>
      </c>
      <c r="J68" s="346">
        <f>IFERROR('Class Bin A-B'!Z68/'Class Bin A-B'!Z$107,0)</f>
        <v>1.0142158005127011</v>
      </c>
      <c r="K68" s="346">
        <f>IFERROR('Class Bin A-B'!AA68/'Class Bin A-B'!AA$107,0)</f>
        <v>0</v>
      </c>
      <c r="L68" s="346">
        <f>IFERROR('Class Bin A-B'!AB68/'Class Bin A-B'!AB$107,0)</f>
        <v>0</v>
      </c>
      <c r="M68" s="346">
        <f>IFERROR('Class Bin A-B'!AC68/'Class Bin A-B'!AC$107,0)</f>
        <v>0</v>
      </c>
      <c r="N68" s="346">
        <f>IFERROR('Class Bin A-B'!AD68/'Class Bin A-B'!AD$107,0)</f>
        <v>0</v>
      </c>
      <c r="O68" s="347">
        <f>IFERROR('Class Bin A-B'!AE68/'Class Bin A-B'!AE$107,0)</f>
        <v>0</v>
      </c>
      <c r="P68" s="276"/>
      <c r="Q68" s="277">
        <v>0.59375</v>
      </c>
      <c r="R68" s="345">
        <f>IFERROR('Class Bin B-A'!R68/'Class Bin B-A'!R$107,0)</f>
        <v>0.9085173501577285</v>
      </c>
      <c r="S68" s="346">
        <f>IFERROR('Class Bin B-A'!S68/'Class Bin B-A'!S$107,0)</f>
        <v>0.99188191881918819</v>
      </c>
      <c r="T68" s="346">
        <f>IFERROR('Class Bin B-A'!T68/'Class Bin B-A'!T$107,0)</f>
        <v>1.0306631804135964</v>
      </c>
      <c r="U68" s="346">
        <f>IFERROR('Class Bin B-A'!U68/'Class Bin B-A'!U$107,0)</f>
        <v>0.95533795080009554</v>
      </c>
      <c r="V68" s="346">
        <f>IFERROR('Class Bin B-A'!V68/'Class Bin B-A'!V$107,0)</f>
        <v>0.94860148218981588</v>
      </c>
      <c r="W68" s="346">
        <f>IFERROR('Class Bin B-A'!W68/'Class Bin B-A'!W$107,0)</f>
        <v>1.0561056105610562</v>
      </c>
      <c r="X68" s="346">
        <f>IFERROR('Class Bin B-A'!X68/'Class Bin B-A'!X$107,0)</f>
        <v>0.89624202316237289</v>
      </c>
      <c r="Y68" s="346">
        <f>IFERROR('Class Bin B-A'!Y68/'Class Bin B-A'!Y$107,0)</f>
        <v>0.91199618411638417</v>
      </c>
      <c r="Z68" s="346">
        <f>IFERROR('Class Bin B-A'!Z68/'Class Bin B-A'!Z$107,0)</f>
        <v>0.9715662650602408</v>
      </c>
      <c r="AA68" s="346">
        <f>IFERROR('Class Bin B-A'!AA68/'Class Bin B-A'!AA$107,0)</f>
        <v>0</v>
      </c>
      <c r="AB68" s="346">
        <f>IFERROR('Class Bin B-A'!AB68/'Class Bin B-A'!AB$107,0)</f>
        <v>0</v>
      </c>
      <c r="AC68" s="346">
        <f>IFERROR('Class Bin B-A'!AC68/'Class Bin B-A'!AC$107,0)</f>
        <v>0</v>
      </c>
      <c r="AD68" s="346">
        <f>IFERROR('Class Bin B-A'!AD68/'Class Bin B-A'!AD$107,0)</f>
        <v>0</v>
      </c>
      <c r="AE68" s="347">
        <f>IFERROR('Class Bin B-A'!AE68/'Class Bin B-A'!AE$107,0)</f>
        <v>0</v>
      </c>
    </row>
    <row r="69" spans="1:31" ht="9.75" customHeight="1" x14ac:dyDescent="0.2">
      <c r="A69" s="277">
        <v>0.60416666666666696</v>
      </c>
      <c r="B69" s="345">
        <f>IFERROR('Class Bin A-B'!R69/'Class Bin A-B'!R$107,0)</f>
        <v>0.97882938978829392</v>
      </c>
      <c r="C69" s="346">
        <f>IFERROR('Class Bin A-B'!S69/'Class Bin A-B'!S$107,0)</f>
        <v>1.0796116504854372</v>
      </c>
      <c r="D69" s="346">
        <f>IFERROR('Class Bin A-B'!T69/'Class Bin A-B'!T$107,0)</f>
        <v>0.99792099792099798</v>
      </c>
      <c r="E69" s="346">
        <f>IFERROR('Class Bin A-B'!U69/'Class Bin A-B'!U$107,0)</f>
        <v>0.97338403041825095</v>
      </c>
      <c r="F69" s="346">
        <f>IFERROR('Class Bin A-B'!V69/'Class Bin A-B'!V$107,0)</f>
        <v>0.97371536822164328</v>
      </c>
      <c r="G69" s="346">
        <f>IFERROR('Class Bin A-B'!W69/'Class Bin A-B'!W$107,0)</f>
        <v>0.96081613725944814</v>
      </c>
      <c r="H69" s="346">
        <f>IFERROR('Class Bin A-B'!X69/'Class Bin A-B'!X$107,0)</f>
        <v>1.033448673587082</v>
      </c>
      <c r="I69" s="346">
        <f>IFERROR('Class Bin A-B'!Y69/'Class Bin A-B'!Y$107,0)</f>
        <v>1.0551971326164875</v>
      </c>
      <c r="J69" s="346">
        <f>IFERROR('Class Bin A-B'!Z69/'Class Bin A-B'!Z$107,0)</f>
        <v>1.0142158005127011</v>
      </c>
      <c r="K69" s="346">
        <f>IFERROR('Class Bin A-B'!AA69/'Class Bin A-B'!AA$107,0)</f>
        <v>0</v>
      </c>
      <c r="L69" s="346">
        <f>IFERROR('Class Bin A-B'!AB69/'Class Bin A-B'!AB$107,0)</f>
        <v>0</v>
      </c>
      <c r="M69" s="346">
        <f>IFERROR('Class Bin A-B'!AC69/'Class Bin A-B'!AC$107,0)</f>
        <v>0</v>
      </c>
      <c r="N69" s="346">
        <f>IFERROR('Class Bin A-B'!AD69/'Class Bin A-B'!AD$107,0)</f>
        <v>0</v>
      </c>
      <c r="O69" s="347">
        <f>IFERROR('Class Bin A-B'!AE69/'Class Bin A-B'!AE$107,0)</f>
        <v>0</v>
      </c>
      <c r="P69" s="276"/>
      <c r="Q69" s="277">
        <v>0.60416666666666696</v>
      </c>
      <c r="R69" s="345">
        <f>IFERROR('Class Bin B-A'!R69/'Class Bin B-A'!R$107,0)</f>
        <v>0.98044164037854864</v>
      </c>
      <c r="S69" s="346">
        <f>IFERROR('Class Bin B-A'!S69/'Class Bin B-A'!S$107,0)</f>
        <v>1.0627306273062731</v>
      </c>
      <c r="T69" s="346">
        <f>IFERROR('Class Bin B-A'!T69/'Class Bin B-A'!T$107,0)</f>
        <v>0.98882814357023996</v>
      </c>
      <c r="U69" s="346">
        <f>IFERROR('Class Bin B-A'!U69/'Class Bin B-A'!U$107,0)</f>
        <v>1.0164795796513018</v>
      </c>
      <c r="V69" s="346">
        <f>IFERROR('Class Bin B-A'!V69/'Class Bin B-A'!V$107,0)</f>
        <v>0.97920153000239063</v>
      </c>
      <c r="W69" s="346">
        <f>IFERROR('Class Bin B-A'!W69/'Class Bin B-A'!W$107,0)</f>
        <v>1.0033003300330035</v>
      </c>
      <c r="X69" s="346">
        <f>IFERROR('Class Bin B-A'!X69/'Class Bin B-A'!X$107,0)</f>
        <v>0.98700070905223347</v>
      </c>
      <c r="Y69" s="346">
        <f>IFERROR('Class Bin B-A'!Y69/'Class Bin B-A'!Y$107,0)</f>
        <v>1.0188409253517765</v>
      </c>
      <c r="Z69" s="346">
        <f>IFERROR('Class Bin B-A'!Z69/'Class Bin B-A'!Z$107,0)</f>
        <v>0.98698795180722887</v>
      </c>
      <c r="AA69" s="346">
        <f>IFERROR('Class Bin B-A'!AA69/'Class Bin B-A'!AA$107,0)</f>
        <v>0</v>
      </c>
      <c r="AB69" s="346">
        <f>IFERROR('Class Bin B-A'!AB69/'Class Bin B-A'!AB$107,0)</f>
        <v>0</v>
      </c>
      <c r="AC69" s="346">
        <f>IFERROR('Class Bin B-A'!AC69/'Class Bin B-A'!AC$107,0)</f>
        <v>0</v>
      </c>
      <c r="AD69" s="346">
        <f>IFERROR('Class Bin B-A'!AD69/'Class Bin B-A'!AD$107,0)</f>
        <v>0</v>
      </c>
      <c r="AE69" s="347">
        <f>IFERROR('Class Bin B-A'!AE69/'Class Bin B-A'!AE$107,0)</f>
        <v>0</v>
      </c>
    </row>
    <row r="70" spans="1:31" ht="9.75" customHeight="1" x14ac:dyDescent="0.2">
      <c r="A70" s="277">
        <v>0.61458333333333304</v>
      </c>
      <c r="B70" s="345">
        <f>IFERROR('Class Bin A-B'!R70/'Class Bin A-B'!R$107,0)</f>
        <v>1.0012453300124533</v>
      </c>
      <c r="C70" s="346">
        <f>IFERROR('Class Bin A-B'!S70/'Class Bin A-B'!S$107,0)</f>
        <v>0.9980582524271846</v>
      </c>
      <c r="D70" s="346">
        <f>IFERROR('Class Bin A-B'!T70/'Class Bin A-B'!T$107,0)</f>
        <v>0.96835296835296836</v>
      </c>
      <c r="E70" s="346">
        <f>IFERROR('Class Bin A-B'!U70/'Class Bin A-B'!U$107,0)</f>
        <v>1.0076045627376427</v>
      </c>
      <c r="F70" s="346">
        <f>IFERROR('Class Bin A-B'!V70/'Class Bin A-B'!V$107,0)</f>
        <v>1.0343357802510065</v>
      </c>
      <c r="G70" s="346">
        <f>IFERROR('Class Bin A-B'!W70/'Class Bin A-B'!W$107,0)</f>
        <v>0.986784140969163</v>
      </c>
      <c r="H70" s="346">
        <f>IFERROR('Class Bin A-B'!X70/'Class Bin A-B'!X$107,0)</f>
        <v>1.0039215686274512</v>
      </c>
      <c r="I70" s="346">
        <f>IFERROR('Class Bin A-B'!Y70/'Class Bin A-B'!Y$107,0)</f>
        <v>0.95961768219832744</v>
      </c>
      <c r="J70" s="346">
        <f>IFERROR('Class Bin A-B'!Z70/'Class Bin A-B'!Z$107,0)</f>
        <v>1.0403169424376602</v>
      </c>
      <c r="K70" s="346">
        <f>IFERROR('Class Bin A-B'!AA70/'Class Bin A-B'!AA$107,0)</f>
        <v>0</v>
      </c>
      <c r="L70" s="346">
        <f>IFERROR('Class Bin A-B'!AB70/'Class Bin A-B'!AB$107,0)</f>
        <v>0</v>
      </c>
      <c r="M70" s="346">
        <f>IFERROR('Class Bin A-B'!AC70/'Class Bin A-B'!AC$107,0)</f>
        <v>0</v>
      </c>
      <c r="N70" s="346">
        <f>IFERROR('Class Bin A-B'!AD70/'Class Bin A-B'!AD$107,0)</f>
        <v>0</v>
      </c>
      <c r="O70" s="347">
        <f>IFERROR('Class Bin A-B'!AE70/'Class Bin A-B'!AE$107,0)</f>
        <v>0</v>
      </c>
      <c r="P70" s="276"/>
      <c r="Q70" s="277">
        <v>0.61458333333333304</v>
      </c>
      <c r="R70" s="345">
        <f>IFERROR('Class Bin B-A'!R70/'Class Bin B-A'!R$107,0)</f>
        <v>1.0334384858044163</v>
      </c>
      <c r="S70" s="346">
        <f>IFERROR('Class Bin B-A'!S70/'Class Bin B-A'!S$107,0)</f>
        <v>1.0469864698646987</v>
      </c>
      <c r="T70" s="346">
        <f>IFERROR('Class Bin B-A'!T70/'Class Bin B-A'!T$107,0)</f>
        <v>0.81007844069408119</v>
      </c>
      <c r="U70" s="346">
        <f>IFERROR('Class Bin B-A'!U70/'Class Bin B-A'!U$107,0)</f>
        <v>1.0164795796513018</v>
      </c>
      <c r="V70" s="346">
        <f>IFERROR('Class Bin B-A'!V70/'Class Bin B-A'!V$107,0)</f>
        <v>1.0059765718383935</v>
      </c>
      <c r="W70" s="346">
        <f>IFERROR('Class Bin B-A'!W70/'Class Bin B-A'!W$107,0)</f>
        <v>0.95426685525695432</v>
      </c>
      <c r="X70" s="346">
        <f>IFERROR('Class Bin B-A'!X70/'Class Bin B-A'!X$107,0)</f>
        <v>1.0777593949420941</v>
      </c>
      <c r="Y70" s="346">
        <f>IFERROR('Class Bin B-A'!Y70/'Class Bin B-A'!Y$107,0)</f>
        <v>1.0798950632005722</v>
      </c>
      <c r="Z70" s="346">
        <f>IFERROR('Class Bin B-A'!Z70/'Class Bin B-A'!Z$107,0)</f>
        <v>0.95999999999999985</v>
      </c>
      <c r="AA70" s="346">
        <f>IFERROR('Class Bin B-A'!AA70/'Class Bin B-A'!AA$107,0)</f>
        <v>0</v>
      </c>
      <c r="AB70" s="346">
        <f>IFERROR('Class Bin B-A'!AB70/'Class Bin B-A'!AB$107,0)</f>
        <v>0</v>
      </c>
      <c r="AC70" s="346">
        <f>IFERROR('Class Bin B-A'!AC70/'Class Bin B-A'!AC$107,0)</f>
        <v>0</v>
      </c>
      <c r="AD70" s="346">
        <f>IFERROR('Class Bin B-A'!AD70/'Class Bin B-A'!AD$107,0)</f>
        <v>0</v>
      </c>
      <c r="AE70" s="347">
        <f>IFERROR('Class Bin B-A'!AE70/'Class Bin B-A'!AE$107,0)</f>
        <v>0</v>
      </c>
    </row>
    <row r="71" spans="1:31" ht="9.75" customHeight="1" x14ac:dyDescent="0.2">
      <c r="A71" s="277">
        <v>0.625</v>
      </c>
      <c r="B71" s="345">
        <f>IFERROR('Class Bin A-B'!R71/'Class Bin A-B'!R$107,0)</f>
        <v>1.0049813200498132</v>
      </c>
      <c r="C71" s="346">
        <f>IFERROR('Class Bin A-B'!S71/'Class Bin A-B'!S$107,0)</f>
        <v>1.083495145631068</v>
      </c>
      <c r="D71" s="346">
        <f>IFERROR('Class Bin A-B'!T71/'Class Bin A-B'!T$107,0)</f>
        <v>1.0237930237930237</v>
      </c>
      <c r="E71" s="346">
        <f>IFERROR('Class Bin A-B'!U71/'Class Bin A-B'!U$107,0)</f>
        <v>0.96577946768060829</v>
      </c>
      <c r="F71" s="346">
        <f>IFERROR('Class Bin A-B'!V71/'Class Bin A-B'!V$107,0)</f>
        <v>1.0191806772436656</v>
      </c>
      <c r="G71" s="346">
        <f>IFERROR('Class Bin A-B'!W71/'Class Bin A-B'!W$107,0)</f>
        <v>1.0683978669139811</v>
      </c>
      <c r="H71" s="346">
        <f>IFERROR('Class Bin A-B'!X71/'Class Bin A-B'!X$107,0)</f>
        <v>0.97439446366782012</v>
      </c>
      <c r="I71" s="346">
        <f>IFERROR('Class Bin A-B'!Y71/'Class Bin A-B'!Y$107,0)</f>
        <v>1.0093189964157705</v>
      </c>
      <c r="J71" s="346">
        <f>IFERROR('Class Bin A-B'!Z71/'Class Bin A-B'!Z$107,0)</f>
        <v>0.99930086226986725</v>
      </c>
      <c r="K71" s="346">
        <f>IFERROR('Class Bin A-B'!AA71/'Class Bin A-B'!AA$107,0)</f>
        <v>0</v>
      </c>
      <c r="L71" s="346">
        <f>IFERROR('Class Bin A-B'!AB71/'Class Bin A-B'!AB$107,0)</f>
        <v>0</v>
      </c>
      <c r="M71" s="346">
        <f>IFERROR('Class Bin A-B'!AC71/'Class Bin A-B'!AC$107,0)</f>
        <v>0</v>
      </c>
      <c r="N71" s="346">
        <f>IFERROR('Class Bin A-B'!AD71/'Class Bin A-B'!AD$107,0)</f>
        <v>0</v>
      </c>
      <c r="O71" s="347">
        <f>IFERROR('Class Bin A-B'!AE71/'Class Bin A-B'!AE$107,0)</f>
        <v>0</v>
      </c>
      <c r="P71" s="276"/>
      <c r="Q71" s="277">
        <v>0.625</v>
      </c>
      <c r="R71" s="345">
        <f>IFERROR('Class Bin B-A'!R71/'Class Bin B-A'!R$107,0)</f>
        <v>1.0145110410094635</v>
      </c>
      <c r="S71" s="346">
        <f>IFERROR('Class Bin B-A'!S71/'Class Bin B-A'!S$107,0)</f>
        <v>1.003690036900369</v>
      </c>
      <c r="T71" s="346">
        <f>IFERROR('Class Bin B-A'!T71/'Class Bin B-A'!T$107,0)</f>
        <v>1.0268599952460185</v>
      </c>
      <c r="U71" s="346">
        <f>IFERROR('Class Bin B-A'!U71/'Class Bin B-A'!U$107,0)</f>
        <v>1.0241222832577024</v>
      </c>
      <c r="V71" s="346">
        <f>IFERROR('Class Bin B-A'!V71/'Class Bin B-A'!V$107,0)</f>
        <v>1.0212765957446808</v>
      </c>
      <c r="W71" s="346">
        <f>IFERROR('Class Bin B-A'!W71/'Class Bin B-A'!W$107,0)</f>
        <v>0.98066949552098071</v>
      </c>
      <c r="X71" s="346">
        <f>IFERROR('Class Bin B-A'!X71/'Class Bin B-A'!X$107,0)</f>
        <v>0.91893169463483804</v>
      </c>
      <c r="Y71" s="346">
        <f>IFERROR('Class Bin B-A'!Y71/'Class Bin B-A'!Y$107,0)</f>
        <v>1.0226568089673262</v>
      </c>
      <c r="Z71" s="346">
        <f>IFERROR('Class Bin B-A'!Z71/'Class Bin B-A'!Z$107,0)</f>
        <v>0.99469879518072279</v>
      </c>
      <c r="AA71" s="346">
        <f>IFERROR('Class Bin B-A'!AA71/'Class Bin B-A'!AA$107,0)</f>
        <v>0</v>
      </c>
      <c r="AB71" s="346">
        <f>IFERROR('Class Bin B-A'!AB71/'Class Bin B-A'!AB$107,0)</f>
        <v>0</v>
      </c>
      <c r="AC71" s="346">
        <f>IFERROR('Class Bin B-A'!AC71/'Class Bin B-A'!AC$107,0)</f>
        <v>0</v>
      </c>
      <c r="AD71" s="346">
        <f>IFERROR('Class Bin B-A'!AD71/'Class Bin B-A'!AD$107,0)</f>
        <v>0</v>
      </c>
      <c r="AE71" s="347">
        <f>IFERROR('Class Bin B-A'!AE71/'Class Bin B-A'!AE$107,0)</f>
        <v>0</v>
      </c>
    </row>
    <row r="72" spans="1:31" ht="9.75" customHeight="1" x14ac:dyDescent="0.2">
      <c r="A72" s="277">
        <v>0.63541666666666696</v>
      </c>
      <c r="B72" s="345">
        <f>IFERROR('Class Bin A-B'!R72/'Class Bin A-B'!R$107,0)</f>
        <v>0.97882938978829392</v>
      </c>
      <c r="C72" s="346">
        <f>IFERROR('Class Bin A-B'!S72/'Class Bin A-B'!S$107,0)</f>
        <v>1.0679611650485439</v>
      </c>
      <c r="D72" s="346">
        <f>IFERROR('Class Bin A-B'!T72/'Class Bin A-B'!T$107,0)</f>
        <v>0.9498729498729499</v>
      </c>
      <c r="E72" s="346">
        <f>IFERROR('Class Bin A-B'!U72/'Class Bin A-B'!U$107,0)</f>
        <v>1.0114068441064639</v>
      </c>
      <c r="F72" s="346">
        <f>IFERROR('Class Bin A-B'!V72/'Class Bin A-B'!V$107,0)</f>
        <v>1.026758228747336</v>
      </c>
      <c r="G72" s="346">
        <f>IFERROR('Class Bin A-B'!W72/'Class Bin A-B'!W$107,0)</f>
        <v>0.97565499652214238</v>
      </c>
      <c r="H72" s="346">
        <f>IFERROR('Class Bin A-B'!X72/'Class Bin A-B'!X$107,0)</f>
        <v>1.0519031141868513</v>
      </c>
      <c r="I72" s="346">
        <f>IFERROR('Class Bin A-B'!Y72/'Class Bin A-B'!Y$107,0)</f>
        <v>0.97491039426523296</v>
      </c>
      <c r="J72" s="346">
        <f>IFERROR('Class Bin A-B'!Z72/'Class Bin A-B'!Z$107,0)</f>
        <v>0.99184339314845038</v>
      </c>
      <c r="K72" s="346">
        <f>IFERROR('Class Bin A-B'!AA72/'Class Bin A-B'!AA$107,0)</f>
        <v>0</v>
      </c>
      <c r="L72" s="346">
        <f>IFERROR('Class Bin A-B'!AB72/'Class Bin A-B'!AB$107,0)</f>
        <v>0</v>
      </c>
      <c r="M72" s="346">
        <f>IFERROR('Class Bin A-B'!AC72/'Class Bin A-B'!AC$107,0)</f>
        <v>0</v>
      </c>
      <c r="N72" s="346">
        <f>IFERROR('Class Bin A-B'!AD72/'Class Bin A-B'!AD$107,0)</f>
        <v>0</v>
      </c>
      <c r="O72" s="347">
        <f>IFERROR('Class Bin A-B'!AE72/'Class Bin A-B'!AE$107,0)</f>
        <v>0</v>
      </c>
      <c r="P72" s="276"/>
      <c r="Q72" s="277">
        <v>0.63541666666666696</v>
      </c>
      <c r="R72" s="345">
        <f>IFERROR('Class Bin B-A'!R72/'Class Bin B-A'!R$107,0)</f>
        <v>0.99179810725552031</v>
      </c>
      <c r="S72" s="346">
        <f>IFERROR('Class Bin B-A'!S72/'Class Bin B-A'!S$107,0)</f>
        <v>1.0981549815498155</v>
      </c>
      <c r="T72" s="346">
        <f>IFERROR('Class Bin B-A'!T72/'Class Bin B-A'!T$107,0)</f>
        <v>1.0686950320893749</v>
      </c>
      <c r="U72" s="346">
        <f>IFERROR('Class Bin B-A'!U72/'Class Bin B-A'!U$107,0)</f>
        <v>0.95533795080009554</v>
      </c>
      <c r="V72" s="346">
        <f>IFERROR('Class Bin B-A'!V72/'Class Bin B-A'!V$107,0)</f>
        <v>1.0710016734401147</v>
      </c>
      <c r="W72" s="346">
        <f>IFERROR('Class Bin B-A'!W72/'Class Bin B-A'!W$107,0)</f>
        <v>1.025931164545026</v>
      </c>
      <c r="X72" s="346">
        <f>IFERROR('Class Bin B-A'!X72/'Class Bin B-A'!X$107,0)</f>
        <v>1.0739777830300163</v>
      </c>
      <c r="Y72" s="346">
        <f>IFERROR('Class Bin B-A'!Y72/'Class Bin B-A'!Y$107,0)</f>
        <v>1.0035773908895775</v>
      </c>
      <c r="Z72" s="346">
        <f>IFERROR('Class Bin B-A'!Z72/'Class Bin B-A'!Z$107,0)</f>
        <v>1.0795180722891564</v>
      </c>
      <c r="AA72" s="346">
        <f>IFERROR('Class Bin B-A'!AA72/'Class Bin B-A'!AA$107,0)</f>
        <v>0</v>
      </c>
      <c r="AB72" s="346">
        <f>IFERROR('Class Bin B-A'!AB72/'Class Bin B-A'!AB$107,0)</f>
        <v>0</v>
      </c>
      <c r="AC72" s="346">
        <f>IFERROR('Class Bin B-A'!AC72/'Class Bin B-A'!AC$107,0)</f>
        <v>0</v>
      </c>
      <c r="AD72" s="346">
        <f>IFERROR('Class Bin B-A'!AD72/'Class Bin B-A'!AD$107,0)</f>
        <v>0</v>
      </c>
      <c r="AE72" s="347">
        <f>IFERROR('Class Bin B-A'!AE72/'Class Bin B-A'!AE$107,0)</f>
        <v>0</v>
      </c>
    </row>
    <row r="73" spans="1:31" ht="9.75" customHeight="1" x14ac:dyDescent="0.2">
      <c r="A73" s="277">
        <v>0.64583333333333304</v>
      </c>
      <c r="B73" s="345">
        <f>IFERROR('Class Bin A-B'!R73/'Class Bin A-B'!R$107,0)</f>
        <v>0.99750933997509339</v>
      </c>
      <c r="C73" s="346">
        <f>IFERROR('Class Bin A-B'!S73/'Class Bin A-B'!S$107,0)</f>
        <v>1.0058252427184466</v>
      </c>
      <c r="D73" s="346">
        <f>IFERROR('Class Bin A-B'!T73/'Class Bin A-B'!T$107,0)</f>
        <v>1.0164010164010164</v>
      </c>
      <c r="E73" s="346">
        <f>IFERROR('Class Bin A-B'!U73/'Class Bin A-B'!U$107,0)</f>
        <v>0.97718631178707216</v>
      </c>
      <c r="F73" s="346">
        <f>IFERROR('Class Bin A-B'!V73/'Class Bin A-B'!V$107,0)</f>
        <v>1.0381245560028416</v>
      </c>
      <c r="G73" s="346">
        <f>IFERROR('Class Bin A-B'!W73/'Class Bin A-B'!W$107,0)</f>
        <v>1.0387201483885926</v>
      </c>
      <c r="H73" s="346">
        <f>IFERROR('Class Bin A-B'!X73/'Class Bin A-B'!X$107,0)</f>
        <v>0.98546712802768177</v>
      </c>
      <c r="I73" s="346">
        <f>IFERROR('Class Bin A-B'!Y73/'Class Bin A-B'!Y$107,0)</f>
        <v>1.0054958183990443</v>
      </c>
      <c r="J73" s="346">
        <f>IFERROR('Class Bin A-B'!Z73/'Class Bin A-B'!Z$107,0)</f>
        <v>1.0328594733162433</v>
      </c>
      <c r="K73" s="346">
        <f>IFERROR('Class Bin A-B'!AA73/'Class Bin A-B'!AA$107,0)</f>
        <v>0</v>
      </c>
      <c r="L73" s="346">
        <f>IFERROR('Class Bin A-B'!AB73/'Class Bin A-B'!AB$107,0)</f>
        <v>0</v>
      </c>
      <c r="M73" s="346">
        <f>IFERROR('Class Bin A-B'!AC73/'Class Bin A-B'!AC$107,0)</f>
        <v>0</v>
      </c>
      <c r="N73" s="346">
        <f>IFERROR('Class Bin A-B'!AD73/'Class Bin A-B'!AD$107,0)</f>
        <v>0</v>
      </c>
      <c r="O73" s="347">
        <f>IFERROR('Class Bin A-B'!AE73/'Class Bin A-B'!AE$107,0)</f>
        <v>0</v>
      </c>
      <c r="P73" s="276"/>
      <c r="Q73" s="277">
        <v>0.64583333333333304</v>
      </c>
      <c r="R73" s="345">
        <f>IFERROR('Class Bin B-A'!R73/'Class Bin B-A'!R$107,0)</f>
        <v>1.0258675078864352</v>
      </c>
      <c r="S73" s="346">
        <f>IFERROR('Class Bin B-A'!S73/'Class Bin B-A'!S$107,0)</f>
        <v>1.0587945879458793</v>
      </c>
      <c r="T73" s="346">
        <f>IFERROR('Class Bin B-A'!T73/'Class Bin B-A'!T$107,0)</f>
        <v>1.0230568100784405</v>
      </c>
      <c r="U73" s="346">
        <f>IFERROR('Class Bin B-A'!U73/'Class Bin B-A'!U$107,0)</f>
        <v>1.0661571530929066</v>
      </c>
      <c r="V73" s="346">
        <f>IFERROR('Class Bin B-A'!V73/'Class Bin B-A'!V$107,0)</f>
        <v>1.0212765957446808</v>
      </c>
      <c r="W73" s="346">
        <f>IFERROR('Class Bin B-A'!W73/'Class Bin B-A'!W$107,0)</f>
        <v>1.0561056105610562</v>
      </c>
      <c r="X73" s="346">
        <f>IFERROR('Class Bin B-A'!X73/'Class Bin B-A'!X$107,0)</f>
        <v>1.0664145592058614</v>
      </c>
      <c r="Y73" s="346">
        <f>IFERROR('Class Bin B-A'!Y73/'Class Bin B-A'!Y$107,0)</f>
        <v>0.99594562365847816</v>
      </c>
      <c r="Z73" s="346">
        <f>IFERROR('Class Bin B-A'!Z73/'Class Bin B-A'!Z$107,0)</f>
        <v>1.0255421686746986</v>
      </c>
      <c r="AA73" s="346">
        <f>IFERROR('Class Bin B-A'!AA73/'Class Bin B-A'!AA$107,0)</f>
        <v>0</v>
      </c>
      <c r="AB73" s="346">
        <f>IFERROR('Class Bin B-A'!AB73/'Class Bin B-A'!AB$107,0)</f>
        <v>0</v>
      </c>
      <c r="AC73" s="346">
        <f>IFERROR('Class Bin B-A'!AC73/'Class Bin B-A'!AC$107,0)</f>
        <v>0</v>
      </c>
      <c r="AD73" s="346">
        <f>IFERROR('Class Bin B-A'!AD73/'Class Bin B-A'!AD$107,0)</f>
        <v>0</v>
      </c>
      <c r="AE73" s="347">
        <f>IFERROR('Class Bin B-A'!AE73/'Class Bin B-A'!AE$107,0)</f>
        <v>0</v>
      </c>
    </row>
    <row r="74" spans="1:31" ht="9.75" customHeight="1" x14ac:dyDescent="0.2">
      <c r="A74" s="277">
        <v>0.65625</v>
      </c>
      <c r="B74" s="345">
        <f>IFERROR('Class Bin A-B'!R74/'Class Bin A-B'!R$107,0)</f>
        <v>0.98630136986301364</v>
      </c>
      <c r="C74" s="346">
        <f>IFERROR('Class Bin A-B'!S74/'Class Bin A-B'!S$107,0)</f>
        <v>1.021359223300971</v>
      </c>
      <c r="D74" s="346">
        <f>IFERROR('Class Bin A-B'!T74/'Class Bin A-B'!T$107,0)</f>
        <v>0.9498729498729499</v>
      </c>
      <c r="E74" s="346">
        <f>IFERROR('Class Bin A-B'!U74/'Class Bin A-B'!U$107,0)</f>
        <v>1.0456273764258555</v>
      </c>
      <c r="F74" s="346">
        <f>IFERROR('Class Bin A-B'!V74/'Class Bin A-B'!V$107,0)</f>
        <v>1.0002367984844895</v>
      </c>
      <c r="G74" s="346">
        <f>IFERROR('Class Bin A-B'!W74/'Class Bin A-B'!W$107,0)</f>
        <v>1.0164618594945514</v>
      </c>
      <c r="H74" s="346">
        <f>IFERROR('Class Bin A-B'!X74/'Class Bin A-B'!X$107,0)</f>
        <v>1.0445213379469436</v>
      </c>
      <c r="I74" s="346">
        <f>IFERROR('Class Bin A-B'!Y74/'Class Bin A-B'!Y$107,0)</f>
        <v>1.0207885304659499</v>
      </c>
      <c r="J74" s="346">
        <f>IFERROR('Class Bin A-B'!Z74/'Class Bin A-B'!Z$107,0)</f>
        <v>1.0254020041948264</v>
      </c>
      <c r="K74" s="346">
        <f>IFERROR('Class Bin A-B'!AA74/'Class Bin A-B'!AA$107,0)</f>
        <v>0</v>
      </c>
      <c r="L74" s="346">
        <f>IFERROR('Class Bin A-B'!AB74/'Class Bin A-B'!AB$107,0)</f>
        <v>0</v>
      </c>
      <c r="M74" s="346">
        <f>IFERROR('Class Bin A-B'!AC74/'Class Bin A-B'!AC$107,0)</f>
        <v>0</v>
      </c>
      <c r="N74" s="346">
        <f>IFERROR('Class Bin A-B'!AD74/'Class Bin A-B'!AD$107,0)</f>
        <v>0</v>
      </c>
      <c r="O74" s="347">
        <f>IFERROR('Class Bin A-B'!AE74/'Class Bin A-B'!AE$107,0)</f>
        <v>0</v>
      </c>
      <c r="P74" s="276"/>
      <c r="Q74" s="277">
        <v>0.65625</v>
      </c>
      <c r="R74" s="345">
        <f>IFERROR('Class Bin B-A'!R74/'Class Bin B-A'!R$107,0)</f>
        <v>1.0902208201892742</v>
      </c>
      <c r="S74" s="346">
        <f>IFERROR('Class Bin B-A'!S74/'Class Bin B-A'!S$107,0)</f>
        <v>1.1138991389913899</v>
      </c>
      <c r="T74" s="346">
        <f>IFERROR('Class Bin B-A'!T74/'Class Bin B-A'!T$107,0)</f>
        <v>1.0915141430948418</v>
      </c>
      <c r="U74" s="346">
        <f>IFERROR('Class Bin B-A'!U74/'Class Bin B-A'!U$107,0)</f>
        <v>1.0661571530929066</v>
      </c>
      <c r="V74" s="346">
        <f>IFERROR('Class Bin B-A'!V74/'Class Bin B-A'!V$107,0)</f>
        <v>1.090126703322974</v>
      </c>
      <c r="W74" s="346">
        <f>IFERROR('Class Bin B-A'!W74/'Class Bin B-A'!W$107,0)</f>
        <v>0.99198491277699208</v>
      </c>
      <c r="X74" s="346">
        <f>IFERROR('Class Bin B-A'!X74/'Class Bin B-A'!X$107,0)</f>
        <v>0.9718742614039233</v>
      </c>
      <c r="Y74" s="346">
        <f>IFERROR('Class Bin B-A'!Y74/'Class Bin B-A'!Y$107,0)</f>
        <v>1.0798950632005722</v>
      </c>
      <c r="Z74" s="346">
        <f>IFERROR('Class Bin B-A'!Z74/'Class Bin B-A'!Z$107,0)</f>
        <v>1.0409638554216867</v>
      </c>
      <c r="AA74" s="346">
        <f>IFERROR('Class Bin B-A'!AA74/'Class Bin B-A'!AA$107,0)</f>
        <v>0</v>
      </c>
      <c r="AB74" s="346">
        <f>IFERROR('Class Bin B-A'!AB74/'Class Bin B-A'!AB$107,0)</f>
        <v>0</v>
      </c>
      <c r="AC74" s="346">
        <f>IFERROR('Class Bin B-A'!AC74/'Class Bin B-A'!AC$107,0)</f>
        <v>0</v>
      </c>
      <c r="AD74" s="346">
        <f>IFERROR('Class Bin B-A'!AD74/'Class Bin B-A'!AD$107,0)</f>
        <v>0</v>
      </c>
      <c r="AE74" s="347">
        <f>IFERROR('Class Bin B-A'!AE74/'Class Bin B-A'!AE$107,0)</f>
        <v>0</v>
      </c>
    </row>
    <row r="75" spans="1:31" ht="9.75" customHeight="1" x14ac:dyDescent="0.2">
      <c r="A75" s="277">
        <v>0.66666666666666696</v>
      </c>
      <c r="B75" s="345">
        <f>IFERROR('Class Bin A-B'!R75/'Class Bin A-B'!R$107,0)</f>
        <v>1.0423412204234122</v>
      </c>
      <c r="C75" s="346">
        <f>IFERROR('Class Bin A-B'!S75/'Class Bin A-B'!S$107,0)</f>
        <v>1.1106796116504856</v>
      </c>
      <c r="D75" s="346">
        <f>IFERROR('Class Bin A-B'!T75/'Class Bin A-B'!T$107,0)</f>
        <v>1.0053130053130053</v>
      </c>
      <c r="E75" s="346">
        <f>IFERROR('Class Bin A-B'!U75/'Class Bin A-B'!U$107,0)</f>
        <v>1.0798479087452471</v>
      </c>
      <c r="F75" s="346">
        <f>IFERROR('Class Bin A-B'!V75/'Class Bin A-B'!V$107,0)</f>
        <v>1.0494908832583472</v>
      </c>
      <c r="G75" s="346">
        <f>IFERROR('Class Bin A-B'!W75/'Class Bin A-B'!W$107,0)</f>
        <v>0.99791328541618352</v>
      </c>
      <c r="H75" s="346">
        <f>IFERROR('Class Bin A-B'!X75/'Class Bin A-B'!X$107,0)</f>
        <v>0.98915801614763565</v>
      </c>
      <c r="I75" s="346">
        <f>IFERROR('Class Bin A-B'!Y75/'Class Bin A-B'!Y$107,0)</f>
        <v>1.0437275985663084</v>
      </c>
      <c r="J75" s="346">
        <f>IFERROR('Class Bin A-B'!Z75/'Class Bin A-B'!Z$107,0)</f>
        <v>1.0515031461197857</v>
      </c>
      <c r="K75" s="346">
        <f>IFERROR('Class Bin A-B'!AA75/'Class Bin A-B'!AA$107,0)</f>
        <v>0</v>
      </c>
      <c r="L75" s="346">
        <f>IFERROR('Class Bin A-B'!AB75/'Class Bin A-B'!AB$107,0)</f>
        <v>0</v>
      </c>
      <c r="M75" s="346">
        <f>IFERROR('Class Bin A-B'!AC75/'Class Bin A-B'!AC$107,0)</f>
        <v>0</v>
      </c>
      <c r="N75" s="346">
        <f>IFERROR('Class Bin A-B'!AD75/'Class Bin A-B'!AD$107,0)</f>
        <v>0</v>
      </c>
      <c r="O75" s="347">
        <f>IFERROR('Class Bin A-B'!AE75/'Class Bin A-B'!AE$107,0)</f>
        <v>0</v>
      </c>
      <c r="P75" s="276"/>
      <c r="Q75" s="277">
        <v>0.66666666666666696</v>
      </c>
      <c r="R75" s="345">
        <f>IFERROR('Class Bin B-A'!R75/'Class Bin B-A'!R$107,0)</f>
        <v>1.0258675078864352</v>
      </c>
      <c r="S75" s="346">
        <f>IFERROR('Class Bin B-A'!S75/'Class Bin B-A'!S$107,0)</f>
        <v>1.0902829028290282</v>
      </c>
      <c r="T75" s="346">
        <f>IFERROR('Class Bin B-A'!T75/'Class Bin B-A'!T$107,0)</f>
        <v>1.0572854765866413</v>
      </c>
      <c r="U75" s="346">
        <f>IFERROR('Class Bin B-A'!U75/'Class Bin B-A'!U$107,0)</f>
        <v>1.0508717458801051</v>
      </c>
      <c r="V75" s="346">
        <f>IFERROR('Class Bin B-A'!V75/'Class Bin B-A'!V$107,0)</f>
        <v>1.0174515897681091</v>
      </c>
      <c r="W75" s="346">
        <f>IFERROR('Class Bin B-A'!W75/'Class Bin B-A'!W$107,0)</f>
        <v>0.92409240924092406</v>
      </c>
      <c r="X75" s="346">
        <f>IFERROR('Class Bin B-A'!X75/'Class Bin B-A'!X$107,0)</f>
        <v>1.0210352162609311</v>
      </c>
      <c r="Y75" s="346">
        <f>IFERROR('Class Bin B-A'!Y75/'Class Bin B-A'!Y$107,0)</f>
        <v>0.81278321011209131</v>
      </c>
      <c r="Z75" s="346">
        <f>IFERROR('Class Bin B-A'!Z75/'Class Bin B-A'!Z$107,0)</f>
        <v>1.0563855421686745</v>
      </c>
      <c r="AA75" s="346">
        <f>IFERROR('Class Bin B-A'!AA75/'Class Bin B-A'!AA$107,0)</f>
        <v>0</v>
      </c>
      <c r="AB75" s="346">
        <f>IFERROR('Class Bin B-A'!AB75/'Class Bin B-A'!AB$107,0)</f>
        <v>0</v>
      </c>
      <c r="AC75" s="346">
        <f>IFERROR('Class Bin B-A'!AC75/'Class Bin B-A'!AC$107,0)</f>
        <v>0</v>
      </c>
      <c r="AD75" s="346">
        <f>IFERROR('Class Bin B-A'!AD75/'Class Bin B-A'!AD$107,0)</f>
        <v>0</v>
      </c>
      <c r="AE75" s="347">
        <f>IFERROR('Class Bin B-A'!AE75/'Class Bin B-A'!AE$107,0)</f>
        <v>0</v>
      </c>
    </row>
    <row r="76" spans="1:31" ht="9.75" customHeight="1" x14ac:dyDescent="0.2">
      <c r="A76" s="277">
        <v>0.67708333333333304</v>
      </c>
      <c r="B76" s="345">
        <f>IFERROR('Class Bin A-B'!R76/'Class Bin A-B'!R$107,0)</f>
        <v>1.0049813200498132</v>
      </c>
      <c r="C76" s="346">
        <f>IFERROR('Class Bin A-B'!S76/'Class Bin A-B'!S$107,0)</f>
        <v>1.0330097087378642</v>
      </c>
      <c r="D76" s="346">
        <f>IFERROR('Class Bin A-B'!T76/'Class Bin A-B'!T$107,0)</f>
        <v>1.0164010164010164</v>
      </c>
      <c r="E76" s="346">
        <f>IFERROR('Class Bin A-B'!U76/'Class Bin A-B'!U$107,0)</f>
        <v>1.0266159695817489</v>
      </c>
      <c r="F76" s="346">
        <f>IFERROR('Class Bin A-B'!V76/'Class Bin A-B'!V$107,0)</f>
        <v>1.00781434998816</v>
      </c>
      <c r="G76" s="346">
        <f>IFERROR('Class Bin A-B'!W76/'Class Bin A-B'!W$107,0)</f>
        <v>1.0498492928356133</v>
      </c>
      <c r="H76" s="346">
        <f>IFERROR('Class Bin A-B'!X76/'Class Bin A-B'!X$107,0)</f>
        <v>1.0149942329873127</v>
      </c>
      <c r="I76" s="346">
        <f>IFERROR('Class Bin A-B'!Y76/'Class Bin A-B'!Y$107,0)</f>
        <v>1.0857825567502986</v>
      </c>
      <c r="J76" s="346">
        <f>IFERROR('Class Bin A-B'!Z76/'Class Bin A-B'!Z$107,0)</f>
        <v>0.96201351666278268</v>
      </c>
      <c r="K76" s="346">
        <f>IFERROR('Class Bin A-B'!AA76/'Class Bin A-B'!AA$107,0)</f>
        <v>0</v>
      </c>
      <c r="L76" s="346">
        <f>IFERROR('Class Bin A-B'!AB76/'Class Bin A-B'!AB$107,0)</f>
        <v>0</v>
      </c>
      <c r="M76" s="346">
        <f>IFERROR('Class Bin A-B'!AC76/'Class Bin A-B'!AC$107,0)</f>
        <v>0</v>
      </c>
      <c r="N76" s="346">
        <f>IFERROR('Class Bin A-B'!AD76/'Class Bin A-B'!AD$107,0)</f>
        <v>0</v>
      </c>
      <c r="O76" s="347">
        <f>IFERROR('Class Bin A-B'!AE76/'Class Bin A-B'!AE$107,0)</f>
        <v>0</v>
      </c>
      <c r="P76" s="276"/>
      <c r="Q76" s="277">
        <v>0.67708333333333304</v>
      </c>
      <c r="R76" s="345">
        <f>IFERROR('Class Bin B-A'!R76/'Class Bin B-A'!R$107,0)</f>
        <v>1.0258675078864352</v>
      </c>
      <c r="S76" s="346">
        <f>IFERROR('Class Bin B-A'!S76/'Class Bin B-A'!S$107,0)</f>
        <v>1.0233702337023369</v>
      </c>
      <c r="T76" s="346">
        <f>IFERROR('Class Bin B-A'!T76/'Class Bin B-A'!T$107,0)</f>
        <v>1.0686950320893749</v>
      </c>
      <c r="U76" s="346">
        <f>IFERROR('Class Bin B-A'!U76/'Class Bin B-A'!U$107,0)</f>
        <v>1.0011941724385001</v>
      </c>
      <c r="V76" s="346">
        <f>IFERROR('Class Bin B-A'!V76/'Class Bin B-A'!V$107,0)</f>
        <v>0.97537652402581876</v>
      </c>
      <c r="W76" s="346">
        <f>IFERROR('Class Bin B-A'!W76/'Class Bin B-A'!W$107,0)</f>
        <v>1.0183875530410185</v>
      </c>
      <c r="X76" s="346">
        <f>IFERROR('Class Bin B-A'!X76/'Class Bin B-A'!X$107,0)</f>
        <v>1.0512881115575514</v>
      </c>
      <c r="Y76" s="346">
        <f>IFERROR('Class Bin B-A'!Y76/'Class Bin B-A'!Y$107,0)</f>
        <v>1.0073932745051273</v>
      </c>
      <c r="Z76" s="346">
        <f>IFERROR('Class Bin B-A'!Z76/'Class Bin B-A'!Z$107,0)</f>
        <v>0.97927710843373472</v>
      </c>
      <c r="AA76" s="346">
        <f>IFERROR('Class Bin B-A'!AA76/'Class Bin B-A'!AA$107,0)</f>
        <v>0</v>
      </c>
      <c r="AB76" s="346">
        <f>IFERROR('Class Bin B-A'!AB76/'Class Bin B-A'!AB$107,0)</f>
        <v>0</v>
      </c>
      <c r="AC76" s="346">
        <f>IFERROR('Class Bin B-A'!AC76/'Class Bin B-A'!AC$107,0)</f>
        <v>0</v>
      </c>
      <c r="AD76" s="346">
        <f>IFERROR('Class Bin B-A'!AD76/'Class Bin B-A'!AD$107,0)</f>
        <v>0</v>
      </c>
      <c r="AE76" s="347">
        <f>IFERROR('Class Bin B-A'!AE76/'Class Bin B-A'!AE$107,0)</f>
        <v>0</v>
      </c>
    </row>
    <row r="77" spans="1:31" ht="9.75" customHeight="1" x14ac:dyDescent="0.2">
      <c r="A77" s="277">
        <v>0.6875</v>
      </c>
      <c r="B77" s="345">
        <f>IFERROR('Class Bin A-B'!R77/'Class Bin A-B'!R$107,0)</f>
        <v>0.98630136986301364</v>
      </c>
      <c r="C77" s="346">
        <f>IFERROR('Class Bin A-B'!S77/'Class Bin A-B'!S$107,0)</f>
        <v>1.0524271844660196</v>
      </c>
      <c r="D77" s="346">
        <f>IFERROR('Class Bin A-B'!T77/'Class Bin A-B'!T$107,0)</f>
        <v>0.96835296835296836</v>
      </c>
      <c r="E77" s="346">
        <f>IFERROR('Class Bin A-B'!U77/'Class Bin A-B'!U$107,0)</f>
        <v>1.0836501901140685</v>
      </c>
      <c r="F77" s="346">
        <f>IFERROR('Class Bin A-B'!V77/'Class Bin A-B'!V$107,0)</f>
        <v>0.9434051622069618</v>
      </c>
      <c r="G77" s="346">
        <f>IFERROR('Class Bin A-B'!W77/'Class Bin A-B'!W$107,0)</f>
        <v>1.0424298632042661</v>
      </c>
      <c r="H77" s="346">
        <f>IFERROR('Class Bin A-B'!X77/'Class Bin A-B'!X$107,0)</f>
        <v>1.007612456747405</v>
      </c>
      <c r="I77" s="346">
        <f>IFERROR('Class Bin A-B'!Y77/'Class Bin A-B'!Y$107,0)</f>
        <v>1.0437275985663084</v>
      </c>
      <c r="J77" s="346">
        <f>IFERROR('Class Bin A-B'!Z77/'Class Bin A-B'!Z$107,0)</f>
        <v>0.9843859240270334</v>
      </c>
      <c r="K77" s="346">
        <f>IFERROR('Class Bin A-B'!AA77/'Class Bin A-B'!AA$107,0)</f>
        <v>0</v>
      </c>
      <c r="L77" s="346">
        <f>IFERROR('Class Bin A-B'!AB77/'Class Bin A-B'!AB$107,0)</f>
        <v>0</v>
      </c>
      <c r="M77" s="346">
        <f>IFERROR('Class Bin A-B'!AC77/'Class Bin A-B'!AC$107,0)</f>
        <v>0</v>
      </c>
      <c r="N77" s="346">
        <f>IFERROR('Class Bin A-B'!AD77/'Class Bin A-B'!AD$107,0)</f>
        <v>0</v>
      </c>
      <c r="O77" s="347">
        <f>IFERROR('Class Bin A-B'!AE77/'Class Bin A-B'!AE$107,0)</f>
        <v>0</v>
      </c>
      <c r="P77" s="276"/>
      <c r="Q77" s="277">
        <v>0.6875</v>
      </c>
      <c r="R77" s="345">
        <f>IFERROR('Class Bin B-A'!R77/'Class Bin B-A'!R$107,0)</f>
        <v>1.0182965299684541</v>
      </c>
      <c r="S77" s="346">
        <f>IFERROR('Class Bin B-A'!S77/'Class Bin B-A'!S$107,0)</f>
        <v>1.0509225092250922</v>
      </c>
      <c r="T77" s="346">
        <f>IFERROR('Class Bin B-A'!T77/'Class Bin B-A'!T$107,0)</f>
        <v>1.0268599952460185</v>
      </c>
      <c r="U77" s="346">
        <f>IFERROR('Class Bin B-A'!U77/'Class Bin B-A'!U$107,0)</f>
        <v>1.0432290422737043</v>
      </c>
      <c r="V77" s="346">
        <f>IFERROR('Class Bin B-A'!V77/'Class Bin B-A'!V$107,0)</f>
        <v>0.99832655988524988</v>
      </c>
      <c r="W77" s="346">
        <f>IFERROR('Class Bin B-A'!W77/'Class Bin B-A'!W$107,0)</f>
        <v>1.0221593587930222</v>
      </c>
      <c r="X77" s="346">
        <f>IFERROR('Class Bin B-A'!X77/'Class Bin B-A'!X$107,0)</f>
        <v>1.0475064996454737</v>
      </c>
      <c r="Y77" s="346">
        <f>IFERROR('Class Bin B-A'!Y77/'Class Bin B-A'!Y$107,0)</f>
        <v>1.0341044598139755</v>
      </c>
      <c r="Z77" s="346">
        <f>IFERROR('Class Bin B-A'!Z77/'Class Bin B-A'!Z$107,0)</f>
        <v>1.0409638554216867</v>
      </c>
      <c r="AA77" s="346">
        <f>IFERROR('Class Bin B-A'!AA77/'Class Bin B-A'!AA$107,0)</f>
        <v>0</v>
      </c>
      <c r="AB77" s="346">
        <f>IFERROR('Class Bin B-A'!AB77/'Class Bin B-A'!AB$107,0)</f>
        <v>0</v>
      </c>
      <c r="AC77" s="346">
        <f>IFERROR('Class Bin B-A'!AC77/'Class Bin B-A'!AC$107,0)</f>
        <v>0</v>
      </c>
      <c r="AD77" s="346">
        <f>IFERROR('Class Bin B-A'!AD77/'Class Bin B-A'!AD$107,0)</f>
        <v>0</v>
      </c>
      <c r="AE77" s="347">
        <f>IFERROR('Class Bin B-A'!AE77/'Class Bin B-A'!AE$107,0)</f>
        <v>0</v>
      </c>
    </row>
    <row r="78" spans="1:31" ht="9.75" customHeight="1" x14ac:dyDescent="0.2">
      <c r="A78" s="277">
        <v>0.69791666666666696</v>
      </c>
      <c r="B78" s="345">
        <f>IFERROR('Class Bin A-B'!R78/'Class Bin A-B'!R$107,0)</f>
        <v>1.0012453300124533</v>
      </c>
      <c r="C78" s="346">
        <f>IFERROR('Class Bin A-B'!S78/'Class Bin A-B'!S$107,0)</f>
        <v>1.1456310679611652</v>
      </c>
      <c r="D78" s="346">
        <f>IFERROR('Class Bin A-B'!T78/'Class Bin A-B'!T$107,0)</f>
        <v>1.0792330792330793</v>
      </c>
      <c r="E78" s="346">
        <f>IFERROR('Class Bin A-B'!U78/'Class Bin A-B'!U$107,0)</f>
        <v>1.0570342205323193</v>
      </c>
      <c r="F78" s="346">
        <f>IFERROR('Class Bin A-B'!V78/'Class Bin A-B'!V$107,0)</f>
        <v>1.0722235377693583</v>
      </c>
      <c r="G78" s="346">
        <f>IFERROR('Class Bin A-B'!W78/'Class Bin A-B'!W$107,0)</f>
        <v>1.0313007187572456</v>
      </c>
      <c r="H78" s="346">
        <f>IFERROR('Class Bin A-B'!X78/'Class Bin A-B'!X$107,0)</f>
        <v>1.1035755478662055</v>
      </c>
      <c r="I78" s="346">
        <f>IFERROR('Class Bin A-B'!Y78/'Class Bin A-B'!Y$107,0)</f>
        <v>1.0972520908004779</v>
      </c>
      <c r="J78" s="346">
        <f>IFERROR('Class Bin A-B'!Z78/'Class Bin A-B'!Z$107,0)</f>
        <v>1.0701468189233279</v>
      </c>
      <c r="K78" s="346">
        <f>IFERROR('Class Bin A-B'!AA78/'Class Bin A-B'!AA$107,0)</f>
        <v>0</v>
      </c>
      <c r="L78" s="346">
        <f>IFERROR('Class Bin A-B'!AB78/'Class Bin A-B'!AB$107,0)</f>
        <v>0</v>
      </c>
      <c r="M78" s="346">
        <f>IFERROR('Class Bin A-B'!AC78/'Class Bin A-B'!AC$107,0)</f>
        <v>0</v>
      </c>
      <c r="N78" s="346">
        <f>IFERROR('Class Bin A-B'!AD78/'Class Bin A-B'!AD$107,0)</f>
        <v>0</v>
      </c>
      <c r="O78" s="347">
        <f>IFERROR('Class Bin A-B'!AE78/'Class Bin A-B'!AE$107,0)</f>
        <v>0</v>
      </c>
      <c r="P78" s="276"/>
      <c r="Q78" s="277">
        <v>0.69791666666666696</v>
      </c>
      <c r="R78" s="345">
        <f>IFERROR('Class Bin B-A'!R78/'Class Bin B-A'!R$107,0)</f>
        <v>0.99179810725552031</v>
      </c>
      <c r="S78" s="346">
        <f>IFERROR('Class Bin B-A'!S78/'Class Bin B-A'!S$107,0)</f>
        <v>1.0587945879458793</v>
      </c>
      <c r="T78" s="346">
        <f>IFERROR('Class Bin B-A'!T78/'Class Bin B-A'!T$107,0)</f>
        <v>1.0458759210839077</v>
      </c>
      <c r="U78" s="346">
        <f>IFERROR('Class Bin B-A'!U78/'Class Bin B-A'!U$107,0)</f>
        <v>1.0508717458801051</v>
      </c>
      <c r="V78" s="346">
        <f>IFERROR('Class Bin B-A'!V78/'Class Bin B-A'!V$107,0)</f>
        <v>1.0518766435572555</v>
      </c>
      <c r="W78" s="346">
        <f>IFERROR('Class Bin B-A'!W78/'Class Bin B-A'!W$107,0)</f>
        <v>1.0447901933050447</v>
      </c>
      <c r="X78" s="346">
        <f>IFERROR('Class Bin B-A'!X78/'Class Bin B-A'!X$107,0)</f>
        <v>0.96052942566769073</v>
      </c>
      <c r="Y78" s="346">
        <f>IFERROR('Class Bin B-A'!Y78/'Class Bin B-A'!Y$107,0)</f>
        <v>0.97686620558072956</v>
      </c>
      <c r="Z78" s="346">
        <f>IFERROR('Class Bin B-A'!Z78/'Class Bin B-A'!Z$107,0)</f>
        <v>0.96771084337349389</v>
      </c>
      <c r="AA78" s="346">
        <f>IFERROR('Class Bin B-A'!AA78/'Class Bin B-A'!AA$107,0)</f>
        <v>0</v>
      </c>
      <c r="AB78" s="346">
        <f>IFERROR('Class Bin B-A'!AB78/'Class Bin B-A'!AB$107,0)</f>
        <v>0</v>
      </c>
      <c r="AC78" s="346">
        <f>IFERROR('Class Bin B-A'!AC78/'Class Bin B-A'!AC$107,0)</f>
        <v>0</v>
      </c>
      <c r="AD78" s="346">
        <f>IFERROR('Class Bin B-A'!AD78/'Class Bin B-A'!AD$107,0)</f>
        <v>0</v>
      </c>
      <c r="AE78" s="347">
        <f>IFERROR('Class Bin B-A'!AE78/'Class Bin B-A'!AE$107,0)</f>
        <v>0</v>
      </c>
    </row>
    <row r="79" spans="1:31" ht="9.75" customHeight="1" x14ac:dyDescent="0.2">
      <c r="A79" s="277">
        <v>0.70833333333333304</v>
      </c>
      <c r="B79" s="345">
        <f>IFERROR('Class Bin A-B'!R79/'Class Bin A-B'!R$107,0)</f>
        <v>1.0759651307596514</v>
      </c>
      <c r="C79" s="346">
        <f>IFERROR('Class Bin A-B'!S79/'Class Bin A-B'!S$107,0)</f>
        <v>1.1106796116504856</v>
      </c>
      <c r="D79" s="346">
        <f>IFERROR('Class Bin A-B'!T79/'Class Bin A-B'!T$107,0)</f>
        <v>1.0903210903210905</v>
      </c>
      <c r="E79" s="346">
        <f>IFERROR('Class Bin A-B'!U79/'Class Bin A-B'!U$107,0)</f>
        <v>0.99619771863117867</v>
      </c>
      <c r="F79" s="346">
        <f>IFERROR('Class Bin A-B'!V79/'Class Bin A-B'!V$107,0)</f>
        <v>1.106322519535875</v>
      </c>
      <c r="G79" s="346">
        <f>IFERROR('Class Bin A-B'!W79/'Class Bin A-B'!W$107,0)</f>
        <v>1.0535590076512866</v>
      </c>
      <c r="H79" s="346">
        <f>IFERROR('Class Bin A-B'!X79/'Class Bin A-B'!X$107,0)</f>
        <v>1.0002306805074972</v>
      </c>
      <c r="I79" s="346">
        <f>IFERROR('Class Bin A-B'!Y79/'Class Bin A-B'!Y$107,0)</f>
        <v>1.0207885304659499</v>
      </c>
      <c r="J79" s="346">
        <f>IFERROR('Class Bin A-B'!Z79/'Class Bin A-B'!Z$107,0)</f>
        <v>1.0440456769983688</v>
      </c>
      <c r="K79" s="346">
        <f>IFERROR('Class Bin A-B'!AA79/'Class Bin A-B'!AA$107,0)</f>
        <v>0</v>
      </c>
      <c r="L79" s="346">
        <f>IFERROR('Class Bin A-B'!AB79/'Class Bin A-B'!AB$107,0)</f>
        <v>0</v>
      </c>
      <c r="M79" s="346">
        <f>IFERROR('Class Bin A-B'!AC79/'Class Bin A-B'!AC$107,0)</f>
        <v>0</v>
      </c>
      <c r="N79" s="346">
        <f>IFERROR('Class Bin A-B'!AD79/'Class Bin A-B'!AD$107,0)</f>
        <v>0</v>
      </c>
      <c r="O79" s="347">
        <f>IFERROR('Class Bin A-B'!AE79/'Class Bin A-B'!AE$107,0)</f>
        <v>0</v>
      </c>
      <c r="P79" s="276"/>
      <c r="Q79" s="277">
        <v>0.70833333333333304</v>
      </c>
      <c r="R79" s="345">
        <f>IFERROR('Class Bin B-A'!R79/'Class Bin B-A'!R$107,0)</f>
        <v>0.99936908517350131</v>
      </c>
      <c r="S79" s="346">
        <f>IFERROR('Class Bin B-A'!S79/'Class Bin B-A'!S$107,0)</f>
        <v>1.0981549815498155</v>
      </c>
      <c r="T79" s="346">
        <f>IFERROR('Class Bin B-A'!T79/'Class Bin B-A'!T$107,0)</f>
        <v>1.0801045875921083</v>
      </c>
      <c r="U79" s="346">
        <f>IFERROR('Class Bin B-A'!U79/'Class Bin B-A'!U$107,0)</f>
        <v>1.0508717458801051</v>
      </c>
      <c r="V79" s="346">
        <f>IFERROR('Class Bin B-A'!V79/'Class Bin B-A'!V$107,0)</f>
        <v>1.0595266555103993</v>
      </c>
      <c r="W79" s="346">
        <f>IFERROR('Class Bin B-A'!W79/'Class Bin B-A'!W$107,0)</f>
        <v>1.0221593587930222</v>
      </c>
      <c r="X79" s="346">
        <f>IFERROR('Class Bin B-A'!X79/'Class Bin B-A'!X$107,0)</f>
        <v>1.0134719924367761</v>
      </c>
      <c r="Y79" s="346">
        <f>IFERROR('Class Bin B-A'!Y79/'Class Bin B-A'!Y$107,0)</f>
        <v>1.0302885761984257</v>
      </c>
      <c r="Z79" s="346">
        <f>IFERROR('Class Bin B-A'!Z79/'Class Bin B-A'!Z$107,0)</f>
        <v>1.0949397590361443</v>
      </c>
      <c r="AA79" s="346">
        <f>IFERROR('Class Bin B-A'!AA79/'Class Bin B-A'!AA$107,0)</f>
        <v>0</v>
      </c>
      <c r="AB79" s="346">
        <f>IFERROR('Class Bin B-A'!AB79/'Class Bin B-A'!AB$107,0)</f>
        <v>0</v>
      </c>
      <c r="AC79" s="346">
        <f>IFERROR('Class Bin B-A'!AC79/'Class Bin B-A'!AC$107,0)</f>
        <v>0</v>
      </c>
      <c r="AD79" s="346">
        <f>IFERROR('Class Bin B-A'!AD79/'Class Bin B-A'!AD$107,0)</f>
        <v>0</v>
      </c>
      <c r="AE79" s="347">
        <f>IFERROR('Class Bin B-A'!AE79/'Class Bin B-A'!AE$107,0)</f>
        <v>0</v>
      </c>
    </row>
    <row r="80" spans="1:31" ht="9.75" customHeight="1" x14ac:dyDescent="0.2">
      <c r="A80" s="277">
        <v>0.71875</v>
      </c>
      <c r="B80" s="345">
        <f>IFERROR('Class Bin A-B'!R80/'Class Bin A-B'!R$107,0)</f>
        <v>1.016189290161893</v>
      </c>
      <c r="C80" s="346">
        <f>IFERROR('Class Bin A-B'!S80/'Class Bin A-B'!S$107,0)</f>
        <v>1.0873786407766992</v>
      </c>
      <c r="D80" s="346">
        <f>IFERROR('Class Bin A-B'!T80/'Class Bin A-B'!T$107,0)</f>
        <v>1.0127050127050128</v>
      </c>
      <c r="E80" s="346">
        <f>IFERROR('Class Bin A-B'!U80/'Class Bin A-B'!U$107,0)</f>
        <v>1.0912547528517109</v>
      </c>
      <c r="F80" s="346">
        <f>IFERROR('Class Bin A-B'!V80/'Class Bin A-B'!V$107,0)</f>
        <v>1.0911674165285341</v>
      </c>
      <c r="G80" s="346">
        <f>IFERROR('Class Bin A-B'!W80/'Class Bin A-B'!W$107,0)</f>
        <v>1.0053327150475309</v>
      </c>
      <c r="H80" s="346">
        <f>IFERROR('Class Bin A-B'!X80/'Class Bin A-B'!X$107,0)</f>
        <v>1.033448673587082</v>
      </c>
      <c r="I80" s="346">
        <f>IFERROR('Class Bin A-B'!Y80/'Class Bin A-B'!Y$107,0)</f>
        <v>1.0016726403823177</v>
      </c>
      <c r="J80" s="346">
        <f>IFERROR('Class Bin A-B'!Z80/'Class Bin A-B'!Z$107,0)</f>
        <v>1.0328594733162433</v>
      </c>
      <c r="K80" s="346">
        <f>IFERROR('Class Bin A-B'!AA80/'Class Bin A-B'!AA$107,0)</f>
        <v>0</v>
      </c>
      <c r="L80" s="346">
        <f>IFERROR('Class Bin A-B'!AB80/'Class Bin A-B'!AB$107,0)</f>
        <v>0</v>
      </c>
      <c r="M80" s="346">
        <f>IFERROR('Class Bin A-B'!AC80/'Class Bin A-B'!AC$107,0)</f>
        <v>0</v>
      </c>
      <c r="N80" s="346">
        <f>IFERROR('Class Bin A-B'!AD80/'Class Bin A-B'!AD$107,0)</f>
        <v>0</v>
      </c>
      <c r="O80" s="347">
        <f>IFERROR('Class Bin A-B'!AE80/'Class Bin A-B'!AE$107,0)</f>
        <v>0</v>
      </c>
      <c r="P80" s="276"/>
      <c r="Q80" s="277">
        <v>0.71875</v>
      </c>
      <c r="R80" s="345">
        <f>IFERROR('Class Bin B-A'!R80/'Class Bin B-A'!R$107,0)</f>
        <v>0.99179810725552031</v>
      </c>
      <c r="S80" s="346">
        <f>IFERROR('Class Bin B-A'!S80/'Class Bin B-A'!S$107,0)</f>
        <v>1.1138991389913899</v>
      </c>
      <c r="T80" s="346">
        <f>IFERROR('Class Bin B-A'!T80/'Class Bin B-A'!T$107,0)</f>
        <v>1.0839077727596862</v>
      </c>
      <c r="U80" s="346">
        <f>IFERROR('Class Bin B-A'!U80/'Class Bin B-A'!U$107,0)</f>
        <v>1.0661571530929066</v>
      </c>
      <c r="V80" s="346">
        <f>IFERROR('Class Bin B-A'!V80/'Class Bin B-A'!V$107,0)</f>
        <v>1.0824766913698303</v>
      </c>
      <c r="W80" s="346">
        <f>IFERROR('Class Bin B-A'!W80/'Class Bin B-A'!W$107,0)</f>
        <v>0.99575671852899572</v>
      </c>
      <c r="X80" s="346">
        <f>IFERROR('Class Bin B-A'!X80/'Class Bin B-A'!X$107,0)</f>
        <v>0.99456393287638856</v>
      </c>
      <c r="Y80" s="346">
        <f>IFERROR('Class Bin B-A'!Y80/'Class Bin B-A'!Y$107,0)</f>
        <v>1.0722632959694727</v>
      </c>
      <c r="Z80" s="346">
        <f>IFERROR('Class Bin B-A'!Z80/'Class Bin B-A'!Z$107,0)</f>
        <v>1.0563855421686745</v>
      </c>
      <c r="AA80" s="346">
        <f>IFERROR('Class Bin B-A'!AA80/'Class Bin B-A'!AA$107,0)</f>
        <v>0</v>
      </c>
      <c r="AB80" s="346">
        <f>IFERROR('Class Bin B-A'!AB80/'Class Bin B-A'!AB$107,0)</f>
        <v>0</v>
      </c>
      <c r="AC80" s="346">
        <f>IFERROR('Class Bin B-A'!AC80/'Class Bin B-A'!AC$107,0)</f>
        <v>0</v>
      </c>
      <c r="AD80" s="346">
        <f>IFERROR('Class Bin B-A'!AD80/'Class Bin B-A'!AD$107,0)</f>
        <v>0</v>
      </c>
      <c r="AE80" s="347">
        <f>IFERROR('Class Bin B-A'!AE80/'Class Bin B-A'!AE$107,0)</f>
        <v>0</v>
      </c>
    </row>
    <row r="81" spans="1:31" ht="9.75" customHeight="1" x14ac:dyDescent="0.2">
      <c r="A81" s="277">
        <v>0.72916666666666696</v>
      </c>
      <c r="B81" s="345">
        <f>IFERROR('Class Bin A-B'!R81/'Class Bin A-B'!R$107,0)</f>
        <v>1.0498132004981322</v>
      </c>
      <c r="C81" s="346">
        <f>IFERROR('Class Bin A-B'!S81/'Class Bin A-B'!S$107,0)</f>
        <v>1.1611650485436895</v>
      </c>
      <c r="D81" s="346">
        <f>IFERROR('Class Bin A-B'!T81/'Class Bin A-B'!T$107,0)</f>
        <v>1.0792330792330793</v>
      </c>
      <c r="E81" s="346">
        <f>IFERROR('Class Bin A-B'!U81/'Class Bin A-B'!U$107,0)</f>
        <v>1.1026615969581748</v>
      </c>
      <c r="F81" s="346">
        <f>IFERROR('Class Bin A-B'!V81/'Class Bin A-B'!V$107,0)</f>
        <v>1.0722235377693583</v>
      </c>
      <c r="G81" s="346">
        <f>IFERROR('Class Bin A-B'!W81/'Class Bin A-B'!W$107,0)</f>
        <v>1.0535590076512866</v>
      </c>
      <c r="H81" s="346">
        <f>IFERROR('Class Bin A-B'!X81/'Class Bin A-B'!X$107,0)</f>
        <v>1.1404844290657441</v>
      </c>
      <c r="I81" s="346">
        <f>IFERROR('Class Bin A-B'!Y81/'Class Bin A-B'!Y$107,0)</f>
        <v>1.0399044205495818</v>
      </c>
      <c r="J81" s="346">
        <f>IFERROR('Class Bin A-B'!Z81/'Class Bin A-B'!Z$107,0)</f>
        <v>1.0291307387555351</v>
      </c>
      <c r="K81" s="346">
        <f>IFERROR('Class Bin A-B'!AA81/'Class Bin A-B'!AA$107,0)</f>
        <v>0</v>
      </c>
      <c r="L81" s="346">
        <f>IFERROR('Class Bin A-B'!AB81/'Class Bin A-B'!AB$107,0)</f>
        <v>0</v>
      </c>
      <c r="M81" s="346">
        <f>IFERROR('Class Bin A-B'!AC81/'Class Bin A-B'!AC$107,0)</f>
        <v>0</v>
      </c>
      <c r="N81" s="346">
        <f>IFERROR('Class Bin A-B'!AD81/'Class Bin A-B'!AD$107,0)</f>
        <v>0</v>
      </c>
      <c r="O81" s="347">
        <f>IFERROR('Class Bin A-B'!AE81/'Class Bin A-B'!AE$107,0)</f>
        <v>0</v>
      </c>
      <c r="P81" s="276"/>
      <c r="Q81" s="277">
        <v>0.72916666666666696</v>
      </c>
      <c r="R81" s="345">
        <f>IFERROR('Class Bin B-A'!R81/'Class Bin B-A'!R$107,0)</f>
        <v>1.0258675078864352</v>
      </c>
      <c r="S81" s="346">
        <f>IFERROR('Class Bin B-A'!S81/'Class Bin B-A'!S$107,0)</f>
        <v>1.0981549815498155</v>
      </c>
      <c r="T81" s="346">
        <f>IFERROR('Class Bin B-A'!T81/'Class Bin B-A'!T$107,0)</f>
        <v>1.0572854765866413</v>
      </c>
      <c r="U81" s="346">
        <f>IFERROR('Class Bin B-A'!U81/'Class Bin B-A'!U$107,0)</f>
        <v>1.0470503940769047</v>
      </c>
      <c r="V81" s="346">
        <f>IFERROR('Class Bin B-A'!V81/'Class Bin B-A'!V$107,0)</f>
        <v>1.0212765957446808</v>
      </c>
      <c r="W81" s="346">
        <f>IFERROR('Class Bin B-A'!W81/'Class Bin B-A'!W$107,0)</f>
        <v>0.95803866100895796</v>
      </c>
      <c r="X81" s="346">
        <f>IFERROR('Class Bin B-A'!X81/'Class Bin B-A'!X$107,0)</f>
        <v>1.0361616639092412</v>
      </c>
      <c r="Y81" s="346">
        <f>IFERROR('Class Bin B-A'!Y81/'Class Bin B-A'!Y$107,0)</f>
        <v>1.0150250417362268</v>
      </c>
      <c r="Z81" s="346">
        <f>IFERROR('Class Bin B-A'!Z81/'Class Bin B-A'!Z$107,0)</f>
        <v>1.0602409638554215</v>
      </c>
      <c r="AA81" s="346">
        <f>IFERROR('Class Bin B-A'!AA81/'Class Bin B-A'!AA$107,0)</f>
        <v>0</v>
      </c>
      <c r="AB81" s="346">
        <f>IFERROR('Class Bin B-A'!AB81/'Class Bin B-A'!AB$107,0)</f>
        <v>0</v>
      </c>
      <c r="AC81" s="346">
        <f>IFERROR('Class Bin B-A'!AC81/'Class Bin B-A'!AC$107,0)</f>
        <v>0</v>
      </c>
      <c r="AD81" s="346">
        <f>IFERROR('Class Bin B-A'!AD81/'Class Bin B-A'!AD$107,0)</f>
        <v>0</v>
      </c>
      <c r="AE81" s="347">
        <f>IFERROR('Class Bin B-A'!AE81/'Class Bin B-A'!AE$107,0)</f>
        <v>0</v>
      </c>
    </row>
    <row r="82" spans="1:31" ht="9.75" customHeight="1" x14ac:dyDescent="0.2">
      <c r="A82" s="277">
        <v>0.73958333333333304</v>
      </c>
      <c r="B82" s="345">
        <f>IFERROR('Class Bin A-B'!R82/'Class Bin A-B'!R$107,0)</f>
        <v>1.0236612702366126</v>
      </c>
      <c r="C82" s="346">
        <f>IFERROR('Class Bin A-B'!S82/'Class Bin A-B'!S$107,0)</f>
        <v>1.0291262135922332</v>
      </c>
      <c r="D82" s="346">
        <f>IFERROR('Class Bin A-B'!T82/'Class Bin A-B'!T$107,0)</f>
        <v>1.0164010164010164</v>
      </c>
      <c r="E82" s="346">
        <f>IFERROR('Class Bin A-B'!U82/'Class Bin A-B'!U$107,0)</f>
        <v>1.0950570342205324</v>
      </c>
      <c r="F82" s="346">
        <f>IFERROR('Class Bin A-B'!V82/'Class Bin A-B'!V$107,0)</f>
        <v>1.0494908832583472</v>
      </c>
      <c r="G82" s="346">
        <f>IFERROR('Class Bin A-B'!W82/'Class Bin A-B'!W$107,0)</f>
        <v>1.0238812891258984</v>
      </c>
      <c r="H82" s="346">
        <f>IFERROR('Class Bin A-B'!X82/'Class Bin A-B'!X$107,0)</f>
        <v>1.0186851211072667</v>
      </c>
      <c r="I82" s="346">
        <f>IFERROR('Class Bin A-B'!Y82/'Class Bin A-B'!Y$107,0)</f>
        <v>1.0246117084826762</v>
      </c>
      <c r="J82" s="346">
        <f>IFERROR('Class Bin A-B'!Z82/'Class Bin A-B'!Z$107,0)</f>
        <v>1.0440456769983688</v>
      </c>
      <c r="K82" s="346">
        <f>IFERROR('Class Bin A-B'!AA82/'Class Bin A-B'!AA$107,0)</f>
        <v>0</v>
      </c>
      <c r="L82" s="346">
        <f>IFERROR('Class Bin A-B'!AB82/'Class Bin A-B'!AB$107,0)</f>
        <v>0</v>
      </c>
      <c r="M82" s="346">
        <f>IFERROR('Class Bin A-B'!AC82/'Class Bin A-B'!AC$107,0)</f>
        <v>0</v>
      </c>
      <c r="N82" s="346">
        <f>IFERROR('Class Bin A-B'!AD82/'Class Bin A-B'!AD$107,0)</f>
        <v>0</v>
      </c>
      <c r="O82" s="347">
        <f>IFERROR('Class Bin A-B'!AE82/'Class Bin A-B'!AE$107,0)</f>
        <v>0</v>
      </c>
      <c r="P82" s="276"/>
      <c r="Q82" s="277">
        <v>0.73958333333333304</v>
      </c>
      <c r="R82" s="345">
        <f>IFERROR('Class Bin B-A'!R82/'Class Bin B-A'!R$107,0)</f>
        <v>0.98422712933753931</v>
      </c>
      <c r="S82" s="346">
        <f>IFERROR('Class Bin B-A'!S82/'Class Bin B-A'!S$107,0)</f>
        <v>1.1768757687576876</v>
      </c>
      <c r="T82" s="346">
        <f>IFERROR('Class Bin B-A'!T82/'Class Bin B-A'!T$107,0)</f>
        <v>1.0763014024245305</v>
      </c>
      <c r="U82" s="346">
        <f>IFERROR('Class Bin B-A'!U82/'Class Bin B-A'!U$107,0)</f>
        <v>1.0814425603057083</v>
      </c>
      <c r="V82" s="346">
        <f>IFERROR('Class Bin B-A'!V82/'Class Bin B-A'!V$107,0)</f>
        <v>1.0595266555103993</v>
      </c>
      <c r="W82" s="346">
        <f>IFERROR('Class Bin B-A'!W82/'Class Bin B-A'!W$107,0)</f>
        <v>1.0674210278170675</v>
      </c>
      <c r="X82" s="346">
        <f>IFERROR('Class Bin B-A'!X82/'Class Bin B-A'!X$107,0)</f>
        <v>1.0437248877333964</v>
      </c>
      <c r="Y82" s="346">
        <f>IFERROR('Class Bin B-A'!Y82/'Class Bin B-A'!Y$107,0)</f>
        <v>1.0073932745051273</v>
      </c>
      <c r="Z82" s="346">
        <f>IFERROR('Class Bin B-A'!Z82/'Class Bin B-A'!Z$107,0)</f>
        <v>1.0486746987951805</v>
      </c>
      <c r="AA82" s="346">
        <f>IFERROR('Class Bin B-A'!AA82/'Class Bin B-A'!AA$107,0)</f>
        <v>0</v>
      </c>
      <c r="AB82" s="346">
        <f>IFERROR('Class Bin B-A'!AB82/'Class Bin B-A'!AB$107,0)</f>
        <v>0</v>
      </c>
      <c r="AC82" s="346">
        <f>IFERROR('Class Bin B-A'!AC82/'Class Bin B-A'!AC$107,0)</f>
        <v>0</v>
      </c>
      <c r="AD82" s="346">
        <f>IFERROR('Class Bin B-A'!AD82/'Class Bin B-A'!AD$107,0)</f>
        <v>0</v>
      </c>
      <c r="AE82" s="347">
        <f>IFERROR('Class Bin B-A'!AE82/'Class Bin B-A'!AE$107,0)</f>
        <v>0</v>
      </c>
    </row>
    <row r="83" spans="1:31" ht="9.75" customHeight="1" x14ac:dyDescent="0.2">
      <c r="A83" s="277">
        <v>0.75</v>
      </c>
      <c r="B83" s="345">
        <f>IFERROR('Class Bin A-B'!R83/'Class Bin A-B'!R$107,0)</f>
        <v>1.0311332503113326</v>
      </c>
      <c r="C83" s="346">
        <f>IFERROR('Class Bin A-B'!S83/'Class Bin A-B'!S$107,0)</f>
        <v>1.1533980582524272</v>
      </c>
      <c r="D83" s="346">
        <f>IFERROR('Class Bin A-B'!T83/'Class Bin A-B'!T$107,0)</f>
        <v>1.0681450681450682</v>
      </c>
      <c r="E83" s="346">
        <f>IFERROR('Class Bin A-B'!U83/'Class Bin A-B'!U$107,0)</f>
        <v>1.0836501901140685</v>
      </c>
      <c r="F83" s="346">
        <f>IFERROR('Class Bin A-B'!V83/'Class Bin A-B'!V$107,0)</f>
        <v>0.97750414397347862</v>
      </c>
      <c r="G83" s="346">
        <f>IFERROR('Class Bin A-B'!W83/'Class Bin A-B'!W$107,0)</f>
        <v>1.0498492928356133</v>
      </c>
      <c r="H83" s="346">
        <f>IFERROR('Class Bin A-B'!X83/'Class Bin A-B'!X$107,0)</f>
        <v>1.0445213379469436</v>
      </c>
      <c r="I83" s="346">
        <f>IFERROR('Class Bin A-B'!Y83/'Class Bin A-B'!Y$107,0)</f>
        <v>1.070489844683393</v>
      </c>
      <c r="J83" s="346">
        <f>IFERROR('Class Bin A-B'!Z83/'Class Bin A-B'!Z$107,0)</f>
        <v>1.0813330226054534</v>
      </c>
      <c r="K83" s="346">
        <f>IFERROR('Class Bin A-B'!AA83/'Class Bin A-B'!AA$107,0)</f>
        <v>0</v>
      </c>
      <c r="L83" s="346">
        <f>IFERROR('Class Bin A-B'!AB83/'Class Bin A-B'!AB$107,0)</f>
        <v>0</v>
      </c>
      <c r="M83" s="346">
        <f>IFERROR('Class Bin A-B'!AC83/'Class Bin A-B'!AC$107,0)</f>
        <v>0</v>
      </c>
      <c r="N83" s="346">
        <f>IFERROR('Class Bin A-B'!AD83/'Class Bin A-B'!AD$107,0)</f>
        <v>0</v>
      </c>
      <c r="O83" s="347">
        <f>IFERROR('Class Bin A-B'!AE83/'Class Bin A-B'!AE$107,0)</f>
        <v>0</v>
      </c>
      <c r="P83" s="276"/>
      <c r="Q83" s="277">
        <v>0.75</v>
      </c>
      <c r="R83" s="345">
        <f>IFERROR('Class Bin B-A'!R83/'Class Bin B-A'!R$107,0)</f>
        <v>1.0561514195583594</v>
      </c>
      <c r="S83" s="346">
        <f>IFERROR('Class Bin B-A'!S83/'Class Bin B-A'!S$107,0)</f>
        <v>1.121771217712177</v>
      </c>
      <c r="T83" s="346">
        <f>IFERROR('Class Bin B-A'!T83/'Class Bin B-A'!T$107,0)</f>
        <v>1.0116472545757071</v>
      </c>
      <c r="U83" s="346">
        <f>IFERROR('Class Bin B-A'!U83/'Class Bin B-A'!U$107,0)</f>
        <v>0.94387389539049438</v>
      </c>
      <c r="V83" s="346">
        <f>IFERROR('Class Bin B-A'!V83/'Class Bin B-A'!V$107,0)</f>
        <v>1.0977767152761175</v>
      </c>
      <c r="W83" s="346">
        <f>IFERROR('Class Bin B-A'!W83/'Class Bin B-A'!W$107,0)</f>
        <v>1.0372465818010372</v>
      </c>
      <c r="X83" s="346">
        <f>IFERROR('Class Bin B-A'!X83/'Class Bin B-A'!X$107,0)</f>
        <v>1.0739777830300163</v>
      </c>
      <c r="Y83" s="346">
        <f>IFERROR('Class Bin B-A'!Y83/'Class Bin B-A'!Y$107,0)</f>
        <v>1.0264726925828758</v>
      </c>
      <c r="Z83" s="346">
        <f>IFERROR('Class Bin B-A'!Z83/'Class Bin B-A'!Z$107,0)</f>
        <v>1.0795180722891564</v>
      </c>
      <c r="AA83" s="346">
        <f>IFERROR('Class Bin B-A'!AA83/'Class Bin B-A'!AA$107,0)</f>
        <v>0</v>
      </c>
      <c r="AB83" s="346">
        <f>IFERROR('Class Bin B-A'!AB83/'Class Bin B-A'!AB$107,0)</f>
        <v>0</v>
      </c>
      <c r="AC83" s="346">
        <f>IFERROR('Class Bin B-A'!AC83/'Class Bin B-A'!AC$107,0)</f>
        <v>0</v>
      </c>
      <c r="AD83" s="346">
        <f>IFERROR('Class Bin B-A'!AD83/'Class Bin B-A'!AD$107,0)</f>
        <v>0</v>
      </c>
      <c r="AE83" s="347">
        <f>IFERROR('Class Bin B-A'!AE83/'Class Bin B-A'!AE$107,0)</f>
        <v>0</v>
      </c>
    </row>
    <row r="84" spans="1:31" ht="9.75" customHeight="1" x14ac:dyDescent="0.2">
      <c r="A84" s="277">
        <v>0.76041666666666696</v>
      </c>
      <c r="B84" s="345">
        <f>IFERROR('Class Bin A-B'!R84/'Class Bin A-B'!R$107,0)</f>
        <v>1.0199252801992529</v>
      </c>
      <c r="C84" s="346">
        <f>IFERROR('Class Bin A-B'!S84/'Class Bin A-B'!S$107,0)</f>
        <v>1.083495145631068</v>
      </c>
      <c r="D84" s="346">
        <f>IFERROR('Class Bin A-B'!T84/'Class Bin A-B'!T$107,0)</f>
        <v>1.0792330792330793</v>
      </c>
      <c r="E84" s="346">
        <f>IFERROR('Class Bin A-B'!U84/'Class Bin A-B'!U$107,0)</f>
        <v>1.0950570342205324</v>
      </c>
      <c r="F84" s="346">
        <f>IFERROR('Class Bin A-B'!V84/'Class Bin A-B'!V$107,0)</f>
        <v>1.1290551740468862</v>
      </c>
      <c r="G84" s="346">
        <f>IFERROR('Class Bin A-B'!W84/'Class Bin A-B'!W$107,0)</f>
        <v>1.0498492928356133</v>
      </c>
      <c r="H84" s="346">
        <f>IFERROR('Class Bin A-B'!X84/'Class Bin A-B'!X$107,0)</f>
        <v>0.92272202998846609</v>
      </c>
      <c r="I84" s="346">
        <f>IFERROR('Class Bin A-B'!Y84/'Class Bin A-B'!Y$107,0)</f>
        <v>1.1010752688172043</v>
      </c>
      <c r="J84" s="346">
        <f>IFERROR('Class Bin A-B'!Z84/'Class Bin A-B'!Z$107,0)</f>
        <v>1.0179445350734095</v>
      </c>
      <c r="K84" s="346">
        <f>IFERROR('Class Bin A-B'!AA84/'Class Bin A-B'!AA$107,0)</f>
        <v>0</v>
      </c>
      <c r="L84" s="346">
        <f>IFERROR('Class Bin A-B'!AB84/'Class Bin A-B'!AB$107,0)</f>
        <v>0</v>
      </c>
      <c r="M84" s="346">
        <f>IFERROR('Class Bin A-B'!AC84/'Class Bin A-B'!AC$107,0)</f>
        <v>0</v>
      </c>
      <c r="N84" s="346">
        <f>IFERROR('Class Bin A-B'!AD84/'Class Bin A-B'!AD$107,0)</f>
        <v>0</v>
      </c>
      <c r="O84" s="347">
        <f>IFERROR('Class Bin A-B'!AE84/'Class Bin A-B'!AE$107,0)</f>
        <v>0</v>
      </c>
      <c r="P84" s="276"/>
      <c r="Q84" s="277">
        <v>0.76041666666666696</v>
      </c>
      <c r="R84" s="345">
        <f>IFERROR('Class Bin B-A'!R84/'Class Bin B-A'!R$107,0)</f>
        <v>1.0258675078864352</v>
      </c>
      <c r="S84" s="346">
        <f>IFERROR('Class Bin B-A'!S84/'Class Bin B-A'!S$107,0)</f>
        <v>1.0391143911439114</v>
      </c>
      <c r="T84" s="346">
        <f>IFERROR('Class Bin B-A'!T84/'Class Bin B-A'!T$107,0)</f>
        <v>1.0268599952460185</v>
      </c>
      <c r="U84" s="346">
        <f>IFERROR('Class Bin B-A'!U84/'Class Bin B-A'!U$107,0)</f>
        <v>1.0737998566993074</v>
      </c>
      <c r="V84" s="346">
        <f>IFERROR('Class Bin B-A'!V84/'Class Bin B-A'!V$107,0)</f>
        <v>0.99832655988524988</v>
      </c>
      <c r="W84" s="346">
        <f>IFERROR('Class Bin B-A'!W84/'Class Bin B-A'!W$107,0)</f>
        <v>1.0146157472890145</v>
      </c>
      <c r="X84" s="346">
        <f>IFERROR('Class Bin B-A'!X84/'Class Bin B-A'!X$107,0)</f>
        <v>1.0285984400850863</v>
      </c>
      <c r="Y84" s="346">
        <f>IFERROR('Class Bin B-A'!Y84/'Class Bin B-A'!Y$107,0)</f>
        <v>1.0875268304316714</v>
      </c>
      <c r="Z84" s="346">
        <f>IFERROR('Class Bin B-A'!Z84/'Class Bin B-A'!Z$107,0)</f>
        <v>1.0371084337349397</v>
      </c>
      <c r="AA84" s="346">
        <f>IFERROR('Class Bin B-A'!AA84/'Class Bin B-A'!AA$107,0)</f>
        <v>0</v>
      </c>
      <c r="AB84" s="346">
        <f>IFERROR('Class Bin B-A'!AB84/'Class Bin B-A'!AB$107,0)</f>
        <v>0</v>
      </c>
      <c r="AC84" s="346">
        <f>IFERROR('Class Bin B-A'!AC84/'Class Bin B-A'!AC$107,0)</f>
        <v>0</v>
      </c>
      <c r="AD84" s="346">
        <f>IFERROR('Class Bin B-A'!AD84/'Class Bin B-A'!AD$107,0)</f>
        <v>0</v>
      </c>
      <c r="AE84" s="347">
        <f>IFERROR('Class Bin B-A'!AE84/'Class Bin B-A'!AE$107,0)</f>
        <v>0</v>
      </c>
    </row>
    <row r="85" spans="1:31" ht="9.75" customHeight="1" x14ac:dyDescent="0.2">
      <c r="A85" s="277">
        <v>0.77083333333333304</v>
      </c>
      <c r="B85" s="345">
        <f>IFERROR('Class Bin A-B'!R85/'Class Bin A-B'!R$107,0)</f>
        <v>1.0572851805728518</v>
      </c>
      <c r="C85" s="346">
        <f>IFERROR('Class Bin A-B'!S85/'Class Bin A-B'!S$107,0)</f>
        <v>1.0058252427184466</v>
      </c>
      <c r="D85" s="346">
        <f>IFERROR('Class Bin A-B'!T85/'Class Bin A-B'!T$107,0)</f>
        <v>1.1161931161931162</v>
      </c>
      <c r="E85" s="346">
        <f>IFERROR('Class Bin A-B'!U85/'Class Bin A-B'!U$107,0)</f>
        <v>1.1140684410646389</v>
      </c>
      <c r="F85" s="346">
        <f>IFERROR('Class Bin A-B'!V85/'Class Bin A-B'!V$107,0)</f>
        <v>1.1025337437840399</v>
      </c>
      <c r="G85" s="346">
        <f>IFERROR('Class Bin A-B'!W85/'Class Bin A-B'!W$107,0)</f>
        <v>1.0980755854393693</v>
      </c>
      <c r="H85" s="346">
        <f>IFERROR('Class Bin A-B'!X85/'Class Bin A-B'!X$107,0)</f>
        <v>1.0592848904267591</v>
      </c>
      <c r="I85" s="346">
        <f>IFERROR('Class Bin A-B'!Y85/'Class Bin A-B'!Y$107,0)</f>
        <v>1.1048984468339307</v>
      </c>
      <c r="J85" s="346">
        <f>IFERROR('Class Bin A-B'!Z85/'Class Bin A-B'!Z$107,0)</f>
        <v>1.0477744115590772</v>
      </c>
      <c r="K85" s="346">
        <f>IFERROR('Class Bin A-B'!AA85/'Class Bin A-B'!AA$107,0)</f>
        <v>0</v>
      </c>
      <c r="L85" s="346">
        <f>IFERROR('Class Bin A-B'!AB85/'Class Bin A-B'!AB$107,0)</f>
        <v>0</v>
      </c>
      <c r="M85" s="346">
        <f>IFERROR('Class Bin A-B'!AC85/'Class Bin A-B'!AC$107,0)</f>
        <v>0</v>
      </c>
      <c r="N85" s="346">
        <f>IFERROR('Class Bin A-B'!AD85/'Class Bin A-B'!AD$107,0)</f>
        <v>0</v>
      </c>
      <c r="O85" s="347">
        <f>IFERROR('Class Bin A-B'!AE85/'Class Bin A-B'!AE$107,0)</f>
        <v>0</v>
      </c>
      <c r="P85" s="276"/>
      <c r="Q85" s="277">
        <v>0.77083333333333304</v>
      </c>
      <c r="R85" s="345">
        <f>IFERROR('Class Bin B-A'!R85/'Class Bin B-A'!R$107,0)</f>
        <v>0.96151419558359597</v>
      </c>
      <c r="S85" s="346">
        <f>IFERROR('Class Bin B-A'!S85/'Class Bin B-A'!S$107,0)</f>
        <v>1.1493234932349323</v>
      </c>
      <c r="T85" s="346">
        <f>IFERROR('Class Bin B-A'!T85/'Class Bin B-A'!T$107,0)</f>
        <v>1.0839077727596862</v>
      </c>
      <c r="U85" s="346">
        <f>IFERROR('Class Bin B-A'!U85/'Class Bin B-A'!U$107,0)</f>
        <v>1.1464055409601146</v>
      </c>
      <c r="V85" s="346">
        <f>IFERROR('Class Bin B-A'!V85/'Class Bin B-A'!V$107,0)</f>
        <v>1.0289266076978245</v>
      </c>
      <c r="W85" s="346">
        <f>IFERROR('Class Bin B-A'!W85/'Class Bin B-A'!W$107,0)</f>
        <v>0.8788307402168789</v>
      </c>
      <c r="X85" s="346">
        <f>IFERROR('Class Bin B-A'!X85/'Class Bin B-A'!X$107,0)</f>
        <v>1.0021271567005436</v>
      </c>
      <c r="Y85" s="346">
        <f>IFERROR('Class Bin B-A'!Y85/'Class Bin B-A'!Y$107,0)</f>
        <v>1.0188409253517765</v>
      </c>
      <c r="Z85" s="346">
        <f>IFERROR('Class Bin B-A'!Z85/'Class Bin B-A'!Z$107,0)</f>
        <v>1.0293975903614456</v>
      </c>
      <c r="AA85" s="346">
        <f>IFERROR('Class Bin B-A'!AA85/'Class Bin B-A'!AA$107,0)</f>
        <v>0</v>
      </c>
      <c r="AB85" s="346">
        <f>IFERROR('Class Bin B-A'!AB85/'Class Bin B-A'!AB$107,0)</f>
        <v>0</v>
      </c>
      <c r="AC85" s="346">
        <f>IFERROR('Class Bin B-A'!AC85/'Class Bin B-A'!AC$107,0)</f>
        <v>0</v>
      </c>
      <c r="AD85" s="346">
        <f>IFERROR('Class Bin B-A'!AD85/'Class Bin B-A'!AD$107,0)</f>
        <v>0</v>
      </c>
      <c r="AE85" s="347">
        <f>IFERROR('Class Bin B-A'!AE85/'Class Bin B-A'!AE$107,0)</f>
        <v>0</v>
      </c>
    </row>
    <row r="86" spans="1:31" ht="9.75" customHeight="1" x14ac:dyDescent="0.2">
      <c r="A86" s="277">
        <v>0.78125</v>
      </c>
      <c r="B86" s="345">
        <f>IFERROR('Class Bin A-B'!R86/'Class Bin A-B'!R$107,0)</f>
        <v>0.96762141967621418</v>
      </c>
      <c r="C86" s="346">
        <f>IFERROR('Class Bin A-B'!S86/'Class Bin A-B'!S$107,0)</f>
        <v>1.1805825242718448</v>
      </c>
      <c r="D86" s="346">
        <f>IFERROR('Class Bin A-B'!T86/'Class Bin A-B'!T$107,0)</f>
        <v>1.0533610533610533</v>
      </c>
      <c r="E86" s="346">
        <f>IFERROR('Class Bin A-B'!U86/'Class Bin A-B'!U$107,0)</f>
        <v>1.0266159695817489</v>
      </c>
      <c r="F86" s="346">
        <f>IFERROR('Class Bin A-B'!V86/'Class Bin A-B'!V$107,0)</f>
        <v>1.1101112952877101</v>
      </c>
      <c r="G86" s="346">
        <f>IFERROR('Class Bin A-B'!W86/'Class Bin A-B'!W$107,0)</f>
        <v>1.0016230002318571</v>
      </c>
      <c r="H86" s="346">
        <f>IFERROR('Class Bin A-B'!X86/'Class Bin A-B'!X$107,0)</f>
        <v>1.007612456747405</v>
      </c>
      <c r="I86" s="346">
        <f>IFERROR('Class Bin A-B'!Y86/'Class Bin A-B'!Y$107,0)</f>
        <v>1.1316606929510156</v>
      </c>
      <c r="J86" s="346">
        <f>IFERROR('Class Bin A-B'!Z86/'Class Bin A-B'!Z$107,0)</f>
        <v>1.0701468189233279</v>
      </c>
      <c r="K86" s="346">
        <f>IFERROR('Class Bin A-B'!AA86/'Class Bin A-B'!AA$107,0)</f>
        <v>0</v>
      </c>
      <c r="L86" s="346">
        <f>IFERROR('Class Bin A-B'!AB86/'Class Bin A-B'!AB$107,0)</f>
        <v>0</v>
      </c>
      <c r="M86" s="346">
        <f>IFERROR('Class Bin A-B'!AC86/'Class Bin A-B'!AC$107,0)</f>
        <v>0</v>
      </c>
      <c r="N86" s="346">
        <f>IFERROR('Class Bin A-B'!AD86/'Class Bin A-B'!AD$107,0)</f>
        <v>0</v>
      </c>
      <c r="O86" s="347">
        <f>IFERROR('Class Bin A-B'!AE86/'Class Bin A-B'!AE$107,0)</f>
        <v>0</v>
      </c>
      <c r="P86" s="276"/>
      <c r="Q86" s="277">
        <v>0.78125</v>
      </c>
      <c r="R86" s="345">
        <f>IFERROR('Class Bin B-A'!R86/'Class Bin B-A'!R$107,0)</f>
        <v>0.95394321766561496</v>
      </c>
      <c r="S86" s="346">
        <f>IFERROR('Class Bin B-A'!S86/'Class Bin B-A'!S$107,0)</f>
        <v>1.0587945879458793</v>
      </c>
      <c r="T86" s="346">
        <f>IFERROR('Class Bin B-A'!T86/'Class Bin B-A'!T$107,0)</f>
        <v>1.2018065129545994</v>
      </c>
      <c r="U86" s="346">
        <f>IFERROR('Class Bin B-A'!U86/'Class Bin B-A'!U$107,0)</f>
        <v>1.0394076904705039</v>
      </c>
      <c r="V86" s="346">
        <f>IFERROR('Class Bin B-A'!V86/'Class Bin B-A'!V$107,0)</f>
        <v>1.1054267272292613</v>
      </c>
      <c r="W86" s="346">
        <f>IFERROR('Class Bin B-A'!W86/'Class Bin B-A'!W$107,0)</f>
        <v>0.97689768976897684</v>
      </c>
      <c r="X86" s="346">
        <f>IFERROR('Class Bin B-A'!X86/'Class Bin B-A'!X$107,0)</f>
        <v>1.1004490664145592</v>
      </c>
      <c r="Y86" s="346">
        <f>IFERROR('Class Bin B-A'!Y86/'Class Bin B-A'!Y$107,0)</f>
        <v>1.0798950632005722</v>
      </c>
      <c r="Z86" s="346">
        <f>IFERROR('Class Bin B-A'!Z86/'Class Bin B-A'!Z$107,0)</f>
        <v>1.0525301204819275</v>
      </c>
      <c r="AA86" s="346">
        <f>IFERROR('Class Bin B-A'!AA86/'Class Bin B-A'!AA$107,0)</f>
        <v>0</v>
      </c>
      <c r="AB86" s="346">
        <f>IFERROR('Class Bin B-A'!AB86/'Class Bin B-A'!AB$107,0)</f>
        <v>0</v>
      </c>
      <c r="AC86" s="346">
        <f>IFERROR('Class Bin B-A'!AC86/'Class Bin B-A'!AC$107,0)</f>
        <v>0</v>
      </c>
      <c r="AD86" s="346">
        <f>IFERROR('Class Bin B-A'!AD86/'Class Bin B-A'!AD$107,0)</f>
        <v>0</v>
      </c>
      <c r="AE86" s="347">
        <f>IFERROR('Class Bin B-A'!AE86/'Class Bin B-A'!AE$107,0)</f>
        <v>0</v>
      </c>
    </row>
    <row r="87" spans="1:31" ht="9.75" customHeight="1" x14ac:dyDescent="0.2">
      <c r="A87" s="277">
        <v>0.79166666666666696</v>
      </c>
      <c r="B87" s="345">
        <f>IFERROR('Class Bin A-B'!R87/'Class Bin A-B'!R$107,0)</f>
        <v>1.0722291407222915</v>
      </c>
      <c r="C87" s="346">
        <f>IFERROR('Class Bin A-B'!S87/'Class Bin A-B'!S$107,0)</f>
        <v>1.0446601941747573</v>
      </c>
      <c r="D87" s="346">
        <f>IFERROR('Class Bin A-B'!T87/'Class Bin A-B'!T$107,0)</f>
        <v>1.0533610533610533</v>
      </c>
      <c r="E87" s="346">
        <f>IFERROR('Class Bin A-B'!U87/'Class Bin A-B'!U$107,0)</f>
        <v>1.0608365019011405</v>
      </c>
      <c r="F87" s="346">
        <f>IFERROR('Class Bin A-B'!V87/'Class Bin A-B'!V$107,0)</f>
        <v>1.1025337437840399</v>
      </c>
      <c r="G87" s="346">
        <f>IFERROR('Class Bin A-B'!W87/'Class Bin A-B'!W$107,0)</f>
        <v>1.0832367261766751</v>
      </c>
      <c r="H87" s="346">
        <f>IFERROR('Class Bin A-B'!X87/'Class Bin A-B'!X$107,0)</f>
        <v>1.007612456747405</v>
      </c>
      <c r="I87" s="346">
        <f>IFERROR('Class Bin A-B'!Y87/'Class Bin A-B'!Y$107,0)</f>
        <v>1.1928315412186379</v>
      </c>
      <c r="J87" s="346">
        <f>IFERROR('Class Bin A-B'!Z87/'Class Bin A-B'!Z$107,0)</f>
        <v>1.0440456769983688</v>
      </c>
      <c r="K87" s="346">
        <f>IFERROR('Class Bin A-B'!AA87/'Class Bin A-B'!AA$107,0)</f>
        <v>0</v>
      </c>
      <c r="L87" s="346">
        <f>IFERROR('Class Bin A-B'!AB87/'Class Bin A-B'!AB$107,0)</f>
        <v>0</v>
      </c>
      <c r="M87" s="346">
        <f>IFERROR('Class Bin A-B'!AC87/'Class Bin A-B'!AC$107,0)</f>
        <v>0</v>
      </c>
      <c r="N87" s="346">
        <f>IFERROR('Class Bin A-B'!AD87/'Class Bin A-B'!AD$107,0)</f>
        <v>0</v>
      </c>
      <c r="O87" s="347">
        <f>IFERROR('Class Bin A-B'!AE87/'Class Bin A-B'!AE$107,0)</f>
        <v>0</v>
      </c>
      <c r="P87" s="276"/>
      <c r="Q87" s="277">
        <v>0.79166666666666696</v>
      </c>
      <c r="R87" s="345">
        <f>IFERROR('Class Bin B-A'!R87/'Class Bin B-A'!R$107,0)</f>
        <v>1.0031545741324919</v>
      </c>
      <c r="S87" s="346">
        <f>IFERROR('Class Bin B-A'!S87/'Class Bin B-A'!S$107,0)</f>
        <v>1.1611316113161132</v>
      </c>
      <c r="T87" s="346">
        <f>IFERROR('Class Bin B-A'!T87/'Class Bin B-A'!T$107,0)</f>
        <v>1.0877109579272639</v>
      </c>
      <c r="U87" s="346">
        <f>IFERROR('Class Bin B-A'!U87/'Class Bin B-A'!U$107,0)</f>
        <v>1.0585144494865057</v>
      </c>
      <c r="V87" s="346">
        <f>IFERROR('Class Bin B-A'!V87/'Class Bin B-A'!V$107,0)</f>
        <v>1.0518766435572555</v>
      </c>
      <c r="W87" s="346">
        <f>IFERROR('Class Bin B-A'!W87/'Class Bin B-A'!W$107,0)</f>
        <v>1.010843941537011</v>
      </c>
      <c r="X87" s="346">
        <f>IFERROR('Class Bin B-A'!X87/'Class Bin B-A'!X$107,0)</f>
        <v>0.98321909714015598</v>
      </c>
      <c r="Y87" s="346">
        <f>IFERROR('Class Bin B-A'!Y87/'Class Bin B-A'!Y$107,0)</f>
        <v>1.1027903648938704</v>
      </c>
      <c r="Z87" s="346">
        <f>IFERROR('Class Bin B-A'!Z87/'Class Bin B-A'!Z$107,0)</f>
        <v>1.0216867469879516</v>
      </c>
      <c r="AA87" s="346">
        <f>IFERROR('Class Bin B-A'!AA87/'Class Bin B-A'!AA$107,0)</f>
        <v>0</v>
      </c>
      <c r="AB87" s="346">
        <f>IFERROR('Class Bin B-A'!AB87/'Class Bin B-A'!AB$107,0)</f>
        <v>0</v>
      </c>
      <c r="AC87" s="346">
        <f>IFERROR('Class Bin B-A'!AC87/'Class Bin B-A'!AC$107,0)</f>
        <v>0</v>
      </c>
      <c r="AD87" s="346">
        <f>IFERROR('Class Bin B-A'!AD87/'Class Bin B-A'!AD$107,0)</f>
        <v>0</v>
      </c>
      <c r="AE87" s="347">
        <f>IFERROR('Class Bin B-A'!AE87/'Class Bin B-A'!AE$107,0)</f>
        <v>0</v>
      </c>
    </row>
    <row r="88" spans="1:31" ht="9.75" customHeight="1" x14ac:dyDescent="0.2">
      <c r="A88" s="277">
        <v>0.80208333333333304</v>
      </c>
      <c r="B88" s="345">
        <f>IFERROR('Class Bin A-B'!R88/'Class Bin A-B'!R$107,0)</f>
        <v>1.0273972602739727</v>
      </c>
      <c r="C88" s="346">
        <f>IFERROR('Class Bin A-B'!S88/'Class Bin A-B'!S$107,0)</f>
        <v>0.97475728155339825</v>
      </c>
      <c r="D88" s="346">
        <f>IFERROR('Class Bin A-B'!T88/'Class Bin A-B'!T$107,0)</f>
        <v>1.1014091014091014</v>
      </c>
      <c r="E88" s="346">
        <f>IFERROR('Class Bin A-B'!U88/'Class Bin A-B'!U$107,0)</f>
        <v>1.1330798479087452</v>
      </c>
      <c r="F88" s="346">
        <f>IFERROR('Class Bin A-B'!V88/'Class Bin A-B'!V$107,0)</f>
        <v>1.00781434998816</v>
      </c>
      <c r="G88" s="346">
        <f>IFERROR('Class Bin A-B'!W88/'Class Bin A-B'!W$107,0)</f>
        <v>1.0535590076512866</v>
      </c>
      <c r="H88" s="346">
        <f>IFERROR('Class Bin A-B'!X88/'Class Bin A-B'!X$107,0)</f>
        <v>1.0555940023068053</v>
      </c>
      <c r="I88" s="346">
        <f>IFERROR('Class Bin A-B'!Y88/'Class Bin A-B'!Y$107,0)</f>
        <v>1.1125448028673837</v>
      </c>
      <c r="J88" s="346">
        <f>IFERROR('Class Bin A-B'!Z88/'Class Bin A-B'!Z$107,0)</f>
        <v>1.1223491027732464</v>
      </c>
      <c r="K88" s="346">
        <f>IFERROR('Class Bin A-B'!AA88/'Class Bin A-B'!AA$107,0)</f>
        <v>0</v>
      </c>
      <c r="L88" s="346">
        <f>IFERROR('Class Bin A-B'!AB88/'Class Bin A-B'!AB$107,0)</f>
        <v>0</v>
      </c>
      <c r="M88" s="346">
        <f>IFERROR('Class Bin A-B'!AC88/'Class Bin A-B'!AC$107,0)</f>
        <v>0</v>
      </c>
      <c r="N88" s="346">
        <f>IFERROR('Class Bin A-B'!AD88/'Class Bin A-B'!AD$107,0)</f>
        <v>0</v>
      </c>
      <c r="O88" s="347">
        <f>IFERROR('Class Bin A-B'!AE88/'Class Bin A-B'!AE$107,0)</f>
        <v>0</v>
      </c>
      <c r="P88" s="276"/>
      <c r="Q88" s="277">
        <v>0.80208333333333304</v>
      </c>
      <c r="R88" s="345">
        <f>IFERROR('Class Bin B-A'!R88/'Class Bin B-A'!R$107,0)</f>
        <v>1.0447949526813878</v>
      </c>
      <c r="S88" s="346">
        <f>IFERROR('Class Bin B-A'!S88/'Class Bin B-A'!S$107,0)</f>
        <v>1.0627306273062731</v>
      </c>
      <c r="T88" s="346">
        <f>IFERROR('Class Bin B-A'!T88/'Class Bin B-A'!T$107,0)</f>
        <v>1.0306631804135964</v>
      </c>
      <c r="U88" s="346">
        <f>IFERROR('Class Bin B-A'!U88/'Class Bin B-A'!U$107,0)</f>
        <v>1.0661571530929066</v>
      </c>
      <c r="V88" s="346">
        <f>IFERROR('Class Bin B-A'!V88/'Class Bin B-A'!V$107,0)</f>
        <v>1.0480516375806836</v>
      </c>
      <c r="W88" s="346">
        <f>IFERROR('Class Bin B-A'!W88/'Class Bin B-A'!W$107,0)</f>
        <v>1.074964639321075</v>
      </c>
      <c r="X88" s="346">
        <f>IFERROR('Class Bin B-A'!X88/'Class Bin B-A'!X$107,0)</f>
        <v>1.0021271567005436</v>
      </c>
      <c r="Y88" s="346">
        <f>IFERROR('Class Bin B-A'!Y88/'Class Bin B-A'!Y$107,0)</f>
        <v>1.0188409253517765</v>
      </c>
      <c r="Z88" s="346">
        <f>IFERROR('Class Bin B-A'!Z88/'Class Bin B-A'!Z$107,0)</f>
        <v>0.99469879518072279</v>
      </c>
      <c r="AA88" s="346">
        <f>IFERROR('Class Bin B-A'!AA88/'Class Bin B-A'!AA$107,0)</f>
        <v>0</v>
      </c>
      <c r="AB88" s="346">
        <f>IFERROR('Class Bin B-A'!AB88/'Class Bin B-A'!AB$107,0)</f>
        <v>0</v>
      </c>
      <c r="AC88" s="346">
        <f>IFERROR('Class Bin B-A'!AC88/'Class Bin B-A'!AC$107,0)</f>
        <v>0</v>
      </c>
      <c r="AD88" s="346">
        <f>IFERROR('Class Bin B-A'!AD88/'Class Bin B-A'!AD$107,0)</f>
        <v>0</v>
      </c>
      <c r="AE88" s="347">
        <f>IFERROR('Class Bin B-A'!AE88/'Class Bin B-A'!AE$107,0)</f>
        <v>0</v>
      </c>
    </row>
    <row r="89" spans="1:31" ht="9.75" customHeight="1" x14ac:dyDescent="0.2">
      <c r="A89" s="277">
        <v>0.8125</v>
      </c>
      <c r="B89" s="345">
        <f>IFERROR('Class Bin A-B'!R89/'Class Bin A-B'!R$107,0)</f>
        <v>1.0572851805728518</v>
      </c>
      <c r="C89" s="346">
        <f>IFERROR('Class Bin A-B'!S89/'Class Bin A-B'!S$107,0)</f>
        <v>1.1106796116504856</v>
      </c>
      <c r="D89" s="346">
        <f>IFERROR('Class Bin A-B'!T89/'Class Bin A-B'!T$107,0)</f>
        <v>0.9424809424809425</v>
      </c>
      <c r="E89" s="346">
        <f>IFERROR('Class Bin A-B'!U89/'Class Bin A-B'!U$107,0)</f>
        <v>1.0570342205323193</v>
      </c>
      <c r="F89" s="346">
        <f>IFERROR('Class Bin A-B'!V89/'Class Bin A-B'!V$107,0)</f>
        <v>1.0835898650248639</v>
      </c>
      <c r="G89" s="346">
        <f>IFERROR('Class Bin A-B'!W89/'Class Bin A-B'!W$107,0)</f>
        <v>1.0090424298632041</v>
      </c>
      <c r="H89" s="346">
        <f>IFERROR('Class Bin A-B'!X89/'Class Bin A-B'!X$107,0)</f>
        <v>1.0592848904267591</v>
      </c>
      <c r="I89" s="346">
        <f>IFERROR('Class Bin A-B'!Y89/'Class Bin A-B'!Y$107,0)</f>
        <v>1.032258064516129</v>
      </c>
      <c r="J89" s="346">
        <f>IFERROR('Class Bin A-B'!Z89/'Class Bin A-B'!Z$107,0)</f>
        <v>1.062689349801911</v>
      </c>
      <c r="K89" s="346">
        <f>IFERROR('Class Bin A-B'!AA89/'Class Bin A-B'!AA$107,0)</f>
        <v>0</v>
      </c>
      <c r="L89" s="346">
        <f>IFERROR('Class Bin A-B'!AB89/'Class Bin A-B'!AB$107,0)</f>
        <v>0</v>
      </c>
      <c r="M89" s="346">
        <f>IFERROR('Class Bin A-B'!AC89/'Class Bin A-B'!AC$107,0)</f>
        <v>0</v>
      </c>
      <c r="N89" s="346">
        <f>IFERROR('Class Bin A-B'!AD89/'Class Bin A-B'!AD$107,0)</f>
        <v>0</v>
      </c>
      <c r="O89" s="347">
        <f>IFERROR('Class Bin A-B'!AE89/'Class Bin A-B'!AE$107,0)</f>
        <v>0</v>
      </c>
      <c r="P89" s="276"/>
      <c r="Q89" s="277">
        <v>0.8125</v>
      </c>
      <c r="R89" s="345">
        <f>IFERROR('Class Bin B-A'!R89/'Class Bin B-A'!R$107,0)</f>
        <v>0.99179810725552031</v>
      </c>
      <c r="S89" s="346">
        <f>IFERROR('Class Bin B-A'!S89/'Class Bin B-A'!S$107,0)</f>
        <v>1.0469864698646987</v>
      </c>
      <c r="T89" s="346">
        <f>IFERROR('Class Bin B-A'!T89/'Class Bin B-A'!T$107,0)</f>
        <v>1.0763014024245305</v>
      </c>
      <c r="U89" s="346">
        <f>IFERROR('Class Bin B-A'!U89/'Class Bin B-A'!U$107,0)</f>
        <v>1.0470503940769047</v>
      </c>
      <c r="V89" s="346">
        <f>IFERROR('Class Bin B-A'!V89/'Class Bin B-A'!V$107,0)</f>
        <v>1.0212765957446808</v>
      </c>
      <c r="W89" s="346">
        <f>IFERROR('Class Bin B-A'!W89/'Class Bin B-A'!W$107,0)</f>
        <v>1.123998114097124</v>
      </c>
      <c r="X89" s="346">
        <f>IFERROR('Class Bin B-A'!X89/'Class Bin B-A'!X$107,0)</f>
        <v>1.0399432758213187</v>
      </c>
      <c r="Y89" s="346">
        <f>IFERROR('Class Bin B-A'!Y89/'Class Bin B-A'!Y$107,0)</f>
        <v>0.94633913665633174</v>
      </c>
      <c r="Z89" s="346">
        <f>IFERROR('Class Bin B-A'!Z89/'Class Bin B-A'!Z$107,0)</f>
        <v>1.0602409638554215</v>
      </c>
      <c r="AA89" s="346">
        <f>IFERROR('Class Bin B-A'!AA89/'Class Bin B-A'!AA$107,0)</f>
        <v>0</v>
      </c>
      <c r="AB89" s="346">
        <f>IFERROR('Class Bin B-A'!AB89/'Class Bin B-A'!AB$107,0)</f>
        <v>0</v>
      </c>
      <c r="AC89" s="346">
        <f>IFERROR('Class Bin B-A'!AC89/'Class Bin B-A'!AC$107,0)</f>
        <v>0</v>
      </c>
      <c r="AD89" s="346">
        <f>IFERROR('Class Bin B-A'!AD89/'Class Bin B-A'!AD$107,0)</f>
        <v>0</v>
      </c>
      <c r="AE89" s="347">
        <f>IFERROR('Class Bin B-A'!AE89/'Class Bin B-A'!AE$107,0)</f>
        <v>0</v>
      </c>
    </row>
    <row r="90" spans="1:31" ht="9.75" customHeight="1" x14ac:dyDescent="0.2">
      <c r="A90" s="277">
        <v>0.82291666666666696</v>
      </c>
      <c r="B90" s="383">
        <f>IFERROR('Class Bin A-B'!R90/'Class Bin A-B'!R$107,0)</f>
        <v>1.0460772104607721</v>
      </c>
      <c r="C90" s="384">
        <f>IFERROR('Class Bin A-B'!S90/'Class Bin A-B'!S$107,0)</f>
        <v>1.0990291262135925</v>
      </c>
      <c r="D90" s="384">
        <f>IFERROR('Class Bin A-B'!T90/'Class Bin A-B'!T$107,0)</f>
        <v>0.97204897204897212</v>
      </c>
      <c r="E90" s="384">
        <f>IFERROR('Class Bin A-B'!U90/'Class Bin A-B'!U$107,0)</f>
        <v>1.0418250950570342</v>
      </c>
      <c r="F90" s="384">
        <f>IFERROR('Class Bin A-B'!V90/'Class Bin A-B'!V$107,0)</f>
        <v>1.0419133317546767</v>
      </c>
      <c r="G90" s="384">
        <f>IFERROR('Class Bin A-B'!W90/'Class Bin A-B'!W$107,0)</f>
        <v>1.0498492928356133</v>
      </c>
      <c r="H90" s="384">
        <f>IFERROR('Class Bin A-B'!X90/'Class Bin A-B'!X$107,0)</f>
        <v>1.037139561707036</v>
      </c>
      <c r="I90" s="384">
        <f>IFERROR('Class Bin A-B'!Y90/'Class Bin A-B'!Y$107,0)</f>
        <v>1.0399044205495818</v>
      </c>
      <c r="J90" s="384">
        <f>IFERROR('Class Bin A-B'!Z90/'Class Bin A-B'!Z$107,0)</f>
        <v>0.93591237473782352</v>
      </c>
      <c r="K90" s="384">
        <f>IFERROR('Class Bin A-B'!AA90/'Class Bin A-B'!AA$107,0)</f>
        <v>0</v>
      </c>
      <c r="L90" s="384">
        <f>IFERROR('Class Bin A-B'!AB90/'Class Bin A-B'!AB$107,0)</f>
        <v>0</v>
      </c>
      <c r="M90" s="384">
        <f>IFERROR('Class Bin A-B'!AC90/'Class Bin A-B'!AC$107,0)</f>
        <v>0</v>
      </c>
      <c r="N90" s="384">
        <f>IFERROR('Class Bin A-B'!AD90/'Class Bin A-B'!AD$107,0)</f>
        <v>0</v>
      </c>
      <c r="O90" s="385">
        <f>IFERROR('Class Bin A-B'!AE90/'Class Bin A-B'!AE$107,0)</f>
        <v>0</v>
      </c>
      <c r="P90" s="276"/>
      <c r="Q90" s="277">
        <v>0.82291666666666696</v>
      </c>
      <c r="R90" s="383">
        <f>IFERROR('Class Bin B-A'!R90/'Class Bin B-A'!R$107,0)</f>
        <v>1.0485804416403783</v>
      </c>
      <c r="S90" s="384">
        <f>IFERROR('Class Bin B-A'!S90/'Class Bin B-A'!S$107,0)</f>
        <v>1.1808118081180812</v>
      </c>
      <c r="T90" s="384">
        <f>IFERROR('Class Bin B-A'!T90/'Class Bin B-A'!T$107,0)</f>
        <v>1.0953173282624198</v>
      </c>
      <c r="U90" s="384">
        <f>IFERROR('Class Bin B-A'!U90/'Class Bin B-A'!U$107,0)</f>
        <v>1.0852639121089085</v>
      </c>
      <c r="V90" s="384">
        <f>IFERROR('Class Bin B-A'!V90/'Class Bin B-A'!V$107,0)</f>
        <v>1.0365766196509683</v>
      </c>
      <c r="W90" s="384">
        <f>IFERROR('Class Bin B-A'!W90/'Class Bin B-A'!W$107,0)</f>
        <v>1.1013672795851013</v>
      </c>
      <c r="X90" s="384">
        <f>IFERROR('Class Bin B-A'!X90/'Class Bin B-A'!X$107,0)</f>
        <v>0.9756558733160009</v>
      </c>
      <c r="Y90" s="384">
        <f>IFERROR('Class Bin B-A'!Y90/'Class Bin B-A'!Y$107,0)</f>
        <v>0.96923443834962997</v>
      </c>
      <c r="Z90" s="384">
        <f>IFERROR('Class Bin B-A'!Z90/'Class Bin B-A'!Z$107,0)</f>
        <v>1.0833734939759034</v>
      </c>
      <c r="AA90" s="384">
        <f>IFERROR('Class Bin B-A'!AA90/'Class Bin B-A'!AA$107,0)</f>
        <v>0</v>
      </c>
      <c r="AB90" s="384">
        <f>IFERROR('Class Bin B-A'!AB90/'Class Bin B-A'!AB$107,0)</f>
        <v>0</v>
      </c>
      <c r="AC90" s="384">
        <f>IFERROR('Class Bin B-A'!AC90/'Class Bin B-A'!AC$107,0)</f>
        <v>0</v>
      </c>
      <c r="AD90" s="384">
        <f>IFERROR('Class Bin B-A'!AD90/'Class Bin B-A'!AD$107,0)</f>
        <v>0</v>
      </c>
      <c r="AE90" s="385">
        <f>IFERROR('Class Bin B-A'!AE90/'Class Bin B-A'!AE$107,0)</f>
        <v>0</v>
      </c>
    </row>
    <row r="91" spans="1:31" ht="9.75" customHeight="1" x14ac:dyDescent="0.2">
      <c r="A91" s="277">
        <v>0.83333333333333404</v>
      </c>
      <c r="B91" s="383">
        <f>IFERROR('Class Bin A-B'!R91/'Class Bin A-B'!R$107,0)</f>
        <v>0.95641344956413454</v>
      </c>
      <c r="C91" s="384">
        <f>IFERROR('Class Bin A-B'!S91/'Class Bin A-B'!S$107,0)</f>
        <v>1.1417475728155342</v>
      </c>
      <c r="D91" s="384">
        <f>IFERROR('Class Bin A-B'!T91/'Class Bin A-B'!T$107,0)</f>
        <v>1.0533610533610533</v>
      </c>
      <c r="E91" s="384">
        <f>IFERROR('Class Bin A-B'!U91/'Class Bin A-B'!U$107,0)</f>
        <v>1.064638783269962</v>
      </c>
      <c r="F91" s="384">
        <f>IFERROR('Class Bin A-B'!V91/'Class Bin A-B'!V$107,0)</f>
        <v>1.00781434998816</v>
      </c>
      <c r="G91" s="384">
        <f>IFERROR('Class Bin A-B'!W91/'Class Bin A-B'!W$107,0)</f>
        <v>0.95710642244377464</v>
      </c>
      <c r="H91" s="384">
        <f>IFERROR('Class Bin A-B'!X91/'Class Bin A-B'!X$107,0)</f>
        <v>1.0703575547866206</v>
      </c>
      <c r="I91" s="384">
        <f>IFERROR('Class Bin A-B'!Y91/'Class Bin A-B'!Y$107,0)</f>
        <v>1.032258064516129</v>
      </c>
      <c r="J91" s="384">
        <f>IFERROR('Class Bin A-B'!Z91/'Class Bin A-B'!Z$107,0)</f>
        <v>1.0254020041948264</v>
      </c>
      <c r="K91" s="384">
        <f>IFERROR('Class Bin A-B'!AA91/'Class Bin A-B'!AA$107,0)</f>
        <v>0</v>
      </c>
      <c r="L91" s="384">
        <f>IFERROR('Class Bin A-B'!AB91/'Class Bin A-B'!AB$107,0)</f>
        <v>0</v>
      </c>
      <c r="M91" s="384">
        <f>IFERROR('Class Bin A-B'!AC91/'Class Bin A-B'!AC$107,0)</f>
        <v>0</v>
      </c>
      <c r="N91" s="384">
        <f>IFERROR('Class Bin A-B'!AD91/'Class Bin A-B'!AD$107,0)</f>
        <v>0</v>
      </c>
      <c r="O91" s="385">
        <f>IFERROR('Class Bin A-B'!AE91/'Class Bin A-B'!AE$107,0)</f>
        <v>0</v>
      </c>
      <c r="P91" s="276"/>
      <c r="Q91" s="277">
        <v>0.83333333333333404</v>
      </c>
      <c r="R91" s="383">
        <f>IFERROR('Class Bin B-A'!R91/'Class Bin B-A'!R$107,0)</f>
        <v>1.0864353312302837</v>
      </c>
      <c r="S91" s="384">
        <f>IFERROR('Class Bin B-A'!S91/'Class Bin B-A'!S$107,0)</f>
        <v>1.0587945879458793</v>
      </c>
      <c r="T91" s="384">
        <f>IFERROR('Class Bin B-A'!T91/'Class Bin B-A'!T$107,0)</f>
        <v>1.0496791062514856</v>
      </c>
      <c r="U91" s="384">
        <f>IFERROR('Class Bin B-A'!U91/'Class Bin B-A'!U$107,0)</f>
        <v>1.069978504896107</v>
      </c>
      <c r="V91" s="384">
        <f>IFERROR('Class Bin B-A'!V91/'Class Bin B-A'!V$107,0)</f>
        <v>1.0327516136743964</v>
      </c>
      <c r="W91" s="384">
        <f>IFERROR('Class Bin B-A'!W91/'Class Bin B-A'!W$107,0)</f>
        <v>0.95049504950495045</v>
      </c>
      <c r="X91" s="384">
        <f>IFERROR('Class Bin B-A'!X91/'Class Bin B-A'!X$107,0)</f>
        <v>1.0739777830300163</v>
      </c>
      <c r="Y91" s="384">
        <f>IFERROR('Class Bin B-A'!Y91/'Class Bin B-A'!Y$107,0)</f>
        <v>0.93870736942523225</v>
      </c>
      <c r="Z91" s="384">
        <f>IFERROR('Class Bin B-A'!Z91/'Class Bin B-A'!Z$107,0)</f>
        <v>1.0371084337349397</v>
      </c>
      <c r="AA91" s="384">
        <f>IFERROR('Class Bin B-A'!AA91/'Class Bin B-A'!AA$107,0)</f>
        <v>0</v>
      </c>
      <c r="AB91" s="384">
        <f>IFERROR('Class Bin B-A'!AB91/'Class Bin B-A'!AB$107,0)</f>
        <v>0</v>
      </c>
      <c r="AC91" s="384">
        <f>IFERROR('Class Bin B-A'!AC91/'Class Bin B-A'!AC$107,0)</f>
        <v>0</v>
      </c>
      <c r="AD91" s="384">
        <f>IFERROR('Class Bin B-A'!AD91/'Class Bin B-A'!AD$107,0)</f>
        <v>0</v>
      </c>
      <c r="AE91" s="385">
        <f>IFERROR('Class Bin B-A'!AE91/'Class Bin B-A'!AE$107,0)</f>
        <v>0</v>
      </c>
    </row>
    <row r="92" spans="1:31" ht="9.75" customHeight="1" x14ac:dyDescent="0.2">
      <c r="A92" s="277">
        <v>0.843750000000001</v>
      </c>
      <c r="B92" s="383">
        <f>IFERROR('Class Bin A-B'!R92/'Class Bin A-B'!R$107,0)</f>
        <v>1.0348692403486923</v>
      </c>
      <c r="C92" s="384">
        <f>IFERROR('Class Bin A-B'!S92/'Class Bin A-B'!S$107,0)</f>
        <v>1.1223300970873786</v>
      </c>
      <c r="D92" s="384">
        <f>IFERROR('Class Bin A-B'!T92/'Class Bin A-B'!T$107,0)</f>
        <v>1.0016170016170016</v>
      </c>
      <c r="E92" s="384">
        <f>IFERROR('Class Bin A-B'!U92/'Class Bin A-B'!U$107,0)</f>
        <v>1.0950570342205324</v>
      </c>
      <c r="F92" s="384">
        <f>IFERROR('Class Bin A-B'!V92/'Class Bin A-B'!V$107,0)</f>
        <v>1.0760123135211934</v>
      </c>
      <c r="G92" s="384">
        <f>IFERROR('Class Bin A-B'!W92/'Class Bin A-B'!W$107,0)</f>
        <v>1.0535590076512866</v>
      </c>
      <c r="H92" s="384">
        <f>IFERROR('Class Bin A-B'!X92/'Class Bin A-B'!X$107,0)</f>
        <v>1.1331026528258363</v>
      </c>
      <c r="I92" s="384">
        <f>IFERROR('Class Bin A-B'!Y92/'Class Bin A-B'!Y$107,0)</f>
        <v>1.1354838709677419</v>
      </c>
      <c r="J92" s="384">
        <f>IFERROR('Class Bin A-B'!Z92/'Class Bin A-B'!Z$107,0)</f>
        <v>1.0179445350734095</v>
      </c>
      <c r="K92" s="384">
        <f>IFERROR('Class Bin A-B'!AA92/'Class Bin A-B'!AA$107,0)</f>
        <v>0</v>
      </c>
      <c r="L92" s="384">
        <f>IFERROR('Class Bin A-B'!AB92/'Class Bin A-B'!AB$107,0)</f>
        <v>0</v>
      </c>
      <c r="M92" s="384">
        <f>IFERROR('Class Bin A-B'!AC92/'Class Bin A-B'!AC$107,0)</f>
        <v>0</v>
      </c>
      <c r="N92" s="384">
        <f>IFERROR('Class Bin A-B'!AD92/'Class Bin A-B'!AD$107,0)</f>
        <v>0</v>
      </c>
      <c r="O92" s="385">
        <f>IFERROR('Class Bin A-B'!AE92/'Class Bin A-B'!AE$107,0)</f>
        <v>0</v>
      </c>
      <c r="P92" s="276"/>
      <c r="Q92" s="277">
        <v>0.843750000000001</v>
      </c>
      <c r="R92" s="383">
        <f>IFERROR('Class Bin B-A'!R92/'Class Bin B-A'!R$107,0)</f>
        <v>0.96151419558359597</v>
      </c>
      <c r="S92" s="384">
        <f>IFERROR('Class Bin B-A'!S92/'Class Bin B-A'!S$107,0)</f>
        <v>1.1296432964329644</v>
      </c>
      <c r="T92" s="384">
        <f>IFERROR('Class Bin B-A'!T92/'Class Bin B-A'!T$107,0)</f>
        <v>1.1409555502733537</v>
      </c>
      <c r="U92" s="384">
        <f>IFERROR('Class Bin B-A'!U92/'Class Bin B-A'!U$107,0)</f>
        <v>1.0317649868641032</v>
      </c>
      <c r="V92" s="384">
        <f>IFERROR('Class Bin B-A'!V92/'Class Bin B-A'!V$107,0)</f>
        <v>1.0327516136743964</v>
      </c>
      <c r="W92" s="384">
        <f>IFERROR('Class Bin B-A'!W92/'Class Bin B-A'!W$107,0)</f>
        <v>0.98066949552098071</v>
      </c>
      <c r="X92" s="384">
        <f>IFERROR('Class Bin B-A'!X92/'Class Bin B-A'!X$107,0)</f>
        <v>1.0512881115575514</v>
      </c>
      <c r="Y92" s="384">
        <f>IFERROR('Class Bin B-A'!Y92/'Class Bin B-A'!Y$107,0)</f>
        <v>1.1027903648938704</v>
      </c>
      <c r="Z92" s="384">
        <f>IFERROR('Class Bin B-A'!Z92/'Class Bin B-A'!Z$107,0)</f>
        <v>1.0718072289156626</v>
      </c>
      <c r="AA92" s="384">
        <f>IFERROR('Class Bin B-A'!AA92/'Class Bin B-A'!AA$107,0)</f>
        <v>0</v>
      </c>
      <c r="AB92" s="384">
        <f>IFERROR('Class Bin B-A'!AB92/'Class Bin B-A'!AB$107,0)</f>
        <v>0</v>
      </c>
      <c r="AC92" s="384">
        <f>IFERROR('Class Bin B-A'!AC92/'Class Bin B-A'!AC$107,0)</f>
        <v>0</v>
      </c>
      <c r="AD92" s="384">
        <f>IFERROR('Class Bin B-A'!AD92/'Class Bin B-A'!AD$107,0)</f>
        <v>0</v>
      </c>
      <c r="AE92" s="385">
        <f>IFERROR('Class Bin B-A'!AE92/'Class Bin B-A'!AE$107,0)</f>
        <v>0</v>
      </c>
    </row>
    <row r="93" spans="1:31" ht="9.75" customHeight="1" x14ac:dyDescent="0.2">
      <c r="A93" s="277">
        <v>0.85416666666666796</v>
      </c>
      <c r="B93" s="383">
        <f>IFERROR('Class Bin A-B'!R93/'Class Bin A-B'!R$107,0)</f>
        <v>0.97882938978829392</v>
      </c>
      <c r="C93" s="384">
        <f>IFERROR('Class Bin A-B'!S93/'Class Bin A-B'!S$107,0)</f>
        <v>1.0563106796116506</v>
      </c>
      <c r="D93" s="384">
        <f>IFERROR('Class Bin A-B'!T93/'Class Bin A-B'!T$107,0)</f>
        <v>1.0422730422730424</v>
      </c>
      <c r="E93" s="384">
        <f>IFERROR('Class Bin A-B'!U93/'Class Bin A-B'!U$107,0)</f>
        <v>1.0988593155893536</v>
      </c>
      <c r="F93" s="384">
        <f>IFERROR('Class Bin A-B'!V93/'Class Bin A-B'!V$107,0)</f>
        <v>1.0040255742363249</v>
      </c>
      <c r="G93" s="384">
        <f>IFERROR('Class Bin A-B'!W93/'Class Bin A-B'!W$107,0)</f>
        <v>0.99049385578483651</v>
      </c>
      <c r="H93" s="384">
        <f>IFERROR('Class Bin A-B'!X93/'Class Bin A-B'!X$107,0)</f>
        <v>0.96332179930795869</v>
      </c>
      <c r="I93" s="384">
        <f>IFERROR('Class Bin A-B'!Y93/'Class Bin A-B'!Y$107,0)</f>
        <v>1.0131421744324971</v>
      </c>
      <c r="J93" s="384">
        <f>IFERROR('Class Bin A-B'!Z93/'Class Bin A-B'!Z$107,0)</f>
        <v>0.98811465858774183</v>
      </c>
      <c r="K93" s="384">
        <f>IFERROR('Class Bin A-B'!AA93/'Class Bin A-B'!AA$107,0)</f>
        <v>0</v>
      </c>
      <c r="L93" s="384">
        <f>IFERROR('Class Bin A-B'!AB93/'Class Bin A-B'!AB$107,0)</f>
        <v>0</v>
      </c>
      <c r="M93" s="384">
        <f>IFERROR('Class Bin A-B'!AC93/'Class Bin A-B'!AC$107,0)</f>
        <v>0</v>
      </c>
      <c r="N93" s="384">
        <f>IFERROR('Class Bin A-B'!AD93/'Class Bin A-B'!AD$107,0)</f>
        <v>0</v>
      </c>
      <c r="O93" s="385">
        <f>IFERROR('Class Bin A-B'!AE93/'Class Bin A-B'!AE$107,0)</f>
        <v>0</v>
      </c>
      <c r="P93" s="276"/>
      <c r="Q93" s="277">
        <v>0.85416666666666796</v>
      </c>
      <c r="R93" s="383">
        <f>IFERROR('Class Bin B-A'!R93/'Class Bin B-A'!R$107,0)</f>
        <v>0.88580441640378527</v>
      </c>
      <c r="S93" s="384">
        <f>IFERROR('Class Bin B-A'!S93/'Class Bin B-A'!S$107,0)</f>
        <v>1.0509225092250922</v>
      </c>
      <c r="T93" s="384">
        <f>IFERROR('Class Bin B-A'!T93/'Class Bin B-A'!T$107,0)</f>
        <v>0.9545994770620394</v>
      </c>
      <c r="U93" s="384">
        <f>IFERROR('Class Bin B-A'!U93/'Class Bin B-A'!U$107,0)</f>
        <v>1.0241222832577024</v>
      </c>
      <c r="V93" s="384">
        <f>IFERROR('Class Bin B-A'!V93/'Class Bin B-A'!V$107,0)</f>
        <v>1.0557016495338274</v>
      </c>
      <c r="W93" s="384">
        <f>IFERROR('Class Bin B-A'!W93/'Class Bin B-A'!W$107,0)</f>
        <v>1.1164545025931165</v>
      </c>
      <c r="X93" s="384">
        <f>IFERROR('Class Bin B-A'!X93/'Class Bin B-A'!X$107,0)</f>
        <v>1.0059087686126211</v>
      </c>
      <c r="Y93" s="384">
        <f>IFERROR('Class Bin B-A'!Y93/'Class Bin B-A'!Y$107,0)</f>
        <v>1.0684474123539229</v>
      </c>
      <c r="Z93" s="384">
        <f>IFERROR('Class Bin B-A'!Z93/'Class Bin B-A'!Z$107,0)</f>
        <v>1.1180722891566264</v>
      </c>
      <c r="AA93" s="384">
        <f>IFERROR('Class Bin B-A'!AA93/'Class Bin B-A'!AA$107,0)</f>
        <v>0</v>
      </c>
      <c r="AB93" s="384">
        <f>IFERROR('Class Bin B-A'!AB93/'Class Bin B-A'!AB$107,0)</f>
        <v>0</v>
      </c>
      <c r="AC93" s="384">
        <f>IFERROR('Class Bin B-A'!AC93/'Class Bin B-A'!AC$107,0)</f>
        <v>0</v>
      </c>
      <c r="AD93" s="384">
        <f>IFERROR('Class Bin B-A'!AD93/'Class Bin B-A'!AD$107,0)</f>
        <v>0</v>
      </c>
      <c r="AE93" s="385">
        <f>IFERROR('Class Bin B-A'!AE93/'Class Bin B-A'!AE$107,0)</f>
        <v>0</v>
      </c>
    </row>
    <row r="94" spans="1:31" ht="9.75" customHeight="1" x14ac:dyDescent="0.2">
      <c r="A94" s="277">
        <v>0.86458333333333504</v>
      </c>
      <c r="B94" s="383">
        <f>IFERROR('Class Bin A-B'!R94/'Class Bin A-B'!R$107,0)</f>
        <v>0.91158156911581567</v>
      </c>
      <c r="C94" s="384">
        <f>IFERROR('Class Bin A-B'!S94/'Class Bin A-B'!S$107,0)</f>
        <v>1.0951456310679613</v>
      </c>
      <c r="D94" s="384">
        <f>IFERROR('Class Bin A-B'!T94/'Class Bin A-B'!T$107,0)</f>
        <v>1.0533610533610533</v>
      </c>
      <c r="E94" s="384">
        <f>IFERROR('Class Bin A-B'!U94/'Class Bin A-B'!U$107,0)</f>
        <v>1.0950570342205324</v>
      </c>
      <c r="F94" s="384">
        <f>IFERROR('Class Bin A-B'!V94/'Class Bin A-B'!V$107,0)</f>
        <v>1.0722235377693583</v>
      </c>
      <c r="G94" s="384">
        <f>IFERROR('Class Bin A-B'!W94/'Class Bin A-B'!W$107,0)</f>
        <v>0.99420357060051012</v>
      </c>
      <c r="H94" s="384">
        <f>IFERROR('Class Bin A-B'!X94/'Class Bin A-B'!X$107,0)</f>
        <v>1.0740484429065746</v>
      </c>
      <c r="I94" s="384">
        <f>IFERROR('Class Bin A-B'!Y94/'Class Bin A-B'!Y$107,0)</f>
        <v>0.95197132616487445</v>
      </c>
      <c r="J94" s="384">
        <f>IFERROR('Class Bin A-B'!Z94/'Class Bin A-B'!Z$107,0)</f>
        <v>1.0142158005127011</v>
      </c>
      <c r="K94" s="384">
        <f>IFERROR('Class Bin A-B'!AA94/'Class Bin A-B'!AA$107,0)</f>
        <v>0</v>
      </c>
      <c r="L94" s="384">
        <f>IFERROR('Class Bin A-B'!AB94/'Class Bin A-B'!AB$107,0)</f>
        <v>0</v>
      </c>
      <c r="M94" s="384">
        <f>IFERROR('Class Bin A-B'!AC94/'Class Bin A-B'!AC$107,0)</f>
        <v>0</v>
      </c>
      <c r="N94" s="384">
        <f>IFERROR('Class Bin A-B'!AD94/'Class Bin A-B'!AD$107,0)</f>
        <v>0</v>
      </c>
      <c r="O94" s="385">
        <f>IFERROR('Class Bin A-B'!AE94/'Class Bin A-B'!AE$107,0)</f>
        <v>0</v>
      </c>
      <c r="P94" s="276"/>
      <c r="Q94" s="277">
        <v>0.86458333333333504</v>
      </c>
      <c r="R94" s="383">
        <f>IFERROR('Class Bin B-A'!R94/'Class Bin B-A'!R$107,0)</f>
        <v>1.0940063091482648</v>
      </c>
      <c r="S94" s="384">
        <f>IFERROR('Class Bin B-A'!S94/'Class Bin B-A'!S$107,0)</f>
        <v>0.92496924969249694</v>
      </c>
      <c r="T94" s="384">
        <f>IFERROR('Class Bin B-A'!T94/'Class Bin B-A'!T$107,0)</f>
        <v>1.0306631804135964</v>
      </c>
      <c r="U94" s="384">
        <f>IFERROR('Class Bin B-A'!U94/'Class Bin B-A'!U$107,0)</f>
        <v>1.1272987819441127</v>
      </c>
      <c r="V94" s="384">
        <f>IFERROR('Class Bin B-A'!V94/'Class Bin B-A'!V$107,0)</f>
        <v>1.0442266316041118</v>
      </c>
      <c r="W94" s="384">
        <f>IFERROR('Class Bin B-A'!W94/'Class Bin B-A'!W$107,0)</f>
        <v>1.157944365865158</v>
      </c>
      <c r="X94" s="384">
        <f>IFERROR('Class Bin B-A'!X94/'Class Bin B-A'!X$107,0)</f>
        <v>1.0815410068541715</v>
      </c>
      <c r="Y94" s="384">
        <f>IFERROR('Class Bin B-A'!Y94/'Class Bin B-A'!Y$107,0)</f>
        <v>1.0875268304316714</v>
      </c>
      <c r="Z94" s="384">
        <f>IFERROR('Class Bin B-A'!Z94/'Class Bin B-A'!Z$107,0)</f>
        <v>0.98313253012048174</v>
      </c>
      <c r="AA94" s="384">
        <f>IFERROR('Class Bin B-A'!AA94/'Class Bin B-A'!AA$107,0)</f>
        <v>0</v>
      </c>
      <c r="AB94" s="384">
        <f>IFERROR('Class Bin B-A'!AB94/'Class Bin B-A'!AB$107,0)</f>
        <v>0</v>
      </c>
      <c r="AC94" s="384">
        <f>IFERROR('Class Bin B-A'!AC94/'Class Bin B-A'!AC$107,0)</f>
        <v>0</v>
      </c>
      <c r="AD94" s="384">
        <f>IFERROR('Class Bin B-A'!AD94/'Class Bin B-A'!AD$107,0)</f>
        <v>0</v>
      </c>
      <c r="AE94" s="385">
        <f>IFERROR('Class Bin B-A'!AE94/'Class Bin B-A'!AE$107,0)</f>
        <v>0</v>
      </c>
    </row>
    <row r="95" spans="1:31" ht="9.75" customHeight="1" x14ac:dyDescent="0.2">
      <c r="A95" s="277">
        <v>0.875000000000002</v>
      </c>
      <c r="B95" s="383">
        <f>IFERROR('Class Bin A-B'!R95/'Class Bin A-B'!R$107,0)</f>
        <v>0.97509339975093412</v>
      </c>
      <c r="C95" s="384">
        <f>IFERROR('Class Bin A-B'!S95/'Class Bin A-B'!S$107,0)</f>
        <v>1.0485436893203886</v>
      </c>
      <c r="D95" s="384">
        <f>IFERROR('Class Bin A-B'!T95/'Class Bin A-B'!T$107,0)</f>
        <v>1.0607530607530609</v>
      </c>
      <c r="E95" s="384">
        <f>IFERROR('Class Bin A-B'!U95/'Class Bin A-B'!U$107,0)</f>
        <v>0.9847908745247147</v>
      </c>
      <c r="F95" s="384">
        <f>IFERROR('Class Bin A-B'!V95/'Class Bin A-B'!V$107,0)</f>
        <v>1.1290551740468862</v>
      </c>
      <c r="G95" s="384">
        <f>IFERROR('Class Bin A-B'!W95/'Class Bin A-B'!W$107,0)</f>
        <v>0.986784140969163</v>
      </c>
      <c r="H95" s="384">
        <f>IFERROR('Class Bin A-B'!X95/'Class Bin A-B'!X$107,0)</f>
        <v>0.97808535178777412</v>
      </c>
      <c r="I95" s="384">
        <f>IFERROR('Class Bin A-B'!Y95/'Class Bin A-B'!Y$107,0)</f>
        <v>1.070489844683393</v>
      </c>
      <c r="J95" s="384">
        <f>IFERROR('Class Bin A-B'!Z95/'Class Bin A-B'!Z$107,0)</f>
        <v>1.1372640410160804</v>
      </c>
      <c r="K95" s="384">
        <f>IFERROR('Class Bin A-B'!AA95/'Class Bin A-B'!AA$107,0)</f>
        <v>0</v>
      </c>
      <c r="L95" s="384">
        <f>IFERROR('Class Bin A-B'!AB95/'Class Bin A-B'!AB$107,0)</f>
        <v>0</v>
      </c>
      <c r="M95" s="384">
        <f>IFERROR('Class Bin A-B'!AC95/'Class Bin A-B'!AC$107,0)</f>
        <v>0</v>
      </c>
      <c r="N95" s="384">
        <f>IFERROR('Class Bin A-B'!AD95/'Class Bin A-B'!AD$107,0)</f>
        <v>0</v>
      </c>
      <c r="O95" s="385">
        <f>IFERROR('Class Bin A-B'!AE95/'Class Bin A-B'!AE$107,0)</f>
        <v>0</v>
      </c>
      <c r="P95" s="276"/>
      <c r="Q95" s="277">
        <v>0.875000000000002</v>
      </c>
      <c r="R95" s="383">
        <f>IFERROR('Class Bin B-A'!R95/'Class Bin B-A'!R$107,0)</f>
        <v>1.0902208201892742</v>
      </c>
      <c r="S95" s="384">
        <f>IFERROR('Class Bin B-A'!S95/'Class Bin B-A'!S$107,0)</f>
        <v>1.1375153751537515</v>
      </c>
      <c r="T95" s="384">
        <f>IFERROR('Class Bin B-A'!T95/'Class Bin B-A'!T$107,0)</f>
        <v>1.1257428096030424</v>
      </c>
      <c r="U95" s="384">
        <f>IFERROR('Class Bin B-A'!U95/'Class Bin B-A'!U$107,0)</f>
        <v>1.0623358012897064</v>
      </c>
      <c r="V95" s="384">
        <f>IFERROR('Class Bin B-A'!V95/'Class Bin B-A'!V$107,0)</f>
        <v>1.0786516853932584</v>
      </c>
      <c r="W95" s="384">
        <f>IFERROR('Class Bin B-A'!W95/'Class Bin B-A'!W$107,0)</f>
        <v>1.0221593587930222</v>
      </c>
      <c r="X95" s="384">
        <f>IFERROR('Class Bin B-A'!X95/'Class Bin B-A'!X$107,0)</f>
        <v>1.1571732450957219</v>
      </c>
      <c r="Y95" s="384">
        <f>IFERROR('Class Bin B-A'!Y95/'Class Bin B-A'!Y$107,0)</f>
        <v>0.95015502027188137</v>
      </c>
      <c r="Z95" s="384">
        <f>IFERROR('Class Bin B-A'!Z95/'Class Bin B-A'!Z$107,0)</f>
        <v>1.1180722891566264</v>
      </c>
      <c r="AA95" s="384">
        <f>IFERROR('Class Bin B-A'!AA95/'Class Bin B-A'!AA$107,0)</f>
        <v>0</v>
      </c>
      <c r="AB95" s="384">
        <f>IFERROR('Class Bin B-A'!AB95/'Class Bin B-A'!AB$107,0)</f>
        <v>0</v>
      </c>
      <c r="AC95" s="384">
        <f>IFERROR('Class Bin B-A'!AC95/'Class Bin B-A'!AC$107,0)</f>
        <v>0</v>
      </c>
      <c r="AD95" s="384">
        <f>IFERROR('Class Bin B-A'!AD95/'Class Bin B-A'!AD$107,0)</f>
        <v>0</v>
      </c>
      <c r="AE95" s="385">
        <f>IFERROR('Class Bin B-A'!AE95/'Class Bin B-A'!AE$107,0)</f>
        <v>0</v>
      </c>
    </row>
    <row r="96" spans="1:31" ht="9.75" customHeight="1" x14ac:dyDescent="0.2">
      <c r="A96" s="277">
        <v>0.88541666666666896</v>
      </c>
      <c r="B96" s="383">
        <f>IFERROR('Class Bin A-B'!R96/'Class Bin A-B'!R$107,0)</f>
        <v>1.0871731008717311</v>
      </c>
      <c r="C96" s="384">
        <f>IFERROR('Class Bin A-B'!S96/'Class Bin A-B'!S$107,0)</f>
        <v>0</v>
      </c>
      <c r="D96" s="384">
        <f>IFERROR('Class Bin A-B'!T96/'Class Bin A-B'!T$107,0)</f>
        <v>1.1014091014091014</v>
      </c>
      <c r="E96" s="384">
        <f>IFERROR('Class Bin A-B'!U96/'Class Bin A-B'!U$107,0)</f>
        <v>1.0228136882129277</v>
      </c>
      <c r="F96" s="384">
        <f>IFERROR('Class Bin A-B'!V96/'Class Bin A-B'!V$107,0)</f>
        <v>1.0798010892730285</v>
      </c>
      <c r="G96" s="384">
        <f>IFERROR('Class Bin A-B'!W96/'Class Bin A-B'!W$107,0)</f>
        <v>1.0387201483885926</v>
      </c>
      <c r="H96" s="384">
        <f>IFERROR('Class Bin A-B'!X96/'Class Bin A-B'!X$107,0)</f>
        <v>1.1367935409457903</v>
      </c>
      <c r="I96" s="384">
        <f>IFERROR('Class Bin A-B'!Y96/'Class Bin A-B'!Y$107,0)</f>
        <v>1.2157706093189964</v>
      </c>
      <c r="J96" s="384">
        <f>IFERROR('Class Bin A-B'!Z96/'Class Bin A-B'!Z$107,0)</f>
        <v>1.1223491027732464</v>
      </c>
      <c r="K96" s="384">
        <f>IFERROR('Class Bin A-B'!AA96/'Class Bin A-B'!AA$107,0)</f>
        <v>0</v>
      </c>
      <c r="L96" s="384">
        <f>IFERROR('Class Bin A-B'!AB96/'Class Bin A-B'!AB$107,0)</f>
        <v>0</v>
      </c>
      <c r="M96" s="384">
        <f>IFERROR('Class Bin A-B'!AC96/'Class Bin A-B'!AC$107,0)</f>
        <v>0</v>
      </c>
      <c r="N96" s="384">
        <f>IFERROR('Class Bin A-B'!AD96/'Class Bin A-B'!AD$107,0)</f>
        <v>0</v>
      </c>
      <c r="O96" s="385">
        <f>IFERROR('Class Bin A-B'!AE96/'Class Bin A-B'!AE$107,0)</f>
        <v>0</v>
      </c>
      <c r="P96" s="276"/>
      <c r="Q96" s="277">
        <v>0.88541666666666896</v>
      </c>
      <c r="R96" s="383">
        <f>IFERROR('Class Bin B-A'!R96/'Class Bin B-A'!R$107,0)</f>
        <v>1.0410094637223972</v>
      </c>
      <c r="S96" s="384">
        <f>IFERROR('Class Bin B-A'!S96/'Class Bin B-A'!S$107,0)</f>
        <v>1.0784747847478475</v>
      </c>
      <c r="T96" s="384">
        <f>IFERROR('Class Bin B-A'!T96/'Class Bin B-A'!T$107,0)</f>
        <v>1.1295459947706203</v>
      </c>
      <c r="U96" s="384">
        <f>IFERROR('Class Bin B-A'!U96/'Class Bin B-A'!U$107,0)</f>
        <v>1.0661571530929066</v>
      </c>
      <c r="V96" s="384">
        <f>IFERROR('Class Bin B-A'!V96/'Class Bin B-A'!V$107,0)</f>
        <v>1.1551518049246952</v>
      </c>
      <c r="W96" s="384">
        <f>IFERROR('Class Bin B-A'!W96/'Class Bin B-A'!W$107,0)</f>
        <v>0.96935407826496933</v>
      </c>
      <c r="X96" s="384">
        <f>IFERROR('Class Bin B-A'!X96/'Class Bin B-A'!X$107,0)</f>
        <v>1.2365870952493501</v>
      </c>
      <c r="Y96" s="384">
        <f>IFERROR('Class Bin B-A'!Y96/'Class Bin B-A'!Y$107,0)</f>
        <v>0.99594562365847816</v>
      </c>
      <c r="Z96" s="384">
        <f>IFERROR('Class Bin B-A'!Z96/'Class Bin B-A'!Z$107,0)</f>
        <v>1.0486746987951805</v>
      </c>
      <c r="AA96" s="384">
        <f>IFERROR('Class Bin B-A'!AA96/'Class Bin B-A'!AA$107,0)</f>
        <v>0</v>
      </c>
      <c r="AB96" s="384">
        <f>IFERROR('Class Bin B-A'!AB96/'Class Bin B-A'!AB$107,0)</f>
        <v>0</v>
      </c>
      <c r="AC96" s="384">
        <f>IFERROR('Class Bin B-A'!AC96/'Class Bin B-A'!AC$107,0)</f>
        <v>0</v>
      </c>
      <c r="AD96" s="384">
        <f>IFERROR('Class Bin B-A'!AD96/'Class Bin B-A'!AD$107,0)</f>
        <v>0</v>
      </c>
      <c r="AE96" s="385">
        <f>IFERROR('Class Bin B-A'!AE96/'Class Bin B-A'!AE$107,0)</f>
        <v>0</v>
      </c>
    </row>
    <row r="97" spans="1:31" ht="9.75" customHeight="1" x14ac:dyDescent="0.2">
      <c r="A97" s="277">
        <v>0.89583333333333603</v>
      </c>
      <c r="B97" s="383">
        <f>IFERROR('Class Bin A-B'!R97/'Class Bin A-B'!R$107,0)</f>
        <v>1.1058530510585307</v>
      </c>
      <c r="C97" s="384">
        <f>IFERROR('Class Bin A-B'!S97/'Class Bin A-B'!S$107,0)</f>
        <v>1.0640776699029126</v>
      </c>
      <c r="D97" s="384">
        <f>IFERROR('Class Bin A-B'!T97/'Class Bin A-B'!T$107,0)</f>
        <v>1.1642411642411643</v>
      </c>
      <c r="E97" s="384">
        <f>IFERROR('Class Bin A-B'!U97/'Class Bin A-B'!U$107,0)</f>
        <v>1.2471482889733838</v>
      </c>
      <c r="F97" s="384">
        <f>IFERROR('Class Bin A-B'!V97/'Class Bin A-B'!V$107,0)</f>
        <v>1.2048306890835898</v>
      </c>
      <c r="G97" s="384">
        <f>IFERROR('Class Bin A-B'!W97/'Class Bin A-B'!W$107,0)</f>
        <v>0.96823556689079526</v>
      </c>
      <c r="H97" s="384">
        <f>IFERROR('Class Bin A-B'!X97/'Class Bin A-B'!X$107,0)</f>
        <v>0.9190311418685122</v>
      </c>
      <c r="I97" s="384">
        <f>IFERROR('Class Bin A-B'!Y97/'Class Bin A-B'!Y$107,0)</f>
        <v>1.1010752688172043</v>
      </c>
      <c r="J97" s="384">
        <f>IFERROR('Class Bin A-B'!Z97/'Class Bin A-B'!Z$107,0)</f>
        <v>1.0589606152412026</v>
      </c>
      <c r="K97" s="384">
        <f>IFERROR('Class Bin A-B'!AA97/'Class Bin A-B'!AA$107,0)</f>
        <v>0</v>
      </c>
      <c r="L97" s="384">
        <f>IFERROR('Class Bin A-B'!AB97/'Class Bin A-B'!AB$107,0)</f>
        <v>0</v>
      </c>
      <c r="M97" s="384">
        <f>IFERROR('Class Bin A-B'!AC97/'Class Bin A-B'!AC$107,0)</f>
        <v>0</v>
      </c>
      <c r="N97" s="384">
        <f>IFERROR('Class Bin A-B'!AD97/'Class Bin A-B'!AD$107,0)</f>
        <v>0</v>
      </c>
      <c r="O97" s="385">
        <f>IFERROR('Class Bin A-B'!AE97/'Class Bin A-B'!AE$107,0)</f>
        <v>0</v>
      </c>
      <c r="P97" s="276"/>
      <c r="Q97" s="277">
        <v>0.89583333333333603</v>
      </c>
      <c r="R97" s="383">
        <f>IFERROR('Class Bin B-A'!R97/'Class Bin B-A'!R$107,0)</f>
        <v>1.0447949526813878</v>
      </c>
      <c r="S97" s="384">
        <f>IFERROR('Class Bin B-A'!S97/'Class Bin B-A'!S$107,0)</f>
        <v>1.0902829028290282</v>
      </c>
      <c r="T97" s="384">
        <f>IFERROR('Class Bin B-A'!T97/'Class Bin B-A'!T$107,0)</f>
        <v>1.0648918469217969</v>
      </c>
      <c r="U97" s="384">
        <f>IFERROR('Class Bin B-A'!U97/'Class Bin B-A'!U$107,0)</f>
        <v>1.0929066157153093</v>
      </c>
      <c r="V97" s="384">
        <f>IFERROR('Class Bin B-A'!V97/'Class Bin B-A'!V$107,0)</f>
        <v>1.0710016734401147</v>
      </c>
      <c r="W97" s="384">
        <f>IFERROR('Class Bin B-A'!W97/'Class Bin B-A'!W$107,0)</f>
        <v>1.0975954738330977</v>
      </c>
      <c r="X97" s="384">
        <f>IFERROR('Class Bin B-A'!X97/'Class Bin B-A'!X$107,0)</f>
        <v>0.9718742614039233</v>
      </c>
      <c r="Y97" s="384">
        <f>IFERROR('Class Bin B-A'!Y97/'Class Bin B-A'!Y$107,0)</f>
        <v>1.2630574767469589</v>
      </c>
      <c r="Z97" s="384">
        <f>IFERROR('Class Bin B-A'!Z97/'Class Bin B-A'!Z$107,0)</f>
        <v>1.0718072289156626</v>
      </c>
      <c r="AA97" s="384">
        <f>IFERROR('Class Bin B-A'!AA97/'Class Bin B-A'!AA$107,0)</f>
        <v>0</v>
      </c>
      <c r="AB97" s="384">
        <f>IFERROR('Class Bin B-A'!AB97/'Class Bin B-A'!AB$107,0)</f>
        <v>0</v>
      </c>
      <c r="AC97" s="384">
        <f>IFERROR('Class Bin B-A'!AC97/'Class Bin B-A'!AC$107,0)</f>
        <v>0</v>
      </c>
      <c r="AD97" s="384">
        <f>IFERROR('Class Bin B-A'!AD97/'Class Bin B-A'!AD$107,0)</f>
        <v>0</v>
      </c>
      <c r="AE97" s="385">
        <f>IFERROR('Class Bin B-A'!AE97/'Class Bin B-A'!AE$107,0)</f>
        <v>0</v>
      </c>
    </row>
    <row r="98" spans="1:31" ht="9.75" customHeight="1" x14ac:dyDescent="0.2">
      <c r="A98" s="277">
        <v>0.906250000000003</v>
      </c>
      <c r="B98" s="383">
        <f>IFERROR('Class Bin A-B'!R98/'Class Bin A-B'!R$107,0)</f>
        <v>0.95267745952677463</v>
      </c>
      <c r="C98" s="384">
        <f>IFERROR('Class Bin A-B'!S98/'Class Bin A-B'!S$107,0)</f>
        <v>0.9980582524271846</v>
      </c>
      <c r="D98" s="384">
        <f>IFERROR('Class Bin A-B'!T98/'Class Bin A-B'!T$107,0)</f>
        <v>1.386001386001386</v>
      </c>
      <c r="E98" s="384">
        <f>IFERROR('Class Bin A-B'!U98/'Class Bin A-B'!U$107,0)</f>
        <v>1.1482889733840305</v>
      </c>
      <c r="F98" s="384">
        <f>IFERROR('Class Bin A-B'!V98/'Class Bin A-B'!V$107,0)</f>
        <v>1.00781434998816</v>
      </c>
      <c r="G98" s="384">
        <f>IFERROR('Class Bin A-B'!W98/'Class Bin A-B'!W$107,0)</f>
        <v>1.1092047298863899</v>
      </c>
      <c r="H98" s="384">
        <f>IFERROR('Class Bin A-B'!X98/'Class Bin A-B'!X$107,0)</f>
        <v>0</v>
      </c>
      <c r="I98" s="384">
        <f>IFERROR('Class Bin A-B'!Y98/'Class Bin A-B'!Y$107,0)</f>
        <v>1.0475507765830345</v>
      </c>
      <c r="J98" s="384">
        <f>IFERROR('Class Bin A-B'!Z98/'Class Bin A-B'!Z$107,0)</f>
        <v>1.0179445350734095</v>
      </c>
      <c r="K98" s="384">
        <f>IFERROR('Class Bin A-B'!AA98/'Class Bin A-B'!AA$107,0)</f>
        <v>0</v>
      </c>
      <c r="L98" s="384">
        <f>IFERROR('Class Bin A-B'!AB98/'Class Bin A-B'!AB$107,0)</f>
        <v>0</v>
      </c>
      <c r="M98" s="384">
        <f>IFERROR('Class Bin A-B'!AC98/'Class Bin A-B'!AC$107,0)</f>
        <v>0</v>
      </c>
      <c r="N98" s="384">
        <f>IFERROR('Class Bin A-B'!AD98/'Class Bin A-B'!AD$107,0)</f>
        <v>0</v>
      </c>
      <c r="O98" s="385">
        <f>IFERROR('Class Bin A-B'!AE98/'Class Bin A-B'!AE$107,0)</f>
        <v>0</v>
      </c>
      <c r="P98" s="276"/>
      <c r="Q98" s="277">
        <v>0.906250000000003</v>
      </c>
      <c r="R98" s="383">
        <f>IFERROR('Class Bin B-A'!R98/'Class Bin B-A'!R$107,0)</f>
        <v>0.99179810725552031</v>
      </c>
      <c r="S98" s="384">
        <f>IFERROR('Class Bin B-A'!S98/'Class Bin B-A'!S$107,0)</f>
        <v>1.1650676506765067</v>
      </c>
      <c r="T98" s="384">
        <f>IFERROR('Class Bin B-A'!T98/'Class Bin B-A'!T$107,0)</f>
        <v>1.1523651057760873</v>
      </c>
      <c r="U98" s="384">
        <f>IFERROR('Class Bin B-A'!U98/'Class Bin B-A'!U$107,0)</f>
        <v>1.0929066157153093</v>
      </c>
      <c r="V98" s="384">
        <f>IFERROR('Class Bin B-A'!V98/'Class Bin B-A'!V$107,0)</f>
        <v>1.0098015778149652</v>
      </c>
      <c r="W98" s="384">
        <f>IFERROR('Class Bin B-A'!W98/'Class Bin B-A'!W$107,0)</f>
        <v>0.9127769919849128</v>
      </c>
      <c r="X98" s="384">
        <f>IFERROR('Class Bin B-A'!X98/'Class Bin B-A'!X$107,0)</f>
        <v>0.95296620184353575</v>
      </c>
      <c r="Y98" s="384">
        <f>IFERROR('Class Bin B-A'!Y98/'Class Bin B-A'!Y$107,0)</f>
        <v>1.1218697829716189</v>
      </c>
      <c r="Z98" s="384">
        <f>IFERROR('Class Bin B-A'!Z98/'Class Bin B-A'!Z$107,0)</f>
        <v>1.0178313253012046</v>
      </c>
      <c r="AA98" s="384">
        <f>IFERROR('Class Bin B-A'!AA98/'Class Bin B-A'!AA$107,0)</f>
        <v>0</v>
      </c>
      <c r="AB98" s="384">
        <f>IFERROR('Class Bin B-A'!AB98/'Class Bin B-A'!AB$107,0)</f>
        <v>0</v>
      </c>
      <c r="AC98" s="384">
        <f>IFERROR('Class Bin B-A'!AC98/'Class Bin B-A'!AC$107,0)</f>
        <v>0</v>
      </c>
      <c r="AD98" s="384">
        <f>IFERROR('Class Bin B-A'!AD98/'Class Bin B-A'!AD$107,0)</f>
        <v>0</v>
      </c>
      <c r="AE98" s="385">
        <f>IFERROR('Class Bin B-A'!AE98/'Class Bin B-A'!AE$107,0)</f>
        <v>0</v>
      </c>
    </row>
    <row r="99" spans="1:31" ht="9.75" customHeight="1" x14ac:dyDescent="0.2">
      <c r="A99" s="277">
        <v>0.91666666666666996</v>
      </c>
      <c r="B99" s="383">
        <f>IFERROR('Class Bin A-B'!R99/'Class Bin A-B'!R$107,0)</f>
        <v>0.90410958904109595</v>
      </c>
      <c r="C99" s="384">
        <f>IFERROR('Class Bin A-B'!S99/'Class Bin A-B'!S$107,0)</f>
        <v>0.81941747572815549</v>
      </c>
      <c r="D99" s="384">
        <f>IFERROR('Class Bin A-B'!T99/'Class Bin A-B'!T$107,0)</f>
        <v>1.0348810348810349</v>
      </c>
      <c r="E99" s="384">
        <f>IFERROR('Class Bin A-B'!U99/'Class Bin A-B'!U$107,0)</f>
        <v>1.0494296577946769</v>
      </c>
      <c r="F99" s="384">
        <f>IFERROR('Class Bin A-B'!V99/'Class Bin A-B'!V$107,0)</f>
        <v>1.0949561922803692</v>
      </c>
      <c r="G99" s="384">
        <f>IFERROR('Class Bin A-B'!W99/'Class Bin A-B'!W$107,0)</f>
        <v>1.0424298632042661</v>
      </c>
      <c r="H99" s="384">
        <f>IFERROR('Class Bin A-B'!X99/'Class Bin A-B'!X$107,0)</f>
        <v>0.93379469434832774</v>
      </c>
      <c r="I99" s="384">
        <f>IFERROR('Class Bin A-B'!Y99/'Class Bin A-B'!Y$107,0)</f>
        <v>1.4222222222222223</v>
      </c>
      <c r="J99" s="384">
        <f>IFERROR('Class Bin A-B'!Z99/'Class Bin A-B'!Z$107,0)</f>
        <v>1.0589606152412026</v>
      </c>
      <c r="K99" s="384">
        <f>IFERROR('Class Bin A-B'!AA99/'Class Bin A-B'!AA$107,0)</f>
        <v>0</v>
      </c>
      <c r="L99" s="384">
        <f>IFERROR('Class Bin A-B'!AB99/'Class Bin A-B'!AB$107,0)</f>
        <v>0</v>
      </c>
      <c r="M99" s="384">
        <f>IFERROR('Class Bin A-B'!AC99/'Class Bin A-B'!AC$107,0)</f>
        <v>0</v>
      </c>
      <c r="N99" s="384">
        <f>IFERROR('Class Bin A-B'!AD99/'Class Bin A-B'!AD$107,0)</f>
        <v>0</v>
      </c>
      <c r="O99" s="385">
        <f>IFERROR('Class Bin A-B'!AE99/'Class Bin A-B'!AE$107,0)</f>
        <v>0</v>
      </c>
      <c r="P99" s="276"/>
      <c r="Q99" s="277">
        <v>0.91666666666666996</v>
      </c>
      <c r="R99" s="383">
        <f>IFERROR('Class Bin B-A'!R99/'Class Bin B-A'!R$107,0)</f>
        <v>1.3817034700315456</v>
      </c>
      <c r="S99" s="384">
        <f>IFERROR('Class Bin B-A'!S99/'Class Bin B-A'!S$107,0)</f>
        <v>1.0312423124231243</v>
      </c>
      <c r="T99" s="384">
        <f>IFERROR('Class Bin B-A'!T99/'Class Bin B-A'!T$107,0)</f>
        <v>1.0648918469217969</v>
      </c>
      <c r="U99" s="384">
        <f>IFERROR('Class Bin B-A'!U99/'Class Bin B-A'!U$107,0)</f>
        <v>1.069978504896107</v>
      </c>
      <c r="V99" s="384">
        <f>IFERROR('Class Bin B-A'!V99/'Class Bin B-A'!V$107,0)</f>
        <v>1.1436767869949795</v>
      </c>
      <c r="W99" s="384">
        <f>IFERROR('Class Bin B-A'!W99/'Class Bin B-A'!W$107,0)</f>
        <v>0.74681753889674685</v>
      </c>
      <c r="X99" s="384">
        <f>IFERROR('Class Bin B-A'!X99/'Class Bin B-A'!X$107,0)</f>
        <v>0</v>
      </c>
      <c r="Y99" s="384">
        <f>IFERROR('Class Bin B-A'!Y99/'Class Bin B-A'!Y$107,0)</f>
        <v>1.0875268304316714</v>
      </c>
      <c r="Z99" s="384">
        <f>IFERROR('Class Bin B-A'!Z99/'Class Bin B-A'!Z$107,0)</f>
        <v>1.0756626506024094</v>
      </c>
      <c r="AA99" s="384">
        <f>IFERROR('Class Bin B-A'!AA99/'Class Bin B-A'!AA$107,0)</f>
        <v>0</v>
      </c>
      <c r="AB99" s="384">
        <f>IFERROR('Class Bin B-A'!AB99/'Class Bin B-A'!AB$107,0)</f>
        <v>0</v>
      </c>
      <c r="AC99" s="384">
        <f>IFERROR('Class Bin B-A'!AC99/'Class Bin B-A'!AC$107,0)</f>
        <v>0</v>
      </c>
      <c r="AD99" s="384">
        <f>IFERROR('Class Bin B-A'!AD99/'Class Bin B-A'!AD$107,0)</f>
        <v>0</v>
      </c>
      <c r="AE99" s="385">
        <f>IFERROR('Class Bin B-A'!AE99/'Class Bin B-A'!AE$107,0)</f>
        <v>0</v>
      </c>
    </row>
    <row r="100" spans="1:31" ht="9.75" customHeight="1" x14ac:dyDescent="0.2">
      <c r="A100" s="277">
        <v>0.92708333333333703</v>
      </c>
      <c r="B100" s="383">
        <f>IFERROR('Class Bin A-B'!R100/'Class Bin A-B'!R$107,0)</f>
        <v>1.0871731008717311</v>
      </c>
      <c r="C100" s="384">
        <f>IFERROR('Class Bin A-B'!S100/'Class Bin A-B'!S$107,0)</f>
        <v>1.0796116504854372</v>
      </c>
      <c r="D100" s="384">
        <f>IFERROR('Class Bin A-B'!T100/'Class Bin A-B'!T$107,0)</f>
        <v>0.77246477246477241</v>
      </c>
      <c r="E100" s="384">
        <f>IFERROR('Class Bin A-B'!U100/'Class Bin A-B'!U$107,0)</f>
        <v>1.1482889733840305</v>
      </c>
      <c r="F100" s="384">
        <f>IFERROR('Class Bin A-B'!V100/'Class Bin A-B'!V$107,0)</f>
        <v>1.0153919014918305</v>
      </c>
      <c r="G100" s="384">
        <f>IFERROR('Class Bin A-B'!W100/'Class Bin A-B'!W$107,0)</f>
        <v>1.0424298632042661</v>
      </c>
      <c r="H100" s="384">
        <f>IFERROR('Class Bin A-B'!X100/'Class Bin A-B'!X$107,0)</f>
        <v>1.029757785467128</v>
      </c>
      <c r="I100" s="384">
        <f>IFERROR('Class Bin A-B'!Y100/'Class Bin A-B'!Y$107,0)</f>
        <v>0</v>
      </c>
      <c r="J100" s="384">
        <f>IFERROR('Class Bin A-B'!Z100/'Class Bin A-B'!Z$107,0)</f>
        <v>1.1559077138196225</v>
      </c>
      <c r="K100" s="384">
        <f>IFERROR('Class Bin A-B'!AA100/'Class Bin A-B'!AA$107,0)</f>
        <v>0</v>
      </c>
      <c r="L100" s="384">
        <f>IFERROR('Class Bin A-B'!AB100/'Class Bin A-B'!AB$107,0)</f>
        <v>0</v>
      </c>
      <c r="M100" s="384">
        <f>IFERROR('Class Bin A-B'!AC100/'Class Bin A-B'!AC$107,0)</f>
        <v>0</v>
      </c>
      <c r="N100" s="384">
        <f>IFERROR('Class Bin A-B'!AD100/'Class Bin A-B'!AD$107,0)</f>
        <v>0</v>
      </c>
      <c r="O100" s="385">
        <f>IFERROR('Class Bin A-B'!AE100/'Class Bin A-B'!AE$107,0)</f>
        <v>0</v>
      </c>
      <c r="P100" s="276"/>
      <c r="Q100" s="277">
        <v>0.92708333333333703</v>
      </c>
      <c r="R100" s="383">
        <f>IFERROR('Class Bin B-A'!R100/'Class Bin B-A'!R$107,0)</f>
        <v>1.158359621451104</v>
      </c>
      <c r="S100" s="384">
        <f>IFERROR('Class Bin B-A'!S100/'Class Bin B-A'!S$107,0)</f>
        <v>0.87380073800738001</v>
      </c>
      <c r="T100" s="384">
        <f>IFERROR('Class Bin B-A'!T100/'Class Bin B-A'!T$107,0)</f>
        <v>1.0648918469217969</v>
      </c>
      <c r="U100" s="384">
        <f>IFERROR('Class Bin B-A'!U100/'Class Bin B-A'!U$107,0)</f>
        <v>1.1616909481729161</v>
      </c>
      <c r="V100" s="384">
        <f>IFERROR('Class Bin B-A'!V100/'Class Bin B-A'!V$107,0)</f>
        <v>1.1934018646904134</v>
      </c>
      <c r="W100" s="384">
        <f>IFERROR('Class Bin B-A'!W100/'Class Bin B-A'!W$107,0)</f>
        <v>1.0711928335690712</v>
      </c>
      <c r="X100" s="384">
        <f>IFERROR('Class Bin B-A'!X100/'Class Bin B-A'!X$107,0)</f>
        <v>0.86220751595367529</v>
      </c>
      <c r="Y100" s="384">
        <f>IFERROR('Class Bin B-A'!Y100/'Class Bin B-A'!Y$107,0)</f>
        <v>1.2134509897448125</v>
      </c>
      <c r="Z100" s="384">
        <f>IFERROR('Class Bin B-A'!Z100/'Class Bin B-A'!Z$107,0)</f>
        <v>1.1412048192771083</v>
      </c>
      <c r="AA100" s="384">
        <f>IFERROR('Class Bin B-A'!AA100/'Class Bin B-A'!AA$107,0)</f>
        <v>0</v>
      </c>
      <c r="AB100" s="384">
        <f>IFERROR('Class Bin B-A'!AB100/'Class Bin B-A'!AB$107,0)</f>
        <v>0</v>
      </c>
      <c r="AC100" s="384">
        <f>IFERROR('Class Bin B-A'!AC100/'Class Bin B-A'!AC$107,0)</f>
        <v>0</v>
      </c>
      <c r="AD100" s="384">
        <f>IFERROR('Class Bin B-A'!AD100/'Class Bin B-A'!AD$107,0)</f>
        <v>0</v>
      </c>
      <c r="AE100" s="385">
        <f>IFERROR('Class Bin B-A'!AE100/'Class Bin B-A'!AE$107,0)</f>
        <v>0</v>
      </c>
    </row>
    <row r="101" spans="1:31" ht="9.75" customHeight="1" x14ac:dyDescent="0.2">
      <c r="A101" s="277">
        <v>0.937500000000004</v>
      </c>
      <c r="B101" s="383">
        <f>IFERROR('Class Bin A-B'!R101/'Class Bin A-B'!R$107,0)</f>
        <v>0.71357409713574105</v>
      </c>
      <c r="C101" s="384">
        <f>IFERROR('Class Bin A-B'!S101/'Class Bin A-B'!S$107,0)</f>
        <v>1.2970873786407768</v>
      </c>
      <c r="D101" s="384">
        <f>IFERROR('Class Bin A-B'!T101/'Class Bin A-B'!T$107,0)</f>
        <v>1.2048972048972051</v>
      </c>
      <c r="E101" s="384">
        <f>IFERROR('Class Bin A-B'!U101/'Class Bin A-B'!U$107,0)</f>
        <v>1.0532319391634981</v>
      </c>
      <c r="F101" s="384">
        <f>IFERROR('Class Bin A-B'!V101/'Class Bin A-B'!V$107,0)</f>
        <v>1.2048306890835898</v>
      </c>
      <c r="G101" s="384">
        <f>IFERROR('Class Bin A-B'!W101/'Class Bin A-B'!W$107,0)</f>
        <v>0.89404127057732441</v>
      </c>
      <c r="H101" s="384">
        <f>IFERROR('Class Bin A-B'!X101/'Class Bin A-B'!X$107,0)</f>
        <v>1.1773933102652827</v>
      </c>
      <c r="I101" s="384">
        <f>IFERROR('Class Bin A-B'!Y101/'Class Bin A-B'!Y$107,0)</f>
        <v>0.73787335722819591</v>
      </c>
      <c r="J101" s="384">
        <f>IFERROR('Class Bin A-B'!Z101/'Class Bin A-B'!Z$107,0)</f>
        <v>1.0701468189233279</v>
      </c>
      <c r="K101" s="384">
        <f>IFERROR('Class Bin A-B'!AA101/'Class Bin A-B'!AA$107,0)</f>
        <v>0</v>
      </c>
      <c r="L101" s="384">
        <f>IFERROR('Class Bin A-B'!AB101/'Class Bin A-B'!AB$107,0)</f>
        <v>0</v>
      </c>
      <c r="M101" s="384">
        <f>IFERROR('Class Bin A-B'!AC101/'Class Bin A-B'!AC$107,0)</f>
        <v>0</v>
      </c>
      <c r="N101" s="384">
        <f>IFERROR('Class Bin A-B'!AD101/'Class Bin A-B'!AD$107,0)</f>
        <v>0</v>
      </c>
      <c r="O101" s="385">
        <f>IFERROR('Class Bin A-B'!AE101/'Class Bin A-B'!AE$107,0)</f>
        <v>0</v>
      </c>
      <c r="P101" s="276"/>
      <c r="Q101" s="277">
        <v>0.937500000000004</v>
      </c>
      <c r="R101" s="383">
        <f>IFERROR('Class Bin B-A'!R101/'Class Bin B-A'!R$107,0)</f>
        <v>1.2416403785488956</v>
      </c>
      <c r="S101" s="384">
        <f>IFERROR('Class Bin B-A'!S101/'Class Bin B-A'!S$107,0)</f>
        <v>1.0666666666666667</v>
      </c>
      <c r="T101" s="384">
        <f>IFERROR('Class Bin B-A'!T101/'Class Bin B-A'!T$107,0)</f>
        <v>1.2018065129545994</v>
      </c>
      <c r="U101" s="384">
        <f>IFERROR('Class Bin B-A'!U101/'Class Bin B-A'!U$107,0)</f>
        <v>1.7654645330785768</v>
      </c>
      <c r="V101" s="384">
        <f>IFERROR('Class Bin B-A'!V101/'Class Bin B-A'!V$107,0)</f>
        <v>0.99832655988524988</v>
      </c>
      <c r="W101" s="384">
        <f>IFERROR('Class Bin B-A'!W101/'Class Bin B-A'!W$107,0)</f>
        <v>1.0221593587930222</v>
      </c>
      <c r="X101" s="384">
        <f>IFERROR('Class Bin B-A'!X101/'Class Bin B-A'!X$107,0)</f>
        <v>1.1155755140628691</v>
      </c>
      <c r="Y101" s="384">
        <f>IFERROR('Class Bin B-A'!Y101/'Class Bin B-A'!Y$107,0)</f>
        <v>0</v>
      </c>
      <c r="Z101" s="384">
        <f>IFERROR('Class Bin B-A'!Z101/'Class Bin B-A'!Z$107,0)</f>
        <v>1.1219277108433734</v>
      </c>
      <c r="AA101" s="384">
        <f>IFERROR('Class Bin B-A'!AA101/'Class Bin B-A'!AA$107,0)</f>
        <v>0</v>
      </c>
      <c r="AB101" s="384">
        <f>IFERROR('Class Bin B-A'!AB101/'Class Bin B-A'!AB$107,0)</f>
        <v>0</v>
      </c>
      <c r="AC101" s="384">
        <f>IFERROR('Class Bin B-A'!AC101/'Class Bin B-A'!AC$107,0)</f>
        <v>0</v>
      </c>
      <c r="AD101" s="384">
        <f>IFERROR('Class Bin B-A'!AD101/'Class Bin B-A'!AD$107,0)</f>
        <v>0</v>
      </c>
      <c r="AE101" s="385">
        <f>IFERROR('Class Bin B-A'!AE101/'Class Bin B-A'!AE$107,0)</f>
        <v>0</v>
      </c>
    </row>
    <row r="102" spans="1:31" ht="9.75" customHeight="1" x14ac:dyDescent="0.2">
      <c r="A102" s="277">
        <v>0.94791666666666996</v>
      </c>
      <c r="B102" s="383">
        <f>IFERROR('Class Bin A-B'!R102/'Class Bin A-B'!R$107,0)</f>
        <v>1.1170610211706102</v>
      </c>
      <c r="C102" s="384">
        <f>IFERROR('Class Bin A-B'!S102/'Class Bin A-B'!S$107,0)</f>
        <v>1.1184466019417478</v>
      </c>
      <c r="D102" s="384">
        <f>IFERROR('Class Bin A-B'!T102/'Class Bin A-B'!T$107,0)</f>
        <v>1.0053130053130053</v>
      </c>
      <c r="E102" s="384">
        <f>IFERROR('Class Bin A-B'!U102/'Class Bin A-B'!U$107,0)</f>
        <v>1.0722433460076044</v>
      </c>
      <c r="F102" s="384">
        <f>IFERROR('Class Bin A-B'!V102/'Class Bin A-B'!V$107,0)</f>
        <v>1.045702107506512</v>
      </c>
      <c r="G102" s="384">
        <f>IFERROR('Class Bin A-B'!W102/'Class Bin A-B'!W$107,0)</f>
        <v>1.0164618594945514</v>
      </c>
      <c r="H102" s="384">
        <f>IFERROR('Class Bin A-B'!X102/'Class Bin A-B'!X$107,0)</f>
        <v>1.1404844290657441</v>
      </c>
      <c r="I102" s="384">
        <f>IFERROR('Class Bin A-B'!Y102/'Class Bin A-B'!Y$107,0)</f>
        <v>0.95961768219832744</v>
      </c>
      <c r="J102" s="384">
        <f>IFERROR('Class Bin A-B'!Z102/'Class Bin A-B'!Z$107,0)</f>
        <v>0</v>
      </c>
      <c r="K102" s="384">
        <f>IFERROR('Class Bin A-B'!AA102/'Class Bin A-B'!AA$107,0)</f>
        <v>0</v>
      </c>
      <c r="L102" s="384">
        <f>IFERROR('Class Bin A-B'!AB102/'Class Bin A-B'!AB$107,0)</f>
        <v>0</v>
      </c>
      <c r="M102" s="384">
        <f>IFERROR('Class Bin A-B'!AC102/'Class Bin A-B'!AC$107,0)</f>
        <v>0</v>
      </c>
      <c r="N102" s="384">
        <f>IFERROR('Class Bin A-B'!AD102/'Class Bin A-B'!AD$107,0)</f>
        <v>0</v>
      </c>
      <c r="O102" s="385">
        <f>IFERROR('Class Bin A-B'!AE102/'Class Bin A-B'!AE$107,0)</f>
        <v>0</v>
      </c>
      <c r="P102" s="276"/>
      <c r="Q102" s="277">
        <v>0.94791666666666996</v>
      </c>
      <c r="R102" s="383">
        <f>IFERROR('Class Bin B-A'!R102/'Class Bin B-A'!R$107,0)</f>
        <v>0</v>
      </c>
      <c r="S102" s="384">
        <f>IFERROR('Class Bin B-A'!S102/'Class Bin B-A'!S$107,0)</f>
        <v>0.83050430504305051</v>
      </c>
      <c r="T102" s="384">
        <f>IFERROR('Class Bin B-A'!T102/'Class Bin B-A'!T$107,0)</f>
        <v>1.1219396244354647</v>
      </c>
      <c r="U102" s="384">
        <f>IFERROR('Class Bin B-A'!U102/'Class Bin B-A'!U$107,0)</f>
        <v>1.3298304275137329</v>
      </c>
      <c r="V102" s="384">
        <f>IFERROR('Class Bin B-A'!V102/'Class Bin B-A'!V$107,0)</f>
        <v>1.1628018168778387</v>
      </c>
      <c r="W102" s="384">
        <f>IFERROR('Class Bin B-A'!W102/'Class Bin B-A'!W$107,0)</f>
        <v>0.77322017916077324</v>
      </c>
      <c r="X102" s="384">
        <f>IFERROR('Class Bin B-A'!X102/'Class Bin B-A'!X$107,0)</f>
        <v>1.1117939021507917</v>
      </c>
      <c r="Y102" s="384">
        <f>IFERROR('Class Bin B-A'!Y102/'Class Bin B-A'!Y$107,0)</f>
        <v>0</v>
      </c>
      <c r="Z102" s="384">
        <f>IFERROR('Class Bin B-A'!Z102/'Class Bin B-A'!Z$107,0)</f>
        <v>1.1913253012048191</v>
      </c>
      <c r="AA102" s="384">
        <f>IFERROR('Class Bin B-A'!AA102/'Class Bin B-A'!AA$107,0)</f>
        <v>0</v>
      </c>
      <c r="AB102" s="384">
        <f>IFERROR('Class Bin B-A'!AB102/'Class Bin B-A'!AB$107,0)</f>
        <v>0</v>
      </c>
      <c r="AC102" s="384">
        <f>IFERROR('Class Bin B-A'!AC102/'Class Bin B-A'!AC$107,0)</f>
        <v>0</v>
      </c>
      <c r="AD102" s="384">
        <f>IFERROR('Class Bin B-A'!AD102/'Class Bin B-A'!AD$107,0)</f>
        <v>0</v>
      </c>
      <c r="AE102" s="385">
        <f>IFERROR('Class Bin B-A'!AE102/'Class Bin B-A'!AE$107,0)</f>
        <v>0</v>
      </c>
    </row>
    <row r="103" spans="1:31" ht="9.75" customHeight="1" x14ac:dyDescent="0.2">
      <c r="A103" s="277">
        <v>0.95833333333333703</v>
      </c>
      <c r="B103" s="383">
        <f>IFERROR('Class Bin A-B'!R103/'Class Bin A-B'!R$107,0)</f>
        <v>1.1207970112079702</v>
      </c>
      <c r="C103" s="384">
        <f>IFERROR('Class Bin A-B'!S103/'Class Bin A-B'!S$107,0)</f>
        <v>1.021359223300971</v>
      </c>
      <c r="D103" s="384">
        <f>IFERROR('Class Bin A-B'!T103/'Class Bin A-B'!T$107,0)</f>
        <v>1.2344652344652345</v>
      </c>
      <c r="E103" s="384">
        <f>IFERROR('Class Bin A-B'!U103/'Class Bin A-B'!U$107,0)</f>
        <v>1.4372623574144485</v>
      </c>
      <c r="F103" s="384">
        <f>IFERROR('Class Bin A-B'!V103/'Class Bin A-B'!V$107,0)</f>
        <v>1.1442102770542268</v>
      </c>
      <c r="G103" s="384">
        <f>IFERROR('Class Bin A-B'!W103/'Class Bin A-B'!W$107,0)</f>
        <v>0.96081613725944814</v>
      </c>
      <c r="H103" s="384">
        <f>IFERROR('Class Bin A-B'!X103/'Class Bin A-B'!X$107,0)</f>
        <v>0.90795847750865066</v>
      </c>
      <c r="I103" s="384">
        <f>IFERROR('Class Bin A-B'!Y103/'Class Bin A-B'!Y$107,0)</f>
        <v>1.353405017921147</v>
      </c>
      <c r="J103" s="384">
        <f>IFERROR('Class Bin A-B'!Z103/'Class Bin A-B'!Z$107,0)</f>
        <v>1.0365882078769519</v>
      </c>
      <c r="K103" s="384">
        <f>IFERROR('Class Bin A-B'!AA103/'Class Bin A-B'!AA$107,0)</f>
        <v>0</v>
      </c>
      <c r="L103" s="384">
        <f>IFERROR('Class Bin A-B'!AB103/'Class Bin A-B'!AB$107,0)</f>
        <v>0</v>
      </c>
      <c r="M103" s="384">
        <f>IFERROR('Class Bin A-B'!AC103/'Class Bin A-B'!AC$107,0)</f>
        <v>0</v>
      </c>
      <c r="N103" s="384">
        <f>IFERROR('Class Bin A-B'!AD103/'Class Bin A-B'!AD$107,0)</f>
        <v>0</v>
      </c>
      <c r="O103" s="385">
        <f>IFERROR('Class Bin A-B'!AE103/'Class Bin A-B'!AE$107,0)</f>
        <v>0</v>
      </c>
      <c r="P103" s="276"/>
      <c r="Q103" s="277">
        <v>0.95833333333333703</v>
      </c>
      <c r="R103" s="383">
        <f>IFERROR('Class Bin B-A'!R103/'Class Bin B-A'!R$107,0)</f>
        <v>0.84416403785488947</v>
      </c>
      <c r="S103" s="384">
        <f>IFERROR('Class Bin B-A'!S103/'Class Bin B-A'!S$107,0)</f>
        <v>0.90135301353013519</v>
      </c>
      <c r="T103" s="384">
        <f>IFERROR('Class Bin B-A'!T103/'Class Bin B-A'!T$107,0)</f>
        <v>1.061088661754219</v>
      </c>
      <c r="U103" s="384">
        <f>IFERROR('Class Bin B-A'!U103/'Class Bin B-A'!U$107,0)</f>
        <v>1.0011941724385001</v>
      </c>
      <c r="V103" s="384">
        <f>IFERROR('Class Bin B-A'!V103/'Class Bin B-A'!V$107,0)</f>
        <v>1.136026775041836</v>
      </c>
      <c r="W103" s="384">
        <f>IFERROR('Class Bin B-A'!W103/'Class Bin B-A'!W$107,0)</f>
        <v>1.0033003300330035</v>
      </c>
      <c r="X103" s="384">
        <f>IFERROR('Class Bin B-A'!X103/'Class Bin B-A'!X$107,0)</f>
        <v>0.96431103757976833</v>
      </c>
      <c r="Y103" s="384">
        <f>IFERROR('Class Bin B-A'!Y103/'Class Bin B-A'!Y$107,0)</f>
        <v>0</v>
      </c>
      <c r="Z103" s="384">
        <f>IFERROR('Class Bin B-A'!Z103/'Class Bin B-A'!Z$107,0)</f>
        <v>0.93686746987951797</v>
      </c>
      <c r="AA103" s="384">
        <f>IFERROR('Class Bin B-A'!AA103/'Class Bin B-A'!AA$107,0)</f>
        <v>0</v>
      </c>
      <c r="AB103" s="384">
        <f>IFERROR('Class Bin B-A'!AB103/'Class Bin B-A'!AB$107,0)</f>
        <v>0</v>
      </c>
      <c r="AC103" s="384">
        <f>IFERROR('Class Bin B-A'!AC103/'Class Bin B-A'!AC$107,0)</f>
        <v>0</v>
      </c>
      <c r="AD103" s="384">
        <f>IFERROR('Class Bin B-A'!AD103/'Class Bin B-A'!AD$107,0)</f>
        <v>0</v>
      </c>
      <c r="AE103" s="385">
        <f>IFERROR('Class Bin B-A'!AE103/'Class Bin B-A'!AE$107,0)</f>
        <v>0</v>
      </c>
    </row>
    <row r="104" spans="1:31" ht="9.75" customHeight="1" x14ac:dyDescent="0.2">
      <c r="A104" s="277">
        <v>0.968750000000004</v>
      </c>
      <c r="B104" s="383">
        <f>IFERROR('Class Bin A-B'!R104/'Class Bin A-B'!R$107,0)</f>
        <v>1.0386052303860525</v>
      </c>
      <c r="C104" s="384">
        <f>IFERROR('Class Bin A-B'!S104/'Class Bin A-B'!S$107,0)</f>
        <v>1.1844660194174759</v>
      </c>
      <c r="D104" s="384">
        <f>IFERROR('Class Bin A-B'!T104/'Class Bin A-B'!T$107,0)</f>
        <v>0</v>
      </c>
      <c r="E104" s="384">
        <f>IFERROR('Class Bin A-B'!U104/'Class Bin A-B'!U$107,0)</f>
        <v>1.0228136882129277</v>
      </c>
      <c r="F104" s="384">
        <f>IFERROR('Class Bin A-B'!V104/'Class Bin A-B'!V$107,0)</f>
        <v>1.0911674165285341</v>
      </c>
      <c r="G104" s="384">
        <f>IFERROR('Class Bin A-B'!W104/'Class Bin A-B'!W$107,0)</f>
        <v>0.65661952237421739</v>
      </c>
      <c r="H104" s="384">
        <f>IFERROR('Class Bin A-B'!X104/'Class Bin A-B'!X$107,0)</f>
        <v>0.98915801614763565</v>
      </c>
      <c r="I104" s="384">
        <f>IFERROR('Class Bin A-B'!Y104/'Class Bin A-B'!Y$107,0)</f>
        <v>0</v>
      </c>
      <c r="J104" s="384">
        <f>IFERROR('Class Bin A-B'!Z104/'Class Bin A-B'!Z$107,0)</f>
        <v>1.0850617571661618</v>
      </c>
      <c r="K104" s="384">
        <f>IFERROR('Class Bin A-B'!AA104/'Class Bin A-B'!AA$107,0)</f>
        <v>0</v>
      </c>
      <c r="L104" s="384">
        <f>IFERROR('Class Bin A-B'!AB104/'Class Bin A-B'!AB$107,0)</f>
        <v>0</v>
      </c>
      <c r="M104" s="384">
        <f>IFERROR('Class Bin A-B'!AC104/'Class Bin A-B'!AC$107,0)</f>
        <v>0</v>
      </c>
      <c r="N104" s="384">
        <f>IFERROR('Class Bin A-B'!AD104/'Class Bin A-B'!AD$107,0)</f>
        <v>0</v>
      </c>
      <c r="O104" s="385">
        <f>IFERROR('Class Bin A-B'!AE104/'Class Bin A-B'!AE$107,0)</f>
        <v>0</v>
      </c>
      <c r="P104" s="276"/>
      <c r="Q104" s="277">
        <v>0.968750000000004</v>
      </c>
      <c r="R104" s="383">
        <f>IFERROR('Class Bin B-A'!R104/'Class Bin B-A'!R$107,0)</f>
        <v>0</v>
      </c>
      <c r="S104" s="384">
        <f>IFERROR('Class Bin B-A'!S104/'Class Bin B-A'!S$107,0)</f>
        <v>1.2477244772447724</v>
      </c>
      <c r="T104" s="384">
        <f>IFERROR('Class Bin B-A'!T104/'Class Bin B-A'!T$107,0)</f>
        <v>0.92037081055383874</v>
      </c>
      <c r="U104" s="384">
        <f>IFERROR('Class Bin B-A'!U104/'Class Bin B-A'!U$107,0)</f>
        <v>0</v>
      </c>
      <c r="V104" s="384">
        <f>IFERROR('Class Bin B-A'!V104/'Class Bin B-A'!V$107,0)</f>
        <v>0.98685154195553426</v>
      </c>
      <c r="W104" s="384">
        <f>IFERROR('Class Bin B-A'!W104/'Class Bin B-A'!W$107,0)</f>
        <v>0</v>
      </c>
      <c r="X104" s="384">
        <f>IFERROR('Class Bin B-A'!X104/'Class Bin B-A'!X$107,0)</f>
        <v>1.0512881115575514</v>
      </c>
      <c r="Y104" s="384">
        <f>IFERROR('Class Bin B-A'!Y104/'Class Bin B-A'!Y$107,0)</f>
        <v>0</v>
      </c>
      <c r="Z104" s="384">
        <f>IFERROR('Class Bin B-A'!Z104/'Class Bin B-A'!Z$107,0)</f>
        <v>0.87903614457831314</v>
      </c>
      <c r="AA104" s="384">
        <f>IFERROR('Class Bin B-A'!AA104/'Class Bin B-A'!AA$107,0)</f>
        <v>0</v>
      </c>
      <c r="AB104" s="384">
        <f>IFERROR('Class Bin B-A'!AB104/'Class Bin B-A'!AB$107,0)</f>
        <v>0</v>
      </c>
      <c r="AC104" s="384">
        <f>IFERROR('Class Bin B-A'!AC104/'Class Bin B-A'!AC$107,0)</f>
        <v>0</v>
      </c>
      <c r="AD104" s="384">
        <f>IFERROR('Class Bin B-A'!AD104/'Class Bin B-A'!AD$107,0)</f>
        <v>0</v>
      </c>
      <c r="AE104" s="385">
        <f>IFERROR('Class Bin B-A'!AE104/'Class Bin B-A'!AE$107,0)</f>
        <v>0</v>
      </c>
    </row>
    <row r="105" spans="1:31" ht="9.75" customHeight="1" x14ac:dyDescent="0.2">
      <c r="A105" s="277">
        <v>0.97916666666667096</v>
      </c>
      <c r="B105" s="383">
        <f>IFERROR('Class Bin A-B'!R105/'Class Bin A-B'!R$107,0)</f>
        <v>1.0386052303860525</v>
      </c>
      <c r="C105" s="384">
        <f>IFERROR('Class Bin A-B'!S105/'Class Bin A-B'!S$107,0)</f>
        <v>0</v>
      </c>
      <c r="D105" s="384">
        <f>IFERROR('Class Bin A-B'!T105/'Class Bin A-B'!T$107,0)</f>
        <v>1.3564333564333566</v>
      </c>
      <c r="E105" s="384">
        <f>IFERROR('Class Bin A-B'!U105/'Class Bin A-B'!U$107,0)</f>
        <v>1.0266159695817489</v>
      </c>
      <c r="F105" s="384">
        <f>IFERROR('Class Bin A-B'!V105/'Class Bin A-B'!V$107,0)</f>
        <v>1.026758228747336</v>
      </c>
      <c r="G105" s="384">
        <f>IFERROR('Class Bin A-B'!W105/'Class Bin A-B'!W$107,0)</f>
        <v>0.76049153721307672</v>
      </c>
      <c r="H105" s="384">
        <f>IFERROR('Class Bin A-B'!X105/'Class Bin A-B'!X$107,0)</f>
        <v>0</v>
      </c>
      <c r="I105" s="384">
        <f>IFERROR('Class Bin A-B'!Y105/'Class Bin A-B'!Y$107,0)</f>
        <v>1.032258064516129</v>
      </c>
      <c r="J105" s="384">
        <f>IFERROR('Class Bin A-B'!Z105/'Class Bin A-B'!Z$107,0)</f>
        <v>0</v>
      </c>
      <c r="K105" s="384">
        <f>IFERROR('Class Bin A-B'!AA105/'Class Bin A-B'!AA$107,0)</f>
        <v>0</v>
      </c>
      <c r="L105" s="384">
        <f>IFERROR('Class Bin A-B'!AB105/'Class Bin A-B'!AB$107,0)</f>
        <v>0</v>
      </c>
      <c r="M105" s="384">
        <f>IFERROR('Class Bin A-B'!AC105/'Class Bin A-B'!AC$107,0)</f>
        <v>0</v>
      </c>
      <c r="N105" s="384">
        <f>IFERROR('Class Bin A-B'!AD105/'Class Bin A-B'!AD$107,0)</f>
        <v>0</v>
      </c>
      <c r="O105" s="385">
        <f>IFERROR('Class Bin A-B'!AE105/'Class Bin A-B'!AE$107,0)</f>
        <v>0</v>
      </c>
      <c r="P105" s="276"/>
      <c r="Q105" s="277">
        <v>0.97916666666667096</v>
      </c>
      <c r="R105" s="383">
        <f>IFERROR('Class Bin B-A'!R105/'Class Bin B-A'!R$107,0)</f>
        <v>0.96908517350157719</v>
      </c>
      <c r="S105" s="384">
        <f>IFERROR('Class Bin B-A'!S105/'Class Bin B-A'!S$107,0)</f>
        <v>0.78327183271832712</v>
      </c>
      <c r="T105" s="384">
        <f>IFERROR('Class Bin B-A'!T105/'Class Bin B-A'!T$107,0)</f>
        <v>0</v>
      </c>
      <c r="U105" s="384">
        <f>IFERROR('Class Bin B-A'!U105/'Class Bin B-A'!U$107,0)</f>
        <v>1.188440410795319</v>
      </c>
      <c r="V105" s="384">
        <f>IFERROR('Class Bin B-A'!V105/'Class Bin B-A'!V$107,0)</f>
        <v>0.96772651207267513</v>
      </c>
      <c r="W105" s="384">
        <f>IFERROR('Class Bin B-A'!W105/'Class Bin B-A'!W$107,0)</f>
        <v>1.2258368694012258</v>
      </c>
      <c r="X105" s="384">
        <f>IFERROR('Class Bin B-A'!X105/'Class Bin B-A'!X$107,0)</f>
        <v>0.94540297801938067</v>
      </c>
      <c r="Y105" s="384">
        <f>IFERROR('Class Bin B-A'!Y105/'Class Bin B-A'!Y$107,0)</f>
        <v>1.2554257095158594</v>
      </c>
      <c r="Z105" s="384">
        <f>IFERROR('Class Bin B-A'!Z105/'Class Bin B-A'!Z$107,0)</f>
        <v>1.233734939759036</v>
      </c>
      <c r="AA105" s="384">
        <f>IFERROR('Class Bin B-A'!AA105/'Class Bin B-A'!AA$107,0)</f>
        <v>0</v>
      </c>
      <c r="AB105" s="384">
        <f>IFERROR('Class Bin B-A'!AB105/'Class Bin B-A'!AB$107,0)</f>
        <v>0</v>
      </c>
      <c r="AC105" s="384">
        <f>IFERROR('Class Bin B-A'!AC105/'Class Bin B-A'!AC$107,0)</f>
        <v>0</v>
      </c>
      <c r="AD105" s="384">
        <f>IFERROR('Class Bin B-A'!AD105/'Class Bin B-A'!AD$107,0)</f>
        <v>0</v>
      </c>
      <c r="AE105" s="385">
        <f>IFERROR('Class Bin B-A'!AE105/'Class Bin B-A'!AE$107,0)</f>
        <v>0</v>
      </c>
    </row>
    <row r="106" spans="1:31" ht="9.75" customHeight="1" thickBot="1" x14ac:dyDescent="0.25">
      <c r="A106" s="351">
        <v>0.98958333333333337</v>
      </c>
      <c r="B106" s="348">
        <f>IFERROR('Class Bin A-B'!R106/'Class Bin A-B'!R$107,0)</f>
        <v>0</v>
      </c>
      <c r="C106" s="349">
        <f>IFERROR('Class Bin A-B'!S106/'Class Bin A-B'!S$107,0)</f>
        <v>1.2388349514563108</v>
      </c>
      <c r="D106" s="349">
        <f>IFERROR('Class Bin A-B'!T106/'Class Bin A-B'!T$107,0)</f>
        <v>1.0607530607530609</v>
      </c>
      <c r="E106" s="349">
        <f>IFERROR('Class Bin A-B'!U106/'Class Bin A-B'!U$107,0)</f>
        <v>0</v>
      </c>
      <c r="F106" s="349">
        <f>IFERROR('Class Bin A-B'!V106/'Class Bin A-B'!V$107,0)</f>
        <v>1.087378640776699</v>
      </c>
      <c r="G106" s="349">
        <f>IFERROR('Class Bin A-B'!W106/'Class Bin A-B'!W$107,0)</f>
        <v>1.0313007187572456</v>
      </c>
      <c r="H106" s="349">
        <f>IFERROR('Class Bin A-B'!X106/'Class Bin A-B'!X$107,0)</f>
        <v>0</v>
      </c>
      <c r="I106" s="349">
        <f>IFERROR('Class Bin A-B'!Y106/'Class Bin A-B'!Y$107,0)</f>
        <v>1.1048984468339307</v>
      </c>
      <c r="J106" s="349">
        <f>IFERROR('Class Bin A-B'!Z106/'Class Bin A-B'!Z$107,0)</f>
        <v>1.1931950594267071</v>
      </c>
      <c r="K106" s="349">
        <f>IFERROR('Class Bin A-B'!AA106/'Class Bin A-B'!AA$107,0)</f>
        <v>0</v>
      </c>
      <c r="L106" s="349">
        <f>IFERROR('Class Bin A-B'!AB106/'Class Bin A-B'!AB$107,0)</f>
        <v>0</v>
      </c>
      <c r="M106" s="349">
        <f>IFERROR('Class Bin A-B'!AC106/'Class Bin A-B'!AC$107,0)</f>
        <v>0</v>
      </c>
      <c r="N106" s="349">
        <f>IFERROR('Class Bin A-B'!AD106/'Class Bin A-B'!AD$107,0)</f>
        <v>0</v>
      </c>
      <c r="O106" s="350">
        <f>IFERROR('Class Bin A-B'!AE106/'Class Bin A-B'!AE$107,0)</f>
        <v>0</v>
      </c>
      <c r="P106" s="276"/>
      <c r="Q106" s="351">
        <v>0.98958333333333337</v>
      </c>
      <c r="R106" s="348">
        <f>IFERROR('Class Bin B-A'!R106/'Class Bin B-A'!R$107,0)</f>
        <v>0</v>
      </c>
      <c r="S106" s="349">
        <f>IFERROR('Class Bin B-A'!S106/'Class Bin B-A'!S$107,0)</f>
        <v>1.1414514145141452</v>
      </c>
      <c r="T106" s="349">
        <f>IFERROR('Class Bin B-A'!T106/'Class Bin B-A'!T$107,0)</f>
        <v>0</v>
      </c>
      <c r="U106" s="349">
        <f>IFERROR('Class Bin B-A'!U106/'Class Bin B-A'!U$107,0)</f>
        <v>0</v>
      </c>
      <c r="V106" s="349">
        <f>IFERROR('Class Bin B-A'!V106/'Class Bin B-A'!V$107,0)</f>
        <v>1.1054267272292613</v>
      </c>
      <c r="W106" s="349">
        <f>IFERROR('Class Bin B-A'!W106/'Class Bin B-A'!W$107,0)</f>
        <v>0</v>
      </c>
      <c r="X106" s="349">
        <f>IFERROR('Class Bin B-A'!X106/'Class Bin B-A'!X$107,0)</f>
        <v>0</v>
      </c>
      <c r="Y106" s="349">
        <f>IFERROR('Class Bin B-A'!Y106/'Class Bin B-A'!Y$107,0)</f>
        <v>0</v>
      </c>
      <c r="Z106" s="349">
        <f>IFERROR('Class Bin B-A'!Z106/'Class Bin B-A'!Z$107,0)</f>
        <v>1.2067469879518071</v>
      </c>
      <c r="AA106" s="349">
        <f>IFERROR('Class Bin B-A'!AA106/'Class Bin B-A'!AA$107,0)</f>
        <v>0</v>
      </c>
      <c r="AB106" s="349">
        <f>IFERROR('Class Bin B-A'!AB106/'Class Bin B-A'!AB$107,0)</f>
        <v>0</v>
      </c>
      <c r="AC106" s="349">
        <f>IFERROR('Class Bin B-A'!AC106/'Class Bin B-A'!AC$107,0)</f>
        <v>0</v>
      </c>
      <c r="AD106" s="349">
        <f>IFERROR('Class Bin B-A'!AD106/'Class Bin B-A'!AD$107,0)</f>
        <v>0</v>
      </c>
      <c r="AE106" s="350">
        <f>IFERROR('Class Bin B-A'!AE106/'Class Bin B-A'!AE$107,0)</f>
        <v>0</v>
      </c>
    </row>
    <row r="107" spans="1:31" ht="13.5" customHeight="1" thickTop="1" thickBot="1" x14ac:dyDescent="0.25">
      <c r="A107" s="357" t="s">
        <v>179</v>
      </c>
      <c r="B107" s="431">
        <f>'Class Bin A-B'!R107</f>
        <v>26.766666666666666</v>
      </c>
      <c r="C107" s="432">
        <f>'Class Bin A-B'!S107</f>
        <v>25.749999999999996</v>
      </c>
      <c r="D107" s="432">
        <f>'Class Bin A-B'!T107</f>
        <v>27.056249999999999</v>
      </c>
      <c r="E107" s="432">
        <f>'Class Bin A-B'!U107</f>
        <v>26.3</v>
      </c>
      <c r="F107" s="432">
        <f>'Class Bin A-B'!V107</f>
        <v>26.393750000000001</v>
      </c>
      <c r="G107" s="432">
        <f>'Class Bin A-B'!W107</f>
        <v>26.956250000000001</v>
      </c>
      <c r="H107" s="432">
        <f>'Class Bin A-B'!X107</f>
        <v>27.093749999999996</v>
      </c>
      <c r="I107" s="432">
        <f>'Class Bin A-B'!Y107</f>
        <v>26.15625</v>
      </c>
      <c r="J107" s="432">
        <f>'Class Bin A-B'!Z107</f>
        <v>26.818749999999998</v>
      </c>
      <c r="K107" s="432">
        <f>'Class Bin A-B'!AA107</f>
        <v>24.524999999999999</v>
      </c>
      <c r="L107" s="432" t="str">
        <f>'Class Bin A-B'!AB107</f>
        <v>-</v>
      </c>
      <c r="M107" s="432" t="str">
        <f>'Class Bin A-B'!AC107</f>
        <v>-</v>
      </c>
      <c r="N107" s="432" t="str">
        <f>'Class Bin A-B'!AD107</f>
        <v>-</v>
      </c>
      <c r="O107" s="433" t="str">
        <f>'Class Bin A-B'!AE107</f>
        <v>-</v>
      </c>
      <c r="P107" s="276"/>
      <c r="Q107" s="357" t="s">
        <v>179</v>
      </c>
      <c r="R107" s="431">
        <f>'Class Bin B-A'!R107</f>
        <v>26.416666666666671</v>
      </c>
      <c r="S107" s="432">
        <f>'Class Bin B-A'!S107</f>
        <v>25.40625</v>
      </c>
      <c r="T107" s="432">
        <f>'Class Bin B-A'!T107</f>
        <v>26.293750000000003</v>
      </c>
      <c r="U107" s="432">
        <f>'Class Bin B-A'!U107</f>
        <v>26.168749999999999</v>
      </c>
      <c r="V107" s="432">
        <f>'Class Bin B-A'!V107</f>
        <v>26.143750000000001</v>
      </c>
      <c r="W107" s="432">
        <f>'Class Bin B-A'!W107</f>
        <v>26.512499999999999</v>
      </c>
      <c r="X107" s="432">
        <f>'Class Bin B-A'!X107</f>
        <v>26.443750000000001</v>
      </c>
      <c r="Y107" s="432">
        <f>'Class Bin B-A'!Y107</f>
        <v>26.206250000000008</v>
      </c>
      <c r="Z107" s="432">
        <f>'Class Bin B-A'!Z107</f>
        <v>25.937500000000004</v>
      </c>
      <c r="AA107" s="432">
        <f>'Class Bin B-A'!AA107</f>
        <v>23.9375</v>
      </c>
      <c r="AB107" s="432" t="str">
        <f>'Class Bin B-A'!AB107</f>
        <v>-</v>
      </c>
      <c r="AC107" s="432" t="str">
        <f>'Class Bin B-A'!AC107</f>
        <v>-</v>
      </c>
      <c r="AD107" s="432" t="str">
        <f>'Class Bin B-A'!AD107</f>
        <v>-</v>
      </c>
      <c r="AE107" s="433" t="str">
        <f>'Class Bin B-A'!AE107</f>
        <v>-</v>
      </c>
    </row>
    <row r="108" spans="1:31" ht="13.5" customHeight="1" thickTop="1" thickBot="1" x14ac:dyDescent="0.25">
      <c r="A108" s="352" t="s">
        <v>151</v>
      </c>
      <c r="B108" s="368">
        <f>COUNTIF(B11:B106,"&gt;=0.9")</f>
        <v>50</v>
      </c>
      <c r="C108" s="369">
        <f t="shared" ref="C108:O108" si="2">COUNTIF(C11:C106,"&gt;=0.9")</f>
        <v>80</v>
      </c>
      <c r="D108" s="369">
        <f t="shared" si="2"/>
        <v>82</v>
      </c>
      <c r="E108" s="369">
        <f t="shared" si="2"/>
        <v>84</v>
      </c>
      <c r="F108" s="369">
        <f t="shared" si="2"/>
        <v>82</v>
      </c>
      <c r="G108" s="369">
        <f t="shared" si="2"/>
        <v>79</v>
      </c>
      <c r="H108" s="369">
        <f t="shared" si="2"/>
        <v>75</v>
      </c>
      <c r="I108" s="369">
        <f t="shared" si="2"/>
        <v>83</v>
      </c>
      <c r="J108" s="369">
        <f t="shared" si="2"/>
        <v>78</v>
      </c>
      <c r="K108" s="369">
        <f t="shared" si="2"/>
        <v>32</v>
      </c>
      <c r="L108" s="369">
        <f t="shared" si="2"/>
        <v>0</v>
      </c>
      <c r="M108" s="369">
        <f t="shared" si="2"/>
        <v>0</v>
      </c>
      <c r="N108" s="369">
        <f t="shared" si="2"/>
        <v>0</v>
      </c>
      <c r="O108" s="370">
        <f t="shared" si="2"/>
        <v>0</v>
      </c>
      <c r="P108" s="276"/>
      <c r="Q108" s="352" t="s">
        <v>151</v>
      </c>
      <c r="R108" s="368">
        <f t="shared" ref="R108:AE108" si="3">COUNTIF(R11:R106,"&gt;=0.9")</f>
        <v>45</v>
      </c>
      <c r="S108" s="369">
        <f t="shared" si="3"/>
        <v>73</v>
      </c>
      <c r="T108" s="369">
        <f t="shared" si="3"/>
        <v>74</v>
      </c>
      <c r="U108" s="369">
        <f t="shared" si="3"/>
        <v>77</v>
      </c>
      <c r="V108" s="369">
        <f t="shared" si="3"/>
        <v>81</v>
      </c>
      <c r="W108" s="369">
        <f t="shared" si="3"/>
        <v>79</v>
      </c>
      <c r="X108" s="369">
        <f t="shared" si="3"/>
        <v>75</v>
      </c>
      <c r="Y108" s="369">
        <f t="shared" si="3"/>
        <v>74</v>
      </c>
      <c r="Z108" s="369">
        <f t="shared" si="3"/>
        <v>81</v>
      </c>
      <c r="AA108" s="369">
        <f t="shared" si="3"/>
        <v>36</v>
      </c>
      <c r="AB108" s="369">
        <f t="shared" si="3"/>
        <v>0</v>
      </c>
      <c r="AC108" s="369">
        <f t="shared" si="3"/>
        <v>0</v>
      </c>
      <c r="AD108" s="369">
        <f t="shared" si="3"/>
        <v>0</v>
      </c>
      <c r="AE108" s="370">
        <f t="shared" si="3"/>
        <v>0</v>
      </c>
    </row>
    <row r="109" spans="1:31" ht="13.5" customHeight="1" thickTop="1" thickBot="1" x14ac:dyDescent="0.25">
      <c r="A109" s="353" t="s">
        <v>152</v>
      </c>
      <c r="B109" s="368">
        <f>COUNTIFS(B11:B106,"&gt;=0.8",B11:B106,"&lt;0.9")</f>
        <v>0</v>
      </c>
      <c r="C109" s="369">
        <f t="shared" ref="C109:O109" si="4">COUNTIFS(C11:C106,"&gt;=0.8",C11:C106,"&lt;0.9")</f>
        <v>2</v>
      </c>
      <c r="D109" s="369">
        <f t="shared" si="4"/>
        <v>0</v>
      </c>
      <c r="E109" s="369">
        <f t="shared" si="4"/>
        <v>1</v>
      </c>
      <c r="F109" s="369">
        <f t="shared" si="4"/>
        <v>3</v>
      </c>
      <c r="G109" s="369">
        <f t="shared" si="4"/>
        <v>3</v>
      </c>
      <c r="H109" s="369">
        <f t="shared" si="4"/>
        <v>4</v>
      </c>
      <c r="I109" s="369">
        <f t="shared" si="4"/>
        <v>1</v>
      </c>
      <c r="J109" s="369">
        <f t="shared" si="4"/>
        <v>2</v>
      </c>
      <c r="K109" s="369">
        <f t="shared" si="4"/>
        <v>6</v>
      </c>
      <c r="L109" s="369">
        <f t="shared" si="4"/>
        <v>0</v>
      </c>
      <c r="M109" s="369">
        <f t="shared" si="4"/>
        <v>0</v>
      </c>
      <c r="N109" s="369">
        <f t="shared" si="4"/>
        <v>0</v>
      </c>
      <c r="O109" s="370">
        <f t="shared" si="4"/>
        <v>0</v>
      </c>
      <c r="P109" s="276"/>
      <c r="Q109" s="353" t="s">
        <v>152</v>
      </c>
      <c r="R109" s="368">
        <f t="shared" ref="R109:AE109" si="5">COUNTIFS(R11:R106,"&gt;=0.8",R11:R106,"&lt;0.9")</f>
        <v>4</v>
      </c>
      <c r="S109" s="369">
        <f t="shared" si="5"/>
        <v>6</v>
      </c>
      <c r="T109" s="369">
        <f t="shared" si="5"/>
        <v>2</v>
      </c>
      <c r="U109" s="369">
        <f t="shared" si="5"/>
        <v>3</v>
      </c>
      <c r="V109" s="369">
        <f t="shared" si="5"/>
        <v>0</v>
      </c>
      <c r="W109" s="369">
        <f t="shared" si="5"/>
        <v>2</v>
      </c>
      <c r="X109" s="369">
        <f t="shared" si="5"/>
        <v>5</v>
      </c>
      <c r="Y109" s="369">
        <f t="shared" si="5"/>
        <v>4</v>
      </c>
      <c r="Z109" s="369">
        <f t="shared" si="5"/>
        <v>1</v>
      </c>
      <c r="AA109" s="369">
        <f t="shared" si="5"/>
        <v>7</v>
      </c>
      <c r="AB109" s="369">
        <f t="shared" si="5"/>
        <v>0</v>
      </c>
      <c r="AC109" s="369">
        <f t="shared" si="5"/>
        <v>0</v>
      </c>
      <c r="AD109" s="369">
        <f t="shared" si="5"/>
        <v>0</v>
      </c>
      <c r="AE109" s="370">
        <f t="shared" si="5"/>
        <v>0</v>
      </c>
    </row>
    <row r="110" spans="1:31" ht="13.5" customHeight="1" thickTop="1" thickBot="1" x14ac:dyDescent="0.25">
      <c r="A110" s="354" t="s">
        <v>153</v>
      </c>
      <c r="B110" s="368">
        <f>COUNTIFS(B11:B106,"&gt;=0.7",B11:B106,"&lt;0.8")</f>
        <v>1</v>
      </c>
      <c r="C110" s="369">
        <f t="shared" ref="C110:O110" si="6">COUNTIFS(C11:C106,"&gt;=0.7",C11:C106,"&lt;0.8")</f>
        <v>0</v>
      </c>
      <c r="D110" s="369">
        <f t="shared" si="6"/>
        <v>1</v>
      </c>
      <c r="E110" s="369">
        <f t="shared" si="6"/>
        <v>2</v>
      </c>
      <c r="F110" s="369">
        <f t="shared" si="6"/>
        <v>1</v>
      </c>
      <c r="G110" s="369">
        <f t="shared" si="6"/>
        <v>1</v>
      </c>
      <c r="H110" s="369">
        <f t="shared" si="6"/>
        <v>0</v>
      </c>
      <c r="I110" s="369">
        <f t="shared" si="6"/>
        <v>2</v>
      </c>
      <c r="J110" s="369">
        <f t="shared" si="6"/>
        <v>0</v>
      </c>
      <c r="K110" s="369">
        <f t="shared" si="6"/>
        <v>5</v>
      </c>
      <c r="L110" s="369">
        <f t="shared" si="6"/>
        <v>0</v>
      </c>
      <c r="M110" s="369">
        <f t="shared" si="6"/>
        <v>0</v>
      </c>
      <c r="N110" s="369">
        <f t="shared" si="6"/>
        <v>0</v>
      </c>
      <c r="O110" s="370">
        <f t="shared" si="6"/>
        <v>0</v>
      </c>
      <c r="P110" s="276"/>
      <c r="Q110" s="354" t="s">
        <v>153</v>
      </c>
      <c r="R110" s="368">
        <f t="shared" ref="R110:AE110" si="7">COUNTIFS(R11:R106,"&gt;=0.7",R11:R106,"&lt;0.8")</f>
        <v>0</v>
      </c>
      <c r="S110" s="369">
        <f t="shared" si="7"/>
        <v>1</v>
      </c>
      <c r="T110" s="369">
        <f t="shared" si="7"/>
        <v>0</v>
      </c>
      <c r="U110" s="369">
        <f t="shared" si="7"/>
        <v>0</v>
      </c>
      <c r="V110" s="369">
        <f t="shared" si="7"/>
        <v>2</v>
      </c>
      <c r="W110" s="369">
        <f t="shared" si="7"/>
        <v>4</v>
      </c>
      <c r="X110" s="369">
        <f t="shared" si="7"/>
        <v>2</v>
      </c>
      <c r="Y110" s="369">
        <f t="shared" si="7"/>
        <v>1</v>
      </c>
      <c r="Z110" s="369">
        <f t="shared" si="7"/>
        <v>0</v>
      </c>
      <c r="AA110" s="369">
        <f t="shared" si="7"/>
        <v>2</v>
      </c>
      <c r="AB110" s="369">
        <f t="shared" si="7"/>
        <v>0</v>
      </c>
      <c r="AC110" s="369">
        <f t="shared" si="7"/>
        <v>0</v>
      </c>
      <c r="AD110" s="369">
        <f t="shared" si="7"/>
        <v>0</v>
      </c>
      <c r="AE110" s="370">
        <f t="shared" si="7"/>
        <v>0</v>
      </c>
    </row>
    <row r="111" spans="1:31" ht="13.5" customHeight="1" thickTop="1" thickBot="1" x14ac:dyDescent="0.25">
      <c r="A111" s="355" t="s">
        <v>154</v>
      </c>
      <c r="B111" s="371">
        <f>COUNTIFS(B11:B106,"&gt;=0.6",B11:B106,"&lt;0.7")</f>
        <v>0</v>
      </c>
      <c r="C111" s="372">
        <f t="shared" ref="C111:O111" si="8">COUNTIFS(C11:C106,"&gt;=0.6",C11:C106,"&lt;0.7")</f>
        <v>1</v>
      </c>
      <c r="D111" s="372">
        <f t="shared" si="8"/>
        <v>0</v>
      </c>
      <c r="E111" s="372">
        <f t="shared" si="8"/>
        <v>0</v>
      </c>
      <c r="F111" s="372">
        <f t="shared" si="8"/>
        <v>0</v>
      </c>
      <c r="G111" s="372">
        <f t="shared" si="8"/>
        <v>2</v>
      </c>
      <c r="H111" s="372">
        <f t="shared" si="8"/>
        <v>0</v>
      </c>
      <c r="I111" s="372">
        <f t="shared" si="8"/>
        <v>1</v>
      </c>
      <c r="J111" s="372">
        <f t="shared" si="8"/>
        <v>1</v>
      </c>
      <c r="K111" s="372">
        <f t="shared" si="8"/>
        <v>2</v>
      </c>
      <c r="L111" s="372">
        <f t="shared" si="8"/>
        <v>0</v>
      </c>
      <c r="M111" s="372">
        <f t="shared" si="8"/>
        <v>0</v>
      </c>
      <c r="N111" s="372">
        <f t="shared" si="8"/>
        <v>0</v>
      </c>
      <c r="O111" s="373">
        <f t="shared" si="8"/>
        <v>0</v>
      </c>
      <c r="P111" s="276"/>
      <c r="Q111" s="355" t="s">
        <v>154</v>
      </c>
      <c r="R111" s="371">
        <f t="shared" ref="R111:AE111" si="9">COUNTIFS(R11:R106,"&gt;=0.6",R11:R106,"&lt;0.7")</f>
        <v>0</v>
      </c>
      <c r="S111" s="372">
        <f t="shared" si="9"/>
        <v>1</v>
      </c>
      <c r="T111" s="372">
        <f t="shared" si="9"/>
        <v>1</v>
      </c>
      <c r="U111" s="372">
        <f t="shared" si="9"/>
        <v>1</v>
      </c>
      <c r="V111" s="372">
        <f t="shared" si="9"/>
        <v>0</v>
      </c>
      <c r="W111" s="372">
        <f t="shared" si="9"/>
        <v>0</v>
      </c>
      <c r="X111" s="372">
        <f t="shared" si="9"/>
        <v>0</v>
      </c>
      <c r="Y111" s="372">
        <f t="shared" si="9"/>
        <v>1</v>
      </c>
      <c r="Z111" s="372">
        <f t="shared" si="9"/>
        <v>0</v>
      </c>
      <c r="AA111" s="372">
        <f t="shared" si="9"/>
        <v>1</v>
      </c>
      <c r="AB111" s="372">
        <f t="shared" si="9"/>
        <v>0</v>
      </c>
      <c r="AC111" s="372">
        <f t="shared" si="9"/>
        <v>0</v>
      </c>
      <c r="AD111" s="372">
        <f t="shared" si="9"/>
        <v>0</v>
      </c>
      <c r="AE111" s="373">
        <f t="shared" si="9"/>
        <v>0</v>
      </c>
    </row>
    <row r="112" spans="1:31" ht="13.5" customHeight="1" thickTop="1" thickBot="1" x14ac:dyDescent="0.25">
      <c r="A112" s="356" t="s">
        <v>155</v>
      </c>
      <c r="B112" s="374">
        <f>COUNTIFS(B11:B106,"&gt;=0.01",B11:B106,"&lt;0.6")</f>
        <v>0</v>
      </c>
      <c r="C112" s="375">
        <f t="shared" ref="C112:O112" si="10">COUNTIFS(C11:C106,"&gt;=0.01",C11:C106,"&lt;0.6")</f>
        <v>0</v>
      </c>
      <c r="D112" s="375">
        <f t="shared" si="10"/>
        <v>1</v>
      </c>
      <c r="E112" s="375">
        <f t="shared" si="10"/>
        <v>0</v>
      </c>
      <c r="F112" s="375">
        <f t="shared" si="10"/>
        <v>1</v>
      </c>
      <c r="G112" s="375">
        <f t="shared" si="10"/>
        <v>0</v>
      </c>
      <c r="H112" s="375">
        <f t="shared" si="10"/>
        <v>1</v>
      </c>
      <c r="I112" s="375">
        <f t="shared" si="10"/>
        <v>0</v>
      </c>
      <c r="J112" s="375">
        <f t="shared" si="10"/>
        <v>0</v>
      </c>
      <c r="K112" s="375">
        <f t="shared" si="10"/>
        <v>0</v>
      </c>
      <c r="L112" s="375">
        <f t="shared" si="10"/>
        <v>0</v>
      </c>
      <c r="M112" s="375">
        <f t="shared" si="10"/>
        <v>0</v>
      </c>
      <c r="N112" s="375">
        <f t="shared" si="10"/>
        <v>0</v>
      </c>
      <c r="O112" s="376">
        <f t="shared" si="10"/>
        <v>0</v>
      </c>
      <c r="P112" s="276"/>
      <c r="Q112" s="356" t="s">
        <v>155</v>
      </c>
      <c r="R112" s="374">
        <f t="shared" ref="R112:AE112" si="11">COUNTIFS(R11:R106,"&gt;=0.01",R11:R106,"&lt;0.6")</f>
        <v>0</v>
      </c>
      <c r="S112" s="375">
        <f t="shared" si="11"/>
        <v>1</v>
      </c>
      <c r="T112" s="375">
        <f t="shared" si="11"/>
        <v>0</v>
      </c>
      <c r="U112" s="375">
        <f t="shared" si="11"/>
        <v>0</v>
      </c>
      <c r="V112" s="375">
        <f t="shared" si="11"/>
        <v>0</v>
      </c>
      <c r="W112" s="375">
        <f t="shared" si="11"/>
        <v>0</v>
      </c>
      <c r="X112" s="375">
        <f t="shared" si="11"/>
        <v>0</v>
      </c>
      <c r="Y112" s="375">
        <f t="shared" si="11"/>
        <v>0</v>
      </c>
      <c r="Z112" s="375">
        <f t="shared" si="11"/>
        <v>1</v>
      </c>
      <c r="AA112" s="375">
        <f t="shared" si="11"/>
        <v>0</v>
      </c>
      <c r="AB112" s="375">
        <f t="shared" si="11"/>
        <v>0</v>
      </c>
      <c r="AC112" s="375">
        <f t="shared" si="11"/>
        <v>0</v>
      </c>
      <c r="AD112" s="375">
        <f t="shared" si="11"/>
        <v>0</v>
      </c>
      <c r="AE112" s="376">
        <f t="shared" si="11"/>
        <v>0</v>
      </c>
    </row>
    <row r="113" spans="1:31" ht="13.5" customHeight="1" thickTop="1" thickBot="1" x14ac:dyDescent="0.25">
      <c r="A113" s="357" t="s">
        <v>156</v>
      </c>
      <c r="B113" s="374">
        <f>COUNTIF(B11:B106,"=0")</f>
        <v>45</v>
      </c>
      <c r="C113" s="375">
        <f t="shared" ref="C113:O113" si="12">COUNTIF(C11:C106,"=0")</f>
        <v>13</v>
      </c>
      <c r="D113" s="375">
        <f t="shared" si="12"/>
        <v>12</v>
      </c>
      <c r="E113" s="375">
        <f t="shared" si="12"/>
        <v>9</v>
      </c>
      <c r="F113" s="375">
        <f t="shared" si="12"/>
        <v>9</v>
      </c>
      <c r="G113" s="375">
        <f t="shared" si="12"/>
        <v>11</v>
      </c>
      <c r="H113" s="375">
        <f t="shared" si="12"/>
        <v>16</v>
      </c>
      <c r="I113" s="375">
        <f t="shared" si="12"/>
        <v>9</v>
      </c>
      <c r="J113" s="375">
        <f t="shared" si="12"/>
        <v>15</v>
      </c>
      <c r="K113" s="375">
        <f t="shared" si="12"/>
        <v>51</v>
      </c>
      <c r="L113" s="375">
        <f t="shared" si="12"/>
        <v>96</v>
      </c>
      <c r="M113" s="375">
        <f t="shared" si="12"/>
        <v>96</v>
      </c>
      <c r="N113" s="375">
        <f t="shared" si="12"/>
        <v>96</v>
      </c>
      <c r="O113" s="376">
        <f t="shared" si="12"/>
        <v>96</v>
      </c>
      <c r="P113" s="276"/>
      <c r="Q113" s="357" t="s">
        <v>156</v>
      </c>
      <c r="R113" s="374">
        <f t="shared" ref="R113:AE113" si="13">COUNTIF(R11:R106,"=0")</f>
        <v>47</v>
      </c>
      <c r="S113" s="375">
        <f t="shared" si="13"/>
        <v>14</v>
      </c>
      <c r="T113" s="375">
        <f t="shared" si="13"/>
        <v>19</v>
      </c>
      <c r="U113" s="375">
        <f t="shared" si="13"/>
        <v>15</v>
      </c>
      <c r="V113" s="375">
        <f t="shared" si="13"/>
        <v>13</v>
      </c>
      <c r="W113" s="375">
        <f t="shared" si="13"/>
        <v>11</v>
      </c>
      <c r="X113" s="375">
        <f t="shared" si="13"/>
        <v>14</v>
      </c>
      <c r="Y113" s="375">
        <f t="shared" si="13"/>
        <v>16</v>
      </c>
      <c r="Z113" s="375">
        <f t="shared" si="13"/>
        <v>13</v>
      </c>
      <c r="AA113" s="375">
        <f t="shared" si="13"/>
        <v>50</v>
      </c>
      <c r="AB113" s="375">
        <f t="shared" si="13"/>
        <v>96</v>
      </c>
      <c r="AC113" s="375">
        <f t="shared" si="13"/>
        <v>96</v>
      </c>
      <c r="AD113" s="375">
        <f t="shared" si="13"/>
        <v>96</v>
      </c>
      <c r="AE113" s="376">
        <f t="shared" si="13"/>
        <v>96</v>
      </c>
    </row>
    <row r="114" spans="1:31" s="57" customFormat="1" ht="13.5" customHeight="1" thickTop="1" thickBot="1" x14ac:dyDescent="0.25">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278"/>
    </row>
    <row r="115" spans="1:31" ht="13.5" customHeight="1" thickBot="1" x14ac:dyDescent="0.25">
      <c r="A115" s="334"/>
      <c r="B115" s="516" t="s">
        <v>171</v>
      </c>
      <c r="C115" s="516"/>
      <c r="D115" s="516"/>
      <c r="E115" s="516"/>
      <c r="F115" s="516"/>
      <c r="G115" s="516"/>
      <c r="H115" s="516"/>
      <c r="I115" s="516"/>
      <c r="J115" s="516"/>
      <c r="K115" s="516"/>
      <c r="L115" s="6"/>
      <c r="M115" s="513" t="s">
        <v>158</v>
      </c>
      <c r="N115" s="514"/>
      <c r="O115" s="514"/>
      <c r="P115" s="514"/>
      <c r="Q115" s="514"/>
      <c r="R115" s="514"/>
      <c r="S115" s="514"/>
      <c r="T115" s="514"/>
      <c r="U115" s="514"/>
      <c r="V115" s="514"/>
      <c r="W115" s="514"/>
      <c r="X115" s="514"/>
      <c r="Y115" s="514"/>
      <c r="Z115" s="514"/>
      <c r="AA115" s="514"/>
      <c r="AB115" s="515"/>
    </row>
    <row r="116" spans="1:31" ht="13.5" customHeight="1" x14ac:dyDescent="0.2">
      <c r="A116" s="335"/>
      <c r="B116" s="516" t="s">
        <v>172</v>
      </c>
      <c r="C116" s="516"/>
      <c r="D116" s="516"/>
      <c r="E116" s="516"/>
      <c r="F116" s="516"/>
      <c r="G116" s="516"/>
      <c r="H116" s="516"/>
      <c r="I116" s="516"/>
      <c r="J116" s="516"/>
      <c r="K116" s="516"/>
      <c r="L116" s="6"/>
      <c r="M116" s="450" t="s">
        <v>170</v>
      </c>
      <c r="N116" s="451"/>
      <c r="O116" s="451"/>
      <c r="P116" s="451"/>
      <c r="Q116" s="451"/>
      <c r="R116" s="451"/>
      <c r="S116" s="451"/>
      <c r="T116" s="451"/>
      <c r="U116" s="451"/>
      <c r="V116" s="451"/>
      <c r="W116" s="451"/>
      <c r="X116" s="451"/>
      <c r="Y116" s="451"/>
      <c r="Z116" s="451"/>
      <c r="AA116" s="451"/>
      <c r="AB116" s="452"/>
    </row>
    <row r="117" spans="1:31" ht="13.5" customHeight="1" x14ac:dyDescent="0.2">
      <c r="A117" s="336"/>
      <c r="B117" s="516" t="s">
        <v>173</v>
      </c>
      <c r="C117" s="516"/>
      <c r="D117" s="516"/>
      <c r="E117" s="516"/>
      <c r="F117" s="516"/>
      <c r="G117" s="516"/>
      <c r="H117" s="516"/>
      <c r="I117" s="516"/>
      <c r="J117" s="516"/>
      <c r="K117" s="516"/>
      <c r="L117" s="6"/>
      <c r="M117" s="453"/>
      <c r="N117" s="454"/>
      <c r="O117" s="454"/>
      <c r="P117" s="454"/>
      <c r="Q117" s="454"/>
      <c r="R117" s="454"/>
      <c r="S117" s="454"/>
      <c r="T117" s="454"/>
      <c r="U117" s="454"/>
      <c r="V117" s="454"/>
      <c r="W117" s="454"/>
      <c r="X117" s="454"/>
      <c r="Y117" s="454"/>
      <c r="Z117" s="454"/>
      <c r="AA117" s="454"/>
      <c r="AB117" s="455"/>
    </row>
    <row r="118" spans="1:31" x14ac:dyDescent="0.2">
      <c r="A118" s="337"/>
      <c r="B118" s="516" t="s">
        <v>174</v>
      </c>
      <c r="C118" s="516"/>
      <c r="D118" s="516"/>
      <c r="E118" s="516"/>
      <c r="F118" s="516"/>
      <c r="G118" s="516"/>
      <c r="H118" s="516"/>
      <c r="I118" s="516"/>
      <c r="J118" s="516"/>
      <c r="K118" s="516"/>
      <c r="L118" s="6"/>
      <c r="M118" s="453"/>
      <c r="N118" s="454"/>
      <c r="O118" s="454"/>
      <c r="P118" s="454"/>
      <c r="Q118" s="454"/>
      <c r="R118" s="454"/>
      <c r="S118" s="454"/>
      <c r="T118" s="454"/>
      <c r="U118" s="454"/>
      <c r="V118" s="454"/>
      <c r="W118" s="454"/>
      <c r="X118" s="454"/>
      <c r="Y118" s="454"/>
      <c r="Z118" s="454"/>
      <c r="AA118" s="454"/>
      <c r="AB118" s="455"/>
    </row>
    <row r="119" spans="1:31" x14ac:dyDescent="0.2">
      <c r="A119" s="338"/>
      <c r="B119" s="516" t="s">
        <v>175</v>
      </c>
      <c r="C119" s="516"/>
      <c r="D119" s="516"/>
      <c r="E119" s="516"/>
      <c r="F119" s="516"/>
      <c r="G119" s="516"/>
      <c r="H119" s="516"/>
      <c r="I119" s="516"/>
      <c r="J119" s="516"/>
      <c r="K119" s="302"/>
      <c r="L119" s="6"/>
      <c r="M119" s="453"/>
      <c r="N119" s="454"/>
      <c r="O119" s="454"/>
      <c r="P119" s="454"/>
      <c r="Q119" s="454"/>
      <c r="R119" s="454"/>
      <c r="S119" s="454"/>
      <c r="T119" s="454"/>
      <c r="U119" s="454"/>
      <c r="V119" s="454"/>
      <c r="W119" s="454"/>
      <c r="X119" s="454"/>
      <c r="Y119" s="454"/>
      <c r="Z119" s="454"/>
      <c r="AA119" s="454"/>
      <c r="AB119" s="455"/>
    </row>
    <row r="120" spans="1:31" ht="13.5" thickBot="1" x14ac:dyDescent="0.25">
      <c r="A120" s="339"/>
      <c r="B120" s="516" t="s">
        <v>176</v>
      </c>
      <c r="C120" s="516"/>
      <c r="D120" s="516"/>
      <c r="E120" s="516"/>
      <c r="F120" s="516"/>
      <c r="G120" s="516"/>
      <c r="H120" s="516"/>
      <c r="I120" s="516"/>
      <c r="J120" s="516"/>
      <c r="K120" s="516"/>
      <c r="L120" s="6"/>
      <c r="M120" s="456"/>
      <c r="N120" s="457"/>
      <c r="O120" s="457"/>
      <c r="P120" s="457"/>
      <c r="Q120" s="457"/>
      <c r="R120" s="457"/>
      <c r="S120" s="457"/>
      <c r="T120" s="457"/>
      <c r="U120" s="457"/>
      <c r="V120" s="457"/>
      <c r="W120" s="457"/>
      <c r="X120" s="457"/>
      <c r="Y120" s="457"/>
      <c r="Z120" s="457"/>
      <c r="AA120" s="457"/>
      <c r="AB120" s="458"/>
    </row>
    <row r="130" spans="15:15" x14ac:dyDescent="0.2">
      <c r="O130" s="6"/>
    </row>
    <row r="131" spans="15:15" x14ac:dyDescent="0.2">
      <c r="O131" s="6"/>
    </row>
    <row r="132" spans="15:15" x14ac:dyDescent="0.2">
      <c r="O132" s="6"/>
    </row>
  </sheetData>
  <sheetProtection algorithmName="SHA-512" hashValue="0CWtXi0gQAxXSqg3Ezr1B3gnMSz9SIZ4KCBdWnh9hdaIoKkccaZgmMBDTRl9gHowUMd2YuGM60OcxSkY8boM3Q==" saltValue="J0i6LLxM0F4YR+KSEfovRQ==" spinCount="100000" sheet="1" objects="1" scenarios="1"/>
  <mergeCells count="9">
    <mergeCell ref="M116:AB120"/>
    <mergeCell ref="M115:AB115"/>
    <mergeCell ref="B115:K115"/>
    <mergeCell ref="E8:F8"/>
    <mergeCell ref="B120:K120"/>
    <mergeCell ref="B119:J119"/>
    <mergeCell ref="B118:K118"/>
    <mergeCell ref="B117:K117"/>
    <mergeCell ref="B116:K116"/>
  </mergeCells>
  <conditionalFormatting sqref="B11:O106">
    <cfRule type="cellIs" dxfId="164" priority="7" stopIfTrue="1" operator="equal">
      <formula>0</formula>
    </cfRule>
    <cfRule type="cellIs" dxfId="163" priority="8" stopIfTrue="1" operator="greaterThanOrEqual">
      <formula>0.9</formula>
    </cfRule>
    <cfRule type="cellIs" dxfId="162" priority="9" stopIfTrue="1" operator="greaterThanOrEqual">
      <formula>0.8</formula>
    </cfRule>
    <cfRule type="cellIs" dxfId="161" priority="10" stopIfTrue="1" operator="greaterThanOrEqual">
      <formula>0.7</formula>
    </cfRule>
    <cfRule type="cellIs" dxfId="160" priority="11" stopIfTrue="1" operator="greaterThanOrEqual">
      <formula>0.6</formula>
    </cfRule>
    <cfRule type="cellIs" dxfId="159" priority="12" stopIfTrue="1" operator="lessThan">
      <formula>0.6</formula>
    </cfRule>
  </conditionalFormatting>
  <conditionalFormatting sqref="R11:AE106">
    <cfRule type="cellIs" dxfId="158" priority="1" stopIfTrue="1" operator="equal">
      <formula>0</formula>
    </cfRule>
    <cfRule type="cellIs" dxfId="157" priority="2" stopIfTrue="1" operator="greaterThanOrEqual">
      <formula>0.9</formula>
    </cfRule>
    <cfRule type="cellIs" dxfId="156" priority="3" stopIfTrue="1" operator="greaterThanOrEqual">
      <formula>0.8</formula>
    </cfRule>
    <cfRule type="cellIs" dxfId="155" priority="4" stopIfTrue="1" operator="greaterThanOrEqual">
      <formula>0.7</formula>
    </cfRule>
    <cfRule type="cellIs" dxfId="154" priority="5" stopIfTrue="1" operator="greaterThanOrEqual">
      <formula>0.6</formula>
    </cfRule>
    <cfRule type="cellIs" dxfId="153"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464"/>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396" bestFit="1" customWidth="1"/>
    <col min="18" max="32" width="7.7109375" style="396" customWidth="1"/>
    <col min="33" max="38" width="9.140625" style="400"/>
    <col min="39" max="16384" width="9.140625" style="3"/>
  </cols>
  <sheetData>
    <row r="1" spans="1:38" customFormat="1" ht="25.5" x14ac:dyDescent="0.2">
      <c r="A1" s="163" t="s">
        <v>5</v>
      </c>
      <c r="B1" s="300"/>
      <c r="C1" s="300"/>
      <c r="D1" s="300"/>
      <c r="E1" s="300"/>
      <c r="F1" s="300"/>
      <c r="G1" s="164"/>
      <c r="H1" s="164"/>
      <c r="I1" s="164"/>
      <c r="J1" s="165"/>
      <c r="K1" s="164"/>
      <c r="L1" s="164"/>
      <c r="M1" s="164"/>
      <c r="N1" s="164"/>
      <c r="O1" s="164"/>
      <c r="P1" s="4"/>
      <c r="Q1" s="386"/>
      <c r="R1" s="386"/>
      <c r="S1" s="386"/>
      <c r="T1" s="386"/>
      <c r="U1" s="386"/>
      <c r="V1" s="386"/>
      <c r="W1" s="386"/>
      <c r="X1" s="386"/>
      <c r="Y1" s="386"/>
      <c r="Z1" s="386"/>
      <c r="AA1" s="386"/>
      <c r="AB1" s="386"/>
      <c r="AC1" s="386"/>
      <c r="AD1" s="386"/>
      <c r="AE1" s="386"/>
      <c r="AF1" s="386"/>
      <c r="AG1" s="399"/>
      <c r="AH1" s="399"/>
      <c r="AI1" s="399"/>
      <c r="AJ1" s="399"/>
      <c r="AK1" s="399"/>
      <c r="AL1" s="399"/>
    </row>
    <row r="2" spans="1:38" customFormat="1" ht="13.5" customHeight="1" x14ac:dyDescent="0.2">
      <c r="A2" s="300"/>
      <c r="B2" s="300"/>
      <c r="C2" s="300"/>
      <c r="D2" s="300"/>
      <c r="E2" s="300"/>
      <c r="F2" s="300"/>
      <c r="G2" s="164"/>
      <c r="H2" s="164"/>
      <c r="I2" s="164"/>
      <c r="J2" s="165"/>
      <c r="K2" s="164"/>
      <c r="L2" s="164"/>
      <c r="M2" s="164"/>
      <c r="N2" s="164"/>
      <c r="O2" s="164"/>
      <c r="P2" s="4"/>
      <c r="Q2" s="386"/>
      <c r="R2" s="386"/>
      <c r="S2" s="386"/>
      <c r="T2" s="386"/>
      <c r="U2" s="386"/>
      <c r="V2" s="386"/>
      <c r="W2" s="386"/>
      <c r="X2" s="386"/>
      <c r="Y2" s="386"/>
      <c r="Z2" s="386"/>
      <c r="AA2" s="386"/>
      <c r="AB2" s="386"/>
      <c r="AC2" s="386"/>
      <c r="AD2" s="386"/>
      <c r="AE2" s="386"/>
      <c r="AF2" s="386"/>
      <c r="AG2" s="399"/>
      <c r="AH2" s="399"/>
      <c r="AI2" s="399"/>
      <c r="AJ2" s="399"/>
      <c r="AK2" s="399"/>
      <c r="AL2" s="399"/>
    </row>
    <row r="3" spans="1:38" customFormat="1" ht="13.5" customHeight="1" x14ac:dyDescent="0.2">
      <c r="A3" s="301" t="s">
        <v>48</v>
      </c>
      <c r="B3" s="302" t="str">
        <f>'Front Cover'!C27</f>
        <v>Pegasus Group</v>
      </c>
      <c r="C3" s="303"/>
      <c r="D3" s="302"/>
      <c r="E3" s="300"/>
      <c r="F3" s="300"/>
      <c r="G3" s="164"/>
      <c r="H3" s="164"/>
      <c r="I3" s="164"/>
      <c r="J3" s="165"/>
      <c r="K3" s="164"/>
      <c r="L3" s="164"/>
      <c r="M3" s="164"/>
      <c r="N3" s="164"/>
      <c r="O3" s="164"/>
      <c r="P3" s="4"/>
      <c r="Q3" s="386"/>
      <c r="R3" s="386"/>
      <c r="S3" s="386"/>
      <c r="T3" s="386"/>
      <c r="U3" s="386"/>
      <c r="V3" s="386"/>
      <c r="W3" s="386"/>
      <c r="X3" s="386"/>
      <c r="Y3" s="386"/>
      <c r="Z3" s="386"/>
      <c r="AA3" s="386"/>
      <c r="AB3" s="386"/>
      <c r="AC3" s="386"/>
      <c r="AD3" s="386"/>
      <c r="AE3" s="386"/>
      <c r="AF3" s="386"/>
      <c r="AG3" s="399"/>
      <c r="AH3" s="399"/>
      <c r="AI3" s="399"/>
      <c r="AJ3" s="399"/>
      <c r="AK3" s="399"/>
      <c r="AL3" s="399"/>
    </row>
    <row r="4" spans="1:38" customFormat="1" ht="13.5" customHeight="1" x14ac:dyDescent="0.2">
      <c r="A4" s="301" t="s">
        <v>6</v>
      </c>
      <c r="B4" s="302" t="str">
        <f>'Front Cover'!C28</f>
        <v>ID-0524-0146</v>
      </c>
      <c r="C4" s="303"/>
      <c r="D4" s="302"/>
      <c r="E4" s="300"/>
      <c r="F4" s="300"/>
      <c r="G4" s="164"/>
      <c r="H4" s="164"/>
      <c r="I4" s="164"/>
      <c r="J4" s="165"/>
      <c r="K4" s="164"/>
      <c r="L4" s="164"/>
      <c r="M4" s="164"/>
      <c r="N4" s="164"/>
      <c r="O4" s="164"/>
      <c r="P4" s="4"/>
      <c r="Q4" s="386"/>
      <c r="R4" s="386"/>
      <c r="S4" s="386"/>
      <c r="T4" s="386"/>
      <c r="U4" s="386"/>
      <c r="V4" s="386"/>
      <c r="W4" s="386"/>
      <c r="X4" s="386"/>
      <c r="Y4" s="386"/>
      <c r="Z4" s="386"/>
      <c r="AA4" s="386"/>
      <c r="AB4" s="386"/>
      <c r="AC4" s="386"/>
      <c r="AD4" s="386"/>
      <c r="AE4" s="386"/>
      <c r="AF4" s="386"/>
      <c r="AG4" s="399"/>
      <c r="AH4" s="399"/>
      <c r="AI4" s="399"/>
      <c r="AJ4" s="399"/>
      <c r="AK4" s="399"/>
      <c r="AL4" s="399"/>
    </row>
    <row r="5" spans="1:38" customFormat="1" ht="13.5" customHeight="1" x14ac:dyDescent="0.2">
      <c r="A5" s="301" t="s">
        <v>17</v>
      </c>
      <c r="B5" s="302" t="str">
        <f>'Front Cover'!C29</f>
        <v>Site 4</v>
      </c>
      <c r="C5" s="303"/>
      <c r="D5" s="302"/>
      <c r="E5" s="300"/>
      <c r="F5" s="300"/>
      <c r="G5" s="164"/>
      <c r="H5" s="286"/>
      <c r="I5" s="166"/>
      <c r="J5" s="166"/>
      <c r="K5" s="164"/>
      <c r="L5" s="164"/>
      <c r="M5" s="164"/>
      <c r="N5" s="164"/>
      <c r="O5" s="164"/>
      <c r="P5" s="4"/>
      <c r="Q5" s="386"/>
      <c r="R5" s="386"/>
      <c r="S5" s="386"/>
      <c r="T5" s="386"/>
      <c r="U5" s="386"/>
      <c r="V5" s="386"/>
      <c r="W5" s="386"/>
      <c r="X5" s="386"/>
      <c r="Y5" s="386"/>
      <c r="Z5" s="386"/>
      <c r="AA5" s="386"/>
      <c r="AB5" s="386"/>
      <c r="AC5" s="386"/>
      <c r="AD5" s="386"/>
      <c r="AE5" s="386"/>
      <c r="AF5" s="386"/>
      <c r="AG5" s="399"/>
      <c r="AH5" s="399"/>
      <c r="AI5" s="399"/>
      <c r="AJ5" s="399"/>
      <c r="AK5" s="399"/>
      <c r="AL5" s="399"/>
    </row>
    <row r="6" spans="1:38" customFormat="1" ht="13.5" customHeight="1" x14ac:dyDescent="0.2">
      <c r="A6" s="304" t="s">
        <v>49</v>
      </c>
      <c r="B6" s="530" t="str">
        <f>'Front Cover'!D33</f>
        <v>Gainsborough Road (W)</v>
      </c>
      <c r="C6" s="530"/>
      <c r="D6" s="304" t="s">
        <v>3</v>
      </c>
      <c r="E6" s="302" t="str">
        <f>'Front Cover'!H33</f>
        <v>Watkins Lane (E)</v>
      </c>
      <c r="F6" s="302"/>
      <c r="G6" s="164"/>
      <c r="H6" s="166"/>
      <c r="I6" s="166"/>
      <c r="J6" s="166"/>
      <c r="K6" s="164"/>
      <c r="L6" s="164"/>
      <c r="M6" s="164"/>
      <c r="N6" s="164"/>
      <c r="O6" s="164"/>
      <c r="P6" s="4"/>
      <c r="Q6" s="386"/>
      <c r="R6" s="386"/>
      <c r="S6" s="386"/>
      <c r="T6" s="386"/>
      <c r="U6" s="386"/>
      <c r="V6" s="386"/>
      <c r="W6" s="386"/>
      <c r="X6" s="386"/>
      <c r="Y6" s="386"/>
      <c r="Z6" s="386"/>
      <c r="AA6" s="386"/>
      <c r="AB6" s="386"/>
      <c r="AC6" s="386"/>
      <c r="AD6" s="386"/>
      <c r="AE6" s="386"/>
      <c r="AF6" s="386"/>
      <c r="AG6" s="399"/>
      <c r="AH6" s="399"/>
      <c r="AI6" s="399"/>
      <c r="AJ6" s="399"/>
      <c r="AK6" s="399"/>
      <c r="AL6" s="399"/>
    </row>
    <row r="7" spans="1:38" customFormat="1" ht="13.5" customHeight="1" x14ac:dyDescent="0.2">
      <c r="A7" s="283"/>
      <c r="B7" s="284"/>
      <c r="C7" s="285"/>
      <c r="D7" s="284"/>
      <c r="E7" s="284"/>
      <c r="F7" s="284"/>
      <c r="G7" s="284"/>
      <c r="K7" s="284"/>
      <c r="L7" s="284"/>
      <c r="M7" s="284"/>
      <c r="N7" s="284"/>
      <c r="O7" s="284"/>
      <c r="P7" s="4"/>
      <c r="Q7" s="386"/>
      <c r="R7" s="386"/>
      <c r="S7" s="386"/>
      <c r="T7" s="386"/>
      <c r="U7" s="386"/>
      <c r="V7" s="386"/>
      <c r="W7" s="386"/>
      <c r="X7" s="386"/>
      <c r="Y7" s="386"/>
      <c r="Z7" s="386"/>
      <c r="AA7" s="386"/>
      <c r="AB7" s="386"/>
      <c r="AC7" s="386"/>
      <c r="AD7" s="386"/>
      <c r="AE7" s="386"/>
      <c r="AF7" s="386"/>
      <c r="AG7" s="399"/>
      <c r="AH7" s="399"/>
      <c r="AI7" s="399"/>
      <c r="AJ7" s="399"/>
      <c r="AK7" s="399"/>
      <c r="AL7" s="399"/>
    </row>
    <row r="8" spans="1:38" ht="13.5" customHeight="1" thickBot="1" x14ac:dyDescent="0.3">
      <c r="A8" s="280" t="s">
        <v>9</v>
      </c>
      <c r="B8" s="281" t="s">
        <v>53</v>
      </c>
      <c r="C8" s="281">
        <f>'Front Cover'!C30</f>
        <v>45467</v>
      </c>
      <c r="D8" s="280"/>
      <c r="E8" s="280"/>
      <c r="F8" s="280"/>
      <c r="G8" s="280"/>
      <c r="H8" s="280"/>
      <c r="I8" s="280"/>
      <c r="J8" s="280"/>
      <c r="K8" s="280"/>
      <c r="L8" s="280"/>
      <c r="M8" s="280"/>
      <c r="N8" s="282"/>
      <c r="O8" s="282"/>
      <c r="Q8" s="387" t="s">
        <v>150</v>
      </c>
      <c r="R8" s="388"/>
      <c r="S8" s="388"/>
      <c r="T8" s="388"/>
      <c r="U8" s="388"/>
      <c r="V8" s="388"/>
      <c r="W8" s="388"/>
      <c r="X8" s="388"/>
      <c r="Y8" s="388"/>
      <c r="Z8" s="388"/>
      <c r="AA8" s="388"/>
      <c r="AB8" s="388"/>
      <c r="AC8" s="388"/>
      <c r="AD8" s="388"/>
      <c r="AE8" s="388"/>
      <c r="AF8" s="388"/>
    </row>
    <row r="9" spans="1:38" ht="13.5" customHeight="1" thickTop="1" thickBot="1" x14ac:dyDescent="0.3">
      <c r="A9" s="51"/>
      <c r="B9" s="526" t="s">
        <v>30</v>
      </c>
      <c r="C9" s="526" t="s">
        <v>31</v>
      </c>
      <c r="D9" s="526" t="s">
        <v>32</v>
      </c>
      <c r="E9" s="526" t="s">
        <v>33</v>
      </c>
      <c r="F9" s="526" t="s">
        <v>34</v>
      </c>
      <c r="G9" s="526" t="s">
        <v>35</v>
      </c>
      <c r="H9" s="526" t="s">
        <v>36</v>
      </c>
      <c r="I9" s="526" t="s">
        <v>37</v>
      </c>
      <c r="J9" s="526" t="s">
        <v>38</v>
      </c>
      <c r="K9" s="526" t="s">
        <v>39</v>
      </c>
      <c r="L9" s="526" t="s">
        <v>40</v>
      </c>
      <c r="M9" s="526" t="s">
        <v>41</v>
      </c>
      <c r="N9" s="528" t="s">
        <v>42</v>
      </c>
      <c r="O9" s="528" t="s">
        <v>43</v>
      </c>
      <c r="Q9" s="389"/>
      <c r="R9" s="388"/>
      <c r="S9" s="388"/>
      <c r="T9" s="388"/>
      <c r="U9" s="388"/>
      <c r="V9" s="388"/>
      <c r="W9" s="388"/>
      <c r="X9" s="388"/>
      <c r="Y9" s="388"/>
      <c r="Z9" s="388"/>
      <c r="AA9" s="388"/>
      <c r="AB9" s="388"/>
      <c r="AC9" s="388"/>
      <c r="AD9" s="388"/>
      <c r="AE9" s="388"/>
      <c r="AF9" s="388"/>
    </row>
    <row r="10" spans="1:38" ht="13.5" customHeight="1" thickTop="1" thickBot="1" x14ac:dyDescent="0.3">
      <c r="A10" s="52" t="s">
        <v>50</v>
      </c>
      <c r="B10" s="527"/>
      <c r="C10" s="527"/>
      <c r="D10" s="527"/>
      <c r="E10" s="527"/>
      <c r="F10" s="527"/>
      <c r="G10" s="527"/>
      <c r="H10" s="527"/>
      <c r="I10" s="527"/>
      <c r="J10" s="527"/>
      <c r="K10" s="527"/>
      <c r="L10" s="527"/>
      <c r="M10" s="527"/>
      <c r="N10" s="529"/>
      <c r="O10" s="529"/>
      <c r="Q10" s="389" t="s">
        <v>50</v>
      </c>
      <c r="R10" s="390">
        <f>C8</f>
        <v>45467</v>
      </c>
      <c r="S10" s="390">
        <f>R10+1</f>
        <v>45468</v>
      </c>
      <c r="T10" s="390">
        <f t="shared" ref="T10:AE10" si="0">S10+1</f>
        <v>45469</v>
      </c>
      <c r="U10" s="390">
        <f t="shared" si="0"/>
        <v>45470</v>
      </c>
      <c r="V10" s="390">
        <f t="shared" si="0"/>
        <v>45471</v>
      </c>
      <c r="W10" s="390">
        <f t="shared" si="0"/>
        <v>45472</v>
      </c>
      <c r="X10" s="390">
        <f t="shared" si="0"/>
        <v>45473</v>
      </c>
      <c r="Y10" s="390">
        <f t="shared" si="0"/>
        <v>45474</v>
      </c>
      <c r="Z10" s="390">
        <f t="shared" si="0"/>
        <v>45475</v>
      </c>
      <c r="AA10" s="390">
        <f t="shared" si="0"/>
        <v>45476</v>
      </c>
      <c r="AB10" s="390">
        <f t="shared" si="0"/>
        <v>45477</v>
      </c>
      <c r="AC10" s="390">
        <f t="shared" si="0"/>
        <v>45478</v>
      </c>
      <c r="AD10" s="390">
        <f t="shared" si="0"/>
        <v>45479</v>
      </c>
      <c r="AE10" s="390">
        <f t="shared" si="0"/>
        <v>45480</v>
      </c>
      <c r="AF10" s="388"/>
    </row>
    <row r="11" spans="1:38" ht="13.5" customHeight="1" thickTop="1" x14ac:dyDescent="0.25">
      <c r="A11" s="137">
        <v>0</v>
      </c>
      <c r="B11" s="138" t="s">
        <v>61</v>
      </c>
      <c r="C11" s="138" t="s">
        <v>61</v>
      </c>
      <c r="D11" s="138" t="s">
        <v>61</v>
      </c>
      <c r="E11" s="138" t="s">
        <v>61</v>
      </c>
      <c r="F11" s="138" t="s">
        <v>61</v>
      </c>
      <c r="G11" s="138" t="s">
        <v>61</v>
      </c>
      <c r="H11" s="138" t="s">
        <v>61</v>
      </c>
      <c r="I11" s="138" t="s">
        <v>61</v>
      </c>
      <c r="J11" s="138" t="s">
        <v>61</v>
      </c>
      <c r="K11" s="138" t="s">
        <v>61</v>
      </c>
      <c r="L11" s="138" t="s">
        <v>61</v>
      </c>
      <c r="M11" s="138" t="s">
        <v>61</v>
      </c>
      <c r="N11" s="138" t="s">
        <v>61</v>
      </c>
      <c r="O11" s="138" t="s">
        <v>61</v>
      </c>
      <c r="P11" s="2"/>
      <c r="Q11" s="391">
        <v>0</v>
      </c>
      <c r="R11" s="388" t="str">
        <f>N11</f>
        <v>*</v>
      </c>
      <c r="S11" s="388">
        <f>N115</f>
        <v>16.5</v>
      </c>
      <c r="T11" s="388">
        <f>N219</f>
        <v>14.3</v>
      </c>
      <c r="U11" s="388">
        <f>N323</f>
        <v>21</v>
      </c>
      <c r="V11" s="388">
        <f>N427</f>
        <v>14.9</v>
      </c>
      <c r="W11" s="388">
        <f>N531</f>
        <v>17.899999999999999</v>
      </c>
      <c r="X11" s="388">
        <f>N635</f>
        <v>15.7</v>
      </c>
      <c r="Y11" s="388">
        <f>N739</f>
        <v>16.7</v>
      </c>
      <c r="Z11" s="388">
        <f>N843</f>
        <v>18.2</v>
      </c>
      <c r="AA11" s="388">
        <f>N947</f>
        <v>15.3</v>
      </c>
      <c r="AB11" s="388" t="str">
        <f>N1051</f>
        <v>*</v>
      </c>
      <c r="AC11" s="388" t="str">
        <f>N1155</f>
        <v>*</v>
      </c>
      <c r="AD11" s="388" t="str">
        <f>N1259</f>
        <v>*</v>
      </c>
      <c r="AE11" s="388" t="str">
        <f>N1363</f>
        <v>*</v>
      </c>
      <c r="AF11" s="388"/>
    </row>
    <row r="12" spans="1:38" ht="13.5" customHeight="1" x14ac:dyDescent="0.25">
      <c r="A12" s="139">
        <v>1.0416666666666666E-2</v>
      </c>
      <c r="B12" s="138" t="s">
        <v>61</v>
      </c>
      <c r="C12" s="138" t="s">
        <v>61</v>
      </c>
      <c r="D12" s="138" t="s">
        <v>61</v>
      </c>
      <c r="E12" s="138" t="s">
        <v>61</v>
      </c>
      <c r="F12" s="138" t="s">
        <v>61</v>
      </c>
      <c r="G12" s="138" t="s">
        <v>61</v>
      </c>
      <c r="H12" s="138" t="s">
        <v>61</v>
      </c>
      <c r="I12" s="138" t="s">
        <v>61</v>
      </c>
      <c r="J12" s="138" t="s">
        <v>61</v>
      </c>
      <c r="K12" s="138" t="s">
        <v>61</v>
      </c>
      <c r="L12" s="138" t="s">
        <v>61</v>
      </c>
      <c r="M12" s="138" t="s">
        <v>61</v>
      </c>
      <c r="N12" s="138" t="s">
        <v>61</v>
      </c>
      <c r="O12" s="138" t="s">
        <v>61</v>
      </c>
      <c r="P12" s="2"/>
      <c r="Q12" s="391">
        <v>1.0416666666666666E-2</v>
      </c>
      <c r="R12" s="388" t="str">
        <f t="shared" ref="R12:R75" si="1">N12</f>
        <v>*</v>
      </c>
      <c r="S12" s="388" t="str">
        <f t="shared" ref="S12:S75" si="2">N116</f>
        <v>-</v>
      </c>
      <c r="T12" s="388" t="str">
        <f t="shared" ref="T12:T75" si="3">N220</f>
        <v>-</v>
      </c>
      <c r="U12" s="388" t="str">
        <f t="shared" ref="U12:U75" si="4">N324</f>
        <v>-</v>
      </c>
      <c r="V12" s="388" t="str">
        <f t="shared" ref="V12:V75" si="5">N428</f>
        <v>-</v>
      </c>
      <c r="W12" s="388">
        <f t="shared" ref="W12:W75" si="6">N532</f>
        <v>28.9</v>
      </c>
      <c r="X12" s="388">
        <f t="shared" ref="X12:X75" si="7">N636</f>
        <v>34.9</v>
      </c>
      <c r="Y12" s="388" t="str">
        <f t="shared" ref="Y12:Y75" si="8">N740</f>
        <v>-</v>
      </c>
      <c r="Z12" s="388">
        <f t="shared" ref="Z12:Z75" si="9">N844</f>
        <v>29.3</v>
      </c>
      <c r="AA12" s="388">
        <f t="shared" ref="AA12:AA75" si="10">N948</f>
        <v>32.5</v>
      </c>
      <c r="AB12" s="388" t="str">
        <f t="shared" ref="AB12:AB75" si="11">N1052</f>
        <v>*</v>
      </c>
      <c r="AC12" s="388" t="str">
        <f t="shared" ref="AC12:AC75" si="12">N1156</f>
        <v>*</v>
      </c>
      <c r="AD12" s="388" t="str">
        <f t="shared" ref="AD12:AD75" si="13">N1260</f>
        <v>*</v>
      </c>
      <c r="AE12" s="388" t="str">
        <f t="shared" ref="AE12:AE75" si="14">N1364</f>
        <v>*</v>
      </c>
      <c r="AF12" s="388"/>
    </row>
    <row r="13" spans="1:38" ht="13.5" customHeight="1" x14ac:dyDescent="0.25">
      <c r="A13" s="139">
        <v>2.0833333333333332E-2</v>
      </c>
      <c r="B13" s="138" t="s">
        <v>61</v>
      </c>
      <c r="C13" s="138" t="s">
        <v>61</v>
      </c>
      <c r="D13" s="138" t="s">
        <v>61</v>
      </c>
      <c r="E13" s="138" t="s">
        <v>61</v>
      </c>
      <c r="F13" s="138" t="s">
        <v>61</v>
      </c>
      <c r="G13" s="138" t="s">
        <v>61</v>
      </c>
      <c r="H13" s="138" t="s">
        <v>61</v>
      </c>
      <c r="I13" s="138" t="s">
        <v>61</v>
      </c>
      <c r="J13" s="138" t="s">
        <v>61</v>
      </c>
      <c r="K13" s="138" t="s">
        <v>61</v>
      </c>
      <c r="L13" s="138" t="s">
        <v>61</v>
      </c>
      <c r="M13" s="138" t="s">
        <v>61</v>
      </c>
      <c r="N13" s="138" t="s">
        <v>61</v>
      </c>
      <c r="O13" s="138" t="s">
        <v>61</v>
      </c>
      <c r="P13" s="2"/>
      <c r="Q13" s="391">
        <v>2.0833333333333332E-2</v>
      </c>
      <c r="R13" s="388" t="str">
        <f t="shared" si="1"/>
        <v>*</v>
      </c>
      <c r="S13" s="388">
        <f t="shared" si="2"/>
        <v>28.3</v>
      </c>
      <c r="T13" s="388">
        <f t="shared" si="3"/>
        <v>32.4</v>
      </c>
      <c r="U13" s="388">
        <f t="shared" si="4"/>
        <v>29.2</v>
      </c>
      <c r="V13" s="388" t="str">
        <f t="shared" si="5"/>
        <v>-</v>
      </c>
      <c r="W13" s="388">
        <f t="shared" si="6"/>
        <v>34.299999999999997</v>
      </c>
      <c r="X13" s="388" t="str">
        <f t="shared" si="7"/>
        <v>-</v>
      </c>
      <c r="Y13" s="388">
        <f t="shared" si="8"/>
        <v>31.9</v>
      </c>
      <c r="Z13" s="388" t="str">
        <f t="shared" si="9"/>
        <v>-</v>
      </c>
      <c r="AA13" s="388" t="str">
        <f t="shared" si="10"/>
        <v>-</v>
      </c>
      <c r="AB13" s="388" t="str">
        <f t="shared" si="11"/>
        <v>*</v>
      </c>
      <c r="AC13" s="388" t="str">
        <f t="shared" si="12"/>
        <v>*</v>
      </c>
      <c r="AD13" s="388" t="str">
        <f t="shared" si="13"/>
        <v>*</v>
      </c>
      <c r="AE13" s="388" t="str">
        <f t="shared" si="14"/>
        <v>*</v>
      </c>
      <c r="AF13" s="388"/>
    </row>
    <row r="14" spans="1:38" ht="13.5" customHeight="1" x14ac:dyDescent="0.25">
      <c r="A14" s="139">
        <v>3.125E-2</v>
      </c>
      <c r="B14" s="138" t="s">
        <v>61</v>
      </c>
      <c r="C14" s="138" t="s">
        <v>61</v>
      </c>
      <c r="D14" s="138" t="s">
        <v>61</v>
      </c>
      <c r="E14" s="138" t="s">
        <v>61</v>
      </c>
      <c r="F14" s="138" t="s">
        <v>61</v>
      </c>
      <c r="G14" s="138" t="s">
        <v>61</v>
      </c>
      <c r="H14" s="138" t="s">
        <v>61</v>
      </c>
      <c r="I14" s="138" t="s">
        <v>61</v>
      </c>
      <c r="J14" s="138" t="s">
        <v>61</v>
      </c>
      <c r="K14" s="138" t="s">
        <v>61</v>
      </c>
      <c r="L14" s="138" t="s">
        <v>61</v>
      </c>
      <c r="M14" s="138" t="s">
        <v>61</v>
      </c>
      <c r="N14" s="138" t="s">
        <v>61</v>
      </c>
      <c r="O14" s="138" t="s">
        <v>61</v>
      </c>
      <c r="P14" s="2"/>
      <c r="Q14" s="391">
        <v>3.125E-2</v>
      </c>
      <c r="R14" s="388" t="str">
        <f t="shared" si="1"/>
        <v>*</v>
      </c>
      <c r="S14" s="388" t="str">
        <f t="shared" si="2"/>
        <v>-</v>
      </c>
      <c r="T14" s="388" t="str">
        <f t="shared" si="3"/>
        <v>-</v>
      </c>
      <c r="U14" s="388">
        <f t="shared" si="4"/>
        <v>24.6</v>
      </c>
      <c r="V14" s="388">
        <f t="shared" si="5"/>
        <v>33.1</v>
      </c>
      <c r="W14" s="388" t="str">
        <f t="shared" si="6"/>
        <v>-</v>
      </c>
      <c r="X14" s="388" t="str">
        <f t="shared" si="7"/>
        <v>-</v>
      </c>
      <c r="Y14" s="388" t="str">
        <f t="shared" si="8"/>
        <v>-</v>
      </c>
      <c r="Z14" s="388">
        <f t="shared" si="9"/>
        <v>35.299999999999997</v>
      </c>
      <c r="AA14" s="388" t="str">
        <f t="shared" si="10"/>
        <v>-</v>
      </c>
      <c r="AB14" s="388" t="str">
        <f t="shared" si="11"/>
        <v>*</v>
      </c>
      <c r="AC14" s="388" t="str">
        <f t="shared" si="12"/>
        <v>*</v>
      </c>
      <c r="AD14" s="388" t="str">
        <f t="shared" si="13"/>
        <v>*</v>
      </c>
      <c r="AE14" s="388" t="str">
        <f t="shared" si="14"/>
        <v>*</v>
      </c>
      <c r="AF14" s="388"/>
    </row>
    <row r="15" spans="1:38" ht="13.5" customHeight="1" x14ac:dyDescent="0.25">
      <c r="A15" s="139">
        <v>4.1666666666666664E-2</v>
      </c>
      <c r="B15" s="138" t="s">
        <v>61</v>
      </c>
      <c r="C15" s="138" t="s">
        <v>61</v>
      </c>
      <c r="D15" s="138" t="s">
        <v>61</v>
      </c>
      <c r="E15" s="138" t="s">
        <v>61</v>
      </c>
      <c r="F15" s="138" t="s">
        <v>61</v>
      </c>
      <c r="G15" s="138" t="s">
        <v>61</v>
      </c>
      <c r="H15" s="138" t="s">
        <v>61</v>
      </c>
      <c r="I15" s="138" t="s">
        <v>61</v>
      </c>
      <c r="J15" s="138" t="s">
        <v>61</v>
      </c>
      <c r="K15" s="138" t="s">
        <v>61</v>
      </c>
      <c r="L15" s="138" t="s">
        <v>61</v>
      </c>
      <c r="M15" s="138" t="s">
        <v>61</v>
      </c>
      <c r="N15" s="138" t="s">
        <v>61</v>
      </c>
      <c r="O15" s="138" t="s">
        <v>61</v>
      </c>
      <c r="P15" s="2"/>
      <c r="Q15" s="391">
        <v>4.1666666666666664E-2</v>
      </c>
      <c r="R15" s="388" t="str">
        <f t="shared" si="1"/>
        <v>*</v>
      </c>
      <c r="S15" s="388" t="str">
        <f t="shared" si="2"/>
        <v>-</v>
      </c>
      <c r="T15" s="388" t="str">
        <f t="shared" si="3"/>
        <v>-</v>
      </c>
      <c r="U15" s="388">
        <f t="shared" si="4"/>
        <v>41.5</v>
      </c>
      <c r="V15" s="388" t="str">
        <f t="shared" si="5"/>
        <v>-</v>
      </c>
      <c r="W15" s="388" t="str">
        <f t="shared" si="6"/>
        <v>-</v>
      </c>
      <c r="X15" s="388" t="str">
        <f t="shared" si="7"/>
        <v>-</v>
      </c>
      <c r="Y15" s="388">
        <f t="shared" si="8"/>
        <v>29.5</v>
      </c>
      <c r="Z15" s="388" t="str">
        <f t="shared" si="9"/>
        <v>-</v>
      </c>
      <c r="AA15" s="388">
        <f t="shared" si="10"/>
        <v>26.7</v>
      </c>
      <c r="AB15" s="388" t="str">
        <f t="shared" si="11"/>
        <v>*</v>
      </c>
      <c r="AC15" s="388" t="str">
        <f t="shared" si="12"/>
        <v>*</v>
      </c>
      <c r="AD15" s="388" t="str">
        <f t="shared" si="13"/>
        <v>*</v>
      </c>
      <c r="AE15" s="388" t="str">
        <f t="shared" si="14"/>
        <v>*</v>
      </c>
      <c r="AF15" s="388"/>
    </row>
    <row r="16" spans="1:38" ht="13.5" customHeight="1" x14ac:dyDescent="0.25">
      <c r="A16" s="139">
        <v>5.2083333333333336E-2</v>
      </c>
      <c r="B16" s="138" t="s">
        <v>61</v>
      </c>
      <c r="C16" s="138" t="s">
        <v>61</v>
      </c>
      <c r="D16" s="138" t="s">
        <v>61</v>
      </c>
      <c r="E16" s="138" t="s">
        <v>61</v>
      </c>
      <c r="F16" s="138" t="s">
        <v>61</v>
      </c>
      <c r="G16" s="138" t="s">
        <v>61</v>
      </c>
      <c r="H16" s="138" t="s">
        <v>61</v>
      </c>
      <c r="I16" s="138" t="s">
        <v>61</v>
      </c>
      <c r="J16" s="138" t="s">
        <v>61</v>
      </c>
      <c r="K16" s="138" t="s">
        <v>61</v>
      </c>
      <c r="L16" s="138" t="s">
        <v>61</v>
      </c>
      <c r="M16" s="138" t="s">
        <v>61</v>
      </c>
      <c r="N16" s="138" t="s">
        <v>61</v>
      </c>
      <c r="O16" s="138" t="s">
        <v>61</v>
      </c>
      <c r="P16" s="2"/>
      <c r="Q16" s="391">
        <v>5.2083333333333336E-2</v>
      </c>
      <c r="R16" s="388" t="str">
        <f t="shared" si="1"/>
        <v>*</v>
      </c>
      <c r="S16" s="388" t="str">
        <f t="shared" si="2"/>
        <v>-</v>
      </c>
      <c r="T16" s="388" t="str">
        <f t="shared" si="3"/>
        <v>-</v>
      </c>
      <c r="U16" s="388">
        <f t="shared" si="4"/>
        <v>18.899999999999999</v>
      </c>
      <c r="V16" s="388" t="str">
        <f t="shared" si="5"/>
        <v>-</v>
      </c>
      <c r="W16" s="388" t="str">
        <f t="shared" si="6"/>
        <v>-</v>
      </c>
      <c r="X16" s="388">
        <f t="shared" si="7"/>
        <v>24.3</v>
      </c>
      <c r="Y16" s="388">
        <f t="shared" si="8"/>
        <v>27.5</v>
      </c>
      <c r="Z16" s="388">
        <f t="shared" si="9"/>
        <v>31.4</v>
      </c>
      <c r="AA16" s="388" t="str">
        <f t="shared" si="10"/>
        <v>-</v>
      </c>
      <c r="AB16" s="388" t="str">
        <f t="shared" si="11"/>
        <v>*</v>
      </c>
      <c r="AC16" s="388" t="str">
        <f t="shared" si="12"/>
        <v>*</v>
      </c>
      <c r="AD16" s="388" t="str">
        <f t="shared" si="13"/>
        <v>*</v>
      </c>
      <c r="AE16" s="388" t="str">
        <f t="shared" si="14"/>
        <v>*</v>
      </c>
      <c r="AF16" s="388"/>
    </row>
    <row r="17" spans="1:32" ht="13.5" customHeight="1" x14ac:dyDescent="0.25">
      <c r="A17" s="139">
        <v>6.25E-2</v>
      </c>
      <c r="B17" s="138" t="s">
        <v>61</v>
      </c>
      <c r="C17" s="138" t="s">
        <v>61</v>
      </c>
      <c r="D17" s="138" t="s">
        <v>61</v>
      </c>
      <c r="E17" s="138" t="s">
        <v>61</v>
      </c>
      <c r="F17" s="138" t="s">
        <v>61</v>
      </c>
      <c r="G17" s="138" t="s">
        <v>61</v>
      </c>
      <c r="H17" s="138" t="s">
        <v>61</v>
      </c>
      <c r="I17" s="138" t="s">
        <v>61</v>
      </c>
      <c r="J17" s="138" t="s">
        <v>61</v>
      </c>
      <c r="K17" s="138" t="s">
        <v>61</v>
      </c>
      <c r="L17" s="138" t="s">
        <v>61</v>
      </c>
      <c r="M17" s="138" t="s">
        <v>61</v>
      </c>
      <c r="N17" s="138" t="s">
        <v>61</v>
      </c>
      <c r="O17" s="138" t="s">
        <v>61</v>
      </c>
      <c r="P17" s="2"/>
      <c r="Q17" s="391">
        <v>6.25E-2</v>
      </c>
      <c r="R17" s="388" t="str">
        <f t="shared" si="1"/>
        <v>*</v>
      </c>
      <c r="S17" s="388" t="str">
        <f t="shared" si="2"/>
        <v>-</v>
      </c>
      <c r="T17" s="388" t="str">
        <f t="shared" si="3"/>
        <v>-</v>
      </c>
      <c r="U17" s="388" t="str">
        <f t="shared" si="4"/>
        <v>-</v>
      </c>
      <c r="V17" s="388">
        <f t="shared" si="5"/>
        <v>32.4</v>
      </c>
      <c r="W17" s="388" t="str">
        <f t="shared" si="6"/>
        <v>-</v>
      </c>
      <c r="X17" s="388">
        <f t="shared" si="7"/>
        <v>33.200000000000003</v>
      </c>
      <c r="Y17" s="388" t="str">
        <f t="shared" si="8"/>
        <v>-</v>
      </c>
      <c r="Z17" s="388" t="str">
        <f t="shared" si="9"/>
        <v>-</v>
      </c>
      <c r="AA17" s="388">
        <f t="shared" si="10"/>
        <v>17.100000000000001</v>
      </c>
      <c r="AB17" s="388" t="str">
        <f t="shared" si="11"/>
        <v>*</v>
      </c>
      <c r="AC17" s="388" t="str">
        <f t="shared" si="12"/>
        <v>*</v>
      </c>
      <c r="AD17" s="388" t="str">
        <f t="shared" si="13"/>
        <v>*</v>
      </c>
      <c r="AE17" s="388" t="str">
        <f t="shared" si="14"/>
        <v>*</v>
      </c>
      <c r="AF17" s="388"/>
    </row>
    <row r="18" spans="1:32" ht="13.5" customHeight="1" x14ac:dyDescent="0.25">
      <c r="A18" s="139">
        <v>7.2916666666666699E-2</v>
      </c>
      <c r="B18" s="138" t="s">
        <v>61</v>
      </c>
      <c r="C18" s="138" t="s">
        <v>61</v>
      </c>
      <c r="D18" s="138" t="s">
        <v>61</v>
      </c>
      <c r="E18" s="138" t="s">
        <v>61</v>
      </c>
      <c r="F18" s="138" t="s">
        <v>61</v>
      </c>
      <c r="G18" s="138" t="s">
        <v>61</v>
      </c>
      <c r="H18" s="138" t="s">
        <v>61</v>
      </c>
      <c r="I18" s="138" t="s">
        <v>61</v>
      </c>
      <c r="J18" s="138" t="s">
        <v>61</v>
      </c>
      <c r="K18" s="138" t="s">
        <v>61</v>
      </c>
      <c r="L18" s="138" t="s">
        <v>61</v>
      </c>
      <c r="M18" s="138" t="s">
        <v>61</v>
      </c>
      <c r="N18" s="138" t="s">
        <v>61</v>
      </c>
      <c r="O18" s="138" t="s">
        <v>61</v>
      </c>
      <c r="P18" s="2"/>
      <c r="Q18" s="391">
        <v>7.2916666666666699E-2</v>
      </c>
      <c r="R18" s="388" t="str">
        <f t="shared" si="1"/>
        <v>*</v>
      </c>
      <c r="S18" s="388" t="str">
        <f t="shared" si="2"/>
        <v>-</v>
      </c>
      <c r="T18" s="388" t="str">
        <f t="shared" si="3"/>
        <v>-</v>
      </c>
      <c r="U18" s="388" t="str">
        <f t="shared" si="4"/>
        <v>-</v>
      </c>
      <c r="V18" s="388">
        <f t="shared" si="5"/>
        <v>27.6</v>
      </c>
      <c r="W18" s="388" t="str">
        <f t="shared" si="6"/>
        <v>-</v>
      </c>
      <c r="X18" s="388">
        <f t="shared" si="7"/>
        <v>34</v>
      </c>
      <c r="Y18" s="388" t="str">
        <f t="shared" si="8"/>
        <v>-</v>
      </c>
      <c r="Z18" s="388">
        <f t="shared" si="9"/>
        <v>27.3</v>
      </c>
      <c r="AA18" s="388" t="str">
        <f t="shared" si="10"/>
        <v>-</v>
      </c>
      <c r="AB18" s="388" t="str">
        <f t="shared" si="11"/>
        <v>*</v>
      </c>
      <c r="AC18" s="388" t="str">
        <f t="shared" si="12"/>
        <v>*</v>
      </c>
      <c r="AD18" s="388" t="str">
        <f t="shared" si="13"/>
        <v>*</v>
      </c>
      <c r="AE18" s="388" t="str">
        <f t="shared" si="14"/>
        <v>*</v>
      </c>
      <c r="AF18" s="388"/>
    </row>
    <row r="19" spans="1:32" ht="13.5" customHeight="1" x14ac:dyDescent="0.25">
      <c r="A19" s="139">
        <v>8.3333333333333301E-2</v>
      </c>
      <c r="B19" s="138" t="s">
        <v>61</v>
      </c>
      <c r="C19" s="138" t="s">
        <v>61</v>
      </c>
      <c r="D19" s="138" t="s">
        <v>61</v>
      </c>
      <c r="E19" s="138" t="s">
        <v>61</v>
      </c>
      <c r="F19" s="138" t="s">
        <v>61</v>
      </c>
      <c r="G19" s="138" t="s">
        <v>61</v>
      </c>
      <c r="H19" s="138" t="s">
        <v>61</v>
      </c>
      <c r="I19" s="138" t="s">
        <v>61</v>
      </c>
      <c r="J19" s="138" t="s">
        <v>61</v>
      </c>
      <c r="K19" s="138" t="s">
        <v>61</v>
      </c>
      <c r="L19" s="138" t="s">
        <v>61</v>
      </c>
      <c r="M19" s="138" t="s">
        <v>61</v>
      </c>
      <c r="N19" s="138" t="s">
        <v>61</v>
      </c>
      <c r="O19" s="138" t="s">
        <v>61</v>
      </c>
      <c r="P19" s="2"/>
      <c r="Q19" s="391">
        <v>8.3333333333333301E-2</v>
      </c>
      <c r="R19" s="388" t="str">
        <f t="shared" si="1"/>
        <v>*</v>
      </c>
      <c r="S19" s="388">
        <f t="shared" si="2"/>
        <v>31.2</v>
      </c>
      <c r="T19" s="388" t="str">
        <f t="shared" si="3"/>
        <v>-</v>
      </c>
      <c r="U19" s="388">
        <f t="shared" si="4"/>
        <v>26.3</v>
      </c>
      <c r="V19" s="388">
        <f t="shared" si="5"/>
        <v>29.5</v>
      </c>
      <c r="W19" s="388">
        <f t="shared" si="6"/>
        <v>31.9</v>
      </c>
      <c r="X19" s="388">
        <f t="shared" si="7"/>
        <v>28</v>
      </c>
      <c r="Y19" s="388" t="str">
        <f t="shared" si="8"/>
        <v>-</v>
      </c>
      <c r="Z19" s="388" t="str">
        <f t="shared" si="9"/>
        <v>-</v>
      </c>
      <c r="AA19" s="388" t="str">
        <f t="shared" si="10"/>
        <v>-</v>
      </c>
      <c r="AB19" s="388" t="str">
        <f t="shared" si="11"/>
        <v>*</v>
      </c>
      <c r="AC19" s="388" t="str">
        <f t="shared" si="12"/>
        <v>*</v>
      </c>
      <c r="AD19" s="388" t="str">
        <f t="shared" si="13"/>
        <v>*</v>
      </c>
      <c r="AE19" s="388" t="str">
        <f t="shared" si="14"/>
        <v>*</v>
      </c>
      <c r="AF19" s="388"/>
    </row>
    <row r="20" spans="1:32" ht="13.5" customHeight="1" x14ac:dyDescent="0.25">
      <c r="A20" s="139">
        <v>9.375E-2</v>
      </c>
      <c r="B20" s="138" t="s">
        <v>61</v>
      </c>
      <c r="C20" s="138" t="s">
        <v>61</v>
      </c>
      <c r="D20" s="138" t="s">
        <v>61</v>
      </c>
      <c r="E20" s="138" t="s">
        <v>61</v>
      </c>
      <c r="F20" s="138" t="s">
        <v>61</v>
      </c>
      <c r="G20" s="138" t="s">
        <v>61</v>
      </c>
      <c r="H20" s="138" t="s">
        <v>61</v>
      </c>
      <c r="I20" s="138" t="s">
        <v>61</v>
      </c>
      <c r="J20" s="138" t="s">
        <v>61</v>
      </c>
      <c r="K20" s="138" t="s">
        <v>61</v>
      </c>
      <c r="L20" s="138" t="s">
        <v>61</v>
      </c>
      <c r="M20" s="138" t="s">
        <v>61</v>
      </c>
      <c r="N20" s="138" t="s">
        <v>61</v>
      </c>
      <c r="O20" s="138" t="s">
        <v>61</v>
      </c>
      <c r="P20" s="2"/>
      <c r="Q20" s="391">
        <v>9.375E-2</v>
      </c>
      <c r="R20" s="388" t="str">
        <f t="shared" si="1"/>
        <v>*</v>
      </c>
      <c r="S20" s="388" t="str">
        <f t="shared" si="2"/>
        <v>-</v>
      </c>
      <c r="T20" s="388">
        <f t="shared" si="3"/>
        <v>25.3</v>
      </c>
      <c r="U20" s="388" t="str">
        <f t="shared" si="4"/>
        <v>-</v>
      </c>
      <c r="V20" s="388" t="str">
        <f t="shared" si="5"/>
        <v>-</v>
      </c>
      <c r="W20" s="388">
        <f t="shared" si="6"/>
        <v>29.7</v>
      </c>
      <c r="X20" s="388" t="str">
        <f t="shared" si="7"/>
        <v>-</v>
      </c>
      <c r="Y20" s="388">
        <f t="shared" si="8"/>
        <v>31</v>
      </c>
      <c r="Z20" s="388" t="str">
        <f t="shared" si="9"/>
        <v>-</v>
      </c>
      <c r="AA20" s="388" t="str">
        <f t="shared" si="10"/>
        <v>-</v>
      </c>
      <c r="AB20" s="388" t="str">
        <f t="shared" si="11"/>
        <v>*</v>
      </c>
      <c r="AC20" s="388" t="str">
        <f t="shared" si="12"/>
        <v>*</v>
      </c>
      <c r="AD20" s="388" t="str">
        <f t="shared" si="13"/>
        <v>*</v>
      </c>
      <c r="AE20" s="388" t="str">
        <f t="shared" si="14"/>
        <v>*</v>
      </c>
      <c r="AF20" s="388"/>
    </row>
    <row r="21" spans="1:32" ht="13.5" customHeight="1" x14ac:dyDescent="0.25">
      <c r="A21" s="139">
        <v>0.104166666666667</v>
      </c>
      <c r="B21" s="138" t="s">
        <v>61</v>
      </c>
      <c r="C21" s="138" t="s">
        <v>61</v>
      </c>
      <c r="D21" s="138" t="s">
        <v>61</v>
      </c>
      <c r="E21" s="138" t="s">
        <v>61</v>
      </c>
      <c r="F21" s="138" t="s">
        <v>61</v>
      </c>
      <c r="G21" s="138" t="s">
        <v>61</v>
      </c>
      <c r="H21" s="138" t="s">
        <v>61</v>
      </c>
      <c r="I21" s="138" t="s">
        <v>61</v>
      </c>
      <c r="J21" s="138" t="s">
        <v>61</v>
      </c>
      <c r="K21" s="138" t="s">
        <v>61</v>
      </c>
      <c r="L21" s="138" t="s">
        <v>61</v>
      </c>
      <c r="M21" s="138" t="s">
        <v>61</v>
      </c>
      <c r="N21" s="138" t="s">
        <v>61</v>
      </c>
      <c r="O21" s="138" t="s">
        <v>61</v>
      </c>
      <c r="P21" s="2"/>
      <c r="Q21" s="391">
        <v>0.104166666666667</v>
      </c>
      <c r="R21" s="388" t="str">
        <f t="shared" si="1"/>
        <v>*</v>
      </c>
      <c r="S21" s="388">
        <f t="shared" si="2"/>
        <v>24.3</v>
      </c>
      <c r="T21" s="388" t="str">
        <f t="shared" si="3"/>
        <v>-</v>
      </c>
      <c r="U21" s="388">
        <f t="shared" si="4"/>
        <v>30.9</v>
      </c>
      <c r="V21" s="388">
        <f t="shared" si="5"/>
        <v>24.2</v>
      </c>
      <c r="W21" s="388" t="str">
        <f t="shared" si="6"/>
        <v>-</v>
      </c>
      <c r="X21" s="388">
        <f t="shared" si="7"/>
        <v>27.9</v>
      </c>
      <c r="Y21" s="388">
        <f t="shared" si="8"/>
        <v>25</v>
      </c>
      <c r="Z21" s="388" t="str">
        <f t="shared" si="9"/>
        <v>-</v>
      </c>
      <c r="AA21" s="388">
        <f t="shared" si="10"/>
        <v>26.6</v>
      </c>
      <c r="AB21" s="388" t="str">
        <f t="shared" si="11"/>
        <v>*</v>
      </c>
      <c r="AC21" s="388" t="str">
        <f t="shared" si="12"/>
        <v>*</v>
      </c>
      <c r="AD21" s="388" t="str">
        <f t="shared" si="13"/>
        <v>*</v>
      </c>
      <c r="AE21" s="388" t="str">
        <f t="shared" si="14"/>
        <v>*</v>
      </c>
      <c r="AF21" s="388"/>
    </row>
    <row r="22" spans="1:32" ht="13.5" customHeight="1" x14ac:dyDescent="0.25">
      <c r="A22" s="139">
        <v>0.114583333333333</v>
      </c>
      <c r="B22" s="138" t="s">
        <v>61</v>
      </c>
      <c r="C22" s="138" t="s">
        <v>61</v>
      </c>
      <c r="D22" s="138" t="s">
        <v>61</v>
      </c>
      <c r="E22" s="138" t="s">
        <v>61</v>
      </c>
      <c r="F22" s="138" t="s">
        <v>61</v>
      </c>
      <c r="G22" s="138" t="s">
        <v>61</v>
      </c>
      <c r="H22" s="138" t="s">
        <v>61</v>
      </c>
      <c r="I22" s="138" t="s">
        <v>61</v>
      </c>
      <c r="J22" s="138" t="s">
        <v>61</v>
      </c>
      <c r="K22" s="138" t="s">
        <v>61</v>
      </c>
      <c r="L22" s="138" t="s">
        <v>61</v>
      </c>
      <c r="M22" s="138" t="s">
        <v>61</v>
      </c>
      <c r="N22" s="138" t="s">
        <v>61</v>
      </c>
      <c r="O22" s="138" t="s">
        <v>61</v>
      </c>
      <c r="P22" s="2"/>
      <c r="Q22" s="391">
        <v>0.114583333333333</v>
      </c>
      <c r="R22" s="388" t="str">
        <f t="shared" si="1"/>
        <v>*</v>
      </c>
      <c r="S22" s="388" t="str">
        <f t="shared" si="2"/>
        <v>-</v>
      </c>
      <c r="T22" s="388" t="str">
        <f t="shared" si="3"/>
        <v>-</v>
      </c>
      <c r="U22" s="388" t="str">
        <f t="shared" si="4"/>
        <v>-</v>
      </c>
      <c r="V22" s="388">
        <f t="shared" si="5"/>
        <v>18.7</v>
      </c>
      <c r="W22" s="388">
        <f t="shared" si="6"/>
        <v>25.8</v>
      </c>
      <c r="X22" s="388" t="str">
        <f t="shared" si="7"/>
        <v>-</v>
      </c>
      <c r="Y22" s="388">
        <f t="shared" si="8"/>
        <v>27.3</v>
      </c>
      <c r="Z22" s="388" t="str">
        <f t="shared" si="9"/>
        <v>-</v>
      </c>
      <c r="AA22" s="388" t="str">
        <f t="shared" si="10"/>
        <v>-</v>
      </c>
      <c r="AB22" s="388" t="str">
        <f t="shared" si="11"/>
        <v>*</v>
      </c>
      <c r="AC22" s="388" t="str">
        <f t="shared" si="12"/>
        <v>*</v>
      </c>
      <c r="AD22" s="388" t="str">
        <f t="shared" si="13"/>
        <v>*</v>
      </c>
      <c r="AE22" s="388" t="str">
        <f t="shared" si="14"/>
        <v>*</v>
      </c>
      <c r="AF22" s="388"/>
    </row>
    <row r="23" spans="1:32" ht="13.5" customHeight="1" x14ac:dyDescent="0.25">
      <c r="A23" s="139">
        <v>0.125</v>
      </c>
      <c r="B23" s="138" t="s">
        <v>61</v>
      </c>
      <c r="C23" s="138" t="s">
        <v>61</v>
      </c>
      <c r="D23" s="138" t="s">
        <v>61</v>
      </c>
      <c r="E23" s="138" t="s">
        <v>61</v>
      </c>
      <c r="F23" s="138" t="s">
        <v>61</v>
      </c>
      <c r="G23" s="138" t="s">
        <v>61</v>
      </c>
      <c r="H23" s="138" t="s">
        <v>61</v>
      </c>
      <c r="I23" s="138" t="s">
        <v>61</v>
      </c>
      <c r="J23" s="138" t="s">
        <v>61</v>
      </c>
      <c r="K23" s="138" t="s">
        <v>61</v>
      </c>
      <c r="L23" s="138" t="s">
        <v>61</v>
      </c>
      <c r="M23" s="138" t="s">
        <v>61</v>
      </c>
      <c r="N23" s="138" t="s">
        <v>61</v>
      </c>
      <c r="O23" s="138" t="s">
        <v>61</v>
      </c>
      <c r="P23" s="2"/>
      <c r="Q23" s="391">
        <v>0.125</v>
      </c>
      <c r="R23" s="388" t="str">
        <f t="shared" si="1"/>
        <v>*</v>
      </c>
      <c r="S23" s="388">
        <f t="shared" si="2"/>
        <v>41.1</v>
      </c>
      <c r="T23" s="388" t="str">
        <f t="shared" si="3"/>
        <v>-</v>
      </c>
      <c r="U23" s="388">
        <f t="shared" si="4"/>
        <v>40.299999999999997</v>
      </c>
      <c r="V23" s="388" t="str">
        <f t="shared" si="5"/>
        <v>-</v>
      </c>
      <c r="W23" s="388">
        <f t="shared" si="6"/>
        <v>28.8</v>
      </c>
      <c r="X23" s="388">
        <f t="shared" si="7"/>
        <v>30.5</v>
      </c>
      <c r="Y23" s="388">
        <f t="shared" si="8"/>
        <v>19.8</v>
      </c>
      <c r="Z23" s="388">
        <f t="shared" si="9"/>
        <v>41.2</v>
      </c>
      <c r="AA23" s="388" t="str">
        <f t="shared" si="10"/>
        <v>-</v>
      </c>
      <c r="AB23" s="388" t="str">
        <f t="shared" si="11"/>
        <v>*</v>
      </c>
      <c r="AC23" s="388" t="str">
        <f t="shared" si="12"/>
        <v>*</v>
      </c>
      <c r="AD23" s="388" t="str">
        <f t="shared" si="13"/>
        <v>*</v>
      </c>
      <c r="AE23" s="388" t="str">
        <f t="shared" si="14"/>
        <v>*</v>
      </c>
      <c r="AF23" s="388"/>
    </row>
    <row r="24" spans="1:32" ht="13.5" customHeight="1" x14ac:dyDescent="0.25">
      <c r="A24" s="139">
        <v>0.13541666666666699</v>
      </c>
      <c r="B24" s="138" t="s">
        <v>61</v>
      </c>
      <c r="C24" s="138" t="s">
        <v>61</v>
      </c>
      <c r="D24" s="138" t="s">
        <v>61</v>
      </c>
      <c r="E24" s="138" t="s">
        <v>61</v>
      </c>
      <c r="F24" s="138" t="s">
        <v>61</v>
      </c>
      <c r="G24" s="138" t="s">
        <v>61</v>
      </c>
      <c r="H24" s="138" t="s">
        <v>61</v>
      </c>
      <c r="I24" s="138" t="s">
        <v>61</v>
      </c>
      <c r="J24" s="138" t="s">
        <v>61</v>
      </c>
      <c r="K24" s="138" t="s">
        <v>61</v>
      </c>
      <c r="L24" s="138" t="s">
        <v>61</v>
      </c>
      <c r="M24" s="138" t="s">
        <v>61</v>
      </c>
      <c r="N24" s="138" t="s">
        <v>61</v>
      </c>
      <c r="O24" s="138" t="s">
        <v>61</v>
      </c>
      <c r="P24" s="2"/>
      <c r="Q24" s="391">
        <v>0.13541666666666699</v>
      </c>
      <c r="R24" s="388" t="str">
        <f t="shared" si="1"/>
        <v>*</v>
      </c>
      <c r="S24" s="388" t="str">
        <f t="shared" si="2"/>
        <v>-</v>
      </c>
      <c r="T24" s="388">
        <f t="shared" si="3"/>
        <v>27.2</v>
      </c>
      <c r="U24" s="388" t="str">
        <f t="shared" si="4"/>
        <v>-</v>
      </c>
      <c r="V24" s="388">
        <f t="shared" si="5"/>
        <v>28.8</v>
      </c>
      <c r="W24" s="388">
        <f t="shared" si="6"/>
        <v>30.9</v>
      </c>
      <c r="X24" s="388" t="str">
        <f t="shared" si="7"/>
        <v>-</v>
      </c>
      <c r="Y24" s="388">
        <f t="shared" si="8"/>
        <v>27.9</v>
      </c>
      <c r="Z24" s="388" t="str">
        <f t="shared" si="9"/>
        <v>-</v>
      </c>
      <c r="AA24" s="388">
        <f t="shared" si="10"/>
        <v>29.4</v>
      </c>
      <c r="AB24" s="388" t="str">
        <f t="shared" si="11"/>
        <v>*</v>
      </c>
      <c r="AC24" s="388" t="str">
        <f t="shared" si="12"/>
        <v>*</v>
      </c>
      <c r="AD24" s="388" t="str">
        <f t="shared" si="13"/>
        <v>*</v>
      </c>
      <c r="AE24" s="388" t="str">
        <f t="shared" si="14"/>
        <v>*</v>
      </c>
      <c r="AF24" s="388"/>
    </row>
    <row r="25" spans="1:32" ht="13.5" customHeight="1" x14ac:dyDescent="0.25">
      <c r="A25" s="139">
        <v>0.14583333333333301</v>
      </c>
      <c r="B25" s="138" t="s">
        <v>61</v>
      </c>
      <c r="C25" s="138" t="s">
        <v>61</v>
      </c>
      <c r="D25" s="138" t="s">
        <v>61</v>
      </c>
      <c r="E25" s="138" t="s">
        <v>61</v>
      </c>
      <c r="F25" s="138" t="s">
        <v>61</v>
      </c>
      <c r="G25" s="138" t="s">
        <v>61</v>
      </c>
      <c r="H25" s="138" t="s">
        <v>61</v>
      </c>
      <c r="I25" s="138" t="s">
        <v>61</v>
      </c>
      <c r="J25" s="138" t="s">
        <v>61</v>
      </c>
      <c r="K25" s="138" t="s">
        <v>61</v>
      </c>
      <c r="L25" s="138" t="s">
        <v>61</v>
      </c>
      <c r="M25" s="138" t="s">
        <v>61</v>
      </c>
      <c r="N25" s="138" t="s">
        <v>61</v>
      </c>
      <c r="O25" s="138" t="s">
        <v>61</v>
      </c>
      <c r="P25" s="2"/>
      <c r="Q25" s="391">
        <v>0.14583333333333301</v>
      </c>
      <c r="R25" s="388" t="str">
        <f t="shared" si="1"/>
        <v>*</v>
      </c>
      <c r="S25" s="388" t="str">
        <f t="shared" si="2"/>
        <v>-</v>
      </c>
      <c r="T25" s="388" t="str">
        <f t="shared" si="3"/>
        <v>-</v>
      </c>
      <c r="U25" s="388" t="str">
        <f t="shared" si="4"/>
        <v>-</v>
      </c>
      <c r="V25" s="388" t="str">
        <f t="shared" si="5"/>
        <v>-</v>
      </c>
      <c r="W25" s="388" t="str">
        <f t="shared" si="6"/>
        <v>-</v>
      </c>
      <c r="X25" s="388" t="str">
        <f t="shared" si="7"/>
        <v>-</v>
      </c>
      <c r="Y25" s="388">
        <f t="shared" si="8"/>
        <v>39.9</v>
      </c>
      <c r="Z25" s="388" t="str">
        <f t="shared" si="9"/>
        <v>-</v>
      </c>
      <c r="AA25" s="388" t="str">
        <f t="shared" si="10"/>
        <v>-</v>
      </c>
      <c r="AB25" s="388" t="str">
        <f t="shared" si="11"/>
        <v>*</v>
      </c>
      <c r="AC25" s="388" t="str">
        <f t="shared" si="12"/>
        <v>*</v>
      </c>
      <c r="AD25" s="388" t="str">
        <f t="shared" si="13"/>
        <v>*</v>
      </c>
      <c r="AE25" s="388" t="str">
        <f t="shared" si="14"/>
        <v>*</v>
      </c>
      <c r="AF25" s="388"/>
    </row>
    <row r="26" spans="1:32" ht="13.5" customHeight="1" x14ac:dyDescent="0.25">
      <c r="A26" s="139">
        <v>0.15625</v>
      </c>
      <c r="B26" s="138" t="s">
        <v>61</v>
      </c>
      <c r="C26" s="138" t="s">
        <v>61</v>
      </c>
      <c r="D26" s="138" t="s">
        <v>61</v>
      </c>
      <c r="E26" s="138" t="s">
        <v>61</v>
      </c>
      <c r="F26" s="138" t="s">
        <v>61</v>
      </c>
      <c r="G26" s="138" t="s">
        <v>61</v>
      </c>
      <c r="H26" s="138" t="s">
        <v>61</v>
      </c>
      <c r="I26" s="138" t="s">
        <v>61</v>
      </c>
      <c r="J26" s="138" t="s">
        <v>61</v>
      </c>
      <c r="K26" s="138" t="s">
        <v>61</v>
      </c>
      <c r="L26" s="138" t="s">
        <v>61</v>
      </c>
      <c r="M26" s="138" t="s">
        <v>61</v>
      </c>
      <c r="N26" s="138" t="s">
        <v>61</v>
      </c>
      <c r="O26" s="138" t="s">
        <v>61</v>
      </c>
      <c r="P26" s="2"/>
      <c r="Q26" s="391">
        <v>0.15625</v>
      </c>
      <c r="R26" s="388" t="str">
        <f t="shared" si="1"/>
        <v>*</v>
      </c>
      <c r="S26" s="388">
        <f t="shared" si="2"/>
        <v>26.7</v>
      </c>
      <c r="T26" s="388">
        <f t="shared" si="3"/>
        <v>28.4</v>
      </c>
      <c r="U26" s="388">
        <f t="shared" si="4"/>
        <v>25.4</v>
      </c>
      <c r="V26" s="388">
        <f t="shared" si="5"/>
        <v>28.1</v>
      </c>
      <c r="W26" s="388">
        <f t="shared" si="6"/>
        <v>26.8</v>
      </c>
      <c r="X26" s="388" t="str">
        <f t="shared" si="7"/>
        <v>-</v>
      </c>
      <c r="Y26" s="388" t="str">
        <f t="shared" si="8"/>
        <v>-</v>
      </c>
      <c r="Z26" s="388">
        <f t="shared" si="9"/>
        <v>23</v>
      </c>
      <c r="AA26" s="388" t="str">
        <f t="shared" si="10"/>
        <v>-</v>
      </c>
      <c r="AB26" s="388" t="str">
        <f t="shared" si="11"/>
        <v>*</v>
      </c>
      <c r="AC26" s="388" t="str">
        <f t="shared" si="12"/>
        <v>*</v>
      </c>
      <c r="AD26" s="388" t="str">
        <f t="shared" si="13"/>
        <v>*</v>
      </c>
      <c r="AE26" s="388" t="str">
        <f t="shared" si="14"/>
        <v>*</v>
      </c>
      <c r="AF26" s="388"/>
    </row>
    <row r="27" spans="1:32" ht="13.5" customHeight="1" x14ac:dyDescent="0.25">
      <c r="A27" s="139">
        <v>0.16666666666666699</v>
      </c>
      <c r="B27" s="138" t="s">
        <v>61</v>
      </c>
      <c r="C27" s="138" t="s">
        <v>61</v>
      </c>
      <c r="D27" s="138" t="s">
        <v>61</v>
      </c>
      <c r="E27" s="138" t="s">
        <v>61</v>
      </c>
      <c r="F27" s="138" t="s">
        <v>61</v>
      </c>
      <c r="G27" s="138" t="s">
        <v>61</v>
      </c>
      <c r="H27" s="138" t="s">
        <v>61</v>
      </c>
      <c r="I27" s="138" t="s">
        <v>61</v>
      </c>
      <c r="J27" s="138" t="s">
        <v>61</v>
      </c>
      <c r="K27" s="138" t="s">
        <v>61</v>
      </c>
      <c r="L27" s="138" t="s">
        <v>61</v>
      </c>
      <c r="M27" s="138" t="s">
        <v>61</v>
      </c>
      <c r="N27" s="138" t="s">
        <v>61</v>
      </c>
      <c r="O27" s="138" t="s">
        <v>61</v>
      </c>
      <c r="P27" s="2"/>
      <c r="Q27" s="391">
        <v>0.16666666666666699</v>
      </c>
      <c r="R27" s="388" t="str">
        <f t="shared" si="1"/>
        <v>*</v>
      </c>
      <c r="S27" s="388">
        <f t="shared" si="2"/>
        <v>30.1</v>
      </c>
      <c r="T27" s="388">
        <f t="shared" si="3"/>
        <v>28.5</v>
      </c>
      <c r="U27" s="388">
        <f t="shared" si="4"/>
        <v>28.4</v>
      </c>
      <c r="V27" s="388">
        <f t="shared" si="5"/>
        <v>34.4</v>
      </c>
      <c r="W27" s="388">
        <f t="shared" si="6"/>
        <v>31.4</v>
      </c>
      <c r="X27" s="388" t="str">
        <f t="shared" si="7"/>
        <v>-</v>
      </c>
      <c r="Y27" s="388">
        <f t="shared" si="8"/>
        <v>27.6</v>
      </c>
      <c r="Z27" s="388" t="str">
        <f t="shared" si="9"/>
        <v>-</v>
      </c>
      <c r="AA27" s="388">
        <f t="shared" si="10"/>
        <v>21.8</v>
      </c>
      <c r="AB27" s="388" t="str">
        <f t="shared" si="11"/>
        <v>*</v>
      </c>
      <c r="AC27" s="388" t="str">
        <f t="shared" si="12"/>
        <v>*</v>
      </c>
      <c r="AD27" s="388" t="str">
        <f t="shared" si="13"/>
        <v>*</v>
      </c>
      <c r="AE27" s="388" t="str">
        <f t="shared" si="14"/>
        <v>*</v>
      </c>
      <c r="AF27" s="388"/>
    </row>
    <row r="28" spans="1:32" ht="13.5" customHeight="1" x14ac:dyDescent="0.25">
      <c r="A28" s="139">
        <v>0.17708333333333301</v>
      </c>
      <c r="B28" s="138" t="s">
        <v>61</v>
      </c>
      <c r="C28" s="138" t="s">
        <v>61</v>
      </c>
      <c r="D28" s="138" t="s">
        <v>61</v>
      </c>
      <c r="E28" s="138" t="s">
        <v>61</v>
      </c>
      <c r="F28" s="138" t="s">
        <v>61</v>
      </c>
      <c r="G28" s="138" t="s">
        <v>61</v>
      </c>
      <c r="H28" s="138" t="s">
        <v>61</v>
      </c>
      <c r="I28" s="138" t="s">
        <v>61</v>
      </c>
      <c r="J28" s="138" t="s">
        <v>61</v>
      </c>
      <c r="K28" s="138" t="s">
        <v>61</v>
      </c>
      <c r="L28" s="138" t="s">
        <v>61</v>
      </c>
      <c r="M28" s="138" t="s">
        <v>61</v>
      </c>
      <c r="N28" s="138" t="s">
        <v>61</v>
      </c>
      <c r="O28" s="138" t="s">
        <v>61</v>
      </c>
      <c r="P28" s="2"/>
      <c r="Q28" s="391">
        <v>0.17708333333333301</v>
      </c>
      <c r="R28" s="388" t="str">
        <f t="shared" si="1"/>
        <v>*</v>
      </c>
      <c r="S28" s="388">
        <f t="shared" si="2"/>
        <v>24.8</v>
      </c>
      <c r="T28" s="388">
        <f t="shared" si="3"/>
        <v>24.6</v>
      </c>
      <c r="U28" s="388">
        <f t="shared" si="4"/>
        <v>28.5</v>
      </c>
      <c r="V28" s="388" t="str">
        <f t="shared" si="5"/>
        <v>-</v>
      </c>
      <c r="W28" s="388" t="str">
        <f t="shared" si="6"/>
        <v>-</v>
      </c>
      <c r="X28" s="388" t="str">
        <f t="shared" si="7"/>
        <v>-</v>
      </c>
      <c r="Y28" s="388">
        <f t="shared" si="8"/>
        <v>26.3</v>
      </c>
      <c r="Z28" s="388" t="str">
        <f t="shared" si="9"/>
        <v>-</v>
      </c>
      <c r="AA28" s="388" t="str">
        <f t="shared" si="10"/>
        <v>-</v>
      </c>
      <c r="AB28" s="388" t="str">
        <f t="shared" si="11"/>
        <v>*</v>
      </c>
      <c r="AC28" s="388" t="str">
        <f t="shared" si="12"/>
        <v>*</v>
      </c>
      <c r="AD28" s="388" t="str">
        <f t="shared" si="13"/>
        <v>*</v>
      </c>
      <c r="AE28" s="388" t="str">
        <f t="shared" si="14"/>
        <v>*</v>
      </c>
      <c r="AF28" s="388"/>
    </row>
    <row r="29" spans="1:32" ht="13.5" customHeight="1" x14ac:dyDescent="0.25">
      <c r="A29" s="139">
        <v>0.1875</v>
      </c>
      <c r="B29" s="138" t="s">
        <v>61</v>
      </c>
      <c r="C29" s="138" t="s">
        <v>61</v>
      </c>
      <c r="D29" s="138" t="s">
        <v>61</v>
      </c>
      <c r="E29" s="138" t="s">
        <v>61</v>
      </c>
      <c r="F29" s="138" t="s">
        <v>61</v>
      </c>
      <c r="G29" s="138" t="s">
        <v>61</v>
      </c>
      <c r="H29" s="138" t="s">
        <v>61</v>
      </c>
      <c r="I29" s="138" t="s">
        <v>61</v>
      </c>
      <c r="J29" s="138" t="s">
        <v>61</v>
      </c>
      <c r="K29" s="138" t="s">
        <v>61</v>
      </c>
      <c r="L29" s="138" t="s">
        <v>61</v>
      </c>
      <c r="M29" s="138" t="s">
        <v>61</v>
      </c>
      <c r="N29" s="138" t="s">
        <v>61</v>
      </c>
      <c r="O29" s="138" t="s">
        <v>61</v>
      </c>
      <c r="P29" s="2"/>
      <c r="Q29" s="391">
        <v>0.1875</v>
      </c>
      <c r="R29" s="388" t="str">
        <f t="shared" si="1"/>
        <v>*</v>
      </c>
      <c r="S29" s="388">
        <f t="shared" si="2"/>
        <v>33.1</v>
      </c>
      <c r="T29" s="388">
        <f t="shared" si="3"/>
        <v>25.8</v>
      </c>
      <c r="U29" s="388">
        <f t="shared" si="4"/>
        <v>29.2</v>
      </c>
      <c r="V29" s="388">
        <f t="shared" si="5"/>
        <v>22.8</v>
      </c>
      <c r="W29" s="388" t="str">
        <f t="shared" si="6"/>
        <v>-</v>
      </c>
      <c r="X29" s="388">
        <f t="shared" si="7"/>
        <v>28.1</v>
      </c>
      <c r="Y29" s="388">
        <f t="shared" si="8"/>
        <v>25.8</v>
      </c>
      <c r="Z29" s="388" t="str">
        <f t="shared" si="9"/>
        <v>-</v>
      </c>
      <c r="AA29" s="388">
        <f t="shared" si="10"/>
        <v>27.7</v>
      </c>
      <c r="AB29" s="388" t="str">
        <f t="shared" si="11"/>
        <v>*</v>
      </c>
      <c r="AC29" s="388" t="str">
        <f t="shared" si="12"/>
        <v>*</v>
      </c>
      <c r="AD29" s="388" t="str">
        <f t="shared" si="13"/>
        <v>*</v>
      </c>
      <c r="AE29" s="388" t="str">
        <f t="shared" si="14"/>
        <v>*</v>
      </c>
      <c r="AF29" s="388"/>
    </row>
    <row r="30" spans="1:32" ht="13.5" customHeight="1" x14ac:dyDescent="0.25">
      <c r="A30" s="139">
        <v>0.19791666666666699</v>
      </c>
      <c r="B30" s="138" t="s">
        <v>61</v>
      </c>
      <c r="C30" s="138" t="s">
        <v>61</v>
      </c>
      <c r="D30" s="138" t="s">
        <v>61</v>
      </c>
      <c r="E30" s="138" t="s">
        <v>61</v>
      </c>
      <c r="F30" s="138" t="s">
        <v>61</v>
      </c>
      <c r="G30" s="138" t="s">
        <v>61</v>
      </c>
      <c r="H30" s="138" t="s">
        <v>61</v>
      </c>
      <c r="I30" s="138" t="s">
        <v>61</v>
      </c>
      <c r="J30" s="138" t="s">
        <v>61</v>
      </c>
      <c r="K30" s="138" t="s">
        <v>61</v>
      </c>
      <c r="L30" s="138" t="s">
        <v>61</v>
      </c>
      <c r="M30" s="138" t="s">
        <v>61</v>
      </c>
      <c r="N30" s="138" t="s">
        <v>61</v>
      </c>
      <c r="O30" s="138" t="s">
        <v>61</v>
      </c>
      <c r="P30" s="2"/>
      <c r="Q30" s="391">
        <v>0.19791666666666699</v>
      </c>
      <c r="R30" s="388" t="str">
        <f t="shared" si="1"/>
        <v>*</v>
      </c>
      <c r="S30" s="388" t="str">
        <f t="shared" si="2"/>
        <v>-</v>
      </c>
      <c r="T30" s="388">
        <f t="shared" si="3"/>
        <v>28.9</v>
      </c>
      <c r="U30" s="388">
        <f t="shared" si="4"/>
        <v>22.5</v>
      </c>
      <c r="V30" s="388">
        <f t="shared" si="5"/>
        <v>28.3</v>
      </c>
      <c r="W30" s="388" t="str">
        <f t="shared" si="6"/>
        <v>-</v>
      </c>
      <c r="X30" s="388">
        <f t="shared" si="7"/>
        <v>23.8</v>
      </c>
      <c r="Y30" s="388">
        <f t="shared" si="8"/>
        <v>27.1</v>
      </c>
      <c r="Z30" s="388">
        <f t="shared" si="9"/>
        <v>29.7</v>
      </c>
      <c r="AA30" s="388">
        <f t="shared" si="10"/>
        <v>26.7</v>
      </c>
      <c r="AB30" s="388" t="str">
        <f t="shared" si="11"/>
        <v>*</v>
      </c>
      <c r="AC30" s="388" t="str">
        <f t="shared" si="12"/>
        <v>*</v>
      </c>
      <c r="AD30" s="388" t="str">
        <f t="shared" si="13"/>
        <v>*</v>
      </c>
      <c r="AE30" s="388" t="str">
        <f t="shared" si="14"/>
        <v>*</v>
      </c>
      <c r="AF30" s="388"/>
    </row>
    <row r="31" spans="1:32" ht="13.5" customHeight="1" x14ac:dyDescent="0.25">
      <c r="A31" s="139">
        <v>0.20833333333333301</v>
      </c>
      <c r="B31" s="138" t="s">
        <v>61</v>
      </c>
      <c r="C31" s="138" t="s">
        <v>61</v>
      </c>
      <c r="D31" s="138" t="s">
        <v>61</v>
      </c>
      <c r="E31" s="138" t="s">
        <v>61</v>
      </c>
      <c r="F31" s="138" t="s">
        <v>61</v>
      </c>
      <c r="G31" s="138" t="s">
        <v>61</v>
      </c>
      <c r="H31" s="138" t="s">
        <v>61</v>
      </c>
      <c r="I31" s="138" t="s">
        <v>61</v>
      </c>
      <c r="J31" s="138" t="s">
        <v>61</v>
      </c>
      <c r="K31" s="138" t="s">
        <v>61</v>
      </c>
      <c r="L31" s="138" t="s">
        <v>61</v>
      </c>
      <c r="M31" s="138" t="s">
        <v>61</v>
      </c>
      <c r="N31" s="138" t="s">
        <v>61</v>
      </c>
      <c r="O31" s="138" t="s">
        <v>61</v>
      </c>
      <c r="P31" s="2"/>
      <c r="Q31" s="391">
        <v>0.20833333333333301</v>
      </c>
      <c r="R31" s="388" t="str">
        <f t="shared" si="1"/>
        <v>*</v>
      </c>
      <c r="S31" s="388">
        <f t="shared" si="2"/>
        <v>31.8</v>
      </c>
      <c r="T31" s="388">
        <f t="shared" si="3"/>
        <v>26.7</v>
      </c>
      <c r="U31" s="388" t="str">
        <f t="shared" si="4"/>
        <v>-</v>
      </c>
      <c r="V31" s="388" t="str">
        <f t="shared" si="5"/>
        <v>-</v>
      </c>
      <c r="W31" s="388" t="str">
        <f t="shared" si="6"/>
        <v>-</v>
      </c>
      <c r="X31" s="388" t="str">
        <f t="shared" si="7"/>
        <v>-</v>
      </c>
      <c r="Y31" s="388" t="str">
        <f t="shared" si="8"/>
        <v>-</v>
      </c>
      <c r="Z31" s="388" t="str">
        <f t="shared" si="9"/>
        <v>-</v>
      </c>
      <c r="AA31" s="388">
        <f t="shared" si="10"/>
        <v>27.7</v>
      </c>
      <c r="AB31" s="388" t="str">
        <f t="shared" si="11"/>
        <v>*</v>
      </c>
      <c r="AC31" s="388" t="str">
        <f t="shared" si="12"/>
        <v>*</v>
      </c>
      <c r="AD31" s="388" t="str">
        <f t="shared" si="13"/>
        <v>*</v>
      </c>
      <c r="AE31" s="388" t="str">
        <f t="shared" si="14"/>
        <v>*</v>
      </c>
      <c r="AF31" s="388"/>
    </row>
    <row r="32" spans="1:32" ht="13.5" customHeight="1" x14ac:dyDescent="0.25">
      <c r="A32" s="139">
        <v>0.21875</v>
      </c>
      <c r="B32" s="138" t="s">
        <v>61</v>
      </c>
      <c r="C32" s="138" t="s">
        <v>61</v>
      </c>
      <c r="D32" s="138" t="s">
        <v>61</v>
      </c>
      <c r="E32" s="138" t="s">
        <v>61</v>
      </c>
      <c r="F32" s="138" t="s">
        <v>61</v>
      </c>
      <c r="G32" s="138" t="s">
        <v>61</v>
      </c>
      <c r="H32" s="138" t="s">
        <v>61</v>
      </c>
      <c r="I32" s="138" t="s">
        <v>61</v>
      </c>
      <c r="J32" s="138" t="s">
        <v>61</v>
      </c>
      <c r="K32" s="138" t="s">
        <v>61</v>
      </c>
      <c r="L32" s="138" t="s">
        <v>61</v>
      </c>
      <c r="M32" s="138" t="s">
        <v>61</v>
      </c>
      <c r="N32" s="138" t="s">
        <v>61</v>
      </c>
      <c r="O32" s="138" t="s">
        <v>61</v>
      </c>
      <c r="P32" s="2"/>
      <c r="Q32" s="391">
        <v>0.21875</v>
      </c>
      <c r="R32" s="388" t="str">
        <f t="shared" si="1"/>
        <v>*</v>
      </c>
      <c r="S32" s="388">
        <f t="shared" si="2"/>
        <v>33.4</v>
      </c>
      <c r="T32" s="388">
        <f t="shared" si="3"/>
        <v>31.9</v>
      </c>
      <c r="U32" s="388">
        <f t="shared" si="4"/>
        <v>29.4</v>
      </c>
      <c r="V32" s="388">
        <f t="shared" si="5"/>
        <v>36.200000000000003</v>
      </c>
      <c r="W32" s="388">
        <f t="shared" si="6"/>
        <v>34</v>
      </c>
      <c r="X32" s="388" t="str">
        <f t="shared" si="7"/>
        <v>-</v>
      </c>
      <c r="Y32" s="388">
        <f t="shared" si="8"/>
        <v>31.4</v>
      </c>
      <c r="Z32" s="388">
        <f t="shared" si="9"/>
        <v>28.7</v>
      </c>
      <c r="AA32" s="388">
        <f t="shared" si="10"/>
        <v>28.7</v>
      </c>
      <c r="AB32" s="388" t="str">
        <f t="shared" si="11"/>
        <v>*</v>
      </c>
      <c r="AC32" s="388" t="str">
        <f t="shared" si="12"/>
        <v>*</v>
      </c>
      <c r="AD32" s="388" t="str">
        <f t="shared" si="13"/>
        <v>*</v>
      </c>
      <c r="AE32" s="388" t="str">
        <f t="shared" si="14"/>
        <v>*</v>
      </c>
      <c r="AF32" s="388"/>
    </row>
    <row r="33" spans="1:32" ht="13.5" customHeight="1" x14ac:dyDescent="0.25">
      <c r="A33" s="139">
        <v>0.22916666666666699</v>
      </c>
      <c r="B33" s="138" t="s">
        <v>61</v>
      </c>
      <c r="C33" s="138" t="s">
        <v>61</v>
      </c>
      <c r="D33" s="138" t="s">
        <v>61</v>
      </c>
      <c r="E33" s="138" t="s">
        <v>61</v>
      </c>
      <c r="F33" s="138" t="s">
        <v>61</v>
      </c>
      <c r="G33" s="138" t="s">
        <v>61</v>
      </c>
      <c r="H33" s="138" t="s">
        <v>61</v>
      </c>
      <c r="I33" s="138" t="s">
        <v>61</v>
      </c>
      <c r="J33" s="138" t="s">
        <v>61</v>
      </c>
      <c r="K33" s="138" t="s">
        <v>61</v>
      </c>
      <c r="L33" s="138" t="s">
        <v>61</v>
      </c>
      <c r="M33" s="138" t="s">
        <v>61</v>
      </c>
      <c r="N33" s="138" t="s">
        <v>61</v>
      </c>
      <c r="O33" s="138" t="s">
        <v>61</v>
      </c>
      <c r="P33" s="2"/>
      <c r="Q33" s="391">
        <v>0.22916666666666699</v>
      </c>
      <c r="R33" s="388" t="str">
        <f t="shared" si="1"/>
        <v>*</v>
      </c>
      <c r="S33" s="388">
        <f t="shared" si="2"/>
        <v>26.8</v>
      </c>
      <c r="T33" s="388">
        <f t="shared" si="3"/>
        <v>27.3</v>
      </c>
      <c r="U33" s="388">
        <f t="shared" si="4"/>
        <v>29.4</v>
      </c>
      <c r="V33" s="388">
        <f t="shared" si="5"/>
        <v>33.200000000000003</v>
      </c>
      <c r="W33" s="388">
        <f t="shared" si="6"/>
        <v>23.8</v>
      </c>
      <c r="X33" s="388">
        <f t="shared" si="7"/>
        <v>26.4</v>
      </c>
      <c r="Y33" s="388">
        <f t="shared" si="8"/>
        <v>27.7</v>
      </c>
      <c r="Z33" s="388">
        <f t="shared" si="9"/>
        <v>22.2</v>
      </c>
      <c r="AA33" s="388">
        <f t="shared" si="10"/>
        <v>29.8</v>
      </c>
      <c r="AB33" s="388" t="str">
        <f t="shared" si="11"/>
        <v>*</v>
      </c>
      <c r="AC33" s="388" t="str">
        <f t="shared" si="12"/>
        <v>*</v>
      </c>
      <c r="AD33" s="388" t="str">
        <f t="shared" si="13"/>
        <v>*</v>
      </c>
      <c r="AE33" s="388" t="str">
        <f t="shared" si="14"/>
        <v>*</v>
      </c>
      <c r="AF33" s="388"/>
    </row>
    <row r="34" spans="1:32" ht="13.5" customHeight="1" x14ac:dyDescent="0.25">
      <c r="A34" s="139">
        <v>0.23958333333333301</v>
      </c>
      <c r="B34" s="138" t="s">
        <v>61</v>
      </c>
      <c r="C34" s="138" t="s">
        <v>61</v>
      </c>
      <c r="D34" s="138" t="s">
        <v>61</v>
      </c>
      <c r="E34" s="138" t="s">
        <v>61</v>
      </c>
      <c r="F34" s="138" t="s">
        <v>61</v>
      </c>
      <c r="G34" s="138" t="s">
        <v>61</v>
      </c>
      <c r="H34" s="138" t="s">
        <v>61</v>
      </c>
      <c r="I34" s="138" t="s">
        <v>61</v>
      </c>
      <c r="J34" s="138" t="s">
        <v>61</v>
      </c>
      <c r="K34" s="138" t="s">
        <v>61</v>
      </c>
      <c r="L34" s="138" t="s">
        <v>61</v>
      </c>
      <c r="M34" s="138" t="s">
        <v>61</v>
      </c>
      <c r="N34" s="138" t="s">
        <v>61</v>
      </c>
      <c r="O34" s="138" t="s">
        <v>61</v>
      </c>
      <c r="P34" s="2"/>
      <c r="Q34" s="391">
        <v>0.23958333333333301</v>
      </c>
      <c r="R34" s="388" t="str">
        <f t="shared" si="1"/>
        <v>*</v>
      </c>
      <c r="S34" s="388">
        <f t="shared" si="2"/>
        <v>30</v>
      </c>
      <c r="T34" s="388">
        <f t="shared" si="3"/>
        <v>31.2</v>
      </c>
      <c r="U34" s="388">
        <f t="shared" si="4"/>
        <v>34.4</v>
      </c>
      <c r="V34" s="388">
        <f t="shared" si="5"/>
        <v>32.5</v>
      </c>
      <c r="W34" s="388">
        <f t="shared" si="6"/>
        <v>30.1</v>
      </c>
      <c r="X34" s="388">
        <f t="shared" si="7"/>
        <v>30.2</v>
      </c>
      <c r="Y34" s="388">
        <f t="shared" si="8"/>
        <v>31.2</v>
      </c>
      <c r="Z34" s="388">
        <f t="shared" si="9"/>
        <v>30</v>
      </c>
      <c r="AA34" s="388">
        <f t="shared" si="10"/>
        <v>28.9</v>
      </c>
      <c r="AB34" s="388" t="str">
        <f t="shared" si="11"/>
        <v>*</v>
      </c>
      <c r="AC34" s="388" t="str">
        <f t="shared" si="12"/>
        <v>*</v>
      </c>
      <c r="AD34" s="388" t="str">
        <f t="shared" si="13"/>
        <v>*</v>
      </c>
      <c r="AE34" s="388" t="str">
        <f t="shared" si="14"/>
        <v>*</v>
      </c>
      <c r="AF34" s="388"/>
    </row>
    <row r="35" spans="1:32" ht="13.5" customHeight="1" x14ac:dyDescent="0.25">
      <c r="A35" s="139">
        <v>0.25</v>
      </c>
      <c r="B35" s="138" t="s">
        <v>61</v>
      </c>
      <c r="C35" s="138" t="s">
        <v>61</v>
      </c>
      <c r="D35" s="138" t="s">
        <v>61</v>
      </c>
      <c r="E35" s="138" t="s">
        <v>61</v>
      </c>
      <c r="F35" s="138" t="s">
        <v>61</v>
      </c>
      <c r="G35" s="138" t="s">
        <v>61</v>
      </c>
      <c r="H35" s="138" t="s">
        <v>61</v>
      </c>
      <c r="I35" s="138" t="s">
        <v>61</v>
      </c>
      <c r="J35" s="138" t="s">
        <v>61</v>
      </c>
      <c r="K35" s="138" t="s">
        <v>61</v>
      </c>
      <c r="L35" s="138" t="s">
        <v>61</v>
      </c>
      <c r="M35" s="138" t="s">
        <v>61</v>
      </c>
      <c r="N35" s="138" t="s">
        <v>61</v>
      </c>
      <c r="O35" s="138" t="s">
        <v>61</v>
      </c>
      <c r="P35" s="2"/>
      <c r="Q35" s="391">
        <v>0.25</v>
      </c>
      <c r="R35" s="388" t="str">
        <f t="shared" si="1"/>
        <v>*</v>
      </c>
      <c r="S35" s="388">
        <f t="shared" si="2"/>
        <v>29.6</v>
      </c>
      <c r="T35" s="388">
        <f t="shared" si="3"/>
        <v>29.8</v>
      </c>
      <c r="U35" s="388">
        <f t="shared" si="4"/>
        <v>29.5</v>
      </c>
      <c r="V35" s="388">
        <f t="shared" si="5"/>
        <v>32</v>
      </c>
      <c r="W35" s="388">
        <f t="shared" si="6"/>
        <v>28.5</v>
      </c>
      <c r="X35" s="388" t="str">
        <f t="shared" si="7"/>
        <v>-</v>
      </c>
      <c r="Y35" s="388">
        <f t="shared" si="8"/>
        <v>31</v>
      </c>
      <c r="Z35" s="388">
        <f t="shared" si="9"/>
        <v>29.1</v>
      </c>
      <c r="AA35" s="388">
        <f t="shared" si="10"/>
        <v>30.1</v>
      </c>
      <c r="AB35" s="388" t="str">
        <f t="shared" si="11"/>
        <v>*</v>
      </c>
      <c r="AC35" s="388" t="str">
        <f t="shared" si="12"/>
        <v>*</v>
      </c>
      <c r="AD35" s="388" t="str">
        <f t="shared" si="13"/>
        <v>*</v>
      </c>
      <c r="AE35" s="388" t="str">
        <f t="shared" si="14"/>
        <v>*</v>
      </c>
      <c r="AF35" s="388"/>
    </row>
    <row r="36" spans="1:32" ht="13.5" customHeight="1" x14ac:dyDescent="0.25">
      <c r="A36" s="139">
        <v>0.26041666666666702</v>
      </c>
      <c r="B36" s="138" t="s">
        <v>61</v>
      </c>
      <c r="C36" s="138" t="s">
        <v>61</v>
      </c>
      <c r="D36" s="138" t="s">
        <v>61</v>
      </c>
      <c r="E36" s="138" t="s">
        <v>61</v>
      </c>
      <c r="F36" s="138" t="s">
        <v>61</v>
      </c>
      <c r="G36" s="138" t="s">
        <v>61</v>
      </c>
      <c r="H36" s="138" t="s">
        <v>61</v>
      </c>
      <c r="I36" s="138" t="s">
        <v>61</v>
      </c>
      <c r="J36" s="138" t="s">
        <v>61</v>
      </c>
      <c r="K36" s="138" t="s">
        <v>61</v>
      </c>
      <c r="L36" s="138" t="s">
        <v>61</v>
      </c>
      <c r="M36" s="138" t="s">
        <v>61</v>
      </c>
      <c r="N36" s="138" t="s">
        <v>61</v>
      </c>
      <c r="O36" s="138" t="s">
        <v>61</v>
      </c>
      <c r="P36" s="2"/>
      <c r="Q36" s="391">
        <v>0.26041666666666702</v>
      </c>
      <c r="R36" s="388" t="str">
        <f t="shared" si="1"/>
        <v>*</v>
      </c>
      <c r="S36" s="388">
        <f t="shared" si="2"/>
        <v>27.3</v>
      </c>
      <c r="T36" s="388">
        <f t="shared" si="3"/>
        <v>31.6</v>
      </c>
      <c r="U36" s="388">
        <f t="shared" si="4"/>
        <v>28.6</v>
      </c>
      <c r="V36" s="388">
        <f t="shared" si="5"/>
        <v>32.1</v>
      </c>
      <c r="W36" s="388">
        <f t="shared" si="6"/>
        <v>29</v>
      </c>
      <c r="X36" s="388">
        <f t="shared" si="7"/>
        <v>26.5</v>
      </c>
      <c r="Y36" s="388">
        <f t="shared" si="8"/>
        <v>30.5</v>
      </c>
      <c r="Z36" s="388">
        <f t="shared" si="9"/>
        <v>28.3</v>
      </c>
      <c r="AA36" s="388">
        <f t="shared" si="10"/>
        <v>29.7</v>
      </c>
      <c r="AB36" s="388" t="str">
        <f t="shared" si="11"/>
        <v>*</v>
      </c>
      <c r="AC36" s="388" t="str">
        <f t="shared" si="12"/>
        <v>*</v>
      </c>
      <c r="AD36" s="388" t="str">
        <f t="shared" si="13"/>
        <v>*</v>
      </c>
      <c r="AE36" s="388" t="str">
        <f t="shared" si="14"/>
        <v>*</v>
      </c>
      <c r="AF36" s="388"/>
    </row>
    <row r="37" spans="1:32" ht="13.5" customHeight="1" x14ac:dyDescent="0.25">
      <c r="A37" s="139">
        <v>0.27083333333333298</v>
      </c>
      <c r="B37" s="138" t="s">
        <v>61</v>
      </c>
      <c r="C37" s="138" t="s">
        <v>61</v>
      </c>
      <c r="D37" s="138" t="s">
        <v>61</v>
      </c>
      <c r="E37" s="138" t="s">
        <v>61</v>
      </c>
      <c r="F37" s="138" t="s">
        <v>61</v>
      </c>
      <c r="G37" s="138" t="s">
        <v>61</v>
      </c>
      <c r="H37" s="138" t="s">
        <v>61</v>
      </c>
      <c r="I37" s="138" t="s">
        <v>61</v>
      </c>
      <c r="J37" s="138" t="s">
        <v>61</v>
      </c>
      <c r="K37" s="138" t="s">
        <v>61</v>
      </c>
      <c r="L37" s="138" t="s">
        <v>61</v>
      </c>
      <c r="M37" s="138" t="s">
        <v>61</v>
      </c>
      <c r="N37" s="138" t="s">
        <v>61</v>
      </c>
      <c r="O37" s="138" t="s">
        <v>61</v>
      </c>
      <c r="P37" s="2"/>
      <c r="Q37" s="391">
        <v>0.27083333333333298</v>
      </c>
      <c r="R37" s="388" t="str">
        <f t="shared" si="1"/>
        <v>*</v>
      </c>
      <c r="S37" s="388">
        <f t="shared" si="2"/>
        <v>30.6</v>
      </c>
      <c r="T37" s="388">
        <f t="shared" si="3"/>
        <v>29.9</v>
      </c>
      <c r="U37" s="388">
        <f t="shared" si="4"/>
        <v>30.5</v>
      </c>
      <c r="V37" s="388">
        <f t="shared" si="5"/>
        <v>27.2</v>
      </c>
      <c r="W37" s="388">
        <f t="shared" si="6"/>
        <v>35</v>
      </c>
      <c r="X37" s="388">
        <f t="shared" si="7"/>
        <v>30.7</v>
      </c>
      <c r="Y37" s="388">
        <f t="shared" si="8"/>
        <v>29.6</v>
      </c>
      <c r="Z37" s="388">
        <f t="shared" si="9"/>
        <v>28.6</v>
      </c>
      <c r="AA37" s="388">
        <f t="shared" si="10"/>
        <v>27.7</v>
      </c>
      <c r="AB37" s="388" t="str">
        <f t="shared" si="11"/>
        <v>*</v>
      </c>
      <c r="AC37" s="388" t="str">
        <f t="shared" si="12"/>
        <v>*</v>
      </c>
      <c r="AD37" s="388" t="str">
        <f t="shared" si="13"/>
        <v>*</v>
      </c>
      <c r="AE37" s="388" t="str">
        <f t="shared" si="14"/>
        <v>*</v>
      </c>
      <c r="AF37" s="388"/>
    </row>
    <row r="38" spans="1:32" ht="13.5" customHeight="1" x14ac:dyDescent="0.25">
      <c r="A38" s="139">
        <v>0.28125</v>
      </c>
      <c r="B38" s="138" t="s">
        <v>61</v>
      </c>
      <c r="C38" s="138" t="s">
        <v>61</v>
      </c>
      <c r="D38" s="138" t="s">
        <v>61</v>
      </c>
      <c r="E38" s="138" t="s">
        <v>61</v>
      </c>
      <c r="F38" s="138" t="s">
        <v>61</v>
      </c>
      <c r="G38" s="138" t="s">
        <v>61</v>
      </c>
      <c r="H38" s="138" t="s">
        <v>61</v>
      </c>
      <c r="I38" s="138" t="s">
        <v>61</v>
      </c>
      <c r="J38" s="138" t="s">
        <v>61</v>
      </c>
      <c r="K38" s="138" t="s">
        <v>61</v>
      </c>
      <c r="L38" s="138" t="s">
        <v>61</v>
      </c>
      <c r="M38" s="138" t="s">
        <v>61</v>
      </c>
      <c r="N38" s="138" t="s">
        <v>61</v>
      </c>
      <c r="O38" s="138" t="s">
        <v>61</v>
      </c>
      <c r="P38" s="2"/>
      <c r="Q38" s="391">
        <v>0.28125</v>
      </c>
      <c r="R38" s="388" t="str">
        <f t="shared" si="1"/>
        <v>*</v>
      </c>
      <c r="S38" s="388">
        <f t="shared" si="2"/>
        <v>27.8</v>
      </c>
      <c r="T38" s="388">
        <f t="shared" si="3"/>
        <v>29</v>
      </c>
      <c r="U38" s="388">
        <f t="shared" si="4"/>
        <v>27.8</v>
      </c>
      <c r="V38" s="388">
        <f t="shared" si="5"/>
        <v>29.9</v>
      </c>
      <c r="W38" s="388">
        <f t="shared" si="6"/>
        <v>29.6</v>
      </c>
      <c r="X38" s="388">
        <f t="shared" si="7"/>
        <v>30.2</v>
      </c>
      <c r="Y38" s="388">
        <f t="shared" si="8"/>
        <v>28.2</v>
      </c>
      <c r="Z38" s="388">
        <f t="shared" si="9"/>
        <v>28.2</v>
      </c>
      <c r="AA38" s="388">
        <f t="shared" si="10"/>
        <v>28.7</v>
      </c>
      <c r="AB38" s="388" t="str">
        <f t="shared" si="11"/>
        <v>*</v>
      </c>
      <c r="AC38" s="388" t="str">
        <f t="shared" si="12"/>
        <v>*</v>
      </c>
      <c r="AD38" s="388" t="str">
        <f t="shared" si="13"/>
        <v>*</v>
      </c>
      <c r="AE38" s="388" t="str">
        <f t="shared" si="14"/>
        <v>*</v>
      </c>
      <c r="AF38" s="388"/>
    </row>
    <row r="39" spans="1:32" ht="13.5" customHeight="1" x14ac:dyDescent="0.25">
      <c r="A39" s="139">
        <v>0.29166666666666702</v>
      </c>
      <c r="B39" s="138" t="s">
        <v>61</v>
      </c>
      <c r="C39" s="138" t="s">
        <v>61</v>
      </c>
      <c r="D39" s="138" t="s">
        <v>61</v>
      </c>
      <c r="E39" s="138" t="s">
        <v>61</v>
      </c>
      <c r="F39" s="138" t="s">
        <v>61</v>
      </c>
      <c r="G39" s="138" t="s">
        <v>61</v>
      </c>
      <c r="H39" s="138" t="s">
        <v>61</v>
      </c>
      <c r="I39" s="138" t="s">
        <v>61</v>
      </c>
      <c r="J39" s="138" t="s">
        <v>61</v>
      </c>
      <c r="K39" s="138" t="s">
        <v>61</v>
      </c>
      <c r="L39" s="138" t="s">
        <v>61</v>
      </c>
      <c r="M39" s="138" t="s">
        <v>61</v>
      </c>
      <c r="N39" s="138" t="s">
        <v>61</v>
      </c>
      <c r="O39" s="138" t="s">
        <v>61</v>
      </c>
      <c r="P39" s="2"/>
      <c r="Q39" s="391">
        <v>0.29166666666666702</v>
      </c>
      <c r="R39" s="388" t="str">
        <f t="shared" si="1"/>
        <v>*</v>
      </c>
      <c r="S39" s="388">
        <f t="shared" si="2"/>
        <v>28</v>
      </c>
      <c r="T39" s="388">
        <f t="shared" si="3"/>
        <v>31.3</v>
      </c>
      <c r="U39" s="388">
        <f t="shared" si="4"/>
        <v>27.6</v>
      </c>
      <c r="V39" s="388">
        <f t="shared" si="5"/>
        <v>29.7</v>
      </c>
      <c r="W39" s="388">
        <f t="shared" si="6"/>
        <v>29.7</v>
      </c>
      <c r="X39" s="388">
        <f t="shared" si="7"/>
        <v>33.4</v>
      </c>
      <c r="Y39" s="388">
        <f t="shared" si="8"/>
        <v>29.5</v>
      </c>
      <c r="Z39" s="388">
        <f t="shared" si="9"/>
        <v>30.5</v>
      </c>
      <c r="AA39" s="388">
        <f t="shared" si="10"/>
        <v>30.7</v>
      </c>
      <c r="AB39" s="388" t="str">
        <f t="shared" si="11"/>
        <v>*</v>
      </c>
      <c r="AC39" s="388" t="str">
        <f t="shared" si="12"/>
        <v>*</v>
      </c>
      <c r="AD39" s="388" t="str">
        <f t="shared" si="13"/>
        <v>*</v>
      </c>
      <c r="AE39" s="388" t="str">
        <f t="shared" si="14"/>
        <v>*</v>
      </c>
      <c r="AF39" s="388"/>
    </row>
    <row r="40" spans="1:32" ht="13.5" customHeight="1" x14ac:dyDescent="0.25">
      <c r="A40" s="139">
        <v>0.30208333333333298</v>
      </c>
      <c r="B40" s="138" t="s">
        <v>61</v>
      </c>
      <c r="C40" s="138" t="s">
        <v>61</v>
      </c>
      <c r="D40" s="138" t="s">
        <v>61</v>
      </c>
      <c r="E40" s="138" t="s">
        <v>61</v>
      </c>
      <c r="F40" s="138" t="s">
        <v>61</v>
      </c>
      <c r="G40" s="138" t="s">
        <v>61</v>
      </c>
      <c r="H40" s="138" t="s">
        <v>61</v>
      </c>
      <c r="I40" s="138" t="s">
        <v>61</v>
      </c>
      <c r="J40" s="138" t="s">
        <v>61</v>
      </c>
      <c r="K40" s="138" t="s">
        <v>61</v>
      </c>
      <c r="L40" s="138" t="s">
        <v>61</v>
      </c>
      <c r="M40" s="138" t="s">
        <v>61</v>
      </c>
      <c r="N40" s="138" t="s">
        <v>61</v>
      </c>
      <c r="O40" s="138" t="s">
        <v>61</v>
      </c>
      <c r="P40" s="2"/>
      <c r="Q40" s="391">
        <v>0.30208333333333298</v>
      </c>
      <c r="R40" s="388" t="str">
        <f t="shared" si="1"/>
        <v>*</v>
      </c>
      <c r="S40" s="388">
        <f t="shared" si="2"/>
        <v>27.9</v>
      </c>
      <c r="T40" s="388">
        <f t="shared" si="3"/>
        <v>28.7</v>
      </c>
      <c r="U40" s="388">
        <f t="shared" si="4"/>
        <v>27</v>
      </c>
      <c r="V40" s="388">
        <f t="shared" si="5"/>
        <v>26.3</v>
      </c>
      <c r="W40" s="388">
        <f t="shared" si="6"/>
        <v>27.1</v>
      </c>
      <c r="X40" s="388">
        <f t="shared" si="7"/>
        <v>25.5</v>
      </c>
      <c r="Y40" s="388">
        <f t="shared" si="8"/>
        <v>27.4</v>
      </c>
      <c r="Z40" s="388">
        <f t="shared" si="9"/>
        <v>28.2</v>
      </c>
      <c r="AA40" s="388">
        <f t="shared" si="10"/>
        <v>26.4</v>
      </c>
      <c r="AB40" s="388" t="str">
        <f t="shared" si="11"/>
        <v>*</v>
      </c>
      <c r="AC40" s="388" t="str">
        <f t="shared" si="12"/>
        <v>*</v>
      </c>
      <c r="AD40" s="388" t="str">
        <f t="shared" si="13"/>
        <v>*</v>
      </c>
      <c r="AE40" s="388" t="str">
        <f t="shared" si="14"/>
        <v>*</v>
      </c>
      <c r="AF40" s="388"/>
    </row>
    <row r="41" spans="1:32" ht="13.5" customHeight="1" x14ac:dyDescent="0.25">
      <c r="A41" s="139">
        <v>0.3125</v>
      </c>
      <c r="B41" s="138" t="s">
        <v>61</v>
      </c>
      <c r="C41" s="138" t="s">
        <v>61</v>
      </c>
      <c r="D41" s="138" t="s">
        <v>61</v>
      </c>
      <c r="E41" s="138" t="s">
        <v>61</v>
      </c>
      <c r="F41" s="138" t="s">
        <v>61</v>
      </c>
      <c r="G41" s="138" t="s">
        <v>61</v>
      </c>
      <c r="H41" s="138" t="s">
        <v>61</v>
      </c>
      <c r="I41" s="138" t="s">
        <v>61</v>
      </c>
      <c r="J41" s="138" t="s">
        <v>61</v>
      </c>
      <c r="K41" s="138" t="s">
        <v>61</v>
      </c>
      <c r="L41" s="138" t="s">
        <v>61</v>
      </c>
      <c r="M41" s="138" t="s">
        <v>61</v>
      </c>
      <c r="N41" s="138" t="s">
        <v>61</v>
      </c>
      <c r="O41" s="138" t="s">
        <v>61</v>
      </c>
      <c r="P41" s="2"/>
      <c r="Q41" s="391">
        <v>0.3125</v>
      </c>
      <c r="R41" s="388" t="str">
        <f t="shared" si="1"/>
        <v>*</v>
      </c>
      <c r="S41" s="388">
        <f t="shared" si="2"/>
        <v>28.4</v>
      </c>
      <c r="T41" s="388">
        <f t="shared" si="3"/>
        <v>28.3</v>
      </c>
      <c r="U41" s="388">
        <f t="shared" si="4"/>
        <v>29.2</v>
      </c>
      <c r="V41" s="388">
        <f t="shared" si="5"/>
        <v>28.2</v>
      </c>
      <c r="W41" s="388">
        <f t="shared" si="6"/>
        <v>28.8</v>
      </c>
      <c r="X41" s="388">
        <f t="shared" si="7"/>
        <v>28.4</v>
      </c>
      <c r="Y41" s="388">
        <f t="shared" si="8"/>
        <v>26.5</v>
      </c>
      <c r="Z41" s="388">
        <f t="shared" si="9"/>
        <v>28.9</v>
      </c>
      <c r="AA41" s="388">
        <f t="shared" si="10"/>
        <v>27</v>
      </c>
      <c r="AB41" s="388" t="str">
        <f t="shared" si="11"/>
        <v>*</v>
      </c>
      <c r="AC41" s="388" t="str">
        <f t="shared" si="12"/>
        <v>*</v>
      </c>
      <c r="AD41" s="388" t="str">
        <f t="shared" si="13"/>
        <v>*</v>
      </c>
      <c r="AE41" s="388" t="str">
        <f t="shared" si="14"/>
        <v>*</v>
      </c>
      <c r="AF41" s="388"/>
    </row>
    <row r="42" spans="1:32" ht="13.5" customHeight="1" x14ac:dyDescent="0.25">
      <c r="A42" s="139">
        <v>0.32291666666666702</v>
      </c>
      <c r="B42" s="138" t="s">
        <v>61</v>
      </c>
      <c r="C42" s="138" t="s">
        <v>61</v>
      </c>
      <c r="D42" s="138" t="s">
        <v>61</v>
      </c>
      <c r="E42" s="138" t="s">
        <v>61</v>
      </c>
      <c r="F42" s="138" t="s">
        <v>61</v>
      </c>
      <c r="G42" s="138" t="s">
        <v>61</v>
      </c>
      <c r="H42" s="138" t="s">
        <v>61</v>
      </c>
      <c r="I42" s="138" t="s">
        <v>61</v>
      </c>
      <c r="J42" s="138" t="s">
        <v>61</v>
      </c>
      <c r="K42" s="138" t="s">
        <v>61</v>
      </c>
      <c r="L42" s="138" t="s">
        <v>61</v>
      </c>
      <c r="M42" s="138" t="s">
        <v>61</v>
      </c>
      <c r="N42" s="138" t="s">
        <v>61</v>
      </c>
      <c r="O42" s="138" t="s">
        <v>61</v>
      </c>
      <c r="P42" s="2"/>
      <c r="Q42" s="391">
        <v>0.32291666666666702</v>
      </c>
      <c r="R42" s="388" t="str">
        <f t="shared" si="1"/>
        <v>*</v>
      </c>
      <c r="S42" s="388">
        <f t="shared" si="2"/>
        <v>28.3</v>
      </c>
      <c r="T42" s="388">
        <f t="shared" si="3"/>
        <v>28.1</v>
      </c>
      <c r="U42" s="388">
        <f t="shared" si="4"/>
        <v>29.6</v>
      </c>
      <c r="V42" s="388">
        <f t="shared" si="5"/>
        <v>28.7</v>
      </c>
      <c r="W42" s="388">
        <f t="shared" si="6"/>
        <v>27.3</v>
      </c>
      <c r="X42" s="388">
        <f t="shared" si="7"/>
        <v>28</v>
      </c>
      <c r="Y42" s="388">
        <f t="shared" si="8"/>
        <v>27.9</v>
      </c>
      <c r="Z42" s="388">
        <f t="shared" si="9"/>
        <v>25.8</v>
      </c>
      <c r="AA42" s="388">
        <f t="shared" si="10"/>
        <v>29.5</v>
      </c>
      <c r="AB42" s="388" t="str">
        <f t="shared" si="11"/>
        <v>*</v>
      </c>
      <c r="AC42" s="388" t="str">
        <f t="shared" si="12"/>
        <v>*</v>
      </c>
      <c r="AD42" s="388" t="str">
        <f t="shared" si="13"/>
        <v>*</v>
      </c>
      <c r="AE42" s="388" t="str">
        <f t="shared" si="14"/>
        <v>*</v>
      </c>
      <c r="AF42" s="388"/>
    </row>
    <row r="43" spans="1:32" ht="13.5" customHeight="1" x14ac:dyDescent="0.25">
      <c r="A43" s="139">
        <v>0.33333333333333298</v>
      </c>
      <c r="B43" s="138" t="s">
        <v>61</v>
      </c>
      <c r="C43" s="138" t="s">
        <v>61</v>
      </c>
      <c r="D43" s="138" t="s">
        <v>61</v>
      </c>
      <c r="E43" s="138" t="s">
        <v>61</v>
      </c>
      <c r="F43" s="138" t="s">
        <v>61</v>
      </c>
      <c r="G43" s="138" t="s">
        <v>61</v>
      </c>
      <c r="H43" s="138" t="s">
        <v>61</v>
      </c>
      <c r="I43" s="138" t="s">
        <v>61</v>
      </c>
      <c r="J43" s="138" t="s">
        <v>61</v>
      </c>
      <c r="K43" s="138" t="s">
        <v>61</v>
      </c>
      <c r="L43" s="138" t="s">
        <v>61</v>
      </c>
      <c r="M43" s="138" t="s">
        <v>61</v>
      </c>
      <c r="N43" s="138" t="s">
        <v>61</v>
      </c>
      <c r="O43" s="138" t="s">
        <v>61</v>
      </c>
      <c r="P43" s="2"/>
      <c r="Q43" s="391">
        <v>0.33333333333333298</v>
      </c>
      <c r="R43" s="388" t="str">
        <f t="shared" si="1"/>
        <v>*</v>
      </c>
      <c r="S43" s="388">
        <f t="shared" si="2"/>
        <v>28.3</v>
      </c>
      <c r="T43" s="388">
        <f t="shared" si="3"/>
        <v>24.5</v>
      </c>
      <c r="U43" s="388">
        <f t="shared" si="4"/>
        <v>28.8</v>
      </c>
      <c r="V43" s="388">
        <f t="shared" si="5"/>
        <v>28.9</v>
      </c>
      <c r="W43" s="388">
        <f t="shared" si="6"/>
        <v>27.5</v>
      </c>
      <c r="X43" s="388">
        <f t="shared" si="7"/>
        <v>29.9</v>
      </c>
      <c r="Y43" s="388">
        <f t="shared" si="8"/>
        <v>27.6</v>
      </c>
      <c r="Z43" s="388">
        <f t="shared" si="9"/>
        <v>28.4</v>
      </c>
      <c r="AA43" s="388">
        <f t="shared" si="10"/>
        <v>28.3</v>
      </c>
      <c r="AB43" s="388" t="str">
        <f t="shared" si="11"/>
        <v>*</v>
      </c>
      <c r="AC43" s="388" t="str">
        <f t="shared" si="12"/>
        <v>*</v>
      </c>
      <c r="AD43" s="388" t="str">
        <f t="shared" si="13"/>
        <v>*</v>
      </c>
      <c r="AE43" s="388" t="str">
        <f t="shared" si="14"/>
        <v>*</v>
      </c>
      <c r="AF43" s="388"/>
    </row>
    <row r="44" spans="1:32" ht="13.5" customHeight="1" x14ac:dyDescent="0.25">
      <c r="A44" s="139">
        <v>0.34375</v>
      </c>
      <c r="B44" s="138" t="s">
        <v>61</v>
      </c>
      <c r="C44" s="138" t="s">
        <v>61</v>
      </c>
      <c r="D44" s="138" t="s">
        <v>61</v>
      </c>
      <c r="E44" s="138" t="s">
        <v>61</v>
      </c>
      <c r="F44" s="138" t="s">
        <v>61</v>
      </c>
      <c r="G44" s="138" t="s">
        <v>61</v>
      </c>
      <c r="H44" s="138" t="s">
        <v>61</v>
      </c>
      <c r="I44" s="138" t="s">
        <v>61</v>
      </c>
      <c r="J44" s="138" t="s">
        <v>61</v>
      </c>
      <c r="K44" s="138" t="s">
        <v>61</v>
      </c>
      <c r="L44" s="138" t="s">
        <v>61</v>
      </c>
      <c r="M44" s="138" t="s">
        <v>61</v>
      </c>
      <c r="N44" s="138" t="s">
        <v>61</v>
      </c>
      <c r="O44" s="138" t="s">
        <v>61</v>
      </c>
      <c r="P44" s="2"/>
      <c r="Q44" s="391">
        <v>0.34375</v>
      </c>
      <c r="R44" s="388" t="str">
        <f t="shared" si="1"/>
        <v>*</v>
      </c>
      <c r="S44" s="388">
        <f t="shared" si="2"/>
        <v>27.7</v>
      </c>
      <c r="T44" s="388">
        <f t="shared" si="3"/>
        <v>27.9</v>
      </c>
      <c r="U44" s="388">
        <f t="shared" si="4"/>
        <v>29.5</v>
      </c>
      <c r="V44" s="388">
        <f t="shared" si="5"/>
        <v>27.2</v>
      </c>
      <c r="W44" s="388">
        <f t="shared" si="6"/>
        <v>26</v>
      </c>
      <c r="X44" s="388">
        <f t="shared" si="7"/>
        <v>26.8</v>
      </c>
      <c r="Y44" s="388">
        <f t="shared" si="8"/>
        <v>29</v>
      </c>
      <c r="Z44" s="388">
        <f t="shared" si="9"/>
        <v>28.5</v>
      </c>
      <c r="AA44" s="388">
        <f t="shared" si="10"/>
        <v>27.2</v>
      </c>
      <c r="AB44" s="388" t="str">
        <f t="shared" si="11"/>
        <v>*</v>
      </c>
      <c r="AC44" s="388" t="str">
        <f t="shared" si="12"/>
        <v>*</v>
      </c>
      <c r="AD44" s="388" t="str">
        <f t="shared" si="13"/>
        <v>*</v>
      </c>
      <c r="AE44" s="388" t="str">
        <f t="shared" si="14"/>
        <v>*</v>
      </c>
      <c r="AF44" s="388"/>
    </row>
    <row r="45" spans="1:32" ht="13.5" customHeight="1" x14ac:dyDescent="0.25">
      <c r="A45" s="139">
        <v>0.35416666666666702</v>
      </c>
      <c r="B45" s="138" t="s">
        <v>61</v>
      </c>
      <c r="C45" s="138" t="s">
        <v>61</v>
      </c>
      <c r="D45" s="138" t="s">
        <v>61</v>
      </c>
      <c r="E45" s="138" t="s">
        <v>61</v>
      </c>
      <c r="F45" s="138" t="s">
        <v>61</v>
      </c>
      <c r="G45" s="138" t="s">
        <v>61</v>
      </c>
      <c r="H45" s="138" t="s">
        <v>61</v>
      </c>
      <c r="I45" s="138" t="s">
        <v>61</v>
      </c>
      <c r="J45" s="138" t="s">
        <v>61</v>
      </c>
      <c r="K45" s="138" t="s">
        <v>61</v>
      </c>
      <c r="L45" s="138" t="s">
        <v>61</v>
      </c>
      <c r="M45" s="138" t="s">
        <v>61</v>
      </c>
      <c r="N45" s="138" t="s">
        <v>61</v>
      </c>
      <c r="O45" s="138" t="s">
        <v>61</v>
      </c>
      <c r="P45" s="2"/>
      <c r="Q45" s="391">
        <v>0.35416666666666702</v>
      </c>
      <c r="R45" s="388" t="str">
        <f t="shared" si="1"/>
        <v>*</v>
      </c>
      <c r="S45" s="388">
        <f t="shared" si="2"/>
        <v>28.3</v>
      </c>
      <c r="T45" s="388">
        <f t="shared" si="3"/>
        <v>29.9</v>
      </c>
      <c r="U45" s="388">
        <f t="shared" si="4"/>
        <v>27.9</v>
      </c>
      <c r="V45" s="388">
        <f t="shared" si="5"/>
        <v>28</v>
      </c>
      <c r="W45" s="388">
        <f t="shared" si="6"/>
        <v>24.4</v>
      </c>
      <c r="X45" s="388">
        <f t="shared" si="7"/>
        <v>23.6</v>
      </c>
      <c r="Y45" s="388">
        <f t="shared" si="8"/>
        <v>27.8</v>
      </c>
      <c r="Z45" s="388">
        <f t="shared" si="9"/>
        <v>28.8</v>
      </c>
      <c r="AA45" s="388">
        <f t="shared" si="10"/>
        <v>26.4</v>
      </c>
      <c r="AB45" s="388" t="str">
        <f t="shared" si="11"/>
        <v>*</v>
      </c>
      <c r="AC45" s="388" t="str">
        <f t="shared" si="12"/>
        <v>*</v>
      </c>
      <c r="AD45" s="388" t="str">
        <f t="shared" si="13"/>
        <v>*</v>
      </c>
      <c r="AE45" s="388" t="str">
        <f t="shared" si="14"/>
        <v>*</v>
      </c>
      <c r="AF45" s="388"/>
    </row>
    <row r="46" spans="1:32" ht="13.5" customHeight="1" x14ac:dyDescent="0.25">
      <c r="A46" s="139">
        <v>0.36458333333333298</v>
      </c>
      <c r="B46" s="138" t="s">
        <v>61</v>
      </c>
      <c r="C46" s="138" t="s">
        <v>61</v>
      </c>
      <c r="D46" s="138" t="s">
        <v>61</v>
      </c>
      <c r="E46" s="138" t="s">
        <v>61</v>
      </c>
      <c r="F46" s="138" t="s">
        <v>61</v>
      </c>
      <c r="G46" s="138" t="s">
        <v>61</v>
      </c>
      <c r="H46" s="138" t="s">
        <v>61</v>
      </c>
      <c r="I46" s="138" t="s">
        <v>61</v>
      </c>
      <c r="J46" s="138" t="s">
        <v>61</v>
      </c>
      <c r="K46" s="138" t="s">
        <v>61</v>
      </c>
      <c r="L46" s="138" t="s">
        <v>61</v>
      </c>
      <c r="M46" s="138" t="s">
        <v>61</v>
      </c>
      <c r="N46" s="138" t="s">
        <v>61</v>
      </c>
      <c r="O46" s="138" t="s">
        <v>61</v>
      </c>
      <c r="P46" s="2"/>
      <c r="Q46" s="391">
        <v>0.36458333333333298</v>
      </c>
      <c r="R46" s="388" t="str">
        <f t="shared" si="1"/>
        <v>*</v>
      </c>
      <c r="S46" s="388">
        <f t="shared" si="2"/>
        <v>26.1</v>
      </c>
      <c r="T46" s="388">
        <f t="shared" si="3"/>
        <v>28.2</v>
      </c>
      <c r="U46" s="388">
        <f t="shared" si="4"/>
        <v>28.7</v>
      </c>
      <c r="V46" s="388">
        <f t="shared" si="5"/>
        <v>28.1</v>
      </c>
      <c r="W46" s="388">
        <f t="shared" si="6"/>
        <v>27.2</v>
      </c>
      <c r="X46" s="388">
        <f t="shared" si="7"/>
        <v>30.2</v>
      </c>
      <c r="Y46" s="388">
        <f t="shared" si="8"/>
        <v>26.3</v>
      </c>
      <c r="Z46" s="388">
        <f t="shared" si="9"/>
        <v>27.6</v>
      </c>
      <c r="AA46" s="388">
        <f t="shared" si="10"/>
        <v>27.7</v>
      </c>
      <c r="AB46" s="388" t="str">
        <f t="shared" si="11"/>
        <v>*</v>
      </c>
      <c r="AC46" s="388" t="str">
        <f t="shared" si="12"/>
        <v>*</v>
      </c>
      <c r="AD46" s="388" t="str">
        <f t="shared" si="13"/>
        <v>*</v>
      </c>
      <c r="AE46" s="388" t="str">
        <f t="shared" si="14"/>
        <v>*</v>
      </c>
      <c r="AF46" s="388"/>
    </row>
    <row r="47" spans="1:32" ht="13.5" customHeight="1" x14ac:dyDescent="0.25">
      <c r="A47" s="139">
        <v>0.375</v>
      </c>
      <c r="B47" s="138" t="s">
        <v>61</v>
      </c>
      <c r="C47" s="138" t="s">
        <v>61</v>
      </c>
      <c r="D47" s="138" t="s">
        <v>61</v>
      </c>
      <c r="E47" s="138" t="s">
        <v>61</v>
      </c>
      <c r="F47" s="138" t="s">
        <v>61</v>
      </c>
      <c r="G47" s="138" t="s">
        <v>61</v>
      </c>
      <c r="H47" s="138" t="s">
        <v>61</v>
      </c>
      <c r="I47" s="138" t="s">
        <v>61</v>
      </c>
      <c r="J47" s="138" t="s">
        <v>61</v>
      </c>
      <c r="K47" s="138" t="s">
        <v>61</v>
      </c>
      <c r="L47" s="138" t="s">
        <v>61</v>
      </c>
      <c r="M47" s="138" t="s">
        <v>61</v>
      </c>
      <c r="N47" s="138" t="s">
        <v>61</v>
      </c>
      <c r="O47" s="138" t="s">
        <v>61</v>
      </c>
      <c r="P47" s="2"/>
      <c r="Q47" s="391">
        <v>0.375</v>
      </c>
      <c r="R47" s="388" t="str">
        <f t="shared" si="1"/>
        <v>*</v>
      </c>
      <c r="S47" s="388">
        <f t="shared" si="2"/>
        <v>28.3</v>
      </c>
      <c r="T47" s="388">
        <f t="shared" si="3"/>
        <v>28.8</v>
      </c>
      <c r="U47" s="388">
        <f t="shared" si="4"/>
        <v>26.2</v>
      </c>
      <c r="V47" s="388">
        <f t="shared" si="5"/>
        <v>29.6</v>
      </c>
      <c r="W47" s="388">
        <f t="shared" si="6"/>
        <v>27.8</v>
      </c>
      <c r="X47" s="388">
        <f t="shared" si="7"/>
        <v>30.2</v>
      </c>
      <c r="Y47" s="388">
        <f t="shared" si="8"/>
        <v>26.8</v>
      </c>
      <c r="Z47" s="388">
        <f t="shared" si="9"/>
        <v>27.6</v>
      </c>
      <c r="AA47" s="388">
        <f t="shared" si="10"/>
        <v>26</v>
      </c>
      <c r="AB47" s="388" t="str">
        <f t="shared" si="11"/>
        <v>*</v>
      </c>
      <c r="AC47" s="388" t="str">
        <f t="shared" si="12"/>
        <v>*</v>
      </c>
      <c r="AD47" s="388" t="str">
        <f t="shared" si="13"/>
        <v>*</v>
      </c>
      <c r="AE47" s="388" t="str">
        <f t="shared" si="14"/>
        <v>*</v>
      </c>
      <c r="AF47" s="388"/>
    </row>
    <row r="48" spans="1:32" ht="13.5" customHeight="1" x14ac:dyDescent="0.25">
      <c r="A48" s="139">
        <v>0.38541666666666702</v>
      </c>
      <c r="B48" s="138" t="s">
        <v>61</v>
      </c>
      <c r="C48" s="138" t="s">
        <v>61</v>
      </c>
      <c r="D48" s="138" t="s">
        <v>61</v>
      </c>
      <c r="E48" s="138" t="s">
        <v>61</v>
      </c>
      <c r="F48" s="138" t="s">
        <v>61</v>
      </c>
      <c r="G48" s="138" t="s">
        <v>61</v>
      </c>
      <c r="H48" s="138" t="s">
        <v>61</v>
      </c>
      <c r="I48" s="138" t="s">
        <v>61</v>
      </c>
      <c r="J48" s="138" t="s">
        <v>61</v>
      </c>
      <c r="K48" s="138" t="s">
        <v>61</v>
      </c>
      <c r="L48" s="138" t="s">
        <v>61</v>
      </c>
      <c r="M48" s="138" t="s">
        <v>61</v>
      </c>
      <c r="N48" s="138" t="s">
        <v>61</v>
      </c>
      <c r="O48" s="138" t="s">
        <v>61</v>
      </c>
      <c r="P48" s="2"/>
      <c r="Q48" s="391">
        <v>0.38541666666666702</v>
      </c>
      <c r="R48" s="388" t="str">
        <f t="shared" si="1"/>
        <v>*</v>
      </c>
      <c r="S48" s="388">
        <f t="shared" si="2"/>
        <v>25.9</v>
      </c>
      <c r="T48" s="388">
        <f t="shared" si="3"/>
        <v>26.1</v>
      </c>
      <c r="U48" s="388">
        <f t="shared" si="4"/>
        <v>26.3</v>
      </c>
      <c r="V48" s="388">
        <f t="shared" si="5"/>
        <v>25.8</v>
      </c>
      <c r="W48" s="388">
        <f t="shared" si="6"/>
        <v>28.9</v>
      </c>
      <c r="X48" s="388">
        <f t="shared" si="7"/>
        <v>26.1</v>
      </c>
      <c r="Y48" s="388">
        <f t="shared" si="8"/>
        <v>25</v>
      </c>
      <c r="Z48" s="388">
        <f t="shared" si="9"/>
        <v>27.4</v>
      </c>
      <c r="AA48" s="388">
        <f t="shared" si="10"/>
        <v>25.8</v>
      </c>
      <c r="AB48" s="388" t="str">
        <f t="shared" si="11"/>
        <v>*</v>
      </c>
      <c r="AC48" s="388" t="str">
        <f t="shared" si="12"/>
        <v>*</v>
      </c>
      <c r="AD48" s="388" t="str">
        <f t="shared" si="13"/>
        <v>*</v>
      </c>
      <c r="AE48" s="388" t="str">
        <f t="shared" si="14"/>
        <v>*</v>
      </c>
      <c r="AF48" s="388"/>
    </row>
    <row r="49" spans="1:32" ht="13.5" customHeight="1" x14ac:dyDescent="0.25">
      <c r="A49" s="139">
        <v>0.39583333333333298</v>
      </c>
      <c r="B49" s="138" t="s">
        <v>61</v>
      </c>
      <c r="C49" s="138" t="s">
        <v>61</v>
      </c>
      <c r="D49" s="138" t="s">
        <v>61</v>
      </c>
      <c r="E49" s="138" t="s">
        <v>61</v>
      </c>
      <c r="F49" s="138" t="s">
        <v>61</v>
      </c>
      <c r="G49" s="138" t="s">
        <v>61</v>
      </c>
      <c r="H49" s="138" t="s">
        <v>61</v>
      </c>
      <c r="I49" s="138" t="s">
        <v>61</v>
      </c>
      <c r="J49" s="138" t="s">
        <v>61</v>
      </c>
      <c r="K49" s="138" t="s">
        <v>61</v>
      </c>
      <c r="L49" s="138" t="s">
        <v>61</v>
      </c>
      <c r="M49" s="138" t="s">
        <v>61</v>
      </c>
      <c r="N49" s="138" t="s">
        <v>61</v>
      </c>
      <c r="O49" s="138" t="s">
        <v>61</v>
      </c>
      <c r="P49" s="2"/>
      <c r="Q49" s="391">
        <v>0.39583333333333298</v>
      </c>
      <c r="R49" s="388" t="str">
        <f t="shared" si="1"/>
        <v>*</v>
      </c>
      <c r="S49" s="388">
        <f t="shared" si="2"/>
        <v>26.3</v>
      </c>
      <c r="T49" s="388">
        <f t="shared" si="3"/>
        <v>25.3</v>
      </c>
      <c r="U49" s="388">
        <f t="shared" si="4"/>
        <v>28.7</v>
      </c>
      <c r="V49" s="388">
        <f t="shared" si="5"/>
        <v>28.1</v>
      </c>
      <c r="W49" s="388">
        <f t="shared" si="6"/>
        <v>27.3</v>
      </c>
      <c r="X49" s="388">
        <f t="shared" si="7"/>
        <v>25.5</v>
      </c>
      <c r="Y49" s="388">
        <f t="shared" si="8"/>
        <v>26.4</v>
      </c>
      <c r="Z49" s="388">
        <f t="shared" si="9"/>
        <v>26.2</v>
      </c>
      <c r="AA49" s="388">
        <f t="shared" si="10"/>
        <v>23.9</v>
      </c>
      <c r="AB49" s="388" t="str">
        <f t="shared" si="11"/>
        <v>*</v>
      </c>
      <c r="AC49" s="388" t="str">
        <f t="shared" si="12"/>
        <v>*</v>
      </c>
      <c r="AD49" s="388" t="str">
        <f t="shared" si="13"/>
        <v>*</v>
      </c>
      <c r="AE49" s="388" t="str">
        <f t="shared" si="14"/>
        <v>*</v>
      </c>
      <c r="AF49" s="388"/>
    </row>
    <row r="50" spans="1:32" ht="13.5" customHeight="1" x14ac:dyDescent="0.25">
      <c r="A50" s="139">
        <v>0.40625</v>
      </c>
      <c r="B50" s="138" t="s">
        <v>61</v>
      </c>
      <c r="C50" s="138" t="s">
        <v>61</v>
      </c>
      <c r="D50" s="138" t="s">
        <v>61</v>
      </c>
      <c r="E50" s="138" t="s">
        <v>61</v>
      </c>
      <c r="F50" s="138" t="s">
        <v>61</v>
      </c>
      <c r="G50" s="138" t="s">
        <v>61</v>
      </c>
      <c r="H50" s="138" t="s">
        <v>61</v>
      </c>
      <c r="I50" s="138" t="s">
        <v>61</v>
      </c>
      <c r="J50" s="138" t="s">
        <v>61</v>
      </c>
      <c r="K50" s="138" t="s">
        <v>61</v>
      </c>
      <c r="L50" s="138" t="s">
        <v>61</v>
      </c>
      <c r="M50" s="138" t="s">
        <v>61</v>
      </c>
      <c r="N50" s="138" t="s">
        <v>61</v>
      </c>
      <c r="O50" s="138" t="s">
        <v>61</v>
      </c>
      <c r="P50" s="2"/>
      <c r="Q50" s="391">
        <v>0.40625</v>
      </c>
      <c r="R50" s="388" t="str">
        <f t="shared" si="1"/>
        <v>*</v>
      </c>
      <c r="S50" s="388">
        <f t="shared" si="2"/>
        <v>24.6</v>
      </c>
      <c r="T50" s="388">
        <f t="shared" si="3"/>
        <v>26.5</v>
      </c>
      <c r="U50" s="388">
        <f t="shared" si="4"/>
        <v>27.8</v>
      </c>
      <c r="V50" s="388">
        <f t="shared" si="5"/>
        <v>24.3</v>
      </c>
      <c r="W50" s="388">
        <f t="shared" si="6"/>
        <v>28.7</v>
      </c>
      <c r="X50" s="388">
        <f t="shared" si="7"/>
        <v>28.3</v>
      </c>
      <c r="Y50" s="388">
        <f t="shared" si="8"/>
        <v>26.3</v>
      </c>
      <c r="Z50" s="388">
        <f t="shared" si="9"/>
        <v>26.1</v>
      </c>
      <c r="AA50" s="388">
        <f t="shared" si="10"/>
        <v>25.7</v>
      </c>
      <c r="AB50" s="388" t="str">
        <f t="shared" si="11"/>
        <v>*</v>
      </c>
      <c r="AC50" s="388" t="str">
        <f t="shared" si="12"/>
        <v>*</v>
      </c>
      <c r="AD50" s="388" t="str">
        <f t="shared" si="13"/>
        <v>*</v>
      </c>
      <c r="AE50" s="388" t="str">
        <f t="shared" si="14"/>
        <v>*</v>
      </c>
      <c r="AF50" s="388"/>
    </row>
    <row r="51" spans="1:32" ht="13.5" customHeight="1" x14ac:dyDescent="0.25">
      <c r="A51" s="139">
        <v>0.41666666666666702</v>
      </c>
      <c r="B51" s="138" t="s">
        <v>61</v>
      </c>
      <c r="C51" s="138" t="s">
        <v>61</v>
      </c>
      <c r="D51" s="138" t="s">
        <v>61</v>
      </c>
      <c r="E51" s="138" t="s">
        <v>61</v>
      </c>
      <c r="F51" s="138" t="s">
        <v>61</v>
      </c>
      <c r="G51" s="138" t="s">
        <v>61</v>
      </c>
      <c r="H51" s="138" t="s">
        <v>61</v>
      </c>
      <c r="I51" s="138" t="s">
        <v>61</v>
      </c>
      <c r="J51" s="138" t="s">
        <v>61</v>
      </c>
      <c r="K51" s="138" t="s">
        <v>61</v>
      </c>
      <c r="L51" s="138" t="s">
        <v>61</v>
      </c>
      <c r="M51" s="138" t="s">
        <v>61</v>
      </c>
      <c r="N51" s="138" t="s">
        <v>61</v>
      </c>
      <c r="O51" s="138" t="s">
        <v>61</v>
      </c>
      <c r="P51" s="2"/>
      <c r="Q51" s="391">
        <v>0.41666666666666702</v>
      </c>
      <c r="R51" s="388" t="str">
        <f t="shared" si="1"/>
        <v>*</v>
      </c>
      <c r="S51" s="388">
        <f t="shared" si="2"/>
        <v>23.5</v>
      </c>
      <c r="T51" s="388">
        <f t="shared" si="3"/>
        <v>26</v>
      </c>
      <c r="U51" s="388">
        <f t="shared" si="4"/>
        <v>26.4</v>
      </c>
      <c r="V51" s="388">
        <f t="shared" si="5"/>
        <v>22.7</v>
      </c>
      <c r="W51" s="388">
        <f t="shared" si="6"/>
        <v>28.6</v>
      </c>
      <c r="X51" s="388">
        <f t="shared" si="7"/>
        <v>27.2</v>
      </c>
      <c r="Y51" s="388">
        <f t="shared" si="8"/>
        <v>23.8</v>
      </c>
      <c r="Z51" s="388">
        <f t="shared" si="9"/>
        <v>26.5</v>
      </c>
      <c r="AA51" s="388">
        <f t="shared" si="10"/>
        <v>25.6</v>
      </c>
      <c r="AB51" s="388" t="str">
        <f t="shared" si="11"/>
        <v>*</v>
      </c>
      <c r="AC51" s="388" t="str">
        <f t="shared" si="12"/>
        <v>*</v>
      </c>
      <c r="AD51" s="388" t="str">
        <f t="shared" si="13"/>
        <v>*</v>
      </c>
      <c r="AE51" s="388" t="str">
        <f t="shared" si="14"/>
        <v>*</v>
      </c>
      <c r="AF51" s="388"/>
    </row>
    <row r="52" spans="1:32" ht="13.5" customHeight="1" x14ac:dyDescent="0.25">
      <c r="A52" s="139">
        <v>0.42708333333333298</v>
      </c>
      <c r="B52" s="138" t="s">
        <v>61</v>
      </c>
      <c r="C52" s="138" t="s">
        <v>61</v>
      </c>
      <c r="D52" s="138" t="s">
        <v>61</v>
      </c>
      <c r="E52" s="138" t="s">
        <v>61</v>
      </c>
      <c r="F52" s="138" t="s">
        <v>61</v>
      </c>
      <c r="G52" s="138" t="s">
        <v>61</v>
      </c>
      <c r="H52" s="138" t="s">
        <v>61</v>
      </c>
      <c r="I52" s="138" t="s">
        <v>61</v>
      </c>
      <c r="J52" s="138" t="s">
        <v>61</v>
      </c>
      <c r="K52" s="138" t="s">
        <v>61</v>
      </c>
      <c r="L52" s="138" t="s">
        <v>61</v>
      </c>
      <c r="M52" s="138" t="s">
        <v>61</v>
      </c>
      <c r="N52" s="138" t="s">
        <v>61</v>
      </c>
      <c r="O52" s="138" t="s">
        <v>61</v>
      </c>
      <c r="P52" s="2"/>
      <c r="Q52" s="391">
        <v>0.42708333333333298</v>
      </c>
      <c r="R52" s="388" t="str">
        <f t="shared" si="1"/>
        <v>*</v>
      </c>
      <c r="S52" s="388">
        <f t="shared" si="2"/>
        <v>27.4</v>
      </c>
      <c r="T52" s="388">
        <f t="shared" si="3"/>
        <v>27.1</v>
      </c>
      <c r="U52" s="388">
        <f t="shared" si="4"/>
        <v>26.1</v>
      </c>
      <c r="V52" s="388">
        <f t="shared" si="5"/>
        <v>26.6</v>
      </c>
      <c r="W52" s="388">
        <f t="shared" si="6"/>
        <v>29.9</v>
      </c>
      <c r="X52" s="388">
        <f t="shared" si="7"/>
        <v>28.3</v>
      </c>
      <c r="Y52" s="388">
        <f t="shared" si="8"/>
        <v>26.5</v>
      </c>
      <c r="Z52" s="388">
        <f t="shared" si="9"/>
        <v>27</v>
      </c>
      <c r="AA52" s="388">
        <f t="shared" si="10"/>
        <v>27.1</v>
      </c>
      <c r="AB52" s="388" t="str">
        <f t="shared" si="11"/>
        <v>*</v>
      </c>
      <c r="AC52" s="388" t="str">
        <f t="shared" si="12"/>
        <v>*</v>
      </c>
      <c r="AD52" s="388" t="str">
        <f t="shared" si="13"/>
        <v>*</v>
      </c>
      <c r="AE52" s="388" t="str">
        <f t="shared" si="14"/>
        <v>*</v>
      </c>
      <c r="AF52" s="388"/>
    </row>
    <row r="53" spans="1:32" ht="13.5" customHeight="1" x14ac:dyDescent="0.25">
      <c r="A53" s="139">
        <v>0.4375</v>
      </c>
      <c r="B53" s="138" t="s">
        <v>61</v>
      </c>
      <c r="C53" s="138" t="s">
        <v>61</v>
      </c>
      <c r="D53" s="138" t="s">
        <v>61</v>
      </c>
      <c r="E53" s="138" t="s">
        <v>61</v>
      </c>
      <c r="F53" s="138" t="s">
        <v>61</v>
      </c>
      <c r="G53" s="138" t="s">
        <v>61</v>
      </c>
      <c r="H53" s="138" t="s">
        <v>61</v>
      </c>
      <c r="I53" s="138" t="s">
        <v>61</v>
      </c>
      <c r="J53" s="138" t="s">
        <v>61</v>
      </c>
      <c r="K53" s="138" t="s">
        <v>61</v>
      </c>
      <c r="L53" s="138" t="s">
        <v>61</v>
      </c>
      <c r="M53" s="138" t="s">
        <v>61</v>
      </c>
      <c r="N53" s="138" t="s">
        <v>61</v>
      </c>
      <c r="O53" s="138" t="s">
        <v>61</v>
      </c>
      <c r="P53" s="2"/>
      <c r="Q53" s="391">
        <v>0.4375</v>
      </c>
      <c r="R53" s="388" t="str">
        <f t="shared" si="1"/>
        <v>*</v>
      </c>
      <c r="S53" s="388">
        <f t="shared" si="2"/>
        <v>27.3</v>
      </c>
      <c r="T53" s="388">
        <f t="shared" si="3"/>
        <v>29</v>
      </c>
      <c r="U53" s="388">
        <f t="shared" si="4"/>
        <v>26.6</v>
      </c>
      <c r="V53" s="388">
        <f t="shared" si="5"/>
        <v>28</v>
      </c>
      <c r="W53" s="388">
        <f t="shared" si="6"/>
        <v>27.2</v>
      </c>
      <c r="X53" s="388">
        <f t="shared" si="7"/>
        <v>25.7</v>
      </c>
      <c r="Y53" s="388">
        <f t="shared" si="8"/>
        <v>28.7</v>
      </c>
      <c r="Z53" s="388">
        <f t="shared" si="9"/>
        <v>26.3</v>
      </c>
      <c r="AA53" s="388">
        <f t="shared" si="10"/>
        <v>26.4</v>
      </c>
      <c r="AB53" s="388" t="str">
        <f t="shared" si="11"/>
        <v>*</v>
      </c>
      <c r="AC53" s="388" t="str">
        <f t="shared" si="12"/>
        <v>*</v>
      </c>
      <c r="AD53" s="388" t="str">
        <f t="shared" si="13"/>
        <v>*</v>
      </c>
      <c r="AE53" s="388" t="str">
        <f t="shared" si="14"/>
        <v>*</v>
      </c>
      <c r="AF53" s="388"/>
    </row>
    <row r="54" spans="1:32" ht="13.5" customHeight="1" x14ac:dyDescent="0.25">
      <c r="A54" s="139">
        <v>0.44791666666666702</v>
      </c>
      <c r="B54" s="138" t="s">
        <v>61</v>
      </c>
      <c r="C54" s="138" t="s">
        <v>61</v>
      </c>
      <c r="D54" s="138" t="s">
        <v>61</v>
      </c>
      <c r="E54" s="138" t="s">
        <v>61</v>
      </c>
      <c r="F54" s="138" t="s">
        <v>61</v>
      </c>
      <c r="G54" s="138" t="s">
        <v>61</v>
      </c>
      <c r="H54" s="138" t="s">
        <v>61</v>
      </c>
      <c r="I54" s="138" t="s">
        <v>61</v>
      </c>
      <c r="J54" s="138" t="s">
        <v>61</v>
      </c>
      <c r="K54" s="138" t="s">
        <v>61</v>
      </c>
      <c r="L54" s="138" t="s">
        <v>61</v>
      </c>
      <c r="M54" s="138" t="s">
        <v>61</v>
      </c>
      <c r="N54" s="138" t="s">
        <v>61</v>
      </c>
      <c r="O54" s="138" t="s">
        <v>61</v>
      </c>
      <c r="P54" s="2"/>
      <c r="Q54" s="391">
        <v>0.44791666666666702</v>
      </c>
      <c r="R54" s="388" t="str">
        <f t="shared" si="1"/>
        <v>*</v>
      </c>
      <c r="S54" s="388">
        <f t="shared" si="2"/>
        <v>23.5</v>
      </c>
      <c r="T54" s="388">
        <f t="shared" si="3"/>
        <v>27.3</v>
      </c>
      <c r="U54" s="388">
        <f t="shared" si="4"/>
        <v>26.9</v>
      </c>
      <c r="V54" s="388">
        <f t="shared" si="5"/>
        <v>26</v>
      </c>
      <c r="W54" s="388">
        <f t="shared" si="6"/>
        <v>27</v>
      </c>
      <c r="X54" s="388">
        <f t="shared" si="7"/>
        <v>24.7</v>
      </c>
      <c r="Y54" s="388">
        <f t="shared" si="8"/>
        <v>23.3</v>
      </c>
      <c r="Z54" s="388">
        <f t="shared" si="9"/>
        <v>25.6</v>
      </c>
      <c r="AA54" s="388">
        <f t="shared" si="10"/>
        <v>28.5</v>
      </c>
      <c r="AB54" s="388" t="str">
        <f t="shared" si="11"/>
        <v>*</v>
      </c>
      <c r="AC54" s="388" t="str">
        <f t="shared" si="12"/>
        <v>*</v>
      </c>
      <c r="AD54" s="388" t="str">
        <f t="shared" si="13"/>
        <v>*</v>
      </c>
      <c r="AE54" s="388" t="str">
        <f t="shared" si="14"/>
        <v>*</v>
      </c>
      <c r="AF54" s="388"/>
    </row>
    <row r="55" spans="1:32" ht="13.5" customHeight="1" x14ac:dyDescent="0.25">
      <c r="A55" s="139">
        <v>0.45833333333333298</v>
      </c>
      <c r="B55" s="138">
        <v>21</v>
      </c>
      <c r="C55" s="138">
        <v>1</v>
      </c>
      <c r="D55" s="138">
        <v>0</v>
      </c>
      <c r="E55" s="138">
        <v>14</v>
      </c>
      <c r="F55" s="138">
        <v>5</v>
      </c>
      <c r="G55" s="138">
        <v>1</v>
      </c>
      <c r="H55" s="138">
        <v>0</v>
      </c>
      <c r="I55" s="138">
        <v>0</v>
      </c>
      <c r="J55" s="138">
        <v>0</v>
      </c>
      <c r="K55" s="138">
        <v>0</v>
      </c>
      <c r="L55" s="138">
        <v>0</v>
      </c>
      <c r="M55" s="138">
        <v>0</v>
      </c>
      <c r="N55" s="138">
        <v>25.3</v>
      </c>
      <c r="O55" s="138">
        <v>30.2</v>
      </c>
      <c r="P55" s="2"/>
      <c r="Q55" s="391">
        <v>0.45833333333333298</v>
      </c>
      <c r="R55" s="388">
        <f t="shared" si="1"/>
        <v>25.3</v>
      </c>
      <c r="S55" s="388">
        <f t="shared" si="2"/>
        <v>24.2</v>
      </c>
      <c r="T55" s="388">
        <f t="shared" si="3"/>
        <v>27.6</v>
      </c>
      <c r="U55" s="388">
        <f t="shared" si="4"/>
        <v>26.4</v>
      </c>
      <c r="V55" s="388">
        <f t="shared" si="5"/>
        <v>25.6</v>
      </c>
      <c r="W55" s="388">
        <f t="shared" si="6"/>
        <v>28.2</v>
      </c>
      <c r="X55" s="388">
        <f t="shared" si="7"/>
        <v>27.1</v>
      </c>
      <c r="Y55" s="388">
        <f t="shared" si="8"/>
        <v>25</v>
      </c>
      <c r="Z55" s="388">
        <f t="shared" si="9"/>
        <v>26.6</v>
      </c>
      <c r="AA55" s="388">
        <f t="shared" si="10"/>
        <v>26</v>
      </c>
      <c r="AB55" s="388" t="str">
        <f t="shared" si="11"/>
        <v>*</v>
      </c>
      <c r="AC55" s="388" t="str">
        <f t="shared" si="12"/>
        <v>*</v>
      </c>
      <c r="AD55" s="388" t="str">
        <f t="shared" si="13"/>
        <v>*</v>
      </c>
      <c r="AE55" s="388" t="str">
        <f t="shared" si="14"/>
        <v>*</v>
      </c>
      <c r="AF55" s="388"/>
    </row>
    <row r="56" spans="1:32" ht="13.5" customHeight="1" x14ac:dyDescent="0.25">
      <c r="A56" s="139">
        <v>0.46875</v>
      </c>
      <c r="B56" s="138">
        <v>22</v>
      </c>
      <c r="C56" s="138">
        <v>0</v>
      </c>
      <c r="D56" s="138">
        <v>0</v>
      </c>
      <c r="E56" s="138">
        <v>16</v>
      </c>
      <c r="F56" s="138">
        <v>4</v>
      </c>
      <c r="G56" s="138">
        <v>1</v>
      </c>
      <c r="H56" s="138">
        <v>0</v>
      </c>
      <c r="I56" s="138">
        <v>0</v>
      </c>
      <c r="J56" s="138">
        <v>1</v>
      </c>
      <c r="K56" s="138">
        <v>0</v>
      </c>
      <c r="L56" s="138">
        <v>0</v>
      </c>
      <c r="M56" s="138">
        <v>0</v>
      </c>
      <c r="N56" s="138">
        <v>26.8</v>
      </c>
      <c r="O56" s="138">
        <v>32.4</v>
      </c>
      <c r="P56" s="2"/>
      <c r="Q56" s="391">
        <v>0.46875</v>
      </c>
      <c r="R56" s="388">
        <f t="shared" si="1"/>
        <v>26.8</v>
      </c>
      <c r="S56" s="388">
        <f t="shared" si="2"/>
        <v>25.2</v>
      </c>
      <c r="T56" s="388">
        <f t="shared" si="3"/>
        <v>28.4</v>
      </c>
      <c r="U56" s="388">
        <f t="shared" si="4"/>
        <v>26</v>
      </c>
      <c r="V56" s="388">
        <f t="shared" si="5"/>
        <v>26.8</v>
      </c>
      <c r="W56" s="388">
        <f t="shared" si="6"/>
        <v>24</v>
      </c>
      <c r="X56" s="388">
        <f t="shared" si="7"/>
        <v>26.6</v>
      </c>
      <c r="Y56" s="388">
        <f t="shared" si="8"/>
        <v>26.1</v>
      </c>
      <c r="Z56" s="388">
        <f t="shared" si="9"/>
        <v>28</v>
      </c>
      <c r="AA56" s="388">
        <f t="shared" si="10"/>
        <v>23.7</v>
      </c>
      <c r="AB56" s="388" t="str">
        <f t="shared" si="11"/>
        <v>*</v>
      </c>
      <c r="AC56" s="388" t="str">
        <f t="shared" si="12"/>
        <v>*</v>
      </c>
      <c r="AD56" s="388" t="str">
        <f t="shared" si="13"/>
        <v>*</v>
      </c>
      <c r="AE56" s="388" t="str">
        <f t="shared" si="14"/>
        <v>*</v>
      </c>
      <c r="AF56" s="388"/>
    </row>
    <row r="57" spans="1:32" ht="13.5" customHeight="1" x14ac:dyDescent="0.25">
      <c r="A57" s="139">
        <v>0.47916666666666702</v>
      </c>
      <c r="B57" s="138">
        <v>18</v>
      </c>
      <c r="C57" s="138">
        <v>1</v>
      </c>
      <c r="D57" s="138">
        <v>0</v>
      </c>
      <c r="E57" s="138">
        <v>14</v>
      </c>
      <c r="F57" s="138">
        <v>2</v>
      </c>
      <c r="G57" s="138">
        <v>0</v>
      </c>
      <c r="H57" s="138">
        <v>0</v>
      </c>
      <c r="I57" s="138">
        <v>0</v>
      </c>
      <c r="J57" s="138">
        <v>0</v>
      </c>
      <c r="K57" s="138">
        <v>0</v>
      </c>
      <c r="L57" s="138">
        <v>0</v>
      </c>
      <c r="M57" s="138">
        <v>1</v>
      </c>
      <c r="N57" s="138">
        <v>28.7</v>
      </c>
      <c r="O57" s="138">
        <v>33</v>
      </c>
      <c r="P57" s="2"/>
      <c r="Q57" s="391">
        <v>0.47916666666666702</v>
      </c>
      <c r="R57" s="388">
        <f t="shared" si="1"/>
        <v>28.7</v>
      </c>
      <c r="S57" s="388">
        <f t="shared" si="2"/>
        <v>24.5</v>
      </c>
      <c r="T57" s="388">
        <f t="shared" si="3"/>
        <v>27.9</v>
      </c>
      <c r="U57" s="388">
        <f t="shared" si="4"/>
        <v>26.7</v>
      </c>
      <c r="V57" s="388">
        <f t="shared" si="5"/>
        <v>29.3</v>
      </c>
      <c r="W57" s="388">
        <f t="shared" si="6"/>
        <v>25.4</v>
      </c>
      <c r="X57" s="388">
        <f t="shared" si="7"/>
        <v>27.1</v>
      </c>
      <c r="Y57" s="388">
        <f t="shared" si="8"/>
        <v>26.6</v>
      </c>
      <c r="Z57" s="388">
        <f t="shared" si="9"/>
        <v>26.6</v>
      </c>
      <c r="AA57" s="388">
        <f t="shared" si="10"/>
        <v>21.4</v>
      </c>
      <c r="AB57" s="388" t="str">
        <f t="shared" si="11"/>
        <v>*</v>
      </c>
      <c r="AC57" s="388" t="str">
        <f t="shared" si="12"/>
        <v>*</v>
      </c>
      <c r="AD57" s="388" t="str">
        <f t="shared" si="13"/>
        <v>*</v>
      </c>
      <c r="AE57" s="388" t="str">
        <f t="shared" si="14"/>
        <v>*</v>
      </c>
      <c r="AF57" s="388"/>
    </row>
    <row r="58" spans="1:32" ht="13.5" customHeight="1" x14ac:dyDescent="0.25">
      <c r="A58" s="139">
        <v>0.48958333333333298</v>
      </c>
      <c r="B58" s="138">
        <v>15</v>
      </c>
      <c r="C58" s="138">
        <v>1</v>
      </c>
      <c r="D58" s="138">
        <v>1</v>
      </c>
      <c r="E58" s="138">
        <v>9</v>
      </c>
      <c r="F58" s="138">
        <v>2</v>
      </c>
      <c r="G58" s="138">
        <v>2</v>
      </c>
      <c r="H58" s="138">
        <v>0</v>
      </c>
      <c r="I58" s="138">
        <v>0</v>
      </c>
      <c r="J58" s="138">
        <v>0</v>
      </c>
      <c r="K58" s="138">
        <v>0</v>
      </c>
      <c r="L58" s="138">
        <v>0</v>
      </c>
      <c r="M58" s="138">
        <v>0</v>
      </c>
      <c r="N58" s="138">
        <v>27.2</v>
      </c>
      <c r="O58" s="138">
        <v>30.5</v>
      </c>
      <c r="P58" s="2"/>
      <c r="Q58" s="391">
        <v>0.48958333333333298</v>
      </c>
      <c r="R58" s="388">
        <f t="shared" si="1"/>
        <v>27.2</v>
      </c>
      <c r="S58" s="388">
        <f t="shared" si="2"/>
        <v>21.7</v>
      </c>
      <c r="T58" s="388">
        <f t="shared" si="3"/>
        <v>26.4</v>
      </c>
      <c r="U58" s="388">
        <f t="shared" si="4"/>
        <v>27.6</v>
      </c>
      <c r="V58" s="388">
        <f t="shared" si="5"/>
        <v>28.1</v>
      </c>
      <c r="W58" s="388">
        <f t="shared" si="6"/>
        <v>25.6</v>
      </c>
      <c r="X58" s="388">
        <f t="shared" si="7"/>
        <v>28.4</v>
      </c>
      <c r="Y58" s="388">
        <f t="shared" si="8"/>
        <v>26.3</v>
      </c>
      <c r="Z58" s="388">
        <f t="shared" si="9"/>
        <v>25.4</v>
      </c>
      <c r="AA58" s="388">
        <f t="shared" si="10"/>
        <v>17.5</v>
      </c>
      <c r="AB58" s="388" t="str">
        <f t="shared" si="11"/>
        <v>*</v>
      </c>
      <c r="AC58" s="388" t="str">
        <f t="shared" si="12"/>
        <v>*</v>
      </c>
      <c r="AD58" s="388" t="str">
        <f t="shared" si="13"/>
        <v>*</v>
      </c>
      <c r="AE58" s="388" t="str">
        <f t="shared" si="14"/>
        <v>*</v>
      </c>
      <c r="AF58" s="388"/>
    </row>
    <row r="59" spans="1:32" ht="13.5" customHeight="1" x14ac:dyDescent="0.25">
      <c r="A59" s="139">
        <v>0.5</v>
      </c>
      <c r="B59" s="138">
        <v>24</v>
      </c>
      <c r="C59" s="138">
        <v>0</v>
      </c>
      <c r="D59" s="138">
        <v>0</v>
      </c>
      <c r="E59" s="138">
        <v>18</v>
      </c>
      <c r="F59" s="138">
        <v>5</v>
      </c>
      <c r="G59" s="138">
        <v>0</v>
      </c>
      <c r="H59" s="138">
        <v>0</v>
      </c>
      <c r="I59" s="138">
        <v>0</v>
      </c>
      <c r="J59" s="138">
        <v>0</v>
      </c>
      <c r="K59" s="138">
        <v>0</v>
      </c>
      <c r="L59" s="138">
        <v>0</v>
      </c>
      <c r="M59" s="138">
        <v>1</v>
      </c>
      <c r="N59" s="138">
        <v>24.8</v>
      </c>
      <c r="O59" s="138">
        <v>27.6</v>
      </c>
      <c r="P59" s="2"/>
      <c r="Q59" s="391">
        <v>0.5</v>
      </c>
      <c r="R59" s="388">
        <f t="shared" si="1"/>
        <v>24.8</v>
      </c>
      <c r="S59" s="388">
        <f t="shared" si="2"/>
        <v>25.4</v>
      </c>
      <c r="T59" s="388">
        <f t="shared" si="3"/>
        <v>25.6</v>
      </c>
      <c r="U59" s="388">
        <f t="shared" si="4"/>
        <v>24.6</v>
      </c>
      <c r="V59" s="388">
        <f t="shared" si="5"/>
        <v>29.5</v>
      </c>
      <c r="W59" s="388">
        <f t="shared" si="6"/>
        <v>25.6</v>
      </c>
      <c r="X59" s="388">
        <f t="shared" si="7"/>
        <v>25.3</v>
      </c>
      <c r="Y59" s="388">
        <f t="shared" si="8"/>
        <v>26.7</v>
      </c>
      <c r="Z59" s="388">
        <f t="shared" si="9"/>
        <v>25.8</v>
      </c>
      <c r="AA59" s="388">
        <f t="shared" si="10"/>
        <v>18</v>
      </c>
      <c r="AB59" s="388" t="str">
        <f t="shared" si="11"/>
        <v>*</v>
      </c>
      <c r="AC59" s="388" t="str">
        <f t="shared" si="12"/>
        <v>*</v>
      </c>
      <c r="AD59" s="388" t="str">
        <f t="shared" si="13"/>
        <v>*</v>
      </c>
      <c r="AE59" s="388" t="str">
        <f t="shared" si="14"/>
        <v>*</v>
      </c>
      <c r="AF59" s="388"/>
    </row>
    <row r="60" spans="1:32" ht="13.5" customHeight="1" x14ac:dyDescent="0.25">
      <c r="A60" s="139">
        <v>0.51041666666666696</v>
      </c>
      <c r="B60" s="138">
        <v>21</v>
      </c>
      <c r="C60" s="138">
        <v>1</v>
      </c>
      <c r="D60" s="138">
        <v>2</v>
      </c>
      <c r="E60" s="138">
        <v>16</v>
      </c>
      <c r="F60" s="138">
        <v>2</v>
      </c>
      <c r="G60" s="138">
        <v>0</v>
      </c>
      <c r="H60" s="138">
        <v>0</v>
      </c>
      <c r="I60" s="138">
        <v>0</v>
      </c>
      <c r="J60" s="138">
        <v>0</v>
      </c>
      <c r="K60" s="138">
        <v>0</v>
      </c>
      <c r="L60" s="138">
        <v>0</v>
      </c>
      <c r="M60" s="138">
        <v>0</v>
      </c>
      <c r="N60" s="138">
        <v>26.6</v>
      </c>
      <c r="O60" s="138">
        <v>31.6</v>
      </c>
      <c r="P60" s="2"/>
      <c r="Q60" s="391">
        <v>0.51041666666666696</v>
      </c>
      <c r="R60" s="388">
        <f t="shared" si="1"/>
        <v>26.6</v>
      </c>
      <c r="S60" s="388">
        <f t="shared" si="2"/>
        <v>25.7</v>
      </c>
      <c r="T60" s="388">
        <f t="shared" si="3"/>
        <v>29</v>
      </c>
      <c r="U60" s="388">
        <f t="shared" si="4"/>
        <v>27</v>
      </c>
      <c r="V60" s="388">
        <f t="shared" si="5"/>
        <v>27.8</v>
      </c>
      <c r="W60" s="388">
        <f t="shared" si="6"/>
        <v>29</v>
      </c>
      <c r="X60" s="388">
        <f t="shared" si="7"/>
        <v>23</v>
      </c>
      <c r="Y60" s="388">
        <f t="shared" si="8"/>
        <v>27.8</v>
      </c>
      <c r="Z60" s="388">
        <f t="shared" si="9"/>
        <v>25.5</v>
      </c>
      <c r="AA60" s="388">
        <f t="shared" si="10"/>
        <v>20.5</v>
      </c>
      <c r="AB60" s="388" t="str">
        <f t="shared" si="11"/>
        <v>*</v>
      </c>
      <c r="AC60" s="388" t="str">
        <f t="shared" si="12"/>
        <v>*</v>
      </c>
      <c r="AD60" s="388" t="str">
        <f t="shared" si="13"/>
        <v>*</v>
      </c>
      <c r="AE60" s="388" t="str">
        <f t="shared" si="14"/>
        <v>*</v>
      </c>
      <c r="AF60" s="388"/>
    </row>
    <row r="61" spans="1:32" ht="13.5" customHeight="1" x14ac:dyDescent="0.25">
      <c r="A61" s="139">
        <v>0.52083333333333304</v>
      </c>
      <c r="B61" s="138">
        <v>17</v>
      </c>
      <c r="C61" s="138">
        <v>0</v>
      </c>
      <c r="D61" s="138">
        <v>2</v>
      </c>
      <c r="E61" s="138">
        <v>11</v>
      </c>
      <c r="F61" s="138">
        <v>3</v>
      </c>
      <c r="G61" s="138">
        <v>1</v>
      </c>
      <c r="H61" s="138">
        <v>0</v>
      </c>
      <c r="I61" s="138">
        <v>0</v>
      </c>
      <c r="J61" s="138">
        <v>0</v>
      </c>
      <c r="K61" s="138">
        <v>0</v>
      </c>
      <c r="L61" s="138">
        <v>0</v>
      </c>
      <c r="M61" s="138">
        <v>0</v>
      </c>
      <c r="N61" s="138">
        <v>24.7</v>
      </c>
      <c r="O61" s="138">
        <v>33</v>
      </c>
      <c r="P61" s="2"/>
      <c r="Q61" s="391">
        <v>0.52083333333333304</v>
      </c>
      <c r="R61" s="388">
        <f t="shared" si="1"/>
        <v>24.7</v>
      </c>
      <c r="S61" s="388">
        <f t="shared" si="2"/>
        <v>26.5</v>
      </c>
      <c r="T61" s="388">
        <f t="shared" si="3"/>
        <v>28.8</v>
      </c>
      <c r="U61" s="388">
        <f t="shared" si="4"/>
        <v>29.6</v>
      </c>
      <c r="V61" s="388">
        <f t="shared" si="5"/>
        <v>26.8</v>
      </c>
      <c r="W61" s="388">
        <f t="shared" si="6"/>
        <v>27</v>
      </c>
      <c r="X61" s="388">
        <f t="shared" si="7"/>
        <v>25.5</v>
      </c>
      <c r="Y61" s="388">
        <f t="shared" si="8"/>
        <v>25.8</v>
      </c>
      <c r="Z61" s="388">
        <f t="shared" si="9"/>
        <v>25.9</v>
      </c>
      <c r="AA61" s="388">
        <f t="shared" si="10"/>
        <v>18.7</v>
      </c>
      <c r="AB61" s="388" t="str">
        <f t="shared" si="11"/>
        <v>*</v>
      </c>
      <c r="AC61" s="388" t="str">
        <f t="shared" si="12"/>
        <v>*</v>
      </c>
      <c r="AD61" s="388" t="str">
        <f t="shared" si="13"/>
        <v>*</v>
      </c>
      <c r="AE61" s="388" t="str">
        <f t="shared" si="14"/>
        <v>*</v>
      </c>
      <c r="AF61" s="388"/>
    </row>
    <row r="62" spans="1:32" ht="13.5" customHeight="1" x14ac:dyDescent="0.25">
      <c r="A62" s="139">
        <v>0.53125</v>
      </c>
      <c r="B62" s="138">
        <v>20</v>
      </c>
      <c r="C62" s="138">
        <v>2</v>
      </c>
      <c r="D62" s="138">
        <v>1</v>
      </c>
      <c r="E62" s="138">
        <v>12</v>
      </c>
      <c r="F62" s="138">
        <v>4</v>
      </c>
      <c r="G62" s="138">
        <v>1</v>
      </c>
      <c r="H62" s="138">
        <v>0</v>
      </c>
      <c r="I62" s="138">
        <v>0</v>
      </c>
      <c r="J62" s="138">
        <v>0</v>
      </c>
      <c r="K62" s="138">
        <v>0</v>
      </c>
      <c r="L62" s="138">
        <v>0</v>
      </c>
      <c r="M62" s="138">
        <v>0</v>
      </c>
      <c r="N62" s="138">
        <v>26.7</v>
      </c>
      <c r="O62" s="138">
        <v>31.8</v>
      </c>
      <c r="P62" s="2"/>
      <c r="Q62" s="391">
        <v>0.53125</v>
      </c>
      <c r="R62" s="388">
        <f t="shared" si="1"/>
        <v>26.7</v>
      </c>
      <c r="S62" s="388">
        <f t="shared" si="2"/>
        <v>26.6</v>
      </c>
      <c r="T62" s="388">
        <f t="shared" si="3"/>
        <v>28.1</v>
      </c>
      <c r="U62" s="388">
        <f t="shared" si="4"/>
        <v>28.9</v>
      </c>
      <c r="V62" s="388">
        <f t="shared" si="5"/>
        <v>27.6</v>
      </c>
      <c r="W62" s="388">
        <f t="shared" si="6"/>
        <v>27.7</v>
      </c>
      <c r="X62" s="388">
        <f t="shared" si="7"/>
        <v>28.5</v>
      </c>
      <c r="Y62" s="388">
        <f t="shared" si="8"/>
        <v>26.5</v>
      </c>
      <c r="Z62" s="388">
        <f t="shared" si="9"/>
        <v>27.2</v>
      </c>
      <c r="AA62" s="388">
        <f t="shared" si="10"/>
        <v>18.600000000000001</v>
      </c>
      <c r="AB62" s="388" t="str">
        <f t="shared" si="11"/>
        <v>*</v>
      </c>
      <c r="AC62" s="388" t="str">
        <f t="shared" si="12"/>
        <v>*</v>
      </c>
      <c r="AD62" s="388" t="str">
        <f t="shared" si="13"/>
        <v>*</v>
      </c>
      <c r="AE62" s="388" t="str">
        <f t="shared" si="14"/>
        <v>*</v>
      </c>
      <c r="AF62" s="388"/>
    </row>
    <row r="63" spans="1:32" ht="13.5" customHeight="1" x14ac:dyDescent="0.25">
      <c r="A63" s="139">
        <v>0.54166666666666696</v>
      </c>
      <c r="B63" s="138">
        <v>17</v>
      </c>
      <c r="C63" s="138">
        <v>0</v>
      </c>
      <c r="D63" s="138">
        <v>1</v>
      </c>
      <c r="E63" s="138">
        <v>13</v>
      </c>
      <c r="F63" s="138">
        <v>2</v>
      </c>
      <c r="G63" s="138">
        <v>1</v>
      </c>
      <c r="H63" s="138">
        <v>0</v>
      </c>
      <c r="I63" s="138">
        <v>0</v>
      </c>
      <c r="J63" s="138">
        <v>0</v>
      </c>
      <c r="K63" s="138">
        <v>0</v>
      </c>
      <c r="L63" s="138">
        <v>0</v>
      </c>
      <c r="M63" s="138">
        <v>0</v>
      </c>
      <c r="N63" s="138">
        <v>25.9</v>
      </c>
      <c r="O63" s="138">
        <v>30.4</v>
      </c>
      <c r="P63" s="2"/>
      <c r="Q63" s="391">
        <v>0.54166666666666696</v>
      </c>
      <c r="R63" s="388">
        <f t="shared" si="1"/>
        <v>25.9</v>
      </c>
      <c r="S63" s="388">
        <f t="shared" si="2"/>
        <v>26.7</v>
      </c>
      <c r="T63" s="388">
        <f t="shared" si="3"/>
        <v>28.7</v>
      </c>
      <c r="U63" s="388">
        <f t="shared" si="4"/>
        <v>26.5</v>
      </c>
      <c r="V63" s="388">
        <f t="shared" si="5"/>
        <v>27.5</v>
      </c>
      <c r="W63" s="388">
        <f t="shared" si="6"/>
        <v>26.6</v>
      </c>
      <c r="X63" s="388">
        <f t="shared" si="7"/>
        <v>28.1</v>
      </c>
      <c r="Y63" s="388">
        <f t="shared" si="8"/>
        <v>27.9</v>
      </c>
      <c r="Z63" s="388">
        <f t="shared" si="9"/>
        <v>26.9</v>
      </c>
      <c r="AA63" s="388">
        <f t="shared" si="10"/>
        <v>19.5</v>
      </c>
      <c r="AB63" s="388" t="str">
        <f t="shared" si="11"/>
        <v>*</v>
      </c>
      <c r="AC63" s="388" t="str">
        <f t="shared" si="12"/>
        <v>*</v>
      </c>
      <c r="AD63" s="388" t="str">
        <f t="shared" si="13"/>
        <v>*</v>
      </c>
      <c r="AE63" s="388" t="str">
        <f t="shared" si="14"/>
        <v>*</v>
      </c>
      <c r="AF63" s="388"/>
    </row>
    <row r="64" spans="1:32" ht="13.5" customHeight="1" x14ac:dyDescent="0.25">
      <c r="A64" s="139">
        <v>0.55208333333333304</v>
      </c>
      <c r="B64" s="138">
        <v>20</v>
      </c>
      <c r="C64" s="138">
        <v>0</v>
      </c>
      <c r="D64" s="138">
        <v>0</v>
      </c>
      <c r="E64" s="138">
        <v>16</v>
      </c>
      <c r="F64" s="138">
        <v>4</v>
      </c>
      <c r="G64" s="138">
        <v>0</v>
      </c>
      <c r="H64" s="138">
        <v>0</v>
      </c>
      <c r="I64" s="138">
        <v>0</v>
      </c>
      <c r="J64" s="138">
        <v>0</v>
      </c>
      <c r="K64" s="138">
        <v>0</v>
      </c>
      <c r="L64" s="138">
        <v>0</v>
      </c>
      <c r="M64" s="138">
        <v>0</v>
      </c>
      <c r="N64" s="138">
        <v>27.4</v>
      </c>
      <c r="O64" s="138">
        <v>29.5</v>
      </c>
      <c r="P64" s="2"/>
      <c r="Q64" s="391">
        <v>0.55208333333333304</v>
      </c>
      <c r="R64" s="388">
        <f t="shared" si="1"/>
        <v>27.4</v>
      </c>
      <c r="S64" s="388">
        <f t="shared" si="2"/>
        <v>28.2</v>
      </c>
      <c r="T64" s="388">
        <f t="shared" si="3"/>
        <v>29</v>
      </c>
      <c r="U64" s="388">
        <f t="shared" si="4"/>
        <v>27.3</v>
      </c>
      <c r="V64" s="388">
        <f t="shared" si="5"/>
        <v>25.4</v>
      </c>
      <c r="W64" s="388">
        <f t="shared" si="6"/>
        <v>27.5</v>
      </c>
      <c r="X64" s="388">
        <f t="shared" si="7"/>
        <v>28.1</v>
      </c>
      <c r="Y64" s="388">
        <f t="shared" si="8"/>
        <v>25.9</v>
      </c>
      <c r="Z64" s="388">
        <f t="shared" si="9"/>
        <v>24.3</v>
      </c>
      <c r="AA64" s="388">
        <f t="shared" si="10"/>
        <v>21.6</v>
      </c>
      <c r="AB64" s="388" t="str">
        <f t="shared" si="11"/>
        <v>*</v>
      </c>
      <c r="AC64" s="388" t="str">
        <f t="shared" si="12"/>
        <v>*</v>
      </c>
      <c r="AD64" s="388" t="str">
        <f t="shared" si="13"/>
        <v>*</v>
      </c>
      <c r="AE64" s="388" t="str">
        <f t="shared" si="14"/>
        <v>*</v>
      </c>
      <c r="AF64" s="388"/>
    </row>
    <row r="65" spans="1:32" ht="13.5" customHeight="1" x14ac:dyDescent="0.25">
      <c r="A65" s="139">
        <v>0.5625</v>
      </c>
      <c r="B65" s="138">
        <v>18</v>
      </c>
      <c r="C65" s="138">
        <v>0</v>
      </c>
      <c r="D65" s="138">
        <v>0</v>
      </c>
      <c r="E65" s="138">
        <v>11</v>
      </c>
      <c r="F65" s="138">
        <v>5</v>
      </c>
      <c r="G65" s="138">
        <v>2</v>
      </c>
      <c r="H65" s="138">
        <v>0</v>
      </c>
      <c r="I65" s="138">
        <v>0</v>
      </c>
      <c r="J65" s="138">
        <v>0</v>
      </c>
      <c r="K65" s="138">
        <v>0</v>
      </c>
      <c r="L65" s="138">
        <v>0</v>
      </c>
      <c r="M65" s="138">
        <v>0</v>
      </c>
      <c r="N65" s="138">
        <v>26</v>
      </c>
      <c r="O65" s="138">
        <v>28.8</v>
      </c>
      <c r="P65" s="2"/>
      <c r="Q65" s="391">
        <v>0.5625</v>
      </c>
      <c r="R65" s="388">
        <f t="shared" si="1"/>
        <v>26</v>
      </c>
      <c r="S65" s="388">
        <f t="shared" si="2"/>
        <v>27.9</v>
      </c>
      <c r="T65" s="388">
        <f t="shared" si="3"/>
        <v>25.8</v>
      </c>
      <c r="U65" s="388">
        <f t="shared" si="4"/>
        <v>26.4</v>
      </c>
      <c r="V65" s="388">
        <f t="shared" si="5"/>
        <v>26.7</v>
      </c>
      <c r="W65" s="388">
        <f t="shared" si="6"/>
        <v>27.4</v>
      </c>
      <c r="X65" s="388">
        <f t="shared" si="7"/>
        <v>27.7</v>
      </c>
      <c r="Y65" s="388">
        <f t="shared" si="8"/>
        <v>25.9</v>
      </c>
      <c r="Z65" s="388">
        <f t="shared" si="9"/>
        <v>27.5</v>
      </c>
      <c r="AA65" s="388">
        <f t="shared" si="10"/>
        <v>19.7</v>
      </c>
      <c r="AB65" s="388" t="str">
        <f t="shared" si="11"/>
        <v>*</v>
      </c>
      <c r="AC65" s="388" t="str">
        <f t="shared" si="12"/>
        <v>*</v>
      </c>
      <c r="AD65" s="388" t="str">
        <f t="shared" si="13"/>
        <v>*</v>
      </c>
      <c r="AE65" s="388" t="str">
        <f t="shared" si="14"/>
        <v>*</v>
      </c>
      <c r="AF65" s="388"/>
    </row>
    <row r="66" spans="1:32" ht="13.5" customHeight="1" x14ac:dyDescent="0.25">
      <c r="A66" s="139">
        <v>0.57291666666666696</v>
      </c>
      <c r="B66" s="138">
        <v>33</v>
      </c>
      <c r="C66" s="138">
        <v>0</v>
      </c>
      <c r="D66" s="138">
        <v>0</v>
      </c>
      <c r="E66" s="138">
        <v>24</v>
      </c>
      <c r="F66" s="138">
        <v>4</v>
      </c>
      <c r="G66" s="138">
        <v>3</v>
      </c>
      <c r="H66" s="138">
        <v>0</v>
      </c>
      <c r="I66" s="138">
        <v>0</v>
      </c>
      <c r="J66" s="138">
        <v>1</v>
      </c>
      <c r="K66" s="138">
        <v>0</v>
      </c>
      <c r="L66" s="138">
        <v>1</v>
      </c>
      <c r="M66" s="138">
        <v>0</v>
      </c>
      <c r="N66" s="138">
        <v>26.1</v>
      </c>
      <c r="O66" s="138">
        <v>29.8</v>
      </c>
      <c r="P66" s="2"/>
      <c r="Q66" s="391">
        <v>0.57291666666666696</v>
      </c>
      <c r="R66" s="388">
        <f t="shared" si="1"/>
        <v>26.1</v>
      </c>
      <c r="S66" s="388">
        <f t="shared" si="2"/>
        <v>26.6</v>
      </c>
      <c r="T66" s="388">
        <f t="shared" si="3"/>
        <v>27.3</v>
      </c>
      <c r="U66" s="388">
        <f t="shared" si="4"/>
        <v>28.3</v>
      </c>
      <c r="V66" s="388">
        <f t="shared" si="5"/>
        <v>26.4</v>
      </c>
      <c r="W66" s="388">
        <f t="shared" si="6"/>
        <v>27.6</v>
      </c>
      <c r="X66" s="388">
        <f t="shared" si="7"/>
        <v>27.4</v>
      </c>
      <c r="Y66" s="388">
        <f t="shared" si="8"/>
        <v>25.5</v>
      </c>
      <c r="Z66" s="388">
        <f t="shared" si="9"/>
        <v>26.4</v>
      </c>
      <c r="AA66" s="388">
        <f t="shared" si="10"/>
        <v>21.1</v>
      </c>
      <c r="AB66" s="388" t="str">
        <f t="shared" si="11"/>
        <v>*</v>
      </c>
      <c r="AC66" s="388" t="str">
        <f t="shared" si="12"/>
        <v>*</v>
      </c>
      <c r="AD66" s="388" t="str">
        <f t="shared" si="13"/>
        <v>*</v>
      </c>
      <c r="AE66" s="388" t="str">
        <f t="shared" si="14"/>
        <v>*</v>
      </c>
      <c r="AF66" s="388"/>
    </row>
    <row r="67" spans="1:32" ht="13.5" customHeight="1" x14ac:dyDescent="0.25">
      <c r="A67" s="139">
        <v>0.58333333333333304</v>
      </c>
      <c r="B67" s="138">
        <v>28</v>
      </c>
      <c r="C67" s="138">
        <v>0</v>
      </c>
      <c r="D67" s="138">
        <v>1</v>
      </c>
      <c r="E67" s="138">
        <v>21</v>
      </c>
      <c r="F67" s="138">
        <v>4</v>
      </c>
      <c r="G67" s="138">
        <v>1</v>
      </c>
      <c r="H67" s="138">
        <v>0</v>
      </c>
      <c r="I67" s="138">
        <v>0</v>
      </c>
      <c r="J67" s="138">
        <v>0</v>
      </c>
      <c r="K67" s="138">
        <v>0</v>
      </c>
      <c r="L67" s="138">
        <v>0</v>
      </c>
      <c r="M67" s="138">
        <v>1</v>
      </c>
      <c r="N67" s="138">
        <v>26.6</v>
      </c>
      <c r="O67" s="138">
        <v>31.7</v>
      </c>
      <c r="P67" s="2"/>
      <c r="Q67" s="391">
        <v>0.58333333333333304</v>
      </c>
      <c r="R67" s="388">
        <f t="shared" si="1"/>
        <v>26.6</v>
      </c>
      <c r="S67" s="388">
        <f t="shared" si="2"/>
        <v>26.7</v>
      </c>
      <c r="T67" s="388">
        <f t="shared" si="3"/>
        <v>27.5</v>
      </c>
      <c r="U67" s="388">
        <f t="shared" si="4"/>
        <v>24.6</v>
      </c>
      <c r="V67" s="388">
        <f t="shared" si="5"/>
        <v>22.8</v>
      </c>
      <c r="W67" s="388">
        <f t="shared" si="6"/>
        <v>25</v>
      </c>
      <c r="X67" s="388">
        <f t="shared" si="7"/>
        <v>26.5</v>
      </c>
      <c r="Y67" s="388">
        <f t="shared" si="8"/>
        <v>26.1</v>
      </c>
      <c r="Z67" s="388">
        <f t="shared" si="9"/>
        <v>26.2</v>
      </c>
      <c r="AA67" s="388" t="str">
        <f t="shared" si="10"/>
        <v>*</v>
      </c>
      <c r="AB67" s="388" t="str">
        <f t="shared" si="11"/>
        <v>*</v>
      </c>
      <c r="AC67" s="388" t="str">
        <f t="shared" si="12"/>
        <v>*</v>
      </c>
      <c r="AD67" s="388" t="str">
        <f t="shared" si="13"/>
        <v>*</v>
      </c>
      <c r="AE67" s="388" t="str">
        <f t="shared" si="14"/>
        <v>*</v>
      </c>
      <c r="AF67" s="388"/>
    </row>
    <row r="68" spans="1:32" ht="13.5" customHeight="1" x14ac:dyDescent="0.25">
      <c r="A68" s="139">
        <v>0.59375</v>
      </c>
      <c r="B68" s="138">
        <v>16</v>
      </c>
      <c r="C68" s="138">
        <v>0</v>
      </c>
      <c r="D68" s="138">
        <v>0</v>
      </c>
      <c r="E68" s="138">
        <v>13</v>
      </c>
      <c r="F68" s="138">
        <v>2</v>
      </c>
      <c r="G68" s="138">
        <v>1</v>
      </c>
      <c r="H68" s="138">
        <v>0</v>
      </c>
      <c r="I68" s="138">
        <v>0</v>
      </c>
      <c r="J68" s="138">
        <v>0</v>
      </c>
      <c r="K68" s="138">
        <v>0</v>
      </c>
      <c r="L68" s="138">
        <v>0</v>
      </c>
      <c r="M68" s="138">
        <v>0</v>
      </c>
      <c r="N68" s="138">
        <v>27.4</v>
      </c>
      <c r="O68" s="138">
        <v>33</v>
      </c>
      <c r="P68" s="2"/>
      <c r="Q68" s="391">
        <v>0.59375</v>
      </c>
      <c r="R68" s="388">
        <f t="shared" si="1"/>
        <v>27.4</v>
      </c>
      <c r="S68" s="388">
        <f t="shared" si="2"/>
        <v>26.9</v>
      </c>
      <c r="T68" s="388">
        <f t="shared" si="3"/>
        <v>25.9</v>
      </c>
      <c r="U68" s="388">
        <f t="shared" si="4"/>
        <v>26.2</v>
      </c>
      <c r="V68" s="388">
        <f t="shared" si="5"/>
        <v>25.6</v>
      </c>
      <c r="W68" s="388">
        <f t="shared" si="6"/>
        <v>27.4</v>
      </c>
      <c r="X68" s="388">
        <f t="shared" si="7"/>
        <v>26.8</v>
      </c>
      <c r="Y68" s="388">
        <f t="shared" si="8"/>
        <v>28.5</v>
      </c>
      <c r="Z68" s="388">
        <f t="shared" si="9"/>
        <v>27.2</v>
      </c>
      <c r="AA68" s="388" t="str">
        <f t="shared" si="10"/>
        <v>*</v>
      </c>
      <c r="AB68" s="388" t="str">
        <f t="shared" si="11"/>
        <v>*</v>
      </c>
      <c r="AC68" s="388" t="str">
        <f t="shared" si="12"/>
        <v>*</v>
      </c>
      <c r="AD68" s="388" t="str">
        <f t="shared" si="13"/>
        <v>*</v>
      </c>
      <c r="AE68" s="388" t="str">
        <f t="shared" si="14"/>
        <v>*</v>
      </c>
      <c r="AF68" s="388"/>
    </row>
    <row r="69" spans="1:32" ht="13.5" customHeight="1" x14ac:dyDescent="0.25">
      <c r="A69" s="139">
        <v>0.60416666666666696</v>
      </c>
      <c r="B69" s="138">
        <v>26</v>
      </c>
      <c r="C69" s="138">
        <v>0</v>
      </c>
      <c r="D69" s="138">
        <v>0</v>
      </c>
      <c r="E69" s="138">
        <v>18</v>
      </c>
      <c r="F69" s="138">
        <v>5</v>
      </c>
      <c r="G69" s="138">
        <v>3</v>
      </c>
      <c r="H69" s="138">
        <v>0</v>
      </c>
      <c r="I69" s="138">
        <v>0</v>
      </c>
      <c r="J69" s="138">
        <v>0</v>
      </c>
      <c r="K69" s="138">
        <v>0</v>
      </c>
      <c r="L69" s="138">
        <v>0</v>
      </c>
      <c r="M69" s="138">
        <v>0</v>
      </c>
      <c r="N69" s="138">
        <v>26.2</v>
      </c>
      <c r="O69" s="138">
        <v>30.4</v>
      </c>
      <c r="P69" s="2"/>
      <c r="Q69" s="391">
        <v>0.60416666666666696</v>
      </c>
      <c r="R69" s="388">
        <f t="shared" si="1"/>
        <v>26.2</v>
      </c>
      <c r="S69" s="388">
        <f t="shared" si="2"/>
        <v>27.8</v>
      </c>
      <c r="T69" s="388">
        <f t="shared" si="3"/>
        <v>27</v>
      </c>
      <c r="U69" s="388">
        <f t="shared" si="4"/>
        <v>25.6</v>
      </c>
      <c r="V69" s="388">
        <f t="shared" si="5"/>
        <v>25.7</v>
      </c>
      <c r="W69" s="388">
        <f t="shared" si="6"/>
        <v>25.9</v>
      </c>
      <c r="X69" s="388">
        <f t="shared" si="7"/>
        <v>28</v>
      </c>
      <c r="Y69" s="388">
        <f t="shared" si="8"/>
        <v>27.6</v>
      </c>
      <c r="Z69" s="388">
        <f t="shared" si="9"/>
        <v>27.2</v>
      </c>
      <c r="AA69" s="388" t="str">
        <f t="shared" si="10"/>
        <v>*</v>
      </c>
      <c r="AB69" s="388" t="str">
        <f t="shared" si="11"/>
        <v>*</v>
      </c>
      <c r="AC69" s="388" t="str">
        <f t="shared" si="12"/>
        <v>*</v>
      </c>
      <c r="AD69" s="388" t="str">
        <f t="shared" si="13"/>
        <v>*</v>
      </c>
      <c r="AE69" s="388" t="str">
        <f t="shared" si="14"/>
        <v>*</v>
      </c>
      <c r="AF69" s="388"/>
    </row>
    <row r="70" spans="1:32" ht="13.5" customHeight="1" x14ac:dyDescent="0.25">
      <c r="A70" s="139">
        <v>0.61458333333333304</v>
      </c>
      <c r="B70" s="138">
        <v>25</v>
      </c>
      <c r="C70" s="138">
        <v>0</v>
      </c>
      <c r="D70" s="138">
        <v>0</v>
      </c>
      <c r="E70" s="138">
        <v>20</v>
      </c>
      <c r="F70" s="138">
        <v>5</v>
      </c>
      <c r="G70" s="138">
        <v>0</v>
      </c>
      <c r="H70" s="138">
        <v>0</v>
      </c>
      <c r="I70" s="138">
        <v>0</v>
      </c>
      <c r="J70" s="138">
        <v>0</v>
      </c>
      <c r="K70" s="138">
        <v>0</v>
      </c>
      <c r="L70" s="138">
        <v>0</v>
      </c>
      <c r="M70" s="138">
        <v>0</v>
      </c>
      <c r="N70" s="138">
        <v>26.8</v>
      </c>
      <c r="O70" s="138">
        <v>29.7</v>
      </c>
      <c r="P70" s="2"/>
      <c r="Q70" s="391">
        <v>0.61458333333333304</v>
      </c>
      <c r="R70" s="388">
        <f t="shared" si="1"/>
        <v>26.8</v>
      </c>
      <c r="S70" s="388">
        <f t="shared" si="2"/>
        <v>25.7</v>
      </c>
      <c r="T70" s="388">
        <f t="shared" si="3"/>
        <v>26.2</v>
      </c>
      <c r="U70" s="388">
        <f t="shared" si="4"/>
        <v>26.5</v>
      </c>
      <c r="V70" s="388">
        <f t="shared" si="5"/>
        <v>27.3</v>
      </c>
      <c r="W70" s="388">
        <f t="shared" si="6"/>
        <v>26.6</v>
      </c>
      <c r="X70" s="388">
        <f t="shared" si="7"/>
        <v>27.2</v>
      </c>
      <c r="Y70" s="388">
        <f t="shared" si="8"/>
        <v>25.1</v>
      </c>
      <c r="Z70" s="388">
        <f t="shared" si="9"/>
        <v>27.9</v>
      </c>
      <c r="AA70" s="388" t="str">
        <f t="shared" si="10"/>
        <v>*</v>
      </c>
      <c r="AB70" s="388" t="str">
        <f t="shared" si="11"/>
        <v>*</v>
      </c>
      <c r="AC70" s="388" t="str">
        <f t="shared" si="12"/>
        <v>*</v>
      </c>
      <c r="AD70" s="388" t="str">
        <f t="shared" si="13"/>
        <v>*</v>
      </c>
      <c r="AE70" s="388" t="str">
        <f t="shared" si="14"/>
        <v>*</v>
      </c>
      <c r="AF70" s="388"/>
    </row>
    <row r="71" spans="1:32" ht="13.5" customHeight="1" x14ac:dyDescent="0.25">
      <c r="A71" s="139">
        <v>0.625</v>
      </c>
      <c r="B71" s="138">
        <v>20</v>
      </c>
      <c r="C71" s="138">
        <v>1</v>
      </c>
      <c r="D71" s="138">
        <v>0</v>
      </c>
      <c r="E71" s="138">
        <v>12</v>
      </c>
      <c r="F71" s="138">
        <v>6</v>
      </c>
      <c r="G71" s="138">
        <v>1</v>
      </c>
      <c r="H71" s="138">
        <v>0</v>
      </c>
      <c r="I71" s="138">
        <v>0</v>
      </c>
      <c r="J71" s="138">
        <v>0</v>
      </c>
      <c r="K71" s="138">
        <v>0</v>
      </c>
      <c r="L71" s="138">
        <v>0</v>
      </c>
      <c r="M71" s="138">
        <v>0</v>
      </c>
      <c r="N71" s="138">
        <v>26.9</v>
      </c>
      <c r="O71" s="138">
        <v>31.7</v>
      </c>
      <c r="P71" s="2"/>
      <c r="Q71" s="391">
        <v>0.625</v>
      </c>
      <c r="R71" s="388">
        <f t="shared" si="1"/>
        <v>26.9</v>
      </c>
      <c r="S71" s="388">
        <f t="shared" si="2"/>
        <v>27.9</v>
      </c>
      <c r="T71" s="388">
        <f t="shared" si="3"/>
        <v>27.7</v>
      </c>
      <c r="U71" s="388">
        <f t="shared" si="4"/>
        <v>25.4</v>
      </c>
      <c r="V71" s="388">
        <f t="shared" si="5"/>
        <v>26.9</v>
      </c>
      <c r="W71" s="388">
        <f t="shared" si="6"/>
        <v>28.8</v>
      </c>
      <c r="X71" s="388">
        <f t="shared" si="7"/>
        <v>26.4</v>
      </c>
      <c r="Y71" s="388">
        <f t="shared" si="8"/>
        <v>26.4</v>
      </c>
      <c r="Z71" s="388">
        <f t="shared" si="9"/>
        <v>26.8</v>
      </c>
      <c r="AA71" s="388" t="str">
        <f t="shared" si="10"/>
        <v>*</v>
      </c>
      <c r="AB71" s="388" t="str">
        <f t="shared" si="11"/>
        <v>*</v>
      </c>
      <c r="AC71" s="388" t="str">
        <f t="shared" si="12"/>
        <v>*</v>
      </c>
      <c r="AD71" s="388" t="str">
        <f t="shared" si="13"/>
        <v>*</v>
      </c>
      <c r="AE71" s="388" t="str">
        <f t="shared" si="14"/>
        <v>*</v>
      </c>
      <c r="AF71" s="388"/>
    </row>
    <row r="72" spans="1:32" ht="13.5" customHeight="1" x14ac:dyDescent="0.25">
      <c r="A72" s="139">
        <v>0.63541666666666696</v>
      </c>
      <c r="B72" s="138">
        <v>30</v>
      </c>
      <c r="C72" s="138">
        <v>0</v>
      </c>
      <c r="D72" s="138">
        <v>0</v>
      </c>
      <c r="E72" s="138">
        <v>24</v>
      </c>
      <c r="F72" s="138">
        <v>4</v>
      </c>
      <c r="G72" s="138">
        <v>1</v>
      </c>
      <c r="H72" s="138">
        <v>0</v>
      </c>
      <c r="I72" s="138">
        <v>0</v>
      </c>
      <c r="J72" s="138">
        <v>1</v>
      </c>
      <c r="K72" s="138">
        <v>0</v>
      </c>
      <c r="L72" s="138">
        <v>0</v>
      </c>
      <c r="M72" s="138">
        <v>0</v>
      </c>
      <c r="N72" s="138">
        <v>26.2</v>
      </c>
      <c r="O72" s="138">
        <v>30.1</v>
      </c>
      <c r="P72" s="2"/>
      <c r="Q72" s="391">
        <v>0.63541666666666696</v>
      </c>
      <c r="R72" s="388">
        <f t="shared" si="1"/>
        <v>26.2</v>
      </c>
      <c r="S72" s="388">
        <f t="shared" si="2"/>
        <v>27.5</v>
      </c>
      <c r="T72" s="388">
        <f t="shared" si="3"/>
        <v>25.7</v>
      </c>
      <c r="U72" s="388">
        <f t="shared" si="4"/>
        <v>26.6</v>
      </c>
      <c r="V72" s="388">
        <f t="shared" si="5"/>
        <v>27.1</v>
      </c>
      <c r="W72" s="388">
        <f t="shared" si="6"/>
        <v>26.3</v>
      </c>
      <c r="X72" s="388">
        <f t="shared" si="7"/>
        <v>28.5</v>
      </c>
      <c r="Y72" s="388">
        <f t="shared" si="8"/>
        <v>25.5</v>
      </c>
      <c r="Z72" s="388">
        <f t="shared" si="9"/>
        <v>26.6</v>
      </c>
      <c r="AA72" s="388" t="str">
        <f t="shared" si="10"/>
        <v>*</v>
      </c>
      <c r="AB72" s="388" t="str">
        <f t="shared" si="11"/>
        <v>*</v>
      </c>
      <c r="AC72" s="388" t="str">
        <f t="shared" si="12"/>
        <v>*</v>
      </c>
      <c r="AD72" s="388" t="str">
        <f t="shared" si="13"/>
        <v>*</v>
      </c>
      <c r="AE72" s="388" t="str">
        <f t="shared" si="14"/>
        <v>*</v>
      </c>
      <c r="AF72" s="388"/>
    </row>
    <row r="73" spans="1:32" ht="13.5" customHeight="1" x14ac:dyDescent="0.25">
      <c r="A73" s="139">
        <v>0.64583333333333304</v>
      </c>
      <c r="B73" s="138">
        <v>21</v>
      </c>
      <c r="C73" s="138">
        <v>0</v>
      </c>
      <c r="D73" s="138">
        <v>2</v>
      </c>
      <c r="E73" s="138">
        <v>14</v>
      </c>
      <c r="F73" s="138">
        <v>2</v>
      </c>
      <c r="G73" s="138">
        <v>1</v>
      </c>
      <c r="H73" s="138">
        <v>0</v>
      </c>
      <c r="I73" s="138">
        <v>0</v>
      </c>
      <c r="J73" s="138">
        <v>2</v>
      </c>
      <c r="K73" s="138">
        <v>0</v>
      </c>
      <c r="L73" s="138">
        <v>0</v>
      </c>
      <c r="M73" s="138">
        <v>0</v>
      </c>
      <c r="N73" s="138">
        <v>26.7</v>
      </c>
      <c r="O73" s="138">
        <v>31.2</v>
      </c>
      <c r="P73" s="2"/>
      <c r="Q73" s="391">
        <v>0.64583333333333304</v>
      </c>
      <c r="R73" s="388">
        <f t="shared" si="1"/>
        <v>26.7</v>
      </c>
      <c r="S73" s="388">
        <f t="shared" si="2"/>
        <v>25.9</v>
      </c>
      <c r="T73" s="388">
        <f t="shared" si="3"/>
        <v>27.5</v>
      </c>
      <c r="U73" s="388">
        <f t="shared" si="4"/>
        <v>25.7</v>
      </c>
      <c r="V73" s="388">
        <f t="shared" si="5"/>
        <v>27.4</v>
      </c>
      <c r="W73" s="388">
        <f t="shared" si="6"/>
        <v>28</v>
      </c>
      <c r="X73" s="388">
        <f t="shared" si="7"/>
        <v>26.7</v>
      </c>
      <c r="Y73" s="388">
        <f t="shared" si="8"/>
        <v>26.3</v>
      </c>
      <c r="Z73" s="388">
        <f t="shared" si="9"/>
        <v>27.7</v>
      </c>
      <c r="AA73" s="388" t="str">
        <f t="shared" si="10"/>
        <v>*</v>
      </c>
      <c r="AB73" s="388" t="str">
        <f t="shared" si="11"/>
        <v>*</v>
      </c>
      <c r="AC73" s="388" t="str">
        <f t="shared" si="12"/>
        <v>*</v>
      </c>
      <c r="AD73" s="388" t="str">
        <f t="shared" si="13"/>
        <v>*</v>
      </c>
      <c r="AE73" s="388" t="str">
        <f t="shared" si="14"/>
        <v>*</v>
      </c>
      <c r="AF73" s="388"/>
    </row>
    <row r="74" spans="1:32" ht="13.5" customHeight="1" x14ac:dyDescent="0.25">
      <c r="A74" s="139">
        <v>0.65625</v>
      </c>
      <c r="B74" s="138">
        <v>31</v>
      </c>
      <c r="C74" s="138">
        <v>0</v>
      </c>
      <c r="D74" s="138">
        <v>0</v>
      </c>
      <c r="E74" s="138">
        <v>25</v>
      </c>
      <c r="F74" s="138">
        <v>3</v>
      </c>
      <c r="G74" s="138">
        <v>2</v>
      </c>
      <c r="H74" s="138">
        <v>0</v>
      </c>
      <c r="I74" s="138">
        <v>0</v>
      </c>
      <c r="J74" s="138">
        <v>0</v>
      </c>
      <c r="K74" s="138">
        <v>0</v>
      </c>
      <c r="L74" s="138">
        <v>1</v>
      </c>
      <c r="M74" s="138">
        <v>0</v>
      </c>
      <c r="N74" s="138">
        <v>26.4</v>
      </c>
      <c r="O74" s="138">
        <v>30.8</v>
      </c>
      <c r="P74" s="2"/>
      <c r="Q74" s="391">
        <v>0.65625</v>
      </c>
      <c r="R74" s="388">
        <f t="shared" si="1"/>
        <v>26.4</v>
      </c>
      <c r="S74" s="388">
        <f t="shared" si="2"/>
        <v>26.3</v>
      </c>
      <c r="T74" s="388">
        <f t="shared" si="3"/>
        <v>25.7</v>
      </c>
      <c r="U74" s="388">
        <f t="shared" si="4"/>
        <v>27.5</v>
      </c>
      <c r="V74" s="388">
        <f t="shared" si="5"/>
        <v>26.4</v>
      </c>
      <c r="W74" s="388">
        <f t="shared" si="6"/>
        <v>27.4</v>
      </c>
      <c r="X74" s="388">
        <f t="shared" si="7"/>
        <v>28.3</v>
      </c>
      <c r="Y74" s="388">
        <f t="shared" si="8"/>
        <v>26.7</v>
      </c>
      <c r="Z74" s="388">
        <f t="shared" si="9"/>
        <v>27.5</v>
      </c>
      <c r="AA74" s="388" t="str">
        <f t="shared" si="10"/>
        <v>*</v>
      </c>
      <c r="AB74" s="388" t="str">
        <f t="shared" si="11"/>
        <v>*</v>
      </c>
      <c r="AC74" s="388" t="str">
        <f t="shared" si="12"/>
        <v>*</v>
      </c>
      <c r="AD74" s="388" t="str">
        <f t="shared" si="13"/>
        <v>*</v>
      </c>
      <c r="AE74" s="388" t="str">
        <f t="shared" si="14"/>
        <v>*</v>
      </c>
      <c r="AF74" s="388"/>
    </row>
    <row r="75" spans="1:32" ht="13.5" customHeight="1" x14ac:dyDescent="0.25">
      <c r="A75" s="139">
        <v>0.66666666666666696</v>
      </c>
      <c r="B75" s="138">
        <v>36</v>
      </c>
      <c r="C75" s="138">
        <v>0</v>
      </c>
      <c r="D75" s="138">
        <v>3</v>
      </c>
      <c r="E75" s="138">
        <v>28</v>
      </c>
      <c r="F75" s="138">
        <v>5</v>
      </c>
      <c r="G75" s="138">
        <v>0</v>
      </c>
      <c r="H75" s="138">
        <v>0</v>
      </c>
      <c r="I75" s="138">
        <v>0</v>
      </c>
      <c r="J75" s="138">
        <v>0</v>
      </c>
      <c r="K75" s="138">
        <v>0</v>
      </c>
      <c r="L75" s="138">
        <v>0</v>
      </c>
      <c r="M75" s="138">
        <v>0</v>
      </c>
      <c r="N75" s="138">
        <v>27.9</v>
      </c>
      <c r="O75" s="138">
        <v>30.8</v>
      </c>
      <c r="P75" s="2"/>
      <c r="Q75" s="391">
        <v>0.66666666666666696</v>
      </c>
      <c r="R75" s="388">
        <f t="shared" si="1"/>
        <v>27.9</v>
      </c>
      <c r="S75" s="388">
        <f t="shared" si="2"/>
        <v>28.6</v>
      </c>
      <c r="T75" s="388">
        <f t="shared" si="3"/>
        <v>27.2</v>
      </c>
      <c r="U75" s="388">
        <f t="shared" si="4"/>
        <v>28.4</v>
      </c>
      <c r="V75" s="388">
        <f t="shared" si="5"/>
        <v>27.7</v>
      </c>
      <c r="W75" s="388">
        <f t="shared" si="6"/>
        <v>26.9</v>
      </c>
      <c r="X75" s="388">
        <f t="shared" si="7"/>
        <v>26.8</v>
      </c>
      <c r="Y75" s="388">
        <f t="shared" si="8"/>
        <v>27.3</v>
      </c>
      <c r="Z75" s="388">
        <f t="shared" si="9"/>
        <v>28.2</v>
      </c>
      <c r="AA75" s="388" t="str">
        <f t="shared" si="10"/>
        <v>*</v>
      </c>
      <c r="AB75" s="388" t="str">
        <f t="shared" si="11"/>
        <v>*</v>
      </c>
      <c r="AC75" s="388" t="str">
        <f t="shared" si="12"/>
        <v>*</v>
      </c>
      <c r="AD75" s="388" t="str">
        <f t="shared" si="13"/>
        <v>*</v>
      </c>
      <c r="AE75" s="388" t="str">
        <f t="shared" si="14"/>
        <v>*</v>
      </c>
      <c r="AF75" s="388"/>
    </row>
    <row r="76" spans="1:32" ht="13.5" customHeight="1" x14ac:dyDescent="0.25">
      <c r="A76" s="139">
        <v>0.67708333333333304</v>
      </c>
      <c r="B76" s="138">
        <v>28</v>
      </c>
      <c r="C76" s="138">
        <v>0</v>
      </c>
      <c r="D76" s="138">
        <v>1</v>
      </c>
      <c r="E76" s="138">
        <v>20</v>
      </c>
      <c r="F76" s="138">
        <v>4</v>
      </c>
      <c r="G76" s="138">
        <v>3</v>
      </c>
      <c r="H76" s="138">
        <v>0</v>
      </c>
      <c r="I76" s="138">
        <v>0</v>
      </c>
      <c r="J76" s="138">
        <v>0</v>
      </c>
      <c r="K76" s="138">
        <v>0</v>
      </c>
      <c r="L76" s="138">
        <v>0</v>
      </c>
      <c r="M76" s="138">
        <v>0</v>
      </c>
      <c r="N76" s="138">
        <v>26.9</v>
      </c>
      <c r="O76" s="138">
        <v>30.5</v>
      </c>
      <c r="P76" s="2"/>
      <c r="Q76" s="391">
        <v>0.67708333333333304</v>
      </c>
      <c r="R76" s="388">
        <f t="shared" ref="R76:R106" si="15">N76</f>
        <v>26.9</v>
      </c>
      <c r="S76" s="388">
        <f t="shared" ref="S76:S106" si="16">N180</f>
        <v>26.6</v>
      </c>
      <c r="T76" s="388">
        <f t="shared" ref="T76:T106" si="17">N284</f>
        <v>27.5</v>
      </c>
      <c r="U76" s="388">
        <f t="shared" ref="U76:U106" si="18">N388</f>
        <v>27</v>
      </c>
      <c r="V76" s="388">
        <f t="shared" ref="V76:V106" si="19">N492</f>
        <v>26.6</v>
      </c>
      <c r="W76" s="388">
        <f t="shared" ref="W76:W106" si="20">N596</f>
        <v>28.3</v>
      </c>
      <c r="X76" s="388">
        <f t="shared" ref="X76:X106" si="21">N700</f>
        <v>27.5</v>
      </c>
      <c r="Y76" s="388">
        <f t="shared" ref="Y76:Y106" si="22">N804</f>
        <v>28.4</v>
      </c>
      <c r="Z76" s="388">
        <f t="shared" ref="Z76:Z106" si="23">N908</f>
        <v>25.8</v>
      </c>
      <c r="AA76" s="388" t="str">
        <f t="shared" ref="AA76:AA106" si="24">N1012</f>
        <v>*</v>
      </c>
      <c r="AB76" s="388" t="str">
        <f t="shared" ref="AB76:AB106" si="25">N1116</f>
        <v>*</v>
      </c>
      <c r="AC76" s="388" t="str">
        <f t="shared" ref="AC76:AC106" si="26">N1220</f>
        <v>*</v>
      </c>
      <c r="AD76" s="388" t="str">
        <f t="shared" ref="AD76:AD106" si="27">N1324</f>
        <v>*</v>
      </c>
      <c r="AE76" s="388" t="str">
        <f t="shared" ref="AE76:AE106" si="28">N1428</f>
        <v>*</v>
      </c>
      <c r="AF76" s="388"/>
    </row>
    <row r="77" spans="1:32" ht="13.5" customHeight="1" x14ac:dyDescent="0.25">
      <c r="A77" s="139">
        <v>0.6875</v>
      </c>
      <c r="B77" s="138">
        <v>32</v>
      </c>
      <c r="C77" s="138">
        <v>0</v>
      </c>
      <c r="D77" s="138">
        <v>0</v>
      </c>
      <c r="E77" s="138">
        <v>25</v>
      </c>
      <c r="F77" s="138">
        <v>4</v>
      </c>
      <c r="G77" s="138">
        <v>1</v>
      </c>
      <c r="H77" s="138">
        <v>0</v>
      </c>
      <c r="I77" s="138">
        <v>0</v>
      </c>
      <c r="J77" s="138">
        <v>0</v>
      </c>
      <c r="K77" s="138">
        <v>0</v>
      </c>
      <c r="L77" s="138">
        <v>2</v>
      </c>
      <c r="M77" s="138">
        <v>0</v>
      </c>
      <c r="N77" s="138">
        <v>26.4</v>
      </c>
      <c r="O77" s="138">
        <v>32.1</v>
      </c>
      <c r="P77" s="2"/>
      <c r="Q77" s="391">
        <v>0.6875</v>
      </c>
      <c r="R77" s="388">
        <f t="shared" si="15"/>
        <v>26.4</v>
      </c>
      <c r="S77" s="388">
        <f t="shared" si="16"/>
        <v>27.1</v>
      </c>
      <c r="T77" s="388">
        <f t="shared" si="17"/>
        <v>26.2</v>
      </c>
      <c r="U77" s="388">
        <f t="shared" si="18"/>
        <v>28.5</v>
      </c>
      <c r="V77" s="388">
        <f t="shared" si="19"/>
        <v>24.9</v>
      </c>
      <c r="W77" s="388">
        <f t="shared" si="20"/>
        <v>28.1</v>
      </c>
      <c r="X77" s="388">
        <f t="shared" si="21"/>
        <v>27.3</v>
      </c>
      <c r="Y77" s="388">
        <f t="shared" si="22"/>
        <v>27.3</v>
      </c>
      <c r="Z77" s="388">
        <f t="shared" si="23"/>
        <v>26.4</v>
      </c>
      <c r="AA77" s="388" t="str">
        <f t="shared" si="24"/>
        <v>*</v>
      </c>
      <c r="AB77" s="388" t="str">
        <f t="shared" si="25"/>
        <v>*</v>
      </c>
      <c r="AC77" s="388" t="str">
        <f t="shared" si="26"/>
        <v>*</v>
      </c>
      <c r="AD77" s="388" t="str">
        <f t="shared" si="27"/>
        <v>*</v>
      </c>
      <c r="AE77" s="388" t="str">
        <f t="shared" si="28"/>
        <v>*</v>
      </c>
      <c r="AF77" s="388"/>
    </row>
    <row r="78" spans="1:32" ht="13.5" customHeight="1" x14ac:dyDescent="0.25">
      <c r="A78" s="139">
        <v>0.69791666666666696</v>
      </c>
      <c r="B78" s="138">
        <v>27</v>
      </c>
      <c r="C78" s="138">
        <v>1</v>
      </c>
      <c r="D78" s="138">
        <v>0</v>
      </c>
      <c r="E78" s="138">
        <v>19</v>
      </c>
      <c r="F78" s="138">
        <v>3</v>
      </c>
      <c r="G78" s="138">
        <v>2</v>
      </c>
      <c r="H78" s="138">
        <v>0</v>
      </c>
      <c r="I78" s="138">
        <v>0</v>
      </c>
      <c r="J78" s="138">
        <v>2</v>
      </c>
      <c r="K78" s="138">
        <v>0</v>
      </c>
      <c r="L78" s="138">
        <v>0</v>
      </c>
      <c r="M78" s="138">
        <v>0</v>
      </c>
      <c r="N78" s="138">
        <v>26.8</v>
      </c>
      <c r="O78" s="138">
        <v>31.6</v>
      </c>
      <c r="P78" s="2"/>
      <c r="Q78" s="391">
        <v>0.69791666666666696</v>
      </c>
      <c r="R78" s="388">
        <f t="shared" si="15"/>
        <v>26.8</v>
      </c>
      <c r="S78" s="388">
        <f t="shared" si="16"/>
        <v>29.5</v>
      </c>
      <c r="T78" s="388">
        <f t="shared" si="17"/>
        <v>29.2</v>
      </c>
      <c r="U78" s="388">
        <f t="shared" si="18"/>
        <v>27.8</v>
      </c>
      <c r="V78" s="388">
        <f t="shared" si="19"/>
        <v>28.3</v>
      </c>
      <c r="W78" s="388">
        <f t="shared" si="20"/>
        <v>27.8</v>
      </c>
      <c r="X78" s="388">
        <f t="shared" si="21"/>
        <v>29.9</v>
      </c>
      <c r="Y78" s="388">
        <f t="shared" si="22"/>
        <v>28.7</v>
      </c>
      <c r="Z78" s="388">
        <f t="shared" si="23"/>
        <v>28.7</v>
      </c>
      <c r="AA78" s="388" t="str">
        <f t="shared" si="24"/>
        <v>*</v>
      </c>
      <c r="AB78" s="388" t="str">
        <f t="shared" si="25"/>
        <v>*</v>
      </c>
      <c r="AC78" s="388" t="str">
        <f t="shared" si="26"/>
        <v>*</v>
      </c>
      <c r="AD78" s="388" t="str">
        <f t="shared" si="27"/>
        <v>*</v>
      </c>
      <c r="AE78" s="388" t="str">
        <f t="shared" si="28"/>
        <v>*</v>
      </c>
      <c r="AF78" s="388"/>
    </row>
    <row r="79" spans="1:32" ht="13.5" customHeight="1" x14ac:dyDescent="0.25">
      <c r="A79" s="139">
        <v>0.70833333333333304</v>
      </c>
      <c r="B79" s="138">
        <v>34</v>
      </c>
      <c r="C79" s="138">
        <v>0</v>
      </c>
      <c r="D79" s="138">
        <v>2</v>
      </c>
      <c r="E79" s="138">
        <v>26</v>
      </c>
      <c r="F79" s="138">
        <v>5</v>
      </c>
      <c r="G79" s="138">
        <v>0</v>
      </c>
      <c r="H79" s="138">
        <v>0</v>
      </c>
      <c r="I79" s="138">
        <v>0</v>
      </c>
      <c r="J79" s="138">
        <v>0</v>
      </c>
      <c r="K79" s="138">
        <v>0</v>
      </c>
      <c r="L79" s="138">
        <v>0</v>
      </c>
      <c r="M79" s="138">
        <v>1</v>
      </c>
      <c r="N79" s="138">
        <v>28.8</v>
      </c>
      <c r="O79" s="138">
        <v>32.299999999999997</v>
      </c>
      <c r="P79" s="2"/>
      <c r="Q79" s="391">
        <v>0.70833333333333304</v>
      </c>
      <c r="R79" s="388">
        <f t="shared" si="15"/>
        <v>28.8</v>
      </c>
      <c r="S79" s="388">
        <f t="shared" si="16"/>
        <v>28.6</v>
      </c>
      <c r="T79" s="388">
        <f t="shared" si="17"/>
        <v>29.5</v>
      </c>
      <c r="U79" s="388">
        <f t="shared" si="18"/>
        <v>26.2</v>
      </c>
      <c r="V79" s="388">
        <f t="shared" si="19"/>
        <v>29.2</v>
      </c>
      <c r="W79" s="388">
        <f t="shared" si="20"/>
        <v>28.4</v>
      </c>
      <c r="X79" s="388">
        <f t="shared" si="21"/>
        <v>27.1</v>
      </c>
      <c r="Y79" s="388">
        <f t="shared" si="22"/>
        <v>26.7</v>
      </c>
      <c r="Z79" s="388">
        <f t="shared" si="23"/>
        <v>28</v>
      </c>
      <c r="AA79" s="388" t="str">
        <f t="shared" si="24"/>
        <v>*</v>
      </c>
      <c r="AB79" s="388" t="str">
        <f t="shared" si="25"/>
        <v>*</v>
      </c>
      <c r="AC79" s="388" t="str">
        <f t="shared" si="26"/>
        <v>*</v>
      </c>
      <c r="AD79" s="388" t="str">
        <f t="shared" si="27"/>
        <v>*</v>
      </c>
      <c r="AE79" s="388" t="str">
        <f t="shared" si="28"/>
        <v>*</v>
      </c>
      <c r="AF79" s="388"/>
    </row>
    <row r="80" spans="1:32" ht="13.5" customHeight="1" x14ac:dyDescent="0.25">
      <c r="A80" s="139">
        <v>0.71875</v>
      </c>
      <c r="B80" s="138">
        <v>32</v>
      </c>
      <c r="C80" s="138">
        <v>1</v>
      </c>
      <c r="D80" s="138">
        <v>1</v>
      </c>
      <c r="E80" s="138">
        <v>21</v>
      </c>
      <c r="F80" s="138">
        <v>9</v>
      </c>
      <c r="G80" s="138">
        <v>0</v>
      </c>
      <c r="H80" s="138">
        <v>0</v>
      </c>
      <c r="I80" s="138">
        <v>0</v>
      </c>
      <c r="J80" s="138">
        <v>0</v>
      </c>
      <c r="K80" s="138">
        <v>0</v>
      </c>
      <c r="L80" s="138">
        <v>0</v>
      </c>
      <c r="M80" s="138">
        <v>0</v>
      </c>
      <c r="N80" s="138">
        <v>27.2</v>
      </c>
      <c r="O80" s="138">
        <v>30.5</v>
      </c>
      <c r="P80" s="2"/>
      <c r="Q80" s="391">
        <v>0.71875</v>
      </c>
      <c r="R80" s="388">
        <f t="shared" si="15"/>
        <v>27.2</v>
      </c>
      <c r="S80" s="388">
        <f t="shared" si="16"/>
        <v>28</v>
      </c>
      <c r="T80" s="388">
        <f t="shared" si="17"/>
        <v>27.4</v>
      </c>
      <c r="U80" s="388">
        <f t="shared" si="18"/>
        <v>28.7</v>
      </c>
      <c r="V80" s="388">
        <f t="shared" si="19"/>
        <v>28.8</v>
      </c>
      <c r="W80" s="388">
        <f t="shared" si="20"/>
        <v>27.1</v>
      </c>
      <c r="X80" s="388">
        <f t="shared" si="21"/>
        <v>28</v>
      </c>
      <c r="Y80" s="388">
        <f t="shared" si="22"/>
        <v>26.2</v>
      </c>
      <c r="Z80" s="388">
        <f t="shared" si="23"/>
        <v>27.7</v>
      </c>
      <c r="AA80" s="388" t="str">
        <f t="shared" si="24"/>
        <v>*</v>
      </c>
      <c r="AB80" s="388" t="str">
        <f t="shared" si="25"/>
        <v>*</v>
      </c>
      <c r="AC80" s="388" t="str">
        <f t="shared" si="26"/>
        <v>*</v>
      </c>
      <c r="AD80" s="388" t="str">
        <f t="shared" si="27"/>
        <v>*</v>
      </c>
      <c r="AE80" s="388" t="str">
        <f t="shared" si="28"/>
        <v>*</v>
      </c>
      <c r="AF80" s="388"/>
    </row>
    <row r="81" spans="1:32" ht="13.5" customHeight="1" x14ac:dyDescent="0.25">
      <c r="A81" s="139">
        <v>0.72916666666666696</v>
      </c>
      <c r="B81" s="138">
        <v>35</v>
      </c>
      <c r="C81" s="138">
        <v>0</v>
      </c>
      <c r="D81" s="138">
        <v>0</v>
      </c>
      <c r="E81" s="138">
        <v>27</v>
      </c>
      <c r="F81" s="138">
        <v>6</v>
      </c>
      <c r="G81" s="138">
        <v>2</v>
      </c>
      <c r="H81" s="138">
        <v>0</v>
      </c>
      <c r="I81" s="138">
        <v>0</v>
      </c>
      <c r="J81" s="138">
        <v>0</v>
      </c>
      <c r="K81" s="138">
        <v>0</v>
      </c>
      <c r="L81" s="138">
        <v>0</v>
      </c>
      <c r="M81" s="138">
        <v>0</v>
      </c>
      <c r="N81" s="138">
        <v>28.1</v>
      </c>
      <c r="O81" s="138">
        <v>31.4</v>
      </c>
      <c r="P81" s="2"/>
      <c r="Q81" s="391">
        <v>0.72916666666666696</v>
      </c>
      <c r="R81" s="388">
        <f t="shared" si="15"/>
        <v>28.1</v>
      </c>
      <c r="S81" s="388">
        <f t="shared" si="16"/>
        <v>29.9</v>
      </c>
      <c r="T81" s="388">
        <f t="shared" si="17"/>
        <v>29.2</v>
      </c>
      <c r="U81" s="388">
        <f t="shared" si="18"/>
        <v>29</v>
      </c>
      <c r="V81" s="388">
        <f t="shared" si="19"/>
        <v>28.3</v>
      </c>
      <c r="W81" s="388">
        <f t="shared" si="20"/>
        <v>28.4</v>
      </c>
      <c r="X81" s="388">
        <f t="shared" si="21"/>
        <v>30.9</v>
      </c>
      <c r="Y81" s="388">
        <f t="shared" si="22"/>
        <v>27.2</v>
      </c>
      <c r="Z81" s="388">
        <f t="shared" si="23"/>
        <v>27.6</v>
      </c>
      <c r="AA81" s="388" t="str">
        <f t="shared" si="24"/>
        <v>*</v>
      </c>
      <c r="AB81" s="388" t="str">
        <f t="shared" si="25"/>
        <v>*</v>
      </c>
      <c r="AC81" s="388" t="str">
        <f t="shared" si="26"/>
        <v>*</v>
      </c>
      <c r="AD81" s="388" t="str">
        <f t="shared" si="27"/>
        <v>*</v>
      </c>
      <c r="AE81" s="388" t="str">
        <f t="shared" si="28"/>
        <v>*</v>
      </c>
      <c r="AF81" s="388"/>
    </row>
    <row r="82" spans="1:32" ht="13.5" customHeight="1" x14ac:dyDescent="0.25">
      <c r="A82" s="139">
        <v>0.73958333333333304</v>
      </c>
      <c r="B82" s="138">
        <v>35</v>
      </c>
      <c r="C82" s="138">
        <v>0</v>
      </c>
      <c r="D82" s="138">
        <v>0</v>
      </c>
      <c r="E82" s="138">
        <v>25</v>
      </c>
      <c r="F82" s="138">
        <v>7</v>
      </c>
      <c r="G82" s="138">
        <v>3</v>
      </c>
      <c r="H82" s="138">
        <v>0</v>
      </c>
      <c r="I82" s="138">
        <v>0</v>
      </c>
      <c r="J82" s="138">
        <v>0</v>
      </c>
      <c r="K82" s="138">
        <v>0</v>
      </c>
      <c r="L82" s="138">
        <v>0</v>
      </c>
      <c r="M82" s="138">
        <v>0</v>
      </c>
      <c r="N82" s="138">
        <v>27.4</v>
      </c>
      <c r="O82" s="138">
        <v>32</v>
      </c>
      <c r="P82" s="2"/>
      <c r="Q82" s="391">
        <v>0.73958333333333304</v>
      </c>
      <c r="R82" s="388">
        <f t="shared" si="15"/>
        <v>27.4</v>
      </c>
      <c r="S82" s="388">
        <f t="shared" si="16"/>
        <v>26.5</v>
      </c>
      <c r="T82" s="388">
        <f t="shared" si="17"/>
        <v>27.5</v>
      </c>
      <c r="U82" s="388">
        <f t="shared" si="18"/>
        <v>28.8</v>
      </c>
      <c r="V82" s="388">
        <f t="shared" si="19"/>
        <v>27.7</v>
      </c>
      <c r="W82" s="388">
        <f t="shared" si="20"/>
        <v>27.6</v>
      </c>
      <c r="X82" s="388">
        <f t="shared" si="21"/>
        <v>27.6</v>
      </c>
      <c r="Y82" s="388">
        <f t="shared" si="22"/>
        <v>26.8</v>
      </c>
      <c r="Z82" s="388">
        <f t="shared" si="23"/>
        <v>28</v>
      </c>
      <c r="AA82" s="388" t="str">
        <f t="shared" si="24"/>
        <v>*</v>
      </c>
      <c r="AB82" s="388" t="str">
        <f t="shared" si="25"/>
        <v>*</v>
      </c>
      <c r="AC82" s="388" t="str">
        <f t="shared" si="26"/>
        <v>*</v>
      </c>
      <c r="AD82" s="388" t="str">
        <f t="shared" si="27"/>
        <v>*</v>
      </c>
      <c r="AE82" s="388" t="str">
        <f t="shared" si="28"/>
        <v>*</v>
      </c>
      <c r="AF82" s="388"/>
    </row>
    <row r="83" spans="1:32" ht="13.5" customHeight="1" x14ac:dyDescent="0.25">
      <c r="A83" s="139">
        <v>0.75</v>
      </c>
      <c r="B83" s="138">
        <v>31</v>
      </c>
      <c r="C83" s="138">
        <v>0</v>
      </c>
      <c r="D83" s="138">
        <v>0</v>
      </c>
      <c r="E83" s="138">
        <v>21</v>
      </c>
      <c r="F83" s="138">
        <v>10</v>
      </c>
      <c r="G83" s="138">
        <v>0</v>
      </c>
      <c r="H83" s="138">
        <v>0</v>
      </c>
      <c r="I83" s="138">
        <v>0</v>
      </c>
      <c r="J83" s="138">
        <v>0</v>
      </c>
      <c r="K83" s="138">
        <v>0</v>
      </c>
      <c r="L83" s="138">
        <v>0</v>
      </c>
      <c r="M83" s="138">
        <v>0</v>
      </c>
      <c r="N83" s="138">
        <v>27.6</v>
      </c>
      <c r="O83" s="138">
        <v>31.8</v>
      </c>
      <c r="P83" s="2"/>
      <c r="Q83" s="391">
        <v>0.75</v>
      </c>
      <c r="R83" s="388">
        <f t="shared" si="15"/>
        <v>27.6</v>
      </c>
      <c r="S83" s="388">
        <f t="shared" si="16"/>
        <v>29.7</v>
      </c>
      <c r="T83" s="388">
        <f t="shared" si="17"/>
        <v>28.9</v>
      </c>
      <c r="U83" s="388">
        <f t="shared" si="18"/>
        <v>28.5</v>
      </c>
      <c r="V83" s="388">
        <f t="shared" si="19"/>
        <v>25.8</v>
      </c>
      <c r="W83" s="388">
        <f t="shared" si="20"/>
        <v>28.3</v>
      </c>
      <c r="X83" s="388">
        <f t="shared" si="21"/>
        <v>28.3</v>
      </c>
      <c r="Y83" s="388">
        <f t="shared" si="22"/>
        <v>28</v>
      </c>
      <c r="Z83" s="388">
        <f t="shared" si="23"/>
        <v>29</v>
      </c>
      <c r="AA83" s="388" t="str">
        <f t="shared" si="24"/>
        <v>*</v>
      </c>
      <c r="AB83" s="388" t="str">
        <f t="shared" si="25"/>
        <v>*</v>
      </c>
      <c r="AC83" s="388" t="str">
        <f t="shared" si="26"/>
        <v>*</v>
      </c>
      <c r="AD83" s="388" t="str">
        <f t="shared" si="27"/>
        <v>*</v>
      </c>
      <c r="AE83" s="388" t="str">
        <f t="shared" si="28"/>
        <v>*</v>
      </c>
      <c r="AF83" s="388"/>
    </row>
    <row r="84" spans="1:32" ht="13.5" customHeight="1" x14ac:dyDescent="0.25">
      <c r="A84" s="139">
        <v>0.76041666666666696</v>
      </c>
      <c r="B84" s="138">
        <v>23</v>
      </c>
      <c r="C84" s="138">
        <v>0</v>
      </c>
      <c r="D84" s="138">
        <v>0</v>
      </c>
      <c r="E84" s="138">
        <v>17</v>
      </c>
      <c r="F84" s="138">
        <v>4</v>
      </c>
      <c r="G84" s="138">
        <v>2</v>
      </c>
      <c r="H84" s="138">
        <v>0</v>
      </c>
      <c r="I84" s="138">
        <v>0</v>
      </c>
      <c r="J84" s="138">
        <v>0</v>
      </c>
      <c r="K84" s="138">
        <v>0</v>
      </c>
      <c r="L84" s="138">
        <v>0</v>
      </c>
      <c r="M84" s="138">
        <v>0</v>
      </c>
      <c r="N84" s="138">
        <v>27.3</v>
      </c>
      <c r="O84" s="138">
        <v>29.8</v>
      </c>
      <c r="P84" s="2"/>
      <c r="Q84" s="391">
        <v>0.76041666666666696</v>
      </c>
      <c r="R84" s="388">
        <f t="shared" si="15"/>
        <v>27.3</v>
      </c>
      <c r="S84" s="388">
        <f t="shared" si="16"/>
        <v>27.9</v>
      </c>
      <c r="T84" s="388">
        <f t="shared" si="17"/>
        <v>29.2</v>
      </c>
      <c r="U84" s="388">
        <f t="shared" si="18"/>
        <v>28.8</v>
      </c>
      <c r="V84" s="388">
        <f t="shared" si="19"/>
        <v>29.8</v>
      </c>
      <c r="W84" s="388">
        <f t="shared" si="20"/>
        <v>28.3</v>
      </c>
      <c r="X84" s="388">
        <f t="shared" si="21"/>
        <v>25</v>
      </c>
      <c r="Y84" s="388">
        <f t="shared" si="22"/>
        <v>28.8</v>
      </c>
      <c r="Z84" s="388">
        <f t="shared" si="23"/>
        <v>27.3</v>
      </c>
      <c r="AA84" s="388" t="str">
        <f t="shared" si="24"/>
        <v>*</v>
      </c>
      <c r="AB84" s="388" t="str">
        <f t="shared" si="25"/>
        <v>*</v>
      </c>
      <c r="AC84" s="388" t="str">
        <f t="shared" si="26"/>
        <v>*</v>
      </c>
      <c r="AD84" s="388" t="str">
        <f t="shared" si="27"/>
        <v>*</v>
      </c>
      <c r="AE84" s="388" t="str">
        <f t="shared" si="28"/>
        <v>*</v>
      </c>
      <c r="AF84" s="388"/>
    </row>
    <row r="85" spans="1:32" ht="13.5" customHeight="1" x14ac:dyDescent="0.25">
      <c r="A85" s="139">
        <v>0.77083333333333304</v>
      </c>
      <c r="B85" s="138">
        <v>14</v>
      </c>
      <c r="C85" s="138">
        <v>0</v>
      </c>
      <c r="D85" s="138">
        <v>0</v>
      </c>
      <c r="E85" s="138">
        <v>13</v>
      </c>
      <c r="F85" s="138">
        <v>1</v>
      </c>
      <c r="G85" s="138">
        <v>0</v>
      </c>
      <c r="H85" s="138">
        <v>0</v>
      </c>
      <c r="I85" s="138">
        <v>0</v>
      </c>
      <c r="J85" s="138">
        <v>0</v>
      </c>
      <c r="K85" s="138">
        <v>0</v>
      </c>
      <c r="L85" s="138">
        <v>0</v>
      </c>
      <c r="M85" s="138">
        <v>0</v>
      </c>
      <c r="N85" s="138">
        <v>28.3</v>
      </c>
      <c r="O85" s="138">
        <v>34.299999999999997</v>
      </c>
      <c r="P85" s="2"/>
      <c r="Q85" s="391">
        <v>0.77083333333333304</v>
      </c>
      <c r="R85" s="388">
        <f t="shared" si="15"/>
        <v>28.3</v>
      </c>
      <c r="S85" s="388">
        <f t="shared" si="16"/>
        <v>25.9</v>
      </c>
      <c r="T85" s="388">
        <f t="shared" si="17"/>
        <v>30.2</v>
      </c>
      <c r="U85" s="388">
        <f t="shared" si="18"/>
        <v>29.3</v>
      </c>
      <c r="V85" s="388">
        <f t="shared" si="19"/>
        <v>29.1</v>
      </c>
      <c r="W85" s="388">
        <f t="shared" si="20"/>
        <v>29.6</v>
      </c>
      <c r="X85" s="388">
        <f t="shared" si="21"/>
        <v>28.7</v>
      </c>
      <c r="Y85" s="388">
        <f t="shared" si="22"/>
        <v>28.9</v>
      </c>
      <c r="Z85" s="388">
        <f t="shared" si="23"/>
        <v>28.1</v>
      </c>
      <c r="AA85" s="388" t="str">
        <f t="shared" si="24"/>
        <v>*</v>
      </c>
      <c r="AB85" s="388" t="str">
        <f t="shared" si="25"/>
        <v>*</v>
      </c>
      <c r="AC85" s="388" t="str">
        <f t="shared" si="26"/>
        <v>*</v>
      </c>
      <c r="AD85" s="388" t="str">
        <f t="shared" si="27"/>
        <v>*</v>
      </c>
      <c r="AE85" s="388" t="str">
        <f t="shared" si="28"/>
        <v>*</v>
      </c>
      <c r="AF85" s="388"/>
    </row>
    <row r="86" spans="1:32" ht="13.5" customHeight="1" x14ac:dyDescent="0.25">
      <c r="A86" s="139">
        <v>0.78125</v>
      </c>
      <c r="B86" s="138">
        <v>15</v>
      </c>
      <c r="C86" s="138">
        <v>0</v>
      </c>
      <c r="D86" s="138">
        <v>0</v>
      </c>
      <c r="E86" s="138">
        <v>13</v>
      </c>
      <c r="F86" s="138">
        <v>1</v>
      </c>
      <c r="G86" s="138">
        <v>1</v>
      </c>
      <c r="H86" s="138">
        <v>0</v>
      </c>
      <c r="I86" s="138">
        <v>0</v>
      </c>
      <c r="J86" s="138">
        <v>0</v>
      </c>
      <c r="K86" s="138">
        <v>0</v>
      </c>
      <c r="L86" s="138">
        <v>0</v>
      </c>
      <c r="M86" s="138">
        <v>0</v>
      </c>
      <c r="N86" s="138">
        <v>25.9</v>
      </c>
      <c r="O86" s="138">
        <v>29.7</v>
      </c>
      <c r="P86" s="2"/>
      <c r="Q86" s="391">
        <v>0.78125</v>
      </c>
      <c r="R86" s="388">
        <f t="shared" si="15"/>
        <v>25.9</v>
      </c>
      <c r="S86" s="388">
        <f t="shared" si="16"/>
        <v>30.4</v>
      </c>
      <c r="T86" s="388">
        <f t="shared" si="17"/>
        <v>28.5</v>
      </c>
      <c r="U86" s="388">
        <f t="shared" si="18"/>
        <v>27</v>
      </c>
      <c r="V86" s="388">
        <f t="shared" si="19"/>
        <v>29.3</v>
      </c>
      <c r="W86" s="388">
        <f t="shared" si="20"/>
        <v>27</v>
      </c>
      <c r="X86" s="388">
        <f t="shared" si="21"/>
        <v>27.3</v>
      </c>
      <c r="Y86" s="388">
        <f t="shared" si="22"/>
        <v>29.6</v>
      </c>
      <c r="Z86" s="388">
        <f t="shared" si="23"/>
        <v>28.7</v>
      </c>
      <c r="AA86" s="388" t="str">
        <f t="shared" si="24"/>
        <v>*</v>
      </c>
      <c r="AB86" s="388" t="str">
        <f t="shared" si="25"/>
        <v>*</v>
      </c>
      <c r="AC86" s="388" t="str">
        <f t="shared" si="26"/>
        <v>*</v>
      </c>
      <c r="AD86" s="388" t="str">
        <f t="shared" si="27"/>
        <v>*</v>
      </c>
      <c r="AE86" s="388" t="str">
        <f t="shared" si="28"/>
        <v>*</v>
      </c>
      <c r="AF86" s="388"/>
    </row>
    <row r="87" spans="1:32" ht="13.5" customHeight="1" x14ac:dyDescent="0.25">
      <c r="A87" s="139">
        <v>0.79166666666666696</v>
      </c>
      <c r="B87" s="138">
        <v>16</v>
      </c>
      <c r="C87" s="138">
        <v>0</v>
      </c>
      <c r="D87" s="138">
        <v>0</v>
      </c>
      <c r="E87" s="138">
        <v>14</v>
      </c>
      <c r="F87" s="138">
        <v>2</v>
      </c>
      <c r="G87" s="138">
        <v>0</v>
      </c>
      <c r="H87" s="138">
        <v>0</v>
      </c>
      <c r="I87" s="138">
        <v>0</v>
      </c>
      <c r="J87" s="138">
        <v>0</v>
      </c>
      <c r="K87" s="138">
        <v>0</v>
      </c>
      <c r="L87" s="138">
        <v>0</v>
      </c>
      <c r="M87" s="138">
        <v>0</v>
      </c>
      <c r="N87" s="138">
        <v>28.7</v>
      </c>
      <c r="O87" s="138">
        <v>32.9</v>
      </c>
      <c r="P87" s="2"/>
      <c r="Q87" s="391">
        <v>0.79166666666666696</v>
      </c>
      <c r="R87" s="388">
        <f t="shared" si="15"/>
        <v>28.7</v>
      </c>
      <c r="S87" s="388">
        <f t="shared" si="16"/>
        <v>26.9</v>
      </c>
      <c r="T87" s="388">
        <f t="shared" si="17"/>
        <v>28.5</v>
      </c>
      <c r="U87" s="388">
        <f t="shared" si="18"/>
        <v>27.9</v>
      </c>
      <c r="V87" s="388">
        <f t="shared" si="19"/>
        <v>29.1</v>
      </c>
      <c r="W87" s="388">
        <f t="shared" si="20"/>
        <v>29.2</v>
      </c>
      <c r="X87" s="388">
        <f t="shared" si="21"/>
        <v>27.3</v>
      </c>
      <c r="Y87" s="388">
        <f t="shared" si="22"/>
        <v>31.2</v>
      </c>
      <c r="Z87" s="388">
        <f t="shared" si="23"/>
        <v>28</v>
      </c>
      <c r="AA87" s="388" t="str">
        <f t="shared" si="24"/>
        <v>*</v>
      </c>
      <c r="AB87" s="388" t="str">
        <f t="shared" si="25"/>
        <v>*</v>
      </c>
      <c r="AC87" s="388" t="str">
        <f t="shared" si="26"/>
        <v>*</v>
      </c>
      <c r="AD87" s="388" t="str">
        <f t="shared" si="27"/>
        <v>*</v>
      </c>
      <c r="AE87" s="388" t="str">
        <f t="shared" si="28"/>
        <v>*</v>
      </c>
      <c r="AF87" s="388"/>
    </row>
    <row r="88" spans="1:32" ht="13.5" customHeight="1" x14ac:dyDescent="0.25">
      <c r="A88" s="139">
        <v>0.80208333333333304</v>
      </c>
      <c r="B88" s="138">
        <v>9</v>
      </c>
      <c r="C88" s="138">
        <v>0</v>
      </c>
      <c r="D88" s="138">
        <v>0</v>
      </c>
      <c r="E88" s="138">
        <v>7</v>
      </c>
      <c r="F88" s="138">
        <v>2</v>
      </c>
      <c r="G88" s="138">
        <v>0</v>
      </c>
      <c r="H88" s="138">
        <v>0</v>
      </c>
      <c r="I88" s="138">
        <v>0</v>
      </c>
      <c r="J88" s="138">
        <v>0</v>
      </c>
      <c r="K88" s="138">
        <v>0</v>
      </c>
      <c r="L88" s="138">
        <v>0</v>
      </c>
      <c r="M88" s="138">
        <v>0</v>
      </c>
      <c r="N88" s="138">
        <v>27.5</v>
      </c>
      <c r="O88" s="138" t="s">
        <v>192</v>
      </c>
      <c r="P88" s="2"/>
      <c r="Q88" s="391">
        <v>0.80208333333333304</v>
      </c>
      <c r="R88" s="388">
        <f t="shared" si="15"/>
        <v>27.5</v>
      </c>
      <c r="S88" s="388">
        <f t="shared" si="16"/>
        <v>25.1</v>
      </c>
      <c r="T88" s="388">
        <f t="shared" si="17"/>
        <v>29.8</v>
      </c>
      <c r="U88" s="388">
        <f t="shared" si="18"/>
        <v>29.8</v>
      </c>
      <c r="V88" s="388">
        <f t="shared" si="19"/>
        <v>26.6</v>
      </c>
      <c r="W88" s="388">
        <f t="shared" si="20"/>
        <v>28.4</v>
      </c>
      <c r="X88" s="388">
        <f t="shared" si="21"/>
        <v>28.6</v>
      </c>
      <c r="Y88" s="388">
        <f t="shared" si="22"/>
        <v>29.1</v>
      </c>
      <c r="Z88" s="388">
        <f t="shared" si="23"/>
        <v>30.1</v>
      </c>
      <c r="AA88" s="388" t="str">
        <f t="shared" si="24"/>
        <v>*</v>
      </c>
      <c r="AB88" s="388" t="str">
        <f t="shared" si="25"/>
        <v>*</v>
      </c>
      <c r="AC88" s="388" t="str">
        <f t="shared" si="26"/>
        <v>*</v>
      </c>
      <c r="AD88" s="388" t="str">
        <f t="shared" si="27"/>
        <v>*</v>
      </c>
      <c r="AE88" s="388" t="str">
        <f t="shared" si="28"/>
        <v>*</v>
      </c>
      <c r="AF88" s="388"/>
    </row>
    <row r="89" spans="1:32" ht="13.5" customHeight="1" x14ac:dyDescent="0.25">
      <c r="A89" s="139">
        <v>0.8125</v>
      </c>
      <c r="B89" s="138">
        <v>12</v>
      </c>
      <c r="C89" s="138">
        <v>0</v>
      </c>
      <c r="D89" s="138">
        <v>0</v>
      </c>
      <c r="E89" s="138">
        <v>11</v>
      </c>
      <c r="F89" s="138">
        <v>1</v>
      </c>
      <c r="G89" s="138">
        <v>0</v>
      </c>
      <c r="H89" s="138">
        <v>0</v>
      </c>
      <c r="I89" s="138">
        <v>0</v>
      </c>
      <c r="J89" s="138">
        <v>0</v>
      </c>
      <c r="K89" s="138">
        <v>0</v>
      </c>
      <c r="L89" s="138">
        <v>0</v>
      </c>
      <c r="M89" s="138">
        <v>0</v>
      </c>
      <c r="N89" s="138">
        <v>28.3</v>
      </c>
      <c r="O89" s="138">
        <v>33.200000000000003</v>
      </c>
      <c r="P89" s="2"/>
      <c r="Q89" s="391">
        <v>0.8125</v>
      </c>
      <c r="R89" s="388">
        <f t="shared" si="15"/>
        <v>28.3</v>
      </c>
      <c r="S89" s="388">
        <f t="shared" si="16"/>
        <v>28.6</v>
      </c>
      <c r="T89" s="388">
        <f t="shared" si="17"/>
        <v>25.5</v>
      </c>
      <c r="U89" s="388">
        <f t="shared" si="18"/>
        <v>27.8</v>
      </c>
      <c r="V89" s="388">
        <f t="shared" si="19"/>
        <v>28.6</v>
      </c>
      <c r="W89" s="388">
        <f t="shared" si="20"/>
        <v>27.2</v>
      </c>
      <c r="X89" s="388">
        <f t="shared" si="21"/>
        <v>28.7</v>
      </c>
      <c r="Y89" s="388">
        <f t="shared" si="22"/>
        <v>27</v>
      </c>
      <c r="Z89" s="388">
        <f t="shared" si="23"/>
        <v>28.5</v>
      </c>
      <c r="AA89" s="388" t="str">
        <f t="shared" si="24"/>
        <v>*</v>
      </c>
      <c r="AB89" s="388" t="str">
        <f t="shared" si="25"/>
        <v>*</v>
      </c>
      <c r="AC89" s="388" t="str">
        <f t="shared" si="26"/>
        <v>*</v>
      </c>
      <c r="AD89" s="388" t="str">
        <f t="shared" si="27"/>
        <v>*</v>
      </c>
      <c r="AE89" s="388" t="str">
        <f t="shared" si="28"/>
        <v>*</v>
      </c>
      <c r="AF89" s="388"/>
    </row>
    <row r="90" spans="1:32" ht="13.5" customHeight="1" x14ac:dyDescent="0.25">
      <c r="A90" s="139">
        <v>0.82291666666666696</v>
      </c>
      <c r="B90" s="138">
        <v>5</v>
      </c>
      <c r="C90" s="138">
        <v>0</v>
      </c>
      <c r="D90" s="138">
        <v>0</v>
      </c>
      <c r="E90" s="138">
        <v>5</v>
      </c>
      <c r="F90" s="138">
        <v>0</v>
      </c>
      <c r="G90" s="138">
        <v>0</v>
      </c>
      <c r="H90" s="138">
        <v>0</v>
      </c>
      <c r="I90" s="138">
        <v>0</v>
      </c>
      <c r="J90" s="138">
        <v>0</v>
      </c>
      <c r="K90" s="138">
        <v>0</v>
      </c>
      <c r="L90" s="138">
        <v>0</v>
      </c>
      <c r="M90" s="138">
        <v>0</v>
      </c>
      <c r="N90" s="138">
        <v>28</v>
      </c>
      <c r="O90" s="138" t="s">
        <v>192</v>
      </c>
      <c r="P90" s="2"/>
      <c r="Q90" s="391">
        <v>0.82291666666666696</v>
      </c>
      <c r="R90" s="388">
        <f t="shared" si="15"/>
        <v>28</v>
      </c>
      <c r="S90" s="388">
        <f t="shared" si="16"/>
        <v>28.3</v>
      </c>
      <c r="T90" s="388">
        <f t="shared" si="17"/>
        <v>26.3</v>
      </c>
      <c r="U90" s="388">
        <f t="shared" si="18"/>
        <v>27.4</v>
      </c>
      <c r="V90" s="388">
        <f t="shared" si="19"/>
        <v>27.5</v>
      </c>
      <c r="W90" s="388">
        <f t="shared" si="20"/>
        <v>28.3</v>
      </c>
      <c r="X90" s="388">
        <f t="shared" si="21"/>
        <v>28.1</v>
      </c>
      <c r="Y90" s="388">
        <f t="shared" si="22"/>
        <v>27.2</v>
      </c>
      <c r="Z90" s="388">
        <f t="shared" si="23"/>
        <v>25.1</v>
      </c>
      <c r="AA90" s="388" t="str">
        <f t="shared" si="24"/>
        <v>*</v>
      </c>
      <c r="AB90" s="388" t="str">
        <f t="shared" si="25"/>
        <v>*</v>
      </c>
      <c r="AC90" s="388" t="str">
        <f t="shared" si="26"/>
        <v>*</v>
      </c>
      <c r="AD90" s="388" t="str">
        <f t="shared" si="27"/>
        <v>*</v>
      </c>
      <c r="AE90" s="388" t="str">
        <f t="shared" si="28"/>
        <v>*</v>
      </c>
      <c r="AF90" s="388"/>
    </row>
    <row r="91" spans="1:32" ht="13.5" customHeight="1" x14ac:dyDescent="0.25">
      <c r="A91" s="139">
        <v>0.83333333333333304</v>
      </c>
      <c r="B91" s="138">
        <v>11</v>
      </c>
      <c r="C91" s="138">
        <v>0</v>
      </c>
      <c r="D91" s="138">
        <v>0</v>
      </c>
      <c r="E91" s="138">
        <v>8</v>
      </c>
      <c r="F91" s="138">
        <v>2</v>
      </c>
      <c r="G91" s="138">
        <v>0</v>
      </c>
      <c r="H91" s="138">
        <v>0</v>
      </c>
      <c r="I91" s="138">
        <v>0</v>
      </c>
      <c r="J91" s="138">
        <v>0</v>
      </c>
      <c r="K91" s="138">
        <v>0</v>
      </c>
      <c r="L91" s="138">
        <v>1</v>
      </c>
      <c r="M91" s="138">
        <v>0</v>
      </c>
      <c r="N91" s="138">
        <v>25.6</v>
      </c>
      <c r="O91" s="138">
        <v>29.4</v>
      </c>
      <c r="P91" s="2"/>
      <c r="Q91" s="391">
        <v>0.83333333333333304</v>
      </c>
      <c r="R91" s="388">
        <f t="shared" si="15"/>
        <v>25.6</v>
      </c>
      <c r="S91" s="388">
        <f t="shared" si="16"/>
        <v>29.4</v>
      </c>
      <c r="T91" s="388">
        <f t="shared" si="17"/>
        <v>28.5</v>
      </c>
      <c r="U91" s="388">
        <f t="shared" si="18"/>
        <v>28</v>
      </c>
      <c r="V91" s="388">
        <f t="shared" si="19"/>
        <v>26.6</v>
      </c>
      <c r="W91" s="388">
        <f t="shared" si="20"/>
        <v>25.8</v>
      </c>
      <c r="X91" s="388">
        <f t="shared" si="21"/>
        <v>29</v>
      </c>
      <c r="Y91" s="388">
        <f t="shared" si="22"/>
        <v>27</v>
      </c>
      <c r="Z91" s="388">
        <f t="shared" si="23"/>
        <v>27.5</v>
      </c>
      <c r="AA91" s="388" t="str">
        <f t="shared" si="24"/>
        <v>*</v>
      </c>
      <c r="AB91" s="388" t="str">
        <f t="shared" si="25"/>
        <v>*</v>
      </c>
      <c r="AC91" s="388" t="str">
        <f t="shared" si="26"/>
        <v>*</v>
      </c>
      <c r="AD91" s="388" t="str">
        <f t="shared" si="27"/>
        <v>*</v>
      </c>
      <c r="AE91" s="388" t="str">
        <f t="shared" si="28"/>
        <v>*</v>
      </c>
      <c r="AF91" s="388"/>
    </row>
    <row r="92" spans="1:32" ht="13.5" customHeight="1" x14ac:dyDescent="0.25">
      <c r="A92" s="139">
        <v>0.84375</v>
      </c>
      <c r="B92" s="138">
        <v>10</v>
      </c>
      <c r="C92" s="138">
        <v>0</v>
      </c>
      <c r="D92" s="138">
        <v>0</v>
      </c>
      <c r="E92" s="138">
        <v>10</v>
      </c>
      <c r="F92" s="138">
        <v>0</v>
      </c>
      <c r="G92" s="138">
        <v>0</v>
      </c>
      <c r="H92" s="138">
        <v>0</v>
      </c>
      <c r="I92" s="138">
        <v>0</v>
      </c>
      <c r="J92" s="138">
        <v>0</v>
      </c>
      <c r="K92" s="138">
        <v>0</v>
      </c>
      <c r="L92" s="138">
        <v>0</v>
      </c>
      <c r="M92" s="138">
        <v>0</v>
      </c>
      <c r="N92" s="138">
        <v>27.7</v>
      </c>
      <c r="O92" s="138" t="s">
        <v>192</v>
      </c>
      <c r="P92" s="2"/>
      <c r="Q92" s="391">
        <v>0.84375</v>
      </c>
      <c r="R92" s="388">
        <f t="shared" si="15"/>
        <v>27.7</v>
      </c>
      <c r="S92" s="388">
        <f t="shared" si="16"/>
        <v>28.9</v>
      </c>
      <c r="T92" s="388">
        <f t="shared" si="17"/>
        <v>27.1</v>
      </c>
      <c r="U92" s="388">
        <f t="shared" si="18"/>
        <v>28.8</v>
      </c>
      <c r="V92" s="388">
        <f t="shared" si="19"/>
        <v>28.4</v>
      </c>
      <c r="W92" s="388">
        <f t="shared" si="20"/>
        <v>28.4</v>
      </c>
      <c r="X92" s="388">
        <f t="shared" si="21"/>
        <v>30.7</v>
      </c>
      <c r="Y92" s="388">
        <f t="shared" si="22"/>
        <v>29.7</v>
      </c>
      <c r="Z92" s="388">
        <f t="shared" si="23"/>
        <v>27.3</v>
      </c>
      <c r="AA92" s="388" t="str">
        <f t="shared" si="24"/>
        <v>*</v>
      </c>
      <c r="AB92" s="388" t="str">
        <f t="shared" si="25"/>
        <v>*</v>
      </c>
      <c r="AC92" s="388" t="str">
        <f t="shared" si="26"/>
        <v>*</v>
      </c>
      <c r="AD92" s="388" t="str">
        <f t="shared" si="27"/>
        <v>*</v>
      </c>
      <c r="AE92" s="388" t="str">
        <f t="shared" si="28"/>
        <v>*</v>
      </c>
      <c r="AF92" s="388"/>
    </row>
    <row r="93" spans="1:32" ht="13.5" customHeight="1" x14ac:dyDescent="0.25">
      <c r="A93" s="139">
        <v>0.85416666666666696</v>
      </c>
      <c r="B93" s="138">
        <v>5</v>
      </c>
      <c r="C93" s="138">
        <v>0</v>
      </c>
      <c r="D93" s="138">
        <v>0</v>
      </c>
      <c r="E93" s="138">
        <v>3</v>
      </c>
      <c r="F93" s="138">
        <v>2</v>
      </c>
      <c r="G93" s="138">
        <v>0</v>
      </c>
      <c r="H93" s="138">
        <v>0</v>
      </c>
      <c r="I93" s="138">
        <v>0</v>
      </c>
      <c r="J93" s="138">
        <v>0</v>
      </c>
      <c r="K93" s="138">
        <v>0</v>
      </c>
      <c r="L93" s="138">
        <v>0</v>
      </c>
      <c r="M93" s="138">
        <v>0</v>
      </c>
      <c r="N93" s="138">
        <v>26.2</v>
      </c>
      <c r="O93" s="138" t="s">
        <v>192</v>
      </c>
      <c r="P93" s="2"/>
      <c r="Q93" s="391">
        <v>0.85416666666666696</v>
      </c>
      <c r="R93" s="388">
        <f t="shared" si="15"/>
        <v>26.2</v>
      </c>
      <c r="S93" s="388">
        <f t="shared" si="16"/>
        <v>27.2</v>
      </c>
      <c r="T93" s="388">
        <f t="shared" si="17"/>
        <v>28.2</v>
      </c>
      <c r="U93" s="388">
        <f t="shared" si="18"/>
        <v>28.9</v>
      </c>
      <c r="V93" s="388">
        <f t="shared" si="19"/>
        <v>26.5</v>
      </c>
      <c r="W93" s="388">
        <f t="shared" si="20"/>
        <v>26.7</v>
      </c>
      <c r="X93" s="388">
        <f t="shared" si="21"/>
        <v>26.1</v>
      </c>
      <c r="Y93" s="388">
        <f t="shared" si="22"/>
        <v>26.5</v>
      </c>
      <c r="Z93" s="388">
        <f t="shared" si="23"/>
        <v>26.5</v>
      </c>
      <c r="AA93" s="388" t="str">
        <f t="shared" si="24"/>
        <v>*</v>
      </c>
      <c r="AB93" s="388" t="str">
        <f t="shared" si="25"/>
        <v>*</v>
      </c>
      <c r="AC93" s="388" t="str">
        <f t="shared" si="26"/>
        <v>*</v>
      </c>
      <c r="AD93" s="388" t="str">
        <f t="shared" si="27"/>
        <v>*</v>
      </c>
      <c r="AE93" s="388" t="str">
        <f t="shared" si="28"/>
        <v>*</v>
      </c>
      <c r="AF93" s="388"/>
    </row>
    <row r="94" spans="1:32" ht="13.5" customHeight="1" x14ac:dyDescent="0.25">
      <c r="A94" s="139">
        <v>0.86458333333333304</v>
      </c>
      <c r="B94" s="138">
        <v>5</v>
      </c>
      <c r="C94" s="138">
        <v>0</v>
      </c>
      <c r="D94" s="138">
        <v>0</v>
      </c>
      <c r="E94" s="138">
        <v>3</v>
      </c>
      <c r="F94" s="138">
        <v>2</v>
      </c>
      <c r="G94" s="138">
        <v>0</v>
      </c>
      <c r="H94" s="138">
        <v>0</v>
      </c>
      <c r="I94" s="138">
        <v>0</v>
      </c>
      <c r="J94" s="138">
        <v>0</v>
      </c>
      <c r="K94" s="138">
        <v>0</v>
      </c>
      <c r="L94" s="138">
        <v>0</v>
      </c>
      <c r="M94" s="138">
        <v>0</v>
      </c>
      <c r="N94" s="138">
        <v>24.4</v>
      </c>
      <c r="O94" s="138" t="s">
        <v>192</v>
      </c>
      <c r="P94" s="2"/>
      <c r="Q94" s="391">
        <v>0.86458333333333304</v>
      </c>
      <c r="R94" s="388">
        <f t="shared" si="15"/>
        <v>24.4</v>
      </c>
      <c r="S94" s="388">
        <f t="shared" si="16"/>
        <v>28.2</v>
      </c>
      <c r="T94" s="388">
        <f t="shared" si="17"/>
        <v>28.5</v>
      </c>
      <c r="U94" s="388">
        <f t="shared" si="18"/>
        <v>28.8</v>
      </c>
      <c r="V94" s="388">
        <f t="shared" si="19"/>
        <v>28.3</v>
      </c>
      <c r="W94" s="388">
        <f t="shared" si="20"/>
        <v>26.8</v>
      </c>
      <c r="X94" s="388">
        <f t="shared" si="21"/>
        <v>29.1</v>
      </c>
      <c r="Y94" s="388">
        <f t="shared" si="22"/>
        <v>24.9</v>
      </c>
      <c r="Z94" s="388">
        <f t="shared" si="23"/>
        <v>27.2</v>
      </c>
      <c r="AA94" s="388" t="str">
        <f t="shared" si="24"/>
        <v>*</v>
      </c>
      <c r="AB94" s="388" t="str">
        <f t="shared" si="25"/>
        <v>*</v>
      </c>
      <c r="AC94" s="388" t="str">
        <f t="shared" si="26"/>
        <v>*</v>
      </c>
      <c r="AD94" s="388" t="str">
        <f t="shared" si="27"/>
        <v>*</v>
      </c>
      <c r="AE94" s="388" t="str">
        <f t="shared" si="28"/>
        <v>*</v>
      </c>
      <c r="AF94" s="388"/>
    </row>
    <row r="95" spans="1:32" ht="13.5" customHeight="1" x14ac:dyDescent="0.25">
      <c r="A95" s="139">
        <v>0.875</v>
      </c>
      <c r="B95" s="138">
        <v>3</v>
      </c>
      <c r="C95" s="138">
        <v>0</v>
      </c>
      <c r="D95" s="138">
        <v>0</v>
      </c>
      <c r="E95" s="138">
        <v>3</v>
      </c>
      <c r="F95" s="138">
        <v>0</v>
      </c>
      <c r="G95" s="138">
        <v>0</v>
      </c>
      <c r="H95" s="138">
        <v>0</v>
      </c>
      <c r="I95" s="138">
        <v>0</v>
      </c>
      <c r="J95" s="138">
        <v>0</v>
      </c>
      <c r="K95" s="138">
        <v>0</v>
      </c>
      <c r="L95" s="138">
        <v>0</v>
      </c>
      <c r="M95" s="138">
        <v>0</v>
      </c>
      <c r="N95" s="138">
        <v>26.1</v>
      </c>
      <c r="O95" s="138" t="s">
        <v>192</v>
      </c>
      <c r="P95" s="2"/>
      <c r="Q95" s="391">
        <v>0.875</v>
      </c>
      <c r="R95" s="388">
        <f t="shared" si="15"/>
        <v>26.1</v>
      </c>
      <c r="S95" s="388">
        <f t="shared" si="16"/>
        <v>27</v>
      </c>
      <c r="T95" s="388">
        <f t="shared" si="17"/>
        <v>28.7</v>
      </c>
      <c r="U95" s="388">
        <f t="shared" si="18"/>
        <v>25.9</v>
      </c>
      <c r="V95" s="388">
        <f t="shared" si="19"/>
        <v>29.8</v>
      </c>
      <c r="W95" s="388">
        <f t="shared" si="20"/>
        <v>26.6</v>
      </c>
      <c r="X95" s="388">
        <f t="shared" si="21"/>
        <v>26.5</v>
      </c>
      <c r="Y95" s="388">
        <f t="shared" si="22"/>
        <v>28</v>
      </c>
      <c r="Z95" s="388">
        <f t="shared" si="23"/>
        <v>30.5</v>
      </c>
      <c r="AA95" s="388" t="str">
        <f t="shared" si="24"/>
        <v>*</v>
      </c>
      <c r="AB95" s="388" t="str">
        <f t="shared" si="25"/>
        <v>*</v>
      </c>
      <c r="AC95" s="388" t="str">
        <f t="shared" si="26"/>
        <v>*</v>
      </c>
      <c r="AD95" s="388" t="str">
        <f t="shared" si="27"/>
        <v>*</v>
      </c>
      <c r="AE95" s="388" t="str">
        <f t="shared" si="28"/>
        <v>*</v>
      </c>
      <c r="AF95" s="388"/>
    </row>
    <row r="96" spans="1:32" ht="13.5" customHeight="1" x14ac:dyDescent="0.25">
      <c r="A96" s="139">
        <v>0.88541666666666696</v>
      </c>
      <c r="B96" s="138">
        <v>6</v>
      </c>
      <c r="C96" s="138">
        <v>0</v>
      </c>
      <c r="D96" s="138">
        <v>0</v>
      </c>
      <c r="E96" s="138">
        <v>6</v>
      </c>
      <c r="F96" s="138">
        <v>0</v>
      </c>
      <c r="G96" s="138">
        <v>0</v>
      </c>
      <c r="H96" s="138">
        <v>0</v>
      </c>
      <c r="I96" s="138">
        <v>0</v>
      </c>
      <c r="J96" s="138">
        <v>0</v>
      </c>
      <c r="K96" s="138">
        <v>0</v>
      </c>
      <c r="L96" s="138">
        <v>0</v>
      </c>
      <c r="M96" s="138">
        <v>0</v>
      </c>
      <c r="N96" s="138">
        <v>29.1</v>
      </c>
      <c r="O96" s="138" t="s">
        <v>192</v>
      </c>
      <c r="P96" s="2"/>
      <c r="Q96" s="391">
        <v>0.88541666666666696</v>
      </c>
      <c r="R96" s="388">
        <f t="shared" si="15"/>
        <v>29.1</v>
      </c>
      <c r="S96" s="388" t="str">
        <f t="shared" si="16"/>
        <v>-</v>
      </c>
      <c r="T96" s="388">
        <f t="shared" si="17"/>
        <v>29.8</v>
      </c>
      <c r="U96" s="388">
        <f t="shared" si="18"/>
        <v>26.9</v>
      </c>
      <c r="V96" s="388">
        <f t="shared" si="19"/>
        <v>28.5</v>
      </c>
      <c r="W96" s="388">
        <f t="shared" si="20"/>
        <v>28</v>
      </c>
      <c r="X96" s="388">
        <f t="shared" si="21"/>
        <v>30.8</v>
      </c>
      <c r="Y96" s="388">
        <f t="shared" si="22"/>
        <v>31.8</v>
      </c>
      <c r="Z96" s="388">
        <f t="shared" si="23"/>
        <v>30.1</v>
      </c>
      <c r="AA96" s="388" t="str">
        <f t="shared" si="24"/>
        <v>*</v>
      </c>
      <c r="AB96" s="388" t="str">
        <f t="shared" si="25"/>
        <v>*</v>
      </c>
      <c r="AC96" s="388" t="str">
        <f t="shared" si="26"/>
        <v>*</v>
      </c>
      <c r="AD96" s="388" t="str">
        <f t="shared" si="27"/>
        <v>*</v>
      </c>
      <c r="AE96" s="388" t="str">
        <f t="shared" si="28"/>
        <v>*</v>
      </c>
      <c r="AF96" s="388"/>
    </row>
    <row r="97" spans="1:32" ht="13.5" customHeight="1" x14ac:dyDescent="0.25">
      <c r="A97" s="139">
        <v>0.89583333333333304</v>
      </c>
      <c r="B97" s="138">
        <v>8</v>
      </c>
      <c r="C97" s="138">
        <v>0</v>
      </c>
      <c r="D97" s="138">
        <v>0</v>
      </c>
      <c r="E97" s="138">
        <v>6</v>
      </c>
      <c r="F97" s="138">
        <v>2</v>
      </c>
      <c r="G97" s="138">
        <v>0</v>
      </c>
      <c r="H97" s="138">
        <v>0</v>
      </c>
      <c r="I97" s="138">
        <v>0</v>
      </c>
      <c r="J97" s="138">
        <v>0</v>
      </c>
      <c r="K97" s="138">
        <v>0</v>
      </c>
      <c r="L97" s="138">
        <v>0</v>
      </c>
      <c r="M97" s="138">
        <v>0</v>
      </c>
      <c r="N97" s="138">
        <v>29.6</v>
      </c>
      <c r="O97" s="138" t="s">
        <v>192</v>
      </c>
      <c r="P97" s="2"/>
      <c r="Q97" s="391">
        <v>0.89583333333333304</v>
      </c>
      <c r="R97" s="388">
        <f t="shared" si="15"/>
        <v>29.6</v>
      </c>
      <c r="S97" s="388">
        <f t="shared" si="16"/>
        <v>27.4</v>
      </c>
      <c r="T97" s="388">
        <f t="shared" si="17"/>
        <v>31.5</v>
      </c>
      <c r="U97" s="388">
        <f t="shared" si="18"/>
        <v>32.799999999999997</v>
      </c>
      <c r="V97" s="388">
        <f t="shared" si="19"/>
        <v>31.8</v>
      </c>
      <c r="W97" s="388">
        <f t="shared" si="20"/>
        <v>26.1</v>
      </c>
      <c r="X97" s="388">
        <f t="shared" si="21"/>
        <v>24.9</v>
      </c>
      <c r="Y97" s="388">
        <f t="shared" si="22"/>
        <v>28.8</v>
      </c>
      <c r="Z97" s="388">
        <f t="shared" si="23"/>
        <v>28.4</v>
      </c>
      <c r="AA97" s="388" t="str">
        <f t="shared" si="24"/>
        <v>*</v>
      </c>
      <c r="AB97" s="388" t="str">
        <f t="shared" si="25"/>
        <v>*</v>
      </c>
      <c r="AC97" s="388" t="str">
        <f t="shared" si="26"/>
        <v>*</v>
      </c>
      <c r="AD97" s="388" t="str">
        <f t="shared" si="27"/>
        <v>*</v>
      </c>
      <c r="AE97" s="388" t="str">
        <f t="shared" si="28"/>
        <v>*</v>
      </c>
      <c r="AF97" s="388"/>
    </row>
    <row r="98" spans="1:32" ht="13.5" customHeight="1" x14ac:dyDescent="0.25">
      <c r="A98" s="139">
        <v>0.90625</v>
      </c>
      <c r="B98" s="138">
        <v>3</v>
      </c>
      <c r="C98" s="138">
        <v>0</v>
      </c>
      <c r="D98" s="138">
        <v>0</v>
      </c>
      <c r="E98" s="138">
        <v>3</v>
      </c>
      <c r="F98" s="138">
        <v>0</v>
      </c>
      <c r="G98" s="138">
        <v>0</v>
      </c>
      <c r="H98" s="138">
        <v>0</v>
      </c>
      <c r="I98" s="138">
        <v>0</v>
      </c>
      <c r="J98" s="138">
        <v>0</v>
      </c>
      <c r="K98" s="138">
        <v>0</v>
      </c>
      <c r="L98" s="138">
        <v>0</v>
      </c>
      <c r="M98" s="138">
        <v>0</v>
      </c>
      <c r="N98" s="138">
        <v>25.5</v>
      </c>
      <c r="O98" s="138" t="s">
        <v>192</v>
      </c>
      <c r="P98" s="2"/>
      <c r="Q98" s="391">
        <v>0.90625</v>
      </c>
      <c r="R98" s="388">
        <f t="shared" si="15"/>
        <v>25.5</v>
      </c>
      <c r="S98" s="388">
        <f t="shared" si="16"/>
        <v>25.7</v>
      </c>
      <c r="T98" s="388">
        <f t="shared" si="17"/>
        <v>37.5</v>
      </c>
      <c r="U98" s="388">
        <f t="shared" si="18"/>
        <v>30.2</v>
      </c>
      <c r="V98" s="388">
        <f t="shared" si="19"/>
        <v>26.6</v>
      </c>
      <c r="W98" s="388">
        <f t="shared" si="20"/>
        <v>29.9</v>
      </c>
      <c r="X98" s="388" t="str">
        <f t="shared" si="21"/>
        <v>-</v>
      </c>
      <c r="Y98" s="388">
        <f t="shared" si="22"/>
        <v>27.4</v>
      </c>
      <c r="Z98" s="388">
        <f t="shared" si="23"/>
        <v>27.3</v>
      </c>
      <c r="AA98" s="388" t="str">
        <f t="shared" si="24"/>
        <v>*</v>
      </c>
      <c r="AB98" s="388" t="str">
        <f t="shared" si="25"/>
        <v>*</v>
      </c>
      <c r="AC98" s="388" t="str">
        <f t="shared" si="26"/>
        <v>*</v>
      </c>
      <c r="AD98" s="388" t="str">
        <f t="shared" si="27"/>
        <v>*</v>
      </c>
      <c r="AE98" s="388" t="str">
        <f t="shared" si="28"/>
        <v>*</v>
      </c>
      <c r="AF98" s="388"/>
    </row>
    <row r="99" spans="1:32" ht="13.5" customHeight="1" x14ac:dyDescent="0.25">
      <c r="A99" s="139">
        <v>0.91666666666666696</v>
      </c>
      <c r="B99" s="138">
        <v>5</v>
      </c>
      <c r="C99" s="138">
        <v>1</v>
      </c>
      <c r="D99" s="138">
        <v>0</v>
      </c>
      <c r="E99" s="138">
        <v>2</v>
      </c>
      <c r="F99" s="138">
        <v>1</v>
      </c>
      <c r="G99" s="138">
        <v>1</v>
      </c>
      <c r="H99" s="138">
        <v>0</v>
      </c>
      <c r="I99" s="138">
        <v>0</v>
      </c>
      <c r="J99" s="138">
        <v>0</v>
      </c>
      <c r="K99" s="138">
        <v>0</v>
      </c>
      <c r="L99" s="138">
        <v>0</v>
      </c>
      <c r="M99" s="138">
        <v>0</v>
      </c>
      <c r="N99" s="138">
        <v>24.2</v>
      </c>
      <c r="O99" s="138" t="s">
        <v>192</v>
      </c>
      <c r="P99" s="2"/>
      <c r="Q99" s="391">
        <v>0.91666666666666696</v>
      </c>
      <c r="R99" s="388">
        <f t="shared" si="15"/>
        <v>24.2</v>
      </c>
      <c r="S99" s="388">
        <f t="shared" si="16"/>
        <v>21.1</v>
      </c>
      <c r="T99" s="388">
        <f t="shared" si="17"/>
        <v>28</v>
      </c>
      <c r="U99" s="388">
        <f t="shared" si="18"/>
        <v>27.6</v>
      </c>
      <c r="V99" s="388">
        <f t="shared" si="19"/>
        <v>28.9</v>
      </c>
      <c r="W99" s="388">
        <f t="shared" si="20"/>
        <v>28.1</v>
      </c>
      <c r="X99" s="388">
        <f t="shared" si="21"/>
        <v>25.3</v>
      </c>
      <c r="Y99" s="388">
        <f t="shared" si="22"/>
        <v>37.200000000000003</v>
      </c>
      <c r="Z99" s="388">
        <f t="shared" si="23"/>
        <v>28.4</v>
      </c>
      <c r="AA99" s="388" t="str">
        <f t="shared" si="24"/>
        <v>*</v>
      </c>
      <c r="AB99" s="388" t="str">
        <f t="shared" si="25"/>
        <v>*</v>
      </c>
      <c r="AC99" s="388" t="str">
        <f t="shared" si="26"/>
        <v>*</v>
      </c>
      <c r="AD99" s="388" t="str">
        <f t="shared" si="27"/>
        <v>*</v>
      </c>
      <c r="AE99" s="388" t="str">
        <f t="shared" si="28"/>
        <v>*</v>
      </c>
      <c r="AF99" s="388"/>
    </row>
    <row r="100" spans="1:32" ht="13.5" customHeight="1" x14ac:dyDescent="0.25">
      <c r="A100" s="139">
        <v>0.92708333333333304</v>
      </c>
      <c r="B100" s="138">
        <v>3</v>
      </c>
      <c r="C100" s="138">
        <v>0</v>
      </c>
      <c r="D100" s="138">
        <v>0</v>
      </c>
      <c r="E100" s="138">
        <v>3</v>
      </c>
      <c r="F100" s="138">
        <v>0</v>
      </c>
      <c r="G100" s="138">
        <v>0</v>
      </c>
      <c r="H100" s="138">
        <v>0</v>
      </c>
      <c r="I100" s="138">
        <v>0</v>
      </c>
      <c r="J100" s="138">
        <v>0</v>
      </c>
      <c r="K100" s="138">
        <v>0</v>
      </c>
      <c r="L100" s="138">
        <v>0</v>
      </c>
      <c r="M100" s="138">
        <v>0</v>
      </c>
      <c r="N100" s="138">
        <v>29.1</v>
      </c>
      <c r="O100" s="138" t="s">
        <v>192</v>
      </c>
      <c r="P100" s="2"/>
      <c r="Q100" s="391">
        <v>0.92708333333333304</v>
      </c>
      <c r="R100" s="388">
        <f t="shared" si="15"/>
        <v>29.1</v>
      </c>
      <c r="S100" s="388">
        <f t="shared" si="16"/>
        <v>27.8</v>
      </c>
      <c r="T100" s="388">
        <f t="shared" si="17"/>
        <v>20.9</v>
      </c>
      <c r="U100" s="388">
        <f t="shared" si="18"/>
        <v>30.2</v>
      </c>
      <c r="V100" s="388">
        <f t="shared" si="19"/>
        <v>26.8</v>
      </c>
      <c r="W100" s="388">
        <f t="shared" si="20"/>
        <v>28.1</v>
      </c>
      <c r="X100" s="388">
        <f t="shared" si="21"/>
        <v>27.9</v>
      </c>
      <c r="Y100" s="388" t="str">
        <f t="shared" si="22"/>
        <v>-</v>
      </c>
      <c r="Z100" s="388">
        <f t="shared" si="23"/>
        <v>31</v>
      </c>
      <c r="AA100" s="388" t="str">
        <f t="shared" si="24"/>
        <v>*</v>
      </c>
      <c r="AB100" s="388" t="str">
        <f t="shared" si="25"/>
        <v>*</v>
      </c>
      <c r="AC100" s="388" t="str">
        <f t="shared" si="26"/>
        <v>*</v>
      </c>
      <c r="AD100" s="388" t="str">
        <f t="shared" si="27"/>
        <v>*</v>
      </c>
      <c r="AE100" s="388" t="str">
        <f t="shared" si="28"/>
        <v>*</v>
      </c>
      <c r="AF100" s="388"/>
    </row>
    <row r="101" spans="1:32" ht="13.5" customHeight="1" x14ac:dyDescent="0.25">
      <c r="A101" s="139">
        <v>0.9375</v>
      </c>
      <c r="B101" s="138">
        <v>1</v>
      </c>
      <c r="C101" s="138">
        <v>0</v>
      </c>
      <c r="D101" s="138">
        <v>0</v>
      </c>
      <c r="E101" s="138">
        <v>1</v>
      </c>
      <c r="F101" s="138">
        <v>0</v>
      </c>
      <c r="G101" s="138">
        <v>0</v>
      </c>
      <c r="H101" s="138">
        <v>0</v>
      </c>
      <c r="I101" s="138">
        <v>0</v>
      </c>
      <c r="J101" s="138">
        <v>0</v>
      </c>
      <c r="K101" s="138">
        <v>0</v>
      </c>
      <c r="L101" s="138">
        <v>0</v>
      </c>
      <c r="M101" s="138">
        <v>0</v>
      </c>
      <c r="N101" s="138">
        <v>19.100000000000001</v>
      </c>
      <c r="O101" s="138" t="s">
        <v>192</v>
      </c>
      <c r="P101" s="2"/>
      <c r="Q101" s="391">
        <v>0.9375</v>
      </c>
      <c r="R101" s="388">
        <f t="shared" si="15"/>
        <v>19.100000000000001</v>
      </c>
      <c r="S101" s="388">
        <f t="shared" si="16"/>
        <v>33.4</v>
      </c>
      <c r="T101" s="388">
        <f t="shared" si="17"/>
        <v>32.6</v>
      </c>
      <c r="U101" s="388">
        <f t="shared" si="18"/>
        <v>27.7</v>
      </c>
      <c r="V101" s="388">
        <f t="shared" si="19"/>
        <v>31.8</v>
      </c>
      <c r="W101" s="388">
        <f t="shared" si="20"/>
        <v>24.1</v>
      </c>
      <c r="X101" s="388">
        <f t="shared" si="21"/>
        <v>31.9</v>
      </c>
      <c r="Y101" s="388">
        <f t="shared" si="22"/>
        <v>19.3</v>
      </c>
      <c r="Z101" s="388">
        <f t="shared" si="23"/>
        <v>28.7</v>
      </c>
      <c r="AA101" s="388" t="str">
        <f t="shared" si="24"/>
        <v>*</v>
      </c>
      <c r="AB101" s="388" t="str">
        <f t="shared" si="25"/>
        <v>*</v>
      </c>
      <c r="AC101" s="388" t="str">
        <f t="shared" si="26"/>
        <v>*</v>
      </c>
      <c r="AD101" s="388" t="str">
        <f t="shared" si="27"/>
        <v>*</v>
      </c>
      <c r="AE101" s="388" t="str">
        <f t="shared" si="28"/>
        <v>*</v>
      </c>
      <c r="AF101" s="388"/>
    </row>
    <row r="102" spans="1:32" ht="13.5" customHeight="1" x14ac:dyDescent="0.25">
      <c r="A102" s="139">
        <v>0.94791666666666696</v>
      </c>
      <c r="B102" s="138">
        <v>2</v>
      </c>
      <c r="C102" s="138">
        <v>0</v>
      </c>
      <c r="D102" s="138">
        <v>0</v>
      </c>
      <c r="E102" s="138">
        <v>2</v>
      </c>
      <c r="F102" s="138">
        <v>0</v>
      </c>
      <c r="G102" s="138">
        <v>0</v>
      </c>
      <c r="H102" s="138">
        <v>0</v>
      </c>
      <c r="I102" s="138">
        <v>0</v>
      </c>
      <c r="J102" s="138">
        <v>0</v>
      </c>
      <c r="K102" s="138">
        <v>0</v>
      </c>
      <c r="L102" s="138">
        <v>0</v>
      </c>
      <c r="M102" s="138">
        <v>0</v>
      </c>
      <c r="N102" s="138">
        <v>29.9</v>
      </c>
      <c r="O102" s="138" t="s">
        <v>192</v>
      </c>
      <c r="P102" s="2"/>
      <c r="Q102" s="391">
        <v>0.94791666666666696</v>
      </c>
      <c r="R102" s="388">
        <f t="shared" si="15"/>
        <v>29.9</v>
      </c>
      <c r="S102" s="388">
        <f t="shared" si="16"/>
        <v>28.8</v>
      </c>
      <c r="T102" s="388">
        <f t="shared" si="17"/>
        <v>27.2</v>
      </c>
      <c r="U102" s="388">
        <f t="shared" si="18"/>
        <v>28.2</v>
      </c>
      <c r="V102" s="388">
        <f t="shared" si="19"/>
        <v>27.6</v>
      </c>
      <c r="W102" s="388">
        <f t="shared" si="20"/>
        <v>27.4</v>
      </c>
      <c r="X102" s="388">
        <f t="shared" si="21"/>
        <v>30.9</v>
      </c>
      <c r="Y102" s="388">
        <f t="shared" si="22"/>
        <v>25.1</v>
      </c>
      <c r="Z102" s="388" t="str">
        <f t="shared" si="23"/>
        <v>-</v>
      </c>
      <c r="AA102" s="388" t="str">
        <f t="shared" si="24"/>
        <v>*</v>
      </c>
      <c r="AB102" s="388" t="str">
        <f t="shared" si="25"/>
        <v>*</v>
      </c>
      <c r="AC102" s="388" t="str">
        <f t="shared" si="26"/>
        <v>*</v>
      </c>
      <c r="AD102" s="388" t="str">
        <f t="shared" si="27"/>
        <v>*</v>
      </c>
      <c r="AE102" s="388" t="str">
        <f t="shared" si="28"/>
        <v>*</v>
      </c>
      <c r="AF102" s="388"/>
    </row>
    <row r="103" spans="1:32" ht="13.5" customHeight="1" x14ac:dyDescent="0.25">
      <c r="A103" s="139">
        <v>0.95833333333333304</v>
      </c>
      <c r="B103" s="138">
        <v>2</v>
      </c>
      <c r="C103" s="138">
        <v>0</v>
      </c>
      <c r="D103" s="138">
        <v>0</v>
      </c>
      <c r="E103" s="138">
        <v>1</v>
      </c>
      <c r="F103" s="138">
        <v>0</v>
      </c>
      <c r="G103" s="138">
        <v>1</v>
      </c>
      <c r="H103" s="138">
        <v>0</v>
      </c>
      <c r="I103" s="138">
        <v>0</v>
      </c>
      <c r="J103" s="138">
        <v>0</v>
      </c>
      <c r="K103" s="138">
        <v>0</v>
      </c>
      <c r="L103" s="138">
        <v>0</v>
      </c>
      <c r="M103" s="138">
        <v>0</v>
      </c>
      <c r="N103" s="138">
        <v>30</v>
      </c>
      <c r="O103" s="138" t="s">
        <v>192</v>
      </c>
      <c r="P103" s="2"/>
      <c r="Q103" s="391">
        <v>0.95833333333333304</v>
      </c>
      <c r="R103" s="388">
        <f t="shared" si="15"/>
        <v>30</v>
      </c>
      <c r="S103" s="388">
        <f t="shared" si="16"/>
        <v>26.3</v>
      </c>
      <c r="T103" s="388">
        <f t="shared" si="17"/>
        <v>33.4</v>
      </c>
      <c r="U103" s="388">
        <f t="shared" si="18"/>
        <v>37.799999999999997</v>
      </c>
      <c r="V103" s="388">
        <f t="shared" si="19"/>
        <v>30.2</v>
      </c>
      <c r="W103" s="388">
        <f t="shared" si="20"/>
        <v>25.9</v>
      </c>
      <c r="X103" s="388">
        <f t="shared" si="21"/>
        <v>24.6</v>
      </c>
      <c r="Y103" s="388">
        <f t="shared" si="22"/>
        <v>35.4</v>
      </c>
      <c r="Z103" s="388">
        <f t="shared" si="23"/>
        <v>27.8</v>
      </c>
      <c r="AA103" s="388" t="str">
        <f t="shared" si="24"/>
        <v>*</v>
      </c>
      <c r="AB103" s="388" t="str">
        <f t="shared" si="25"/>
        <v>*</v>
      </c>
      <c r="AC103" s="388" t="str">
        <f t="shared" si="26"/>
        <v>*</v>
      </c>
      <c r="AD103" s="388" t="str">
        <f t="shared" si="27"/>
        <v>*</v>
      </c>
      <c r="AE103" s="388" t="str">
        <f t="shared" si="28"/>
        <v>*</v>
      </c>
      <c r="AF103" s="388"/>
    </row>
    <row r="104" spans="1:32" ht="13.5" customHeight="1" x14ac:dyDescent="0.25">
      <c r="A104" s="139">
        <v>0.96875</v>
      </c>
      <c r="B104" s="138">
        <v>1</v>
      </c>
      <c r="C104" s="138">
        <v>0</v>
      </c>
      <c r="D104" s="138">
        <v>0</v>
      </c>
      <c r="E104" s="138">
        <v>1</v>
      </c>
      <c r="F104" s="138">
        <v>0</v>
      </c>
      <c r="G104" s="138">
        <v>0</v>
      </c>
      <c r="H104" s="138">
        <v>0</v>
      </c>
      <c r="I104" s="138">
        <v>0</v>
      </c>
      <c r="J104" s="138">
        <v>0</v>
      </c>
      <c r="K104" s="138">
        <v>0</v>
      </c>
      <c r="L104" s="138">
        <v>0</v>
      </c>
      <c r="M104" s="138">
        <v>0</v>
      </c>
      <c r="N104" s="138">
        <v>27.8</v>
      </c>
      <c r="O104" s="138" t="s">
        <v>192</v>
      </c>
      <c r="P104" s="2"/>
      <c r="Q104" s="391">
        <v>0.96875</v>
      </c>
      <c r="R104" s="388">
        <f t="shared" si="15"/>
        <v>27.8</v>
      </c>
      <c r="S104" s="388">
        <f t="shared" si="16"/>
        <v>30.5</v>
      </c>
      <c r="T104" s="388" t="str">
        <f t="shared" si="17"/>
        <v>-</v>
      </c>
      <c r="U104" s="388">
        <f t="shared" si="18"/>
        <v>26.9</v>
      </c>
      <c r="V104" s="388">
        <f t="shared" si="19"/>
        <v>28.8</v>
      </c>
      <c r="W104" s="388">
        <f t="shared" si="20"/>
        <v>17.7</v>
      </c>
      <c r="X104" s="388">
        <f t="shared" si="21"/>
        <v>26.8</v>
      </c>
      <c r="Y104" s="388" t="str">
        <f t="shared" si="22"/>
        <v>-</v>
      </c>
      <c r="Z104" s="388">
        <f t="shared" si="23"/>
        <v>29.1</v>
      </c>
      <c r="AA104" s="388" t="str">
        <f t="shared" si="24"/>
        <v>*</v>
      </c>
      <c r="AB104" s="388" t="str">
        <f t="shared" si="25"/>
        <v>*</v>
      </c>
      <c r="AC104" s="388" t="str">
        <f t="shared" si="26"/>
        <v>*</v>
      </c>
      <c r="AD104" s="388" t="str">
        <f t="shared" si="27"/>
        <v>*</v>
      </c>
      <c r="AE104" s="388" t="str">
        <f t="shared" si="28"/>
        <v>*</v>
      </c>
      <c r="AF104" s="388"/>
    </row>
    <row r="105" spans="1:32" ht="13.5" customHeight="1" x14ac:dyDescent="0.25">
      <c r="A105" s="139">
        <v>0.97916666666666696</v>
      </c>
      <c r="B105" s="138">
        <v>1</v>
      </c>
      <c r="C105" s="138">
        <v>0</v>
      </c>
      <c r="D105" s="138">
        <v>0</v>
      </c>
      <c r="E105" s="138">
        <v>1</v>
      </c>
      <c r="F105" s="138">
        <v>0</v>
      </c>
      <c r="G105" s="138">
        <v>0</v>
      </c>
      <c r="H105" s="138">
        <v>0</v>
      </c>
      <c r="I105" s="138">
        <v>0</v>
      </c>
      <c r="J105" s="138">
        <v>0</v>
      </c>
      <c r="K105" s="138">
        <v>0</v>
      </c>
      <c r="L105" s="138">
        <v>0</v>
      </c>
      <c r="M105" s="138">
        <v>0</v>
      </c>
      <c r="N105" s="138">
        <v>27.8</v>
      </c>
      <c r="O105" s="138" t="s">
        <v>192</v>
      </c>
      <c r="P105" s="2"/>
      <c r="Q105" s="391">
        <v>0.97916666666666696</v>
      </c>
      <c r="R105" s="388">
        <f t="shared" si="15"/>
        <v>27.8</v>
      </c>
      <c r="S105" s="388" t="str">
        <f t="shared" si="16"/>
        <v>-</v>
      </c>
      <c r="T105" s="388">
        <f t="shared" si="17"/>
        <v>36.700000000000003</v>
      </c>
      <c r="U105" s="388">
        <f t="shared" si="18"/>
        <v>27</v>
      </c>
      <c r="V105" s="388">
        <f t="shared" si="19"/>
        <v>27.1</v>
      </c>
      <c r="W105" s="388">
        <f t="shared" si="20"/>
        <v>20.5</v>
      </c>
      <c r="X105" s="388" t="str">
        <f t="shared" si="21"/>
        <v>-</v>
      </c>
      <c r="Y105" s="388">
        <f t="shared" si="22"/>
        <v>27</v>
      </c>
      <c r="Z105" s="388" t="str">
        <f t="shared" si="23"/>
        <v>-</v>
      </c>
      <c r="AA105" s="388" t="str">
        <f t="shared" si="24"/>
        <v>*</v>
      </c>
      <c r="AB105" s="388" t="str">
        <f t="shared" si="25"/>
        <v>*</v>
      </c>
      <c r="AC105" s="388" t="str">
        <f t="shared" si="26"/>
        <v>*</v>
      </c>
      <c r="AD105" s="388" t="str">
        <f t="shared" si="27"/>
        <v>*</v>
      </c>
      <c r="AE105" s="388" t="str">
        <f t="shared" si="28"/>
        <v>*</v>
      </c>
      <c r="AF105" s="388"/>
    </row>
    <row r="106" spans="1:32" ht="13.5" customHeight="1" thickBot="1" x14ac:dyDescent="0.3">
      <c r="A106" s="140">
        <v>0.98958333333333304</v>
      </c>
      <c r="B106" s="138">
        <v>0</v>
      </c>
      <c r="C106" s="138">
        <v>0</v>
      </c>
      <c r="D106" s="138">
        <v>0</v>
      </c>
      <c r="E106" s="138">
        <v>0</v>
      </c>
      <c r="F106" s="138">
        <v>0</v>
      </c>
      <c r="G106" s="138">
        <v>0</v>
      </c>
      <c r="H106" s="138">
        <v>0</v>
      </c>
      <c r="I106" s="138">
        <v>0</v>
      </c>
      <c r="J106" s="138">
        <v>0</v>
      </c>
      <c r="K106" s="138">
        <v>0</v>
      </c>
      <c r="L106" s="138">
        <v>0</v>
      </c>
      <c r="M106" s="138">
        <v>0</v>
      </c>
      <c r="N106" s="138" t="s">
        <v>192</v>
      </c>
      <c r="O106" s="138" t="s">
        <v>192</v>
      </c>
      <c r="P106" s="2"/>
      <c r="Q106" s="391">
        <v>0.98958333333333304</v>
      </c>
      <c r="R106" s="388" t="str">
        <f t="shared" si="15"/>
        <v>-</v>
      </c>
      <c r="S106" s="388">
        <f t="shared" si="16"/>
        <v>31.9</v>
      </c>
      <c r="T106" s="388">
        <f t="shared" si="17"/>
        <v>28.7</v>
      </c>
      <c r="U106" s="388" t="str">
        <f t="shared" si="18"/>
        <v>-</v>
      </c>
      <c r="V106" s="388">
        <f t="shared" si="19"/>
        <v>28.7</v>
      </c>
      <c r="W106" s="388">
        <f t="shared" si="20"/>
        <v>27.8</v>
      </c>
      <c r="X106" s="388" t="str">
        <f t="shared" si="21"/>
        <v>-</v>
      </c>
      <c r="Y106" s="388">
        <f t="shared" si="22"/>
        <v>28.9</v>
      </c>
      <c r="Z106" s="388">
        <f t="shared" si="23"/>
        <v>32</v>
      </c>
      <c r="AA106" s="388" t="str">
        <f t="shared" si="24"/>
        <v>*</v>
      </c>
      <c r="AB106" s="388" t="str">
        <f t="shared" si="25"/>
        <v>*</v>
      </c>
      <c r="AC106" s="388" t="str">
        <f t="shared" si="26"/>
        <v>*</v>
      </c>
      <c r="AD106" s="388" t="str">
        <f t="shared" si="27"/>
        <v>*</v>
      </c>
      <c r="AE106" s="388" t="str">
        <f t="shared" si="28"/>
        <v>*</v>
      </c>
      <c r="AF106" s="388"/>
    </row>
    <row r="107" spans="1:32" ht="13.5" customHeight="1" thickTop="1" x14ac:dyDescent="0.25">
      <c r="A107" s="141" t="s">
        <v>44</v>
      </c>
      <c r="B107" s="142">
        <f t="shared" ref="B107:M107" si="29">SUM(B39:B86)</f>
        <v>785</v>
      </c>
      <c r="C107" s="142">
        <f t="shared" si="29"/>
        <v>9</v>
      </c>
      <c r="D107" s="142">
        <f t="shared" si="29"/>
        <v>17</v>
      </c>
      <c r="E107" s="142">
        <f t="shared" si="29"/>
        <v>576</v>
      </c>
      <c r="F107" s="142">
        <f t="shared" si="29"/>
        <v>132</v>
      </c>
      <c r="G107" s="142">
        <f t="shared" si="29"/>
        <v>36</v>
      </c>
      <c r="H107" s="142">
        <f t="shared" si="29"/>
        <v>0</v>
      </c>
      <c r="I107" s="142">
        <f t="shared" si="29"/>
        <v>0</v>
      </c>
      <c r="J107" s="142">
        <f t="shared" si="29"/>
        <v>7</v>
      </c>
      <c r="K107" s="142">
        <f t="shared" si="29"/>
        <v>0</v>
      </c>
      <c r="L107" s="142">
        <f t="shared" si="29"/>
        <v>4</v>
      </c>
      <c r="M107" s="142">
        <f t="shared" si="29"/>
        <v>4</v>
      </c>
      <c r="N107" s="143">
        <v>26.9</v>
      </c>
      <c r="O107" s="143">
        <v>30.7</v>
      </c>
      <c r="Q107" s="388" t="s">
        <v>169</v>
      </c>
      <c r="R107" s="392">
        <f>IFERROR(AVERAGE(R51:R58,R67:R74),"-")</f>
        <v>26.766666666666666</v>
      </c>
      <c r="S107" s="392">
        <f t="shared" ref="S107:AE107" si="30">IFERROR(AVERAGE(S51:S58,S67:S74),"-")</f>
        <v>25.749999999999996</v>
      </c>
      <c r="T107" s="392">
        <f t="shared" si="30"/>
        <v>27.056249999999999</v>
      </c>
      <c r="U107" s="392">
        <f>IFERROR(AVERAGE(U51:U58,U67:U74),"-")</f>
        <v>26.3</v>
      </c>
      <c r="V107" s="392">
        <f t="shared" si="30"/>
        <v>26.393750000000001</v>
      </c>
      <c r="W107" s="392">
        <f t="shared" si="30"/>
        <v>26.956250000000001</v>
      </c>
      <c r="X107" s="392">
        <f t="shared" si="30"/>
        <v>27.093749999999996</v>
      </c>
      <c r="Y107" s="392">
        <f t="shared" si="30"/>
        <v>26.15625</v>
      </c>
      <c r="Z107" s="392">
        <f t="shared" si="30"/>
        <v>26.818749999999998</v>
      </c>
      <c r="AA107" s="392">
        <f t="shared" si="30"/>
        <v>24.524999999999999</v>
      </c>
      <c r="AB107" s="392" t="str">
        <f t="shared" si="30"/>
        <v>-</v>
      </c>
      <c r="AC107" s="392" t="str">
        <f t="shared" si="30"/>
        <v>-</v>
      </c>
      <c r="AD107" s="392" t="str">
        <f t="shared" si="30"/>
        <v>-</v>
      </c>
      <c r="AE107" s="392" t="str">
        <f t="shared" si="30"/>
        <v>-</v>
      </c>
      <c r="AF107" s="388"/>
    </row>
    <row r="108" spans="1:32" ht="13.5" customHeight="1" x14ac:dyDescent="0.25">
      <c r="A108" s="144" t="s">
        <v>45</v>
      </c>
      <c r="B108" s="138">
        <f t="shared" ref="B108:M108" si="31">SUM(B35:B98)</f>
        <v>878</v>
      </c>
      <c r="C108" s="138">
        <f t="shared" si="31"/>
        <v>9</v>
      </c>
      <c r="D108" s="138">
        <f t="shared" si="31"/>
        <v>17</v>
      </c>
      <c r="E108" s="138">
        <f t="shared" si="31"/>
        <v>655</v>
      </c>
      <c r="F108" s="138">
        <f t="shared" si="31"/>
        <v>145</v>
      </c>
      <c r="G108" s="138">
        <f t="shared" si="31"/>
        <v>36</v>
      </c>
      <c r="H108" s="138">
        <f t="shared" si="31"/>
        <v>0</v>
      </c>
      <c r="I108" s="138">
        <f t="shared" si="31"/>
        <v>0</v>
      </c>
      <c r="J108" s="138">
        <f t="shared" si="31"/>
        <v>7</v>
      </c>
      <c r="K108" s="138">
        <f t="shared" si="31"/>
        <v>0</v>
      </c>
      <c r="L108" s="138">
        <f t="shared" si="31"/>
        <v>5</v>
      </c>
      <c r="M108" s="138">
        <f t="shared" si="31"/>
        <v>4</v>
      </c>
      <c r="N108" s="145">
        <v>27</v>
      </c>
      <c r="O108" s="145">
        <v>30.8</v>
      </c>
      <c r="Q108" s="388"/>
      <c r="R108" s="388"/>
      <c r="S108" s="388"/>
      <c r="T108" s="388"/>
      <c r="U108" s="388"/>
      <c r="V108" s="388"/>
      <c r="W108" s="388"/>
      <c r="X108" s="388"/>
      <c r="Y108" s="388"/>
      <c r="Z108" s="388"/>
      <c r="AA108" s="388"/>
      <c r="AB108" s="388"/>
      <c r="AC108" s="388"/>
      <c r="AD108" s="388"/>
      <c r="AE108" s="388"/>
      <c r="AF108" s="388"/>
    </row>
    <row r="109" spans="1:32" ht="13.5" customHeight="1" x14ac:dyDescent="0.25">
      <c r="A109" s="138" t="s">
        <v>46</v>
      </c>
      <c r="B109" s="138">
        <f t="shared" ref="B109:M109" si="32">SUM(B35:B106)</f>
        <v>893</v>
      </c>
      <c r="C109" s="138">
        <f t="shared" si="32"/>
        <v>10</v>
      </c>
      <c r="D109" s="138">
        <f t="shared" si="32"/>
        <v>17</v>
      </c>
      <c r="E109" s="138">
        <f t="shared" si="32"/>
        <v>666</v>
      </c>
      <c r="F109" s="138">
        <f t="shared" si="32"/>
        <v>146</v>
      </c>
      <c r="G109" s="138">
        <f t="shared" si="32"/>
        <v>38</v>
      </c>
      <c r="H109" s="138">
        <f t="shared" si="32"/>
        <v>0</v>
      </c>
      <c r="I109" s="138">
        <f t="shared" si="32"/>
        <v>0</v>
      </c>
      <c r="J109" s="138">
        <f t="shared" si="32"/>
        <v>7</v>
      </c>
      <c r="K109" s="138">
        <f t="shared" si="32"/>
        <v>0</v>
      </c>
      <c r="L109" s="138">
        <f t="shared" si="32"/>
        <v>5</v>
      </c>
      <c r="M109" s="138">
        <f t="shared" si="32"/>
        <v>4</v>
      </c>
      <c r="N109" s="145">
        <v>27</v>
      </c>
      <c r="O109" s="145">
        <v>30.9</v>
      </c>
      <c r="Q109" s="389" t="s">
        <v>50</v>
      </c>
      <c r="R109" s="390">
        <f t="shared" ref="R109:AE109" si="33">R10</f>
        <v>45467</v>
      </c>
      <c r="S109" s="390">
        <f t="shared" si="33"/>
        <v>45468</v>
      </c>
      <c r="T109" s="390">
        <f t="shared" si="33"/>
        <v>45469</v>
      </c>
      <c r="U109" s="390">
        <f t="shared" si="33"/>
        <v>45470</v>
      </c>
      <c r="V109" s="390">
        <f t="shared" si="33"/>
        <v>45471</v>
      </c>
      <c r="W109" s="390">
        <f t="shared" si="33"/>
        <v>45472</v>
      </c>
      <c r="X109" s="390">
        <f t="shared" si="33"/>
        <v>45473</v>
      </c>
      <c r="Y109" s="390">
        <f t="shared" si="33"/>
        <v>45474</v>
      </c>
      <c r="Z109" s="390">
        <f t="shared" si="33"/>
        <v>45475</v>
      </c>
      <c r="AA109" s="390">
        <f t="shared" si="33"/>
        <v>45476</v>
      </c>
      <c r="AB109" s="390">
        <f t="shared" si="33"/>
        <v>45477</v>
      </c>
      <c r="AC109" s="390">
        <f t="shared" si="33"/>
        <v>45478</v>
      </c>
      <c r="AD109" s="390">
        <f t="shared" si="33"/>
        <v>45479</v>
      </c>
      <c r="AE109" s="390">
        <f t="shared" si="33"/>
        <v>45480</v>
      </c>
      <c r="AF109" s="388"/>
    </row>
    <row r="110" spans="1:32" ht="13.5" customHeight="1" thickBot="1" x14ac:dyDescent="0.3">
      <c r="A110" s="146" t="s">
        <v>47</v>
      </c>
      <c r="B110" s="146">
        <f t="shared" ref="B110:M110" si="34">SUM(B11:B106)</f>
        <v>893</v>
      </c>
      <c r="C110" s="146">
        <f t="shared" si="34"/>
        <v>10</v>
      </c>
      <c r="D110" s="146">
        <f t="shared" si="34"/>
        <v>17</v>
      </c>
      <c r="E110" s="146">
        <f t="shared" si="34"/>
        <v>666</v>
      </c>
      <c r="F110" s="146">
        <f t="shared" si="34"/>
        <v>146</v>
      </c>
      <c r="G110" s="146">
        <f t="shared" si="34"/>
        <v>38</v>
      </c>
      <c r="H110" s="146">
        <f t="shared" si="34"/>
        <v>0</v>
      </c>
      <c r="I110" s="146">
        <f t="shared" si="34"/>
        <v>0</v>
      </c>
      <c r="J110" s="146">
        <f t="shared" si="34"/>
        <v>7</v>
      </c>
      <c r="K110" s="146">
        <f t="shared" si="34"/>
        <v>0</v>
      </c>
      <c r="L110" s="146">
        <f t="shared" si="34"/>
        <v>5</v>
      </c>
      <c r="M110" s="146">
        <f t="shared" si="34"/>
        <v>4</v>
      </c>
      <c r="N110" s="147">
        <v>27</v>
      </c>
      <c r="O110" s="147">
        <v>30.9</v>
      </c>
      <c r="Q110" s="393" t="s">
        <v>44</v>
      </c>
      <c r="R110" s="394">
        <f>IFERROR(SUM($G107:$M107)/$B107,"-")</f>
        <v>6.4968152866242038E-2</v>
      </c>
      <c r="S110" s="394">
        <f>IFERROR(SUM($G211:$M211)/$B211,"-")</f>
        <v>9.0982286634460549E-2</v>
      </c>
      <c r="T110" s="394">
        <f>IFERROR(SUM($G315:$M315)/$B315,"-")</f>
        <v>7.4421965317919073E-2</v>
      </c>
      <c r="U110" s="394">
        <f>IFERROR(SUM($G419:$M419)/$B419,"-")</f>
        <v>7.4047447879223585E-2</v>
      </c>
      <c r="V110" s="394">
        <f>IFERROR(SUM($G523:$M523)/$B523,"-")</f>
        <v>7.7963404932378674E-2</v>
      </c>
      <c r="W110" s="394">
        <f>IFERROR(SUM($G627:$M627)/$B627,"-")</f>
        <v>4.9126637554585149E-2</v>
      </c>
      <c r="X110" s="394">
        <f>IFERROR(SUM($G731:$M731)/$B731,"-")</f>
        <v>2.4360535931790498E-2</v>
      </c>
      <c r="Y110" s="394">
        <f>IFERROR(SUM($G835:$M835)/$B835,"-")</f>
        <v>8.7099424815119147E-2</v>
      </c>
      <c r="Z110" s="394">
        <f>IFERROR(SUM($G939:$M939)/$B939,"-")</f>
        <v>7.3624595469255663E-2</v>
      </c>
      <c r="AA110" s="394">
        <f>IFERROR(SUM($G1043:$M1043)/$B1043,"-")</f>
        <v>9.4368340943683404E-2</v>
      </c>
      <c r="AB110" s="394" t="str">
        <f>IFERROR(SUM($G1147:$M1147)/$B1147,"-")</f>
        <v>-</v>
      </c>
      <c r="AC110" s="394" t="str">
        <f>IFERROR(SUM($G1251:$M1251)/$B1251,"-")</f>
        <v>-</v>
      </c>
      <c r="AD110" s="394" t="str">
        <f>IFERROR(SUM($G1355:$M1355)/$B1355,"-")</f>
        <v>-</v>
      </c>
      <c r="AE110" s="394" t="str">
        <f>IFERROR(SUM($G1459:$M1459)/$B1459,"-")</f>
        <v>-</v>
      </c>
      <c r="AF110" s="388"/>
    </row>
    <row r="111" spans="1:32" ht="13.5" customHeight="1" thickTop="1" x14ac:dyDescent="0.25">
      <c r="N111" s="148"/>
      <c r="O111" s="148"/>
      <c r="Q111" s="393" t="s">
        <v>45</v>
      </c>
      <c r="R111" s="394">
        <f>IFERROR(SUM($G108:$M108)/$B108,"-")</f>
        <v>5.9225512528473807E-2</v>
      </c>
      <c r="S111" s="394">
        <f>IFERROR(SUM($G212:$M212)/$B212,"-")</f>
        <v>8.2857142857142851E-2</v>
      </c>
      <c r="T111" s="394">
        <f>IFERROR(SUM($G316:$M316)/$B316,"-")</f>
        <v>6.9871794871794873E-2</v>
      </c>
      <c r="U111" s="394">
        <f>IFERROR(SUM($G420:$M420)/$B420,"-")</f>
        <v>7.0975918884664133E-2</v>
      </c>
      <c r="V111" s="394">
        <f>IFERROR(SUM($G524:$M524)/$B524,"-")</f>
        <v>7.5886524822695034E-2</v>
      </c>
      <c r="W111" s="394">
        <f>IFERROR(SUM($G628:$M628)/$B628,"-")</f>
        <v>4.4230769230769233E-2</v>
      </c>
      <c r="X111" s="394">
        <f>IFERROR(SUM($G732:$M732)/$B732,"-")</f>
        <v>2.4096385542168676E-2</v>
      </c>
      <c r="Y111" s="394">
        <f>IFERROR(SUM($G836:$M836)/$B836,"-")</f>
        <v>8.357771260997067E-2</v>
      </c>
      <c r="Z111" s="394">
        <f>IFERROR(SUM($G940:$M940)/$B940,"-")</f>
        <v>6.965174129353234E-2</v>
      </c>
      <c r="AA111" s="394">
        <f>IFERROR(SUM($G1044:$M1044)/$B1044,"-")</f>
        <v>8.794326241134752E-2</v>
      </c>
      <c r="AB111" s="394" t="str">
        <f>IFERROR(SUM($G1148:$M1148)/$B1148,"-")</f>
        <v>-</v>
      </c>
      <c r="AC111" s="394" t="str">
        <f>IFERROR(SUM($G1252:$M1252)/$B1252,"-")</f>
        <v>-</v>
      </c>
      <c r="AD111" s="394" t="str">
        <f>IFERROR(SUM($G1356:$M1356)/$B1356,"-")</f>
        <v>-</v>
      </c>
      <c r="AE111" s="394" t="str">
        <f>IFERROR(SUM($G1460:$M1460)/$B1460,"-")</f>
        <v>-</v>
      </c>
      <c r="AF111" s="388"/>
    </row>
    <row r="112" spans="1:32" ht="13.5" customHeight="1" thickBot="1" x14ac:dyDescent="0.3">
      <c r="A112" s="149" t="s">
        <v>9</v>
      </c>
      <c r="B112" s="150" t="str">
        <f>TEXT(C112,"dddd")</f>
        <v>Tuesday</v>
      </c>
      <c r="C112" s="150">
        <f>C8+1</f>
        <v>45468</v>
      </c>
      <c r="D112" s="149"/>
      <c r="E112" s="149"/>
      <c r="F112" s="149"/>
      <c r="G112" s="149"/>
      <c r="H112" s="149"/>
      <c r="I112" s="149"/>
      <c r="J112" s="149"/>
      <c r="K112" s="149"/>
      <c r="L112" s="149"/>
      <c r="M112" s="149"/>
      <c r="N112" s="151"/>
      <c r="O112" s="151"/>
      <c r="Q112" s="395" t="s">
        <v>46</v>
      </c>
      <c r="R112" s="394">
        <f>IFERROR(SUM($G109:$M109)/$B109,"-")</f>
        <v>6.0470324748040316E-2</v>
      </c>
      <c r="S112" s="394">
        <f>IFERROR(SUM($G213:$M213)/$B213,"-")</f>
        <v>8.2748948106591863E-2</v>
      </c>
      <c r="T112" s="394">
        <f>IFERROR(SUM($G317:$M317)/$B317,"-")</f>
        <v>6.9664344521849275E-2</v>
      </c>
      <c r="U112" s="394">
        <f>IFERROR(SUM($G421:$M421)/$B421,"-")</f>
        <v>7.116104868913857E-2</v>
      </c>
      <c r="V112" s="394">
        <f>IFERROR(SUM($G525:$M525)/$B525,"-")</f>
        <v>7.4999999999999997E-2</v>
      </c>
      <c r="W112" s="394">
        <f>IFERROR(SUM($G629:$M629)/$B629,"-")</f>
        <v>4.3396226415094337E-2</v>
      </c>
      <c r="X112" s="394">
        <f>IFERROR(SUM($G733:$M733)/$B733,"-")</f>
        <v>2.3783783783783784E-2</v>
      </c>
      <c r="Y112" s="394">
        <f>IFERROR(SUM($G837:$M837)/$B837,"-")</f>
        <v>8.3029861616897307E-2</v>
      </c>
      <c r="Z112" s="394">
        <f>IFERROR(SUM($G941:$M941)/$B941,"-")</f>
        <v>6.9620253164556958E-2</v>
      </c>
      <c r="AA112" s="394">
        <f>IFERROR(SUM($G1045:$M1045)/$B1045,"-")</f>
        <v>8.794326241134752E-2</v>
      </c>
      <c r="AB112" s="394" t="str">
        <f>IFERROR(SUM($G1149:$M1149)/$B1149,"-")</f>
        <v>-</v>
      </c>
      <c r="AC112" s="394" t="str">
        <f>IFERROR(SUM($G1253:$M1253)/$B1253,"-")</f>
        <v>-</v>
      </c>
      <c r="AD112" s="394" t="str">
        <f>IFERROR(SUM($G1357:$M1357)/$B1357,"-")</f>
        <v>-</v>
      </c>
      <c r="AE112" s="394" t="str">
        <f>IFERROR(SUM($G1461:$M1461)/$B1461,"-")</f>
        <v>-</v>
      </c>
      <c r="AF112" s="388"/>
    </row>
    <row r="113" spans="1:32" ht="13.5" customHeight="1" thickTop="1" thickBot="1" x14ac:dyDescent="0.3">
      <c r="A113" s="149"/>
      <c r="B113" s="522" t="s">
        <v>30</v>
      </c>
      <c r="C113" s="522" t="s">
        <v>31</v>
      </c>
      <c r="D113" s="522" t="s">
        <v>32</v>
      </c>
      <c r="E113" s="522" t="s">
        <v>33</v>
      </c>
      <c r="F113" s="522" t="s">
        <v>34</v>
      </c>
      <c r="G113" s="522" t="s">
        <v>35</v>
      </c>
      <c r="H113" s="522" t="s">
        <v>36</v>
      </c>
      <c r="I113" s="522" t="s">
        <v>37</v>
      </c>
      <c r="J113" s="522" t="s">
        <v>38</v>
      </c>
      <c r="K113" s="522" t="s">
        <v>39</v>
      </c>
      <c r="L113" s="522" t="s">
        <v>40</v>
      </c>
      <c r="M113" s="522" t="s">
        <v>41</v>
      </c>
      <c r="N113" s="520" t="s">
        <v>42</v>
      </c>
      <c r="O113" s="520" t="s">
        <v>43</v>
      </c>
      <c r="Q113" s="395" t="s">
        <v>47</v>
      </c>
      <c r="R113" s="394">
        <f>IFERROR(SUM($G110:$M110)/$B110,"-")</f>
        <v>6.0470324748040316E-2</v>
      </c>
      <c r="S113" s="394">
        <f>IFERROR(SUM($G214:$M214)/$B214,"-")</f>
        <v>8.0711354309165526E-2</v>
      </c>
      <c r="T113" s="394">
        <f>IFERROR(SUM($G318:$M318)/$B318,"-")</f>
        <v>6.9349845201238394E-2</v>
      </c>
      <c r="U113" s="394">
        <f>IFERROR(SUM($G422:$M422)/$B422,"-")</f>
        <v>7.0948012232415897E-2</v>
      </c>
      <c r="V113" s="394">
        <f>IFERROR(SUM($G526:$M526)/$B526,"-")</f>
        <v>7.4099252209381378E-2</v>
      </c>
      <c r="W113" s="394">
        <f>IFERROR(SUM($G630:$M630)/$B630,"-")</f>
        <v>4.456824512534819E-2</v>
      </c>
      <c r="X113" s="394">
        <f>IFERROR(SUM($G734:$M734)/$B734,"-")</f>
        <v>2.4390243902439025E-2</v>
      </c>
      <c r="Y113" s="394">
        <f>IFERROR(SUM($G838:$M838)/$B838,"-")</f>
        <v>8.2738944365192579E-2</v>
      </c>
      <c r="Z113" s="394">
        <f>IFERROR(SUM($G942:$M942)/$B942,"-")</f>
        <v>6.8607068607068611E-2</v>
      </c>
      <c r="AA113" s="394">
        <f>IFERROR(SUM($G1046:$M1046)/$B1046,"-")</f>
        <v>8.6419753086419748E-2</v>
      </c>
      <c r="AB113" s="394" t="str">
        <f>IFERROR(SUM($G1150:$M1150)/$B1150,"-")</f>
        <v>-</v>
      </c>
      <c r="AC113" s="394" t="str">
        <f>IFERROR(SUM($G1254:$M1254)/$B1254,"-")</f>
        <v>-</v>
      </c>
      <c r="AD113" s="394" t="str">
        <f>IFERROR(SUM($G1358:$M1358)/$B1358,"-")</f>
        <v>-</v>
      </c>
      <c r="AE113" s="394" t="str">
        <f>IFERROR(SUM($G1462:$M1462)/$B1462,"-")</f>
        <v>-</v>
      </c>
      <c r="AF113" s="388"/>
    </row>
    <row r="114" spans="1:32" ht="13.5" customHeight="1" thickTop="1" thickBot="1" x14ac:dyDescent="0.3">
      <c r="A114" s="152" t="s">
        <v>50</v>
      </c>
      <c r="B114" s="523"/>
      <c r="C114" s="523"/>
      <c r="D114" s="523"/>
      <c r="E114" s="523"/>
      <c r="F114" s="523"/>
      <c r="G114" s="523"/>
      <c r="H114" s="523"/>
      <c r="I114" s="523"/>
      <c r="J114" s="523"/>
      <c r="K114" s="523"/>
      <c r="L114" s="523"/>
      <c r="M114" s="523"/>
      <c r="N114" s="521"/>
      <c r="O114" s="521"/>
      <c r="V114" s="397"/>
      <c r="AA114" s="397"/>
      <c r="AF114" s="388"/>
    </row>
    <row r="115" spans="1:32" ht="13.5" customHeight="1" thickTop="1" x14ac:dyDescent="0.25">
      <c r="A115" s="137">
        <v>0</v>
      </c>
      <c r="B115" s="138">
        <v>1</v>
      </c>
      <c r="C115" s="138">
        <v>0</v>
      </c>
      <c r="D115" s="138">
        <v>0</v>
      </c>
      <c r="E115" s="138">
        <v>1</v>
      </c>
      <c r="F115" s="138">
        <v>0</v>
      </c>
      <c r="G115" s="138">
        <v>0</v>
      </c>
      <c r="H115" s="138">
        <v>0</v>
      </c>
      <c r="I115" s="138">
        <v>0</v>
      </c>
      <c r="J115" s="138">
        <v>0</v>
      </c>
      <c r="K115" s="138">
        <v>0</v>
      </c>
      <c r="L115" s="138">
        <v>0</v>
      </c>
      <c r="M115" s="138">
        <v>0</v>
      </c>
      <c r="N115" s="138">
        <v>16.5</v>
      </c>
      <c r="O115" s="138" t="s">
        <v>192</v>
      </c>
      <c r="P115" s="2"/>
      <c r="R115" s="390">
        <f>R10</f>
        <v>45467</v>
      </c>
      <c r="S115" s="390">
        <f t="shared" ref="S115:AE115" si="35">S10</f>
        <v>45468</v>
      </c>
      <c r="T115" s="390">
        <f t="shared" si="35"/>
        <v>45469</v>
      </c>
      <c r="U115" s="390">
        <f t="shared" si="35"/>
        <v>45470</v>
      </c>
      <c r="V115" s="390">
        <f t="shared" si="35"/>
        <v>45471</v>
      </c>
      <c r="W115" s="390">
        <f t="shared" si="35"/>
        <v>45472</v>
      </c>
      <c r="X115" s="390">
        <f t="shared" si="35"/>
        <v>45473</v>
      </c>
      <c r="Y115" s="390">
        <f t="shared" si="35"/>
        <v>45474</v>
      </c>
      <c r="Z115" s="390">
        <f t="shared" si="35"/>
        <v>45475</v>
      </c>
      <c r="AA115" s="390">
        <f t="shared" si="35"/>
        <v>45476</v>
      </c>
      <c r="AB115" s="390">
        <f t="shared" si="35"/>
        <v>45477</v>
      </c>
      <c r="AC115" s="390">
        <f t="shared" si="35"/>
        <v>45478</v>
      </c>
      <c r="AD115" s="390">
        <f t="shared" si="35"/>
        <v>45479</v>
      </c>
      <c r="AE115" s="390">
        <f t="shared" si="35"/>
        <v>45480</v>
      </c>
      <c r="AF115" s="388"/>
    </row>
    <row r="116" spans="1:32" ht="13.5" customHeight="1" x14ac:dyDescent="0.25">
      <c r="A116" s="139">
        <v>1.0416666666666666E-2</v>
      </c>
      <c r="B116" s="138">
        <v>0</v>
      </c>
      <c r="C116" s="138">
        <v>0</v>
      </c>
      <c r="D116" s="138">
        <v>0</v>
      </c>
      <c r="E116" s="138">
        <v>0</v>
      </c>
      <c r="F116" s="138">
        <v>0</v>
      </c>
      <c r="G116" s="138">
        <v>0</v>
      </c>
      <c r="H116" s="138">
        <v>0</v>
      </c>
      <c r="I116" s="138">
        <v>0</v>
      </c>
      <c r="J116" s="138">
        <v>0</v>
      </c>
      <c r="K116" s="138">
        <v>0</v>
      </c>
      <c r="L116" s="138">
        <v>0</v>
      </c>
      <c r="M116" s="138">
        <v>0</v>
      </c>
      <c r="N116" s="138" t="s">
        <v>192</v>
      </c>
      <c r="O116" s="138" t="s">
        <v>192</v>
      </c>
      <c r="P116" s="2"/>
      <c r="Q116" s="393" t="s">
        <v>88</v>
      </c>
      <c r="R116" s="398">
        <f>$N$110</f>
        <v>27</v>
      </c>
      <c r="S116" s="398">
        <f>$N$214</f>
        <v>27.2</v>
      </c>
      <c r="T116" s="398">
        <f>$N$318</f>
        <v>27.9</v>
      </c>
      <c r="U116" s="398">
        <f>$N$422</f>
        <v>27.7</v>
      </c>
      <c r="V116" s="398">
        <f>$N$526</f>
        <v>27.5</v>
      </c>
      <c r="W116" s="398">
        <f>$N$630</f>
        <v>27.4</v>
      </c>
      <c r="X116" s="398">
        <f>$N$734</f>
        <v>27.4</v>
      </c>
      <c r="Y116" s="398">
        <f>$N$838</f>
        <v>27.1</v>
      </c>
      <c r="Z116" s="398">
        <f>$N$942</f>
        <v>27.4</v>
      </c>
      <c r="AA116" s="398">
        <f>$N$1046</f>
        <v>24.8</v>
      </c>
      <c r="AB116" s="398">
        <f>$N$1150</f>
        <v>0</v>
      </c>
      <c r="AC116" s="398">
        <f>$N$1254</f>
        <v>0</v>
      </c>
      <c r="AD116" s="398">
        <f>$N$1358</f>
        <v>0</v>
      </c>
      <c r="AE116" s="398">
        <f>$N$1462</f>
        <v>0</v>
      </c>
    </row>
    <row r="117" spans="1:32" ht="13.5" customHeight="1" x14ac:dyDescent="0.25">
      <c r="A117" s="139">
        <v>2.0833333333333332E-2</v>
      </c>
      <c r="B117" s="138">
        <v>2</v>
      </c>
      <c r="C117" s="138">
        <v>0</v>
      </c>
      <c r="D117" s="138">
        <v>0</v>
      </c>
      <c r="E117" s="138">
        <v>0</v>
      </c>
      <c r="F117" s="138">
        <v>2</v>
      </c>
      <c r="G117" s="138">
        <v>0</v>
      </c>
      <c r="H117" s="138">
        <v>0</v>
      </c>
      <c r="I117" s="138">
        <v>0</v>
      </c>
      <c r="J117" s="138">
        <v>0</v>
      </c>
      <c r="K117" s="138">
        <v>0</v>
      </c>
      <c r="L117" s="138">
        <v>0</v>
      </c>
      <c r="M117" s="138">
        <v>0</v>
      </c>
      <c r="N117" s="138">
        <v>28.3</v>
      </c>
      <c r="O117" s="138" t="s">
        <v>192</v>
      </c>
      <c r="P117" s="2"/>
      <c r="Q117" s="393" t="s">
        <v>165</v>
      </c>
      <c r="R117" s="398">
        <f>$O$110</f>
        <v>30.9</v>
      </c>
      <c r="S117" s="398">
        <f>$O$214</f>
        <v>31.5</v>
      </c>
      <c r="T117" s="398">
        <f>$O$318</f>
        <v>31.9</v>
      </c>
      <c r="U117" s="398">
        <f>$O$422</f>
        <v>31.7</v>
      </c>
      <c r="V117" s="398">
        <f>$O$526</f>
        <v>31.6</v>
      </c>
      <c r="W117" s="398">
        <f>$O$630</f>
        <v>31.4</v>
      </c>
      <c r="X117" s="398">
        <f>$O$734</f>
        <v>31.6</v>
      </c>
      <c r="Y117" s="398">
        <f>$O$838</f>
        <v>31.1</v>
      </c>
      <c r="Z117" s="398">
        <f>$O$942</f>
        <v>31.3</v>
      </c>
      <c r="AA117" s="398">
        <f>$O$1046</f>
        <v>30</v>
      </c>
      <c r="AB117" s="398">
        <f>$O$1150</f>
        <v>0</v>
      </c>
      <c r="AC117" s="398">
        <f>$O$1254</f>
        <v>0</v>
      </c>
      <c r="AD117" s="398">
        <f>$O$1358</f>
        <v>0</v>
      </c>
      <c r="AE117" s="398">
        <f>$O$1462</f>
        <v>0</v>
      </c>
    </row>
    <row r="118" spans="1:32" ht="13.5" customHeight="1" x14ac:dyDescent="0.25">
      <c r="A118" s="139">
        <v>3.125E-2</v>
      </c>
      <c r="B118" s="138">
        <v>0</v>
      </c>
      <c r="C118" s="138">
        <v>0</v>
      </c>
      <c r="D118" s="138">
        <v>0</v>
      </c>
      <c r="E118" s="138">
        <v>0</v>
      </c>
      <c r="F118" s="138">
        <v>0</v>
      </c>
      <c r="G118" s="138">
        <v>0</v>
      </c>
      <c r="H118" s="138">
        <v>0</v>
      </c>
      <c r="I118" s="138">
        <v>0</v>
      </c>
      <c r="J118" s="138">
        <v>0</v>
      </c>
      <c r="K118" s="138">
        <v>0</v>
      </c>
      <c r="L118" s="138">
        <v>0</v>
      </c>
      <c r="M118" s="138">
        <v>0</v>
      </c>
      <c r="N118" s="138" t="s">
        <v>192</v>
      </c>
      <c r="O118" s="138" t="s">
        <v>192</v>
      </c>
      <c r="P118" s="2"/>
    </row>
    <row r="119" spans="1:32" ht="13.5" customHeight="1" x14ac:dyDescent="0.25">
      <c r="A119" s="139">
        <v>4.1666666666666664E-2</v>
      </c>
      <c r="B119" s="138">
        <v>0</v>
      </c>
      <c r="C119" s="138">
        <v>0</v>
      </c>
      <c r="D119" s="138">
        <v>0</v>
      </c>
      <c r="E119" s="138">
        <v>0</v>
      </c>
      <c r="F119" s="138">
        <v>0</v>
      </c>
      <c r="G119" s="138">
        <v>0</v>
      </c>
      <c r="H119" s="138">
        <v>0</v>
      </c>
      <c r="I119" s="138">
        <v>0</v>
      </c>
      <c r="J119" s="138">
        <v>0</v>
      </c>
      <c r="K119" s="138">
        <v>0</v>
      </c>
      <c r="L119" s="138">
        <v>0</v>
      </c>
      <c r="M119" s="138">
        <v>0</v>
      </c>
      <c r="N119" s="138" t="s">
        <v>192</v>
      </c>
      <c r="O119" s="138" t="s">
        <v>192</v>
      </c>
      <c r="P119" s="2"/>
    </row>
    <row r="120" spans="1:32" ht="13.5" customHeight="1" x14ac:dyDescent="0.25">
      <c r="A120" s="139">
        <v>5.2083333333333336E-2</v>
      </c>
      <c r="B120" s="138">
        <v>0</v>
      </c>
      <c r="C120" s="138">
        <v>0</v>
      </c>
      <c r="D120" s="138">
        <v>0</v>
      </c>
      <c r="E120" s="138">
        <v>0</v>
      </c>
      <c r="F120" s="138">
        <v>0</v>
      </c>
      <c r="G120" s="138">
        <v>0</v>
      </c>
      <c r="H120" s="138">
        <v>0</v>
      </c>
      <c r="I120" s="138">
        <v>0</v>
      </c>
      <c r="J120" s="138">
        <v>0</v>
      </c>
      <c r="K120" s="138">
        <v>0</v>
      </c>
      <c r="L120" s="138">
        <v>0</v>
      </c>
      <c r="M120" s="138">
        <v>0</v>
      </c>
      <c r="N120" s="138" t="s">
        <v>192</v>
      </c>
      <c r="O120" s="138" t="s">
        <v>192</v>
      </c>
      <c r="P120" s="2"/>
    </row>
    <row r="121" spans="1:32" ht="13.5" customHeight="1" x14ac:dyDescent="0.25">
      <c r="A121" s="139">
        <v>6.25E-2</v>
      </c>
      <c r="B121" s="138">
        <v>0</v>
      </c>
      <c r="C121" s="138">
        <v>0</v>
      </c>
      <c r="D121" s="138">
        <v>0</v>
      </c>
      <c r="E121" s="138">
        <v>0</v>
      </c>
      <c r="F121" s="138">
        <v>0</v>
      </c>
      <c r="G121" s="138">
        <v>0</v>
      </c>
      <c r="H121" s="138">
        <v>0</v>
      </c>
      <c r="I121" s="138">
        <v>0</v>
      </c>
      <c r="J121" s="138">
        <v>0</v>
      </c>
      <c r="K121" s="138">
        <v>0</v>
      </c>
      <c r="L121" s="138">
        <v>0</v>
      </c>
      <c r="M121" s="138">
        <v>0</v>
      </c>
      <c r="N121" s="138" t="s">
        <v>192</v>
      </c>
      <c r="O121" s="138" t="s">
        <v>192</v>
      </c>
      <c r="P121" s="2"/>
    </row>
    <row r="122" spans="1:32" ht="13.5" customHeight="1" x14ac:dyDescent="0.25">
      <c r="A122" s="139">
        <v>7.2916666666666699E-2</v>
      </c>
      <c r="B122" s="138">
        <v>0</v>
      </c>
      <c r="C122" s="138">
        <v>0</v>
      </c>
      <c r="D122" s="138">
        <v>0</v>
      </c>
      <c r="E122" s="138">
        <v>0</v>
      </c>
      <c r="F122" s="138">
        <v>0</v>
      </c>
      <c r="G122" s="138">
        <v>0</v>
      </c>
      <c r="H122" s="138">
        <v>0</v>
      </c>
      <c r="I122" s="138">
        <v>0</v>
      </c>
      <c r="J122" s="138">
        <v>0</v>
      </c>
      <c r="K122" s="138">
        <v>0</v>
      </c>
      <c r="L122" s="138">
        <v>0</v>
      </c>
      <c r="M122" s="138">
        <v>0</v>
      </c>
      <c r="N122" s="138" t="s">
        <v>192</v>
      </c>
      <c r="O122" s="138" t="s">
        <v>192</v>
      </c>
      <c r="P122" s="2"/>
    </row>
    <row r="123" spans="1:32" ht="13.5" customHeight="1" x14ac:dyDescent="0.25">
      <c r="A123" s="139">
        <v>8.3333333333333301E-2</v>
      </c>
      <c r="B123" s="138">
        <v>1</v>
      </c>
      <c r="C123" s="138">
        <v>0</v>
      </c>
      <c r="D123" s="138">
        <v>0</v>
      </c>
      <c r="E123" s="138">
        <v>1</v>
      </c>
      <c r="F123" s="138">
        <v>0</v>
      </c>
      <c r="G123" s="138">
        <v>0</v>
      </c>
      <c r="H123" s="138">
        <v>0</v>
      </c>
      <c r="I123" s="138">
        <v>0</v>
      </c>
      <c r="J123" s="138">
        <v>0</v>
      </c>
      <c r="K123" s="138">
        <v>0</v>
      </c>
      <c r="L123" s="138">
        <v>0</v>
      </c>
      <c r="M123" s="138">
        <v>0</v>
      </c>
      <c r="N123" s="138">
        <v>31.2</v>
      </c>
      <c r="O123" s="138" t="s">
        <v>192</v>
      </c>
      <c r="P123" s="2"/>
    </row>
    <row r="124" spans="1:32" ht="13.5" customHeight="1" x14ac:dyDescent="0.25">
      <c r="A124" s="139">
        <v>9.375E-2</v>
      </c>
      <c r="B124" s="138">
        <v>0</v>
      </c>
      <c r="C124" s="138">
        <v>0</v>
      </c>
      <c r="D124" s="138">
        <v>0</v>
      </c>
      <c r="E124" s="138">
        <v>0</v>
      </c>
      <c r="F124" s="138">
        <v>0</v>
      </c>
      <c r="G124" s="138">
        <v>0</v>
      </c>
      <c r="H124" s="138">
        <v>0</v>
      </c>
      <c r="I124" s="138">
        <v>0</v>
      </c>
      <c r="J124" s="138">
        <v>0</v>
      </c>
      <c r="K124" s="138">
        <v>0</v>
      </c>
      <c r="L124" s="138">
        <v>0</v>
      </c>
      <c r="M124" s="138">
        <v>0</v>
      </c>
      <c r="N124" s="138" t="s">
        <v>192</v>
      </c>
      <c r="O124" s="138" t="s">
        <v>192</v>
      </c>
      <c r="P124" s="2"/>
    </row>
    <row r="125" spans="1:32" ht="13.5" customHeight="1" x14ac:dyDescent="0.25">
      <c r="A125" s="139">
        <v>0.104166666666667</v>
      </c>
      <c r="B125" s="138">
        <v>2</v>
      </c>
      <c r="C125" s="138">
        <v>0</v>
      </c>
      <c r="D125" s="138">
        <v>0</v>
      </c>
      <c r="E125" s="138">
        <v>1</v>
      </c>
      <c r="F125" s="138">
        <v>1</v>
      </c>
      <c r="G125" s="138">
        <v>0</v>
      </c>
      <c r="H125" s="138">
        <v>0</v>
      </c>
      <c r="I125" s="138">
        <v>0</v>
      </c>
      <c r="J125" s="138">
        <v>0</v>
      </c>
      <c r="K125" s="138">
        <v>0</v>
      </c>
      <c r="L125" s="138">
        <v>0</v>
      </c>
      <c r="M125" s="138">
        <v>0</v>
      </c>
      <c r="N125" s="138">
        <v>24.3</v>
      </c>
      <c r="O125" s="138" t="s">
        <v>192</v>
      </c>
      <c r="P125" s="2"/>
    </row>
    <row r="126" spans="1:32" ht="13.5" customHeight="1" x14ac:dyDescent="0.25">
      <c r="A126" s="139">
        <v>0.114583333333333</v>
      </c>
      <c r="B126" s="138">
        <v>0</v>
      </c>
      <c r="C126" s="138">
        <v>0</v>
      </c>
      <c r="D126" s="138">
        <v>0</v>
      </c>
      <c r="E126" s="138">
        <v>0</v>
      </c>
      <c r="F126" s="138">
        <v>0</v>
      </c>
      <c r="G126" s="138">
        <v>0</v>
      </c>
      <c r="H126" s="138">
        <v>0</v>
      </c>
      <c r="I126" s="138">
        <v>0</v>
      </c>
      <c r="J126" s="138">
        <v>0</v>
      </c>
      <c r="K126" s="138">
        <v>0</v>
      </c>
      <c r="L126" s="138">
        <v>0</v>
      </c>
      <c r="M126" s="138">
        <v>0</v>
      </c>
      <c r="N126" s="138" t="s">
        <v>192</v>
      </c>
      <c r="O126" s="138" t="s">
        <v>192</v>
      </c>
      <c r="P126" s="2"/>
    </row>
    <row r="127" spans="1:32" ht="13.5" customHeight="1" x14ac:dyDescent="0.25">
      <c r="A127" s="139">
        <v>0.125</v>
      </c>
      <c r="B127" s="138">
        <v>1</v>
      </c>
      <c r="C127" s="138">
        <v>0</v>
      </c>
      <c r="D127" s="138">
        <v>0</v>
      </c>
      <c r="E127" s="138">
        <v>0</v>
      </c>
      <c r="F127" s="138">
        <v>1</v>
      </c>
      <c r="G127" s="138">
        <v>0</v>
      </c>
      <c r="H127" s="138">
        <v>0</v>
      </c>
      <c r="I127" s="138">
        <v>0</v>
      </c>
      <c r="J127" s="138">
        <v>0</v>
      </c>
      <c r="K127" s="138">
        <v>0</v>
      </c>
      <c r="L127" s="138">
        <v>0</v>
      </c>
      <c r="M127" s="138">
        <v>0</v>
      </c>
      <c r="N127" s="138">
        <v>41.1</v>
      </c>
      <c r="O127" s="138" t="s">
        <v>192</v>
      </c>
      <c r="P127" s="2"/>
    </row>
    <row r="128" spans="1:32" ht="13.5" customHeight="1" x14ac:dyDescent="0.25">
      <c r="A128" s="139">
        <v>0.13541666666666699</v>
      </c>
      <c r="B128" s="138">
        <v>0</v>
      </c>
      <c r="C128" s="138">
        <v>0</v>
      </c>
      <c r="D128" s="138">
        <v>0</v>
      </c>
      <c r="E128" s="138">
        <v>0</v>
      </c>
      <c r="F128" s="138">
        <v>0</v>
      </c>
      <c r="G128" s="138">
        <v>0</v>
      </c>
      <c r="H128" s="138">
        <v>0</v>
      </c>
      <c r="I128" s="138">
        <v>0</v>
      </c>
      <c r="J128" s="138">
        <v>0</v>
      </c>
      <c r="K128" s="138">
        <v>0</v>
      </c>
      <c r="L128" s="138">
        <v>0</v>
      </c>
      <c r="M128" s="138">
        <v>0</v>
      </c>
      <c r="N128" s="138" t="s">
        <v>192</v>
      </c>
      <c r="O128" s="138" t="s">
        <v>192</v>
      </c>
      <c r="P128" s="2"/>
    </row>
    <row r="129" spans="1:16" ht="13.5" customHeight="1" x14ac:dyDescent="0.25">
      <c r="A129" s="139">
        <v>0.14583333333333301</v>
      </c>
      <c r="B129" s="138">
        <v>0</v>
      </c>
      <c r="C129" s="138">
        <v>0</v>
      </c>
      <c r="D129" s="138">
        <v>0</v>
      </c>
      <c r="E129" s="138">
        <v>0</v>
      </c>
      <c r="F129" s="138">
        <v>0</v>
      </c>
      <c r="G129" s="138">
        <v>0</v>
      </c>
      <c r="H129" s="138">
        <v>0</v>
      </c>
      <c r="I129" s="138">
        <v>0</v>
      </c>
      <c r="J129" s="138">
        <v>0</v>
      </c>
      <c r="K129" s="138">
        <v>0</v>
      </c>
      <c r="L129" s="138">
        <v>0</v>
      </c>
      <c r="M129" s="138">
        <v>0</v>
      </c>
      <c r="N129" s="138" t="s">
        <v>192</v>
      </c>
      <c r="O129" s="138" t="s">
        <v>192</v>
      </c>
      <c r="P129" s="2"/>
    </row>
    <row r="130" spans="1:16" ht="13.5" customHeight="1" x14ac:dyDescent="0.25">
      <c r="A130" s="139">
        <v>0.15625</v>
      </c>
      <c r="B130" s="138">
        <v>2</v>
      </c>
      <c r="C130" s="138">
        <v>0</v>
      </c>
      <c r="D130" s="138">
        <v>0</v>
      </c>
      <c r="E130" s="138">
        <v>2</v>
      </c>
      <c r="F130" s="138">
        <v>0</v>
      </c>
      <c r="G130" s="138">
        <v>0</v>
      </c>
      <c r="H130" s="138">
        <v>0</v>
      </c>
      <c r="I130" s="138">
        <v>0</v>
      </c>
      <c r="J130" s="138">
        <v>0</v>
      </c>
      <c r="K130" s="138">
        <v>0</v>
      </c>
      <c r="L130" s="138">
        <v>0</v>
      </c>
      <c r="M130" s="138">
        <v>0</v>
      </c>
      <c r="N130" s="138">
        <v>26.7</v>
      </c>
      <c r="O130" s="138" t="s">
        <v>192</v>
      </c>
      <c r="P130" s="2"/>
    </row>
    <row r="131" spans="1:16" ht="13.5" customHeight="1" x14ac:dyDescent="0.25">
      <c r="A131" s="139">
        <v>0.16666666666666699</v>
      </c>
      <c r="B131" s="138">
        <v>2</v>
      </c>
      <c r="C131" s="138">
        <v>0</v>
      </c>
      <c r="D131" s="138">
        <v>0</v>
      </c>
      <c r="E131" s="138">
        <v>2</v>
      </c>
      <c r="F131" s="138">
        <v>0</v>
      </c>
      <c r="G131" s="138">
        <v>0</v>
      </c>
      <c r="H131" s="138">
        <v>0</v>
      </c>
      <c r="I131" s="138">
        <v>0</v>
      </c>
      <c r="J131" s="138">
        <v>0</v>
      </c>
      <c r="K131" s="138">
        <v>0</v>
      </c>
      <c r="L131" s="138">
        <v>0</v>
      </c>
      <c r="M131" s="138">
        <v>0</v>
      </c>
      <c r="N131" s="138">
        <v>30.1</v>
      </c>
      <c r="O131" s="138" t="s">
        <v>192</v>
      </c>
      <c r="P131" s="2"/>
    </row>
    <row r="132" spans="1:16" ht="13.5" customHeight="1" x14ac:dyDescent="0.25">
      <c r="A132" s="139">
        <v>0.17708333333333301</v>
      </c>
      <c r="B132" s="138">
        <v>1</v>
      </c>
      <c r="C132" s="138">
        <v>0</v>
      </c>
      <c r="D132" s="138">
        <v>0</v>
      </c>
      <c r="E132" s="138">
        <v>1</v>
      </c>
      <c r="F132" s="138">
        <v>0</v>
      </c>
      <c r="G132" s="138">
        <v>0</v>
      </c>
      <c r="H132" s="138">
        <v>0</v>
      </c>
      <c r="I132" s="138">
        <v>0</v>
      </c>
      <c r="J132" s="138">
        <v>0</v>
      </c>
      <c r="K132" s="138">
        <v>0</v>
      </c>
      <c r="L132" s="138">
        <v>0</v>
      </c>
      <c r="M132" s="138">
        <v>0</v>
      </c>
      <c r="N132" s="138">
        <v>24.8</v>
      </c>
      <c r="O132" s="138" t="s">
        <v>192</v>
      </c>
      <c r="P132" s="2"/>
    </row>
    <row r="133" spans="1:16" ht="13.5" customHeight="1" x14ac:dyDescent="0.25">
      <c r="A133" s="139">
        <v>0.1875</v>
      </c>
      <c r="B133" s="138">
        <v>2</v>
      </c>
      <c r="C133" s="138">
        <v>0</v>
      </c>
      <c r="D133" s="138">
        <v>0</v>
      </c>
      <c r="E133" s="138">
        <v>2</v>
      </c>
      <c r="F133" s="138">
        <v>0</v>
      </c>
      <c r="G133" s="138">
        <v>0</v>
      </c>
      <c r="H133" s="138">
        <v>0</v>
      </c>
      <c r="I133" s="138">
        <v>0</v>
      </c>
      <c r="J133" s="138">
        <v>0</v>
      </c>
      <c r="K133" s="138">
        <v>0</v>
      </c>
      <c r="L133" s="138">
        <v>0</v>
      </c>
      <c r="M133" s="138">
        <v>0</v>
      </c>
      <c r="N133" s="138">
        <v>33.1</v>
      </c>
      <c r="O133" s="138" t="s">
        <v>192</v>
      </c>
      <c r="P133" s="2"/>
    </row>
    <row r="134" spans="1:16" ht="13.5" customHeight="1" x14ac:dyDescent="0.25">
      <c r="A134" s="139">
        <v>0.19791666666666699</v>
      </c>
      <c r="B134" s="138">
        <v>0</v>
      </c>
      <c r="C134" s="138">
        <v>0</v>
      </c>
      <c r="D134" s="138">
        <v>0</v>
      </c>
      <c r="E134" s="138">
        <v>0</v>
      </c>
      <c r="F134" s="138">
        <v>0</v>
      </c>
      <c r="G134" s="138">
        <v>0</v>
      </c>
      <c r="H134" s="138">
        <v>0</v>
      </c>
      <c r="I134" s="138">
        <v>0</v>
      </c>
      <c r="J134" s="138">
        <v>0</v>
      </c>
      <c r="K134" s="138">
        <v>0</v>
      </c>
      <c r="L134" s="138">
        <v>0</v>
      </c>
      <c r="M134" s="138">
        <v>0</v>
      </c>
      <c r="N134" s="138" t="s">
        <v>192</v>
      </c>
      <c r="O134" s="138" t="s">
        <v>192</v>
      </c>
      <c r="P134" s="2"/>
    </row>
    <row r="135" spans="1:16" ht="13.5" customHeight="1" x14ac:dyDescent="0.25">
      <c r="A135" s="139">
        <v>0.20833333333333301</v>
      </c>
      <c r="B135" s="138">
        <v>3</v>
      </c>
      <c r="C135" s="138">
        <v>0</v>
      </c>
      <c r="D135" s="138">
        <v>0</v>
      </c>
      <c r="E135" s="138">
        <v>3</v>
      </c>
      <c r="F135" s="138">
        <v>0</v>
      </c>
      <c r="G135" s="138">
        <v>0</v>
      </c>
      <c r="H135" s="138">
        <v>0</v>
      </c>
      <c r="I135" s="138">
        <v>0</v>
      </c>
      <c r="J135" s="138">
        <v>0</v>
      </c>
      <c r="K135" s="138">
        <v>0</v>
      </c>
      <c r="L135" s="138">
        <v>0</v>
      </c>
      <c r="M135" s="138">
        <v>0</v>
      </c>
      <c r="N135" s="138">
        <v>31.8</v>
      </c>
      <c r="O135" s="138" t="s">
        <v>192</v>
      </c>
      <c r="P135" s="2"/>
    </row>
    <row r="136" spans="1:16" ht="13.5" customHeight="1" x14ac:dyDescent="0.25">
      <c r="A136" s="139">
        <v>0.21875</v>
      </c>
      <c r="B136" s="138">
        <v>5</v>
      </c>
      <c r="C136" s="138">
        <v>0</v>
      </c>
      <c r="D136" s="138">
        <v>0</v>
      </c>
      <c r="E136" s="138">
        <v>5</v>
      </c>
      <c r="F136" s="138">
        <v>0</v>
      </c>
      <c r="G136" s="138">
        <v>0</v>
      </c>
      <c r="H136" s="138">
        <v>0</v>
      </c>
      <c r="I136" s="138">
        <v>0</v>
      </c>
      <c r="J136" s="138">
        <v>0</v>
      </c>
      <c r="K136" s="138">
        <v>0</v>
      </c>
      <c r="L136" s="138">
        <v>0</v>
      </c>
      <c r="M136" s="138">
        <v>0</v>
      </c>
      <c r="N136" s="138">
        <v>33.4</v>
      </c>
      <c r="O136" s="138" t="s">
        <v>192</v>
      </c>
      <c r="P136" s="2"/>
    </row>
    <row r="137" spans="1:16" ht="13.5" customHeight="1" x14ac:dyDescent="0.25">
      <c r="A137" s="139">
        <v>0.22916666666666699</v>
      </c>
      <c r="B137" s="138">
        <v>10</v>
      </c>
      <c r="C137" s="138">
        <v>1</v>
      </c>
      <c r="D137" s="138">
        <v>0</v>
      </c>
      <c r="E137" s="138">
        <v>9</v>
      </c>
      <c r="F137" s="138">
        <v>0</v>
      </c>
      <c r="G137" s="138">
        <v>0</v>
      </c>
      <c r="H137" s="138">
        <v>0</v>
      </c>
      <c r="I137" s="138">
        <v>0</v>
      </c>
      <c r="J137" s="138">
        <v>0</v>
      </c>
      <c r="K137" s="138">
        <v>0</v>
      </c>
      <c r="L137" s="138">
        <v>0</v>
      </c>
      <c r="M137" s="138">
        <v>0</v>
      </c>
      <c r="N137" s="138">
        <v>26.8</v>
      </c>
      <c r="O137" s="138" t="s">
        <v>192</v>
      </c>
      <c r="P137" s="2"/>
    </row>
    <row r="138" spans="1:16" ht="13.5" customHeight="1" x14ac:dyDescent="0.25">
      <c r="A138" s="139">
        <v>0.23958333333333301</v>
      </c>
      <c r="B138" s="138">
        <v>4</v>
      </c>
      <c r="C138" s="138">
        <v>0</v>
      </c>
      <c r="D138" s="138">
        <v>1</v>
      </c>
      <c r="E138" s="138">
        <v>3</v>
      </c>
      <c r="F138" s="138">
        <v>0</v>
      </c>
      <c r="G138" s="138">
        <v>0</v>
      </c>
      <c r="H138" s="138">
        <v>0</v>
      </c>
      <c r="I138" s="138">
        <v>0</v>
      </c>
      <c r="J138" s="138">
        <v>0</v>
      </c>
      <c r="K138" s="138">
        <v>0</v>
      </c>
      <c r="L138" s="138">
        <v>0</v>
      </c>
      <c r="M138" s="138">
        <v>0</v>
      </c>
      <c r="N138" s="138">
        <v>30</v>
      </c>
      <c r="O138" s="138" t="s">
        <v>192</v>
      </c>
      <c r="P138" s="2"/>
    </row>
    <row r="139" spans="1:16" ht="13.5" customHeight="1" x14ac:dyDescent="0.25">
      <c r="A139" s="139">
        <v>0.25</v>
      </c>
      <c r="B139" s="138">
        <v>7</v>
      </c>
      <c r="C139" s="138">
        <v>0</v>
      </c>
      <c r="D139" s="138">
        <v>0</v>
      </c>
      <c r="E139" s="138">
        <v>6</v>
      </c>
      <c r="F139" s="138">
        <v>1</v>
      </c>
      <c r="G139" s="138">
        <v>0</v>
      </c>
      <c r="H139" s="138">
        <v>0</v>
      </c>
      <c r="I139" s="138">
        <v>0</v>
      </c>
      <c r="J139" s="138">
        <v>0</v>
      </c>
      <c r="K139" s="138">
        <v>0</v>
      </c>
      <c r="L139" s="138">
        <v>0</v>
      </c>
      <c r="M139" s="138">
        <v>0</v>
      </c>
      <c r="N139" s="138">
        <v>29.6</v>
      </c>
      <c r="O139" s="138" t="s">
        <v>192</v>
      </c>
      <c r="P139" s="2"/>
    </row>
    <row r="140" spans="1:16" ht="13.5" customHeight="1" x14ac:dyDescent="0.25">
      <c r="A140" s="139">
        <v>0.26041666666666702</v>
      </c>
      <c r="B140" s="138">
        <v>11</v>
      </c>
      <c r="C140" s="138">
        <v>0</v>
      </c>
      <c r="D140" s="138">
        <v>0</v>
      </c>
      <c r="E140" s="138">
        <v>8</v>
      </c>
      <c r="F140" s="138">
        <v>3</v>
      </c>
      <c r="G140" s="138">
        <v>0</v>
      </c>
      <c r="H140" s="138">
        <v>0</v>
      </c>
      <c r="I140" s="138">
        <v>0</v>
      </c>
      <c r="J140" s="138">
        <v>0</v>
      </c>
      <c r="K140" s="138">
        <v>0</v>
      </c>
      <c r="L140" s="138">
        <v>0</v>
      </c>
      <c r="M140" s="138">
        <v>0</v>
      </c>
      <c r="N140" s="138">
        <v>27.3</v>
      </c>
      <c r="O140" s="138">
        <v>30.8</v>
      </c>
      <c r="P140" s="2"/>
    </row>
    <row r="141" spans="1:16" ht="13.5" customHeight="1" x14ac:dyDescent="0.25">
      <c r="A141" s="139">
        <v>0.27083333333333298</v>
      </c>
      <c r="B141" s="138">
        <v>17</v>
      </c>
      <c r="C141" s="138">
        <v>0</v>
      </c>
      <c r="D141" s="138">
        <v>0</v>
      </c>
      <c r="E141" s="138">
        <v>15</v>
      </c>
      <c r="F141" s="138">
        <v>2</v>
      </c>
      <c r="G141" s="138">
        <v>0</v>
      </c>
      <c r="H141" s="138">
        <v>0</v>
      </c>
      <c r="I141" s="138">
        <v>0</v>
      </c>
      <c r="J141" s="138">
        <v>0</v>
      </c>
      <c r="K141" s="138">
        <v>0</v>
      </c>
      <c r="L141" s="138">
        <v>0</v>
      </c>
      <c r="M141" s="138">
        <v>0</v>
      </c>
      <c r="N141" s="138">
        <v>30.6</v>
      </c>
      <c r="O141" s="138">
        <v>35.200000000000003</v>
      </c>
      <c r="P141" s="2"/>
    </row>
    <row r="142" spans="1:16" ht="13.5" customHeight="1" x14ac:dyDescent="0.25">
      <c r="A142" s="139">
        <v>0.28125</v>
      </c>
      <c r="B142" s="138">
        <v>25</v>
      </c>
      <c r="C142" s="138">
        <v>0</v>
      </c>
      <c r="D142" s="138">
        <v>0</v>
      </c>
      <c r="E142" s="138">
        <v>24</v>
      </c>
      <c r="F142" s="138">
        <v>1</v>
      </c>
      <c r="G142" s="138">
        <v>0</v>
      </c>
      <c r="H142" s="138">
        <v>0</v>
      </c>
      <c r="I142" s="138">
        <v>0</v>
      </c>
      <c r="J142" s="138">
        <v>0</v>
      </c>
      <c r="K142" s="138">
        <v>0</v>
      </c>
      <c r="L142" s="138">
        <v>0</v>
      </c>
      <c r="M142" s="138">
        <v>0</v>
      </c>
      <c r="N142" s="138">
        <v>27.8</v>
      </c>
      <c r="O142" s="138">
        <v>32.1</v>
      </c>
      <c r="P142" s="2"/>
    </row>
    <row r="143" spans="1:16" ht="13.5" customHeight="1" x14ac:dyDescent="0.25">
      <c r="A143" s="139">
        <v>0.29166666666666702</v>
      </c>
      <c r="B143" s="138">
        <v>15</v>
      </c>
      <c r="C143" s="138">
        <v>0</v>
      </c>
      <c r="D143" s="138">
        <v>0</v>
      </c>
      <c r="E143" s="138">
        <v>10</v>
      </c>
      <c r="F143" s="138">
        <v>4</v>
      </c>
      <c r="G143" s="138">
        <v>1</v>
      </c>
      <c r="H143" s="138">
        <v>0</v>
      </c>
      <c r="I143" s="138">
        <v>0</v>
      </c>
      <c r="J143" s="138">
        <v>0</v>
      </c>
      <c r="K143" s="138">
        <v>0</v>
      </c>
      <c r="L143" s="138">
        <v>0</v>
      </c>
      <c r="M143" s="138">
        <v>0</v>
      </c>
      <c r="N143" s="138">
        <v>28</v>
      </c>
      <c r="O143" s="138">
        <v>31.6</v>
      </c>
      <c r="P143" s="2"/>
    </row>
    <row r="144" spans="1:16" ht="13.5" customHeight="1" x14ac:dyDescent="0.25">
      <c r="A144" s="139">
        <v>0.30208333333333298</v>
      </c>
      <c r="B144" s="138">
        <v>18</v>
      </c>
      <c r="C144" s="138">
        <v>1</v>
      </c>
      <c r="D144" s="138">
        <v>0</v>
      </c>
      <c r="E144" s="138">
        <v>11</v>
      </c>
      <c r="F144" s="138">
        <v>3</v>
      </c>
      <c r="G144" s="138">
        <v>3</v>
      </c>
      <c r="H144" s="138">
        <v>0</v>
      </c>
      <c r="I144" s="138">
        <v>0</v>
      </c>
      <c r="J144" s="138">
        <v>0</v>
      </c>
      <c r="K144" s="138">
        <v>0</v>
      </c>
      <c r="L144" s="138">
        <v>0</v>
      </c>
      <c r="M144" s="138">
        <v>0</v>
      </c>
      <c r="N144" s="138">
        <v>27.9</v>
      </c>
      <c r="O144" s="138">
        <v>31.8</v>
      </c>
      <c r="P144" s="2"/>
    </row>
    <row r="145" spans="1:16" ht="13.5" customHeight="1" x14ac:dyDescent="0.25">
      <c r="A145" s="139">
        <v>0.3125</v>
      </c>
      <c r="B145" s="138">
        <v>31</v>
      </c>
      <c r="C145" s="138">
        <v>0</v>
      </c>
      <c r="D145" s="138">
        <v>1</v>
      </c>
      <c r="E145" s="138">
        <v>22</v>
      </c>
      <c r="F145" s="138">
        <v>4</v>
      </c>
      <c r="G145" s="138">
        <v>4</v>
      </c>
      <c r="H145" s="138">
        <v>0</v>
      </c>
      <c r="I145" s="138">
        <v>0</v>
      </c>
      <c r="J145" s="138">
        <v>0</v>
      </c>
      <c r="K145" s="138">
        <v>0</v>
      </c>
      <c r="L145" s="138">
        <v>0</v>
      </c>
      <c r="M145" s="138">
        <v>0</v>
      </c>
      <c r="N145" s="138">
        <v>28.4</v>
      </c>
      <c r="O145" s="138">
        <v>32.799999999999997</v>
      </c>
      <c r="P145" s="2"/>
    </row>
    <row r="146" spans="1:16" ht="13.5" customHeight="1" x14ac:dyDescent="0.25">
      <c r="A146" s="139">
        <v>0.32291666666666702</v>
      </c>
      <c r="B146" s="138">
        <v>35</v>
      </c>
      <c r="C146" s="138">
        <v>1</v>
      </c>
      <c r="D146" s="138">
        <v>0</v>
      </c>
      <c r="E146" s="138">
        <v>28</v>
      </c>
      <c r="F146" s="138">
        <v>6</v>
      </c>
      <c r="G146" s="138">
        <v>0</v>
      </c>
      <c r="H146" s="138">
        <v>0</v>
      </c>
      <c r="I146" s="138">
        <v>0</v>
      </c>
      <c r="J146" s="138">
        <v>0</v>
      </c>
      <c r="K146" s="138">
        <v>0</v>
      </c>
      <c r="L146" s="138">
        <v>0</v>
      </c>
      <c r="M146" s="138">
        <v>0</v>
      </c>
      <c r="N146" s="138">
        <v>28.3</v>
      </c>
      <c r="O146" s="138">
        <v>32.299999999999997</v>
      </c>
      <c r="P146" s="2"/>
    </row>
    <row r="147" spans="1:16" ht="13.5" customHeight="1" x14ac:dyDescent="0.25">
      <c r="A147" s="139">
        <v>0.33333333333333298</v>
      </c>
      <c r="B147" s="138">
        <v>29</v>
      </c>
      <c r="C147" s="138">
        <v>0</v>
      </c>
      <c r="D147" s="138">
        <v>1</v>
      </c>
      <c r="E147" s="138">
        <v>16</v>
      </c>
      <c r="F147" s="138">
        <v>7</v>
      </c>
      <c r="G147" s="138">
        <v>5</v>
      </c>
      <c r="H147" s="138">
        <v>0</v>
      </c>
      <c r="I147" s="138">
        <v>0</v>
      </c>
      <c r="J147" s="138">
        <v>0</v>
      </c>
      <c r="K147" s="138">
        <v>0</v>
      </c>
      <c r="L147" s="138">
        <v>0</v>
      </c>
      <c r="M147" s="138">
        <v>0</v>
      </c>
      <c r="N147" s="138">
        <v>28.3</v>
      </c>
      <c r="O147" s="138">
        <v>32.4</v>
      </c>
      <c r="P147" s="2"/>
    </row>
    <row r="148" spans="1:16" ht="13.5" customHeight="1" x14ac:dyDescent="0.25">
      <c r="A148" s="139">
        <v>0.34375</v>
      </c>
      <c r="B148" s="138">
        <v>26</v>
      </c>
      <c r="C148" s="138">
        <v>0</v>
      </c>
      <c r="D148" s="138">
        <v>0</v>
      </c>
      <c r="E148" s="138">
        <v>19</v>
      </c>
      <c r="F148" s="138">
        <v>5</v>
      </c>
      <c r="G148" s="138">
        <v>2</v>
      </c>
      <c r="H148" s="138">
        <v>0</v>
      </c>
      <c r="I148" s="138">
        <v>0</v>
      </c>
      <c r="J148" s="138">
        <v>0</v>
      </c>
      <c r="K148" s="138">
        <v>0</v>
      </c>
      <c r="L148" s="138">
        <v>0</v>
      </c>
      <c r="M148" s="138">
        <v>0</v>
      </c>
      <c r="N148" s="138">
        <v>27.7</v>
      </c>
      <c r="O148" s="138">
        <v>29.8</v>
      </c>
      <c r="P148" s="2"/>
    </row>
    <row r="149" spans="1:16" ht="13.5" customHeight="1" x14ac:dyDescent="0.25">
      <c r="A149" s="139">
        <v>0.35416666666666702</v>
      </c>
      <c r="B149" s="138">
        <v>37</v>
      </c>
      <c r="C149" s="138">
        <v>0</v>
      </c>
      <c r="D149" s="138">
        <v>0</v>
      </c>
      <c r="E149" s="138">
        <v>27</v>
      </c>
      <c r="F149" s="138">
        <v>8</v>
      </c>
      <c r="G149" s="138">
        <v>1</v>
      </c>
      <c r="H149" s="138">
        <v>1</v>
      </c>
      <c r="I149" s="138">
        <v>0</v>
      </c>
      <c r="J149" s="138">
        <v>0</v>
      </c>
      <c r="K149" s="138">
        <v>0</v>
      </c>
      <c r="L149" s="138">
        <v>0</v>
      </c>
      <c r="M149" s="138">
        <v>0</v>
      </c>
      <c r="N149" s="138">
        <v>28.3</v>
      </c>
      <c r="O149" s="138">
        <v>31.6</v>
      </c>
      <c r="P149" s="2"/>
    </row>
    <row r="150" spans="1:16" ht="13.5" customHeight="1" x14ac:dyDescent="0.25">
      <c r="A150" s="139">
        <v>0.36458333333333298</v>
      </c>
      <c r="B150" s="138">
        <v>21</v>
      </c>
      <c r="C150" s="138">
        <v>0</v>
      </c>
      <c r="D150" s="138">
        <v>0</v>
      </c>
      <c r="E150" s="138">
        <v>19</v>
      </c>
      <c r="F150" s="138">
        <v>2</v>
      </c>
      <c r="G150" s="138">
        <v>0</v>
      </c>
      <c r="H150" s="138">
        <v>0</v>
      </c>
      <c r="I150" s="138">
        <v>0</v>
      </c>
      <c r="J150" s="138">
        <v>0</v>
      </c>
      <c r="K150" s="138">
        <v>0</v>
      </c>
      <c r="L150" s="138">
        <v>0</v>
      </c>
      <c r="M150" s="138">
        <v>0</v>
      </c>
      <c r="N150" s="138">
        <v>26.1</v>
      </c>
      <c r="O150" s="138">
        <v>29.7</v>
      </c>
      <c r="P150" s="2"/>
    </row>
    <row r="151" spans="1:16" ht="13.5" customHeight="1" x14ac:dyDescent="0.25">
      <c r="A151" s="139">
        <v>0.375</v>
      </c>
      <c r="B151" s="138">
        <v>18</v>
      </c>
      <c r="C151" s="138">
        <v>0</v>
      </c>
      <c r="D151" s="138">
        <v>0</v>
      </c>
      <c r="E151" s="138">
        <v>12</v>
      </c>
      <c r="F151" s="138">
        <v>5</v>
      </c>
      <c r="G151" s="138">
        <v>1</v>
      </c>
      <c r="H151" s="138">
        <v>0</v>
      </c>
      <c r="I151" s="138">
        <v>0</v>
      </c>
      <c r="J151" s="138">
        <v>0</v>
      </c>
      <c r="K151" s="138">
        <v>0</v>
      </c>
      <c r="L151" s="138">
        <v>0</v>
      </c>
      <c r="M151" s="138">
        <v>0</v>
      </c>
      <c r="N151" s="138">
        <v>28.3</v>
      </c>
      <c r="O151" s="138">
        <v>33.1</v>
      </c>
      <c r="P151" s="2"/>
    </row>
    <row r="152" spans="1:16" ht="13.5" customHeight="1" x14ac:dyDescent="0.25">
      <c r="A152" s="139">
        <v>0.38541666666666702</v>
      </c>
      <c r="B152" s="138">
        <v>21</v>
      </c>
      <c r="C152" s="138">
        <v>1</v>
      </c>
      <c r="D152" s="138">
        <v>0</v>
      </c>
      <c r="E152" s="138">
        <v>14</v>
      </c>
      <c r="F152" s="138">
        <v>3</v>
      </c>
      <c r="G152" s="138">
        <v>2</v>
      </c>
      <c r="H152" s="138">
        <v>1</v>
      </c>
      <c r="I152" s="138">
        <v>0</v>
      </c>
      <c r="J152" s="138">
        <v>0</v>
      </c>
      <c r="K152" s="138">
        <v>0</v>
      </c>
      <c r="L152" s="138">
        <v>0</v>
      </c>
      <c r="M152" s="138">
        <v>0</v>
      </c>
      <c r="N152" s="138">
        <v>25.9</v>
      </c>
      <c r="O152" s="138">
        <v>28.5</v>
      </c>
      <c r="P152" s="2"/>
    </row>
    <row r="153" spans="1:16" ht="13.5" customHeight="1" x14ac:dyDescent="0.25">
      <c r="A153" s="139">
        <v>0.39583333333333298</v>
      </c>
      <c r="B153" s="138">
        <v>19</v>
      </c>
      <c r="C153" s="138">
        <v>0</v>
      </c>
      <c r="D153" s="138">
        <v>0</v>
      </c>
      <c r="E153" s="138">
        <v>13</v>
      </c>
      <c r="F153" s="138">
        <v>3</v>
      </c>
      <c r="G153" s="138">
        <v>2</v>
      </c>
      <c r="H153" s="138">
        <v>0</v>
      </c>
      <c r="I153" s="138">
        <v>0</v>
      </c>
      <c r="J153" s="138">
        <v>1</v>
      </c>
      <c r="K153" s="138">
        <v>0</v>
      </c>
      <c r="L153" s="138">
        <v>0</v>
      </c>
      <c r="M153" s="138">
        <v>0</v>
      </c>
      <c r="N153" s="138">
        <v>26.3</v>
      </c>
      <c r="O153" s="138">
        <v>29.6</v>
      </c>
      <c r="P153" s="2"/>
    </row>
    <row r="154" spans="1:16" ht="13.5" customHeight="1" x14ac:dyDescent="0.25">
      <c r="A154" s="139">
        <v>0.40625</v>
      </c>
      <c r="B154" s="138">
        <v>25</v>
      </c>
      <c r="C154" s="138">
        <v>2</v>
      </c>
      <c r="D154" s="138">
        <v>0</v>
      </c>
      <c r="E154" s="138">
        <v>16</v>
      </c>
      <c r="F154" s="138">
        <v>6</v>
      </c>
      <c r="G154" s="138">
        <v>0</v>
      </c>
      <c r="H154" s="138">
        <v>1</v>
      </c>
      <c r="I154" s="138">
        <v>0</v>
      </c>
      <c r="J154" s="138">
        <v>0</v>
      </c>
      <c r="K154" s="138">
        <v>0</v>
      </c>
      <c r="L154" s="138">
        <v>0</v>
      </c>
      <c r="M154" s="138">
        <v>0</v>
      </c>
      <c r="N154" s="138">
        <v>24.6</v>
      </c>
      <c r="O154" s="138">
        <v>29</v>
      </c>
      <c r="P154" s="2"/>
    </row>
    <row r="155" spans="1:16" ht="13.5" customHeight="1" x14ac:dyDescent="0.25">
      <c r="A155" s="139">
        <v>0.41666666666666702</v>
      </c>
      <c r="B155" s="138">
        <v>40</v>
      </c>
      <c r="C155" s="138">
        <v>0</v>
      </c>
      <c r="D155" s="138">
        <v>0</v>
      </c>
      <c r="E155" s="138">
        <v>25</v>
      </c>
      <c r="F155" s="138">
        <v>9</v>
      </c>
      <c r="G155" s="138">
        <v>4</v>
      </c>
      <c r="H155" s="138">
        <v>0</v>
      </c>
      <c r="I155" s="138">
        <v>0</v>
      </c>
      <c r="J155" s="138">
        <v>2</v>
      </c>
      <c r="K155" s="138">
        <v>0</v>
      </c>
      <c r="L155" s="138">
        <v>0</v>
      </c>
      <c r="M155" s="138">
        <v>0</v>
      </c>
      <c r="N155" s="138">
        <v>23.5</v>
      </c>
      <c r="O155" s="138">
        <v>28.5</v>
      </c>
      <c r="P155" s="2"/>
    </row>
    <row r="156" spans="1:16" ht="13.5" customHeight="1" x14ac:dyDescent="0.25">
      <c r="A156" s="139">
        <v>0.42708333333333298</v>
      </c>
      <c r="B156" s="138">
        <v>18</v>
      </c>
      <c r="C156" s="138">
        <v>0</v>
      </c>
      <c r="D156" s="138">
        <v>0</v>
      </c>
      <c r="E156" s="138">
        <v>12</v>
      </c>
      <c r="F156" s="138">
        <v>4</v>
      </c>
      <c r="G156" s="138">
        <v>2</v>
      </c>
      <c r="H156" s="138">
        <v>0</v>
      </c>
      <c r="I156" s="138">
        <v>0</v>
      </c>
      <c r="J156" s="138">
        <v>0</v>
      </c>
      <c r="K156" s="138">
        <v>0</v>
      </c>
      <c r="L156" s="138">
        <v>0</v>
      </c>
      <c r="M156" s="138">
        <v>0</v>
      </c>
      <c r="N156" s="138">
        <v>27.4</v>
      </c>
      <c r="O156" s="138">
        <v>31.5</v>
      </c>
      <c r="P156" s="2"/>
    </row>
    <row r="157" spans="1:16" ht="13.5" customHeight="1" x14ac:dyDescent="0.25">
      <c r="A157" s="139">
        <v>0.4375</v>
      </c>
      <c r="B157" s="138">
        <v>21</v>
      </c>
      <c r="C157" s="138">
        <v>0</v>
      </c>
      <c r="D157" s="138">
        <v>0</v>
      </c>
      <c r="E157" s="138">
        <v>16</v>
      </c>
      <c r="F157" s="138">
        <v>3</v>
      </c>
      <c r="G157" s="138">
        <v>1</v>
      </c>
      <c r="H157" s="138">
        <v>0</v>
      </c>
      <c r="I157" s="138">
        <v>0</v>
      </c>
      <c r="J157" s="138">
        <v>1</v>
      </c>
      <c r="K157" s="138">
        <v>0</v>
      </c>
      <c r="L157" s="138">
        <v>0</v>
      </c>
      <c r="M157" s="138">
        <v>0</v>
      </c>
      <c r="N157" s="138">
        <v>27.3</v>
      </c>
      <c r="O157" s="138">
        <v>32.9</v>
      </c>
      <c r="P157" s="2"/>
    </row>
    <row r="158" spans="1:16" ht="13.5" customHeight="1" x14ac:dyDescent="0.25">
      <c r="A158" s="139">
        <v>0.44791666666666702</v>
      </c>
      <c r="B158" s="138">
        <v>21</v>
      </c>
      <c r="C158" s="138">
        <v>0</v>
      </c>
      <c r="D158" s="138">
        <v>0</v>
      </c>
      <c r="E158" s="138">
        <v>15</v>
      </c>
      <c r="F158" s="138">
        <v>5</v>
      </c>
      <c r="G158" s="138">
        <v>1</v>
      </c>
      <c r="H158" s="138">
        <v>0</v>
      </c>
      <c r="I158" s="138">
        <v>0</v>
      </c>
      <c r="J158" s="138">
        <v>0</v>
      </c>
      <c r="K158" s="138">
        <v>0</v>
      </c>
      <c r="L158" s="138">
        <v>0</v>
      </c>
      <c r="M158" s="138">
        <v>0</v>
      </c>
      <c r="N158" s="138">
        <v>23.5</v>
      </c>
      <c r="O158" s="138">
        <v>28.2</v>
      </c>
      <c r="P158" s="2"/>
    </row>
    <row r="159" spans="1:16" ht="13.5" customHeight="1" x14ac:dyDescent="0.25">
      <c r="A159" s="139">
        <v>0.45833333333333298</v>
      </c>
      <c r="B159" s="138">
        <v>13</v>
      </c>
      <c r="C159" s="138">
        <v>1</v>
      </c>
      <c r="D159" s="138">
        <v>0</v>
      </c>
      <c r="E159" s="138">
        <v>6</v>
      </c>
      <c r="F159" s="138">
        <v>4</v>
      </c>
      <c r="G159" s="138">
        <v>2</v>
      </c>
      <c r="H159" s="138">
        <v>0</v>
      </c>
      <c r="I159" s="138">
        <v>0</v>
      </c>
      <c r="J159" s="138">
        <v>0</v>
      </c>
      <c r="K159" s="138">
        <v>0</v>
      </c>
      <c r="L159" s="138">
        <v>0</v>
      </c>
      <c r="M159" s="138">
        <v>0</v>
      </c>
      <c r="N159" s="138">
        <v>24.2</v>
      </c>
      <c r="O159" s="138">
        <v>28.5</v>
      </c>
      <c r="P159" s="2"/>
    </row>
    <row r="160" spans="1:16" ht="13.5" customHeight="1" x14ac:dyDescent="0.25">
      <c r="A160" s="139">
        <v>0.46875</v>
      </c>
      <c r="B160" s="138">
        <v>25</v>
      </c>
      <c r="C160" s="138">
        <v>1</v>
      </c>
      <c r="D160" s="138">
        <v>0</v>
      </c>
      <c r="E160" s="138">
        <v>17</v>
      </c>
      <c r="F160" s="138">
        <v>6</v>
      </c>
      <c r="G160" s="138">
        <v>1</v>
      </c>
      <c r="H160" s="138">
        <v>0</v>
      </c>
      <c r="I160" s="138">
        <v>0</v>
      </c>
      <c r="J160" s="138">
        <v>0</v>
      </c>
      <c r="K160" s="138">
        <v>0</v>
      </c>
      <c r="L160" s="138">
        <v>0</v>
      </c>
      <c r="M160" s="138">
        <v>0</v>
      </c>
      <c r="N160" s="138">
        <v>25.2</v>
      </c>
      <c r="O160" s="138">
        <v>27.9</v>
      </c>
      <c r="P160" s="2"/>
    </row>
    <row r="161" spans="1:16" ht="13.5" customHeight="1" x14ac:dyDescent="0.25">
      <c r="A161" s="139">
        <v>0.47916666666666702</v>
      </c>
      <c r="B161" s="138">
        <v>19</v>
      </c>
      <c r="C161" s="138">
        <v>0</v>
      </c>
      <c r="D161" s="138">
        <v>0</v>
      </c>
      <c r="E161" s="138">
        <v>11</v>
      </c>
      <c r="F161" s="138">
        <v>4</v>
      </c>
      <c r="G161" s="138">
        <v>3</v>
      </c>
      <c r="H161" s="138">
        <v>0</v>
      </c>
      <c r="I161" s="138">
        <v>0</v>
      </c>
      <c r="J161" s="138">
        <v>1</v>
      </c>
      <c r="K161" s="138">
        <v>0</v>
      </c>
      <c r="L161" s="138">
        <v>0</v>
      </c>
      <c r="M161" s="138">
        <v>0</v>
      </c>
      <c r="N161" s="138">
        <v>24.5</v>
      </c>
      <c r="O161" s="138">
        <v>28.7</v>
      </c>
      <c r="P161" s="2"/>
    </row>
    <row r="162" spans="1:16" ht="13.5" customHeight="1" x14ac:dyDescent="0.25">
      <c r="A162" s="139">
        <v>0.48958333333333298</v>
      </c>
      <c r="B162" s="138">
        <v>23</v>
      </c>
      <c r="C162" s="138">
        <v>1</v>
      </c>
      <c r="D162" s="138">
        <v>2</v>
      </c>
      <c r="E162" s="138">
        <v>10</v>
      </c>
      <c r="F162" s="138">
        <v>3</v>
      </c>
      <c r="G162" s="138">
        <v>2</v>
      </c>
      <c r="H162" s="138">
        <v>0</v>
      </c>
      <c r="I162" s="138">
        <v>0</v>
      </c>
      <c r="J162" s="138">
        <v>5</v>
      </c>
      <c r="K162" s="138">
        <v>0</v>
      </c>
      <c r="L162" s="138">
        <v>0</v>
      </c>
      <c r="M162" s="138">
        <v>0</v>
      </c>
      <c r="N162" s="138">
        <v>21.7</v>
      </c>
      <c r="O162" s="138">
        <v>26.7</v>
      </c>
      <c r="P162" s="2"/>
    </row>
    <row r="163" spans="1:16" ht="13.5" customHeight="1" x14ac:dyDescent="0.25">
      <c r="A163" s="139">
        <v>0.5</v>
      </c>
      <c r="B163" s="138">
        <v>21</v>
      </c>
      <c r="C163" s="138">
        <v>0</v>
      </c>
      <c r="D163" s="138">
        <v>0</v>
      </c>
      <c r="E163" s="138">
        <v>14</v>
      </c>
      <c r="F163" s="138">
        <v>2</v>
      </c>
      <c r="G163" s="138">
        <v>4</v>
      </c>
      <c r="H163" s="138">
        <v>0</v>
      </c>
      <c r="I163" s="138">
        <v>0</v>
      </c>
      <c r="J163" s="138">
        <v>1</v>
      </c>
      <c r="K163" s="138">
        <v>0</v>
      </c>
      <c r="L163" s="138">
        <v>0</v>
      </c>
      <c r="M163" s="138">
        <v>0</v>
      </c>
      <c r="N163" s="138">
        <v>25.4</v>
      </c>
      <c r="O163" s="138">
        <v>30.1</v>
      </c>
      <c r="P163" s="2"/>
    </row>
    <row r="164" spans="1:16" ht="13.5" customHeight="1" x14ac:dyDescent="0.25">
      <c r="A164" s="139">
        <v>0.51041666666666696</v>
      </c>
      <c r="B164" s="138">
        <v>21</v>
      </c>
      <c r="C164" s="138">
        <v>1</v>
      </c>
      <c r="D164" s="138">
        <v>1</v>
      </c>
      <c r="E164" s="138">
        <v>14</v>
      </c>
      <c r="F164" s="138">
        <v>5</v>
      </c>
      <c r="G164" s="138">
        <v>0</v>
      </c>
      <c r="H164" s="138">
        <v>0</v>
      </c>
      <c r="I164" s="138">
        <v>0</v>
      </c>
      <c r="J164" s="138">
        <v>0</v>
      </c>
      <c r="K164" s="138">
        <v>0</v>
      </c>
      <c r="L164" s="138">
        <v>0</v>
      </c>
      <c r="M164" s="138">
        <v>0</v>
      </c>
      <c r="N164" s="138">
        <v>25.7</v>
      </c>
      <c r="O164" s="138">
        <v>30.3</v>
      </c>
      <c r="P164" s="2"/>
    </row>
    <row r="165" spans="1:16" ht="13.5" customHeight="1" x14ac:dyDescent="0.25">
      <c r="A165" s="139">
        <v>0.52083333333333304</v>
      </c>
      <c r="B165" s="138">
        <v>13</v>
      </c>
      <c r="C165" s="138">
        <v>0</v>
      </c>
      <c r="D165" s="138">
        <v>0</v>
      </c>
      <c r="E165" s="138">
        <v>6</v>
      </c>
      <c r="F165" s="138">
        <v>4</v>
      </c>
      <c r="G165" s="138">
        <v>2</v>
      </c>
      <c r="H165" s="138">
        <v>0</v>
      </c>
      <c r="I165" s="138">
        <v>0</v>
      </c>
      <c r="J165" s="138">
        <v>1</v>
      </c>
      <c r="K165" s="138">
        <v>0</v>
      </c>
      <c r="L165" s="138">
        <v>0</v>
      </c>
      <c r="M165" s="138">
        <v>0</v>
      </c>
      <c r="N165" s="138">
        <v>26.5</v>
      </c>
      <c r="O165" s="138">
        <v>31.3</v>
      </c>
      <c r="P165" s="2"/>
    </row>
    <row r="166" spans="1:16" ht="13.5" customHeight="1" x14ac:dyDescent="0.25">
      <c r="A166" s="139">
        <v>0.53125</v>
      </c>
      <c r="B166" s="138">
        <v>25</v>
      </c>
      <c r="C166" s="138">
        <v>0</v>
      </c>
      <c r="D166" s="138">
        <v>0</v>
      </c>
      <c r="E166" s="138">
        <v>18</v>
      </c>
      <c r="F166" s="138">
        <v>6</v>
      </c>
      <c r="G166" s="138">
        <v>1</v>
      </c>
      <c r="H166" s="138">
        <v>0</v>
      </c>
      <c r="I166" s="138">
        <v>0</v>
      </c>
      <c r="J166" s="138">
        <v>0</v>
      </c>
      <c r="K166" s="138">
        <v>0</v>
      </c>
      <c r="L166" s="138">
        <v>0</v>
      </c>
      <c r="M166" s="138">
        <v>0</v>
      </c>
      <c r="N166" s="138">
        <v>26.6</v>
      </c>
      <c r="O166" s="138">
        <v>31.3</v>
      </c>
      <c r="P166" s="2"/>
    </row>
    <row r="167" spans="1:16" ht="13.5" customHeight="1" x14ac:dyDescent="0.25">
      <c r="A167" s="139">
        <v>0.54166666666666696</v>
      </c>
      <c r="B167" s="138">
        <v>22</v>
      </c>
      <c r="C167" s="138">
        <v>0</v>
      </c>
      <c r="D167" s="138">
        <v>1</v>
      </c>
      <c r="E167" s="138">
        <v>14</v>
      </c>
      <c r="F167" s="138">
        <v>4</v>
      </c>
      <c r="G167" s="138">
        <v>1</v>
      </c>
      <c r="H167" s="138">
        <v>0</v>
      </c>
      <c r="I167" s="138">
        <v>0</v>
      </c>
      <c r="J167" s="138">
        <v>2</v>
      </c>
      <c r="K167" s="138">
        <v>0</v>
      </c>
      <c r="L167" s="138">
        <v>0</v>
      </c>
      <c r="M167" s="138">
        <v>0</v>
      </c>
      <c r="N167" s="138">
        <v>26.7</v>
      </c>
      <c r="O167" s="138">
        <v>30.4</v>
      </c>
      <c r="P167" s="2"/>
    </row>
    <row r="168" spans="1:16" ht="13.5" customHeight="1" x14ac:dyDescent="0.25">
      <c r="A168" s="139">
        <v>0.55208333333333304</v>
      </c>
      <c r="B168" s="138">
        <v>23</v>
      </c>
      <c r="C168" s="138">
        <v>0</v>
      </c>
      <c r="D168" s="138">
        <v>0</v>
      </c>
      <c r="E168" s="138">
        <v>16</v>
      </c>
      <c r="F168" s="138">
        <v>3</v>
      </c>
      <c r="G168" s="138">
        <v>3</v>
      </c>
      <c r="H168" s="138">
        <v>0</v>
      </c>
      <c r="I168" s="138">
        <v>0</v>
      </c>
      <c r="J168" s="138">
        <v>1</v>
      </c>
      <c r="K168" s="138">
        <v>0</v>
      </c>
      <c r="L168" s="138">
        <v>0</v>
      </c>
      <c r="M168" s="138">
        <v>0</v>
      </c>
      <c r="N168" s="138">
        <v>28.2</v>
      </c>
      <c r="O168" s="138">
        <v>31.5</v>
      </c>
      <c r="P168" s="2"/>
    </row>
    <row r="169" spans="1:16" ht="13.5" customHeight="1" x14ac:dyDescent="0.25">
      <c r="A169" s="139">
        <v>0.5625</v>
      </c>
      <c r="B169" s="138">
        <v>18</v>
      </c>
      <c r="C169" s="138">
        <v>1</v>
      </c>
      <c r="D169" s="138">
        <v>0</v>
      </c>
      <c r="E169" s="138">
        <v>8</v>
      </c>
      <c r="F169" s="138">
        <v>4</v>
      </c>
      <c r="G169" s="138">
        <v>5</v>
      </c>
      <c r="H169" s="138">
        <v>0</v>
      </c>
      <c r="I169" s="138">
        <v>0</v>
      </c>
      <c r="J169" s="138">
        <v>0</v>
      </c>
      <c r="K169" s="138">
        <v>0</v>
      </c>
      <c r="L169" s="138">
        <v>0</v>
      </c>
      <c r="M169" s="138">
        <v>0</v>
      </c>
      <c r="N169" s="138">
        <v>27.9</v>
      </c>
      <c r="O169" s="138">
        <v>35</v>
      </c>
      <c r="P169" s="2"/>
    </row>
    <row r="170" spans="1:16" ht="13.5" customHeight="1" x14ac:dyDescent="0.25">
      <c r="A170" s="139">
        <v>0.57291666666666696</v>
      </c>
      <c r="B170" s="138">
        <v>27</v>
      </c>
      <c r="C170" s="138">
        <v>0</v>
      </c>
      <c r="D170" s="138">
        <v>0</v>
      </c>
      <c r="E170" s="138">
        <v>17</v>
      </c>
      <c r="F170" s="138">
        <v>5</v>
      </c>
      <c r="G170" s="138">
        <v>2</v>
      </c>
      <c r="H170" s="138">
        <v>1</v>
      </c>
      <c r="I170" s="138">
        <v>0</v>
      </c>
      <c r="J170" s="138">
        <v>1</v>
      </c>
      <c r="K170" s="138">
        <v>0</v>
      </c>
      <c r="L170" s="138">
        <v>1</v>
      </c>
      <c r="M170" s="138">
        <v>0</v>
      </c>
      <c r="N170" s="138">
        <v>26.6</v>
      </c>
      <c r="O170" s="138">
        <v>29.8</v>
      </c>
      <c r="P170" s="2"/>
    </row>
    <row r="171" spans="1:16" ht="13.5" customHeight="1" x14ac:dyDescent="0.25">
      <c r="A171" s="139">
        <v>0.58333333333333304</v>
      </c>
      <c r="B171" s="138">
        <v>30</v>
      </c>
      <c r="C171" s="138">
        <v>0</v>
      </c>
      <c r="D171" s="138">
        <v>0</v>
      </c>
      <c r="E171" s="138">
        <v>22</v>
      </c>
      <c r="F171" s="138">
        <v>2</v>
      </c>
      <c r="G171" s="138">
        <v>4</v>
      </c>
      <c r="H171" s="138">
        <v>1</v>
      </c>
      <c r="I171" s="138">
        <v>0</v>
      </c>
      <c r="J171" s="138">
        <v>1</v>
      </c>
      <c r="K171" s="138">
        <v>0</v>
      </c>
      <c r="L171" s="138">
        <v>0</v>
      </c>
      <c r="M171" s="138">
        <v>0</v>
      </c>
      <c r="N171" s="138">
        <v>26.7</v>
      </c>
      <c r="O171" s="138">
        <v>33.299999999999997</v>
      </c>
      <c r="P171" s="2"/>
    </row>
    <row r="172" spans="1:16" ht="13.5" customHeight="1" x14ac:dyDescent="0.25">
      <c r="A172" s="139">
        <v>0.59375</v>
      </c>
      <c r="B172" s="138">
        <v>22</v>
      </c>
      <c r="C172" s="138">
        <v>0</v>
      </c>
      <c r="D172" s="138">
        <v>0</v>
      </c>
      <c r="E172" s="138">
        <v>15</v>
      </c>
      <c r="F172" s="138">
        <v>5</v>
      </c>
      <c r="G172" s="138">
        <v>1</v>
      </c>
      <c r="H172" s="138">
        <v>0</v>
      </c>
      <c r="I172" s="138">
        <v>0</v>
      </c>
      <c r="J172" s="138">
        <v>1</v>
      </c>
      <c r="K172" s="138">
        <v>0</v>
      </c>
      <c r="L172" s="138">
        <v>0</v>
      </c>
      <c r="M172" s="138">
        <v>0</v>
      </c>
      <c r="N172" s="138">
        <v>26.9</v>
      </c>
      <c r="O172" s="138">
        <v>31.1</v>
      </c>
      <c r="P172" s="2"/>
    </row>
    <row r="173" spans="1:16" ht="13.5" customHeight="1" x14ac:dyDescent="0.25">
      <c r="A173" s="139">
        <v>0.60416666666666696</v>
      </c>
      <c r="B173" s="138">
        <v>13</v>
      </c>
      <c r="C173" s="138">
        <v>0</v>
      </c>
      <c r="D173" s="138">
        <v>0</v>
      </c>
      <c r="E173" s="138">
        <v>7</v>
      </c>
      <c r="F173" s="138">
        <v>3</v>
      </c>
      <c r="G173" s="138">
        <v>2</v>
      </c>
      <c r="H173" s="138">
        <v>0</v>
      </c>
      <c r="I173" s="138">
        <v>0</v>
      </c>
      <c r="J173" s="138">
        <v>0</v>
      </c>
      <c r="K173" s="138">
        <v>0</v>
      </c>
      <c r="L173" s="138">
        <v>1</v>
      </c>
      <c r="M173" s="138">
        <v>0</v>
      </c>
      <c r="N173" s="138">
        <v>27.8</v>
      </c>
      <c r="O173" s="138">
        <v>32.200000000000003</v>
      </c>
      <c r="P173" s="2"/>
    </row>
    <row r="174" spans="1:16" ht="13.5" customHeight="1" x14ac:dyDescent="0.25">
      <c r="A174" s="139">
        <v>0.61458333333333304</v>
      </c>
      <c r="B174" s="138">
        <v>27</v>
      </c>
      <c r="C174" s="138">
        <v>0</v>
      </c>
      <c r="D174" s="138">
        <v>0</v>
      </c>
      <c r="E174" s="138">
        <v>14</v>
      </c>
      <c r="F174" s="138">
        <v>9</v>
      </c>
      <c r="G174" s="138">
        <v>2</v>
      </c>
      <c r="H174" s="138">
        <v>0</v>
      </c>
      <c r="I174" s="138">
        <v>0</v>
      </c>
      <c r="J174" s="138">
        <v>2</v>
      </c>
      <c r="K174" s="138">
        <v>0</v>
      </c>
      <c r="L174" s="138">
        <v>0</v>
      </c>
      <c r="M174" s="138">
        <v>0</v>
      </c>
      <c r="N174" s="138">
        <v>25.7</v>
      </c>
      <c r="O174" s="138">
        <v>30.5</v>
      </c>
      <c r="P174" s="2"/>
    </row>
    <row r="175" spans="1:16" ht="13.5" customHeight="1" x14ac:dyDescent="0.25">
      <c r="A175" s="139">
        <v>0.625</v>
      </c>
      <c r="B175" s="138">
        <v>30</v>
      </c>
      <c r="C175" s="138">
        <v>0</v>
      </c>
      <c r="D175" s="138">
        <v>0</v>
      </c>
      <c r="E175" s="138">
        <v>22</v>
      </c>
      <c r="F175" s="138">
        <v>8</v>
      </c>
      <c r="G175" s="138">
        <v>0</v>
      </c>
      <c r="H175" s="138">
        <v>0</v>
      </c>
      <c r="I175" s="138">
        <v>0</v>
      </c>
      <c r="J175" s="138">
        <v>0</v>
      </c>
      <c r="K175" s="138">
        <v>0</v>
      </c>
      <c r="L175" s="138">
        <v>0</v>
      </c>
      <c r="M175" s="138">
        <v>0</v>
      </c>
      <c r="N175" s="138">
        <v>27.9</v>
      </c>
      <c r="O175" s="138">
        <v>31.6</v>
      </c>
      <c r="P175" s="2"/>
    </row>
    <row r="176" spans="1:16" ht="13.5" customHeight="1" x14ac:dyDescent="0.25">
      <c r="A176" s="139">
        <v>0.63541666666666696</v>
      </c>
      <c r="B176" s="138">
        <v>26</v>
      </c>
      <c r="C176" s="138">
        <v>1</v>
      </c>
      <c r="D176" s="138">
        <v>1</v>
      </c>
      <c r="E176" s="138">
        <v>21</v>
      </c>
      <c r="F176" s="138">
        <v>3</v>
      </c>
      <c r="G176" s="138">
        <v>0</v>
      </c>
      <c r="H176" s="138">
        <v>0</v>
      </c>
      <c r="I176" s="138">
        <v>0</v>
      </c>
      <c r="J176" s="138">
        <v>0</v>
      </c>
      <c r="K176" s="138">
        <v>0</v>
      </c>
      <c r="L176" s="138">
        <v>0</v>
      </c>
      <c r="M176" s="138">
        <v>0</v>
      </c>
      <c r="N176" s="138">
        <v>27.5</v>
      </c>
      <c r="O176" s="138">
        <v>31.1</v>
      </c>
      <c r="P176" s="2"/>
    </row>
    <row r="177" spans="1:16" ht="13.5" customHeight="1" x14ac:dyDescent="0.25">
      <c r="A177" s="139">
        <v>0.64583333333333304</v>
      </c>
      <c r="B177" s="138">
        <v>21</v>
      </c>
      <c r="C177" s="138">
        <v>0</v>
      </c>
      <c r="D177" s="138">
        <v>1</v>
      </c>
      <c r="E177" s="138">
        <v>16</v>
      </c>
      <c r="F177" s="138">
        <v>3</v>
      </c>
      <c r="G177" s="138">
        <v>1</v>
      </c>
      <c r="H177" s="138">
        <v>0</v>
      </c>
      <c r="I177" s="138">
        <v>0</v>
      </c>
      <c r="J177" s="138">
        <v>0</v>
      </c>
      <c r="K177" s="138">
        <v>0</v>
      </c>
      <c r="L177" s="138">
        <v>0</v>
      </c>
      <c r="M177" s="138">
        <v>0</v>
      </c>
      <c r="N177" s="138">
        <v>25.9</v>
      </c>
      <c r="O177" s="138">
        <v>31.7</v>
      </c>
      <c r="P177" s="2"/>
    </row>
    <row r="178" spans="1:16" ht="13.5" customHeight="1" x14ac:dyDescent="0.25">
      <c r="A178" s="139">
        <v>0.65625</v>
      </c>
      <c r="B178" s="138">
        <v>39</v>
      </c>
      <c r="C178" s="138">
        <v>0</v>
      </c>
      <c r="D178" s="138">
        <v>4</v>
      </c>
      <c r="E178" s="138">
        <v>25</v>
      </c>
      <c r="F178" s="138">
        <v>7</v>
      </c>
      <c r="G178" s="138">
        <v>1</v>
      </c>
      <c r="H178" s="138">
        <v>0</v>
      </c>
      <c r="I178" s="138">
        <v>0</v>
      </c>
      <c r="J178" s="138">
        <v>0</v>
      </c>
      <c r="K178" s="138">
        <v>0</v>
      </c>
      <c r="L178" s="138">
        <v>2</v>
      </c>
      <c r="M178" s="138">
        <v>0</v>
      </c>
      <c r="N178" s="138">
        <v>26.3</v>
      </c>
      <c r="O178" s="138">
        <v>30.1</v>
      </c>
      <c r="P178" s="2"/>
    </row>
    <row r="179" spans="1:16" ht="13.5" customHeight="1" x14ac:dyDescent="0.25">
      <c r="A179" s="139">
        <v>0.66666666666666696</v>
      </c>
      <c r="B179" s="138">
        <v>24</v>
      </c>
      <c r="C179" s="138">
        <v>0</v>
      </c>
      <c r="D179" s="138">
        <v>0</v>
      </c>
      <c r="E179" s="138">
        <v>20</v>
      </c>
      <c r="F179" s="138">
        <v>4</v>
      </c>
      <c r="G179" s="138">
        <v>0</v>
      </c>
      <c r="H179" s="138">
        <v>0</v>
      </c>
      <c r="I179" s="138">
        <v>0</v>
      </c>
      <c r="J179" s="138">
        <v>0</v>
      </c>
      <c r="K179" s="138">
        <v>0</v>
      </c>
      <c r="L179" s="138">
        <v>0</v>
      </c>
      <c r="M179" s="138">
        <v>0</v>
      </c>
      <c r="N179" s="138">
        <v>28.6</v>
      </c>
      <c r="O179" s="138">
        <v>34.799999999999997</v>
      </c>
      <c r="P179" s="2"/>
    </row>
    <row r="180" spans="1:16" ht="13.5" customHeight="1" x14ac:dyDescent="0.25">
      <c r="A180" s="139">
        <v>0.67708333333333304</v>
      </c>
      <c r="B180" s="138">
        <v>37</v>
      </c>
      <c r="C180" s="138">
        <v>0</v>
      </c>
      <c r="D180" s="138">
        <v>0</v>
      </c>
      <c r="E180" s="138">
        <v>29</v>
      </c>
      <c r="F180" s="138">
        <v>3</v>
      </c>
      <c r="G180" s="138">
        <v>3</v>
      </c>
      <c r="H180" s="138">
        <v>1</v>
      </c>
      <c r="I180" s="138">
        <v>0</v>
      </c>
      <c r="J180" s="138">
        <v>1</v>
      </c>
      <c r="K180" s="138">
        <v>0</v>
      </c>
      <c r="L180" s="138">
        <v>0</v>
      </c>
      <c r="M180" s="138">
        <v>0</v>
      </c>
      <c r="N180" s="138">
        <v>26.6</v>
      </c>
      <c r="O180" s="138">
        <v>29.4</v>
      </c>
      <c r="P180" s="2"/>
    </row>
    <row r="181" spans="1:16" ht="13.5" customHeight="1" x14ac:dyDescent="0.25">
      <c r="A181" s="139">
        <v>0.6875</v>
      </c>
      <c r="B181" s="138">
        <v>36</v>
      </c>
      <c r="C181" s="138">
        <v>0</v>
      </c>
      <c r="D181" s="138">
        <v>2</v>
      </c>
      <c r="E181" s="138">
        <v>28</v>
      </c>
      <c r="F181" s="138">
        <v>6</v>
      </c>
      <c r="G181" s="138">
        <v>0</v>
      </c>
      <c r="H181" s="138">
        <v>0</v>
      </c>
      <c r="I181" s="138">
        <v>0</v>
      </c>
      <c r="J181" s="138">
        <v>0</v>
      </c>
      <c r="K181" s="138">
        <v>0</v>
      </c>
      <c r="L181" s="138">
        <v>0</v>
      </c>
      <c r="M181" s="138">
        <v>0</v>
      </c>
      <c r="N181" s="138">
        <v>27.1</v>
      </c>
      <c r="O181" s="138">
        <v>29.6</v>
      </c>
      <c r="P181" s="2"/>
    </row>
    <row r="182" spans="1:16" ht="13.5" customHeight="1" x14ac:dyDescent="0.25">
      <c r="A182" s="139">
        <v>0.69791666666666696</v>
      </c>
      <c r="B182" s="138">
        <v>33</v>
      </c>
      <c r="C182" s="138">
        <v>0</v>
      </c>
      <c r="D182" s="138">
        <v>1</v>
      </c>
      <c r="E182" s="138">
        <v>25</v>
      </c>
      <c r="F182" s="138">
        <v>5</v>
      </c>
      <c r="G182" s="138">
        <v>2</v>
      </c>
      <c r="H182" s="138">
        <v>0</v>
      </c>
      <c r="I182" s="138">
        <v>0</v>
      </c>
      <c r="J182" s="138">
        <v>0</v>
      </c>
      <c r="K182" s="138">
        <v>0</v>
      </c>
      <c r="L182" s="138">
        <v>0</v>
      </c>
      <c r="M182" s="138">
        <v>0</v>
      </c>
      <c r="N182" s="138">
        <v>29.5</v>
      </c>
      <c r="O182" s="138">
        <v>32.9</v>
      </c>
      <c r="P182" s="2"/>
    </row>
    <row r="183" spans="1:16" ht="13.5" customHeight="1" x14ac:dyDescent="0.25">
      <c r="A183" s="139">
        <v>0.70833333333333304</v>
      </c>
      <c r="B183" s="138">
        <v>38</v>
      </c>
      <c r="C183" s="138">
        <v>0</v>
      </c>
      <c r="D183" s="138">
        <v>2</v>
      </c>
      <c r="E183" s="138">
        <v>25</v>
      </c>
      <c r="F183" s="138">
        <v>9</v>
      </c>
      <c r="G183" s="138">
        <v>2</v>
      </c>
      <c r="H183" s="138">
        <v>0</v>
      </c>
      <c r="I183" s="138">
        <v>0</v>
      </c>
      <c r="J183" s="138">
        <v>0</v>
      </c>
      <c r="K183" s="138">
        <v>0</v>
      </c>
      <c r="L183" s="138">
        <v>0</v>
      </c>
      <c r="M183" s="138">
        <v>0</v>
      </c>
      <c r="N183" s="138">
        <v>28.6</v>
      </c>
      <c r="O183" s="138">
        <v>32.4</v>
      </c>
      <c r="P183" s="2"/>
    </row>
    <row r="184" spans="1:16" ht="13.5" customHeight="1" x14ac:dyDescent="0.25">
      <c r="A184" s="139">
        <v>0.71875</v>
      </c>
      <c r="B184" s="138">
        <v>41</v>
      </c>
      <c r="C184" s="138">
        <v>0</v>
      </c>
      <c r="D184" s="138">
        <v>1</v>
      </c>
      <c r="E184" s="138">
        <v>33</v>
      </c>
      <c r="F184" s="138">
        <v>6</v>
      </c>
      <c r="G184" s="138">
        <v>1</v>
      </c>
      <c r="H184" s="138">
        <v>0</v>
      </c>
      <c r="I184" s="138">
        <v>0</v>
      </c>
      <c r="J184" s="138">
        <v>0</v>
      </c>
      <c r="K184" s="138">
        <v>0</v>
      </c>
      <c r="L184" s="138">
        <v>0</v>
      </c>
      <c r="M184" s="138">
        <v>0</v>
      </c>
      <c r="N184" s="138">
        <v>28</v>
      </c>
      <c r="O184" s="138">
        <v>32.200000000000003</v>
      </c>
      <c r="P184" s="2"/>
    </row>
    <row r="185" spans="1:16" ht="13.5" customHeight="1" x14ac:dyDescent="0.25">
      <c r="A185" s="139">
        <v>0.72916666666666696</v>
      </c>
      <c r="B185" s="138">
        <v>44</v>
      </c>
      <c r="C185" s="138">
        <v>0</v>
      </c>
      <c r="D185" s="138">
        <v>0</v>
      </c>
      <c r="E185" s="138">
        <v>34</v>
      </c>
      <c r="F185" s="138">
        <v>9</v>
      </c>
      <c r="G185" s="138">
        <v>1</v>
      </c>
      <c r="H185" s="138">
        <v>0</v>
      </c>
      <c r="I185" s="138">
        <v>0</v>
      </c>
      <c r="J185" s="138">
        <v>0</v>
      </c>
      <c r="K185" s="138">
        <v>0</v>
      </c>
      <c r="L185" s="138">
        <v>0</v>
      </c>
      <c r="M185" s="138">
        <v>0</v>
      </c>
      <c r="N185" s="138">
        <v>29.9</v>
      </c>
      <c r="O185" s="138">
        <v>34</v>
      </c>
      <c r="P185" s="2"/>
    </row>
    <row r="186" spans="1:16" ht="13.5" customHeight="1" x14ac:dyDescent="0.25">
      <c r="A186" s="139">
        <v>0.73958333333333304</v>
      </c>
      <c r="B186" s="138">
        <v>35</v>
      </c>
      <c r="C186" s="138">
        <v>0</v>
      </c>
      <c r="D186" s="138">
        <v>0</v>
      </c>
      <c r="E186" s="138">
        <v>24</v>
      </c>
      <c r="F186" s="138">
        <v>9</v>
      </c>
      <c r="G186" s="138">
        <v>2</v>
      </c>
      <c r="H186" s="138">
        <v>0</v>
      </c>
      <c r="I186" s="138">
        <v>0</v>
      </c>
      <c r="J186" s="138">
        <v>0</v>
      </c>
      <c r="K186" s="138">
        <v>0</v>
      </c>
      <c r="L186" s="138">
        <v>0</v>
      </c>
      <c r="M186" s="138">
        <v>0</v>
      </c>
      <c r="N186" s="138">
        <v>26.5</v>
      </c>
      <c r="O186" s="138">
        <v>30.9</v>
      </c>
      <c r="P186" s="2"/>
    </row>
    <row r="187" spans="1:16" ht="13.5" customHeight="1" x14ac:dyDescent="0.25">
      <c r="A187" s="139">
        <v>0.75</v>
      </c>
      <c r="B187" s="138">
        <v>39</v>
      </c>
      <c r="C187" s="138">
        <v>0</v>
      </c>
      <c r="D187" s="138">
        <v>1</v>
      </c>
      <c r="E187" s="138">
        <v>29</v>
      </c>
      <c r="F187" s="138">
        <v>8</v>
      </c>
      <c r="G187" s="138">
        <v>0</v>
      </c>
      <c r="H187" s="138">
        <v>0</v>
      </c>
      <c r="I187" s="138">
        <v>0</v>
      </c>
      <c r="J187" s="138">
        <v>1</v>
      </c>
      <c r="K187" s="138">
        <v>0</v>
      </c>
      <c r="L187" s="138">
        <v>0</v>
      </c>
      <c r="M187" s="138">
        <v>0</v>
      </c>
      <c r="N187" s="138">
        <v>29.7</v>
      </c>
      <c r="O187" s="138">
        <v>34</v>
      </c>
      <c r="P187" s="2"/>
    </row>
    <row r="188" spans="1:16" ht="13.5" customHeight="1" x14ac:dyDescent="0.25">
      <c r="A188" s="139">
        <v>0.76041666666666696</v>
      </c>
      <c r="B188" s="138">
        <v>23</v>
      </c>
      <c r="C188" s="138">
        <v>0</v>
      </c>
      <c r="D188" s="138">
        <v>0</v>
      </c>
      <c r="E188" s="138">
        <v>19</v>
      </c>
      <c r="F188" s="138">
        <v>3</v>
      </c>
      <c r="G188" s="138">
        <v>1</v>
      </c>
      <c r="H188" s="138">
        <v>0</v>
      </c>
      <c r="I188" s="138">
        <v>0</v>
      </c>
      <c r="J188" s="138">
        <v>0</v>
      </c>
      <c r="K188" s="138">
        <v>0</v>
      </c>
      <c r="L188" s="138">
        <v>0</v>
      </c>
      <c r="M188" s="138">
        <v>0</v>
      </c>
      <c r="N188" s="138">
        <v>27.9</v>
      </c>
      <c r="O188" s="138">
        <v>32.5</v>
      </c>
      <c r="P188" s="2"/>
    </row>
    <row r="189" spans="1:16" ht="13.5" customHeight="1" x14ac:dyDescent="0.25">
      <c r="A189" s="139">
        <v>0.77083333333333304</v>
      </c>
      <c r="B189" s="138">
        <v>24</v>
      </c>
      <c r="C189" s="138">
        <v>2</v>
      </c>
      <c r="D189" s="138">
        <v>0</v>
      </c>
      <c r="E189" s="138">
        <v>15</v>
      </c>
      <c r="F189" s="138">
        <v>5</v>
      </c>
      <c r="G189" s="138">
        <v>2</v>
      </c>
      <c r="H189" s="138">
        <v>0</v>
      </c>
      <c r="I189" s="138">
        <v>0</v>
      </c>
      <c r="J189" s="138">
        <v>0</v>
      </c>
      <c r="K189" s="138">
        <v>0</v>
      </c>
      <c r="L189" s="138">
        <v>0</v>
      </c>
      <c r="M189" s="138">
        <v>0</v>
      </c>
      <c r="N189" s="138">
        <v>25.9</v>
      </c>
      <c r="O189" s="138">
        <v>31</v>
      </c>
      <c r="P189" s="2"/>
    </row>
    <row r="190" spans="1:16" ht="13.5" customHeight="1" x14ac:dyDescent="0.25">
      <c r="A190" s="139">
        <v>0.78125</v>
      </c>
      <c r="B190" s="138">
        <v>15</v>
      </c>
      <c r="C190" s="138">
        <v>0</v>
      </c>
      <c r="D190" s="138">
        <v>0</v>
      </c>
      <c r="E190" s="138">
        <v>12</v>
      </c>
      <c r="F190" s="138">
        <v>2</v>
      </c>
      <c r="G190" s="138">
        <v>1</v>
      </c>
      <c r="H190" s="138">
        <v>0</v>
      </c>
      <c r="I190" s="138">
        <v>0</v>
      </c>
      <c r="J190" s="138">
        <v>0</v>
      </c>
      <c r="K190" s="138">
        <v>0</v>
      </c>
      <c r="L190" s="138">
        <v>0</v>
      </c>
      <c r="M190" s="138">
        <v>0</v>
      </c>
      <c r="N190" s="138">
        <v>30.4</v>
      </c>
      <c r="O190" s="138">
        <v>34.6</v>
      </c>
      <c r="P190" s="2"/>
    </row>
    <row r="191" spans="1:16" ht="13.5" customHeight="1" x14ac:dyDescent="0.25">
      <c r="A191" s="139">
        <v>0.79166666666666696</v>
      </c>
      <c r="B191" s="138">
        <v>13</v>
      </c>
      <c r="C191" s="138">
        <v>0</v>
      </c>
      <c r="D191" s="138">
        <v>1</v>
      </c>
      <c r="E191" s="138">
        <v>10</v>
      </c>
      <c r="F191" s="138">
        <v>2</v>
      </c>
      <c r="G191" s="138">
        <v>0</v>
      </c>
      <c r="H191" s="138">
        <v>0</v>
      </c>
      <c r="I191" s="138">
        <v>0</v>
      </c>
      <c r="J191" s="138">
        <v>0</v>
      </c>
      <c r="K191" s="138">
        <v>0</v>
      </c>
      <c r="L191" s="138">
        <v>0</v>
      </c>
      <c r="M191" s="138">
        <v>0</v>
      </c>
      <c r="N191" s="138">
        <v>26.9</v>
      </c>
      <c r="O191" s="138">
        <v>30.9</v>
      </c>
      <c r="P191" s="2"/>
    </row>
    <row r="192" spans="1:16" ht="13.5" customHeight="1" x14ac:dyDescent="0.25">
      <c r="A192" s="139">
        <v>0.80208333333333304</v>
      </c>
      <c r="B192" s="138">
        <v>14</v>
      </c>
      <c r="C192" s="138">
        <v>0</v>
      </c>
      <c r="D192" s="138">
        <v>1</v>
      </c>
      <c r="E192" s="138">
        <v>10</v>
      </c>
      <c r="F192" s="138">
        <v>2</v>
      </c>
      <c r="G192" s="138">
        <v>1</v>
      </c>
      <c r="H192" s="138">
        <v>0</v>
      </c>
      <c r="I192" s="138">
        <v>0</v>
      </c>
      <c r="J192" s="138">
        <v>0</v>
      </c>
      <c r="K192" s="138">
        <v>0</v>
      </c>
      <c r="L192" s="138">
        <v>0</v>
      </c>
      <c r="M192" s="138">
        <v>0</v>
      </c>
      <c r="N192" s="138">
        <v>25.1</v>
      </c>
      <c r="O192" s="138">
        <v>29.5</v>
      </c>
      <c r="P192" s="2"/>
    </row>
    <row r="193" spans="1:16" ht="13.5" customHeight="1" x14ac:dyDescent="0.25">
      <c r="A193" s="139">
        <v>0.8125</v>
      </c>
      <c r="B193" s="138">
        <v>9</v>
      </c>
      <c r="C193" s="138">
        <v>0</v>
      </c>
      <c r="D193" s="138">
        <v>1</v>
      </c>
      <c r="E193" s="138">
        <v>5</v>
      </c>
      <c r="F193" s="138">
        <v>3</v>
      </c>
      <c r="G193" s="138">
        <v>0</v>
      </c>
      <c r="H193" s="138">
        <v>0</v>
      </c>
      <c r="I193" s="138">
        <v>0</v>
      </c>
      <c r="J193" s="138">
        <v>0</v>
      </c>
      <c r="K193" s="138">
        <v>0</v>
      </c>
      <c r="L193" s="138">
        <v>0</v>
      </c>
      <c r="M193" s="138">
        <v>0</v>
      </c>
      <c r="N193" s="138">
        <v>28.6</v>
      </c>
      <c r="O193" s="138" t="s">
        <v>192</v>
      </c>
      <c r="P193" s="2"/>
    </row>
    <row r="194" spans="1:16" ht="13.5" customHeight="1" x14ac:dyDescent="0.25">
      <c r="A194" s="139">
        <v>0.82291666666666696</v>
      </c>
      <c r="B194" s="138">
        <v>11</v>
      </c>
      <c r="C194" s="138">
        <v>0</v>
      </c>
      <c r="D194" s="138">
        <v>1</v>
      </c>
      <c r="E194" s="138">
        <v>7</v>
      </c>
      <c r="F194" s="138">
        <v>2</v>
      </c>
      <c r="G194" s="138">
        <v>1</v>
      </c>
      <c r="H194" s="138">
        <v>0</v>
      </c>
      <c r="I194" s="138">
        <v>0</v>
      </c>
      <c r="J194" s="138">
        <v>0</v>
      </c>
      <c r="K194" s="138">
        <v>0</v>
      </c>
      <c r="L194" s="138">
        <v>0</v>
      </c>
      <c r="M194" s="138">
        <v>0</v>
      </c>
      <c r="N194" s="138">
        <v>28.3</v>
      </c>
      <c r="O194" s="138">
        <v>34.299999999999997</v>
      </c>
      <c r="P194" s="2"/>
    </row>
    <row r="195" spans="1:16" ht="13.5" customHeight="1" x14ac:dyDescent="0.25">
      <c r="A195" s="139">
        <v>0.83333333333333304</v>
      </c>
      <c r="B195" s="138">
        <v>16</v>
      </c>
      <c r="C195" s="138">
        <v>1</v>
      </c>
      <c r="D195" s="138">
        <v>0</v>
      </c>
      <c r="E195" s="138">
        <v>14</v>
      </c>
      <c r="F195" s="138">
        <v>1</v>
      </c>
      <c r="G195" s="138">
        <v>0</v>
      </c>
      <c r="H195" s="138">
        <v>0</v>
      </c>
      <c r="I195" s="138">
        <v>0</v>
      </c>
      <c r="J195" s="138">
        <v>0</v>
      </c>
      <c r="K195" s="138">
        <v>0</v>
      </c>
      <c r="L195" s="138">
        <v>0</v>
      </c>
      <c r="M195" s="138">
        <v>0</v>
      </c>
      <c r="N195" s="138">
        <v>29.4</v>
      </c>
      <c r="O195" s="138">
        <v>34.5</v>
      </c>
      <c r="P195" s="2"/>
    </row>
    <row r="196" spans="1:16" ht="13.5" customHeight="1" x14ac:dyDescent="0.25">
      <c r="A196" s="139">
        <v>0.84375</v>
      </c>
      <c r="B196" s="138">
        <v>6</v>
      </c>
      <c r="C196" s="138">
        <v>0</v>
      </c>
      <c r="D196" s="138">
        <v>0</v>
      </c>
      <c r="E196" s="138">
        <v>6</v>
      </c>
      <c r="F196" s="138">
        <v>0</v>
      </c>
      <c r="G196" s="138">
        <v>0</v>
      </c>
      <c r="H196" s="138">
        <v>0</v>
      </c>
      <c r="I196" s="138">
        <v>0</v>
      </c>
      <c r="J196" s="138">
        <v>0</v>
      </c>
      <c r="K196" s="138">
        <v>0</v>
      </c>
      <c r="L196" s="138">
        <v>0</v>
      </c>
      <c r="M196" s="138">
        <v>0</v>
      </c>
      <c r="N196" s="138">
        <v>28.9</v>
      </c>
      <c r="O196" s="138" t="s">
        <v>192</v>
      </c>
      <c r="P196" s="2"/>
    </row>
    <row r="197" spans="1:16" ht="13.5" customHeight="1" x14ac:dyDescent="0.25">
      <c r="A197" s="139">
        <v>0.85416666666666696</v>
      </c>
      <c r="B197" s="138">
        <v>6</v>
      </c>
      <c r="C197" s="138">
        <v>0</v>
      </c>
      <c r="D197" s="138">
        <v>0</v>
      </c>
      <c r="E197" s="138">
        <v>6</v>
      </c>
      <c r="F197" s="138">
        <v>0</v>
      </c>
      <c r="G197" s="138">
        <v>0</v>
      </c>
      <c r="H197" s="138">
        <v>0</v>
      </c>
      <c r="I197" s="138">
        <v>0</v>
      </c>
      <c r="J197" s="138">
        <v>0</v>
      </c>
      <c r="K197" s="138">
        <v>0</v>
      </c>
      <c r="L197" s="138">
        <v>0</v>
      </c>
      <c r="M197" s="138">
        <v>0</v>
      </c>
      <c r="N197" s="138">
        <v>27.2</v>
      </c>
      <c r="O197" s="138" t="s">
        <v>192</v>
      </c>
      <c r="P197" s="2"/>
    </row>
    <row r="198" spans="1:16" ht="13.5" customHeight="1" x14ac:dyDescent="0.25">
      <c r="A198" s="139">
        <v>0.86458333333333304</v>
      </c>
      <c r="B198" s="138">
        <v>7</v>
      </c>
      <c r="C198" s="138">
        <v>0</v>
      </c>
      <c r="D198" s="138">
        <v>0</v>
      </c>
      <c r="E198" s="138">
        <v>4</v>
      </c>
      <c r="F198" s="138">
        <v>3</v>
      </c>
      <c r="G198" s="138">
        <v>0</v>
      </c>
      <c r="H198" s="138">
        <v>0</v>
      </c>
      <c r="I198" s="138">
        <v>0</v>
      </c>
      <c r="J198" s="138">
        <v>0</v>
      </c>
      <c r="K198" s="138">
        <v>0</v>
      </c>
      <c r="L198" s="138">
        <v>0</v>
      </c>
      <c r="M198" s="138">
        <v>0</v>
      </c>
      <c r="N198" s="138">
        <v>28.2</v>
      </c>
      <c r="O198" s="138" t="s">
        <v>192</v>
      </c>
      <c r="P198" s="2"/>
    </row>
    <row r="199" spans="1:16" ht="13.5" customHeight="1" x14ac:dyDescent="0.25">
      <c r="A199" s="139">
        <v>0.875</v>
      </c>
      <c r="B199" s="138">
        <v>6</v>
      </c>
      <c r="C199" s="138">
        <v>0</v>
      </c>
      <c r="D199" s="138">
        <v>0</v>
      </c>
      <c r="E199" s="138">
        <v>3</v>
      </c>
      <c r="F199" s="138">
        <v>2</v>
      </c>
      <c r="G199" s="138">
        <v>1</v>
      </c>
      <c r="H199" s="138">
        <v>0</v>
      </c>
      <c r="I199" s="138">
        <v>0</v>
      </c>
      <c r="J199" s="138">
        <v>0</v>
      </c>
      <c r="K199" s="138">
        <v>0</v>
      </c>
      <c r="L199" s="138">
        <v>0</v>
      </c>
      <c r="M199" s="138">
        <v>0</v>
      </c>
      <c r="N199" s="138">
        <v>27</v>
      </c>
      <c r="O199" s="138" t="s">
        <v>192</v>
      </c>
      <c r="P199" s="2"/>
    </row>
    <row r="200" spans="1:16" ht="13.5" customHeight="1" x14ac:dyDescent="0.25">
      <c r="A200" s="139">
        <v>0.88541666666666696</v>
      </c>
      <c r="B200" s="138">
        <v>0</v>
      </c>
      <c r="C200" s="138">
        <v>0</v>
      </c>
      <c r="D200" s="138">
        <v>0</v>
      </c>
      <c r="E200" s="138">
        <v>0</v>
      </c>
      <c r="F200" s="138">
        <v>0</v>
      </c>
      <c r="G200" s="138">
        <v>0</v>
      </c>
      <c r="H200" s="138">
        <v>0</v>
      </c>
      <c r="I200" s="138">
        <v>0</v>
      </c>
      <c r="J200" s="138">
        <v>0</v>
      </c>
      <c r="K200" s="138">
        <v>0</v>
      </c>
      <c r="L200" s="138">
        <v>0</v>
      </c>
      <c r="M200" s="138">
        <v>0</v>
      </c>
      <c r="N200" s="138" t="s">
        <v>192</v>
      </c>
      <c r="O200" s="138" t="s">
        <v>192</v>
      </c>
      <c r="P200" s="2"/>
    </row>
    <row r="201" spans="1:16" ht="13.5" customHeight="1" x14ac:dyDescent="0.25">
      <c r="A201" s="139">
        <v>0.89583333333333304</v>
      </c>
      <c r="B201" s="138">
        <v>5</v>
      </c>
      <c r="C201" s="138">
        <v>0</v>
      </c>
      <c r="D201" s="138">
        <v>0</v>
      </c>
      <c r="E201" s="138">
        <v>5</v>
      </c>
      <c r="F201" s="138">
        <v>0</v>
      </c>
      <c r="G201" s="138">
        <v>0</v>
      </c>
      <c r="H201" s="138">
        <v>0</v>
      </c>
      <c r="I201" s="138">
        <v>0</v>
      </c>
      <c r="J201" s="138">
        <v>0</v>
      </c>
      <c r="K201" s="138">
        <v>0</v>
      </c>
      <c r="L201" s="138">
        <v>0</v>
      </c>
      <c r="M201" s="138">
        <v>0</v>
      </c>
      <c r="N201" s="138">
        <v>27.4</v>
      </c>
      <c r="O201" s="138" t="s">
        <v>192</v>
      </c>
      <c r="P201" s="2"/>
    </row>
    <row r="202" spans="1:16" ht="13.5" customHeight="1" x14ac:dyDescent="0.25">
      <c r="A202" s="139">
        <v>0.90625</v>
      </c>
      <c r="B202" s="138">
        <v>5</v>
      </c>
      <c r="C202" s="138">
        <v>0</v>
      </c>
      <c r="D202" s="138">
        <v>0</v>
      </c>
      <c r="E202" s="138">
        <v>4</v>
      </c>
      <c r="F202" s="138">
        <v>1</v>
      </c>
      <c r="G202" s="138">
        <v>0</v>
      </c>
      <c r="H202" s="138">
        <v>0</v>
      </c>
      <c r="I202" s="138">
        <v>0</v>
      </c>
      <c r="J202" s="138">
        <v>0</v>
      </c>
      <c r="K202" s="138">
        <v>0</v>
      </c>
      <c r="L202" s="138">
        <v>0</v>
      </c>
      <c r="M202" s="138">
        <v>0</v>
      </c>
      <c r="N202" s="138">
        <v>25.7</v>
      </c>
      <c r="O202" s="138" t="s">
        <v>192</v>
      </c>
      <c r="P202" s="2"/>
    </row>
    <row r="203" spans="1:16" ht="13.5" customHeight="1" x14ac:dyDescent="0.25">
      <c r="A203" s="139">
        <v>0.91666666666666696</v>
      </c>
      <c r="B203" s="138">
        <v>7</v>
      </c>
      <c r="C203" s="138">
        <v>1</v>
      </c>
      <c r="D203" s="138">
        <v>1</v>
      </c>
      <c r="E203" s="138">
        <v>4</v>
      </c>
      <c r="F203" s="138">
        <v>1</v>
      </c>
      <c r="G203" s="138">
        <v>0</v>
      </c>
      <c r="H203" s="138">
        <v>0</v>
      </c>
      <c r="I203" s="138">
        <v>0</v>
      </c>
      <c r="J203" s="138">
        <v>0</v>
      </c>
      <c r="K203" s="138">
        <v>0</v>
      </c>
      <c r="L203" s="138">
        <v>0</v>
      </c>
      <c r="M203" s="138">
        <v>0</v>
      </c>
      <c r="N203" s="138">
        <v>21.1</v>
      </c>
      <c r="O203" s="138" t="s">
        <v>192</v>
      </c>
      <c r="P203" s="2"/>
    </row>
    <row r="204" spans="1:16" ht="13.5" customHeight="1" x14ac:dyDescent="0.25">
      <c r="A204" s="139">
        <v>0.92708333333333304</v>
      </c>
      <c r="B204" s="138">
        <v>4</v>
      </c>
      <c r="C204" s="138">
        <v>0</v>
      </c>
      <c r="D204" s="138">
        <v>0</v>
      </c>
      <c r="E204" s="138">
        <v>3</v>
      </c>
      <c r="F204" s="138">
        <v>1</v>
      </c>
      <c r="G204" s="138">
        <v>0</v>
      </c>
      <c r="H204" s="138">
        <v>0</v>
      </c>
      <c r="I204" s="138">
        <v>0</v>
      </c>
      <c r="J204" s="138">
        <v>0</v>
      </c>
      <c r="K204" s="138">
        <v>0</v>
      </c>
      <c r="L204" s="138">
        <v>0</v>
      </c>
      <c r="M204" s="138">
        <v>0</v>
      </c>
      <c r="N204" s="138">
        <v>27.8</v>
      </c>
      <c r="O204" s="138" t="s">
        <v>192</v>
      </c>
      <c r="P204" s="2"/>
    </row>
    <row r="205" spans="1:16" ht="13.5" customHeight="1" x14ac:dyDescent="0.25">
      <c r="A205" s="139">
        <v>0.9375</v>
      </c>
      <c r="B205" s="138">
        <v>2</v>
      </c>
      <c r="C205" s="138">
        <v>0</v>
      </c>
      <c r="D205" s="138">
        <v>0</v>
      </c>
      <c r="E205" s="138">
        <v>1</v>
      </c>
      <c r="F205" s="138">
        <v>1</v>
      </c>
      <c r="G205" s="138">
        <v>0</v>
      </c>
      <c r="H205" s="138">
        <v>0</v>
      </c>
      <c r="I205" s="138">
        <v>0</v>
      </c>
      <c r="J205" s="138">
        <v>0</v>
      </c>
      <c r="K205" s="138">
        <v>0</v>
      </c>
      <c r="L205" s="138">
        <v>0</v>
      </c>
      <c r="M205" s="138">
        <v>0</v>
      </c>
      <c r="N205" s="138">
        <v>33.4</v>
      </c>
      <c r="O205" s="138" t="s">
        <v>192</v>
      </c>
      <c r="P205" s="2"/>
    </row>
    <row r="206" spans="1:16" ht="13.5" customHeight="1" x14ac:dyDescent="0.25">
      <c r="A206" s="139">
        <v>0.94791666666666696</v>
      </c>
      <c r="B206" s="138">
        <v>5</v>
      </c>
      <c r="C206" s="138">
        <v>0</v>
      </c>
      <c r="D206" s="138">
        <v>0</v>
      </c>
      <c r="E206" s="138">
        <v>4</v>
      </c>
      <c r="F206" s="138">
        <v>1</v>
      </c>
      <c r="G206" s="138">
        <v>0</v>
      </c>
      <c r="H206" s="138">
        <v>0</v>
      </c>
      <c r="I206" s="138">
        <v>0</v>
      </c>
      <c r="J206" s="138">
        <v>0</v>
      </c>
      <c r="K206" s="138">
        <v>0</v>
      </c>
      <c r="L206" s="138">
        <v>0</v>
      </c>
      <c r="M206" s="138">
        <v>0</v>
      </c>
      <c r="N206" s="138">
        <v>28.8</v>
      </c>
      <c r="O206" s="138" t="s">
        <v>192</v>
      </c>
      <c r="P206" s="2"/>
    </row>
    <row r="207" spans="1:16" ht="13.5" customHeight="1" x14ac:dyDescent="0.25">
      <c r="A207" s="139">
        <v>0.95833333333333304</v>
      </c>
      <c r="B207" s="138">
        <v>4</v>
      </c>
      <c r="C207" s="138">
        <v>1</v>
      </c>
      <c r="D207" s="138">
        <v>0</v>
      </c>
      <c r="E207" s="138">
        <v>2</v>
      </c>
      <c r="F207" s="138">
        <v>0</v>
      </c>
      <c r="G207" s="138">
        <v>1</v>
      </c>
      <c r="H207" s="138">
        <v>0</v>
      </c>
      <c r="I207" s="138">
        <v>0</v>
      </c>
      <c r="J207" s="138">
        <v>0</v>
      </c>
      <c r="K207" s="138">
        <v>0</v>
      </c>
      <c r="L207" s="138">
        <v>0</v>
      </c>
      <c r="M207" s="138">
        <v>0</v>
      </c>
      <c r="N207" s="138">
        <v>26.3</v>
      </c>
      <c r="O207" s="138" t="s">
        <v>192</v>
      </c>
      <c r="P207" s="2"/>
    </row>
    <row r="208" spans="1:16" ht="13.5" customHeight="1" x14ac:dyDescent="0.25">
      <c r="A208" s="139">
        <v>0.96875</v>
      </c>
      <c r="B208" s="138">
        <v>2</v>
      </c>
      <c r="C208" s="138">
        <v>0</v>
      </c>
      <c r="D208" s="138">
        <v>0</v>
      </c>
      <c r="E208" s="138">
        <v>1</v>
      </c>
      <c r="F208" s="138">
        <v>0</v>
      </c>
      <c r="G208" s="138">
        <v>1</v>
      </c>
      <c r="H208" s="138">
        <v>0</v>
      </c>
      <c r="I208" s="138">
        <v>0</v>
      </c>
      <c r="J208" s="138">
        <v>0</v>
      </c>
      <c r="K208" s="138">
        <v>0</v>
      </c>
      <c r="L208" s="138">
        <v>0</v>
      </c>
      <c r="M208" s="138">
        <v>0</v>
      </c>
      <c r="N208" s="138">
        <v>30.5</v>
      </c>
      <c r="O208" s="138" t="s">
        <v>192</v>
      </c>
      <c r="P208" s="2"/>
    </row>
    <row r="209" spans="1:27" ht="13.5" customHeight="1" x14ac:dyDescent="0.25">
      <c r="A209" s="139">
        <v>0.97916666666666696</v>
      </c>
      <c r="B209" s="138">
        <v>0</v>
      </c>
      <c r="C209" s="138">
        <v>0</v>
      </c>
      <c r="D209" s="138">
        <v>0</v>
      </c>
      <c r="E209" s="138">
        <v>0</v>
      </c>
      <c r="F209" s="138">
        <v>0</v>
      </c>
      <c r="G209" s="138">
        <v>0</v>
      </c>
      <c r="H209" s="138">
        <v>0</v>
      </c>
      <c r="I209" s="138">
        <v>0</v>
      </c>
      <c r="J209" s="138">
        <v>0</v>
      </c>
      <c r="K209" s="138">
        <v>0</v>
      </c>
      <c r="L209" s="138">
        <v>0</v>
      </c>
      <c r="M209" s="138">
        <v>0</v>
      </c>
      <c r="N209" s="138" t="s">
        <v>192</v>
      </c>
      <c r="O209" s="138" t="s">
        <v>192</v>
      </c>
      <c r="P209" s="2"/>
    </row>
    <row r="210" spans="1:27" ht="13.5" customHeight="1" thickBot="1" x14ac:dyDescent="0.3">
      <c r="A210" s="140">
        <v>0.98958333333333304</v>
      </c>
      <c r="B210" s="138">
        <v>2</v>
      </c>
      <c r="C210" s="138">
        <v>0</v>
      </c>
      <c r="D210" s="138">
        <v>0</v>
      </c>
      <c r="E210" s="138">
        <v>1</v>
      </c>
      <c r="F210" s="138">
        <v>1</v>
      </c>
      <c r="G210" s="138">
        <v>0</v>
      </c>
      <c r="H210" s="138">
        <v>0</v>
      </c>
      <c r="I210" s="138">
        <v>0</v>
      </c>
      <c r="J210" s="138">
        <v>0</v>
      </c>
      <c r="K210" s="138">
        <v>0</v>
      </c>
      <c r="L210" s="138">
        <v>0</v>
      </c>
      <c r="M210" s="138">
        <v>0</v>
      </c>
      <c r="N210" s="138">
        <v>31.9</v>
      </c>
      <c r="O210" s="138" t="s">
        <v>192</v>
      </c>
      <c r="P210" s="2"/>
    </row>
    <row r="211" spans="1:27" ht="13.5" customHeight="1" thickTop="1" x14ac:dyDescent="0.25">
      <c r="A211" s="141" t="s">
        <v>44</v>
      </c>
      <c r="B211" s="142">
        <f t="shared" ref="B211:M211" si="36">SUM(B143:B190)</f>
        <v>1242</v>
      </c>
      <c r="C211" s="142">
        <f t="shared" si="36"/>
        <v>13</v>
      </c>
      <c r="D211" s="142">
        <f t="shared" si="36"/>
        <v>19</v>
      </c>
      <c r="E211" s="142">
        <f t="shared" si="36"/>
        <v>861</v>
      </c>
      <c r="F211" s="142">
        <f t="shared" si="36"/>
        <v>236</v>
      </c>
      <c r="G211" s="142">
        <f t="shared" si="36"/>
        <v>81</v>
      </c>
      <c r="H211" s="142">
        <f t="shared" si="36"/>
        <v>6</v>
      </c>
      <c r="I211" s="142">
        <f t="shared" si="36"/>
        <v>0</v>
      </c>
      <c r="J211" s="142">
        <f t="shared" si="36"/>
        <v>22</v>
      </c>
      <c r="K211" s="142">
        <f t="shared" si="36"/>
        <v>0</v>
      </c>
      <c r="L211" s="142">
        <f t="shared" si="36"/>
        <v>4</v>
      </c>
      <c r="M211" s="142">
        <f t="shared" si="36"/>
        <v>0</v>
      </c>
      <c r="N211" s="143">
        <v>27.1</v>
      </c>
      <c r="O211" s="143">
        <v>31.3</v>
      </c>
    </row>
    <row r="212" spans="1:27" ht="13.5" customHeight="1" x14ac:dyDescent="0.25">
      <c r="A212" s="144" t="s">
        <v>45</v>
      </c>
      <c r="B212" s="138">
        <f t="shared" ref="B212:M212" si="37">SUM(B139:B202)</f>
        <v>1400</v>
      </c>
      <c r="C212" s="138">
        <f t="shared" si="37"/>
        <v>14</v>
      </c>
      <c r="D212" s="138">
        <f t="shared" si="37"/>
        <v>23</v>
      </c>
      <c r="E212" s="138">
        <f t="shared" si="37"/>
        <v>988</v>
      </c>
      <c r="F212" s="138">
        <f t="shared" si="37"/>
        <v>259</v>
      </c>
      <c r="G212" s="138">
        <f t="shared" si="37"/>
        <v>84</v>
      </c>
      <c r="H212" s="138">
        <f t="shared" si="37"/>
        <v>6</v>
      </c>
      <c r="I212" s="138">
        <f t="shared" si="37"/>
        <v>0</v>
      </c>
      <c r="J212" s="138">
        <f t="shared" si="37"/>
        <v>22</v>
      </c>
      <c r="K212" s="138">
        <f t="shared" si="37"/>
        <v>0</v>
      </c>
      <c r="L212" s="138">
        <f t="shared" si="37"/>
        <v>4</v>
      </c>
      <c r="M212" s="138">
        <f t="shared" si="37"/>
        <v>0</v>
      </c>
      <c r="N212" s="145">
        <v>27.2</v>
      </c>
      <c r="O212" s="145">
        <v>31.4</v>
      </c>
    </row>
    <row r="213" spans="1:27" ht="13.5" customHeight="1" x14ac:dyDescent="0.25">
      <c r="A213" s="138" t="s">
        <v>46</v>
      </c>
      <c r="B213" s="138">
        <f t="shared" ref="B213:M213" si="38">SUM(B139:B210)</f>
        <v>1426</v>
      </c>
      <c r="C213" s="138">
        <f t="shared" si="38"/>
        <v>16</v>
      </c>
      <c r="D213" s="138">
        <f t="shared" si="38"/>
        <v>24</v>
      </c>
      <c r="E213" s="138">
        <f t="shared" si="38"/>
        <v>1004</v>
      </c>
      <c r="F213" s="138">
        <f t="shared" si="38"/>
        <v>264</v>
      </c>
      <c r="G213" s="138">
        <f t="shared" si="38"/>
        <v>86</v>
      </c>
      <c r="H213" s="138">
        <f t="shared" si="38"/>
        <v>6</v>
      </c>
      <c r="I213" s="138">
        <f t="shared" si="38"/>
        <v>0</v>
      </c>
      <c r="J213" s="138">
        <f t="shared" si="38"/>
        <v>22</v>
      </c>
      <c r="K213" s="138">
        <f t="shared" si="38"/>
        <v>0</v>
      </c>
      <c r="L213" s="138">
        <f t="shared" si="38"/>
        <v>4</v>
      </c>
      <c r="M213" s="138">
        <f t="shared" si="38"/>
        <v>0</v>
      </c>
      <c r="N213" s="145">
        <v>27.2</v>
      </c>
      <c r="O213" s="145">
        <v>31.5</v>
      </c>
    </row>
    <row r="214" spans="1:27" ht="13.5" customHeight="1" thickBot="1" x14ac:dyDescent="0.3">
      <c r="A214" s="146" t="s">
        <v>47</v>
      </c>
      <c r="B214" s="146">
        <f t="shared" ref="B214:M214" si="39">SUM(B115:B210)</f>
        <v>1462</v>
      </c>
      <c r="C214" s="146">
        <f t="shared" si="39"/>
        <v>17</v>
      </c>
      <c r="D214" s="146">
        <f t="shared" si="39"/>
        <v>25</v>
      </c>
      <c r="E214" s="146">
        <f t="shared" si="39"/>
        <v>1034</v>
      </c>
      <c r="F214" s="146">
        <f t="shared" si="39"/>
        <v>268</v>
      </c>
      <c r="G214" s="146">
        <f t="shared" si="39"/>
        <v>86</v>
      </c>
      <c r="H214" s="146">
        <f t="shared" si="39"/>
        <v>6</v>
      </c>
      <c r="I214" s="146">
        <f t="shared" si="39"/>
        <v>0</v>
      </c>
      <c r="J214" s="146">
        <f t="shared" si="39"/>
        <v>22</v>
      </c>
      <c r="K214" s="146">
        <f t="shared" si="39"/>
        <v>0</v>
      </c>
      <c r="L214" s="146">
        <f t="shared" si="39"/>
        <v>4</v>
      </c>
      <c r="M214" s="146">
        <f t="shared" si="39"/>
        <v>0</v>
      </c>
      <c r="N214" s="147">
        <v>27.2</v>
      </c>
      <c r="O214" s="147">
        <v>31.5</v>
      </c>
    </row>
    <row r="215" spans="1:27" ht="13.5" customHeight="1" thickTop="1" x14ac:dyDescent="0.25">
      <c r="N215" s="148"/>
      <c r="O215" s="148"/>
    </row>
    <row r="216" spans="1:27" ht="13.5" customHeight="1" thickBot="1" x14ac:dyDescent="0.3">
      <c r="A216" s="149" t="s">
        <v>9</v>
      </c>
      <c r="B216" s="150" t="str">
        <f>TEXT(C216,"dddd")</f>
        <v>Wednesday</v>
      </c>
      <c r="C216" s="150">
        <f>C112+1</f>
        <v>45469</v>
      </c>
      <c r="D216" s="149"/>
      <c r="E216" s="149"/>
      <c r="F216" s="149"/>
      <c r="G216" s="149"/>
      <c r="H216" s="149"/>
      <c r="I216" s="149"/>
      <c r="J216" s="149"/>
      <c r="K216" s="149"/>
      <c r="L216" s="149"/>
      <c r="M216" s="149"/>
      <c r="N216" s="151"/>
      <c r="O216" s="151"/>
    </row>
    <row r="217" spans="1:27" ht="13.5" customHeight="1" thickTop="1" thickBot="1" x14ac:dyDescent="0.3">
      <c r="A217" s="149"/>
      <c r="B217" s="524" t="s">
        <v>30</v>
      </c>
      <c r="C217" s="524" t="s">
        <v>31</v>
      </c>
      <c r="D217" s="524" t="s">
        <v>32</v>
      </c>
      <c r="E217" s="524" t="s">
        <v>33</v>
      </c>
      <c r="F217" s="524" t="s">
        <v>34</v>
      </c>
      <c r="G217" s="524" t="s">
        <v>35</v>
      </c>
      <c r="H217" s="524" t="s">
        <v>36</v>
      </c>
      <c r="I217" s="524" t="s">
        <v>37</v>
      </c>
      <c r="J217" s="524" t="s">
        <v>38</v>
      </c>
      <c r="K217" s="524" t="s">
        <v>39</v>
      </c>
      <c r="L217" s="524" t="s">
        <v>40</v>
      </c>
      <c r="M217" s="524" t="s">
        <v>41</v>
      </c>
      <c r="N217" s="518" t="s">
        <v>42</v>
      </c>
      <c r="O217" s="518" t="s">
        <v>43</v>
      </c>
    </row>
    <row r="218" spans="1:27" ht="13.5" customHeight="1" thickTop="1" thickBot="1" x14ac:dyDescent="0.3">
      <c r="A218" s="152" t="s">
        <v>50</v>
      </c>
      <c r="B218" s="525"/>
      <c r="C218" s="525"/>
      <c r="D218" s="525"/>
      <c r="E218" s="525"/>
      <c r="F218" s="525"/>
      <c r="G218" s="525"/>
      <c r="H218" s="525"/>
      <c r="I218" s="525"/>
      <c r="J218" s="525"/>
      <c r="K218" s="525"/>
      <c r="L218" s="525"/>
      <c r="M218" s="525"/>
      <c r="N218" s="519"/>
      <c r="O218" s="519"/>
      <c r="V218" s="397"/>
      <c r="AA218" s="397"/>
    </row>
    <row r="219" spans="1:27" ht="13.5" customHeight="1" thickTop="1" x14ac:dyDescent="0.25">
      <c r="A219" s="137">
        <v>0</v>
      </c>
      <c r="B219" s="138">
        <v>1</v>
      </c>
      <c r="C219" s="138">
        <v>0</v>
      </c>
      <c r="D219" s="138">
        <v>0</v>
      </c>
      <c r="E219" s="138">
        <v>1</v>
      </c>
      <c r="F219" s="138">
        <v>0</v>
      </c>
      <c r="G219" s="138">
        <v>0</v>
      </c>
      <c r="H219" s="138">
        <v>0</v>
      </c>
      <c r="I219" s="138">
        <v>0</v>
      </c>
      <c r="J219" s="138">
        <v>0</v>
      </c>
      <c r="K219" s="138">
        <v>0</v>
      </c>
      <c r="L219" s="138">
        <v>0</v>
      </c>
      <c r="M219" s="138">
        <v>0</v>
      </c>
      <c r="N219" s="138">
        <v>14.3</v>
      </c>
      <c r="O219" s="138" t="s">
        <v>192</v>
      </c>
      <c r="P219" s="2"/>
      <c r="V219" s="397"/>
      <c r="AA219" s="397"/>
    </row>
    <row r="220" spans="1:27" ht="13.5" customHeight="1" x14ac:dyDescent="0.25">
      <c r="A220" s="139">
        <v>1.0416666666666666E-2</v>
      </c>
      <c r="B220" s="138">
        <v>0</v>
      </c>
      <c r="C220" s="138">
        <v>0</v>
      </c>
      <c r="D220" s="138">
        <v>0</v>
      </c>
      <c r="E220" s="138">
        <v>0</v>
      </c>
      <c r="F220" s="138">
        <v>0</v>
      </c>
      <c r="G220" s="138">
        <v>0</v>
      </c>
      <c r="H220" s="138">
        <v>0</v>
      </c>
      <c r="I220" s="138">
        <v>0</v>
      </c>
      <c r="J220" s="138">
        <v>0</v>
      </c>
      <c r="K220" s="138">
        <v>0</v>
      </c>
      <c r="L220" s="138">
        <v>0</v>
      </c>
      <c r="M220" s="138">
        <v>0</v>
      </c>
      <c r="N220" s="138" t="s">
        <v>192</v>
      </c>
      <c r="O220" s="138" t="s">
        <v>192</v>
      </c>
      <c r="P220" s="2"/>
      <c r="V220" s="397"/>
      <c r="AA220" s="397"/>
    </row>
    <row r="221" spans="1:27" ht="13.5" customHeight="1" x14ac:dyDescent="0.25">
      <c r="A221" s="139">
        <v>2.0833333333333332E-2</v>
      </c>
      <c r="B221" s="138">
        <v>1</v>
      </c>
      <c r="C221" s="138">
        <v>0</v>
      </c>
      <c r="D221" s="138">
        <v>0</v>
      </c>
      <c r="E221" s="138">
        <v>1</v>
      </c>
      <c r="F221" s="138">
        <v>0</v>
      </c>
      <c r="G221" s="138">
        <v>0</v>
      </c>
      <c r="H221" s="138">
        <v>0</v>
      </c>
      <c r="I221" s="138">
        <v>0</v>
      </c>
      <c r="J221" s="138">
        <v>0</v>
      </c>
      <c r="K221" s="138">
        <v>0</v>
      </c>
      <c r="L221" s="138">
        <v>0</v>
      </c>
      <c r="M221" s="138">
        <v>0</v>
      </c>
      <c r="N221" s="138">
        <v>32.4</v>
      </c>
      <c r="O221" s="138" t="s">
        <v>192</v>
      </c>
      <c r="P221" s="2"/>
      <c r="V221" s="397"/>
      <c r="AA221" s="397"/>
    </row>
    <row r="222" spans="1:27" ht="13.5" customHeight="1" x14ac:dyDescent="0.25">
      <c r="A222" s="139">
        <v>3.125E-2</v>
      </c>
      <c r="B222" s="138">
        <v>0</v>
      </c>
      <c r="C222" s="138">
        <v>0</v>
      </c>
      <c r="D222" s="138">
        <v>0</v>
      </c>
      <c r="E222" s="138">
        <v>0</v>
      </c>
      <c r="F222" s="138">
        <v>0</v>
      </c>
      <c r="G222" s="138">
        <v>0</v>
      </c>
      <c r="H222" s="138">
        <v>0</v>
      </c>
      <c r="I222" s="138">
        <v>0</v>
      </c>
      <c r="J222" s="138">
        <v>0</v>
      </c>
      <c r="K222" s="138">
        <v>0</v>
      </c>
      <c r="L222" s="138">
        <v>0</v>
      </c>
      <c r="M222" s="138">
        <v>0</v>
      </c>
      <c r="N222" s="138" t="s">
        <v>192</v>
      </c>
      <c r="O222" s="138" t="s">
        <v>192</v>
      </c>
      <c r="P222" s="2"/>
    </row>
    <row r="223" spans="1:27" ht="13.5" customHeight="1" x14ac:dyDescent="0.25">
      <c r="A223" s="139">
        <v>4.1666666666666664E-2</v>
      </c>
      <c r="B223" s="138">
        <v>0</v>
      </c>
      <c r="C223" s="138">
        <v>0</v>
      </c>
      <c r="D223" s="138">
        <v>0</v>
      </c>
      <c r="E223" s="138">
        <v>0</v>
      </c>
      <c r="F223" s="138">
        <v>0</v>
      </c>
      <c r="G223" s="138">
        <v>0</v>
      </c>
      <c r="H223" s="138">
        <v>0</v>
      </c>
      <c r="I223" s="138">
        <v>0</v>
      </c>
      <c r="J223" s="138">
        <v>0</v>
      </c>
      <c r="K223" s="138">
        <v>0</v>
      </c>
      <c r="L223" s="138">
        <v>0</v>
      </c>
      <c r="M223" s="138">
        <v>0</v>
      </c>
      <c r="N223" s="138" t="s">
        <v>192</v>
      </c>
      <c r="O223" s="138" t="s">
        <v>192</v>
      </c>
      <c r="P223" s="2"/>
    </row>
    <row r="224" spans="1:27" ht="13.5" customHeight="1" x14ac:dyDescent="0.25">
      <c r="A224" s="139">
        <v>5.2083333333333336E-2</v>
      </c>
      <c r="B224" s="138">
        <v>0</v>
      </c>
      <c r="C224" s="138">
        <v>0</v>
      </c>
      <c r="D224" s="138">
        <v>0</v>
      </c>
      <c r="E224" s="138">
        <v>0</v>
      </c>
      <c r="F224" s="138">
        <v>0</v>
      </c>
      <c r="G224" s="138">
        <v>0</v>
      </c>
      <c r="H224" s="138">
        <v>0</v>
      </c>
      <c r="I224" s="138">
        <v>0</v>
      </c>
      <c r="J224" s="138">
        <v>0</v>
      </c>
      <c r="K224" s="138">
        <v>0</v>
      </c>
      <c r="L224" s="138">
        <v>0</v>
      </c>
      <c r="M224" s="138">
        <v>0</v>
      </c>
      <c r="N224" s="138" t="s">
        <v>192</v>
      </c>
      <c r="O224" s="138" t="s">
        <v>192</v>
      </c>
      <c r="P224" s="2"/>
    </row>
    <row r="225" spans="1:16" ht="13.5" customHeight="1" x14ac:dyDescent="0.25">
      <c r="A225" s="139">
        <v>6.25E-2</v>
      </c>
      <c r="B225" s="138">
        <v>0</v>
      </c>
      <c r="C225" s="138">
        <v>0</v>
      </c>
      <c r="D225" s="138">
        <v>0</v>
      </c>
      <c r="E225" s="138">
        <v>0</v>
      </c>
      <c r="F225" s="138">
        <v>0</v>
      </c>
      <c r="G225" s="138">
        <v>0</v>
      </c>
      <c r="H225" s="138">
        <v>0</v>
      </c>
      <c r="I225" s="138">
        <v>0</v>
      </c>
      <c r="J225" s="138">
        <v>0</v>
      </c>
      <c r="K225" s="138">
        <v>0</v>
      </c>
      <c r="L225" s="138">
        <v>0</v>
      </c>
      <c r="M225" s="138">
        <v>0</v>
      </c>
      <c r="N225" s="138" t="s">
        <v>192</v>
      </c>
      <c r="O225" s="138" t="s">
        <v>192</v>
      </c>
      <c r="P225" s="2"/>
    </row>
    <row r="226" spans="1:16" ht="13.5" customHeight="1" x14ac:dyDescent="0.25">
      <c r="A226" s="139">
        <v>7.2916666666666699E-2</v>
      </c>
      <c r="B226" s="138">
        <v>0</v>
      </c>
      <c r="C226" s="138">
        <v>0</v>
      </c>
      <c r="D226" s="138">
        <v>0</v>
      </c>
      <c r="E226" s="138">
        <v>0</v>
      </c>
      <c r="F226" s="138">
        <v>0</v>
      </c>
      <c r="G226" s="138">
        <v>0</v>
      </c>
      <c r="H226" s="138">
        <v>0</v>
      </c>
      <c r="I226" s="138">
        <v>0</v>
      </c>
      <c r="J226" s="138">
        <v>0</v>
      </c>
      <c r="K226" s="138">
        <v>0</v>
      </c>
      <c r="L226" s="138">
        <v>0</v>
      </c>
      <c r="M226" s="138">
        <v>0</v>
      </c>
      <c r="N226" s="138" t="s">
        <v>192</v>
      </c>
      <c r="O226" s="138" t="s">
        <v>192</v>
      </c>
      <c r="P226" s="2"/>
    </row>
    <row r="227" spans="1:16" ht="13.5" customHeight="1" x14ac:dyDescent="0.25">
      <c r="A227" s="139">
        <v>8.3333333333333301E-2</v>
      </c>
      <c r="B227" s="138">
        <v>0</v>
      </c>
      <c r="C227" s="138">
        <v>0</v>
      </c>
      <c r="D227" s="138">
        <v>0</v>
      </c>
      <c r="E227" s="138">
        <v>0</v>
      </c>
      <c r="F227" s="138">
        <v>0</v>
      </c>
      <c r="G227" s="138">
        <v>0</v>
      </c>
      <c r="H227" s="138">
        <v>0</v>
      </c>
      <c r="I227" s="138">
        <v>0</v>
      </c>
      <c r="J227" s="138">
        <v>0</v>
      </c>
      <c r="K227" s="138">
        <v>0</v>
      </c>
      <c r="L227" s="138">
        <v>0</v>
      </c>
      <c r="M227" s="138">
        <v>0</v>
      </c>
      <c r="N227" s="138" t="s">
        <v>192</v>
      </c>
      <c r="O227" s="138" t="s">
        <v>192</v>
      </c>
      <c r="P227" s="2"/>
    </row>
    <row r="228" spans="1:16" ht="13.5" customHeight="1" x14ac:dyDescent="0.25">
      <c r="A228" s="139">
        <v>9.375E-2</v>
      </c>
      <c r="B228" s="138">
        <v>3</v>
      </c>
      <c r="C228" s="138">
        <v>0</v>
      </c>
      <c r="D228" s="138">
        <v>0</v>
      </c>
      <c r="E228" s="138">
        <v>2</v>
      </c>
      <c r="F228" s="138">
        <v>1</v>
      </c>
      <c r="G228" s="138">
        <v>0</v>
      </c>
      <c r="H228" s="138">
        <v>0</v>
      </c>
      <c r="I228" s="138">
        <v>0</v>
      </c>
      <c r="J228" s="138">
        <v>0</v>
      </c>
      <c r="K228" s="138">
        <v>0</v>
      </c>
      <c r="L228" s="138">
        <v>0</v>
      </c>
      <c r="M228" s="138">
        <v>0</v>
      </c>
      <c r="N228" s="138">
        <v>25.3</v>
      </c>
      <c r="O228" s="138" t="s">
        <v>192</v>
      </c>
      <c r="P228" s="2"/>
    </row>
    <row r="229" spans="1:16" ht="13.5" customHeight="1" x14ac:dyDescent="0.25">
      <c r="A229" s="139">
        <v>0.104166666666667</v>
      </c>
      <c r="B229" s="138">
        <v>0</v>
      </c>
      <c r="C229" s="138">
        <v>0</v>
      </c>
      <c r="D229" s="138">
        <v>0</v>
      </c>
      <c r="E229" s="138">
        <v>0</v>
      </c>
      <c r="F229" s="138">
        <v>0</v>
      </c>
      <c r="G229" s="138">
        <v>0</v>
      </c>
      <c r="H229" s="138">
        <v>0</v>
      </c>
      <c r="I229" s="138">
        <v>0</v>
      </c>
      <c r="J229" s="138">
        <v>0</v>
      </c>
      <c r="K229" s="138">
        <v>0</v>
      </c>
      <c r="L229" s="138">
        <v>0</v>
      </c>
      <c r="M229" s="138">
        <v>0</v>
      </c>
      <c r="N229" s="138" t="s">
        <v>192</v>
      </c>
      <c r="O229" s="138" t="s">
        <v>192</v>
      </c>
      <c r="P229" s="2"/>
    </row>
    <row r="230" spans="1:16" ht="13.5" customHeight="1" x14ac:dyDescent="0.25">
      <c r="A230" s="139">
        <v>0.114583333333333</v>
      </c>
      <c r="B230" s="138">
        <v>0</v>
      </c>
      <c r="C230" s="138">
        <v>0</v>
      </c>
      <c r="D230" s="138">
        <v>0</v>
      </c>
      <c r="E230" s="138">
        <v>0</v>
      </c>
      <c r="F230" s="138">
        <v>0</v>
      </c>
      <c r="G230" s="138">
        <v>0</v>
      </c>
      <c r="H230" s="138">
        <v>0</v>
      </c>
      <c r="I230" s="138">
        <v>0</v>
      </c>
      <c r="J230" s="138">
        <v>0</v>
      </c>
      <c r="K230" s="138">
        <v>0</v>
      </c>
      <c r="L230" s="138">
        <v>0</v>
      </c>
      <c r="M230" s="138">
        <v>0</v>
      </c>
      <c r="N230" s="138" t="s">
        <v>192</v>
      </c>
      <c r="O230" s="138" t="s">
        <v>192</v>
      </c>
      <c r="P230" s="2"/>
    </row>
    <row r="231" spans="1:16" ht="13.5" customHeight="1" x14ac:dyDescent="0.25">
      <c r="A231" s="139">
        <v>0.125</v>
      </c>
      <c r="B231" s="138">
        <v>0</v>
      </c>
      <c r="C231" s="138">
        <v>0</v>
      </c>
      <c r="D231" s="138">
        <v>0</v>
      </c>
      <c r="E231" s="138">
        <v>0</v>
      </c>
      <c r="F231" s="138">
        <v>0</v>
      </c>
      <c r="G231" s="138">
        <v>0</v>
      </c>
      <c r="H231" s="138">
        <v>0</v>
      </c>
      <c r="I231" s="138">
        <v>0</v>
      </c>
      <c r="J231" s="138">
        <v>0</v>
      </c>
      <c r="K231" s="138">
        <v>0</v>
      </c>
      <c r="L231" s="138">
        <v>0</v>
      </c>
      <c r="M231" s="138">
        <v>0</v>
      </c>
      <c r="N231" s="138" t="s">
        <v>192</v>
      </c>
      <c r="O231" s="138" t="s">
        <v>192</v>
      </c>
      <c r="P231" s="2"/>
    </row>
    <row r="232" spans="1:16" ht="13.5" customHeight="1" x14ac:dyDescent="0.25">
      <c r="A232" s="139">
        <v>0.13541666666666699</v>
      </c>
      <c r="B232" s="138">
        <v>1</v>
      </c>
      <c r="C232" s="138">
        <v>0</v>
      </c>
      <c r="D232" s="138">
        <v>0</v>
      </c>
      <c r="E232" s="138">
        <v>0</v>
      </c>
      <c r="F232" s="138">
        <v>0</v>
      </c>
      <c r="G232" s="138">
        <v>1</v>
      </c>
      <c r="H232" s="138">
        <v>0</v>
      </c>
      <c r="I232" s="138">
        <v>0</v>
      </c>
      <c r="J232" s="138">
        <v>0</v>
      </c>
      <c r="K232" s="138">
        <v>0</v>
      </c>
      <c r="L232" s="138">
        <v>0</v>
      </c>
      <c r="M232" s="138">
        <v>0</v>
      </c>
      <c r="N232" s="138">
        <v>27.2</v>
      </c>
      <c r="O232" s="138" t="s">
        <v>192</v>
      </c>
      <c r="P232" s="2"/>
    </row>
    <row r="233" spans="1:16" ht="13.5" customHeight="1" x14ac:dyDescent="0.25">
      <c r="A233" s="139">
        <v>0.14583333333333301</v>
      </c>
      <c r="B233" s="138">
        <v>0</v>
      </c>
      <c r="C233" s="138">
        <v>0</v>
      </c>
      <c r="D233" s="138">
        <v>0</v>
      </c>
      <c r="E233" s="138">
        <v>0</v>
      </c>
      <c r="F233" s="138">
        <v>0</v>
      </c>
      <c r="G233" s="138">
        <v>0</v>
      </c>
      <c r="H233" s="138">
        <v>0</v>
      </c>
      <c r="I233" s="138">
        <v>0</v>
      </c>
      <c r="J233" s="138">
        <v>0</v>
      </c>
      <c r="K233" s="138">
        <v>0</v>
      </c>
      <c r="L233" s="138">
        <v>0</v>
      </c>
      <c r="M233" s="138">
        <v>0</v>
      </c>
      <c r="N233" s="138" t="s">
        <v>192</v>
      </c>
      <c r="O233" s="138" t="s">
        <v>192</v>
      </c>
      <c r="P233" s="2"/>
    </row>
    <row r="234" spans="1:16" ht="13.5" customHeight="1" x14ac:dyDescent="0.25">
      <c r="A234" s="139">
        <v>0.15625</v>
      </c>
      <c r="B234" s="138">
        <v>4</v>
      </c>
      <c r="C234" s="138">
        <v>0</v>
      </c>
      <c r="D234" s="138">
        <v>0</v>
      </c>
      <c r="E234" s="138">
        <v>4</v>
      </c>
      <c r="F234" s="138">
        <v>0</v>
      </c>
      <c r="G234" s="138">
        <v>0</v>
      </c>
      <c r="H234" s="138">
        <v>0</v>
      </c>
      <c r="I234" s="138">
        <v>0</v>
      </c>
      <c r="J234" s="138">
        <v>0</v>
      </c>
      <c r="K234" s="138">
        <v>0</v>
      </c>
      <c r="L234" s="138">
        <v>0</v>
      </c>
      <c r="M234" s="138">
        <v>0</v>
      </c>
      <c r="N234" s="138">
        <v>28.4</v>
      </c>
      <c r="O234" s="138" t="s">
        <v>192</v>
      </c>
      <c r="P234" s="2"/>
    </row>
    <row r="235" spans="1:16" ht="13.5" customHeight="1" x14ac:dyDescent="0.25">
      <c r="A235" s="139">
        <v>0.16666666666666699</v>
      </c>
      <c r="B235" s="138">
        <v>1</v>
      </c>
      <c r="C235" s="138">
        <v>0</v>
      </c>
      <c r="D235" s="138">
        <v>0</v>
      </c>
      <c r="E235" s="138">
        <v>1</v>
      </c>
      <c r="F235" s="138">
        <v>0</v>
      </c>
      <c r="G235" s="138">
        <v>0</v>
      </c>
      <c r="H235" s="138">
        <v>0</v>
      </c>
      <c r="I235" s="138">
        <v>0</v>
      </c>
      <c r="J235" s="138">
        <v>0</v>
      </c>
      <c r="K235" s="138">
        <v>0</v>
      </c>
      <c r="L235" s="138">
        <v>0</v>
      </c>
      <c r="M235" s="138">
        <v>0</v>
      </c>
      <c r="N235" s="138">
        <v>28.5</v>
      </c>
      <c r="O235" s="138" t="s">
        <v>192</v>
      </c>
      <c r="P235" s="2"/>
    </row>
    <row r="236" spans="1:16" ht="13.5" customHeight="1" x14ac:dyDescent="0.25">
      <c r="A236" s="139">
        <v>0.17708333333333301</v>
      </c>
      <c r="B236" s="138">
        <v>1</v>
      </c>
      <c r="C236" s="138">
        <v>0</v>
      </c>
      <c r="D236" s="138">
        <v>0</v>
      </c>
      <c r="E236" s="138">
        <v>1</v>
      </c>
      <c r="F236" s="138">
        <v>0</v>
      </c>
      <c r="G236" s="138">
        <v>0</v>
      </c>
      <c r="H236" s="138">
        <v>0</v>
      </c>
      <c r="I236" s="138">
        <v>0</v>
      </c>
      <c r="J236" s="138">
        <v>0</v>
      </c>
      <c r="K236" s="138">
        <v>0</v>
      </c>
      <c r="L236" s="138">
        <v>0</v>
      </c>
      <c r="M236" s="138">
        <v>0</v>
      </c>
      <c r="N236" s="138">
        <v>24.6</v>
      </c>
      <c r="O236" s="138" t="s">
        <v>192</v>
      </c>
      <c r="P236" s="2"/>
    </row>
    <row r="237" spans="1:16" ht="13.5" customHeight="1" x14ac:dyDescent="0.25">
      <c r="A237" s="139">
        <v>0.1875</v>
      </c>
      <c r="B237" s="138">
        <v>1</v>
      </c>
      <c r="C237" s="138">
        <v>0</v>
      </c>
      <c r="D237" s="138">
        <v>0</v>
      </c>
      <c r="E237" s="138">
        <v>1</v>
      </c>
      <c r="F237" s="138">
        <v>0</v>
      </c>
      <c r="G237" s="138">
        <v>0</v>
      </c>
      <c r="H237" s="138">
        <v>0</v>
      </c>
      <c r="I237" s="138">
        <v>0</v>
      </c>
      <c r="J237" s="138">
        <v>0</v>
      </c>
      <c r="K237" s="138">
        <v>0</v>
      </c>
      <c r="L237" s="138">
        <v>0</v>
      </c>
      <c r="M237" s="138">
        <v>0</v>
      </c>
      <c r="N237" s="138">
        <v>25.8</v>
      </c>
      <c r="O237" s="138" t="s">
        <v>192</v>
      </c>
      <c r="P237" s="2"/>
    </row>
    <row r="238" spans="1:16" ht="13.5" customHeight="1" x14ac:dyDescent="0.25">
      <c r="A238" s="139">
        <v>0.19791666666666699</v>
      </c>
      <c r="B238" s="138">
        <v>2</v>
      </c>
      <c r="C238" s="138">
        <v>0</v>
      </c>
      <c r="D238" s="138">
        <v>0</v>
      </c>
      <c r="E238" s="138">
        <v>1</v>
      </c>
      <c r="F238" s="138">
        <v>1</v>
      </c>
      <c r="G238" s="138">
        <v>0</v>
      </c>
      <c r="H238" s="138">
        <v>0</v>
      </c>
      <c r="I238" s="138">
        <v>0</v>
      </c>
      <c r="J238" s="138">
        <v>0</v>
      </c>
      <c r="K238" s="138">
        <v>0</v>
      </c>
      <c r="L238" s="138">
        <v>0</v>
      </c>
      <c r="M238" s="138">
        <v>0</v>
      </c>
      <c r="N238" s="138">
        <v>28.9</v>
      </c>
      <c r="O238" s="138" t="s">
        <v>192</v>
      </c>
      <c r="P238" s="2"/>
    </row>
    <row r="239" spans="1:16" ht="13.5" customHeight="1" x14ac:dyDescent="0.25">
      <c r="A239" s="139">
        <v>0.20833333333333301</v>
      </c>
      <c r="B239" s="138">
        <v>1</v>
      </c>
      <c r="C239" s="138">
        <v>0</v>
      </c>
      <c r="D239" s="138">
        <v>0</v>
      </c>
      <c r="E239" s="138">
        <v>1</v>
      </c>
      <c r="F239" s="138">
        <v>0</v>
      </c>
      <c r="G239" s="138">
        <v>0</v>
      </c>
      <c r="H239" s="138">
        <v>0</v>
      </c>
      <c r="I239" s="138">
        <v>0</v>
      </c>
      <c r="J239" s="138">
        <v>0</v>
      </c>
      <c r="K239" s="138">
        <v>0</v>
      </c>
      <c r="L239" s="138">
        <v>0</v>
      </c>
      <c r="M239" s="138">
        <v>0</v>
      </c>
      <c r="N239" s="138">
        <v>26.7</v>
      </c>
      <c r="O239" s="138" t="s">
        <v>192</v>
      </c>
      <c r="P239" s="2"/>
    </row>
    <row r="240" spans="1:16" ht="13.5" customHeight="1" x14ac:dyDescent="0.25">
      <c r="A240" s="139">
        <v>0.21875</v>
      </c>
      <c r="B240" s="138">
        <v>5</v>
      </c>
      <c r="C240" s="138">
        <v>0</v>
      </c>
      <c r="D240" s="138">
        <v>0</v>
      </c>
      <c r="E240" s="138">
        <v>3</v>
      </c>
      <c r="F240" s="138">
        <v>1</v>
      </c>
      <c r="G240" s="138">
        <v>1</v>
      </c>
      <c r="H240" s="138">
        <v>0</v>
      </c>
      <c r="I240" s="138">
        <v>0</v>
      </c>
      <c r="J240" s="138">
        <v>0</v>
      </c>
      <c r="K240" s="138">
        <v>0</v>
      </c>
      <c r="L240" s="138">
        <v>0</v>
      </c>
      <c r="M240" s="138">
        <v>0</v>
      </c>
      <c r="N240" s="138">
        <v>31.9</v>
      </c>
      <c r="O240" s="138" t="s">
        <v>192</v>
      </c>
      <c r="P240" s="2"/>
    </row>
    <row r="241" spans="1:16" ht="13.5" customHeight="1" x14ac:dyDescent="0.25">
      <c r="A241" s="139">
        <v>0.22916666666666699</v>
      </c>
      <c r="B241" s="138">
        <v>10</v>
      </c>
      <c r="C241" s="138">
        <v>1</v>
      </c>
      <c r="D241" s="138">
        <v>1</v>
      </c>
      <c r="E241" s="138">
        <v>6</v>
      </c>
      <c r="F241" s="138">
        <v>2</v>
      </c>
      <c r="G241" s="138">
        <v>0</v>
      </c>
      <c r="H241" s="138">
        <v>0</v>
      </c>
      <c r="I241" s="138">
        <v>0</v>
      </c>
      <c r="J241" s="138">
        <v>0</v>
      </c>
      <c r="K241" s="138">
        <v>0</v>
      </c>
      <c r="L241" s="138">
        <v>0</v>
      </c>
      <c r="M241" s="138">
        <v>0</v>
      </c>
      <c r="N241" s="138">
        <v>27.3</v>
      </c>
      <c r="O241" s="138" t="s">
        <v>192</v>
      </c>
      <c r="P241" s="2"/>
    </row>
    <row r="242" spans="1:16" ht="13.5" customHeight="1" x14ac:dyDescent="0.25">
      <c r="A242" s="139">
        <v>0.23958333333333301</v>
      </c>
      <c r="B242" s="138">
        <v>5</v>
      </c>
      <c r="C242" s="138">
        <v>0</v>
      </c>
      <c r="D242" s="138">
        <v>0</v>
      </c>
      <c r="E242" s="138">
        <v>4</v>
      </c>
      <c r="F242" s="138">
        <v>1</v>
      </c>
      <c r="G242" s="138">
        <v>0</v>
      </c>
      <c r="H242" s="138">
        <v>0</v>
      </c>
      <c r="I242" s="138">
        <v>0</v>
      </c>
      <c r="J242" s="138">
        <v>0</v>
      </c>
      <c r="K242" s="138">
        <v>0</v>
      </c>
      <c r="L242" s="138">
        <v>0</v>
      </c>
      <c r="M242" s="138">
        <v>0</v>
      </c>
      <c r="N242" s="138">
        <v>31.2</v>
      </c>
      <c r="O242" s="138" t="s">
        <v>192</v>
      </c>
      <c r="P242" s="2"/>
    </row>
    <row r="243" spans="1:16" ht="13.5" customHeight="1" x14ac:dyDescent="0.25">
      <c r="A243" s="139">
        <v>0.25</v>
      </c>
      <c r="B243" s="138">
        <v>7</v>
      </c>
      <c r="C243" s="138">
        <v>0</v>
      </c>
      <c r="D243" s="138">
        <v>0</v>
      </c>
      <c r="E243" s="138">
        <v>6</v>
      </c>
      <c r="F243" s="138">
        <v>1</v>
      </c>
      <c r="G243" s="138">
        <v>0</v>
      </c>
      <c r="H243" s="138">
        <v>0</v>
      </c>
      <c r="I243" s="138">
        <v>0</v>
      </c>
      <c r="J243" s="138">
        <v>0</v>
      </c>
      <c r="K243" s="138">
        <v>0</v>
      </c>
      <c r="L243" s="138">
        <v>0</v>
      </c>
      <c r="M243" s="138">
        <v>0</v>
      </c>
      <c r="N243" s="138">
        <v>29.8</v>
      </c>
      <c r="O243" s="138" t="s">
        <v>192</v>
      </c>
      <c r="P243" s="2"/>
    </row>
    <row r="244" spans="1:16" ht="13.5" customHeight="1" x14ac:dyDescent="0.25">
      <c r="A244" s="139">
        <v>0.26041666666666702</v>
      </c>
      <c r="B244" s="138">
        <v>9</v>
      </c>
      <c r="C244" s="138">
        <v>0</v>
      </c>
      <c r="D244" s="138">
        <v>1</v>
      </c>
      <c r="E244" s="138">
        <v>7</v>
      </c>
      <c r="F244" s="138">
        <v>1</v>
      </c>
      <c r="G244" s="138">
        <v>0</v>
      </c>
      <c r="H244" s="138">
        <v>0</v>
      </c>
      <c r="I244" s="138">
        <v>0</v>
      </c>
      <c r="J244" s="138">
        <v>0</v>
      </c>
      <c r="K244" s="138">
        <v>0</v>
      </c>
      <c r="L244" s="138">
        <v>0</v>
      </c>
      <c r="M244" s="138">
        <v>0</v>
      </c>
      <c r="N244" s="138">
        <v>31.6</v>
      </c>
      <c r="O244" s="138" t="s">
        <v>192</v>
      </c>
      <c r="P244" s="2"/>
    </row>
    <row r="245" spans="1:16" ht="13.5" customHeight="1" x14ac:dyDescent="0.25">
      <c r="A245" s="139">
        <v>0.27083333333333298</v>
      </c>
      <c r="B245" s="138">
        <v>17</v>
      </c>
      <c r="C245" s="138">
        <v>0</v>
      </c>
      <c r="D245" s="138">
        <v>0</v>
      </c>
      <c r="E245" s="138">
        <v>12</v>
      </c>
      <c r="F245" s="138">
        <v>4</v>
      </c>
      <c r="G245" s="138">
        <v>1</v>
      </c>
      <c r="H245" s="138">
        <v>0</v>
      </c>
      <c r="I245" s="138">
        <v>0</v>
      </c>
      <c r="J245" s="138">
        <v>0</v>
      </c>
      <c r="K245" s="138">
        <v>0</v>
      </c>
      <c r="L245" s="138">
        <v>0</v>
      </c>
      <c r="M245" s="138">
        <v>0</v>
      </c>
      <c r="N245" s="138">
        <v>29.9</v>
      </c>
      <c r="O245" s="138">
        <v>32.1</v>
      </c>
      <c r="P245" s="2"/>
    </row>
    <row r="246" spans="1:16" ht="13.5" customHeight="1" x14ac:dyDescent="0.25">
      <c r="A246" s="139">
        <v>0.28125</v>
      </c>
      <c r="B246" s="138">
        <v>26</v>
      </c>
      <c r="C246" s="138">
        <v>0</v>
      </c>
      <c r="D246" s="138">
        <v>0</v>
      </c>
      <c r="E246" s="138">
        <v>21</v>
      </c>
      <c r="F246" s="138">
        <v>3</v>
      </c>
      <c r="G246" s="138">
        <v>0</v>
      </c>
      <c r="H246" s="138">
        <v>0</v>
      </c>
      <c r="I246" s="138">
        <v>0</v>
      </c>
      <c r="J246" s="138">
        <v>2</v>
      </c>
      <c r="K246" s="138">
        <v>0</v>
      </c>
      <c r="L246" s="138">
        <v>0</v>
      </c>
      <c r="M246" s="138">
        <v>0</v>
      </c>
      <c r="N246" s="138">
        <v>29</v>
      </c>
      <c r="O246" s="138">
        <v>32.5</v>
      </c>
      <c r="P246" s="2"/>
    </row>
    <row r="247" spans="1:16" ht="13.5" customHeight="1" x14ac:dyDescent="0.25">
      <c r="A247" s="139">
        <v>0.29166666666666702</v>
      </c>
      <c r="B247" s="138">
        <v>18</v>
      </c>
      <c r="C247" s="138">
        <v>0</v>
      </c>
      <c r="D247" s="138">
        <v>0</v>
      </c>
      <c r="E247" s="138">
        <v>15</v>
      </c>
      <c r="F247" s="138">
        <v>3</v>
      </c>
      <c r="G247" s="138">
        <v>0</v>
      </c>
      <c r="H247" s="138">
        <v>0</v>
      </c>
      <c r="I247" s="138">
        <v>0</v>
      </c>
      <c r="J247" s="138">
        <v>0</v>
      </c>
      <c r="K247" s="138">
        <v>0</v>
      </c>
      <c r="L247" s="138">
        <v>0</v>
      </c>
      <c r="M247" s="138">
        <v>0</v>
      </c>
      <c r="N247" s="138">
        <v>31.3</v>
      </c>
      <c r="O247" s="138">
        <v>37.9</v>
      </c>
      <c r="P247" s="2"/>
    </row>
    <row r="248" spans="1:16" ht="13.5" customHeight="1" x14ac:dyDescent="0.25">
      <c r="A248" s="139">
        <v>0.30208333333333298</v>
      </c>
      <c r="B248" s="138">
        <v>22</v>
      </c>
      <c r="C248" s="138">
        <v>0</v>
      </c>
      <c r="D248" s="138">
        <v>0</v>
      </c>
      <c r="E248" s="138">
        <v>16</v>
      </c>
      <c r="F248" s="138">
        <v>3</v>
      </c>
      <c r="G248" s="138">
        <v>2</v>
      </c>
      <c r="H248" s="138">
        <v>0</v>
      </c>
      <c r="I248" s="138">
        <v>0</v>
      </c>
      <c r="J248" s="138">
        <v>0</v>
      </c>
      <c r="K248" s="138">
        <v>0</v>
      </c>
      <c r="L248" s="138">
        <v>1</v>
      </c>
      <c r="M248" s="138">
        <v>0</v>
      </c>
      <c r="N248" s="138">
        <v>28.7</v>
      </c>
      <c r="O248" s="138">
        <v>33.1</v>
      </c>
      <c r="P248" s="2"/>
    </row>
    <row r="249" spans="1:16" ht="13.5" customHeight="1" x14ac:dyDescent="0.25">
      <c r="A249" s="139">
        <v>0.3125</v>
      </c>
      <c r="B249" s="138">
        <v>33</v>
      </c>
      <c r="C249" s="138">
        <v>0</v>
      </c>
      <c r="D249" s="138">
        <v>0</v>
      </c>
      <c r="E249" s="138">
        <v>22</v>
      </c>
      <c r="F249" s="138">
        <v>9</v>
      </c>
      <c r="G249" s="138">
        <v>1</v>
      </c>
      <c r="H249" s="138">
        <v>0</v>
      </c>
      <c r="I249" s="138">
        <v>0</v>
      </c>
      <c r="J249" s="138">
        <v>1</v>
      </c>
      <c r="K249" s="138">
        <v>0</v>
      </c>
      <c r="L249" s="138">
        <v>0</v>
      </c>
      <c r="M249" s="138">
        <v>0</v>
      </c>
      <c r="N249" s="138">
        <v>28.3</v>
      </c>
      <c r="O249" s="138">
        <v>31.9</v>
      </c>
      <c r="P249" s="2"/>
    </row>
    <row r="250" spans="1:16" ht="13.5" customHeight="1" x14ac:dyDescent="0.25">
      <c r="A250" s="139">
        <v>0.32291666666666702</v>
      </c>
      <c r="B250" s="138">
        <v>34</v>
      </c>
      <c r="C250" s="138">
        <v>1</v>
      </c>
      <c r="D250" s="138">
        <v>0</v>
      </c>
      <c r="E250" s="138">
        <v>27</v>
      </c>
      <c r="F250" s="138">
        <v>6</v>
      </c>
      <c r="G250" s="138">
        <v>0</v>
      </c>
      <c r="H250" s="138">
        <v>0</v>
      </c>
      <c r="I250" s="138">
        <v>0</v>
      </c>
      <c r="J250" s="138">
        <v>0</v>
      </c>
      <c r="K250" s="138">
        <v>0</v>
      </c>
      <c r="L250" s="138">
        <v>0</v>
      </c>
      <c r="M250" s="138">
        <v>0</v>
      </c>
      <c r="N250" s="138">
        <v>28.1</v>
      </c>
      <c r="O250" s="138">
        <v>31.5</v>
      </c>
      <c r="P250" s="2"/>
    </row>
    <row r="251" spans="1:16" ht="13.5" customHeight="1" x14ac:dyDescent="0.25">
      <c r="A251" s="139">
        <v>0.33333333333333298</v>
      </c>
      <c r="B251" s="138">
        <v>34</v>
      </c>
      <c r="C251" s="138">
        <v>0</v>
      </c>
      <c r="D251" s="138">
        <v>1</v>
      </c>
      <c r="E251" s="138">
        <v>25</v>
      </c>
      <c r="F251" s="138">
        <v>4</v>
      </c>
      <c r="G251" s="138">
        <v>3</v>
      </c>
      <c r="H251" s="138">
        <v>1</v>
      </c>
      <c r="I251" s="138">
        <v>0</v>
      </c>
      <c r="J251" s="138">
        <v>0</v>
      </c>
      <c r="K251" s="138">
        <v>0</v>
      </c>
      <c r="L251" s="138">
        <v>0</v>
      </c>
      <c r="M251" s="138">
        <v>0</v>
      </c>
      <c r="N251" s="138">
        <v>24.5</v>
      </c>
      <c r="O251" s="138">
        <v>30.3</v>
      </c>
      <c r="P251" s="2"/>
    </row>
    <row r="252" spans="1:16" ht="13.5" customHeight="1" x14ac:dyDescent="0.25">
      <c r="A252" s="139">
        <v>0.34375</v>
      </c>
      <c r="B252" s="138">
        <v>36</v>
      </c>
      <c r="C252" s="138">
        <v>0</v>
      </c>
      <c r="D252" s="138">
        <v>0</v>
      </c>
      <c r="E252" s="138">
        <v>24</v>
      </c>
      <c r="F252" s="138">
        <v>10</v>
      </c>
      <c r="G252" s="138">
        <v>2</v>
      </c>
      <c r="H252" s="138">
        <v>0</v>
      </c>
      <c r="I252" s="138">
        <v>0</v>
      </c>
      <c r="J252" s="138">
        <v>0</v>
      </c>
      <c r="K252" s="138">
        <v>0</v>
      </c>
      <c r="L252" s="138">
        <v>0</v>
      </c>
      <c r="M252" s="138">
        <v>0</v>
      </c>
      <c r="N252" s="138">
        <v>27.9</v>
      </c>
      <c r="O252" s="138">
        <v>31.8</v>
      </c>
      <c r="P252" s="2"/>
    </row>
    <row r="253" spans="1:16" ht="13.5" customHeight="1" x14ac:dyDescent="0.25">
      <c r="A253" s="139">
        <v>0.35416666666666702</v>
      </c>
      <c r="B253" s="138">
        <v>37</v>
      </c>
      <c r="C253" s="138">
        <v>1</v>
      </c>
      <c r="D253" s="138">
        <v>0</v>
      </c>
      <c r="E253" s="138">
        <v>28</v>
      </c>
      <c r="F253" s="138">
        <v>6</v>
      </c>
      <c r="G253" s="138">
        <v>1</v>
      </c>
      <c r="H253" s="138">
        <v>1</v>
      </c>
      <c r="I253" s="138">
        <v>0</v>
      </c>
      <c r="J253" s="138">
        <v>0</v>
      </c>
      <c r="K253" s="138">
        <v>0</v>
      </c>
      <c r="L253" s="138">
        <v>0</v>
      </c>
      <c r="M253" s="138">
        <v>0</v>
      </c>
      <c r="N253" s="138">
        <v>29.9</v>
      </c>
      <c r="O253" s="138">
        <v>33.200000000000003</v>
      </c>
      <c r="P253" s="2"/>
    </row>
    <row r="254" spans="1:16" ht="13.5" customHeight="1" x14ac:dyDescent="0.25">
      <c r="A254" s="139">
        <v>0.36458333333333298</v>
      </c>
      <c r="B254" s="138">
        <v>28</v>
      </c>
      <c r="C254" s="138">
        <v>0</v>
      </c>
      <c r="D254" s="138">
        <v>0</v>
      </c>
      <c r="E254" s="138">
        <v>21</v>
      </c>
      <c r="F254" s="138">
        <v>2</v>
      </c>
      <c r="G254" s="138">
        <v>3</v>
      </c>
      <c r="H254" s="138">
        <v>0</v>
      </c>
      <c r="I254" s="138">
        <v>0</v>
      </c>
      <c r="J254" s="138">
        <v>2</v>
      </c>
      <c r="K254" s="138">
        <v>0</v>
      </c>
      <c r="L254" s="138">
        <v>0</v>
      </c>
      <c r="M254" s="138">
        <v>0</v>
      </c>
      <c r="N254" s="138">
        <v>28.2</v>
      </c>
      <c r="O254" s="138">
        <v>31.1</v>
      </c>
      <c r="P254" s="2"/>
    </row>
    <row r="255" spans="1:16" ht="13.5" customHeight="1" x14ac:dyDescent="0.25">
      <c r="A255" s="139">
        <v>0.375</v>
      </c>
      <c r="B255" s="138">
        <v>21</v>
      </c>
      <c r="C255" s="138">
        <v>0</v>
      </c>
      <c r="D255" s="138">
        <v>0</v>
      </c>
      <c r="E255" s="138">
        <v>17</v>
      </c>
      <c r="F255" s="138">
        <v>4</v>
      </c>
      <c r="G255" s="138">
        <v>0</v>
      </c>
      <c r="H255" s="138">
        <v>0</v>
      </c>
      <c r="I255" s="138">
        <v>0</v>
      </c>
      <c r="J255" s="138">
        <v>0</v>
      </c>
      <c r="K255" s="138">
        <v>0</v>
      </c>
      <c r="L255" s="138">
        <v>0</v>
      </c>
      <c r="M255" s="138">
        <v>0</v>
      </c>
      <c r="N255" s="138">
        <v>28.8</v>
      </c>
      <c r="O255" s="138">
        <v>33.1</v>
      </c>
      <c r="P255" s="2"/>
    </row>
    <row r="256" spans="1:16" ht="13.5" customHeight="1" x14ac:dyDescent="0.25">
      <c r="A256" s="139">
        <v>0.38541666666666702</v>
      </c>
      <c r="B256" s="138">
        <v>28</v>
      </c>
      <c r="C256" s="138">
        <v>1</v>
      </c>
      <c r="D256" s="138">
        <v>0</v>
      </c>
      <c r="E256" s="138">
        <v>24</v>
      </c>
      <c r="F256" s="138">
        <v>1</v>
      </c>
      <c r="G256" s="138">
        <v>2</v>
      </c>
      <c r="H256" s="138">
        <v>0</v>
      </c>
      <c r="I256" s="138">
        <v>0</v>
      </c>
      <c r="J256" s="138">
        <v>0</v>
      </c>
      <c r="K256" s="138">
        <v>0</v>
      </c>
      <c r="L256" s="138">
        <v>0</v>
      </c>
      <c r="M256" s="138">
        <v>0</v>
      </c>
      <c r="N256" s="138">
        <v>26.1</v>
      </c>
      <c r="O256" s="138">
        <v>31.2</v>
      </c>
      <c r="P256" s="2"/>
    </row>
    <row r="257" spans="1:16" ht="13.5" customHeight="1" x14ac:dyDescent="0.25">
      <c r="A257" s="139">
        <v>0.39583333333333298</v>
      </c>
      <c r="B257" s="138">
        <v>27</v>
      </c>
      <c r="C257" s="138">
        <v>0</v>
      </c>
      <c r="D257" s="138">
        <v>0</v>
      </c>
      <c r="E257" s="138">
        <v>15</v>
      </c>
      <c r="F257" s="138">
        <v>6</v>
      </c>
      <c r="G257" s="138">
        <v>4</v>
      </c>
      <c r="H257" s="138">
        <v>1</v>
      </c>
      <c r="I257" s="138">
        <v>1</v>
      </c>
      <c r="J257" s="138">
        <v>0</v>
      </c>
      <c r="K257" s="138">
        <v>0</v>
      </c>
      <c r="L257" s="138">
        <v>0</v>
      </c>
      <c r="M257" s="138">
        <v>0</v>
      </c>
      <c r="N257" s="138">
        <v>25.3</v>
      </c>
      <c r="O257" s="138">
        <v>29.9</v>
      </c>
      <c r="P257" s="2"/>
    </row>
    <row r="258" spans="1:16" ht="13.5" customHeight="1" x14ac:dyDescent="0.25">
      <c r="A258" s="139">
        <v>0.40625</v>
      </c>
      <c r="B258" s="138">
        <v>24</v>
      </c>
      <c r="C258" s="138">
        <v>0</v>
      </c>
      <c r="D258" s="138">
        <v>0</v>
      </c>
      <c r="E258" s="138">
        <v>19</v>
      </c>
      <c r="F258" s="138">
        <v>4</v>
      </c>
      <c r="G258" s="138">
        <v>0</v>
      </c>
      <c r="H258" s="138">
        <v>0</v>
      </c>
      <c r="I258" s="138">
        <v>0</v>
      </c>
      <c r="J258" s="138">
        <v>0</v>
      </c>
      <c r="K258" s="138">
        <v>0</v>
      </c>
      <c r="L258" s="138">
        <v>1</v>
      </c>
      <c r="M258" s="138">
        <v>0</v>
      </c>
      <c r="N258" s="138">
        <v>26.5</v>
      </c>
      <c r="O258" s="138">
        <v>30.9</v>
      </c>
      <c r="P258" s="2"/>
    </row>
    <row r="259" spans="1:16" ht="13.5" customHeight="1" x14ac:dyDescent="0.25">
      <c r="A259" s="139">
        <v>0.41666666666666702</v>
      </c>
      <c r="B259" s="138">
        <v>24</v>
      </c>
      <c r="C259" s="138">
        <v>1</v>
      </c>
      <c r="D259" s="138">
        <v>1</v>
      </c>
      <c r="E259" s="138">
        <v>17</v>
      </c>
      <c r="F259" s="138">
        <v>2</v>
      </c>
      <c r="G259" s="138">
        <v>3</v>
      </c>
      <c r="H259" s="138">
        <v>0</v>
      </c>
      <c r="I259" s="138">
        <v>0</v>
      </c>
      <c r="J259" s="138">
        <v>0</v>
      </c>
      <c r="K259" s="138">
        <v>0</v>
      </c>
      <c r="L259" s="138">
        <v>0</v>
      </c>
      <c r="M259" s="138">
        <v>0</v>
      </c>
      <c r="N259" s="138">
        <v>26</v>
      </c>
      <c r="O259" s="138">
        <v>31.7</v>
      </c>
      <c r="P259" s="2"/>
    </row>
    <row r="260" spans="1:16" ht="13.5" customHeight="1" x14ac:dyDescent="0.25">
      <c r="A260" s="139">
        <v>0.42708333333333298</v>
      </c>
      <c r="B260" s="138">
        <v>20</v>
      </c>
      <c r="C260" s="138">
        <v>1</v>
      </c>
      <c r="D260" s="138">
        <v>1</v>
      </c>
      <c r="E260" s="138">
        <v>14</v>
      </c>
      <c r="F260" s="138">
        <v>3</v>
      </c>
      <c r="G260" s="138">
        <v>0</v>
      </c>
      <c r="H260" s="138">
        <v>1</v>
      </c>
      <c r="I260" s="138">
        <v>0</v>
      </c>
      <c r="J260" s="138">
        <v>0</v>
      </c>
      <c r="K260" s="138">
        <v>0</v>
      </c>
      <c r="L260" s="138">
        <v>0</v>
      </c>
      <c r="M260" s="138">
        <v>0</v>
      </c>
      <c r="N260" s="138">
        <v>27.1</v>
      </c>
      <c r="O260" s="138">
        <v>30.6</v>
      </c>
      <c r="P260" s="2"/>
    </row>
    <row r="261" spans="1:16" ht="13.5" customHeight="1" x14ac:dyDescent="0.25">
      <c r="A261" s="139">
        <v>0.4375</v>
      </c>
      <c r="B261" s="138">
        <v>18</v>
      </c>
      <c r="C261" s="138">
        <v>0</v>
      </c>
      <c r="D261" s="138">
        <v>0</v>
      </c>
      <c r="E261" s="138">
        <v>12</v>
      </c>
      <c r="F261" s="138">
        <v>2</v>
      </c>
      <c r="G261" s="138">
        <v>3</v>
      </c>
      <c r="H261" s="138">
        <v>0</v>
      </c>
      <c r="I261" s="138">
        <v>0</v>
      </c>
      <c r="J261" s="138">
        <v>1</v>
      </c>
      <c r="K261" s="138">
        <v>0</v>
      </c>
      <c r="L261" s="138">
        <v>0</v>
      </c>
      <c r="M261" s="138">
        <v>0</v>
      </c>
      <c r="N261" s="138">
        <v>29</v>
      </c>
      <c r="O261" s="138">
        <v>33</v>
      </c>
      <c r="P261" s="2"/>
    </row>
    <row r="262" spans="1:16" ht="13.5" customHeight="1" x14ac:dyDescent="0.25">
      <c r="A262" s="139">
        <v>0.44791666666666702</v>
      </c>
      <c r="B262" s="138">
        <v>18</v>
      </c>
      <c r="C262" s="138">
        <v>0</v>
      </c>
      <c r="D262" s="138">
        <v>0</v>
      </c>
      <c r="E262" s="138">
        <v>12</v>
      </c>
      <c r="F262" s="138">
        <v>3</v>
      </c>
      <c r="G262" s="138">
        <v>3</v>
      </c>
      <c r="H262" s="138">
        <v>0</v>
      </c>
      <c r="I262" s="138">
        <v>0</v>
      </c>
      <c r="J262" s="138">
        <v>0</v>
      </c>
      <c r="K262" s="138">
        <v>0</v>
      </c>
      <c r="L262" s="138">
        <v>0</v>
      </c>
      <c r="M262" s="138">
        <v>0</v>
      </c>
      <c r="N262" s="138">
        <v>27.3</v>
      </c>
      <c r="O262" s="138">
        <v>32.200000000000003</v>
      </c>
      <c r="P262" s="2"/>
    </row>
    <row r="263" spans="1:16" ht="13.5" customHeight="1" x14ac:dyDescent="0.25">
      <c r="A263" s="139">
        <v>0.45833333333333298</v>
      </c>
      <c r="B263" s="138">
        <v>25</v>
      </c>
      <c r="C263" s="138">
        <v>0</v>
      </c>
      <c r="D263" s="138">
        <v>1</v>
      </c>
      <c r="E263" s="138">
        <v>18</v>
      </c>
      <c r="F263" s="138">
        <v>4</v>
      </c>
      <c r="G263" s="138">
        <v>1</v>
      </c>
      <c r="H263" s="138">
        <v>1</v>
      </c>
      <c r="I263" s="138">
        <v>0</v>
      </c>
      <c r="J263" s="138">
        <v>0</v>
      </c>
      <c r="K263" s="138">
        <v>0</v>
      </c>
      <c r="L263" s="138">
        <v>0</v>
      </c>
      <c r="M263" s="138">
        <v>0</v>
      </c>
      <c r="N263" s="138">
        <v>27.6</v>
      </c>
      <c r="O263" s="138">
        <v>31.2</v>
      </c>
      <c r="P263" s="2"/>
    </row>
    <row r="264" spans="1:16" ht="13.5" customHeight="1" x14ac:dyDescent="0.25">
      <c r="A264" s="139">
        <v>0.46875</v>
      </c>
      <c r="B264" s="138">
        <v>14</v>
      </c>
      <c r="C264" s="138">
        <v>0</v>
      </c>
      <c r="D264" s="138">
        <v>1</v>
      </c>
      <c r="E264" s="138">
        <v>9</v>
      </c>
      <c r="F264" s="138">
        <v>2</v>
      </c>
      <c r="G264" s="138">
        <v>2</v>
      </c>
      <c r="H264" s="138">
        <v>0</v>
      </c>
      <c r="I264" s="138">
        <v>0</v>
      </c>
      <c r="J264" s="138">
        <v>0</v>
      </c>
      <c r="K264" s="138">
        <v>0</v>
      </c>
      <c r="L264" s="138">
        <v>0</v>
      </c>
      <c r="M264" s="138">
        <v>0</v>
      </c>
      <c r="N264" s="138">
        <v>28.4</v>
      </c>
      <c r="O264" s="138">
        <v>33.700000000000003</v>
      </c>
      <c r="P264" s="2"/>
    </row>
    <row r="265" spans="1:16" ht="13.5" customHeight="1" x14ac:dyDescent="0.25">
      <c r="A265" s="139">
        <v>0.47916666666666702</v>
      </c>
      <c r="B265" s="138">
        <v>28</v>
      </c>
      <c r="C265" s="138">
        <v>0</v>
      </c>
      <c r="D265" s="138">
        <v>0</v>
      </c>
      <c r="E265" s="138">
        <v>22</v>
      </c>
      <c r="F265" s="138">
        <v>5</v>
      </c>
      <c r="G265" s="138">
        <v>1</v>
      </c>
      <c r="H265" s="138">
        <v>0</v>
      </c>
      <c r="I265" s="138">
        <v>0</v>
      </c>
      <c r="J265" s="138">
        <v>0</v>
      </c>
      <c r="K265" s="138">
        <v>0</v>
      </c>
      <c r="L265" s="138">
        <v>0</v>
      </c>
      <c r="M265" s="138">
        <v>0</v>
      </c>
      <c r="N265" s="138">
        <v>27.9</v>
      </c>
      <c r="O265" s="138">
        <v>31.3</v>
      </c>
      <c r="P265" s="2"/>
    </row>
    <row r="266" spans="1:16" ht="13.5" customHeight="1" x14ac:dyDescent="0.25">
      <c r="A266" s="139">
        <v>0.48958333333333298</v>
      </c>
      <c r="B266" s="138">
        <v>25</v>
      </c>
      <c r="C266" s="138">
        <v>1</v>
      </c>
      <c r="D266" s="138">
        <v>1</v>
      </c>
      <c r="E266" s="138">
        <v>18</v>
      </c>
      <c r="F266" s="138">
        <v>4</v>
      </c>
      <c r="G266" s="138">
        <v>0</v>
      </c>
      <c r="H266" s="138">
        <v>0</v>
      </c>
      <c r="I266" s="138">
        <v>0</v>
      </c>
      <c r="J266" s="138">
        <v>1</v>
      </c>
      <c r="K266" s="138">
        <v>0</v>
      </c>
      <c r="L266" s="138">
        <v>0</v>
      </c>
      <c r="M266" s="138">
        <v>0</v>
      </c>
      <c r="N266" s="138">
        <v>26.4</v>
      </c>
      <c r="O266" s="138">
        <v>31.1</v>
      </c>
      <c r="P266" s="2"/>
    </row>
    <row r="267" spans="1:16" ht="13.5" customHeight="1" x14ac:dyDescent="0.25">
      <c r="A267" s="139">
        <v>0.5</v>
      </c>
      <c r="B267" s="138">
        <v>15</v>
      </c>
      <c r="C267" s="138">
        <v>0</v>
      </c>
      <c r="D267" s="138">
        <v>0</v>
      </c>
      <c r="E267" s="138">
        <v>6</v>
      </c>
      <c r="F267" s="138">
        <v>6</v>
      </c>
      <c r="G267" s="138">
        <v>2</v>
      </c>
      <c r="H267" s="138">
        <v>0</v>
      </c>
      <c r="I267" s="138">
        <v>0</v>
      </c>
      <c r="J267" s="138">
        <v>0</v>
      </c>
      <c r="K267" s="138">
        <v>0</v>
      </c>
      <c r="L267" s="138">
        <v>0</v>
      </c>
      <c r="M267" s="138">
        <v>1</v>
      </c>
      <c r="N267" s="138">
        <v>25.6</v>
      </c>
      <c r="O267" s="138">
        <v>31.5</v>
      </c>
      <c r="P267" s="2"/>
    </row>
    <row r="268" spans="1:16" ht="13.5" customHeight="1" x14ac:dyDescent="0.25">
      <c r="A268" s="139">
        <v>0.51041666666666696</v>
      </c>
      <c r="B268" s="138">
        <v>21</v>
      </c>
      <c r="C268" s="138">
        <v>0</v>
      </c>
      <c r="D268" s="138">
        <v>0</v>
      </c>
      <c r="E268" s="138">
        <v>16</v>
      </c>
      <c r="F268" s="138">
        <v>5</v>
      </c>
      <c r="G268" s="138">
        <v>0</v>
      </c>
      <c r="H268" s="138">
        <v>0</v>
      </c>
      <c r="I268" s="138">
        <v>0</v>
      </c>
      <c r="J268" s="138">
        <v>0</v>
      </c>
      <c r="K268" s="138">
        <v>0</v>
      </c>
      <c r="L268" s="138">
        <v>0</v>
      </c>
      <c r="M268" s="138">
        <v>0</v>
      </c>
      <c r="N268" s="138">
        <v>29</v>
      </c>
      <c r="O268" s="138">
        <v>34.4</v>
      </c>
      <c r="P268" s="2"/>
    </row>
    <row r="269" spans="1:16" ht="13.5" customHeight="1" x14ac:dyDescent="0.25">
      <c r="A269" s="139">
        <v>0.52083333333333304</v>
      </c>
      <c r="B269" s="138">
        <v>24</v>
      </c>
      <c r="C269" s="138">
        <v>0</v>
      </c>
      <c r="D269" s="138">
        <v>1</v>
      </c>
      <c r="E269" s="138">
        <v>17</v>
      </c>
      <c r="F269" s="138">
        <v>3</v>
      </c>
      <c r="G269" s="138">
        <v>3</v>
      </c>
      <c r="H269" s="138">
        <v>0</v>
      </c>
      <c r="I269" s="138">
        <v>0</v>
      </c>
      <c r="J269" s="138">
        <v>0</v>
      </c>
      <c r="K269" s="138">
        <v>0</v>
      </c>
      <c r="L269" s="138">
        <v>0</v>
      </c>
      <c r="M269" s="138">
        <v>0</v>
      </c>
      <c r="N269" s="138">
        <v>28.8</v>
      </c>
      <c r="O269" s="138">
        <v>31.9</v>
      </c>
      <c r="P269" s="2"/>
    </row>
    <row r="270" spans="1:16" ht="13.5" customHeight="1" x14ac:dyDescent="0.25">
      <c r="A270" s="139">
        <v>0.53125</v>
      </c>
      <c r="B270" s="138">
        <v>36</v>
      </c>
      <c r="C270" s="138">
        <v>0</v>
      </c>
      <c r="D270" s="138">
        <v>0</v>
      </c>
      <c r="E270" s="138">
        <v>28</v>
      </c>
      <c r="F270" s="138">
        <v>6</v>
      </c>
      <c r="G270" s="138">
        <v>2</v>
      </c>
      <c r="H270" s="138">
        <v>0</v>
      </c>
      <c r="I270" s="138">
        <v>0</v>
      </c>
      <c r="J270" s="138">
        <v>0</v>
      </c>
      <c r="K270" s="138">
        <v>0</v>
      </c>
      <c r="L270" s="138">
        <v>0</v>
      </c>
      <c r="M270" s="138">
        <v>0</v>
      </c>
      <c r="N270" s="138">
        <v>28.1</v>
      </c>
      <c r="O270" s="138">
        <v>31</v>
      </c>
      <c r="P270" s="2"/>
    </row>
    <row r="271" spans="1:16" ht="13.5" customHeight="1" x14ac:dyDescent="0.25">
      <c r="A271" s="139">
        <v>0.54166666666666696</v>
      </c>
      <c r="B271" s="138">
        <v>20</v>
      </c>
      <c r="C271" s="138">
        <v>0</v>
      </c>
      <c r="D271" s="138">
        <v>1</v>
      </c>
      <c r="E271" s="138">
        <v>12</v>
      </c>
      <c r="F271" s="138">
        <v>7</v>
      </c>
      <c r="G271" s="138">
        <v>0</v>
      </c>
      <c r="H271" s="138">
        <v>0</v>
      </c>
      <c r="I271" s="138">
        <v>0</v>
      </c>
      <c r="J271" s="138">
        <v>0</v>
      </c>
      <c r="K271" s="138">
        <v>0</v>
      </c>
      <c r="L271" s="138">
        <v>0</v>
      </c>
      <c r="M271" s="138">
        <v>0</v>
      </c>
      <c r="N271" s="138">
        <v>28.7</v>
      </c>
      <c r="O271" s="138">
        <v>31.2</v>
      </c>
      <c r="P271" s="2"/>
    </row>
    <row r="272" spans="1:16" ht="13.5" customHeight="1" x14ac:dyDescent="0.25">
      <c r="A272" s="139">
        <v>0.55208333333333304</v>
      </c>
      <c r="B272" s="138">
        <v>25</v>
      </c>
      <c r="C272" s="138">
        <v>0</v>
      </c>
      <c r="D272" s="138">
        <v>1</v>
      </c>
      <c r="E272" s="138">
        <v>18</v>
      </c>
      <c r="F272" s="138">
        <v>4</v>
      </c>
      <c r="G272" s="138">
        <v>1</v>
      </c>
      <c r="H272" s="138">
        <v>0</v>
      </c>
      <c r="I272" s="138">
        <v>0</v>
      </c>
      <c r="J272" s="138">
        <v>0</v>
      </c>
      <c r="K272" s="138">
        <v>0</v>
      </c>
      <c r="L272" s="138">
        <v>0</v>
      </c>
      <c r="M272" s="138">
        <v>1</v>
      </c>
      <c r="N272" s="138">
        <v>29</v>
      </c>
      <c r="O272" s="138">
        <v>33.6</v>
      </c>
      <c r="P272" s="2"/>
    </row>
    <row r="273" spans="1:16" ht="13.5" customHeight="1" x14ac:dyDescent="0.25">
      <c r="A273" s="139">
        <v>0.5625</v>
      </c>
      <c r="B273" s="138">
        <v>22</v>
      </c>
      <c r="C273" s="138">
        <v>0</v>
      </c>
      <c r="D273" s="138">
        <v>0</v>
      </c>
      <c r="E273" s="138">
        <v>15</v>
      </c>
      <c r="F273" s="138">
        <v>4</v>
      </c>
      <c r="G273" s="138">
        <v>2</v>
      </c>
      <c r="H273" s="138">
        <v>0</v>
      </c>
      <c r="I273" s="138">
        <v>0</v>
      </c>
      <c r="J273" s="138">
        <v>1</v>
      </c>
      <c r="K273" s="138">
        <v>0</v>
      </c>
      <c r="L273" s="138">
        <v>0</v>
      </c>
      <c r="M273" s="138">
        <v>0</v>
      </c>
      <c r="N273" s="138">
        <v>25.8</v>
      </c>
      <c r="O273" s="138">
        <v>28.8</v>
      </c>
      <c r="P273" s="2"/>
    </row>
    <row r="274" spans="1:16" ht="13.5" customHeight="1" x14ac:dyDescent="0.25">
      <c r="A274" s="139">
        <v>0.57291666666666696</v>
      </c>
      <c r="B274" s="138">
        <v>23</v>
      </c>
      <c r="C274" s="138">
        <v>0</v>
      </c>
      <c r="D274" s="138">
        <v>1</v>
      </c>
      <c r="E274" s="138">
        <v>16</v>
      </c>
      <c r="F274" s="138">
        <v>3</v>
      </c>
      <c r="G274" s="138">
        <v>2</v>
      </c>
      <c r="H274" s="138">
        <v>0</v>
      </c>
      <c r="I274" s="138">
        <v>0</v>
      </c>
      <c r="J274" s="138">
        <v>0</v>
      </c>
      <c r="K274" s="138">
        <v>0</v>
      </c>
      <c r="L274" s="138">
        <v>1</v>
      </c>
      <c r="M274" s="138">
        <v>0</v>
      </c>
      <c r="N274" s="138">
        <v>27.3</v>
      </c>
      <c r="O274" s="138">
        <v>30.4</v>
      </c>
      <c r="P274" s="2"/>
    </row>
    <row r="275" spans="1:16" ht="13.5" customHeight="1" x14ac:dyDescent="0.25">
      <c r="A275" s="139">
        <v>0.58333333333333304</v>
      </c>
      <c r="B275" s="138">
        <v>18</v>
      </c>
      <c r="C275" s="138">
        <v>0</v>
      </c>
      <c r="D275" s="138">
        <v>0</v>
      </c>
      <c r="E275" s="138">
        <v>13</v>
      </c>
      <c r="F275" s="138">
        <v>4</v>
      </c>
      <c r="G275" s="138">
        <v>1</v>
      </c>
      <c r="H275" s="138">
        <v>0</v>
      </c>
      <c r="I275" s="138">
        <v>0</v>
      </c>
      <c r="J275" s="138">
        <v>0</v>
      </c>
      <c r="K275" s="138">
        <v>0</v>
      </c>
      <c r="L275" s="138">
        <v>0</v>
      </c>
      <c r="M275" s="138">
        <v>0</v>
      </c>
      <c r="N275" s="138">
        <v>27.5</v>
      </c>
      <c r="O275" s="138">
        <v>32.299999999999997</v>
      </c>
      <c r="P275" s="2"/>
    </row>
    <row r="276" spans="1:16" ht="13.5" customHeight="1" x14ac:dyDescent="0.25">
      <c r="A276" s="139">
        <v>0.59375</v>
      </c>
      <c r="B276" s="138">
        <v>28</v>
      </c>
      <c r="C276" s="138">
        <v>0</v>
      </c>
      <c r="D276" s="138">
        <v>0</v>
      </c>
      <c r="E276" s="138">
        <v>21</v>
      </c>
      <c r="F276" s="138">
        <v>4</v>
      </c>
      <c r="G276" s="138">
        <v>2</v>
      </c>
      <c r="H276" s="138">
        <v>0</v>
      </c>
      <c r="I276" s="138">
        <v>0</v>
      </c>
      <c r="J276" s="138">
        <v>0</v>
      </c>
      <c r="K276" s="138">
        <v>0</v>
      </c>
      <c r="L276" s="138">
        <v>0</v>
      </c>
      <c r="M276" s="138">
        <v>1</v>
      </c>
      <c r="N276" s="138">
        <v>25.9</v>
      </c>
      <c r="O276" s="138">
        <v>31.9</v>
      </c>
      <c r="P276" s="2"/>
    </row>
    <row r="277" spans="1:16" ht="13.5" customHeight="1" x14ac:dyDescent="0.25">
      <c r="A277" s="139">
        <v>0.60416666666666696</v>
      </c>
      <c r="B277" s="138">
        <v>24</v>
      </c>
      <c r="C277" s="138">
        <v>0</v>
      </c>
      <c r="D277" s="138">
        <v>0</v>
      </c>
      <c r="E277" s="138">
        <v>18</v>
      </c>
      <c r="F277" s="138">
        <v>4</v>
      </c>
      <c r="G277" s="138">
        <v>2</v>
      </c>
      <c r="H277" s="138">
        <v>0</v>
      </c>
      <c r="I277" s="138">
        <v>0</v>
      </c>
      <c r="J277" s="138">
        <v>0</v>
      </c>
      <c r="K277" s="138">
        <v>0</v>
      </c>
      <c r="L277" s="138">
        <v>0</v>
      </c>
      <c r="M277" s="138">
        <v>0</v>
      </c>
      <c r="N277" s="138">
        <v>27</v>
      </c>
      <c r="O277" s="138">
        <v>33.200000000000003</v>
      </c>
      <c r="P277" s="2"/>
    </row>
    <row r="278" spans="1:16" ht="13.5" customHeight="1" x14ac:dyDescent="0.25">
      <c r="A278" s="139">
        <v>0.61458333333333304</v>
      </c>
      <c r="B278" s="138">
        <v>30</v>
      </c>
      <c r="C278" s="138">
        <v>0</v>
      </c>
      <c r="D278" s="138">
        <v>0</v>
      </c>
      <c r="E278" s="138">
        <v>24</v>
      </c>
      <c r="F278" s="138">
        <v>3</v>
      </c>
      <c r="G278" s="138">
        <v>1</v>
      </c>
      <c r="H278" s="138">
        <v>1</v>
      </c>
      <c r="I278" s="138">
        <v>0</v>
      </c>
      <c r="J278" s="138">
        <v>0</v>
      </c>
      <c r="K278" s="138">
        <v>0</v>
      </c>
      <c r="L278" s="138">
        <v>1</v>
      </c>
      <c r="M278" s="138">
        <v>0</v>
      </c>
      <c r="N278" s="138">
        <v>26.2</v>
      </c>
      <c r="O278" s="138">
        <v>30.8</v>
      </c>
      <c r="P278" s="2"/>
    </row>
    <row r="279" spans="1:16" ht="13.5" customHeight="1" x14ac:dyDescent="0.25">
      <c r="A279" s="139">
        <v>0.625</v>
      </c>
      <c r="B279" s="138">
        <v>28</v>
      </c>
      <c r="C279" s="138">
        <v>0</v>
      </c>
      <c r="D279" s="138">
        <v>0</v>
      </c>
      <c r="E279" s="138">
        <v>17</v>
      </c>
      <c r="F279" s="138">
        <v>7</v>
      </c>
      <c r="G279" s="138">
        <v>3</v>
      </c>
      <c r="H279" s="138">
        <v>0</v>
      </c>
      <c r="I279" s="138">
        <v>0</v>
      </c>
      <c r="J279" s="138">
        <v>1</v>
      </c>
      <c r="K279" s="138">
        <v>0</v>
      </c>
      <c r="L279" s="138">
        <v>0</v>
      </c>
      <c r="M279" s="138">
        <v>0</v>
      </c>
      <c r="N279" s="138">
        <v>27.7</v>
      </c>
      <c r="O279" s="138">
        <v>32.200000000000003</v>
      </c>
      <c r="P279" s="2"/>
    </row>
    <row r="280" spans="1:16" ht="13.5" customHeight="1" x14ac:dyDescent="0.25">
      <c r="A280" s="139">
        <v>0.63541666666666696</v>
      </c>
      <c r="B280" s="138">
        <v>29</v>
      </c>
      <c r="C280" s="138">
        <v>2</v>
      </c>
      <c r="D280" s="138">
        <v>0</v>
      </c>
      <c r="E280" s="138">
        <v>17</v>
      </c>
      <c r="F280" s="138">
        <v>8</v>
      </c>
      <c r="G280" s="138">
        <v>2</v>
      </c>
      <c r="H280" s="138">
        <v>0</v>
      </c>
      <c r="I280" s="138">
        <v>0</v>
      </c>
      <c r="J280" s="138">
        <v>0</v>
      </c>
      <c r="K280" s="138">
        <v>0</v>
      </c>
      <c r="L280" s="138">
        <v>0</v>
      </c>
      <c r="M280" s="138">
        <v>0</v>
      </c>
      <c r="N280" s="138">
        <v>25.7</v>
      </c>
      <c r="O280" s="138">
        <v>30</v>
      </c>
      <c r="P280" s="2"/>
    </row>
    <row r="281" spans="1:16" ht="13.5" customHeight="1" x14ac:dyDescent="0.25">
      <c r="A281" s="139">
        <v>0.64583333333333304</v>
      </c>
      <c r="B281" s="138">
        <v>31</v>
      </c>
      <c r="C281" s="138">
        <v>0</v>
      </c>
      <c r="D281" s="138">
        <v>0</v>
      </c>
      <c r="E281" s="138">
        <v>21</v>
      </c>
      <c r="F281" s="138">
        <v>6</v>
      </c>
      <c r="G281" s="138">
        <v>3</v>
      </c>
      <c r="H281" s="138">
        <v>0</v>
      </c>
      <c r="I281" s="138">
        <v>0</v>
      </c>
      <c r="J281" s="138">
        <v>1</v>
      </c>
      <c r="K281" s="138">
        <v>0</v>
      </c>
      <c r="L281" s="138">
        <v>0</v>
      </c>
      <c r="M281" s="138">
        <v>0</v>
      </c>
      <c r="N281" s="138">
        <v>27.5</v>
      </c>
      <c r="O281" s="138">
        <v>31.1</v>
      </c>
      <c r="P281" s="2"/>
    </row>
    <row r="282" spans="1:16" ht="13.5" customHeight="1" x14ac:dyDescent="0.25">
      <c r="A282" s="139">
        <v>0.65625</v>
      </c>
      <c r="B282" s="138">
        <v>25</v>
      </c>
      <c r="C282" s="138">
        <v>0</v>
      </c>
      <c r="D282" s="138">
        <v>1</v>
      </c>
      <c r="E282" s="138">
        <v>19</v>
      </c>
      <c r="F282" s="138">
        <v>4</v>
      </c>
      <c r="G282" s="138">
        <v>0</v>
      </c>
      <c r="H282" s="138">
        <v>0</v>
      </c>
      <c r="I282" s="138">
        <v>0</v>
      </c>
      <c r="J282" s="138">
        <v>1</v>
      </c>
      <c r="K282" s="138">
        <v>0</v>
      </c>
      <c r="L282" s="138">
        <v>0</v>
      </c>
      <c r="M282" s="138">
        <v>0</v>
      </c>
      <c r="N282" s="138">
        <v>25.7</v>
      </c>
      <c r="O282" s="138">
        <v>30.9</v>
      </c>
      <c r="P282" s="2"/>
    </row>
    <row r="283" spans="1:16" ht="13.5" customHeight="1" x14ac:dyDescent="0.25">
      <c r="A283" s="139">
        <v>0.66666666666666696</v>
      </c>
      <c r="B283" s="138">
        <v>42</v>
      </c>
      <c r="C283" s="138">
        <v>0</v>
      </c>
      <c r="D283" s="138">
        <v>1</v>
      </c>
      <c r="E283" s="138">
        <v>34</v>
      </c>
      <c r="F283" s="138">
        <v>5</v>
      </c>
      <c r="G283" s="138">
        <v>2</v>
      </c>
      <c r="H283" s="138">
        <v>0</v>
      </c>
      <c r="I283" s="138">
        <v>0</v>
      </c>
      <c r="J283" s="138">
        <v>0</v>
      </c>
      <c r="K283" s="138">
        <v>0</v>
      </c>
      <c r="L283" s="138">
        <v>0</v>
      </c>
      <c r="M283" s="138">
        <v>0</v>
      </c>
      <c r="N283" s="138">
        <v>27.2</v>
      </c>
      <c r="O283" s="138">
        <v>30.3</v>
      </c>
      <c r="P283" s="2"/>
    </row>
    <row r="284" spans="1:16" ht="13.5" customHeight="1" x14ac:dyDescent="0.25">
      <c r="A284" s="139">
        <v>0.67708333333333304</v>
      </c>
      <c r="B284" s="138">
        <v>35</v>
      </c>
      <c r="C284" s="138">
        <v>0</v>
      </c>
      <c r="D284" s="138">
        <v>3</v>
      </c>
      <c r="E284" s="138">
        <v>22</v>
      </c>
      <c r="F284" s="138">
        <v>7</v>
      </c>
      <c r="G284" s="138">
        <v>2</v>
      </c>
      <c r="H284" s="138">
        <v>0</v>
      </c>
      <c r="I284" s="138">
        <v>1</v>
      </c>
      <c r="J284" s="138">
        <v>0</v>
      </c>
      <c r="K284" s="138">
        <v>0</v>
      </c>
      <c r="L284" s="138">
        <v>0</v>
      </c>
      <c r="M284" s="138">
        <v>0</v>
      </c>
      <c r="N284" s="138">
        <v>27.5</v>
      </c>
      <c r="O284" s="138">
        <v>31.9</v>
      </c>
      <c r="P284" s="2"/>
    </row>
    <row r="285" spans="1:16" ht="13.5" customHeight="1" x14ac:dyDescent="0.25">
      <c r="A285" s="139">
        <v>0.6875</v>
      </c>
      <c r="B285" s="138">
        <v>38</v>
      </c>
      <c r="C285" s="138">
        <v>0</v>
      </c>
      <c r="D285" s="138">
        <v>1</v>
      </c>
      <c r="E285" s="138">
        <v>31</v>
      </c>
      <c r="F285" s="138">
        <v>3</v>
      </c>
      <c r="G285" s="138">
        <v>2</v>
      </c>
      <c r="H285" s="138">
        <v>0</v>
      </c>
      <c r="I285" s="138">
        <v>0</v>
      </c>
      <c r="J285" s="138">
        <v>0</v>
      </c>
      <c r="K285" s="138">
        <v>0</v>
      </c>
      <c r="L285" s="138">
        <v>1</v>
      </c>
      <c r="M285" s="138">
        <v>0</v>
      </c>
      <c r="N285" s="138">
        <v>26.2</v>
      </c>
      <c r="O285" s="138">
        <v>29.7</v>
      </c>
      <c r="P285" s="2"/>
    </row>
    <row r="286" spans="1:16" ht="13.5" customHeight="1" x14ac:dyDescent="0.25">
      <c r="A286" s="139">
        <v>0.69791666666666696</v>
      </c>
      <c r="B286" s="138">
        <v>35</v>
      </c>
      <c r="C286" s="138">
        <v>0</v>
      </c>
      <c r="D286" s="138">
        <v>4</v>
      </c>
      <c r="E286" s="138">
        <v>24</v>
      </c>
      <c r="F286" s="138">
        <v>6</v>
      </c>
      <c r="G286" s="138">
        <v>1</v>
      </c>
      <c r="H286" s="138">
        <v>0</v>
      </c>
      <c r="I286" s="138">
        <v>0</v>
      </c>
      <c r="J286" s="138">
        <v>0</v>
      </c>
      <c r="K286" s="138">
        <v>0</v>
      </c>
      <c r="L286" s="138">
        <v>0</v>
      </c>
      <c r="M286" s="138">
        <v>0</v>
      </c>
      <c r="N286" s="138">
        <v>29.2</v>
      </c>
      <c r="O286" s="138">
        <v>32.200000000000003</v>
      </c>
      <c r="P286" s="2"/>
    </row>
    <row r="287" spans="1:16" ht="13.5" customHeight="1" x14ac:dyDescent="0.25">
      <c r="A287" s="139">
        <v>0.70833333333333304</v>
      </c>
      <c r="B287" s="138">
        <v>31</v>
      </c>
      <c r="C287" s="138">
        <v>1</v>
      </c>
      <c r="D287" s="138">
        <v>6</v>
      </c>
      <c r="E287" s="138">
        <v>21</v>
      </c>
      <c r="F287" s="138">
        <v>1</v>
      </c>
      <c r="G287" s="138">
        <v>2</v>
      </c>
      <c r="H287" s="138">
        <v>0</v>
      </c>
      <c r="I287" s="138">
        <v>0</v>
      </c>
      <c r="J287" s="138">
        <v>0</v>
      </c>
      <c r="K287" s="138">
        <v>0</v>
      </c>
      <c r="L287" s="138">
        <v>0</v>
      </c>
      <c r="M287" s="138">
        <v>0</v>
      </c>
      <c r="N287" s="138">
        <v>29.5</v>
      </c>
      <c r="O287" s="138">
        <v>34.1</v>
      </c>
      <c r="P287" s="2"/>
    </row>
    <row r="288" spans="1:16" ht="13.5" customHeight="1" x14ac:dyDescent="0.25">
      <c r="A288" s="139">
        <v>0.71875</v>
      </c>
      <c r="B288" s="138">
        <v>41</v>
      </c>
      <c r="C288" s="138">
        <v>0</v>
      </c>
      <c r="D288" s="138">
        <v>5</v>
      </c>
      <c r="E288" s="138">
        <v>23</v>
      </c>
      <c r="F288" s="138">
        <v>10</v>
      </c>
      <c r="G288" s="138">
        <v>1</v>
      </c>
      <c r="H288" s="138">
        <v>0</v>
      </c>
      <c r="I288" s="138">
        <v>1</v>
      </c>
      <c r="J288" s="138">
        <v>1</v>
      </c>
      <c r="K288" s="138">
        <v>0</v>
      </c>
      <c r="L288" s="138">
        <v>0</v>
      </c>
      <c r="M288" s="138">
        <v>0</v>
      </c>
      <c r="N288" s="138">
        <v>27.4</v>
      </c>
      <c r="O288" s="138">
        <v>31.4</v>
      </c>
      <c r="P288" s="2"/>
    </row>
    <row r="289" spans="1:16" ht="13.5" customHeight="1" x14ac:dyDescent="0.25">
      <c r="A289" s="139">
        <v>0.72916666666666696</v>
      </c>
      <c r="B289" s="138">
        <v>42</v>
      </c>
      <c r="C289" s="138">
        <v>0</v>
      </c>
      <c r="D289" s="138">
        <v>10</v>
      </c>
      <c r="E289" s="138">
        <v>30</v>
      </c>
      <c r="F289" s="138">
        <v>2</v>
      </c>
      <c r="G289" s="138">
        <v>0</v>
      </c>
      <c r="H289" s="138">
        <v>0</v>
      </c>
      <c r="I289" s="138">
        <v>0</v>
      </c>
      <c r="J289" s="138">
        <v>0</v>
      </c>
      <c r="K289" s="138">
        <v>0</v>
      </c>
      <c r="L289" s="138">
        <v>0</v>
      </c>
      <c r="M289" s="138">
        <v>0</v>
      </c>
      <c r="N289" s="138">
        <v>29.2</v>
      </c>
      <c r="O289" s="138">
        <v>31.4</v>
      </c>
      <c r="P289" s="2"/>
    </row>
    <row r="290" spans="1:16" ht="13.5" customHeight="1" x14ac:dyDescent="0.25">
      <c r="A290" s="139">
        <v>0.73958333333333304</v>
      </c>
      <c r="B290" s="138">
        <v>54</v>
      </c>
      <c r="C290" s="138">
        <v>0</v>
      </c>
      <c r="D290" s="138">
        <v>16</v>
      </c>
      <c r="E290" s="138">
        <v>26</v>
      </c>
      <c r="F290" s="138">
        <v>7</v>
      </c>
      <c r="G290" s="138">
        <v>2</v>
      </c>
      <c r="H290" s="138">
        <v>0</v>
      </c>
      <c r="I290" s="138">
        <v>2</v>
      </c>
      <c r="J290" s="138">
        <v>1</v>
      </c>
      <c r="K290" s="138">
        <v>0</v>
      </c>
      <c r="L290" s="138">
        <v>0</v>
      </c>
      <c r="M290" s="138">
        <v>0</v>
      </c>
      <c r="N290" s="138">
        <v>27.5</v>
      </c>
      <c r="O290" s="138">
        <v>30.3</v>
      </c>
      <c r="P290" s="2"/>
    </row>
    <row r="291" spans="1:16" ht="13.5" customHeight="1" x14ac:dyDescent="0.25">
      <c r="A291" s="139">
        <v>0.75</v>
      </c>
      <c r="B291" s="138">
        <v>53</v>
      </c>
      <c r="C291" s="138">
        <v>0</v>
      </c>
      <c r="D291" s="138">
        <v>9</v>
      </c>
      <c r="E291" s="138">
        <v>27</v>
      </c>
      <c r="F291" s="138">
        <v>14</v>
      </c>
      <c r="G291" s="138">
        <v>2</v>
      </c>
      <c r="H291" s="138">
        <v>0</v>
      </c>
      <c r="I291" s="138">
        <v>1</v>
      </c>
      <c r="J291" s="138">
        <v>0</v>
      </c>
      <c r="K291" s="138">
        <v>0</v>
      </c>
      <c r="L291" s="138">
        <v>0</v>
      </c>
      <c r="M291" s="138">
        <v>0</v>
      </c>
      <c r="N291" s="138">
        <v>28.9</v>
      </c>
      <c r="O291" s="138">
        <v>33.9</v>
      </c>
      <c r="P291" s="2"/>
    </row>
    <row r="292" spans="1:16" ht="13.5" customHeight="1" x14ac:dyDescent="0.25">
      <c r="A292" s="139">
        <v>0.76041666666666696</v>
      </c>
      <c r="B292" s="138">
        <v>32</v>
      </c>
      <c r="C292" s="138">
        <v>0</v>
      </c>
      <c r="D292" s="138">
        <v>12</v>
      </c>
      <c r="E292" s="138">
        <v>19</v>
      </c>
      <c r="F292" s="138">
        <v>1</v>
      </c>
      <c r="G292" s="138">
        <v>0</v>
      </c>
      <c r="H292" s="138">
        <v>0</v>
      </c>
      <c r="I292" s="138">
        <v>0</v>
      </c>
      <c r="J292" s="138">
        <v>0</v>
      </c>
      <c r="K292" s="138">
        <v>0</v>
      </c>
      <c r="L292" s="138">
        <v>0</v>
      </c>
      <c r="M292" s="138">
        <v>0</v>
      </c>
      <c r="N292" s="138">
        <v>29.2</v>
      </c>
      <c r="O292" s="138">
        <v>34.299999999999997</v>
      </c>
      <c r="P292" s="2"/>
    </row>
    <row r="293" spans="1:16" ht="13.5" customHeight="1" x14ac:dyDescent="0.25">
      <c r="A293" s="139">
        <v>0.77083333333333304</v>
      </c>
      <c r="B293" s="138">
        <v>36</v>
      </c>
      <c r="C293" s="138">
        <v>0</v>
      </c>
      <c r="D293" s="138">
        <v>18</v>
      </c>
      <c r="E293" s="138">
        <v>17</v>
      </c>
      <c r="F293" s="138">
        <v>0</v>
      </c>
      <c r="G293" s="138">
        <v>0</v>
      </c>
      <c r="H293" s="138">
        <v>0</v>
      </c>
      <c r="I293" s="138">
        <v>1</v>
      </c>
      <c r="J293" s="138">
        <v>0</v>
      </c>
      <c r="K293" s="138">
        <v>0</v>
      </c>
      <c r="L293" s="138">
        <v>0</v>
      </c>
      <c r="M293" s="138">
        <v>0</v>
      </c>
      <c r="N293" s="138">
        <v>30.2</v>
      </c>
      <c r="O293" s="138">
        <v>33.6</v>
      </c>
      <c r="P293" s="2"/>
    </row>
    <row r="294" spans="1:16" ht="13.5" customHeight="1" x14ac:dyDescent="0.25">
      <c r="A294" s="139">
        <v>0.78125</v>
      </c>
      <c r="B294" s="138">
        <v>32</v>
      </c>
      <c r="C294" s="138">
        <v>0</v>
      </c>
      <c r="D294" s="138">
        <v>10</v>
      </c>
      <c r="E294" s="138">
        <v>19</v>
      </c>
      <c r="F294" s="138">
        <v>3</v>
      </c>
      <c r="G294" s="138">
        <v>0</v>
      </c>
      <c r="H294" s="138">
        <v>0</v>
      </c>
      <c r="I294" s="138">
        <v>0</v>
      </c>
      <c r="J294" s="138">
        <v>0</v>
      </c>
      <c r="K294" s="138">
        <v>0</v>
      </c>
      <c r="L294" s="138">
        <v>0</v>
      </c>
      <c r="M294" s="138">
        <v>0</v>
      </c>
      <c r="N294" s="138">
        <v>28.5</v>
      </c>
      <c r="O294" s="138">
        <v>32.5</v>
      </c>
      <c r="P294" s="2"/>
    </row>
    <row r="295" spans="1:16" ht="13.5" customHeight="1" x14ac:dyDescent="0.25">
      <c r="A295" s="139">
        <v>0.79166666666666696</v>
      </c>
      <c r="B295" s="138">
        <v>16</v>
      </c>
      <c r="C295" s="138">
        <v>0</v>
      </c>
      <c r="D295" s="138">
        <v>3</v>
      </c>
      <c r="E295" s="138">
        <v>10</v>
      </c>
      <c r="F295" s="138">
        <v>1</v>
      </c>
      <c r="G295" s="138">
        <v>1</v>
      </c>
      <c r="H295" s="138">
        <v>0</v>
      </c>
      <c r="I295" s="138">
        <v>1</v>
      </c>
      <c r="J295" s="138">
        <v>0</v>
      </c>
      <c r="K295" s="138">
        <v>0</v>
      </c>
      <c r="L295" s="138">
        <v>0</v>
      </c>
      <c r="M295" s="138">
        <v>0</v>
      </c>
      <c r="N295" s="138">
        <v>28.5</v>
      </c>
      <c r="O295" s="138">
        <v>33.799999999999997</v>
      </c>
      <c r="P295" s="2"/>
    </row>
    <row r="296" spans="1:16" ht="13.5" customHeight="1" x14ac:dyDescent="0.25">
      <c r="A296" s="139">
        <v>0.80208333333333304</v>
      </c>
      <c r="B296" s="138">
        <v>11</v>
      </c>
      <c r="C296" s="138">
        <v>0</v>
      </c>
      <c r="D296" s="138">
        <v>2</v>
      </c>
      <c r="E296" s="138">
        <v>8</v>
      </c>
      <c r="F296" s="138">
        <v>0</v>
      </c>
      <c r="G296" s="138">
        <v>1</v>
      </c>
      <c r="H296" s="138">
        <v>0</v>
      </c>
      <c r="I296" s="138">
        <v>0</v>
      </c>
      <c r="J296" s="138">
        <v>0</v>
      </c>
      <c r="K296" s="138">
        <v>0</v>
      </c>
      <c r="L296" s="138">
        <v>0</v>
      </c>
      <c r="M296" s="138">
        <v>0</v>
      </c>
      <c r="N296" s="138">
        <v>29.8</v>
      </c>
      <c r="O296" s="138">
        <v>34.9</v>
      </c>
      <c r="P296" s="2"/>
    </row>
    <row r="297" spans="1:16" ht="13.5" customHeight="1" x14ac:dyDescent="0.25">
      <c r="A297" s="139">
        <v>0.8125</v>
      </c>
      <c r="B297" s="138">
        <v>17</v>
      </c>
      <c r="C297" s="138">
        <v>1</v>
      </c>
      <c r="D297" s="138">
        <v>1</v>
      </c>
      <c r="E297" s="138">
        <v>13</v>
      </c>
      <c r="F297" s="138">
        <v>2</v>
      </c>
      <c r="G297" s="138">
        <v>0</v>
      </c>
      <c r="H297" s="138">
        <v>0</v>
      </c>
      <c r="I297" s="138">
        <v>0</v>
      </c>
      <c r="J297" s="138">
        <v>0</v>
      </c>
      <c r="K297" s="138">
        <v>0</v>
      </c>
      <c r="L297" s="138">
        <v>0</v>
      </c>
      <c r="M297" s="138">
        <v>0</v>
      </c>
      <c r="N297" s="138">
        <v>25.5</v>
      </c>
      <c r="O297" s="138">
        <v>31.2</v>
      </c>
      <c r="P297" s="2"/>
    </row>
    <row r="298" spans="1:16" ht="13.5" customHeight="1" x14ac:dyDescent="0.25">
      <c r="A298" s="139">
        <v>0.82291666666666696</v>
      </c>
      <c r="B298" s="138">
        <v>10</v>
      </c>
      <c r="C298" s="138">
        <v>0</v>
      </c>
      <c r="D298" s="138">
        <v>1</v>
      </c>
      <c r="E298" s="138">
        <v>9</v>
      </c>
      <c r="F298" s="138">
        <v>0</v>
      </c>
      <c r="G298" s="138">
        <v>0</v>
      </c>
      <c r="H298" s="138">
        <v>0</v>
      </c>
      <c r="I298" s="138">
        <v>0</v>
      </c>
      <c r="J298" s="138">
        <v>0</v>
      </c>
      <c r="K298" s="138">
        <v>0</v>
      </c>
      <c r="L298" s="138">
        <v>0</v>
      </c>
      <c r="M298" s="138">
        <v>0</v>
      </c>
      <c r="N298" s="138">
        <v>26.3</v>
      </c>
      <c r="O298" s="138" t="s">
        <v>192</v>
      </c>
      <c r="P298" s="2"/>
    </row>
    <row r="299" spans="1:16" ht="13.5" customHeight="1" x14ac:dyDescent="0.25">
      <c r="A299" s="139">
        <v>0.83333333333333304</v>
      </c>
      <c r="B299" s="138">
        <v>15</v>
      </c>
      <c r="C299" s="138">
        <v>0</v>
      </c>
      <c r="D299" s="138">
        <v>4</v>
      </c>
      <c r="E299" s="138">
        <v>10</v>
      </c>
      <c r="F299" s="138">
        <v>1</v>
      </c>
      <c r="G299" s="138">
        <v>0</v>
      </c>
      <c r="H299" s="138">
        <v>0</v>
      </c>
      <c r="I299" s="138">
        <v>0</v>
      </c>
      <c r="J299" s="138">
        <v>0</v>
      </c>
      <c r="K299" s="138">
        <v>0</v>
      </c>
      <c r="L299" s="138">
        <v>0</v>
      </c>
      <c r="M299" s="138">
        <v>0</v>
      </c>
      <c r="N299" s="138">
        <v>28.5</v>
      </c>
      <c r="O299" s="138">
        <v>34.9</v>
      </c>
      <c r="P299" s="2"/>
    </row>
    <row r="300" spans="1:16" ht="13.5" customHeight="1" x14ac:dyDescent="0.25">
      <c r="A300" s="139">
        <v>0.84375</v>
      </c>
      <c r="B300" s="138">
        <v>7</v>
      </c>
      <c r="C300" s="138">
        <v>0</v>
      </c>
      <c r="D300" s="138">
        <v>0</v>
      </c>
      <c r="E300" s="138">
        <v>6</v>
      </c>
      <c r="F300" s="138">
        <v>1</v>
      </c>
      <c r="G300" s="138">
        <v>0</v>
      </c>
      <c r="H300" s="138">
        <v>0</v>
      </c>
      <c r="I300" s="138">
        <v>0</v>
      </c>
      <c r="J300" s="138">
        <v>0</v>
      </c>
      <c r="K300" s="138">
        <v>0</v>
      </c>
      <c r="L300" s="138">
        <v>0</v>
      </c>
      <c r="M300" s="138">
        <v>0</v>
      </c>
      <c r="N300" s="138">
        <v>27.1</v>
      </c>
      <c r="O300" s="138" t="s">
        <v>192</v>
      </c>
      <c r="P300" s="2"/>
    </row>
    <row r="301" spans="1:16" ht="13.5" customHeight="1" x14ac:dyDescent="0.25">
      <c r="A301" s="139">
        <v>0.85416666666666696</v>
      </c>
      <c r="B301" s="138">
        <v>9</v>
      </c>
      <c r="C301" s="138">
        <v>0</v>
      </c>
      <c r="D301" s="138">
        <v>0</v>
      </c>
      <c r="E301" s="138">
        <v>9</v>
      </c>
      <c r="F301" s="138">
        <v>0</v>
      </c>
      <c r="G301" s="138">
        <v>0</v>
      </c>
      <c r="H301" s="138">
        <v>0</v>
      </c>
      <c r="I301" s="138">
        <v>0</v>
      </c>
      <c r="J301" s="138">
        <v>0</v>
      </c>
      <c r="K301" s="138">
        <v>0</v>
      </c>
      <c r="L301" s="138">
        <v>0</v>
      </c>
      <c r="M301" s="138">
        <v>0</v>
      </c>
      <c r="N301" s="138">
        <v>28.2</v>
      </c>
      <c r="O301" s="138" t="s">
        <v>192</v>
      </c>
      <c r="P301" s="2"/>
    </row>
    <row r="302" spans="1:16" ht="13.5" customHeight="1" x14ac:dyDescent="0.25">
      <c r="A302" s="139">
        <v>0.86458333333333304</v>
      </c>
      <c r="B302" s="138">
        <v>10</v>
      </c>
      <c r="C302" s="138">
        <v>0</v>
      </c>
      <c r="D302" s="138">
        <v>1</v>
      </c>
      <c r="E302" s="138">
        <v>6</v>
      </c>
      <c r="F302" s="138">
        <v>3</v>
      </c>
      <c r="G302" s="138">
        <v>0</v>
      </c>
      <c r="H302" s="138">
        <v>0</v>
      </c>
      <c r="I302" s="138">
        <v>0</v>
      </c>
      <c r="J302" s="138">
        <v>0</v>
      </c>
      <c r="K302" s="138">
        <v>0</v>
      </c>
      <c r="L302" s="138">
        <v>0</v>
      </c>
      <c r="M302" s="138">
        <v>0</v>
      </c>
      <c r="N302" s="138">
        <v>28.5</v>
      </c>
      <c r="O302" s="138" t="s">
        <v>192</v>
      </c>
      <c r="P302" s="2"/>
    </row>
    <row r="303" spans="1:16" ht="13.5" customHeight="1" x14ac:dyDescent="0.25">
      <c r="A303" s="139">
        <v>0.875</v>
      </c>
      <c r="B303" s="138">
        <v>6</v>
      </c>
      <c r="C303" s="138">
        <v>0</v>
      </c>
      <c r="D303" s="138">
        <v>0</v>
      </c>
      <c r="E303" s="138">
        <v>6</v>
      </c>
      <c r="F303" s="138">
        <v>0</v>
      </c>
      <c r="G303" s="138">
        <v>0</v>
      </c>
      <c r="H303" s="138">
        <v>0</v>
      </c>
      <c r="I303" s="138">
        <v>0</v>
      </c>
      <c r="J303" s="138">
        <v>0</v>
      </c>
      <c r="K303" s="138">
        <v>0</v>
      </c>
      <c r="L303" s="138">
        <v>0</v>
      </c>
      <c r="M303" s="138">
        <v>0</v>
      </c>
      <c r="N303" s="138">
        <v>28.7</v>
      </c>
      <c r="O303" s="138" t="s">
        <v>192</v>
      </c>
      <c r="P303" s="2"/>
    </row>
    <row r="304" spans="1:16" ht="13.5" customHeight="1" x14ac:dyDescent="0.25">
      <c r="A304" s="139">
        <v>0.88541666666666696</v>
      </c>
      <c r="B304" s="138">
        <v>5</v>
      </c>
      <c r="C304" s="138">
        <v>0</v>
      </c>
      <c r="D304" s="138">
        <v>0</v>
      </c>
      <c r="E304" s="138">
        <v>5</v>
      </c>
      <c r="F304" s="138">
        <v>0</v>
      </c>
      <c r="G304" s="138">
        <v>0</v>
      </c>
      <c r="H304" s="138">
        <v>0</v>
      </c>
      <c r="I304" s="138">
        <v>0</v>
      </c>
      <c r="J304" s="138">
        <v>0</v>
      </c>
      <c r="K304" s="138">
        <v>0</v>
      </c>
      <c r="L304" s="138">
        <v>0</v>
      </c>
      <c r="M304" s="138">
        <v>0</v>
      </c>
      <c r="N304" s="138">
        <v>29.8</v>
      </c>
      <c r="O304" s="138" t="s">
        <v>192</v>
      </c>
      <c r="P304" s="2"/>
    </row>
    <row r="305" spans="1:16" ht="13.5" customHeight="1" x14ac:dyDescent="0.25">
      <c r="A305" s="139">
        <v>0.89583333333333304</v>
      </c>
      <c r="B305" s="138">
        <v>9</v>
      </c>
      <c r="C305" s="138">
        <v>0</v>
      </c>
      <c r="D305" s="138">
        <v>5</v>
      </c>
      <c r="E305" s="138">
        <v>3</v>
      </c>
      <c r="F305" s="138">
        <v>1</v>
      </c>
      <c r="G305" s="138">
        <v>0</v>
      </c>
      <c r="H305" s="138">
        <v>0</v>
      </c>
      <c r="I305" s="138">
        <v>0</v>
      </c>
      <c r="J305" s="138">
        <v>0</v>
      </c>
      <c r="K305" s="138">
        <v>0</v>
      </c>
      <c r="L305" s="138">
        <v>0</v>
      </c>
      <c r="M305" s="138">
        <v>0</v>
      </c>
      <c r="N305" s="138">
        <v>31.5</v>
      </c>
      <c r="O305" s="138" t="s">
        <v>192</v>
      </c>
      <c r="P305" s="2"/>
    </row>
    <row r="306" spans="1:16" ht="13.5" customHeight="1" x14ac:dyDescent="0.25">
      <c r="A306" s="139">
        <v>0.90625</v>
      </c>
      <c r="B306" s="138">
        <v>2</v>
      </c>
      <c r="C306" s="138">
        <v>0</v>
      </c>
      <c r="D306" s="138">
        <v>0</v>
      </c>
      <c r="E306" s="138">
        <v>2</v>
      </c>
      <c r="F306" s="138">
        <v>0</v>
      </c>
      <c r="G306" s="138">
        <v>0</v>
      </c>
      <c r="H306" s="138">
        <v>0</v>
      </c>
      <c r="I306" s="138">
        <v>0</v>
      </c>
      <c r="J306" s="138">
        <v>0</v>
      </c>
      <c r="K306" s="138">
        <v>0</v>
      </c>
      <c r="L306" s="138">
        <v>0</v>
      </c>
      <c r="M306" s="138">
        <v>0</v>
      </c>
      <c r="N306" s="138">
        <v>37.5</v>
      </c>
      <c r="O306" s="138" t="s">
        <v>192</v>
      </c>
      <c r="P306" s="2"/>
    </row>
    <row r="307" spans="1:16" ht="13.5" customHeight="1" x14ac:dyDescent="0.25">
      <c r="A307" s="139">
        <v>0.91666666666666696</v>
      </c>
      <c r="B307" s="138">
        <v>6</v>
      </c>
      <c r="C307" s="138">
        <v>0</v>
      </c>
      <c r="D307" s="138">
        <v>0</v>
      </c>
      <c r="E307" s="138">
        <v>5</v>
      </c>
      <c r="F307" s="138">
        <v>1</v>
      </c>
      <c r="G307" s="138">
        <v>0</v>
      </c>
      <c r="H307" s="138">
        <v>0</v>
      </c>
      <c r="I307" s="138">
        <v>0</v>
      </c>
      <c r="J307" s="138">
        <v>0</v>
      </c>
      <c r="K307" s="138">
        <v>0</v>
      </c>
      <c r="L307" s="138">
        <v>0</v>
      </c>
      <c r="M307" s="138">
        <v>0</v>
      </c>
      <c r="N307" s="138">
        <v>28</v>
      </c>
      <c r="O307" s="138" t="s">
        <v>192</v>
      </c>
      <c r="P307" s="2"/>
    </row>
    <row r="308" spans="1:16" ht="13.5" customHeight="1" x14ac:dyDescent="0.25">
      <c r="A308" s="139">
        <v>0.92708333333333304</v>
      </c>
      <c r="B308" s="138">
        <v>2</v>
      </c>
      <c r="C308" s="138">
        <v>0</v>
      </c>
      <c r="D308" s="138">
        <v>0</v>
      </c>
      <c r="E308" s="138">
        <v>2</v>
      </c>
      <c r="F308" s="138">
        <v>0</v>
      </c>
      <c r="G308" s="138">
        <v>0</v>
      </c>
      <c r="H308" s="138">
        <v>0</v>
      </c>
      <c r="I308" s="138">
        <v>0</v>
      </c>
      <c r="J308" s="138">
        <v>0</v>
      </c>
      <c r="K308" s="138">
        <v>0</v>
      </c>
      <c r="L308" s="138">
        <v>0</v>
      </c>
      <c r="M308" s="138">
        <v>0</v>
      </c>
      <c r="N308" s="138">
        <v>20.9</v>
      </c>
      <c r="O308" s="138" t="s">
        <v>192</v>
      </c>
      <c r="P308" s="2"/>
    </row>
    <row r="309" spans="1:16" ht="13.5" customHeight="1" x14ac:dyDescent="0.25">
      <c r="A309" s="139">
        <v>0.9375</v>
      </c>
      <c r="B309" s="138">
        <v>5</v>
      </c>
      <c r="C309" s="138">
        <v>0</v>
      </c>
      <c r="D309" s="138">
        <v>1</v>
      </c>
      <c r="E309" s="138">
        <v>4</v>
      </c>
      <c r="F309" s="138">
        <v>0</v>
      </c>
      <c r="G309" s="138">
        <v>0</v>
      </c>
      <c r="H309" s="138">
        <v>0</v>
      </c>
      <c r="I309" s="138">
        <v>0</v>
      </c>
      <c r="J309" s="138">
        <v>0</v>
      </c>
      <c r="K309" s="138">
        <v>0</v>
      </c>
      <c r="L309" s="138">
        <v>0</v>
      </c>
      <c r="M309" s="138">
        <v>0</v>
      </c>
      <c r="N309" s="138">
        <v>32.6</v>
      </c>
      <c r="O309" s="138" t="s">
        <v>192</v>
      </c>
      <c r="P309" s="2"/>
    </row>
    <row r="310" spans="1:16" ht="13.5" customHeight="1" x14ac:dyDescent="0.25">
      <c r="A310" s="139">
        <v>0.94791666666666696</v>
      </c>
      <c r="B310" s="138">
        <v>2</v>
      </c>
      <c r="C310" s="138">
        <v>0</v>
      </c>
      <c r="D310" s="138">
        <v>0</v>
      </c>
      <c r="E310" s="138">
        <v>0</v>
      </c>
      <c r="F310" s="138">
        <v>2</v>
      </c>
      <c r="G310" s="138">
        <v>0</v>
      </c>
      <c r="H310" s="138">
        <v>0</v>
      </c>
      <c r="I310" s="138">
        <v>0</v>
      </c>
      <c r="J310" s="138">
        <v>0</v>
      </c>
      <c r="K310" s="138">
        <v>0</v>
      </c>
      <c r="L310" s="138">
        <v>0</v>
      </c>
      <c r="M310" s="138">
        <v>0</v>
      </c>
      <c r="N310" s="138">
        <v>27.2</v>
      </c>
      <c r="O310" s="138" t="s">
        <v>192</v>
      </c>
      <c r="P310" s="2"/>
    </row>
    <row r="311" spans="1:16" ht="13.5" customHeight="1" x14ac:dyDescent="0.25">
      <c r="A311" s="139">
        <v>0.95833333333333304</v>
      </c>
      <c r="B311" s="138">
        <v>1</v>
      </c>
      <c r="C311" s="138">
        <v>0</v>
      </c>
      <c r="D311" s="138">
        <v>0</v>
      </c>
      <c r="E311" s="138">
        <v>1</v>
      </c>
      <c r="F311" s="138">
        <v>0</v>
      </c>
      <c r="G311" s="138">
        <v>0</v>
      </c>
      <c r="H311" s="138">
        <v>0</v>
      </c>
      <c r="I311" s="138">
        <v>0</v>
      </c>
      <c r="J311" s="138">
        <v>0</v>
      </c>
      <c r="K311" s="138">
        <v>0</v>
      </c>
      <c r="L311" s="138">
        <v>0</v>
      </c>
      <c r="M311" s="138">
        <v>0</v>
      </c>
      <c r="N311" s="138">
        <v>33.4</v>
      </c>
      <c r="O311" s="138" t="s">
        <v>192</v>
      </c>
      <c r="P311" s="2"/>
    </row>
    <row r="312" spans="1:16" ht="13.5" customHeight="1" x14ac:dyDescent="0.25">
      <c r="A312" s="139">
        <v>0.96875</v>
      </c>
      <c r="B312" s="138">
        <v>0</v>
      </c>
      <c r="C312" s="138">
        <v>0</v>
      </c>
      <c r="D312" s="138">
        <v>0</v>
      </c>
      <c r="E312" s="138">
        <v>0</v>
      </c>
      <c r="F312" s="138">
        <v>0</v>
      </c>
      <c r="G312" s="138">
        <v>0</v>
      </c>
      <c r="H312" s="138">
        <v>0</v>
      </c>
      <c r="I312" s="138">
        <v>0</v>
      </c>
      <c r="J312" s="138">
        <v>0</v>
      </c>
      <c r="K312" s="138">
        <v>0</v>
      </c>
      <c r="L312" s="138">
        <v>0</v>
      </c>
      <c r="M312" s="138">
        <v>0</v>
      </c>
      <c r="N312" s="138" t="s">
        <v>192</v>
      </c>
      <c r="O312" s="138" t="s">
        <v>192</v>
      </c>
      <c r="P312" s="2"/>
    </row>
    <row r="313" spans="1:16" ht="13.5" customHeight="1" x14ac:dyDescent="0.25">
      <c r="A313" s="139">
        <v>0.97916666666666696</v>
      </c>
      <c r="B313" s="138">
        <v>1</v>
      </c>
      <c r="C313" s="138">
        <v>0</v>
      </c>
      <c r="D313" s="138">
        <v>0</v>
      </c>
      <c r="E313" s="138">
        <v>1</v>
      </c>
      <c r="F313" s="138">
        <v>0</v>
      </c>
      <c r="G313" s="138">
        <v>0</v>
      </c>
      <c r="H313" s="138">
        <v>0</v>
      </c>
      <c r="I313" s="138">
        <v>0</v>
      </c>
      <c r="J313" s="138">
        <v>0</v>
      </c>
      <c r="K313" s="138">
        <v>0</v>
      </c>
      <c r="L313" s="138">
        <v>0</v>
      </c>
      <c r="M313" s="138">
        <v>0</v>
      </c>
      <c r="N313" s="138">
        <v>36.700000000000003</v>
      </c>
      <c r="O313" s="138" t="s">
        <v>192</v>
      </c>
      <c r="P313" s="2"/>
    </row>
    <row r="314" spans="1:16" ht="13.5" customHeight="1" thickBot="1" x14ac:dyDescent="0.3">
      <c r="A314" s="140">
        <v>0.98958333333333304</v>
      </c>
      <c r="B314" s="138">
        <v>2</v>
      </c>
      <c r="C314" s="138">
        <v>0</v>
      </c>
      <c r="D314" s="138">
        <v>0</v>
      </c>
      <c r="E314" s="138">
        <v>1</v>
      </c>
      <c r="F314" s="138">
        <v>0</v>
      </c>
      <c r="G314" s="138">
        <v>0</v>
      </c>
      <c r="H314" s="138">
        <v>0</v>
      </c>
      <c r="I314" s="138">
        <v>0</v>
      </c>
      <c r="J314" s="138">
        <v>1</v>
      </c>
      <c r="K314" s="138">
        <v>0</v>
      </c>
      <c r="L314" s="138">
        <v>0</v>
      </c>
      <c r="M314" s="138">
        <v>0</v>
      </c>
      <c r="N314" s="138">
        <v>28.7</v>
      </c>
      <c r="O314" s="138" t="s">
        <v>192</v>
      </c>
      <c r="P314" s="2"/>
    </row>
    <row r="315" spans="1:16" ht="13.5" customHeight="1" thickTop="1" x14ac:dyDescent="0.25">
      <c r="A315" s="141" t="s">
        <v>44</v>
      </c>
      <c r="B315" s="142">
        <f t="shared" ref="B315:M315" si="40">SUM(B247:B294)</f>
        <v>1384</v>
      </c>
      <c r="C315" s="142">
        <f t="shared" si="40"/>
        <v>9</v>
      </c>
      <c r="D315" s="142">
        <f t="shared" si="40"/>
        <v>106</v>
      </c>
      <c r="E315" s="142">
        <f t="shared" si="40"/>
        <v>946</v>
      </c>
      <c r="F315" s="142">
        <f t="shared" si="40"/>
        <v>220</v>
      </c>
      <c r="G315" s="142">
        <f t="shared" si="40"/>
        <v>71</v>
      </c>
      <c r="H315" s="142">
        <f t="shared" si="40"/>
        <v>6</v>
      </c>
      <c r="I315" s="142">
        <f t="shared" si="40"/>
        <v>7</v>
      </c>
      <c r="J315" s="142">
        <f t="shared" si="40"/>
        <v>11</v>
      </c>
      <c r="K315" s="142">
        <f t="shared" si="40"/>
        <v>0</v>
      </c>
      <c r="L315" s="142">
        <f t="shared" si="40"/>
        <v>5</v>
      </c>
      <c r="M315" s="142">
        <f t="shared" si="40"/>
        <v>3</v>
      </c>
      <c r="N315" s="143">
        <v>27.7</v>
      </c>
      <c r="O315" s="143">
        <v>31.7</v>
      </c>
    </row>
    <row r="316" spans="1:16" ht="13.5" customHeight="1" x14ac:dyDescent="0.25">
      <c r="A316" s="144" t="s">
        <v>45</v>
      </c>
      <c r="B316" s="138">
        <f t="shared" ref="B316:M316" si="41">SUM(B243:B306)</f>
        <v>1560</v>
      </c>
      <c r="C316" s="138">
        <f t="shared" si="41"/>
        <v>10</v>
      </c>
      <c r="D316" s="138">
        <f t="shared" si="41"/>
        <v>124</v>
      </c>
      <c r="E316" s="138">
        <f t="shared" si="41"/>
        <v>1079</v>
      </c>
      <c r="F316" s="138">
        <f t="shared" si="41"/>
        <v>238</v>
      </c>
      <c r="G316" s="138">
        <f t="shared" si="41"/>
        <v>74</v>
      </c>
      <c r="H316" s="138">
        <f t="shared" si="41"/>
        <v>6</v>
      </c>
      <c r="I316" s="138">
        <f t="shared" si="41"/>
        <v>8</v>
      </c>
      <c r="J316" s="138">
        <f t="shared" si="41"/>
        <v>13</v>
      </c>
      <c r="K316" s="138">
        <f t="shared" si="41"/>
        <v>0</v>
      </c>
      <c r="L316" s="138">
        <f t="shared" si="41"/>
        <v>5</v>
      </c>
      <c r="M316" s="138">
        <f t="shared" si="41"/>
        <v>3</v>
      </c>
      <c r="N316" s="145">
        <v>27.8</v>
      </c>
      <c r="O316" s="145">
        <v>31.8</v>
      </c>
    </row>
    <row r="317" spans="1:16" ht="13.5" customHeight="1" x14ac:dyDescent="0.25">
      <c r="A317" s="138" t="s">
        <v>46</v>
      </c>
      <c r="B317" s="138">
        <f t="shared" ref="B317:M317" si="42">SUM(B243:B314)</f>
        <v>1579</v>
      </c>
      <c r="C317" s="138">
        <f t="shared" si="42"/>
        <v>10</v>
      </c>
      <c r="D317" s="138">
        <f t="shared" si="42"/>
        <v>125</v>
      </c>
      <c r="E317" s="138">
        <f t="shared" si="42"/>
        <v>1093</v>
      </c>
      <c r="F317" s="138">
        <f t="shared" si="42"/>
        <v>241</v>
      </c>
      <c r="G317" s="138">
        <f t="shared" si="42"/>
        <v>74</v>
      </c>
      <c r="H317" s="138">
        <f t="shared" si="42"/>
        <v>6</v>
      </c>
      <c r="I317" s="138">
        <f t="shared" si="42"/>
        <v>8</v>
      </c>
      <c r="J317" s="138">
        <f t="shared" si="42"/>
        <v>14</v>
      </c>
      <c r="K317" s="138">
        <f t="shared" si="42"/>
        <v>0</v>
      </c>
      <c r="L317" s="138">
        <f t="shared" si="42"/>
        <v>5</v>
      </c>
      <c r="M317" s="138">
        <f t="shared" si="42"/>
        <v>3</v>
      </c>
      <c r="N317" s="145">
        <v>27.9</v>
      </c>
      <c r="O317" s="145">
        <v>31.9</v>
      </c>
    </row>
    <row r="318" spans="1:16" ht="13.5" customHeight="1" thickBot="1" x14ac:dyDescent="0.3">
      <c r="A318" s="146" t="s">
        <v>47</v>
      </c>
      <c r="B318" s="146">
        <f t="shared" ref="B318:M318" si="43">SUM(B219:B314)</f>
        <v>1615</v>
      </c>
      <c r="C318" s="146">
        <f t="shared" si="43"/>
        <v>11</v>
      </c>
      <c r="D318" s="146">
        <f t="shared" si="43"/>
        <v>126</v>
      </c>
      <c r="E318" s="146">
        <f t="shared" si="43"/>
        <v>1119</v>
      </c>
      <c r="F318" s="146">
        <f t="shared" si="43"/>
        <v>247</v>
      </c>
      <c r="G318" s="146">
        <f t="shared" si="43"/>
        <v>76</v>
      </c>
      <c r="H318" s="146">
        <f t="shared" si="43"/>
        <v>6</v>
      </c>
      <c r="I318" s="146">
        <f t="shared" si="43"/>
        <v>8</v>
      </c>
      <c r="J318" s="146">
        <f t="shared" si="43"/>
        <v>14</v>
      </c>
      <c r="K318" s="146">
        <f t="shared" si="43"/>
        <v>0</v>
      </c>
      <c r="L318" s="146">
        <f t="shared" si="43"/>
        <v>5</v>
      </c>
      <c r="M318" s="146">
        <f t="shared" si="43"/>
        <v>3</v>
      </c>
      <c r="N318" s="147">
        <v>27.9</v>
      </c>
      <c r="O318" s="147">
        <v>31.9</v>
      </c>
    </row>
    <row r="319" spans="1:16" ht="13.5" customHeight="1" thickTop="1" x14ac:dyDescent="0.25">
      <c r="N319" s="148"/>
      <c r="O319" s="148"/>
    </row>
    <row r="320" spans="1:16" ht="13.5" customHeight="1" thickBot="1" x14ac:dyDescent="0.3">
      <c r="A320" s="149" t="s">
        <v>9</v>
      </c>
      <c r="B320" s="150" t="str">
        <f>TEXT(C320,"dddd")</f>
        <v>Thursday</v>
      </c>
      <c r="C320" s="150">
        <f>C216+1</f>
        <v>45470</v>
      </c>
      <c r="D320" s="149"/>
      <c r="E320" s="149"/>
      <c r="F320" s="149"/>
      <c r="G320" s="149"/>
      <c r="H320" s="149"/>
      <c r="I320" s="149"/>
      <c r="J320" s="149"/>
      <c r="K320" s="149"/>
      <c r="L320" s="149"/>
      <c r="M320" s="149"/>
      <c r="N320" s="149"/>
      <c r="O320" s="149"/>
    </row>
    <row r="321" spans="1:27" ht="13.5" customHeight="1" thickTop="1" thickBot="1" x14ac:dyDescent="0.3">
      <c r="A321" s="149"/>
      <c r="B321" s="524" t="s">
        <v>30</v>
      </c>
      <c r="C321" s="524" t="s">
        <v>31</v>
      </c>
      <c r="D321" s="524" t="s">
        <v>32</v>
      </c>
      <c r="E321" s="524" t="s">
        <v>33</v>
      </c>
      <c r="F321" s="524" t="s">
        <v>34</v>
      </c>
      <c r="G321" s="524" t="s">
        <v>35</v>
      </c>
      <c r="H321" s="524" t="s">
        <v>36</v>
      </c>
      <c r="I321" s="524" t="s">
        <v>37</v>
      </c>
      <c r="J321" s="524" t="s">
        <v>38</v>
      </c>
      <c r="K321" s="524" t="s">
        <v>39</v>
      </c>
      <c r="L321" s="524" t="s">
        <v>40</v>
      </c>
      <c r="M321" s="524" t="s">
        <v>41</v>
      </c>
      <c r="N321" s="518" t="s">
        <v>42</v>
      </c>
      <c r="O321" s="518" t="s">
        <v>43</v>
      </c>
    </row>
    <row r="322" spans="1:27" ht="13.5" customHeight="1" thickTop="1" thickBot="1" x14ac:dyDescent="0.3">
      <c r="A322" s="152" t="s">
        <v>50</v>
      </c>
      <c r="B322" s="525"/>
      <c r="C322" s="525"/>
      <c r="D322" s="525"/>
      <c r="E322" s="525"/>
      <c r="F322" s="525"/>
      <c r="G322" s="525"/>
      <c r="H322" s="525"/>
      <c r="I322" s="525"/>
      <c r="J322" s="525"/>
      <c r="K322" s="525"/>
      <c r="L322" s="525"/>
      <c r="M322" s="525"/>
      <c r="N322" s="519"/>
      <c r="O322" s="519"/>
      <c r="V322" s="397"/>
      <c r="AA322" s="397"/>
    </row>
    <row r="323" spans="1:27" ht="13.5" customHeight="1" thickTop="1" x14ac:dyDescent="0.25">
      <c r="A323" s="137">
        <v>0</v>
      </c>
      <c r="B323" s="138">
        <v>2</v>
      </c>
      <c r="C323" s="138">
        <v>0</v>
      </c>
      <c r="D323" s="138">
        <v>0</v>
      </c>
      <c r="E323" s="138">
        <v>2</v>
      </c>
      <c r="F323" s="138">
        <v>0</v>
      </c>
      <c r="G323" s="138">
        <v>0</v>
      </c>
      <c r="H323" s="138">
        <v>0</v>
      </c>
      <c r="I323" s="138">
        <v>0</v>
      </c>
      <c r="J323" s="138">
        <v>0</v>
      </c>
      <c r="K323" s="138">
        <v>0</v>
      </c>
      <c r="L323" s="138">
        <v>0</v>
      </c>
      <c r="M323" s="138">
        <v>0</v>
      </c>
      <c r="N323" s="138">
        <v>21</v>
      </c>
      <c r="O323" s="138" t="s">
        <v>192</v>
      </c>
      <c r="P323" s="2"/>
      <c r="V323" s="397"/>
      <c r="AA323" s="397"/>
    </row>
    <row r="324" spans="1:27" ht="13.5" customHeight="1" x14ac:dyDescent="0.25">
      <c r="A324" s="139">
        <v>1.0416666666666666E-2</v>
      </c>
      <c r="B324" s="138">
        <v>0</v>
      </c>
      <c r="C324" s="138">
        <v>0</v>
      </c>
      <c r="D324" s="138">
        <v>0</v>
      </c>
      <c r="E324" s="138">
        <v>0</v>
      </c>
      <c r="F324" s="138">
        <v>0</v>
      </c>
      <c r="G324" s="138">
        <v>0</v>
      </c>
      <c r="H324" s="138">
        <v>0</v>
      </c>
      <c r="I324" s="138">
        <v>0</v>
      </c>
      <c r="J324" s="138">
        <v>0</v>
      </c>
      <c r="K324" s="138">
        <v>0</v>
      </c>
      <c r="L324" s="138">
        <v>0</v>
      </c>
      <c r="M324" s="138">
        <v>0</v>
      </c>
      <c r="N324" s="138" t="s">
        <v>192</v>
      </c>
      <c r="O324" s="138" t="s">
        <v>192</v>
      </c>
      <c r="P324" s="2"/>
      <c r="V324" s="397"/>
      <c r="AA324" s="397"/>
    </row>
    <row r="325" spans="1:27" ht="13.5" customHeight="1" x14ac:dyDescent="0.25">
      <c r="A325" s="139">
        <v>2.0833333333333332E-2</v>
      </c>
      <c r="B325" s="138">
        <v>1</v>
      </c>
      <c r="C325" s="138">
        <v>0</v>
      </c>
      <c r="D325" s="138">
        <v>0</v>
      </c>
      <c r="E325" s="138">
        <v>0</v>
      </c>
      <c r="F325" s="138">
        <v>1</v>
      </c>
      <c r="G325" s="138">
        <v>0</v>
      </c>
      <c r="H325" s="138">
        <v>0</v>
      </c>
      <c r="I325" s="138">
        <v>0</v>
      </c>
      <c r="J325" s="138">
        <v>0</v>
      </c>
      <c r="K325" s="138">
        <v>0</v>
      </c>
      <c r="L325" s="138">
        <v>0</v>
      </c>
      <c r="M325" s="138">
        <v>0</v>
      </c>
      <c r="N325" s="138">
        <v>29.2</v>
      </c>
      <c r="O325" s="138" t="s">
        <v>192</v>
      </c>
      <c r="P325" s="2"/>
      <c r="V325" s="397"/>
      <c r="AA325" s="397"/>
    </row>
    <row r="326" spans="1:27" ht="13.5" customHeight="1" x14ac:dyDescent="0.25">
      <c r="A326" s="139">
        <v>3.125E-2</v>
      </c>
      <c r="B326" s="138">
        <v>1</v>
      </c>
      <c r="C326" s="138">
        <v>0</v>
      </c>
      <c r="D326" s="138">
        <v>0</v>
      </c>
      <c r="E326" s="138">
        <v>0</v>
      </c>
      <c r="F326" s="138">
        <v>1</v>
      </c>
      <c r="G326" s="138">
        <v>0</v>
      </c>
      <c r="H326" s="138">
        <v>0</v>
      </c>
      <c r="I326" s="138">
        <v>0</v>
      </c>
      <c r="J326" s="138">
        <v>0</v>
      </c>
      <c r="K326" s="138">
        <v>0</v>
      </c>
      <c r="L326" s="138">
        <v>0</v>
      </c>
      <c r="M326" s="138">
        <v>0</v>
      </c>
      <c r="N326" s="138">
        <v>24.6</v>
      </c>
      <c r="O326" s="138" t="s">
        <v>192</v>
      </c>
      <c r="P326" s="2"/>
    </row>
    <row r="327" spans="1:27" ht="13.5" customHeight="1" x14ac:dyDescent="0.25">
      <c r="A327" s="139">
        <v>4.1666666666666664E-2</v>
      </c>
      <c r="B327" s="138">
        <v>1</v>
      </c>
      <c r="C327" s="138">
        <v>0</v>
      </c>
      <c r="D327" s="138">
        <v>0</v>
      </c>
      <c r="E327" s="138">
        <v>1</v>
      </c>
      <c r="F327" s="138">
        <v>0</v>
      </c>
      <c r="G327" s="138">
        <v>0</v>
      </c>
      <c r="H327" s="138">
        <v>0</v>
      </c>
      <c r="I327" s="138">
        <v>0</v>
      </c>
      <c r="J327" s="138">
        <v>0</v>
      </c>
      <c r="K327" s="138">
        <v>0</v>
      </c>
      <c r="L327" s="138">
        <v>0</v>
      </c>
      <c r="M327" s="138">
        <v>0</v>
      </c>
      <c r="N327" s="138">
        <v>41.5</v>
      </c>
      <c r="O327" s="138" t="s">
        <v>192</v>
      </c>
      <c r="P327" s="2"/>
    </row>
    <row r="328" spans="1:27" ht="13.5" customHeight="1" x14ac:dyDescent="0.25">
      <c r="A328" s="139">
        <v>5.2083333333333336E-2</v>
      </c>
      <c r="B328" s="138">
        <v>1</v>
      </c>
      <c r="C328" s="138">
        <v>0</v>
      </c>
      <c r="D328" s="138">
        <v>0</v>
      </c>
      <c r="E328" s="138">
        <v>1</v>
      </c>
      <c r="F328" s="138">
        <v>0</v>
      </c>
      <c r="G328" s="138">
        <v>0</v>
      </c>
      <c r="H328" s="138">
        <v>0</v>
      </c>
      <c r="I328" s="138">
        <v>0</v>
      </c>
      <c r="J328" s="138">
        <v>0</v>
      </c>
      <c r="K328" s="138">
        <v>0</v>
      </c>
      <c r="L328" s="138">
        <v>0</v>
      </c>
      <c r="M328" s="138">
        <v>0</v>
      </c>
      <c r="N328" s="138">
        <v>18.899999999999999</v>
      </c>
      <c r="O328" s="138" t="s">
        <v>192</v>
      </c>
      <c r="P328" s="2"/>
    </row>
    <row r="329" spans="1:27" ht="13.5" customHeight="1" x14ac:dyDescent="0.25">
      <c r="A329" s="139">
        <v>6.25E-2</v>
      </c>
      <c r="B329" s="138">
        <v>0</v>
      </c>
      <c r="C329" s="138">
        <v>0</v>
      </c>
      <c r="D329" s="138">
        <v>0</v>
      </c>
      <c r="E329" s="138">
        <v>0</v>
      </c>
      <c r="F329" s="138">
        <v>0</v>
      </c>
      <c r="G329" s="138">
        <v>0</v>
      </c>
      <c r="H329" s="138">
        <v>0</v>
      </c>
      <c r="I329" s="138">
        <v>0</v>
      </c>
      <c r="J329" s="138">
        <v>0</v>
      </c>
      <c r="K329" s="138">
        <v>0</v>
      </c>
      <c r="L329" s="138">
        <v>0</v>
      </c>
      <c r="M329" s="138">
        <v>0</v>
      </c>
      <c r="N329" s="138" t="s">
        <v>192</v>
      </c>
      <c r="O329" s="138" t="s">
        <v>192</v>
      </c>
      <c r="P329" s="2"/>
    </row>
    <row r="330" spans="1:27" ht="13.5" customHeight="1" x14ac:dyDescent="0.25">
      <c r="A330" s="139">
        <v>7.2916666666666699E-2</v>
      </c>
      <c r="B330" s="138">
        <v>0</v>
      </c>
      <c r="C330" s="138">
        <v>0</v>
      </c>
      <c r="D330" s="138">
        <v>0</v>
      </c>
      <c r="E330" s="138">
        <v>0</v>
      </c>
      <c r="F330" s="138">
        <v>0</v>
      </c>
      <c r="G330" s="138">
        <v>0</v>
      </c>
      <c r="H330" s="138">
        <v>0</v>
      </c>
      <c r="I330" s="138">
        <v>0</v>
      </c>
      <c r="J330" s="138">
        <v>0</v>
      </c>
      <c r="K330" s="138">
        <v>0</v>
      </c>
      <c r="L330" s="138">
        <v>0</v>
      </c>
      <c r="M330" s="138">
        <v>0</v>
      </c>
      <c r="N330" s="138" t="s">
        <v>192</v>
      </c>
      <c r="O330" s="138" t="s">
        <v>192</v>
      </c>
      <c r="P330" s="2"/>
    </row>
    <row r="331" spans="1:27" ht="13.5" customHeight="1" x14ac:dyDescent="0.25">
      <c r="A331" s="139">
        <v>8.3333333333333301E-2</v>
      </c>
      <c r="B331" s="138">
        <v>1</v>
      </c>
      <c r="C331" s="138">
        <v>0</v>
      </c>
      <c r="D331" s="138">
        <v>0</v>
      </c>
      <c r="E331" s="138">
        <v>1</v>
      </c>
      <c r="F331" s="138">
        <v>0</v>
      </c>
      <c r="G331" s="138">
        <v>0</v>
      </c>
      <c r="H331" s="138">
        <v>0</v>
      </c>
      <c r="I331" s="138">
        <v>0</v>
      </c>
      <c r="J331" s="138">
        <v>0</v>
      </c>
      <c r="K331" s="138">
        <v>0</v>
      </c>
      <c r="L331" s="138">
        <v>0</v>
      </c>
      <c r="M331" s="138">
        <v>0</v>
      </c>
      <c r="N331" s="138">
        <v>26.3</v>
      </c>
      <c r="O331" s="138" t="s">
        <v>192</v>
      </c>
      <c r="P331" s="2"/>
    </row>
    <row r="332" spans="1:27" ht="13.5" customHeight="1" x14ac:dyDescent="0.25">
      <c r="A332" s="139">
        <v>9.375E-2</v>
      </c>
      <c r="B332" s="138">
        <v>0</v>
      </c>
      <c r="C332" s="138">
        <v>0</v>
      </c>
      <c r="D332" s="138">
        <v>0</v>
      </c>
      <c r="E332" s="138">
        <v>0</v>
      </c>
      <c r="F332" s="138">
        <v>0</v>
      </c>
      <c r="G332" s="138">
        <v>0</v>
      </c>
      <c r="H332" s="138">
        <v>0</v>
      </c>
      <c r="I332" s="138">
        <v>0</v>
      </c>
      <c r="J332" s="138">
        <v>0</v>
      </c>
      <c r="K332" s="138">
        <v>0</v>
      </c>
      <c r="L332" s="138">
        <v>0</v>
      </c>
      <c r="M332" s="138">
        <v>0</v>
      </c>
      <c r="N332" s="138" t="s">
        <v>192</v>
      </c>
      <c r="O332" s="138" t="s">
        <v>192</v>
      </c>
      <c r="P332" s="2"/>
    </row>
    <row r="333" spans="1:27" ht="13.5" customHeight="1" x14ac:dyDescent="0.25">
      <c r="A333" s="139">
        <v>0.104166666666667</v>
      </c>
      <c r="B333" s="138">
        <v>1</v>
      </c>
      <c r="C333" s="138">
        <v>0</v>
      </c>
      <c r="D333" s="138">
        <v>0</v>
      </c>
      <c r="E333" s="138">
        <v>0</v>
      </c>
      <c r="F333" s="138">
        <v>1</v>
      </c>
      <c r="G333" s="138">
        <v>0</v>
      </c>
      <c r="H333" s="138">
        <v>0</v>
      </c>
      <c r="I333" s="138">
        <v>0</v>
      </c>
      <c r="J333" s="138">
        <v>0</v>
      </c>
      <c r="K333" s="138">
        <v>0</v>
      </c>
      <c r="L333" s="138">
        <v>0</v>
      </c>
      <c r="M333" s="138">
        <v>0</v>
      </c>
      <c r="N333" s="138">
        <v>30.9</v>
      </c>
      <c r="O333" s="138" t="s">
        <v>192</v>
      </c>
      <c r="P333" s="2"/>
    </row>
    <row r="334" spans="1:27" ht="13.5" customHeight="1" x14ac:dyDescent="0.25">
      <c r="A334" s="139">
        <v>0.114583333333333</v>
      </c>
      <c r="B334" s="138">
        <v>0</v>
      </c>
      <c r="C334" s="138">
        <v>0</v>
      </c>
      <c r="D334" s="138">
        <v>0</v>
      </c>
      <c r="E334" s="138">
        <v>0</v>
      </c>
      <c r="F334" s="138">
        <v>0</v>
      </c>
      <c r="G334" s="138">
        <v>0</v>
      </c>
      <c r="H334" s="138">
        <v>0</v>
      </c>
      <c r="I334" s="138">
        <v>0</v>
      </c>
      <c r="J334" s="138">
        <v>0</v>
      </c>
      <c r="K334" s="138">
        <v>0</v>
      </c>
      <c r="L334" s="138">
        <v>0</v>
      </c>
      <c r="M334" s="138">
        <v>0</v>
      </c>
      <c r="N334" s="138" t="s">
        <v>192</v>
      </c>
      <c r="O334" s="138" t="s">
        <v>192</v>
      </c>
      <c r="P334" s="2"/>
    </row>
    <row r="335" spans="1:27" ht="13.5" customHeight="1" x14ac:dyDescent="0.25">
      <c r="A335" s="139">
        <v>0.125</v>
      </c>
      <c r="B335" s="138">
        <v>1</v>
      </c>
      <c r="C335" s="138">
        <v>0</v>
      </c>
      <c r="D335" s="138">
        <v>0</v>
      </c>
      <c r="E335" s="138">
        <v>0</v>
      </c>
      <c r="F335" s="138">
        <v>1</v>
      </c>
      <c r="G335" s="138">
        <v>0</v>
      </c>
      <c r="H335" s="138">
        <v>0</v>
      </c>
      <c r="I335" s="138">
        <v>0</v>
      </c>
      <c r="J335" s="138">
        <v>0</v>
      </c>
      <c r="K335" s="138">
        <v>0</v>
      </c>
      <c r="L335" s="138">
        <v>0</v>
      </c>
      <c r="M335" s="138">
        <v>0</v>
      </c>
      <c r="N335" s="138">
        <v>40.299999999999997</v>
      </c>
      <c r="O335" s="138" t="s">
        <v>192</v>
      </c>
      <c r="P335" s="2"/>
    </row>
    <row r="336" spans="1:27" ht="13.5" customHeight="1" x14ac:dyDescent="0.25">
      <c r="A336" s="139">
        <v>0.13541666666666699</v>
      </c>
      <c r="B336" s="138">
        <v>0</v>
      </c>
      <c r="C336" s="138">
        <v>0</v>
      </c>
      <c r="D336" s="138">
        <v>0</v>
      </c>
      <c r="E336" s="138">
        <v>0</v>
      </c>
      <c r="F336" s="138">
        <v>0</v>
      </c>
      <c r="G336" s="138">
        <v>0</v>
      </c>
      <c r="H336" s="138">
        <v>0</v>
      </c>
      <c r="I336" s="138">
        <v>0</v>
      </c>
      <c r="J336" s="138">
        <v>0</v>
      </c>
      <c r="K336" s="138">
        <v>0</v>
      </c>
      <c r="L336" s="138">
        <v>0</v>
      </c>
      <c r="M336" s="138">
        <v>0</v>
      </c>
      <c r="N336" s="138" t="s">
        <v>192</v>
      </c>
      <c r="O336" s="138" t="s">
        <v>192</v>
      </c>
      <c r="P336" s="2"/>
    </row>
    <row r="337" spans="1:16" ht="13.5" customHeight="1" x14ac:dyDescent="0.25">
      <c r="A337" s="139">
        <v>0.14583333333333301</v>
      </c>
      <c r="B337" s="138">
        <v>0</v>
      </c>
      <c r="C337" s="138">
        <v>0</v>
      </c>
      <c r="D337" s="138">
        <v>0</v>
      </c>
      <c r="E337" s="138">
        <v>0</v>
      </c>
      <c r="F337" s="138">
        <v>0</v>
      </c>
      <c r="G337" s="138">
        <v>0</v>
      </c>
      <c r="H337" s="138">
        <v>0</v>
      </c>
      <c r="I337" s="138">
        <v>0</v>
      </c>
      <c r="J337" s="138">
        <v>0</v>
      </c>
      <c r="K337" s="138">
        <v>0</v>
      </c>
      <c r="L337" s="138">
        <v>0</v>
      </c>
      <c r="M337" s="138">
        <v>0</v>
      </c>
      <c r="N337" s="138" t="s">
        <v>192</v>
      </c>
      <c r="O337" s="138" t="s">
        <v>192</v>
      </c>
      <c r="P337" s="2"/>
    </row>
    <row r="338" spans="1:16" ht="13.5" customHeight="1" x14ac:dyDescent="0.25">
      <c r="A338" s="139">
        <v>0.15625</v>
      </c>
      <c r="B338" s="138">
        <v>2</v>
      </c>
      <c r="C338" s="138">
        <v>0</v>
      </c>
      <c r="D338" s="138">
        <v>0</v>
      </c>
      <c r="E338" s="138">
        <v>2</v>
      </c>
      <c r="F338" s="138">
        <v>0</v>
      </c>
      <c r="G338" s="138">
        <v>0</v>
      </c>
      <c r="H338" s="138">
        <v>0</v>
      </c>
      <c r="I338" s="138">
        <v>0</v>
      </c>
      <c r="J338" s="138">
        <v>0</v>
      </c>
      <c r="K338" s="138">
        <v>0</v>
      </c>
      <c r="L338" s="138">
        <v>0</v>
      </c>
      <c r="M338" s="138">
        <v>0</v>
      </c>
      <c r="N338" s="138">
        <v>25.4</v>
      </c>
      <c r="O338" s="138" t="s">
        <v>192</v>
      </c>
      <c r="P338" s="2"/>
    </row>
    <row r="339" spans="1:16" ht="13.5" customHeight="1" x14ac:dyDescent="0.25">
      <c r="A339" s="139">
        <v>0.16666666666666699</v>
      </c>
      <c r="B339" s="138">
        <v>2</v>
      </c>
      <c r="C339" s="138">
        <v>0</v>
      </c>
      <c r="D339" s="138">
        <v>0</v>
      </c>
      <c r="E339" s="138">
        <v>2</v>
      </c>
      <c r="F339" s="138">
        <v>0</v>
      </c>
      <c r="G339" s="138">
        <v>0</v>
      </c>
      <c r="H339" s="138">
        <v>0</v>
      </c>
      <c r="I339" s="138">
        <v>0</v>
      </c>
      <c r="J339" s="138">
        <v>0</v>
      </c>
      <c r="K339" s="138">
        <v>0</v>
      </c>
      <c r="L339" s="138">
        <v>0</v>
      </c>
      <c r="M339" s="138">
        <v>0</v>
      </c>
      <c r="N339" s="138">
        <v>28.4</v>
      </c>
      <c r="O339" s="138" t="s">
        <v>192</v>
      </c>
      <c r="P339" s="2"/>
    </row>
    <row r="340" spans="1:16" ht="13.5" customHeight="1" x14ac:dyDescent="0.25">
      <c r="A340" s="139">
        <v>0.17708333333333301</v>
      </c>
      <c r="B340" s="138">
        <v>1</v>
      </c>
      <c r="C340" s="138">
        <v>0</v>
      </c>
      <c r="D340" s="138">
        <v>0</v>
      </c>
      <c r="E340" s="138">
        <v>0</v>
      </c>
      <c r="F340" s="138">
        <v>1</v>
      </c>
      <c r="G340" s="138">
        <v>0</v>
      </c>
      <c r="H340" s="138">
        <v>0</v>
      </c>
      <c r="I340" s="138">
        <v>0</v>
      </c>
      <c r="J340" s="138">
        <v>0</v>
      </c>
      <c r="K340" s="138">
        <v>0</v>
      </c>
      <c r="L340" s="138">
        <v>0</v>
      </c>
      <c r="M340" s="138">
        <v>0</v>
      </c>
      <c r="N340" s="138">
        <v>28.5</v>
      </c>
      <c r="O340" s="138" t="s">
        <v>192</v>
      </c>
      <c r="P340" s="2"/>
    </row>
    <row r="341" spans="1:16" ht="13.5" customHeight="1" x14ac:dyDescent="0.25">
      <c r="A341" s="139">
        <v>0.1875</v>
      </c>
      <c r="B341" s="138">
        <v>2</v>
      </c>
      <c r="C341" s="138">
        <v>0</v>
      </c>
      <c r="D341" s="138">
        <v>0</v>
      </c>
      <c r="E341" s="138">
        <v>2</v>
      </c>
      <c r="F341" s="138">
        <v>0</v>
      </c>
      <c r="G341" s="138">
        <v>0</v>
      </c>
      <c r="H341" s="138">
        <v>0</v>
      </c>
      <c r="I341" s="138">
        <v>0</v>
      </c>
      <c r="J341" s="138">
        <v>0</v>
      </c>
      <c r="K341" s="138">
        <v>0</v>
      </c>
      <c r="L341" s="138">
        <v>0</v>
      </c>
      <c r="M341" s="138">
        <v>0</v>
      </c>
      <c r="N341" s="138">
        <v>29.2</v>
      </c>
      <c r="O341" s="138" t="s">
        <v>192</v>
      </c>
      <c r="P341" s="2"/>
    </row>
    <row r="342" spans="1:16" ht="13.5" customHeight="1" x14ac:dyDescent="0.25">
      <c r="A342" s="139">
        <v>0.19791666666666699</v>
      </c>
      <c r="B342" s="138">
        <v>2</v>
      </c>
      <c r="C342" s="138">
        <v>0</v>
      </c>
      <c r="D342" s="138">
        <v>0</v>
      </c>
      <c r="E342" s="138">
        <v>2</v>
      </c>
      <c r="F342" s="138">
        <v>0</v>
      </c>
      <c r="G342" s="138">
        <v>0</v>
      </c>
      <c r="H342" s="138">
        <v>0</v>
      </c>
      <c r="I342" s="138">
        <v>0</v>
      </c>
      <c r="J342" s="138">
        <v>0</v>
      </c>
      <c r="K342" s="138">
        <v>0</v>
      </c>
      <c r="L342" s="138">
        <v>0</v>
      </c>
      <c r="M342" s="138">
        <v>0</v>
      </c>
      <c r="N342" s="138">
        <v>22.5</v>
      </c>
      <c r="O342" s="138" t="s">
        <v>192</v>
      </c>
      <c r="P342" s="2"/>
    </row>
    <row r="343" spans="1:16" ht="13.5" customHeight="1" x14ac:dyDescent="0.25">
      <c r="A343" s="139">
        <v>0.20833333333333301</v>
      </c>
      <c r="B343" s="138">
        <v>0</v>
      </c>
      <c r="C343" s="138">
        <v>0</v>
      </c>
      <c r="D343" s="138">
        <v>0</v>
      </c>
      <c r="E343" s="138">
        <v>0</v>
      </c>
      <c r="F343" s="138">
        <v>0</v>
      </c>
      <c r="G343" s="138">
        <v>0</v>
      </c>
      <c r="H343" s="138">
        <v>0</v>
      </c>
      <c r="I343" s="138">
        <v>0</v>
      </c>
      <c r="J343" s="138">
        <v>0</v>
      </c>
      <c r="K343" s="138">
        <v>0</v>
      </c>
      <c r="L343" s="138">
        <v>0</v>
      </c>
      <c r="M343" s="138">
        <v>0</v>
      </c>
      <c r="N343" s="138" t="s">
        <v>192</v>
      </c>
      <c r="O343" s="138" t="s">
        <v>192</v>
      </c>
      <c r="P343" s="2"/>
    </row>
    <row r="344" spans="1:16" ht="13.5" customHeight="1" x14ac:dyDescent="0.25">
      <c r="A344" s="139">
        <v>0.21875</v>
      </c>
      <c r="B344" s="138">
        <v>6</v>
      </c>
      <c r="C344" s="138">
        <v>0</v>
      </c>
      <c r="D344" s="138">
        <v>0</v>
      </c>
      <c r="E344" s="138">
        <v>5</v>
      </c>
      <c r="F344" s="138">
        <v>0</v>
      </c>
      <c r="G344" s="138">
        <v>1</v>
      </c>
      <c r="H344" s="138">
        <v>0</v>
      </c>
      <c r="I344" s="138">
        <v>0</v>
      </c>
      <c r="J344" s="138">
        <v>0</v>
      </c>
      <c r="K344" s="138">
        <v>0</v>
      </c>
      <c r="L344" s="138">
        <v>0</v>
      </c>
      <c r="M344" s="138">
        <v>0</v>
      </c>
      <c r="N344" s="138">
        <v>29.4</v>
      </c>
      <c r="O344" s="138" t="s">
        <v>192</v>
      </c>
      <c r="P344" s="2"/>
    </row>
    <row r="345" spans="1:16" ht="13.5" customHeight="1" x14ac:dyDescent="0.25">
      <c r="A345" s="139">
        <v>0.22916666666666699</v>
      </c>
      <c r="B345" s="138">
        <v>5</v>
      </c>
      <c r="C345" s="138">
        <v>0</v>
      </c>
      <c r="D345" s="138">
        <v>1</v>
      </c>
      <c r="E345" s="138">
        <v>4</v>
      </c>
      <c r="F345" s="138">
        <v>0</v>
      </c>
      <c r="G345" s="138">
        <v>0</v>
      </c>
      <c r="H345" s="138">
        <v>0</v>
      </c>
      <c r="I345" s="138">
        <v>0</v>
      </c>
      <c r="J345" s="138">
        <v>0</v>
      </c>
      <c r="K345" s="138">
        <v>0</v>
      </c>
      <c r="L345" s="138">
        <v>0</v>
      </c>
      <c r="M345" s="138">
        <v>0</v>
      </c>
      <c r="N345" s="138">
        <v>29.4</v>
      </c>
      <c r="O345" s="138" t="s">
        <v>192</v>
      </c>
      <c r="P345" s="2"/>
    </row>
    <row r="346" spans="1:16" ht="13.5" customHeight="1" x14ac:dyDescent="0.25">
      <c r="A346" s="139">
        <v>0.23958333333333301</v>
      </c>
      <c r="B346" s="138">
        <v>4</v>
      </c>
      <c r="C346" s="138">
        <v>0</v>
      </c>
      <c r="D346" s="138">
        <v>0</v>
      </c>
      <c r="E346" s="138">
        <v>1</v>
      </c>
      <c r="F346" s="138">
        <v>2</v>
      </c>
      <c r="G346" s="138">
        <v>0</v>
      </c>
      <c r="H346" s="138">
        <v>0</v>
      </c>
      <c r="I346" s="138">
        <v>0</v>
      </c>
      <c r="J346" s="138">
        <v>0</v>
      </c>
      <c r="K346" s="138">
        <v>0</v>
      </c>
      <c r="L346" s="138">
        <v>1</v>
      </c>
      <c r="M346" s="138">
        <v>0</v>
      </c>
      <c r="N346" s="138">
        <v>34.4</v>
      </c>
      <c r="O346" s="138" t="s">
        <v>192</v>
      </c>
      <c r="P346" s="2"/>
    </row>
    <row r="347" spans="1:16" ht="13.5" customHeight="1" x14ac:dyDescent="0.25">
      <c r="A347" s="139">
        <v>0.25</v>
      </c>
      <c r="B347" s="138">
        <v>12</v>
      </c>
      <c r="C347" s="138">
        <v>0</v>
      </c>
      <c r="D347" s="138">
        <v>0</v>
      </c>
      <c r="E347" s="138">
        <v>8</v>
      </c>
      <c r="F347" s="138">
        <v>4</v>
      </c>
      <c r="G347" s="138">
        <v>0</v>
      </c>
      <c r="H347" s="138">
        <v>0</v>
      </c>
      <c r="I347" s="138">
        <v>0</v>
      </c>
      <c r="J347" s="138">
        <v>0</v>
      </c>
      <c r="K347" s="138">
        <v>0</v>
      </c>
      <c r="L347" s="138">
        <v>0</v>
      </c>
      <c r="M347" s="138">
        <v>0</v>
      </c>
      <c r="N347" s="138">
        <v>29.5</v>
      </c>
      <c r="O347" s="138">
        <v>33.200000000000003</v>
      </c>
      <c r="P347" s="2"/>
    </row>
    <row r="348" spans="1:16" ht="13.5" customHeight="1" x14ac:dyDescent="0.25">
      <c r="A348" s="139">
        <v>0.26041666666666702</v>
      </c>
      <c r="B348" s="138">
        <v>9</v>
      </c>
      <c r="C348" s="138">
        <v>0</v>
      </c>
      <c r="D348" s="138">
        <v>0</v>
      </c>
      <c r="E348" s="138">
        <v>8</v>
      </c>
      <c r="F348" s="138">
        <v>1</v>
      </c>
      <c r="G348" s="138">
        <v>0</v>
      </c>
      <c r="H348" s="138">
        <v>0</v>
      </c>
      <c r="I348" s="138">
        <v>0</v>
      </c>
      <c r="J348" s="138">
        <v>0</v>
      </c>
      <c r="K348" s="138">
        <v>0</v>
      </c>
      <c r="L348" s="138">
        <v>0</v>
      </c>
      <c r="M348" s="138">
        <v>0</v>
      </c>
      <c r="N348" s="138">
        <v>28.6</v>
      </c>
      <c r="O348" s="138" t="s">
        <v>192</v>
      </c>
      <c r="P348" s="2"/>
    </row>
    <row r="349" spans="1:16" ht="13.5" customHeight="1" x14ac:dyDescent="0.25">
      <c r="A349" s="139">
        <v>0.27083333333333298</v>
      </c>
      <c r="B349" s="138">
        <v>12</v>
      </c>
      <c r="C349" s="138">
        <v>0</v>
      </c>
      <c r="D349" s="138">
        <v>0</v>
      </c>
      <c r="E349" s="138">
        <v>9</v>
      </c>
      <c r="F349" s="138">
        <v>3</v>
      </c>
      <c r="G349" s="138">
        <v>0</v>
      </c>
      <c r="H349" s="138">
        <v>0</v>
      </c>
      <c r="I349" s="138">
        <v>0</v>
      </c>
      <c r="J349" s="138">
        <v>0</v>
      </c>
      <c r="K349" s="138">
        <v>0</v>
      </c>
      <c r="L349" s="138">
        <v>0</v>
      </c>
      <c r="M349" s="138">
        <v>0</v>
      </c>
      <c r="N349" s="138">
        <v>30.5</v>
      </c>
      <c r="O349" s="138">
        <v>36.6</v>
      </c>
      <c r="P349" s="2"/>
    </row>
    <row r="350" spans="1:16" ht="13.5" customHeight="1" x14ac:dyDescent="0.25">
      <c r="A350" s="139">
        <v>0.28125</v>
      </c>
      <c r="B350" s="138">
        <v>26</v>
      </c>
      <c r="C350" s="138">
        <v>0</v>
      </c>
      <c r="D350" s="138">
        <v>1</v>
      </c>
      <c r="E350" s="138">
        <v>12</v>
      </c>
      <c r="F350" s="138">
        <v>9</v>
      </c>
      <c r="G350" s="138">
        <v>1</v>
      </c>
      <c r="H350" s="138">
        <v>0</v>
      </c>
      <c r="I350" s="138">
        <v>0</v>
      </c>
      <c r="J350" s="138">
        <v>2</v>
      </c>
      <c r="K350" s="138">
        <v>0</v>
      </c>
      <c r="L350" s="138">
        <v>1</v>
      </c>
      <c r="M350" s="138">
        <v>0</v>
      </c>
      <c r="N350" s="138">
        <v>27.8</v>
      </c>
      <c r="O350" s="138">
        <v>32.5</v>
      </c>
      <c r="P350" s="2"/>
    </row>
    <row r="351" spans="1:16" ht="13.5" customHeight="1" x14ac:dyDescent="0.25">
      <c r="A351" s="139">
        <v>0.29166666666666702</v>
      </c>
      <c r="B351" s="138">
        <v>23</v>
      </c>
      <c r="C351" s="138">
        <v>0</v>
      </c>
      <c r="D351" s="138">
        <v>0</v>
      </c>
      <c r="E351" s="138">
        <v>21</v>
      </c>
      <c r="F351" s="138">
        <v>2</v>
      </c>
      <c r="G351" s="138">
        <v>0</v>
      </c>
      <c r="H351" s="138">
        <v>0</v>
      </c>
      <c r="I351" s="138">
        <v>0</v>
      </c>
      <c r="J351" s="138">
        <v>0</v>
      </c>
      <c r="K351" s="138">
        <v>0</v>
      </c>
      <c r="L351" s="138">
        <v>0</v>
      </c>
      <c r="M351" s="138">
        <v>0</v>
      </c>
      <c r="N351" s="138">
        <v>27.6</v>
      </c>
      <c r="O351" s="138">
        <v>34.1</v>
      </c>
      <c r="P351" s="2"/>
    </row>
    <row r="352" spans="1:16" ht="13.5" customHeight="1" x14ac:dyDescent="0.25">
      <c r="A352" s="139">
        <v>0.30208333333333298</v>
      </c>
      <c r="B352" s="138">
        <v>16</v>
      </c>
      <c r="C352" s="138">
        <v>0</v>
      </c>
      <c r="D352" s="138">
        <v>0</v>
      </c>
      <c r="E352" s="138">
        <v>14</v>
      </c>
      <c r="F352" s="138">
        <v>2</v>
      </c>
      <c r="G352" s="138">
        <v>0</v>
      </c>
      <c r="H352" s="138">
        <v>0</v>
      </c>
      <c r="I352" s="138">
        <v>0</v>
      </c>
      <c r="J352" s="138">
        <v>0</v>
      </c>
      <c r="K352" s="138">
        <v>0</v>
      </c>
      <c r="L352" s="138">
        <v>0</v>
      </c>
      <c r="M352" s="138">
        <v>0</v>
      </c>
      <c r="N352" s="138">
        <v>27</v>
      </c>
      <c r="O352" s="138">
        <v>30.8</v>
      </c>
      <c r="P352" s="2"/>
    </row>
    <row r="353" spans="1:16" ht="13.5" customHeight="1" x14ac:dyDescent="0.25">
      <c r="A353" s="139">
        <v>0.3125</v>
      </c>
      <c r="B353" s="138">
        <v>35</v>
      </c>
      <c r="C353" s="138">
        <v>0</v>
      </c>
      <c r="D353" s="138">
        <v>0</v>
      </c>
      <c r="E353" s="138">
        <v>25</v>
      </c>
      <c r="F353" s="138">
        <v>8</v>
      </c>
      <c r="G353" s="138">
        <v>2</v>
      </c>
      <c r="H353" s="138">
        <v>0</v>
      </c>
      <c r="I353" s="138">
        <v>0</v>
      </c>
      <c r="J353" s="138">
        <v>0</v>
      </c>
      <c r="K353" s="138">
        <v>0</v>
      </c>
      <c r="L353" s="138">
        <v>0</v>
      </c>
      <c r="M353" s="138">
        <v>0</v>
      </c>
      <c r="N353" s="138">
        <v>29.2</v>
      </c>
      <c r="O353" s="138">
        <v>33.200000000000003</v>
      </c>
      <c r="P353" s="2"/>
    </row>
    <row r="354" spans="1:16" ht="13.5" customHeight="1" x14ac:dyDescent="0.25">
      <c r="A354" s="139">
        <v>0.32291666666666702</v>
      </c>
      <c r="B354" s="138">
        <v>38</v>
      </c>
      <c r="C354" s="138">
        <v>0</v>
      </c>
      <c r="D354" s="138">
        <v>2</v>
      </c>
      <c r="E354" s="138">
        <v>31</v>
      </c>
      <c r="F354" s="138">
        <v>5</v>
      </c>
      <c r="G354" s="138">
        <v>0</v>
      </c>
      <c r="H354" s="138">
        <v>0</v>
      </c>
      <c r="I354" s="138">
        <v>0</v>
      </c>
      <c r="J354" s="138">
        <v>0</v>
      </c>
      <c r="K354" s="138">
        <v>0</v>
      </c>
      <c r="L354" s="138">
        <v>0</v>
      </c>
      <c r="M354" s="138">
        <v>0</v>
      </c>
      <c r="N354" s="138">
        <v>29.6</v>
      </c>
      <c r="O354" s="138">
        <v>33.6</v>
      </c>
      <c r="P354" s="2"/>
    </row>
    <row r="355" spans="1:16" ht="13.5" customHeight="1" x14ac:dyDescent="0.25">
      <c r="A355" s="139">
        <v>0.33333333333333298</v>
      </c>
      <c r="B355" s="138">
        <v>33</v>
      </c>
      <c r="C355" s="138">
        <v>0</v>
      </c>
      <c r="D355" s="138">
        <v>1</v>
      </c>
      <c r="E355" s="138">
        <v>22</v>
      </c>
      <c r="F355" s="138">
        <v>7</v>
      </c>
      <c r="G355" s="138">
        <v>3</v>
      </c>
      <c r="H355" s="138">
        <v>0</v>
      </c>
      <c r="I355" s="138">
        <v>0</v>
      </c>
      <c r="J355" s="138">
        <v>0</v>
      </c>
      <c r="K355" s="138">
        <v>0</v>
      </c>
      <c r="L355" s="138">
        <v>0</v>
      </c>
      <c r="M355" s="138">
        <v>0</v>
      </c>
      <c r="N355" s="138">
        <v>28.8</v>
      </c>
      <c r="O355" s="138">
        <v>33.5</v>
      </c>
      <c r="P355" s="2"/>
    </row>
    <row r="356" spans="1:16" ht="13.5" customHeight="1" x14ac:dyDescent="0.25">
      <c r="A356" s="139">
        <v>0.34375</v>
      </c>
      <c r="B356" s="138">
        <v>40</v>
      </c>
      <c r="C356" s="138">
        <v>0</v>
      </c>
      <c r="D356" s="138">
        <v>0</v>
      </c>
      <c r="E356" s="138">
        <v>28</v>
      </c>
      <c r="F356" s="138">
        <v>6</v>
      </c>
      <c r="G356" s="138">
        <v>6</v>
      </c>
      <c r="H356" s="138">
        <v>0</v>
      </c>
      <c r="I356" s="138">
        <v>0</v>
      </c>
      <c r="J356" s="138">
        <v>0</v>
      </c>
      <c r="K356" s="138">
        <v>0</v>
      </c>
      <c r="L356" s="138">
        <v>0</v>
      </c>
      <c r="M356" s="138">
        <v>0</v>
      </c>
      <c r="N356" s="138">
        <v>29.5</v>
      </c>
      <c r="O356" s="138">
        <v>32.700000000000003</v>
      </c>
      <c r="P356" s="2"/>
    </row>
    <row r="357" spans="1:16" ht="13.5" customHeight="1" x14ac:dyDescent="0.25">
      <c r="A357" s="139">
        <v>0.35416666666666702</v>
      </c>
      <c r="B357" s="138">
        <v>40</v>
      </c>
      <c r="C357" s="138">
        <v>0</v>
      </c>
      <c r="D357" s="138">
        <v>1</v>
      </c>
      <c r="E357" s="138">
        <v>25</v>
      </c>
      <c r="F357" s="138">
        <v>11</v>
      </c>
      <c r="G357" s="138">
        <v>2</v>
      </c>
      <c r="H357" s="138">
        <v>0</v>
      </c>
      <c r="I357" s="138">
        <v>1</v>
      </c>
      <c r="J357" s="138">
        <v>0</v>
      </c>
      <c r="K357" s="138">
        <v>0</v>
      </c>
      <c r="L357" s="138">
        <v>0</v>
      </c>
      <c r="M357" s="138">
        <v>0</v>
      </c>
      <c r="N357" s="138">
        <v>27.9</v>
      </c>
      <c r="O357" s="138">
        <v>31.3</v>
      </c>
      <c r="P357" s="2"/>
    </row>
    <row r="358" spans="1:16" ht="13.5" customHeight="1" x14ac:dyDescent="0.25">
      <c r="A358" s="139">
        <v>0.36458333333333298</v>
      </c>
      <c r="B358" s="138">
        <v>28</v>
      </c>
      <c r="C358" s="138">
        <v>0</v>
      </c>
      <c r="D358" s="138">
        <v>0</v>
      </c>
      <c r="E358" s="138">
        <v>24</v>
      </c>
      <c r="F358" s="138">
        <v>4</v>
      </c>
      <c r="G358" s="138">
        <v>0</v>
      </c>
      <c r="H358" s="138">
        <v>0</v>
      </c>
      <c r="I358" s="138">
        <v>0</v>
      </c>
      <c r="J358" s="138">
        <v>0</v>
      </c>
      <c r="K358" s="138">
        <v>0</v>
      </c>
      <c r="L358" s="138">
        <v>0</v>
      </c>
      <c r="M358" s="138">
        <v>0</v>
      </c>
      <c r="N358" s="138">
        <v>28.7</v>
      </c>
      <c r="O358" s="138">
        <v>32.6</v>
      </c>
      <c r="P358" s="2"/>
    </row>
    <row r="359" spans="1:16" ht="13.5" customHeight="1" x14ac:dyDescent="0.25">
      <c r="A359" s="139">
        <v>0.375</v>
      </c>
      <c r="B359" s="138">
        <v>28</v>
      </c>
      <c r="C359" s="138">
        <v>1</v>
      </c>
      <c r="D359" s="138">
        <v>1</v>
      </c>
      <c r="E359" s="138">
        <v>19</v>
      </c>
      <c r="F359" s="138">
        <v>4</v>
      </c>
      <c r="G359" s="138">
        <v>3</v>
      </c>
      <c r="H359" s="138">
        <v>0</v>
      </c>
      <c r="I359" s="138">
        <v>0</v>
      </c>
      <c r="J359" s="138">
        <v>0</v>
      </c>
      <c r="K359" s="138">
        <v>0</v>
      </c>
      <c r="L359" s="138">
        <v>0</v>
      </c>
      <c r="M359" s="138">
        <v>0</v>
      </c>
      <c r="N359" s="138">
        <v>26.2</v>
      </c>
      <c r="O359" s="138">
        <v>32.200000000000003</v>
      </c>
      <c r="P359" s="2"/>
    </row>
    <row r="360" spans="1:16" ht="13.5" customHeight="1" x14ac:dyDescent="0.25">
      <c r="A360" s="139">
        <v>0.38541666666666702</v>
      </c>
      <c r="B360" s="138">
        <v>19</v>
      </c>
      <c r="C360" s="138">
        <v>0</v>
      </c>
      <c r="D360" s="138">
        <v>0</v>
      </c>
      <c r="E360" s="138">
        <v>10</v>
      </c>
      <c r="F360" s="138">
        <v>7</v>
      </c>
      <c r="G360" s="138">
        <v>1</v>
      </c>
      <c r="H360" s="138">
        <v>0</v>
      </c>
      <c r="I360" s="138">
        <v>0</v>
      </c>
      <c r="J360" s="138">
        <v>0</v>
      </c>
      <c r="K360" s="138">
        <v>0</v>
      </c>
      <c r="L360" s="138">
        <v>1</v>
      </c>
      <c r="M360" s="138">
        <v>0</v>
      </c>
      <c r="N360" s="138">
        <v>26.3</v>
      </c>
      <c r="O360" s="138">
        <v>30.2</v>
      </c>
      <c r="P360" s="2"/>
    </row>
    <row r="361" spans="1:16" ht="13.5" customHeight="1" x14ac:dyDescent="0.25">
      <c r="A361" s="139">
        <v>0.39583333333333298</v>
      </c>
      <c r="B361" s="138">
        <v>17</v>
      </c>
      <c r="C361" s="138">
        <v>0</v>
      </c>
      <c r="D361" s="138">
        <v>0</v>
      </c>
      <c r="E361" s="138">
        <v>14</v>
      </c>
      <c r="F361" s="138">
        <v>2</v>
      </c>
      <c r="G361" s="138">
        <v>1</v>
      </c>
      <c r="H361" s="138">
        <v>0</v>
      </c>
      <c r="I361" s="138">
        <v>0</v>
      </c>
      <c r="J361" s="138">
        <v>0</v>
      </c>
      <c r="K361" s="138">
        <v>0</v>
      </c>
      <c r="L361" s="138">
        <v>0</v>
      </c>
      <c r="M361" s="138">
        <v>0</v>
      </c>
      <c r="N361" s="138">
        <v>28.7</v>
      </c>
      <c r="O361" s="138">
        <v>32.799999999999997</v>
      </c>
      <c r="P361" s="2"/>
    </row>
    <row r="362" spans="1:16" ht="13.5" customHeight="1" x14ac:dyDescent="0.25">
      <c r="A362" s="139">
        <v>0.40625</v>
      </c>
      <c r="B362" s="138">
        <v>16</v>
      </c>
      <c r="C362" s="138">
        <v>0</v>
      </c>
      <c r="D362" s="138">
        <v>0</v>
      </c>
      <c r="E362" s="138">
        <v>12</v>
      </c>
      <c r="F362" s="138">
        <v>2</v>
      </c>
      <c r="G362" s="138">
        <v>2</v>
      </c>
      <c r="H362" s="138">
        <v>0</v>
      </c>
      <c r="I362" s="138">
        <v>0</v>
      </c>
      <c r="J362" s="138">
        <v>0</v>
      </c>
      <c r="K362" s="138">
        <v>0</v>
      </c>
      <c r="L362" s="138">
        <v>0</v>
      </c>
      <c r="M362" s="138">
        <v>0</v>
      </c>
      <c r="N362" s="138">
        <v>27.8</v>
      </c>
      <c r="O362" s="138">
        <v>34.200000000000003</v>
      </c>
      <c r="P362" s="2"/>
    </row>
    <row r="363" spans="1:16" ht="13.5" customHeight="1" x14ac:dyDescent="0.25">
      <c r="A363" s="139">
        <v>0.41666666666666702</v>
      </c>
      <c r="B363" s="138">
        <v>22</v>
      </c>
      <c r="C363" s="138">
        <v>0</v>
      </c>
      <c r="D363" s="138">
        <v>0</v>
      </c>
      <c r="E363" s="138">
        <v>16</v>
      </c>
      <c r="F363" s="138">
        <v>4</v>
      </c>
      <c r="G363" s="138">
        <v>2</v>
      </c>
      <c r="H363" s="138">
        <v>0</v>
      </c>
      <c r="I363" s="138">
        <v>0</v>
      </c>
      <c r="J363" s="138">
        <v>0</v>
      </c>
      <c r="K363" s="138">
        <v>0</v>
      </c>
      <c r="L363" s="138">
        <v>0</v>
      </c>
      <c r="M363" s="138">
        <v>0</v>
      </c>
      <c r="N363" s="138">
        <v>26.4</v>
      </c>
      <c r="O363" s="138">
        <v>29.2</v>
      </c>
      <c r="P363" s="2"/>
    </row>
    <row r="364" spans="1:16" ht="13.5" customHeight="1" x14ac:dyDescent="0.25">
      <c r="A364" s="139">
        <v>0.42708333333333298</v>
      </c>
      <c r="B364" s="138">
        <v>18</v>
      </c>
      <c r="C364" s="138">
        <v>0</v>
      </c>
      <c r="D364" s="138">
        <v>0</v>
      </c>
      <c r="E364" s="138">
        <v>13</v>
      </c>
      <c r="F364" s="138">
        <v>4</v>
      </c>
      <c r="G364" s="138">
        <v>0</v>
      </c>
      <c r="H364" s="138">
        <v>0</v>
      </c>
      <c r="I364" s="138">
        <v>0</v>
      </c>
      <c r="J364" s="138">
        <v>0</v>
      </c>
      <c r="K364" s="138">
        <v>0</v>
      </c>
      <c r="L364" s="138">
        <v>1</v>
      </c>
      <c r="M364" s="138">
        <v>0</v>
      </c>
      <c r="N364" s="138">
        <v>26.1</v>
      </c>
      <c r="O364" s="138">
        <v>29.6</v>
      </c>
      <c r="P364" s="2"/>
    </row>
    <row r="365" spans="1:16" ht="13.5" customHeight="1" x14ac:dyDescent="0.25">
      <c r="A365" s="139">
        <v>0.4375</v>
      </c>
      <c r="B365" s="138">
        <v>22</v>
      </c>
      <c r="C365" s="138">
        <v>1</v>
      </c>
      <c r="D365" s="138">
        <v>0</v>
      </c>
      <c r="E365" s="138">
        <v>10</v>
      </c>
      <c r="F365" s="138">
        <v>4</v>
      </c>
      <c r="G365" s="138">
        <v>6</v>
      </c>
      <c r="H365" s="138">
        <v>0</v>
      </c>
      <c r="I365" s="138">
        <v>0</v>
      </c>
      <c r="J365" s="138">
        <v>1</v>
      </c>
      <c r="K365" s="138">
        <v>0</v>
      </c>
      <c r="L365" s="138">
        <v>0</v>
      </c>
      <c r="M365" s="138">
        <v>0</v>
      </c>
      <c r="N365" s="138">
        <v>26.6</v>
      </c>
      <c r="O365" s="138">
        <v>29.9</v>
      </c>
      <c r="P365" s="2"/>
    </row>
    <row r="366" spans="1:16" ht="13.5" customHeight="1" x14ac:dyDescent="0.25">
      <c r="A366" s="139">
        <v>0.44791666666666702</v>
      </c>
      <c r="B366" s="138">
        <v>25</v>
      </c>
      <c r="C366" s="138">
        <v>0</v>
      </c>
      <c r="D366" s="138">
        <v>0</v>
      </c>
      <c r="E366" s="138">
        <v>16</v>
      </c>
      <c r="F366" s="138">
        <v>5</v>
      </c>
      <c r="G366" s="138">
        <v>2</v>
      </c>
      <c r="H366" s="138">
        <v>0</v>
      </c>
      <c r="I366" s="138">
        <v>0</v>
      </c>
      <c r="J366" s="138">
        <v>2</v>
      </c>
      <c r="K366" s="138">
        <v>0</v>
      </c>
      <c r="L366" s="138">
        <v>0</v>
      </c>
      <c r="M366" s="138">
        <v>0</v>
      </c>
      <c r="N366" s="138">
        <v>26.9</v>
      </c>
      <c r="O366" s="138">
        <v>31.7</v>
      </c>
      <c r="P366" s="2"/>
    </row>
    <row r="367" spans="1:16" ht="13.5" customHeight="1" x14ac:dyDescent="0.25">
      <c r="A367" s="139">
        <v>0.45833333333333298</v>
      </c>
      <c r="B367" s="138">
        <v>16</v>
      </c>
      <c r="C367" s="138">
        <v>0</v>
      </c>
      <c r="D367" s="138">
        <v>0</v>
      </c>
      <c r="E367" s="138">
        <v>10</v>
      </c>
      <c r="F367" s="138">
        <v>2</v>
      </c>
      <c r="G367" s="138">
        <v>4</v>
      </c>
      <c r="H367" s="138">
        <v>0</v>
      </c>
      <c r="I367" s="138">
        <v>0</v>
      </c>
      <c r="J367" s="138">
        <v>0</v>
      </c>
      <c r="K367" s="138">
        <v>0</v>
      </c>
      <c r="L367" s="138">
        <v>0</v>
      </c>
      <c r="M367" s="138">
        <v>0</v>
      </c>
      <c r="N367" s="138">
        <v>26.4</v>
      </c>
      <c r="O367" s="138">
        <v>30.3</v>
      </c>
      <c r="P367" s="2"/>
    </row>
    <row r="368" spans="1:16" ht="13.5" customHeight="1" x14ac:dyDescent="0.25">
      <c r="A368" s="139">
        <v>0.46875</v>
      </c>
      <c r="B368" s="138">
        <v>19</v>
      </c>
      <c r="C368" s="138">
        <v>0</v>
      </c>
      <c r="D368" s="138">
        <v>0</v>
      </c>
      <c r="E368" s="138">
        <v>12</v>
      </c>
      <c r="F368" s="138">
        <v>3</v>
      </c>
      <c r="G368" s="138">
        <v>2</v>
      </c>
      <c r="H368" s="138">
        <v>1</v>
      </c>
      <c r="I368" s="138">
        <v>0</v>
      </c>
      <c r="J368" s="138">
        <v>0</v>
      </c>
      <c r="K368" s="138">
        <v>0</v>
      </c>
      <c r="L368" s="138">
        <v>0</v>
      </c>
      <c r="M368" s="138">
        <v>1</v>
      </c>
      <c r="N368" s="138">
        <v>26</v>
      </c>
      <c r="O368" s="138">
        <v>29.7</v>
      </c>
      <c r="P368" s="2"/>
    </row>
    <row r="369" spans="1:16" ht="13.5" customHeight="1" x14ac:dyDescent="0.25">
      <c r="A369" s="139">
        <v>0.47916666666666702</v>
      </c>
      <c r="B369" s="138">
        <v>26</v>
      </c>
      <c r="C369" s="138">
        <v>0</v>
      </c>
      <c r="D369" s="138">
        <v>0</v>
      </c>
      <c r="E369" s="138">
        <v>20</v>
      </c>
      <c r="F369" s="138">
        <v>3</v>
      </c>
      <c r="G369" s="138">
        <v>3</v>
      </c>
      <c r="H369" s="138">
        <v>0</v>
      </c>
      <c r="I369" s="138">
        <v>0</v>
      </c>
      <c r="J369" s="138">
        <v>0</v>
      </c>
      <c r="K369" s="138">
        <v>0</v>
      </c>
      <c r="L369" s="138">
        <v>0</v>
      </c>
      <c r="M369" s="138">
        <v>0</v>
      </c>
      <c r="N369" s="138">
        <v>26.7</v>
      </c>
      <c r="O369" s="138">
        <v>29.7</v>
      </c>
      <c r="P369" s="2"/>
    </row>
    <row r="370" spans="1:16" ht="13.5" customHeight="1" x14ac:dyDescent="0.25">
      <c r="A370" s="139">
        <v>0.48958333333333298</v>
      </c>
      <c r="B370" s="138">
        <v>18</v>
      </c>
      <c r="C370" s="138">
        <v>0</v>
      </c>
      <c r="D370" s="138">
        <v>0</v>
      </c>
      <c r="E370" s="138">
        <v>11</v>
      </c>
      <c r="F370" s="138">
        <v>5</v>
      </c>
      <c r="G370" s="138">
        <v>2</v>
      </c>
      <c r="H370" s="138">
        <v>0</v>
      </c>
      <c r="I370" s="138">
        <v>0</v>
      </c>
      <c r="J370" s="138">
        <v>0</v>
      </c>
      <c r="K370" s="138">
        <v>0</v>
      </c>
      <c r="L370" s="138">
        <v>0</v>
      </c>
      <c r="M370" s="138">
        <v>0</v>
      </c>
      <c r="N370" s="138">
        <v>27.6</v>
      </c>
      <c r="O370" s="138">
        <v>31</v>
      </c>
      <c r="P370" s="2"/>
    </row>
    <row r="371" spans="1:16" ht="13.5" customHeight="1" x14ac:dyDescent="0.25">
      <c r="A371" s="139">
        <v>0.5</v>
      </c>
      <c r="B371" s="138">
        <v>23</v>
      </c>
      <c r="C371" s="138">
        <v>1</v>
      </c>
      <c r="D371" s="138">
        <v>0</v>
      </c>
      <c r="E371" s="138">
        <v>16</v>
      </c>
      <c r="F371" s="138">
        <v>3</v>
      </c>
      <c r="G371" s="138">
        <v>3</v>
      </c>
      <c r="H371" s="138">
        <v>0</v>
      </c>
      <c r="I371" s="138">
        <v>0</v>
      </c>
      <c r="J371" s="138">
        <v>0</v>
      </c>
      <c r="K371" s="138">
        <v>0</v>
      </c>
      <c r="L371" s="138">
        <v>0</v>
      </c>
      <c r="M371" s="138">
        <v>0</v>
      </c>
      <c r="N371" s="138">
        <v>24.6</v>
      </c>
      <c r="O371" s="138">
        <v>28.5</v>
      </c>
      <c r="P371" s="2"/>
    </row>
    <row r="372" spans="1:16" ht="13.5" customHeight="1" x14ac:dyDescent="0.25">
      <c r="A372" s="139">
        <v>0.51041666666666696</v>
      </c>
      <c r="B372" s="138">
        <v>21</v>
      </c>
      <c r="C372" s="138">
        <v>0</v>
      </c>
      <c r="D372" s="138">
        <v>1</v>
      </c>
      <c r="E372" s="138">
        <v>13</v>
      </c>
      <c r="F372" s="138">
        <v>5</v>
      </c>
      <c r="G372" s="138">
        <v>0</v>
      </c>
      <c r="H372" s="138">
        <v>0</v>
      </c>
      <c r="I372" s="138">
        <v>0</v>
      </c>
      <c r="J372" s="138">
        <v>1</v>
      </c>
      <c r="K372" s="138">
        <v>0</v>
      </c>
      <c r="L372" s="138">
        <v>0</v>
      </c>
      <c r="M372" s="138">
        <v>1</v>
      </c>
      <c r="N372" s="138">
        <v>27</v>
      </c>
      <c r="O372" s="138">
        <v>31.2</v>
      </c>
      <c r="P372" s="2"/>
    </row>
    <row r="373" spans="1:16" ht="13.5" customHeight="1" x14ac:dyDescent="0.25">
      <c r="A373" s="139">
        <v>0.52083333333333304</v>
      </c>
      <c r="B373" s="138">
        <v>21</v>
      </c>
      <c r="C373" s="138">
        <v>0</v>
      </c>
      <c r="D373" s="138">
        <v>1</v>
      </c>
      <c r="E373" s="138">
        <v>13</v>
      </c>
      <c r="F373" s="138">
        <v>5</v>
      </c>
      <c r="G373" s="138">
        <v>1</v>
      </c>
      <c r="H373" s="138">
        <v>1</v>
      </c>
      <c r="I373" s="138">
        <v>0</v>
      </c>
      <c r="J373" s="138">
        <v>0</v>
      </c>
      <c r="K373" s="138">
        <v>0</v>
      </c>
      <c r="L373" s="138">
        <v>0</v>
      </c>
      <c r="M373" s="138">
        <v>0</v>
      </c>
      <c r="N373" s="138">
        <v>29.6</v>
      </c>
      <c r="O373" s="138">
        <v>34.4</v>
      </c>
      <c r="P373" s="2"/>
    </row>
    <row r="374" spans="1:16" ht="13.5" customHeight="1" x14ac:dyDescent="0.25">
      <c r="A374" s="139">
        <v>0.53125</v>
      </c>
      <c r="B374" s="138">
        <v>21</v>
      </c>
      <c r="C374" s="138">
        <v>0</v>
      </c>
      <c r="D374" s="138">
        <v>0</v>
      </c>
      <c r="E374" s="138">
        <v>15</v>
      </c>
      <c r="F374" s="138">
        <v>3</v>
      </c>
      <c r="G374" s="138">
        <v>3</v>
      </c>
      <c r="H374" s="138">
        <v>0</v>
      </c>
      <c r="I374" s="138">
        <v>0</v>
      </c>
      <c r="J374" s="138">
        <v>0</v>
      </c>
      <c r="K374" s="138">
        <v>0</v>
      </c>
      <c r="L374" s="138">
        <v>0</v>
      </c>
      <c r="M374" s="138">
        <v>0</v>
      </c>
      <c r="N374" s="138">
        <v>28.9</v>
      </c>
      <c r="O374" s="138">
        <v>33.700000000000003</v>
      </c>
      <c r="P374" s="2"/>
    </row>
    <row r="375" spans="1:16" ht="13.5" customHeight="1" x14ac:dyDescent="0.25">
      <c r="A375" s="139">
        <v>0.54166666666666696</v>
      </c>
      <c r="B375" s="138">
        <v>17</v>
      </c>
      <c r="C375" s="138">
        <v>0</v>
      </c>
      <c r="D375" s="138">
        <v>0</v>
      </c>
      <c r="E375" s="138">
        <v>10</v>
      </c>
      <c r="F375" s="138">
        <v>5</v>
      </c>
      <c r="G375" s="138">
        <v>0</v>
      </c>
      <c r="H375" s="138">
        <v>0</v>
      </c>
      <c r="I375" s="138">
        <v>0</v>
      </c>
      <c r="J375" s="138">
        <v>1</v>
      </c>
      <c r="K375" s="138">
        <v>0</v>
      </c>
      <c r="L375" s="138">
        <v>1</v>
      </c>
      <c r="M375" s="138">
        <v>0</v>
      </c>
      <c r="N375" s="138">
        <v>26.5</v>
      </c>
      <c r="O375" s="138">
        <v>30.3</v>
      </c>
      <c r="P375" s="2"/>
    </row>
    <row r="376" spans="1:16" ht="13.5" customHeight="1" x14ac:dyDescent="0.25">
      <c r="A376" s="139">
        <v>0.55208333333333304</v>
      </c>
      <c r="B376" s="138">
        <v>23</v>
      </c>
      <c r="C376" s="138">
        <v>0</v>
      </c>
      <c r="D376" s="138">
        <v>0</v>
      </c>
      <c r="E376" s="138">
        <v>16</v>
      </c>
      <c r="F376" s="138">
        <v>6</v>
      </c>
      <c r="G376" s="138">
        <v>1</v>
      </c>
      <c r="H376" s="138">
        <v>0</v>
      </c>
      <c r="I376" s="138">
        <v>0</v>
      </c>
      <c r="J376" s="138">
        <v>0</v>
      </c>
      <c r="K376" s="138">
        <v>0</v>
      </c>
      <c r="L376" s="138">
        <v>0</v>
      </c>
      <c r="M376" s="138">
        <v>0</v>
      </c>
      <c r="N376" s="138">
        <v>27.3</v>
      </c>
      <c r="O376" s="138">
        <v>32.9</v>
      </c>
      <c r="P376" s="2"/>
    </row>
    <row r="377" spans="1:16" ht="13.5" customHeight="1" x14ac:dyDescent="0.25">
      <c r="A377" s="139">
        <v>0.5625</v>
      </c>
      <c r="B377" s="138">
        <v>25</v>
      </c>
      <c r="C377" s="138">
        <v>0</v>
      </c>
      <c r="D377" s="138">
        <v>0</v>
      </c>
      <c r="E377" s="138">
        <v>15</v>
      </c>
      <c r="F377" s="138">
        <v>5</v>
      </c>
      <c r="G377" s="138">
        <v>4</v>
      </c>
      <c r="H377" s="138">
        <v>0</v>
      </c>
      <c r="I377" s="138">
        <v>0</v>
      </c>
      <c r="J377" s="138">
        <v>0</v>
      </c>
      <c r="K377" s="138">
        <v>0</v>
      </c>
      <c r="L377" s="138">
        <v>1</v>
      </c>
      <c r="M377" s="138">
        <v>0</v>
      </c>
      <c r="N377" s="138">
        <v>26.4</v>
      </c>
      <c r="O377" s="138">
        <v>30.8</v>
      </c>
      <c r="P377" s="2"/>
    </row>
    <row r="378" spans="1:16" ht="13.5" customHeight="1" x14ac:dyDescent="0.25">
      <c r="A378" s="139">
        <v>0.57291666666666696</v>
      </c>
      <c r="B378" s="138">
        <v>27</v>
      </c>
      <c r="C378" s="138">
        <v>0</v>
      </c>
      <c r="D378" s="138">
        <v>0</v>
      </c>
      <c r="E378" s="138">
        <v>19</v>
      </c>
      <c r="F378" s="138">
        <v>6</v>
      </c>
      <c r="G378" s="138">
        <v>2</v>
      </c>
      <c r="H378" s="138">
        <v>0</v>
      </c>
      <c r="I378" s="138">
        <v>0</v>
      </c>
      <c r="J378" s="138">
        <v>0</v>
      </c>
      <c r="K378" s="138">
        <v>0</v>
      </c>
      <c r="L378" s="138">
        <v>0</v>
      </c>
      <c r="M378" s="138">
        <v>0</v>
      </c>
      <c r="N378" s="138">
        <v>28.3</v>
      </c>
      <c r="O378" s="138">
        <v>32</v>
      </c>
      <c r="P378" s="2"/>
    </row>
    <row r="379" spans="1:16" ht="13.5" customHeight="1" x14ac:dyDescent="0.25">
      <c r="A379" s="139">
        <v>0.58333333333333304</v>
      </c>
      <c r="B379" s="138">
        <v>30</v>
      </c>
      <c r="C379" s="138">
        <v>1</v>
      </c>
      <c r="D379" s="138">
        <v>0</v>
      </c>
      <c r="E379" s="138">
        <v>21</v>
      </c>
      <c r="F379" s="138">
        <v>3</v>
      </c>
      <c r="G379" s="138">
        <v>4</v>
      </c>
      <c r="H379" s="138">
        <v>0</v>
      </c>
      <c r="I379" s="138">
        <v>0</v>
      </c>
      <c r="J379" s="138">
        <v>0</v>
      </c>
      <c r="K379" s="138">
        <v>0</v>
      </c>
      <c r="L379" s="138">
        <v>1</v>
      </c>
      <c r="M379" s="138">
        <v>0</v>
      </c>
      <c r="N379" s="138">
        <v>24.6</v>
      </c>
      <c r="O379" s="138">
        <v>29</v>
      </c>
      <c r="P379" s="2"/>
    </row>
    <row r="380" spans="1:16" ht="13.5" customHeight="1" x14ac:dyDescent="0.25">
      <c r="A380" s="139">
        <v>0.59375</v>
      </c>
      <c r="B380" s="138">
        <v>26</v>
      </c>
      <c r="C380" s="138">
        <v>0</v>
      </c>
      <c r="D380" s="138">
        <v>2</v>
      </c>
      <c r="E380" s="138">
        <v>16</v>
      </c>
      <c r="F380" s="138">
        <v>5</v>
      </c>
      <c r="G380" s="138">
        <v>3</v>
      </c>
      <c r="H380" s="138">
        <v>0</v>
      </c>
      <c r="I380" s="138">
        <v>0</v>
      </c>
      <c r="J380" s="138">
        <v>0</v>
      </c>
      <c r="K380" s="138">
        <v>0</v>
      </c>
      <c r="L380" s="138">
        <v>0</v>
      </c>
      <c r="M380" s="138">
        <v>0</v>
      </c>
      <c r="N380" s="138">
        <v>26.2</v>
      </c>
      <c r="O380" s="138">
        <v>31.7</v>
      </c>
      <c r="P380" s="2"/>
    </row>
    <row r="381" spans="1:16" ht="13.5" customHeight="1" x14ac:dyDescent="0.25">
      <c r="A381" s="139">
        <v>0.60416666666666696</v>
      </c>
      <c r="B381" s="138">
        <v>26</v>
      </c>
      <c r="C381" s="138">
        <v>0</v>
      </c>
      <c r="D381" s="138">
        <v>0</v>
      </c>
      <c r="E381" s="138">
        <v>19</v>
      </c>
      <c r="F381" s="138">
        <v>7</v>
      </c>
      <c r="G381" s="138">
        <v>0</v>
      </c>
      <c r="H381" s="138">
        <v>0</v>
      </c>
      <c r="I381" s="138">
        <v>0</v>
      </c>
      <c r="J381" s="138">
        <v>0</v>
      </c>
      <c r="K381" s="138">
        <v>0</v>
      </c>
      <c r="L381" s="138">
        <v>0</v>
      </c>
      <c r="M381" s="138">
        <v>0</v>
      </c>
      <c r="N381" s="138">
        <v>25.6</v>
      </c>
      <c r="O381" s="138">
        <v>29.1</v>
      </c>
      <c r="P381" s="2"/>
    </row>
    <row r="382" spans="1:16" ht="13.5" customHeight="1" x14ac:dyDescent="0.25">
      <c r="A382" s="139">
        <v>0.61458333333333304</v>
      </c>
      <c r="B382" s="138">
        <v>27</v>
      </c>
      <c r="C382" s="138">
        <v>0</v>
      </c>
      <c r="D382" s="138">
        <v>0</v>
      </c>
      <c r="E382" s="138">
        <v>20</v>
      </c>
      <c r="F382" s="138">
        <v>3</v>
      </c>
      <c r="G382" s="138">
        <v>4</v>
      </c>
      <c r="H382" s="138">
        <v>0</v>
      </c>
      <c r="I382" s="138">
        <v>0</v>
      </c>
      <c r="J382" s="138">
        <v>0</v>
      </c>
      <c r="K382" s="138">
        <v>0</v>
      </c>
      <c r="L382" s="138">
        <v>0</v>
      </c>
      <c r="M382" s="138">
        <v>0</v>
      </c>
      <c r="N382" s="138">
        <v>26.5</v>
      </c>
      <c r="O382" s="138">
        <v>31.2</v>
      </c>
      <c r="P382" s="2"/>
    </row>
    <row r="383" spans="1:16" ht="13.5" customHeight="1" x14ac:dyDescent="0.25">
      <c r="A383" s="139">
        <v>0.625</v>
      </c>
      <c r="B383" s="138">
        <v>41</v>
      </c>
      <c r="C383" s="138">
        <v>0</v>
      </c>
      <c r="D383" s="138">
        <v>0</v>
      </c>
      <c r="E383" s="138">
        <v>33</v>
      </c>
      <c r="F383" s="138">
        <v>6</v>
      </c>
      <c r="G383" s="138">
        <v>2</v>
      </c>
      <c r="H383" s="138">
        <v>0</v>
      </c>
      <c r="I383" s="138">
        <v>0</v>
      </c>
      <c r="J383" s="138">
        <v>0</v>
      </c>
      <c r="K383" s="138">
        <v>0</v>
      </c>
      <c r="L383" s="138">
        <v>0</v>
      </c>
      <c r="M383" s="138">
        <v>0</v>
      </c>
      <c r="N383" s="138">
        <v>25.4</v>
      </c>
      <c r="O383" s="138">
        <v>29.5</v>
      </c>
      <c r="P383" s="2"/>
    </row>
    <row r="384" spans="1:16" ht="13.5" customHeight="1" x14ac:dyDescent="0.25">
      <c r="A384" s="139">
        <v>0.63541666666666696</v>
      </c>
      <c r="B384" s="138">
        <v>31</v>
      </c>
      <c r="C384" s="138">
        <v>1</v>
      </c>
      <c r="D384" s="138">
        <v>0</v>
      </c>
      <c r="E384" s="138">
        <v>23</v>
      </c>
      <c r="F384" s="138">
        <v>6</v>
      </c>
      <c r="G384" s="138">
        <v>1</v>
      </c>
      <c r="H384" s="138">
        <v>0</v>
      </c>
      <c r="I384" s="138">
        <v>0</v>
      </c>
      <c r="J384" s="138">
        <v>0</v>
      </c>
      <c r="K384" s="138">
        <v>0</v>
      </c>
      <c r="L384" s="138">
        <v>0</v>
      </c>
      <c r="M384" s="138">
        <v>0</v>
      </c>
      <c r="N384" s="138">
        <v>26.6</v>
      </c>
      <c r="O384" s="138">
        <v>31.3</v>
      </c>
      <c r="P384" s="2"/>
    </row>
    <row r="385" spans="1:16" ht="13.5" customHeight="1" x14ac:dyDescent="0.25">
      <c r="A385" s="139">
        <v>0.64583333333333304</v>
      </c>
      <c r="B385" s="138">
        <v>29</v>
      </c>
      <c r="C385" s="138">
        <v>1</v>
      </c>
      <c r="D385" s="138">
        <v>3</v>
      </c>
      <c r="E385" s="138">
        <v>19</v>
      </c>
      <c r="F385" s="138">
        <v>4</v>
      </c>
      <c r="G385" s="138">
        <v>1</v>
      </c>
      <c r="H385" s="138">
        <v>0</v>
      </c>
      <c r="I385" s="138">
        <v>0</v>
      </c>
      <c r="J385" s="138">
        <v>1</v>
      </c>
      <c r="K385" s="138">
        <v>0</v>
      </c>
      <c r="L385" s="138">
        <v>0</v>
      </c>
      <c r="M385" s="138">
        <v>0</v>
      </c>
      <c r="N385" s="138">
        <v>25.7</v>
      </c>
      <c r="O385" s="138">
        <v>30</v>
      </c>
      <c r="P385" s="2"/>
    </row>
    <row r="386" spans="1:16" ht="13.5" customHeight="1" x14ac:dyDescent="0.25">
      <c r="A386" s="139">
        <v>0.65625</v>
      </c>
      <c r="B386" s="138">
        <v>30</v>
      </c>
      <c r="C386" s="138">
        <v>0</v>
      </c>
      <c r="D386" s="138">
        <v>0</v>
      </c>
      <c r="E386" s="138">
        <v>20</v>
      </c>
      <c r="F386" s="138">
        <v>6</v>
      </c>
      <c r="G386" s="138">
        <v>2</v>
      </c>
      <c r="H386" s="138">
        <v>0</v>
      </c>
      <c r="I386" s="138">
        <v>0</v>
      </c>
      <c r="J386" s="138">
        <v>0</v>
      </c>
      <c r="K386" s="138">
        <v>0</v>
      </c>
      <c r="L386" s="138">
        <v>1</v>
      </c>
      <c r="M386" s="138">
        <v>1</v>
      </c>
      <c r="N386" s="138">
        <v>27.5</v>
      </c>
      <c r="O386" s="138">
        <v>31.2</v>
      </c>
      <c r="P386" s="2"/>
    </row>
    <row r="387" spans="1:16" ht="13.5" customHeight="1" x14ac:dyDescent="0.25">
      <c r="A387" s="139">
        <v>0.66666666666666696</v>
      </c>
      <c r="B387" s="138">
        <v>43</v>
      </c>
      <c r="C387" s="138">
        <v>0</v>
      </c>
      <c r="D387" s="138">
        <v>1</v>
      </c>
      <c r="E387" s="138">
        <v>30</v>
      </c>
      <c r="F387" s="138">
        <v>10</v>
      </c>
      <c r="G387" s="138">
        <v>1</v>
      </c>
      <c r="H387" s="138">
        <v>0</v>
      </c>
      <c r="I387" s="138">
        <v>0</v>
      </c>
      <c r="J387" s="138">
        <v>0</v>
      </c>
      <c r="K387" s="138">
        <v>0</v>
      </c>
      <c r="L387" s="138">
        <v>1</v>
      </c>
      <c r="M387" s="138">
        <v>0</v>
      </c>
      <c r="N387" s="138">
        <v>28.4</v>
      </c>
      <c r="O387" s="138">
        <v>32.200000000000003</v>
      </c>
      <c r="P387" s="2"/>
    </row>
    <row r="388" spans="1:16" ht="13.5" customHeight="1" x14ac:dyDescent="0.25">
      <c r="A388" s="139">
        <v>0.67708333333333304</v>
      </c>
      <c r="B388" s="138">
        <v>40</v>
      </c>
      <c r="C388" s="138">
        <v>1</v>
      </c>
      <c r="D388" s="138">
        <v>0</v>
      </c>
      <c r="E388" s="138">
        <v>30</v>
      </c>
      <c r="F388" s="138">
        <v>7</v>
      </c>
      <c r="G388" s="138">
        <v>2</v>
      </c>
      <c r="H388" s="138">
        <v>0</v>
      </c>
      <c r="I388" s="138">
        <v>0</v>
      </c>
      <c r="J388" s="138">
        <v>0</v>
      </c>
      <c r="K388" s="138">
        <v>0</v>
      </c>
      <c r="L388" s="138">
        <v>0</v>
      </c>
      <c r="M388" s="138">
        <v>0</v>
      </c>
      <c r="N388" s="138">
        <v>27</v>
      </c>
      <c r="O388" s="138">
        <v>34.1</v>
      </c>
      <c r="P388" s="2"/>
    </row>
    <row r="389" spans="1:16" ht="13.5" customHeight="1" x14ac:dyDescent="0.25">
      <c r="A389" s="139">
        <v>0.6875</v>
      </c>
      <c r="B389" s="138">
        <v>30</v>
      </c>
      <c r="C389" s="138">
        <v>0</v>
      </c>
      <c r="D389" s="138">
        <v>0</v>
      </c>
      <c r="E389" s="138">
        <v>24</v>
      </c>
      <c r="F389" s="138">
        <v>5</v>
      </c>
      <c r="G389" s="138">
        <v>1</v>
      </c>
      <c r="H389" s="138">
        <v>0</v>
      </c>
      <c r="I389" s="138">
        <v>0</v>
      </c>
      <c r="J389" s="138">
        <v>0</v>
      </c>
      <c r="K389" s="138">
        <v>0</v>
      </c>
      <c r="L389" s="138">
        <v>0</v>
      </c>
      <c r="M389" s="138">
        <v>0</v>
      </c>
      <c r="N389" s="138">
        <v>28.5</v>
      </c>
      <c r="O389" s="138">
        <v>31.8</v>
      </c>
      <c r="P389" s="2"/>
    </row>
    <row r="390" spans="1:16" ht="13.5" customHeight="1" x14ac:dyDescent="0.25">
      <c r="A390" s="139">
        <v>0.69791666666666696</v>
      </c>
      <c r="B390" s="138">
        <v>40</v>
      </c>
      <c r="C390" s="138">
        <v>0</v>
      </c>
      <c r="D390" s="138">
        <v>0</v>
      </c>
      <c r="E390" s="138">
        <v>33</v>
      </c>
      <c r="F390" s="138">
        <v>6</v>
      </c>
      <c r="G390" s="138">
        <v>0</v>
      </c>
      <c r="H390" s="138">
        <v>0</v>
      </c>
      <c r="I390" s="138">
        <v>0</v>
      </c>
      <c r="J390" s="138">
        <v>1</v>
      </c>
      <c r="K390" s="138">
        <v>0</v>
      </c>
      <c r="L390" s="138">
        <v>0</v>
      </c>
      <c r="M390" s="138">
        <v>0</v>
      </c>
      <c r="N390" s="138">
        <v>27.8</v>
      </c>
      <c r="O390" s="138">
        <v>32</v>
      </c>
      <c r="P390" s="2"/>
    </row>
    <row r="391" spans="1:16" ht="13.5" customHeight="1" x14ac:dyDescent="0.25">
      <c r="A391" s="139">
        <v>0.70833333333333304</v>
      </c>
      <c r="B391" s="138">
        <v>48</v>
      </c>
      <c r="C391" s="138">
        <v>0</v>
      </c>
      <c r="D391" s="138">
        <v>4</v>
      </c>
      <c r="E391" s="138">
        <v>36</v>
      </c>
      <c r="F391" s="138">
        <v>7</v>
      </c>
      <c r="G391" s="138">
        <v>1</v>
      </c>
      <c r="H391" s="138">
        <v>0</v>
      </c>
      <c r="I391" s="138">
        <v>0</v>
      </c>
      <c r="J391" s="138">
        <v>0</v>
      </c>
      <c r="K391" s="138">
        <v>0</v>
      </c>
      <c r="L391" s="138">
        <v>0</v>
      </c>
      <c r="M391" s="138">
        <v>0</v>
      </c>
      <c r="N391" s="138">
        <v>26.2</v>
      </c>
      <c r="O391" s="138">
        <v>30.6</v>
      </c>
      <c r="P391" s="2"/>
    </row>
    <row r="392" spans="1:16" ht="13.5" customHeight="1" x14ac:dyDescent="0.25">
      <c r="A392" s="139">
        <v>0.71875</v>
      </c>
      <c r="B392" s="138">
        <v>55</v>
      </c>
      <c r="C392" s="138">
        <v>2</v>
      </c>
      <c r="D392" s="138">
        <v>0</v>
      </c>
      <c r="E392" s="138">
        <v>39</v>
      </c>
      <c r="F392" s="138">
        <v>11</v>
      </c>
      <c r="G392" s="138">
        <v>1</v>
      </c>
      <c r="H392" s="138">
        <v>0</v>
      </c>
      <c r="I392" s="138">
        <v>0</v>
      </c>
      <c r="J392" s="138">
        <v>0</v>
      </c>
      <c r="K392" s="138">
        <v>0</v>
      </c>
      <c r="L392" s="138">
        <v>2</v>
      </c>
      <c r="M392" s="138">
        <v>0</v>
      </c>
      <c r="N392" s="138">
        <v>28.7</v>
      </c>
      <c r="O392" s="138">
        <v>31.9</v>
      </c>
      <c r="P392" s="2"/>
    </row>
    <row r="393" spans="1:16" ht="13.5" customHeight="1" x14ac:dyDescent="0.25">
      <c r="A393" s="139">
        <v>0.72916666666666696</v>
      </c>
      <c r="B393" s="138">
        <v>49</v>
      </c>
      <c r="C393" s="138">
        <v>0</v>
      </c>
      <c r="D393" s="138">
        <v>0</v>
      </c>
      <c r="E393" s="138">
        <v>40</v>
      </c>
      <c r="F393" s="138">
        <v>8</v>
      </c>
      <c r="G393" s="138">
        <v>1</v>
      </c>
      <c r="H393" s="138">
        <v>0</v>
      </c>
      <c r="I393" s="138">
        <v>0</v>
      </c>
      <c r="J393" s="138">
        <v>0</v>
      </c>
      <c r="K393" s="138">
        <v>0</v>
      </c>
      <c r="L393" s="138">
        <v>0</v>
      </c>
      <c r="M393" s="138">
        <v>0</v>
      </c>
      <c r="N393" s="138">
        <v>29</v>
      </c>
      <c r="O393" s="138">
        <v>34.6</v>
      </c>
      <c r="P393" s="2"/>
    </row>
    <row r="394" spans="1:16" ht="13.5" customHeight="1" x14ac:dyDescent="0.25">
      <c r="A394" s="139">
        <v>0.73958333333333304</v>
      </c>
      <c r="B394" s="138">
        <v>43</v>
      </c>
      <c r="C394" s="138">
        <v>0</v>
      </c>
      <c r="D394" s="138">
        <v>1</v>
      </c>
      <c r="E394" s="138">
        <v>35</v>
      </c>
      <c r="F394" s="138">
        <v>6</v>
      </c>
      <c r="G394" s="138">
        <v>1</v>
      </c>
      <c r="H394" s="138">
        <v>0</v>
      </c>
      <c r="I394" s="138">
        <v>0</v>
      </c>
      <c r="J394" s="138">
        <v>0</v>
      </c>
      <c r="K394" s="138">
        <v>0</v>
      </c>
      <c r="L394" s="138">
        <v>0</v>
      </c>
      <c r="M394" s="138">
        <v>0</v>
      </c>
      <c r="N394" s="138">
        <v>28.8</v>
      </c>
      <c r="O394" s="138">
        <v>32.5</v>
      </c>
      <c r="P394" s="2"/>
    </row>
    <row r="395" spans="1:16" ht="13.5" customHeight="1" x14ac:dyDescent="0.25">
      <c r="A395" s="139">
        <v>0.75</v>
      </c>
      <c r="B395" s="138">
        <v>44</v>
      </c>
      <c r="C395" s="138">
        <v>1</v>
      </c>
      <c r="D395" s="138">
        <v>0</v>
      </c>
      <c r="E395" s="138">
        <v>27</v>
      </c>
      <c r="F395" s="138">
        <v>16</v>
      </c>
      <c r="G395" s="138">
        <v>0</v>
      </c>
      <c r="H395" s="138">
        <v>0</v>
      </c>
      <c r="I395" s="138">
        <v>0</v>
      </c>
      <c r="J395" s="138">
        <v>0</v>
      </c>
      <c r="K395" s="138">
        <v>0</v>
      </c>
      <c r="L395" s="138">
        <v>0</v>
      </c>
      <c r="M395" s="138">
        <v>0</v>
      </c>
      <c r="N395" s="138">
        <v>28.5</v>
      </c>
      <c r="O395" s="138">
        <v>30.8</v>
      </c>
      <c r="P395" s="2"/>
    </row>
    <row r="396" spans="1:16" ht="13.5" customHeight="1" x14ac:dyDescent="0.25">
      <c r="A396" s="139">
        <v>0.76041666666666696</v>
      </c>
      <c r="B396" s="138">
        <v>34</v>
      </c>
      <c r="C396" s="138">
        <v>0</v>
      </c>
      <c r="D396" s="138">
        <v>2</v>
      </c>
      <c r="E396" s="138">
        <v>26</v>
      </c>
      <c r="F396" s="138">
        <v>5</v>
      </c>
      <c r="G396" s="138">
        <v>1</v>
      </c>
      <c r="H396" s="138">
        <v>0</v>
      </c>
      <c r="I396" s="138">
        <v>0</v>
      </c>
      <c r="J396" s="138">
        <v>0</v>
      </c>
      <c r="K396" s="138">
        <v>0</v>
      </c>
      <c r="L396" s="138">
        <v>0</v>
      </c>
      <c r="M396" s="138">
        <v>0</v>
      </c>
      <c r="N396" s="138">
        <v>28.8</v>
      </c>
      <c r="O396" s="138">
        <v>31.9</v>
      </c>
      <c r="P396" s="2"/>
    </row>
    <row r="397" spans="1:16" ht="13.5" customHeight="1" x14ac:dyDescent="0.25">
      <c r="A397" s="139">
        <v>0.77083333333333304</v>
      </c>
      <c r="B397" s="138">
        <v>23</v>
      </c>
      <c r="C397" s="138">
        <v>0</v>
      </c>
      <c r="D397" s="138">
        <v>0</v>
      </c>
      <c r="E397" s="138">
        <v>18</v>
      </c>
      <c r="F397" s="138">
        <v>5</v>
      </c>
      <c r="G397" s="138">
        <v>0</v>
      </c>
      <c r="H397" s="138">
        <v>0</v>
      </c>
      <c r="I397" s="138">
        <v>0</v>
      </c>
      <c r="J397" s="138">
        <v>0</v>
      </c>
      <c r="K397" s="138">
        <v>0</v>
      </c>
      <c r="L397" s="138">
        <v>0</v>
      </c>
      <c r="M397" s="138">
        <v>0</v>
      </c>
      <c r="N397" s="138">
        <v>29.3</v>
      </c>
      <c r="O397" s="138">
        <v>34.4</v>
      </c>
      <c r="P397" s="2"/>
    </row>
    <row r="398" spans="1:16" ht="13.5" customHeight="1" x14ac:dyDescent="0.25">
      <c r="A398" s="139">
        <v>0.78125</v>
      </c>
      <c r="B398" s="138">
        <v>25</v>
      </c>
      <c r="C398" s="138">
        <v>0</v>
      </c>
      <c r="D398" s="138">
        <v>0</v>
      </c>
      <c r="E398" s="138">
        <v>25</v>
      </c>
      <c r="F398" s="138">
        <v>0</v>
      </c>
      <c r="G398" s="138">
        <v>0</v>
      </c>
      <c r="H398" s="138">
        <v>0</v>
      </c>
      <c r="I398" s="138">
        <v>0</v>
      </c>
      <c r="J398" s="138">
        <v>0</v>
      </c>
      <c r="K398" s="138">
        <v>0</v>
      </c>
      <c r="L398" s="138">
        <v>0</v>
      </c>
      <c r="M398" s="138">
        <v>0</v>
      </c>
      <c r="N398" s="138">
        <v>27</v>
      </c>
      <c r="O398" s="138">
        <v>30.8</v>
      </c>
      <c r="P398" s="2"/>
    </row>
    <row r="399" spans="1:16" ht="13.5" customHeight="1" x14ac:dyDescent="0.25">
      <c r="A399" s="139">
        <v>0.79166666666666696</v>
      </c>
      <c r="B399" s="138">
        <v>23</v>
      </c>
      <c r="C399" s="138">
        <v>0</v>
      </c>
      <c r="D399" s="138">
        <v>1</v>
      </c>
      <c r="E399" s="138">
        <v>17</v>
      </c>
      <c r="F399" s="138">
        <v>4</v>
      </c>
      <c r="G399" s="138">
        <v>1</v>
      </c>
      <c r="H399" s="138">
        <v>0</v>
      </c>
      <c r="I399" s="138">
        <v>0</v>
      </c>
      <c r="J399" s="138">
        <v>0</v>
      </c>
      <c r="K399" s="138">
        <v>0</v>
      </c>
      <c r="L399" s="138">
        <v>0</v>
      </c>
      <c r="M399" s="138">
        <v>0</v>
      </c>
      <c r="N399" s="138">
        <v>27.9</v>
      </c>
      <c r="O399" s="138">
        <v>32.4</v>
      </c>
      <c r="P399" s="2"/>
    </row>
    <row r="400" spans="1:16" ht="13.5" customHeight="1" x14ac:dyDescent="0.25">
      <c r="A400" s="139">
        <v>0.80208333333333304</v>
      </c>
      <c r="B400" s="138">
        <v>12</v>
      </c>
      <c r="C400" s="138">
        <v>0</v>
      </c>
      <c r="D400" s="138">
        <v>0</v>
      </c>
      <c r="E400" s="138">
        <v>10</v>
      </c>
      <c r="F400" s="138">
        <v>2</v>
      </c>
      <c r="G400" s="138">
        <v>0</v>
      </c>
      <c r="H400" s="138">
        <v>0</v>
      </c>
      <c r="I400" s="138">
        <v>0</v>
      </c>
      <c r="J400" s="138">
        <v>0</v>
      </c>
      <c r="K400" s="138">
        <v>0</v>
      </c>
      <c r="L400" s="138">
        <v>0</v>
      </c>
      <c r="M400" s="138">
        <v>0</v>
      </c>
      <c r="N400" s="138">
        <v>29.8</v>
      </c>
      <c r="O400" s="138">
        <v>35.6</v>
      </c>
      <c r="P400" s="2"/>
    </row>
    <row r="401" spans="1:16" ht="13.5" customHeight="1" x14ac:dyDescent="0.25">
      <c r="A401" s="139">
        <v>0.8125</v>
      </c>
      <c r="B401" s="138">
        <v>8</v>
      </c>
      <c r="C401" s="138">
        <v>0</v>
      </c>
      <c r="D401" s="138">
        <v>2</v>
      </c>
      <c r="E401" s="138">
        <v>4</v>
      </c>
      <c r="F401" s="138">
        <v>2</v>
      </c>
      <c r="G401" s="138">
        <v>0</v>
      </c>
      <c r="H401" s="138">
        <v>0</v>
      </c>
      <c r="I401" s="138">
        <v>0</v>
      </c>
      <c r="J401" s="138">
        <v>0</v>
      </c>
      <c r="K401" s="138">
        <v>0</v>
      </c>
      <c r="L401" s="138">
        <v>0</v>
      </c>
      <c r="M401" s="138">
        <v>0</v>
      </c>
      <c r="N401" s="138">
        <v>27.8</v>
      </c>
      <c r="O401" s="138" t="s">
        <v>192</v>
      </c>
      <c r="P401" s="2"/>
    </row>
    <row r="402" spans="1:16" ht="13.5" customHeight="1" x14ac:dyDescent="0.25">
      <c r="A402" s="139">
        <v>0.82291666666666696</v>
      </c>
      <c r="B402" s="138">
        <v>12</v>
      </c>
      <c r="C402" s="138">
        <v>0</v>
      </c>
      <c r="D402" s="138">
        <v>0</v>
      </c>
      <c r="E402" s="138">
        <v>9</v>
      </c>
      <c r="F402" s="138">
        <v>3</v>
      </c>
      <c r="G402" s="138">
        <v>0</v>
      </c>
      <c r="H402" s="138">
        <v>0</v>
      </c>
      <c r="I402" s="138">
        <v>0</v>
      </c>
      <c r="J402" s="138">
        <v>0</v>
      </c>
      <c r="K402" s="138">
        <v>0</v>
      </c>
      <c r="L402" s="138">
        <v>0</v>
      </c>
      <c r="M402" s="138">
        <v>0</v>
      </c>
      <c r="N402" s="138">
        <v>27.4</v>
      </c>
      <c r="O402" s="138">
        <v>31.6</v>
      </c>
      <c r="P402" s="2"/>
    </row>
    <row r="403" spans="1:16" ht="13.5" customHeight="1" x14ac:dyDescent="0.25">
      <c r="A403" s="139">
        <v>0.83333333333333304</v>
      </c>
      <c r="B403" s="138">
        <v>21</v>
      </c>
      <c r="C403" s="138">
        <v>0</v>
      </c>
      <c r="D403" s="138">
        <v>4</v>
      </c>
      <c r="E403" s="138">
        <v>12</v>
      </c>
      <c r="F403" s="138">
        <v>2</v>
      </c>
      <c r="G403" s="138">
        <v>1</v>
      </c>
      <c r="H403" s="138">
        <v>0</v>
      </c>
      <c r="I403" s="138">
        <v>2</v>
      </c>
      <c r="J403" s="138">
        <v>0</v>
      </c>
      <c r="K403" s="138">
        <v>0</v>
      </c>
      <c r="L403" s="138">
        <v>0</v>
      </c>
      <c r="M403" s="138">
        <v>0</v>
      </c>
      <c r="N403" s="138">
        <v>28</v>
      </c>
      <c r="O403" s="138">
        <v>31.3</v>
      </c>
      <c r="P403" s="2"/>
    </row>
    <row r="404" spans="1:16" ht="13.5" customHeight="1" x14ac:dyDescent="0.25">
      <c r="A404" s="139">
        <v>0.84375</v>
      </c>
      <c r="B404" s="138">
        <v>5</v>
      </c>
      <c r="C404" s="138">
        <v>0</v>
      </c>
      <c r="D404" s="138">
        <v>0</v>
      </c>
      <c r="E404" s="138">
        <v>5</v>
      </c>
      <c r="F404" s="138">
        <v>0</v>
      </c>
      <c r="G404" s="138">
        <v>0</v>
      </c>
      <c r="H404" s="138">
        <v>0</v>
      </c>
      <c r="I404" s="138">
        <v>0</v>
      </c>
      <c r="J404" s="138">
        <v>0</v>
      </c>
      <c r="K404" s="138">
        <v>0</v>
      </c>
      <c r="L404" s="138">
        <v>0</v>
      </c>
      <c r="M404" s="138">
        <v>0</v>
      </c>
      <c r="N404" s="138">
        <v>28.8</v>
      </c>
      <c r="O404" s="138" t="s">
        <v>192</v>
      </c>
      <c r="P404" s="2"/>
    </row>
    <row r="405" spans="1:16" ht="13.5" customHeight="1" x14ac:dyDescent="0.25">
      <c r="A405" s="139">
        <v>0.85416666666666696</v>
      </c>
      <c r="B405" s="138">
        <v>13</v>
      </c>
      <c r="C405" s="138">
        <v>0</v>
      </c>
      <c r="D405" s="138">
        <v>0</v>
      </c>
      <c r="E405" s="138">
        <v>12</v>
      </c>
      <c r="F405" s="138">
        <v>1</v>
      </c>
      <c r="G405" s="138">
        <v>0</v>
      </c>
      <c r="H405" s="138">
        <v>0</v>
      </c>
      <c r="I405" s="138">
        <v>0</v>
      </c>
      <c r="J405" s="138">
        <v>0</v>
      </c>
      <c r="K405" s="138">
        <v>0</v>
      </c>
      <c r="L405" s="138">
        <v>0</v>
      </c>
      <c r="M405" s="138">
        <v>0</v>
      </c>
      <c r="N405" s="138">
        <v>28.9</v>
      </c>
      <c r="O405" s="138">
        <v>36.4</v>
      </c>
      <c r="P405" s="2"/>
    </row>
    <row r="406" spans="1:16" ht="13.5" customHeight="1" x14ac:dyDescent="0.25">
      <c r="A406" s="139">
        <v>0.86458333333333304</v>
      </c>
      <c r="B406" s="138">
        <v>9</v>
      </c>
      <c r="C406" s="138">
        <v>1</v>
      </c>
      <c r="D406" s="138">
        <v>0</v>
      </c>
      <c r="E406" s="138">
        <v>6</v>
      </c>
      <c r="F406" s="138">
        <v>2</v>
      </c>
      <c r="G406" s="138">
        <v>0</v>
      </c>
      <c r="H406" s="138">
        <v>0</v>
      </c>
      <c r="I406" s="138">
        <v>0</v>
      </c>
      <c r="J406" s="138">
        <v>0</v>
      </c>
      <c r="K406" s="138">
        <v>0</v>
      </c>
      <c r="L406" s="138">
        <v>0</v>
      </c>
      <c r="M406" s="138">
        <v>0</v>
      </c>
      <c r="N406" s="138">
        <v>28.8</v>
      </c>
      <c r="O406" s="138" t="s">
        <v>192</v>
      </c>
      <c r="P406" s="2"/>
    </row>
    <row r="407" spans="1:16" ht="13.5" customHeight="1" x14ac:dyDescent="0.25">
      <c r="A407" s="139">
        <v>0.875</v>
      </c>
      <c r="B407" s="138">
        <v>7</v>
      </c>
      <c r="C407" s="138">
        <v>0</v>
      </c>
      <c r="D407" s="138">
        <v>0</v>
      </c>
      <c r="E407" s="138">
        <v>5</v>
      </c>
      <c r="F407" s="138">
        <v>2</v>
      </c>
      <c r="G407" s="138">
        <v>0</v>
      </c>
      <c r="H407" s="138">
        <v>0</v>
      </c>
      <c r="I407" s="138">
        <v>0</v>
      </c>
      <c r="J407" s="138">
        <v>0</v>
      </c>
      <c r="K407" s="138">
        <v>0</v>
      </c>
      <c r="L407" s="138">
        <v>0</v>
      </c>
      <c r="M407" s="138">
        <v>0</v>
      </c>
      <c r="N407" s="138">
        <v>25.9</v>
      </c>
      <c r="O407" s="138" t="s">
        <v>192</v>
      </c>
      <c r="P407" s="2"/>
    </row>
    <row r="408" spans="1:16" ht="13.5" customHeight="1" x14ac:dyDescent="0.25">
      <c r="A408" s="139">
        <v>0.88541666666666696</v>
      </c>
      <c r="B408" s="138">
        <v>6</v>
      </c>
      <c r="C408" s="138">
        <v>0</v>
      </c>
      <c r="D408" s="138">
        <v>0</v>
      </c>
      <c r="E408" s="138">
        <v>5</v>
      </c>
      <c r="F408" s="138">
        <v>0</v>
      </c>
      <c r="G408" s="138">
        <v>1</v>
      </c>
      <c r="H408" s="138">
        <v>0</v>
      </c>
      <c r="I408" s="138">
        <v>0</v>
      </c>
      <c r="J408" s="138">
        <v>0</v>
      </c>
      <c r="K408" s="138">
        <v>0</v>
      </c>
      <c r="L408" s="138">
        <v>0</v>
      </c>
      <c r="M408" s="138">
        <v>0</v>
      </c>
      <c r="N408" s="138">
        <v>26.9</v>
      </c>
      <c r="O408" s="138" t="s">
        <v>192</v>
      </c>
      <c r="P408" s="2"/>
    </row>
    <row r="409" spans="1:16" ht="13.5" customHeight="1" x14ac:dyDescent="0.25">
      <c r="A409" s="139">
        <v>0.89583333333333304</v>
      </c>
      <c r="B409" s="138">
        <v>4</v>
      </c>
      <c r="C409" s="138">
        <v>0</v>
      </c>
      <c r="D409" s="138">
        <v>1</v>
      </c>
      <c r="E409" s="138">
        <v>2</v>
      </c>
      <c r="F409" s="138">
        <v>1</v>
      </c>
      <c r="G409" s="138">
        <v>0</v>
      </c>
      <c r="H409" s="138">
        <v>0</v>
      </c>
      <c r="I409" s="138">
        <v>0</v>
      </c>
      <c r="J409" s="138">
        <v>0</v>
      </c>
      <c r="K409" s="138">
        <v>0</v>
      </c>
      <c r="L409" s="138">
        <v>0</v>
      </c>
      <c r="M409" s="138">
        <v>0</v>
      </c>
      <c r="N409" s="138">
        <v>32.799999999999997</v>
      </c>
      <c r="O409" s="138" t="s">
        <v>192</v>
      </c>
      <c r="P409" s="2"/>
    </row>
    <row r="410" spans="1:16" ht="13.5" customHeight="1" x14ac:dyDescent="0.25">
      <c r="A410" s="139">
        <v>0.90625</v>
      </c>
      <c r="B410" s="138">
        <v>8</v>
      </c>
      <c r="C410" s="138">
        <v>0</v>
      </c>
      <c r="D410" s="138">
        <v>1</v>
      </c>
      <c r="E410" s="138">
        <v>7</v>
      </c>
      <c r="F410" s="138">
        <v>0</v>
      </c>
      <c r="G410" s="138">
        <v>0</v>
      </c>
      <c r="H410" s="138">
        <v>0</v>
      </c>
      <c r="I410" s="138">
        <v>0</v>
      </c>
      <c r="J410" s="138">
        <v>0</v>
      </c>
      <c r="K410" s="138">
        <v>0</v>
      </c>
      <c r="L410" s="138">
        <v>0</v>
      </c>
      <c r="M410" s="138">
        <v>0</v>
      </c>
      <c r="N410" s="138">
        <v>30.2</v>
      </c>
      <c r="O410" s="138" t="s">
        <v>192</v>
      </c>
      <c r="P410" s="2"/>
    </row>
    <row r="411" spans="1:16" ht="13.5" customHeight="1" x14ac:dyDescent="0.25">
      <c r="A411" s="139">
        <v>0.91666666666666696</v>
      </c>
      <c r="B411" s="138">
        <v>4</v>
      </c>
      <c r="C411" s="138">
        <v>0</v>
      </c>
      <c r="D411" s="138">
        <v>0</v>
      </c>
      <c r="E411" s="138">
        <v>4</v>
      </c>
      <c r="F411" s="138">
        <v>0</v>
      </c>
      <c r="G411" s="138">
        <v>0</v>
      </c>
      <c r="H411" s="138">
        <v>0</v>
      </c>
      <c r="I411" s="138">
        <v>0</v>
      </c>
      <c r="J411" s="138">
        <v>0</v>
      </c>
      <c r="K411" s="138">
        <v>0</v>
      </c>
      <c r="L411" s="138">
        <v>0</v>
      </c>
      <c r="M411" s="138">
        <v>0</v>
      </c>
      <c r="N411" s="138">
        <v>27.6</v>
      </c>
      <c r="O411" s="138" t="s">
        <v>192</v>
      </c>
      <c r="P411" s="2"/>
    </row>
    <row r="412" spans="1:16" ht="13.5" customHeight="1" x14ac:dyDescent="0.25">
      <c r="A412" s="139">
        <v>0.92708333333333304</v>
      </c>
      <c r="B412" s="138">
        <v>3</v>
      </c>
      <c r="C412" s="138">
        <v>0</v>
      </c>
      <c r="D412" s="138">
        <v>0</v>
      </c>
      <c r="E412" s="138">
        <v>1</v>
      </c>
      <c r="F412" s="138">
        <v>2</v>
      </c>
      <c r="G412" s="138">
        <v>0</v>
      </c>
      <c r="H412" s="138">
        <v>0</v>
      </c>
      <c r="I412" s="138">
        <v>0</v>
      </c>
      <c r="J412" s="138">
        <v>0</v>
      </c>
      <c r="K412" s="138">
        <v>0</v>
      </c>
      <c r="L412" s="138">
        <v>0</v>
      </c>
      <c r="M412" s="138">
        <v>0</v>
      </c>
      <c r="N412" s="138">
        <v>30.2</v>
      </c>
      <c r="O412" s="138" t="s">
        <v>192</v>
      </c>
      <c r="P412" s="2"/>
    </row>
    <row r="413" spans="1:16" ht="13.5" customHeight="1" x14ac:dyDescent="0.25">
      <c r="A413" s="139">
        <v>0.9375</v>
      </c>
      <c r="B413" s="138">
        <v>5</v>
      </c>
      <c r="C413" s="138">
        <v>0</v>
      </c>
      <c r="D413" s="138">
        <v>1</v>
      </c>
      <c r="E413" s="138">
        <v>4</v>
      </c>
      <c r="F413" s="138">
        <v>0</v>
      </c>
      <c r="G413" s="138">
        <v>0</v>
      </c>
      <c r="H413" s="138">
        <v>0</v>
      </c>
      <c r="I413" s="138">
        <v>0</v>
      </c>
      <c r="J413" s="138">
        <v>0</v>
      </c>
      <c r="K413" s="138">
        <v>0</v>
      </c>
      <c r="L413" s="138">
        <v>0</v>
      </c>
      <c r="M413" s="138">
        <v>0</v>
      </c>
      <c r="N413" s="138">
        <v>27.7</v>
      </c>
      <c r="O413" s="138" t="s">
        <v>192</v>
      </c>
      <c r="P413" s="2"/>
    </row>
    <row r="414" spans="1:16" ht="13.5" customHeight="1" x14ac:dyDescent="0.25">
      <c r="A414" s="139">
        <v>0.94791666666666696</v>
      </c>
      <c r="B414" s="138">
        <v>5</v>
      </c>
      <c r="C414" s="138">
        <v>0</v>
      </c>
      <c r="D414" s="138">
        <v>0</v>
      </c>
      <c r="E414" s="138">
        <v>4</v>
      </c>
      <c r="F414" s="138">
        <v>0</v>
      </c>
      <c r="G414" s="138">
        <v>0</v>
      </c>
      <c r="H414" s="138">
        <v>0</v>
      </c>
      <c r="I414" s="138">
        <v>0</v>
      </c>
      <c r="J414" s="138">
        <v>1</v>
      </c>
      <c r="K414" s="138">
        <v>0</v>
      </c>
      <c r="L414" s="138">
        <v>0</v>
      </c>
      <c r="M414" s="138">
        <v>0</v>
      </c>
      <c r="N414" s="138">
        <v>28.2</v>
      </c>
      <c r="O414" s="138" t="s">
        <v>192</v>
      </c>
      <c r="P414" s="2"/>
    </row>
    <row r="415" spans="1:16" ht="13.5" customHeight="1" x14ac:dyDescent="0.25">
      <c r="A415" s="139">
        <v>0.95833333333333304</v>
      </c>
      <c r="B415" s="138">
        <v>1</v>
      </c>
      <c r="C415" s="138">
        <v>0</v>
      </c>
      <c r="D415" s="138">
        <v>0</v>
      </c>
      <c r="E415" s="138">
        <v>1</v>
      </c>
      <c r="F415" s="138">
        <v>0</v>
      </c>
      <c r="G415" s="138">
        <v>0</v>
      </c>
      <c r="H415" s="138">
        <v>0</v>
      </c>
      <c r="I415" s="138">
        <v>0</v>
      </c>
      <c r="J415" s="138">
        <v>0</v>
      </c>
      <c r="K415" s="138">
        <v>0</v>
      </c>
      <c r="L415" s="138">
        <v>0</v>
      </c>
      <c r="M415" s="138">
        <v>0</v>
      </c>
      <c r="N415" s="138">
        <v>37.799999999999997</v>
      </c>
      <c r="O415" s="138" t="s">
        <v>192</v>
      </c>
      <c r="P415" s="2"/>
    </row>
    <row r="416" spans="1:16" ht="13.5" customHeight="1" x14ac:dyDescent="0.25">
      <c r="A416" s="139">
        <v>0.96875</v>
      </c>
      <c r="B416" s="138">
        <v>5</v>
      </c>
      <c r="C416" s="138">
        <v>0</v>
      </c>
      <c r="D416" s="138">
        <v>0</v>
      </c>
      <c r="E416" s="138">
        <v>5</v>
      </c>
      <c r="F416" s="138">
        <v>0</v>
      </c>
      <c r="G416" s="138">
        <v>0</v>
      </c>
      <c r="H416" s="138">
        <v>0</v>
      </c>
      <c r="I416" s="138">
        <v>0</v>
      </c>
      <c r="J416" s="138">
        <v>0</v>
      </c>
      <c r="K416" s="138">
        <v>0</v>
      </c>
      <c r="L416" s="138">
        <v>0</v>
      </c>
      <c r="M416" s="138">
        <v>0</v>
      </c>
      <c r="N416" s="138">
        <v>26.9</v>
      </c>
      <c r="O416" s="138" t="s">
        <v>192</v>
      </c>
      <c r="P416" s="2"/>
    </row>
    <row r="417" spans="1:27" ht="13.5" customHeight="1" x14ac:dyDescent="0.25">
      <c r="A417" s="139">
        <v>0.97916666666666696</v>
      </c>
      <c r="B417" s="138">
        <v>1</v>
      </c>
      <c r="C417" s="138">
        <v>0</v>
      </c>
      <c r="D417" s="138">
        <v>0</v>
      </c>
      <c r="E417" s="138">
        <v>0</v>
      </c>
      <c r="F417" s="138">
        <v>0</v>
      </c>
      <c r="G417" s="138">
        <v>1</v>
      </c>
      <c r="H417" s="138">
        <v>0</v>
      </c>
      <c r="I417" s="138">
        <v>0</v>
      </c>
      <c r="J417" s="138">
        <v>0</v>
      </c>
      <c r="K417" s="138">
        <v>0</v>
      </c>
      <c r="L417" s="138">
        <v>0</v>
      </c>
      <c r="M417" s="138">
        <v>0</v>
      </c>
      <c r="N417" s="138">
        <v>27</v>
      </c>
      <c r="O417" s="138" t="s">
        <v>192</v>
      </c>
      <c r="P417" s="2"/>
    </row>
    <row r="418" spans="1:27" ht="13.5" customHeight="1" thickBot="1" x14ac:dyDescent="0.3">
      <c r="A418" s="140">
        <v>0.98958333333333304</v>
      </c>
      <c r="B418" s="138">
        <v>0</v>
      </c>
      <c r="C418" s="138">
        <v>0</v>
      </c>
      <c r="D418" s="138">
        <v>0</v>
      </c>
      <c r="E418" s="138">
        <v>0</v>
      </c>
      <c r="F418" s="138">
        <v>0</v>
      </c>
      <c r="G418" s="138">
        <v>0</v>
      </c>
      <c r="H418" s="138">
        <v>0</v>
      </c>
      <c r="I418" s="138">
        <v>0</v>
      </c>
      <c r="J418" s="138">
        <v>0</v>
      </c>
      <c r="K418" s="138">
        <v>0</v>
      </c>
      <c r="L418" s="138">
        <v>0</v>
      </c>
      <c r="M418" s="138">
        <v>0</v>
      </c>
      <c r="N418" s="138" t="s">
        <v>192</v>
      </c>
      <c r="O418" s="138" t="s">
        <v>192</v>
      </c>
      <c r="P418" s="2"/>
    </row>
    <row r="419" spans="1:27" ht="13.5" customHeight="1" thickTop="1" x14ac:dyDescent="0.25">
      <c r="A419" s="141" t="s">
        <v>44</v>
      </c>
      <c r="B419" s="142">
        <f t="shared" ref="B419:M419" si="44">SUM(B351:B398)</f>
        <v>1391</v>
      </c>
      <c r="C419" s="142">
        <f t="shared" si="44"/>
        <v>10</v>
      </c>
      <c r="D419" s="142">
        <f t="shared" si="44"/>
        <v>20</v>
      </c>
      <c r="E419" s="142">
        <f t="shared" si="44"/>
        <v>1004</v>
      </c>
      <c r="F419" s="142">
        <f t="shared" si="44"/>
        <v>254</v>
      </c>
      <c r="G419" s="142">
        <f t="shared" si="44"/>
        <v>81</v>
      </c>
      <c r="H419" s="142">
        <f t="shared" si="44"/>
        <v>2</v>
      </c>
      <c r="I419" s="142">
        <f t="shared" si="44"/>
        <v>1</v>
      </c>
      <c r="J419" s="142">
        <f t="shared" si="44"/>
        <v>7</v>
      </c>
      <c r="K419" s="142">
        <f t="shared" si="44"/>
        <v>0</v>
      </c>
      <c r="L419" s="142">
        <f t="shared" si="44"/>
        <v>9</v>
      </c>
      <c r="M419" s="142">
        <f t="shared" si="44"/>
        <v>3</v>
      </c>
      <c r="N419" s="143">
        <v>27.5</v>
      </c>
      <c r="O419" s="143">
        <v>31.5</v>
      </c>
    </row>
    <row r="420" spans="1:27" ht="13.5" customHeight="1" x14ac:dyDescent="0.25">
      <c r="A420" s="144" t="s">
        <v>45</v>
      </c>
      <c r="B420" s="138">
        <f t="shared" ref="B420:M420" si="45">SUM(B347:B410)</f>
        <v>1578</v>
      </c>
      <c r="C420" s="138">
        <f t="shared" si="45"/>
        <v>11</v>
      </c>
      <c r="D420" s="138">
        <f t="shared" si="45"/>
        <v>30</v>
      </c>
      <c r="E420" s="138">
        <f t="shared" si="45"/>
        <v>1135</v>
      </c>
      <c r="F420" s="138">
        <f t="shared" si="45"/>
        <v>290</v>
      </c>
      <c r="G420" s="138">
        <f t="shared" si="45"/>
        <v>85</v>
      </c>
      <c r="H420" s="138">
        <f t="shared" si="45"/>
        <v>2</v>
      </c>
      <c r="I420" s="138">
        <f t="shared" si="45"/>
        <v>3</v>
      </c>
      <c r="J420" s="138">
        <f t="shared" si="45"/>
        <v>9</v>
      </c>
      <c r="K420" s="138">
        <f t="shared" si="45"/>
        <v>0</v>
      </c>
      <c r="L420" s="138">
        <f t="shared" si="45"/>
        <v>10</v>
      </c>
      <c r="M420" s="138">
        <f t="shared" si="45"/>
        <v>3</v>
      </c>
      <c r="N420" s="145">
        <v>27.6</v>
      </c>
      <c r="O420" s="145">
        <v>31.7</v>
      </c>
    </row>
    <row r="421" spans="1:27" ht="13.5" customHeight="1" x14ac:dyDescent="0.25">
      <c r="A421" s="138" t="s">
        <v>46</v>
      </c>
      <c r="B421" s="138">
        <f t="shared" ref="B421:M421" si="46">SUM(B347:B418)</f>
        <v>1602</v>
      </c>
      <c r="C421" s="138">
        <f t="shared" si="46"/>
        <v>11</v>
      </c>
      <c r="D421" s="138">
        <f t="shared" si="46"/>
        <v>31</v>
      </c>
      <c r="E421" s="138">
        <f t="shared" si="46"/>
        <v>1154</v>
      </c>
      <c r="F421" s="138">
        <f t="shared" si="46"/>
        <v>292</v>
      </c>
      <c r="G421" s="138">
        <f t="shared" si="46"/>
        <v>86</v>
      </c>
      <c r="H421" s="138">
        <f t="shared" si="46"/>
        <v>2</v>
      </c>
      <c r="I421" s="138">
        <f t="shared" si="46"/>
        <v>3</v>
      </c>
      <c r="J421" s="138">
        <f t="shared" si="46"/>
        <v>10</v>
      </c>
      <c r="K421" s="138">
        <f t="shared" si="46"/>
        <v>0</v>
      </c>
      <c r="L421" s="138">
        <f t="shared" si="46"/>
        <v>10</v>
      </c>
      <c r="M421" s="138">
        <f t="shared" si="46"/>
        <v>3</v>
      </c>
      <c r="N421" s="145">
        <v>27.7</v>
      </c>
      <c r="O421" s="145">
        <v>31.7</v>
      </c>
    </row>
    <row r="422" spans="1:27" ht="13.5" customHeight="1" thickBot="1" x14ac:dyDescent="0.3">
      <c r="A422" s="146" t="s">
        <v>47</v>
      </c>
      <c r="B422" s="146">
        <f t="shared" ref="B422:M422" si="47">SUM(B323:B418)</f>
        <v>1635</v>
      </c>
      <c r="C422" s="146">
        <f t="shared" si="47"/>
        <v>11</v>
      </c>
      <c r="D422" s="146">
        <f t="shared" si="47"/>
        <v>32</v>
      </c>
      <c r="E422" s="146">
        <f t="shared" si="47"/>
        <v>1177</v>
      </c>
      <c r="F422" s="146">
        <f t="shared" si="47"/>
        <v>299</v>
      </c>
      <c r="G422" s="146">
        <f t="shared" si="47"/>
        <v>87</v>
      </c>
      <c r="H422" s="146">
        <f t="shared" si="47"/>
        <v>2</v>
      </c>
      <c r="I422" s="146">
        <f t="shared" si="47"/>
        <v>3</v>
      </c>
      <c r="J422" s="146">
        <f t="shared" si="47"/>
        <v>10</v>
      </c>
      <c r="K422" s="146">
        <f t="shared" si="47"/>
        <v>0</v>
      </c>
      <c r="L422" s="146">
        <f t="shared" si="47"/>
        <v>11</v>
      </c>
      <c r="M422" s="146">
        <f t="shared" si="47"/>
        <v>3</v>
      </c>
      <c r="N422" s="147">
        <v>27.7</v>
      </c>
      <c r="O422" s="147">
        <v>31.7</v>
      </c>
    </row>
    <row r="423" spans="1:27" ht="13.5" customHeight="1" thickTop="1" x14ac:dyDescent="0.25">
      <c r="N423" s="148"/>
      <c r="O423" s="148"/>
    </row>
    <row r="424" spans="1:27" ht="13.5" customHeight="1" thickBot="1" x14ac:dyDescent="0.3">
      <c r="A424" s="149" t="s">
        <v>9</v>
      </c>
      <c r="B424" s="150" t="str">
        <f>TEXT(C424,"dddd")</f>
        <v>Friday</v>
      </c>
      <c r="C424" s="150">
        <f>C320+1</f>
        <v>45471</v>
      </c>
      <c r="D424" s="149"/>
      <c r="E424" s="149"/>
      <c r="F424" s="149"/>
      <c r="G424" s="149"/>
      <c r="H424" s="149"/>
      <c r="I424" s="149"/>
      <c r="J424" s="149"/>
      <c r="K424" s="149"/>
      <c r="L424" s="149"/>
      <c r="M424" s="149"/>
      <c r="N424" s="151"/>
      <c r="O424" s="151"/>
    </row>
    <row r="425" spans="1:27" ht="13.5" customHeight="1" thickTop="1" thickBot="1" x14ac:dyDescent="0.3">
      <c r="A425" s="149"/>
      <c r="B425" s="524" t="s">
        <v>30</v>
      </c>
      <c r="C425" s="524" t="s">
        <v>31</v>
      </c>
      <c r="D425" s="524" t="s">
        <v>32</v>
      </c>
      <c r="E425" s="524" t="s">
        <v>33</v>
      </c>
      <c r="F425" s="524" t="s">
        <v>34</v>
      </c>
      <c r="G425" s="524" t="s">
        <v>35</v>
      </c>
      <c r="H425" s="524" t="s">
        <v>36</v>
      </c>
      <c r="I425" s="524" t="s">
        <v>37</v>
      </c>
      <c r="J425" s="524" t="s">
        <v>38</v>
      </c>
      <c r="K425" s="524" t="s">
        <v>39</v>
      </c>
      <c r="L425" s="524" t="s">
        <v>40</v>
      </c>
      <c r="M425" s="524" t="s">
        <v>41</v>
      </c>
      <c r="N425" s="518" t="s">
        <v>42</v>
      </c>
      <c r="O425" s="518" t="s">
        <v>43</v>
      </c>
    </row>
    <row r="426" spans="1:27" ht="13.5" customHeight="1" thickTop="1" thickBot="1" x14ac:dyDescent="0.3">
      <c r="A426" s="152" t="s">
        <v>50</v>
      </c>
      <c r="B426" s="525"/>
      <c r="C426" s="525"/>
      <c r="D426" s="525"/>
      <c r="E426" s="525"/>
      <c r="F426" s="525"/>
      <c r="G426" s="525"/>
      <c r="H426" s="525"/>
      <c r="I426" s="525"/>
      <c r="J426" s="525"/>
      <c r="K426" s="525"/>
      <c r="L426" s="525"/>
      <c r="M426" s="525"/>
      <c r="N426" s="519"/>
      <c r="O426" s="519"/>
      <c r="V426" s="397"/>
      <c r="AA426" s="397"/>
    </row>
    <row r="427" spans="1:27" ht="13.5" customHeight="1" thickTop="1" x14ac:dyDescent="0.25">
      <c r="A427" s="137">
        <v>0</v>
      </c>
      <c r="B427" s="138">
        <v>1</v>
      </c>
      <c r="C427" s="138">
        <v>0</v>
      </c>
      <c r="D427" s="138">
        <v>0</v>
      </c>
      <c r="E427" s="138">
        <v>1</v>
      </c>
      <c r="F427" s="138">
        <v>0</v>
      </c>
      <c r="G427" s="138">
        <v>0</v>
      </c>
      <c r="H427" s="138">
        <v>0</v>
      </c>
      <c r="I427" s="138">
        <v>0</v>
      </c>
      <c r="J427" s="138">
        <v>0</v>
      </c>
      <c r="K427" s="138">
        <v>0</v>
      </c>
      <c r="L427" s="138">
        <v>0</v>
      </c>
      <c r="M427" s="138">
        <v>0</v>
      </c>
      <c r="N427" s="138">
        <v>14.9</v>
      </c>
      <c r="O427" s="138" t="s">
        <v>192</v>
      </c>
      <c r="P427" s="2"/>
      <c r="V427" s="397"/>
      <c r="AA427" s="397"/>
    </row>
    <row r="428" spans="1:27" ht="13.5" customHeight="1" x14ac:dyDescent="0.25">
      <c r="A428" s="139">
        <v>1.0416666666666666E-2</v>
      </c>
      <c r="B428" s="138">
        <v>0</v>
      </c>
      <c r="C428" s="138">
        <v>0</v>
      </c>
      <c r="D428" s="138">
        <v>0</v>
      </c>
      <c r="E428" s="138">
        <v>0</v>
      </c>
      <c r="F428" s="138">
        <v>0</v>
      </c>
      <c r="G428" s="138">
        <v>0</v>
      </c>
      <c r="H428" s="138">
        <v>0</v>
      </c>
      <c r="I428" s="138">
        <v>0</v>
      </c>
      <c r="J428" s="138">
        <v>0</v>
      </c>
      <c r="K428" s="138">
        <v>0</v>
      </c>
      <c r="L428" s="138">
        <v>0</v>
      </c>
      <c r="M428" s="138">
        <v>0</v>
      </c>
      <c r="N428" s="138" t="s">
        <v>192</v>
      </c>
      <c r="O428" s="138" t="s">
        <v>192</v>
      </c>
      <c r="P428" s="2"/>
      <c r="V428" s="397"/>
      <c r="AA428" s="397"/>
    </row>
    <row r="429" spans="1:27" ht="13.5" customHeight="1" x14ac:dyDescent="0.25">
      <c r="A429" s="139">
        <v>2.0833333333333332E-2</v>
      </c>
      <c r="B429" s="138">
        <v>0</v>
      </c>
      <c r="C429" s="138">
        <v>0</v>
      </c>
      <c r="D429" s="138">
        <v>0</v>
      </c>
      <c r="E429" s="138">
        <v>0</v>
      </c>
      <c r="F429" s="138">
        <v>0</v>
      </c>
      <c r="G429" s="138">
        <v>0</v>
      </c>
      <c r="H429" s="138">
        <v>0</v>
      </c>
      <c r="I429" s="138">
        <v>0</v>
      </c>
      <c r="J429" s="138">
        <v>0</v>
      </c>
      <c r="K429" s="138">
        <v>0</v>
      </c>
      <c r="L429" s="138">
        <v>0</v>
      </c>
      <c r="M429" s="138">
        <v>0</v>
      </c>
      <c r="N429" s="138" t="s">
        <v>192</v>
      </c>
      <c r="O429" s="138" t="s">
        <v>192</v>
      </c>
      <c r="P429" s="2"/>
      <c r="V429" s="397"/>
      <c r="AA429" s="397"/>
    </row>
    <row r="430" spans="1:27" ht="13.5" customHeight="1" x14ac:dyDescent="0.25">
      <c r="A430" s="139">
        <v>3.125E-2</v>
      </c>
      <c r="B430" s="138">
        <v>1</v>
      </c>
      <c r="C430" s="138">
        <v>0</v>
      </c>
      <c r="D430" s="138">
        <v>0</v>
      </c>
      <c r="E430" s="138">
        <v>0</v>
      </c>
      <c r="F430" s="138">
        <v>1</v>
      </c>
      <c r="G430" s="138">
        <v>0</v>
      </c>
      <c r="H430" s="138">
        <v>0</v>
      </c>
      <c r="I430" s="138">
        <v>0</v>
      </c>
      <c r="J430" s="138">
        <v>0</v>
      </c>
      <c r="K430" s="138">
        <v>0</v>
      </c>
      <c r="L430" s="138">
        <v>0</v>
      </c>
      <c r="M430" s="138">
        <v>0</v>
      </c>
      <c r="N430" s="138">
        <v>33.1</v>
      </c>
      <c r="O430" s="138" t="s">
        <v>192</v>
      </c>
      <c r="P430" s="2"/>
    </row>
    <row r="431" spans="1:27" ht="13.5" customHeight="1" x14ac:dyDescent="0.25">
      <c r="A431" s="139">
        <v>4.1666666666666664E-2</v>
      </c>
      <c r="B431" s="138">
        <v>0</v>
      </c>
      <c r="C431" s="138">
        <v>0</v>
      </c>
      <c r="D431" s="138">
        <v>0</v>
      </c>
      <c r="E431" s="138">
        <v>0</v>
      </c>
      <c r="F431" s="138">
        <v>0</v>
      </c>
      <c r="G431" s="138">
        <v>0</v>
      </c>
      <c r="H431" s="138">
        <v>0</v>
      </c>
      <c r="I431" s="138">
        <v>0</v>
      </c>
      <c r="J431" s="138">
        <v>0</v>
      </c>
      <c r="K431" s="138">
        <v>0</v>
      </c>
      <c r="L431" s="138">
        <v>0</v>
      </c>
      <c r="M431" s="138">
        <v>0</v>
      </c>
      <c r="N431" s="138" t="s">
        <v>192</v>
      </c>
      <c r="O431" s="138" t="s">
        <v>192</v>
      </c>
      <c r="P431" s="2"/>
    </row>
    <row r="432" spans="1:27" ht="13.5" customHeight="1" x14ac:dyDescent="0.25">
      <c r="A432" s="139">
        <v>5.2083333333333336E-2</v>
      </c>
      <c r="B432" s="138">
        <v>0</v>
      </c>
      <c r="C432" s="138">
        <v>0</v>
      </c>
      <c r="D432" s="138">
        <v>0</v>
      </c>
      <c r="E432" s="138">
        <v>0</v>
      </c>
      <c r="F432" s="138">
        <v>0</v>
      </c>
      <c r="G432" s="138">
        <v>0</v>
      </c>
      <c r="H432" s="138">
        <v>0</v>
      </c>
      <c r="I432" s="138">
        <v>0</v>
      </c>
      <c r="J432" s="138">
        <v>0</v>
      </c>
      <c r="K432" s="138">
        <v>0</v>
      </c>
      <c r="L432" s="138">
        <v>0</v>
      </c>
      <c r="M432" s="138">
        <v>0</v>
      </c>
      <c r="N432" s="138" t="s">
        <v>192</v>
      </c>
      <c r="O432" s="138" t="s">
        <v>192</v>
      </c>
      <c r="P432" s="2"/>
    </row>
    <row r="433" spans="1:16" ht="13.5" customHeight="1" x14ac:dyDescent="0.25">
      <c r="A433" s="139">
        <v>6.25E-2</v>
      </c>
      <c r="B433" s="138">
        <v>2</v>
      </c>
      <c r="C433" s="138">
        <v>0</v>
      </c>
      <c r="D433" s="138">
        <v>0</v>
      </c>
      <c r="E433" s="138">
        <v>1</v>
      </c>
      <c r="F433" s="138">
        <v>1</v>
      </c>
      <c r="G433" s="138">
        <v>0</v>
      </c>
      <c r="H433" s="138">
        <v>0</v>
      </c>
      <c r="I433" s="138">
        <v>0</v>
      </c>
      <c r="J433" s="138">
        <v>0</v>
      </c>
      <c r="K433" s="138">
        <v>0</v>
      </c>
      <c r="L433" s="138">
        <v>0</v>
      </c>
      <c r="M433" s="138">
        <v>0</v>
      </c>
      <c r="N433" s="138">
        <v>32.4</v>
      </c>
      <c r="O433" s="138" t="s">
        <v>192</v>
      </c>
      <c r="P433" s="2"/>
    </row>
    <row r="434" spans="1:16" ht="13.5" customHeight="1" x14ac:dyDescent="0.25">
      <c r="A434" s="139">
        <v>7.2916666666666699E-2</v>
      </c>
      <c r="B434" s="138">
        <v>1</v>
      </c>
      <c r="C434" s="138">
        <v>0</v>
      </c>
      <c r="D434" s="138">
        <v>0</v>
      </c>
      <c r="E434" s="138">
        <v>1</v>
      </c>
      <c r="F434" s="138">
        <v>0</v>
      </c>
      <c r="G434" s="138">
        <v>0</v>
      </c>
      <c r="H434" s="138">
        <v>0</v>
      </c>
      <c r="I434" s="138">
        <v>0</v>
      </c>
      <c r="J434" s="138">
        <v>0</v>
      </c>
      <c r="K434" s="138">
        <v>0</v>
      </c>
      <c r="L434" s="138">
        <v>0</v>
      </c>
      <c r="M434" s="138">
        <v>0</v>
      </c>
      <c r="N434" s="138">
        <v>27.6</v>
      </c>
      <c r="O434" s="138" t="s">
        <v>192</v>
      </c>
      <c r="P434" s="2"/>
    </row>
    <row r="435" spans="1:16" ht="13.5" customHeight="1" x14ac:dyDescent="0.25">
      <c r="A435" s="139">
        <v>8.3333333333333301E-2</v>
      </c>
      <c r="B435" s="138">
        <v>1</v>
      </c>
      <c r="C435" s="138">
        <v>0</v>
      </c>
      <c r="D435" s="138">
        <v>0</v>
      </c>
      <c r="E435" s="138">
        <v>1</v>
      </c>
      <c r="F435" s="138">
        <v>0</v>
      </c>
      <c r="G435" s="138">
        <v>0</v>
      </c>
      <c r="H435" s="138">
        <v>0</v>
      </c>
      <c r="I435" s="138">
        <v>0</v>
      </c>
      <c r="J435" s="138">
        <v>0</v>
      </c>
      <c r="K435" s="138">
        <v>0</v>
      </c>
      <c r="L435" s="138">
        <v>0</v>
      </c>
      <c r="M435" s="138">
        <v>0</v>
      </c>
      <c r="N435" s="138">
        <v>29.5</v>
      </c>
      <c r="O435" s="138" t="s">
        <v>192</v>
      </c>
      <c r="P435" s="2"/>
    </row>
    <row r="436" spans="1:16" ht="13.5" customHeight="1" x14ac:dyDescent="0.25">
      <c r="A436" s="139">
        <v>9.375E-2</v>
      </c>
      <c r="B436" s="138">
        <v>0</v>
      </c>
      <c r="C436" s="138">
        <v>0</v>
      </c>
      <c r="D436" s="138">
        <v>0</v>
      </c>
      <c r="E436" s="138">
        <v>0</v>
      </c>
      <c r="F436" s="138">
        <v>0</v>
      </c>
      <c r="G436" s="138">
        <v>0</v>
      </c>
      <c r="H436" s="138">
        <v>0</v>
      </c>
      <c r="I436" s="138">
        <v>0</v>
      </c>
      <c r="J436" s="138">
        <v>0</v>
      </c>
      <c r="K436" s="138">
        <v>0</v>
      </c>
      <c r="L436" s="138">
        <v>0</v>
      </c>
      <c r="M436" s="138">
        <v>0</v>
      </c>
      <c r="N436" s="138" t="s">
        <v>192</v>
      </c>
      <c r="O436" s="138" t="s">
        <v>192</v>
      </c>
      <c r="P436" s="2"/>
    </row>
    <row r="437" spans="1:16" ht="13.5" customHeight="1" x14ac:dyDescent="0.25">
      <c r="A437" s="139">
        <v>0.104166666666667</v>
      </c>
      <c r="B437" s="138">
        <v>1</v>
      </c>
      <c r="C437" s="138">
        <v>0</v>
      </c>
      <c r="D437" s="138">
        <v>0</v>
      </c>
      <c r="E437" s="138">
        <v>1</v>
      </c>
      <c r="F437" s="138">
        <v>0</v>
      </c>
      <c r="G437" s="138">
        <v>0</v>
      </c>
      <c r="H437" s="138">
        <v>0</v>
      </c>
      <c r="I437" s="138">
        <v>0</v>
      </c>
      <c r="J437" s="138">
        <v>0</v>
      </c>
      <c r="K437" s="138">
        <v>0</v>
      </c>
      <c r="L437" s="138">
        <v>0</v>
      </c>
      <c r="M437" s="138">
        <v>0</v>
      </c>
      <c r="N437" s="138">
        <v>24.2</v>
      </c>
      <c r="O437" s="138" t="s">
        <v>192</v>
      </c>
      <c r="P437" s="2"/>
    </row>
    <row r="438" spans="1:16" ht="13.5" customHeight="1" x14ac:dyDescent="0.25">
      <c r="A438" s="139">
        <v>0.114583333333333</v>
      </c>
      <c r="B438" s="138">
        <v>1</v>
      </c>
      <c r="C438" s="138">
        <v>0</v>
      </c>
      <c r="D438" s="138">
        <v>0</v>
      </c>
      <c r="E438" s="138">
        <v>1</v>
      </c>
      <c r="F438" s="138">
        <v>0</v>
      </c>
      <c r="G438" s="138">
        <v>0</v>
      </c>
      <c r="H438" s="138">
        <v>0</v>
      </c>
      <c r="I438" s="138">
        <v>0</v>
      </c>
      <c r="J438" s="138">
        <v>0</v>
      </c>
      <c r="K438" s="138">
        <v>0</v>
      </c>
      <c r="L438" s="138">
        <v>0</v>
      </c>
      <c r="M438" s="138">
        <v>0</v>
      </c>
      <c r="N438" s="138">
        <v>18.7</v>
      </c>
      <c r="O438" s="138" t="s">
        <v>192</v>
      </c>
      <c r="P438" s="2"/>
    </row>
    <row r="439" spans="1:16" ht="13.5" customHeight="1" x14ac:dyDescent="0.25">
      <c r="A439" s="139">
        <v>0.125</v>
      </c>
      <c r="B439" s="138">
        <v>0</v>
      </c>
      <c r="C439" s="138">
        <v>0</v>
      </c>
      <c r="D439" s="138">
        <v>0</v>
      </c>
      <c r="E439" s="138">
        <v>0</v>
      </c>
      <c r="F439" s="138">
        <v>0</v>
      </c>
      <c r="G439" s="138">
        <v>0</v>
      </c>
      <c r="H439" s="138">
        <v>0</v>
      </c>
      <c r="I439" s="138">
        <v>0</v>
      </c>
      <c r="J439" s="138">
        <v>0</v>
      </c>
      <c r="K439" s="138">
        <v>0</v>
      </c>
      <c r="L439" s="138">
        <v>0</v>
      </c>
      <c r="M439" s="138">
        <v>0</v>
      </c>
      <c r="N439" s="138" t="s">
        <v>192</v>
      </c>
      <c r="O439" s="138" t="s">
        <v>192</v>
      </c>
      <c r="P439" s="2"/>
    </row>
    <row r="440" spans="1:16" ht="13.5" customHeight="1" x14ac:dyDescent="0.25">
      <c r="A440" s="139">
        <v>0.13541666666666699</v>
      </c>
      <c r="B440" s="138">
        <v>1</v>
      </c>
      <c r="C440" s="138">
        <v>0</v>
      </c>
      <c r="D440" s="138">
        <v>0</v>
      </c>
      <c r="E440" s="138">
        <v>0</v>
      </c>
      <c r="F440" s="138">
        <v>1</v>
      </c>
      <c r="G440" s="138">
        <v>0</v>
      </c>
      <c r="H440" s="138">
        <v>0</v>
      </c>
      <c r="I440" s="138">
        <v>0</v>
      </c>
      <c r="J440" s="138">
        <v>0</v>
      </c>
      <c r="K440" s="138">
        <v>0</v>
      </c>
      <c r="L440" s="138">
        <v>0</v>
      </c>
      <c r="M440" s="138">
        <v>0</v>
      </c>
      <c r="N440" s="138">
        <v>28.8</v>
      </c>
      <c r="O440" s="138" t="s">
        <v>192</v>
      </c>
      <c r="P440" s="2"/>
    </row>
    <row r="441" spans="1:16" ht="13.5" customHeight="1" x14ac:dyDescent="0.25">
      <c r="A441" s="139">
        <v>0.14583333333333301</v>
      </c>
      <c r="B441" s="138">
        <v>0</v>
      </c>
      <c r="C441" s="138">
        <v>0</v>
      </c>
      <c r="D441" s="138">
        <v>0</v>
      </c>
      <c r="E441" s="138">
        <v>0</v>
      </c>
      <c r="F441" s="138">
        <v>0</v>
      </c>
      <c r="G441" s="138">
        <v>0</v>
      </c>
      <c r="H441" s="138">
        <v>0</v>
      </c>
      <c r="I441" s="138">
        <v>0</v>
      </c>
      <c r="J441" s="138">
        <v>0</v>
      </c>
      <c r="K441" s="138">
        <v>0</v>
      </c>
      <c r="L441" s="138">
        <v>0</v>
      </c>
      <c r="M441" s="138">
        <v>0</v>
      </c>
      <c r="N441" s="138" t="s">
        <v>192</v>
      </c>
      <c r="O441" s="138" t="s">
        <v>192</v>
      </c>
      <c r="P441" s="2"/>
    </row>
    <row r="442" spans="1:16" ht="13.5" customHeight="1" x14ac:dyDescent="0.25">
      <c r="A442" s="139">
        <v>0.15625</v>
      </c>
      <c r="B442" s="138">
        <v>2</v>
      </c>
      <c r="C442" s="138">
        <v>0</v>
      </c>
      <c r="D442" s="138">
        <v>0</v>
      </c>
      <c r="E442" s="138">
        <v>2</v>
      </c>
      <c r="F442" s="138">
        <v>0</v>
      </c>
      <c r="G442" s="138">
        <v>0</v>
      </c>
      <c r="H442" s="138">
        <v>0</v>
      </c>
      <c r="I442" s="138">
        <v>0</v>
      </c>
      <c r="J442" s="138">
        <v>0</v>
      </c>
      <c r="K442" s="138">
        <v>0</v>
      </c>
      <c r="L442" s="138">
        <v>0</v>
      </c>
      <c r="M442" s="138">
        <v>0</v>
      </c>
      <c r="N442" s="138">
        <v>28.1</v>
      </c>
      <c r="O442" s="138" t="s">
        <v>192</v>
      </c>
      <c r="P442" s="2"/>
    </row>
    <row r="443" spans="1:16" ht="13.5" customHeight="1" x14ac:dyDescent="0.25">
      <c r="A443" s="139">
        <v>0.16666666666666699</v>
      </c>
      <c r="B443" s="138">
        <v>1</v>
      </c>
      <c r="C443" s="138">
        <v>0</v>
      </c>
      <c r="D443" s="138">
        <v>0</v>
      </c>
      <c r="E443" s="138">
        <v>1</v>
      </c>
      <c r="F443" s="138">
        <v>0</v>
      </c>
      <c r="G443" s="138">
        <v>0</v>
      </c>
      <c r="H443" s="138">
        <v>0</v>
      </c>
      <c r="I443" s="138">
        <v>0</v>
      </c>
      <c r="J443" s="138">
        <v>0</v>
      </c>
      <c r="K443" s="138">
        <v>0</v>
      </c>
      <c r="L443" s="138">
        <v>0</v>
      </c>
      <c r="M443" s="138">
        <v>0</v>
      </c>
      <c r="N443" s="138">
        <v>34.4</v>
      </c>
      <c r="O443" s="138" t="s">
        <v>192</v>
      </c>
      <c r="P443" s="2"/>
    </row>
    <row r="444" spans="1:16" ht="13.5" customHeight="1" x14ac:dyDescent="0.25">
      <c r="A444" s="139">
        <v>0.17708333333333301</v>
      </c>
      <c r="B444" s="138">
        <v>0</v>
      </c>
      <c r="C444" s="138">
        <v>0</v>
      </c>
      <c r="D444" s="138">
        <v>0</v>
      </c>
      <c r="E444" s="138">
        <v>0</v>
      </c>
      <c r="F444" s="138">
        <v>0</v>
      </c>
      <c r="G444" s="138">
        <v>0</v>
      </c>
      <c r="H444" s="138">
        <v>0</v>
      </c>
      <c r="I444" s="138">
        <v>0</v>
      </c>
      <c r="J444" s="138">
        <v>0</v>
      </c>
      <c r="K444" s="138">
        <v>0</v>
      </c>
      <c r="L444" s="138">
        <v>0</v>
      </c>
      <c r="M444" s="138">
        <v>0</v>
      </c>
      <c r="N444" s="138" t="s">
        <v>192</v>
      </c>
      <c r="O444" s="138" t="s">
        <v>192</v>
      </c>
      <c r="P444" s="2"/>
    </row>
    <row r="445" spans="1:16" ht="13.5" customHeight="1" x14ac:dyDescent="0.25">
      <c r="A445" s="139">
        <v>0.1875</v>
      </c>
      <c r="B445" s="138">
        <v>2</v>
      </c>
      <c r="C445" s="138">
        <v>0</v>
      </c>
      <c r="D445" s="138">
        <v>0</v>
      </c>
      <c r="E445" s="138">
        <v>2</v>
      </c>
      <c r="F445" s="138">
        <v>0</v>
      </c>
      <c r="G445" s="138">
        <v>0</v>
      </c>
      <c r="H445" s="138">
        <v>0</v>
      </c>
      <c r="I445" s="138">
        <v>0</v>
      </c>
      <c r="J445" s="138">
        <v>0</v>
      </c>
      <c r="K445" s="138">
        <v>0</v>
      </c>
      <c r="L445" s="138">
        <v>0</v>
      </c>
      <c r="M445" s="138">
        <v>0</v>
      </c>
      <c r="N445" s="138">
        <v>22.8</v>
      </c>
      <c r="O445" s="138" t="s">
        <v>192</v>
      </c>
      <c r="P445" s="2"/>
    </row>
    <row r="446" spans="1:16" ht="13.5" customHeight="1" x14ac:dyDescent="0.25">
      <c r="A446" s="139">
        <v>0.19791666666666699</v>
      </c>
      <c r="B446" s="138">
        <v>3</v>
      </c>
      <c r="C446" s="138">
        <v>0</v>
      </c>
      <c r="D446" s="138">
        <v>0</v>
      </c>
      <c r="E446" s="138">
        <v>2</v>
      </c>
      <c r="F446" s="138">
        <v>0</v>
      </c>
      <c r="G446" s="138">
        <v>1</v>
      </c>
      <c r="H446" s="138">
        <v>0</v>
      </c>
      <c r="I446" s="138">
        <v>0</v>
      </c>
      <c r="J446" s="138">
        <v>0</v>
      </c>
      <c r="K446" s="138">
        <v>0</v>
      </c>
      <c r="L446" s="138">
        <v>0</v>
      </c>
      <c r="M446" s="138">
        <v>0</v>
      </c>
      <c r="N446" s="138">
        <v>28.3</v>
      </c>
      <c r="O446" s="138" t="s">
        <v>192</v>
      </c>
      <c r="P446" s="2"/>
    </row>
    <row r="447" spans="1:16" ht="13.5" customHeight="1" x14ac:dyDescent="0.25">
      <c r="A447" s="139">
        <v>0.20833333333333301</v>
      </c>
      <c r="B447" s="138">
        <v>0</v>
      </c>
      <c r="C447" s="138">
        <v>0</v>
      </c>
      <c r="D447" s="138">
        <v>0</v>
      </c>
      <c r="E447" s="138">
        <v>0</v>
      </c>
      <c r="F447" s="138">
        <v>0</v>
      </c>
      <c r="G447" s="138">
        <v>0</v>
      </c>
      <c r="H447" s="138">
        <v>0</v>
      </c>
      <c r="I447" s="138">
        <v>0</v>
      </c>
      <c r="J447" s="138">
        <v>0</v>
      </c>
      <c r="K447" s="138">
        <v>0</v>
      </c>
      <c r="L447" s="138">
        <v>0</v>
      </c>
      <c r="M447" s="138">
        <v>0</v>
      </c>
      <c r="N447" s="138" t="s">
        <v>192</v>
      </c>
      <c r="O447" s="138" t="s">
        <v>192</v>
      </c>
      <c r="P447" s="2"/>
    </row>
    <row r="448" spans="1:16" ht="13.5" customHeight="1" x14ac:dyDescent="0.25">
      <c r="A448" s="139">
        <v>0.21875</v>
      </c>
      <c r="B448" s="138">
        <v>2</v>
      </c>
      <c r="C448" s="138">
        <v>0</v>
      </c>
      <c r="D448" s="138">
        <v>0</v>
      </c>
      <c r="E448" s="138">
        <v>2</v>
      </c>
      <c r="F448" s="138">
        <v>0</v>
      </c>
      <c r="G448" s="138">
        <v>0</v>
      </c>
      <c r="H448" s="138">
        <v>0</v>
      </c>
      <c r="I448" s="138">
        <v>0</v>
      </c>
      <c r="J448" s="138">
        <v>0</v>
      </c>
      <c r="K448" s="138">
        <v>0</v>
      </c>
      <c r="L448" s="138">
        <v>0</v>
      </c>
      <c r="M448" s="138">
        <v>0</v>
      </c>
      <c r="N448" s="138">
        <v>36.200000000000003</v>
      </c>
      <c r="O448" s="138" t="s">
        <v>192</v>
      </c>
      <c r="P448" s="2"/>
    </row>
    <row r="449" spans="1:16" ht="13.5" customHeight="1" x14ac:dyDescent="0.25">
      <c r="A449" s="139">
        <v>0.22916666666666699</v>
      </c>
      <c r="B449" s="138">
        <v>3</v>
      </c>
      <c r="C449" s="138">
        <v>0</v>
      </c>
      <c r="D449" s="138">
        <v>0</v>
      </c>
      <c r="E449" s="138">
        <v>2</v>
      </c>
      <c r="F449" s="138">
        <v>1</v>
      </c>
      <c r="G449" s="138">
        <v>0</v>
      </c>
      <c r="H449" s="138">
        <v>0</v>
      </c>
      <c r="I449" s="138">
        <v>0</v>
      </c>
      <c r="J449" s="138">
        <v>0</v>
      </c>
      <c r="K449" s="138">
        <v>0</v>
      </c>
      <c r="L449" s="138">
        <v>0</v>
      </c>
      <c r="M449" s="138">
        <v>0</v>
      </c>
      <c r="N449" s="138">
        <v>33.200000000000003</v>
      </c>
      <c r="O449" s="138" t="s">
        <v>192</v>
      </c>
      <c r="P449" s="2"/>
    </row>
    <row r="450" spans="1:16" ht="13.5" customHeight="1" x14ac:dyDescent="0.25">
      <c r="A450" s="139">
        <v>0.23958333333333301</v>
      </c>
      <c r="B450" s="138">
        <v>9</v>
      </c>
      <c r="C450" s="138">
        <v>0</v>
      </c>
      <c r="D450" s="138">
        <v>0</v>
      </c>
      <c r="E450" s="138">
        <v>6</v>
      </c>
      <c r="F450" s="138">
        <v>3</v>
      </c>
      <c r="G450" s="138">
        <v>0</v>
      </c>
      <c r="H450" s="138">
        <v>0</v>
      </c>
      <c r="I450" s="138">
        <v>0</v>
      </c>
      <c r="J450" s="138">
        <v>0</v>
      </c>
      <c r="K450" s="138">
        <v>0</v>
      </c>
      <c r="L450" s="138">
        <v>0</v>
      </c>
      <c r="M450" s="138">
        <v>0</v>
      </c>
      <c r="N450" s="138">
        <v>32.5</v>
      </c>
      <c r="O450" s="138" t="s">
        <v>192</v>
      </c>
      <c r="P450" s="2"/>
    </row>
    <row r="451" spans="1:16" ht="13.5" customHeight="1" x14ac:dyDescent="0.25">
      <c r="A451" s="139">
        <v>0.25</v>
      </c>
      <c r="B451" s="138">
        <v>11</v>
      </c>
      <c r="C451" s="138">
        <v>0</v>
      </c>
      <c r="D451" s="138">
        <v>0</v>
      </c>
      <c r="E451" s="138">
        <v>8</v>
      </c>
      <c r="F451" s="138">
        <v>3</v>
      </c>
      <c r="G451" s="138">
        <v>0</v>
      </c>
      <c r="H451" s="138">
        <v>0</v>
      </c>
      <c r="I451" s="138">
        <v>0</v>
      </c>
      <c r="J451" s="138">
        <v>0</v>
      </c>
      <c r="K451" s="138">
        <v>0</v>
      </c>
      <c r="L451" s="138">
        <v>0</v>
      </c>
      <c r="M451" s="138">
        <v>0</v>
      </c>
      <c r="N451" s="138">
        <v>32</v>
      </c>
      <c r="O451" s="138">
        <v>38</v>
      </c>
      <c r="P451" s="2"/>
    </row>
    <row r="452" spans="1:16" ht="13.5" customHeight="1" x14ac:dyDescent="0.25">
      <c r="A452" s="139">
        <v>0.26041666666666702</v>
      </c>
      <c r="B452" s="138">
        <v>8</v>
      </c>
      <c r="C452" s="138">
        <v>0</v>
      </c>
      <c r="D452" s="138">
        <v>1</v>
      </c>
      <c r="E452" s="138">
        <v>4</v>
      </c>
      <c r="F452" s="138">
        <v>3</v>
      </c>
      <c r="G452" s="138">
        <v>0</v>
      </c>
      <c r="H452" s="138">
        <v>0</v>
      </c>
      <c r="I452" s="138">
        <v>0</v>
      </c>
      <c r="J452" s="138">
        <v>0</v>
      </c>
      <c r="K452" s="138">
        <v>0</v>
      </c>
      <c r="L452" s="138">
        <v>0</v>
      </c>
      <c r="M452" s="138">
        <v>0</v>
      </c>
      <c r="N452" s="138">
        <v>32.1</v>
      </c>
      <c r="O452" s="138" t="s">
        <v>192</v>
      </c>
      <c r="P452" s="2"/>
    </row>
    <row r="453" spans="1:16" ht="13.5" customHeight="1" x14ac:dyDescent="0.25">
      <c r="A453" s="139">
        <v>0.27083333333333298</v>
      </c>
      <c r="B453" s="138">
        <v>16</v>
      </c>
      <c r="C453" s="138">
        <v>0</v>
      </c>
      <c r="D453" s="138">
        <v>0</v>
      </c>
      <c r="E453" s="138">
        <v>12</v>
      </c>
      <c r="F453" s="138">
        <v>3</v>
      </c>
      <c r="G453" s="138">
        <v>1</v>
      </c>
      <c r="H453" s="138">
        <v>0</v>
      </c>
      <c r="I453" s="138">
        <v>0</v>
      </c>
      <c r="J453" s="138">
        <v>0</v>
      </c>
      <c r="K453" s="138">
        <v>0</v>
      </c>
      <c r="L453" s="138">
        <v>0</v>
      </c>
      <c r="M453" s="138">
        <v>0</v>
      </c>
      <c r="N453" s="138">
        <v>27.2</v>
      </c>
      <c r="O453" s="138">
        <v>31.2</v>
      </c>
      <c r="P453" s="2"/>
    </row>
    <row r="454" spans="1:16" ht="13.5" customHeight="1" x14ac:dyDescent="0.25">
      <c r="A454" s="139">
        <v>0.28125</v>
      </c>
      <c r="B454" s="138">
        <v>18</v>
      </c>
      <c r="C454" s="138">
        <v>0</v>
      </c>
      <c r="D454" s="138">
        <v>0</v>
      </c>
      <c r="E454" s="138">
        <v>15</v>
      </c>
      <c r="F454" s="138">
        <v>1</v>
      </c>
      <c r="G454" s="138">
        <v>1</v>
      </c>
      <c r="H454" s="138">
        <v>0</v>
      </c>
      <c r="I454" s="138">
        <v>0</v>
      </c>
      <c r="J454" s="138">
        <v>1</v>
      </c>
      <c r="K454" s="138">
        <v>0</v>
      </c>
      <c r="L454" s="138">
        <v>0</v>
      </c>
      <c r="M454" s="138">
        <v>0</v>
      </c>
      <c r="N454" s="138">
        <v>29.9</v>
      </c>
      <c r="O454" s="138">
        <v>32</v>
      </c>
      <c r="P454" s="2"/>
    </row>
    <row r="455" spans="1:16" ht="13.5" customHeight="1" x14ac:dyDescent="0.25">
      <c r="A455" s="139">
        <v>0.29166666666666702</v>
      </c>
      <c r="B455" s="138">
        <v>21</v>
      </c>
      <c r="C455" s="138">
        <v>0</v>
      </c>
      <c r="D455" s="138">
        <v>0</v>
      </c>
      <c r="E455" s="138">
        <v>18</v>
      </c>
      <c r="F455" s="138">
        <v>3</v>
      </c>
      <c r="G455" s="138">
        <v>0</v>
      </c>
      <c r="H455" s="138">
        <v>0</v>
      </c>
      <c r="I455" s="138">
        <v>0</v>
      </c>
      <c r="J455" s="138">
        <v>0</v>
      </c>
      <c r="K455" s="138">
        <v>0</v>
      </c>
      <c r="L455" s="138">
        <v>0</v>
      </c>
      <c r="M455" s="138">
        <v>0</v>
      </c>
      <c r="N455" s="138">
        <v>29.7</v>
      </c>
      <c r="O455" s="138">
        <v>34.299999999999997</v>
      </c>
      <c r="P455" s="2"/>
    </row>
    <row r="456" spans="1:16" ht="13.5" customHeight="1" x14ac:dyDescent="0.25">
      <c r="A456" s="139">
        <v>0.30208333333333298</v>
      </c>
      <c r="B456" s="138">
        <v>19</v>
      </c>
      <c r="C456" s="138">
        <v>0</v>
      </c>
      <c r="D456" s="138">
        <v>0</v>
      </c>
      <c r="E456" s="138">
        <v>15</v>
      </c>
      <c r="F456" s="138">
        <v>3</v>
      </c>
      <c r="G456" s="138">
        <v>0</v>
      </c>
      <c r="H456" s="138">
        <v>0</v>
      </c>
      <c r="I456" s="138">
        <v>0</v>
      </c>
      <c r="J456" s="138">
        <v>0</v>
      </c>
      <c r="K456" s="138">
        <v>0</v>
      </c>
      <c r="L456" s="138">
        <v>1</v>
      </c>
      <c r="M456" s="138">
        <v>0</v>
      </c>
      <c r="N456" s="138">
        <v>26.3</v>
      </c>
      <c r="O456" s="138">
        <v>29.3</v>
      </c>
      <c r="P456" s="2"/>
    </row>
    <row r="457" spans="1:16" ht="13.5" customHeight="1" x14ac:dyDescent="0.25">
      <c r="A457" s="139">
        <v>0.3125</v>
      </c>
      <c r="B457" s="138">
        <v>29</v>
      </c>
      <c r="C457" s="138">
        <v>0</v>
      </c>
      <c r="D457" s="138">
        <v>1</v>
      </c>
      <c r="E457" s="138">
        <v>19</v>
      </c>
      <c r="F457" s="138">
        <v>7</v>
      </c>
      <c r="G457" s="138">
        <v>2</v>
      </c>
      <c r="H457" s="138">
        <v>0</v>
      </c>
      <c r="I457" s="138">
        <v>0</v>
      </c>
      <c r="J457" s="138">
        <v>0</v>
      </c>
      <c r="K457" s="138">
        <v>0</v>
      </c>
      <c r="L457" s="138">
        <v>0</v>
      </c>
      <c r="M457" s="138">
        <v>0</v>
      </c>
      <c r="N457" s="138">
        <v>28.2</v>
      </c>
      <c r="O457" s="138">
        <v>31.8</v>
      </c>
      <c r="P457" s="2"/>
    </row>
    <row r="458" spans="1:16" ht="13.5" customHeight="1" x14ac:dyDescent="0.25">
      <c r="A458" s="139">
        <v>0.32291666666666702</v>
      </c>
      <c r="B458" s="138">
        <v>28</v>
      </c>
      <c r="C458" s="138">
        <v>0</v>
      </c>
      <c r="D458" s="138">
        <v>0</v>
      </c>
      <c r="E458" s="138">
        <v>21</v>
      </c>
      <c r="F458" s="138">
        <v>5</v>
      </c>
      <c r="G458" s="138">
        <v>2</v>
      </c>
      <c r="H458" s="138">
        <v>0</v>
      </c>
      <c r="I458" s="138">
        <v>0</v>
      </c>
      <c r="J458" s="138">
        <v>0</v>
      </c>
      <c r="K458" s="138">
        <v>0</v>
      </c>
      <c r="L458" s="138">
        <v>0</v>
      </c>
      <c r="M458" s="138">
        <v>0</v>
      </c>
      <c r="N458" s="138">
        <v>28.7</v>
      </c>
      <c r="O458" s="138">
        <v>31.9</v>
      </c>
      <c r="P458" s="2"/>
    </row>
    <row r="459" spans="1:16" ht="13.5" customHeight="1" x14ac:dyDescent="0.25">
      <c r="A459" s="139">
        <v>0.33333333333333298</v>
      </c>
      <c r="B459" s="138">
        <v>31</v>
      </c>
      <c r="C459" s="138">
        <v>0</v>
      </c>
      <c r="D459" s="138">
        <v>2</v>
      </c>
      <c r="E459" s="138">
        <v>19</v>
      </c>
      <c r="F459" s="138">
        <v>8</v>
      </c>
      <c r="G459" s="138">
        <v>2</v>
      </c>
      <c r="H459" s="138">
        <v>0</v>
      </c>
      <c r="I459" s="138">
        <v>0</v>
      </c>
      <c r="J459" s="138">
        <v>0</v>
      </c>
      <c r="K459" s="138">
        <v>0</v>
      </c>
      <c r="L459" s="138">
        <v>0</v>
      </c>
      <c r="M459" s="138">
        <v>0</v>
      </c>
      <c r="N459" s="138">
        <v>28.9</v>
      </c>
      <c r="O459" s="138">
        <v>32.799999999999997</v>
      </c>
      <c r="P459" s="2"/>
    </row>
    <row r="460" spans="1:16" ht="13.5" customHeight="1" x14ac:dyDescent="0.25">
      <c r="A460" s="139">
        <v>0.34375</v>
      </c>
      <c r="B460" s="138">
        <v>39</v>
      </c>
      <c r="C460" s="138">
        <v>0</v>
      </c>
      <c r="D460" s="138">
        <v>0</v>
      </c>
      <c r="E460" s="138">
        <v>26</v>
      </c>
      <c r="F460" s="138">
        <v>9</v>
      </c>
      <c r="G460" s="138">
        <v>0</v>
      </c>
      <c r="H460" s="138">
        <v>0</v>
      </c>
      <c r="I460" s="138">
        <v>0</v>
      </c>
      <c r="J460" s="138">
        <v>2</v>
      </c>
      <c r="K460" s="138">
        <v>0</v>
      </c>
      <c r="L460" s="138">
        <v>2</v>
      </c>
      <c r="M460" s="138">
        <v>0</v>
      </c>
      <c r="N460" s="138">
        <v>27.2</v>
      </c>
      <c r="O460" s="138">
        <v>30.1</v>
      </c>
      <c r="P460" s="2"/>
    </row>
    <row r="461" spans="1:16" ht="13.5" customHeight="1" x14ac:dyDescent="0.25">
      <c r="A461" s="139">
        <v>0.35416666666666702</v>
      </c>
      <c r="B461" s="138">
        <v>35</v>
      </c>
      <c r="C461" s="138">
        <v>0</v>
      </c>
      <c r="D461" s="138">
        <v>1</v>
      </c>
      <c r="E461" s="138">
        <v>25</v>
      </c>
      <c r="F461" s="138">
        <v>7</v>
      </c>
      <c r="G461" s="138">
        <v>1</v>
      </c>
      <c r="H461" s="138">
        <v>0</v>
      </c>
      <c r="I461" s="138">
        <v>0</v>
      </c>
      <c r="J461" s="138">
        <v>1</v>
      </c>
      <c r="K461" s="138">
        <v>0</v>
      </c>
      <c r="L461" s="138">
        <v>0</v>
      </c>
      <c r="M461" s="138">
        <v>0</v>
      </c>
      <c r="N461" s="138">
        <v>28</v>
      </c>
      <c r="O461" s="138">
        <v>31.7</v>
      </c>
      <c r="P461" s="2"/>
    </row>
    <row r="462" spans="1:16" ht="13.5" customHeight="1" x14ac:dyDescent="0.25">
      <c r="A462" s="139">
        <v>0.36458333333333298</v>
      </c>
      <c r="B462" s="138">
        <v>23</v>
      </c>
      <c r="C462" s="138">
        <v>1</v>
      </c>
      <c r="D462" s="138">
        <v>0</v>
      </c>
      <c r="E462" s="138">
        <v>15</v>
      </c>
      <c r="F462" s="138">
        <v>4</v>
      </c>
      <c r="G462" s="138">
        <v>3</v>
      </c>
      <c r="H462" s="138">
        <v>0</v>
      </c>
      <c r="I462" s="138">
        <v>0</v>
      </c>
      <c r="J462" s="138">
        <v>0</v>
      </c>
      <c r="K462" s="138">
        <v>0</v>
      </c>
      <c r="L462" s="138">
        <v>0</v>
      </c>
      <c r="M462" s="138">
        <v>0</v>
      </c>
      <c r="N462" s="138">
        <v>28.1</v>
      </c>
      <c r="O462" s="138">
        <v>32</v>
      </c>
      <c r="P462" s="2"/>
    </row>
    <row r="463" spans="1:16" ht="13.5" customHeight="1" x14ac:dyDescent="0.25">
      <c r="A463" s="139">
        <v>0.375</v>
      </c>
      <c r="B463" s="138">
        <v>24</v>
      </c>
      <c r="C463" s="138">
        <v>0</v>
      </c>
      <c r="D463" s="138">
        <v>0</v>
      </c>
      <c r="E463" s="138">
        <v>15</v>
      </c>
      <c r="F463" s="138">
        <v>8</v>
      </c>
      <c r="G463" s="138">
        <v>1</v>
      </c>
      <c r="H463" s="138">
        <v>0</v>
      </c>
      <c r="I463" s="138">
        <v>0</v>
      </c>
      <c r="J463" s="138">
        <v>0</v>
      </c>
      <c r="K463" s="138">
        <v>0</v>
      </c>
      <c r="L463" s="138">
        <v>0</v>
      </c>
      <c r="M463" s="138">
        <v>0</v>
      </c>
      <c r="N463" s="138">
        <v>29.6</v>
      </c>
      <c r="O463" s="138">
        <v>32.700000000000003</v>
      </c>
      <c r="P463" s="2"/>
    </row>
    <row r="464" spans="1:16" ht="13.5" customHeight="1" x14ac:dyDescent="0.25">
      <c r="A464" s="139">
        <v>0.38541666666666702</v>
      </c>
      <c r="B464" s="138">
        <v>11</v>
      </c>
      <c r="C464" s="138">
        <v>0</v>
      </c>
      <c r="D464" s="138">
        <v>0</v>
      </c>
      <c r="E464" s="138">
        <v>7</v>
      </c>
      <c r="F464" s="138">
        <v>4</v>
      </c>
      <c r="G464" s="138">
        <v>0</v>
      </c>
      <c r="H464" s="138">
        <v>0</v>
      </c>
      <c r="I464" s="138">
        <v>0</v>
      </c>
      <c r="J464" s="138">
        <v>0</v>
      </c>
      <c r="K464" s="138">
        <v>0</v>
      </c>
      <c r="L464" s="138">
        <v>0</v>
      </c>
      <c r="M464" s="138">
        <v>0</v>
      </c>
      <c r="N464" s="138">
        <v>25.8</v>
      </c>
      <c r="O464" s="138">
        <v>29.8</v>
      </c>
      <c r="P464" s="2"/>
    </row>
    <row r="465" spans="1:16" ht="13.5" customHeight="1" x14ac:dyDescent="0.25">
      <c r="A465" s="139">
        <v>0.39583333333333298</v>
      </c>
      <c r="B465" s="138">
        <v>29</v>
      </c>
      <c r="C465" s="138">
        <v>1</v>
      </c>
      <c r="D465" s="138">
        <v>0</v>
      </c>
      <c r="E465" s="138">
        <v>20</v>
      </c>
      <c r="F465" s="138">
        <v>7</v>
      </c>
      <c r="G465" s="138">
        <v>1</v>
      </c>
      <c r="H465" s="138">
        <v>0</v>
      </c>
      <c r="I465" s="138">
        <v>0</v>
      </c>
      <c r="J465" s="138">
        <v>0</v>
      </c>
      <c r="K465" s="138">
        <v>0</v>
      </c>
      <c r="L465" s="138">
        <v>0</v>
      </c>
      <c r="M465" s="138">
        <v>0</v>
      </c>
      <c r="N465" s="138">
        <v>28.1</v>
      </c>
      <c r="O465" s="138">
        <v>32.700000000000003</v>
      </c>
      <c r="P465" s="2"/>
    </row>
    <row r="466" spans="1:16" ht="13.5" customHeight="1" x14ac:dyDescent="0.25">
      <c r="A466" s="139">
        <v>0.40625</v>
      </c>
      <c r="B466" s="138">
        <v>21</v>
      </c>
      <c r="C466" s="138">
        <v>0</v>
      </c>
      <c r="D466" s="138">
        <v>0</v>
      </c>
      <c r="E466" s="138">
        <v>11</v>
      </c>
      <c r="F466" s="138">
        <v>5</v>
      </c>
      <c r="G466" s="138">
        <v>2</v>
      </c>
      <c r="H466" s="138">
        <v>1</v>
      </c>
      <c r="I466" s="138">
        <v>0</v>
      </c>
      <c r="J466" s="138">
        <v>1</v>
      </c>
      <c r="K466" s="138">
        <v>0</v>
      </c>
      <c r="L466" s="138">
        <v>0</v>
      </c>
      <c r="M466" s="138">
        <v>1</v>
      </c>
      <c r="N466" s="138">
        <v>24.3</v>
      </c>
      <c r="O466" s="138">
        <v>28.8</v>
      </c>
      <c r="P466" s="2"/>
    </row>
    <row r="467" spans="1:16" ht="13.5" customHeight="1" x14ac:dyDescent="0.25">
      <c r="A467" s="139">
        <v>0.41666666666666702</v>
      </c>
      <c r="B467" s="138">
        <v>24</v>
      </c>
      <c r="C467" s="138">
        <v>0</v>
      </c>
      <c r="D467" s="138">
        <v>0</v>
      </c>
      <c r="E467" s="138">
        <v>21</v>
      </c>
      <c r="F467" s="138">
        <v>1</v>
      </c>
      <c r="G467" s="138">
        <v>1</v>
      </c>
      <c r="H467" s="138">
        <v>0</v>
      </c>
      <c r="I467" s="138">
        <v>0</v>
      </c>
      <c r="J467" s="138">
        <v>0</v>
      </c>
      <c r="K467" s="138">
        <v>0</v>
      </c>
      <c r="L467" s="138">
        <v>0</v>
      </c>
      <c r="M467" s="138">
        <v>1</v>
      </c>
      <c r="N467" s="138">
        <v>22.7</v>
      </c>
      <c r="O467" s="138">
        <v>27.4</v>
      </c>
      <c r="P467" s="2"/>
    </row>
    <row r="468" spans="1:16" ht="13.5" customHeight="1" x14ac:dyDescent="0.25">
      <c r="A468" s="139">
        <v>0.42708333333333298</v>
      </c>
      <c r="B468" s="138">
        <v>19</v>
      </c>
      <c r="C468" s="138">
        <v>0</v>
      </c>
      <c r="D468" s="138">
        <v>0</v>
      </c>
      <c r="E468" s="138">
        <v>14</v>
      </c>
      <c r="F468" s="138">
        <v>4</v>
      </c>
      <c r="G468" s="138">
        <v>1</v>
      </c>
      <c r="H468" s="138">
        <v>0</v>
      </c>
      <c r="I468" s="138">
        <v>0</v>
      </c>
      <c r="J468" s="138">
        <v>0</v>
      </c>
      <c r="K468" s="138">
        <v>0</v>
      </c>
      <c r="L468" s="138">
        <v>0</v>
      </c>
      <c r="M468" s="138">
        <v>0</v>
      </c>
      <c r="N468" s="138">
        <v>26.6</v>
      </c>
      <c r="O468" s="138">
        <v>29</v>
      </c>
      <c r="P468" s="2"/>
    </row>
    <row r="469" spans="1:16" ht="13.5" customHeight="1" x14ac:dyDescent="0.25">
      <c r="A469" s="139">
        <v>0.4375</v>
      </c>
      <c r="B469" s="138">
        <v>25</v>
      </c>
      <c r="C469" s="138">
        <v>0</v>
      </c>
      <c r="D469" s="138">
        <v>0</v>
      </c>
      <c r="E469" s="138">
        <v>22</v>
      </c>
      <c r="F469" s="138">
        <v>0</v>
      </c>
      <c r="G469" s="138">
        <v>2</v>
      </c>
      <c r="H469" s="138">
        <v>0</v>
      </c>
      <c r="I469" s="138">
        <v>0</v>
      </c>
      <c r="J469" s="138">
        <v>0</v>
      </c>
      <c r="K469" s="138">
        <v>0</v>
      </c>
      <c r="L469" s="138">
        <v>1</v>
      </c>
      <c r="M469" s="138">
        <v>0</v>
      </c>
      <c r="N469" s="138">
        <v>28</v>
      </c>
      <c r="O469" s="138">
        <v>32.9</v>
      </c>
      <c r="P469" s="2"/>
    </row>
    <row r="470" spans="1:16" ht="13.5" customHeight="1" x14ac:dyDescent="0.25">
      <c r="A470" s="139">
        <v>0.44791666666666702</v>
      </c>
      <c r="B470" s="138">
        <v>27</v>
      </c>
      <c r="C470" s="138">
        <v>0</v>
      </c>
      <c r="D470" s="138">
        <v>0</v>
      </c>
      <c r="E470" s="138">
        <v>23</v>
      </c>
      <c r="F470" s="138">
        <v>3</v>
      </c>
      <c r="G470" s="138">
        <v>1</v>
      </c>
      <c r="H470" s="138">
        <v>0</v>
      </c>
      <c r="I470" s="138">
        <v>0</v>
      </c>
      <c r="J470" s="138">
        <v>0</v>
      </c>
      <c r="K470" s="138">
        <v>0</v>
      </c>
      <c r="L470" s="138">
        <v>0</v>
      </c>
      <c r="M470" s="138">
        <v>0</v>
      </c>
      <c r="N470" s="138">
        <v>26</v>
      </c>
      <c r="O470" s="138">
        <v>29.7</v>
      </c>
      <c r="P470" s="2"/>
    </row>
    <row r="471" spans="1:16" ht="13.5" customHeight="1" x14ac:dyDescent="0.25">
      <c r="A471" s="139">
        <v>0.45833333333333298</v>
      </c>
      <c r="B471" s="138">
        <v>32</v>
      </c>
      <c r="C471" s="138">
        <v>0</v>
      </c>
      <c r="D471" s="138">
        <v>0</v>
      </c>
      <c r="E471" s="138">
        <v>21</v>
      </c>
      <c r="F471" s="138">
        <v>8</v>
      </c>
      <c r="G471" s="138">
        <v>3</v>
      </c>
      <c r="H471" s="138">
        <v>0</v>
      </c>
      <c r="I471" s="138">
        <v>0</v>
      </c>
      <c r="J471" s="138">
        <v>0</v>
      </c>
      <c r="K471" s="138">
        <v>0</v>
      </c>
      <c r="L471" s="138">
        <v>0</v>
      </c>
      <c r="M471" s="138">
        <v>0</v>
      </c>
      <c r="N471" s="138">
        <v>25.6</v>
      </c>
      <c r="O471" s="138">
        <v>28.8</v>
      </c>
      <c r="P471" s="2"/>
    </row>
    <row r="472" spans="1:16" ht="13.5" customHeight="1" x14ac:dyDescent="0.25">
      <c r="A472" s="139">
        <v>0.46875</v>
      </c>
      <c r="B472" s="138">
        <v>25</v>
      </c>
      <c r="C472" s="138">
        <v>0</v>
      </c>
      <c r="D472" s="138">
        <v>0</v>
      </c>
      <c r="E472" s="138">
        <v>18</v>
      </c>
      <c r="F472" s="138">
        <v>5</v>
      </c>
      <c r="G472" s="138">
        <v>2</v>
      </c>
      <c r="H472" s="138">
        <v>0</v>
      </c>
      <c r="I472" s="138">
        <v>0</v>
      </c>
      <c r="J472" s="138">
        <v>0</v>
      </c>
      <c r="K472" s="138">
        <v>0</v>
      </c>
      <c r="L472" s="138">
        <v>0</v>
      </c>
      <c r="M472" s="138">
        <v>0</v>
      </c>
      <c r="N472" s="138">
        <v>26.8</v>
      </c>
      <c r="O472" s="138">
        <v>30.3</v>
      </c>
      <c r="P472" s="2"/>
    </row>
    <row r="473" spans="1:16" ht="13.5" customHeight="1" x14ac:dyDescent="0.25">
      <c r="A473" s="139">
        <v>0.47916666666666702</v>
      </c>
      <c r="B473" s="138">
        <v>29</v>
      </c>
      <c r="C473" s="138">
        <v>0</v>
      </c>
      <c r="D473" s="138">
        <v>0</v>
      </c>
      <c r="E473" s="138">
        <v>18</v>
      </c>
      <c r="F473" s="138">
        <v>8</v>
      </c>
      <c r="G473" s="138">
        <v>3</v>
      </c>
      <c r="H473" s="138">
        <v>0</v>
      </c>
      <c r="I473" s="138">
        <v>0</v>
      </c>
      <c r="J473" s="138">
        <v>0</v>
      </c>
      <c r="K473" s="138">
        <v>0</v>
      </c>
      <c r="L473" s="138">
        <v>0</v>
      </c>
      <c r="M473" s="138">
        <v>0</v>
      </c>
      <c r="N473" s="138">
        <v>29.3</v>
      </c>
      <c r="O473" s="138">
        <v>32.9</v>
      </c>
      <c r="P473" s="2"/>
    </row>
    <row r="474" spans="1:16" ht="13.5" customHeight="1" x14ac:dyDescent="0.25">
      <c r="A474" s="139">
        <v>0.48958333333333298</v>
      </c>
      <c r="B474" s="138">
        <v>36</v>
      </c>
      <c r="C474" s="138">
        <v>0</v>
      </c>
      <c r="D474" s="138">
        <v>0</v>
      </c>
      <c r="E474" s="138">
        <v>19</v>
      </c>
      <c r="F474" s="138">
        <v>11</v>
      </c>
      <c r="G474" s="138">
        <v>5</v>
      </c>
      <c r="H474" s="138">
        <v>0</v>
      </c>
      <c r="I474" s="138">
        <v>0</v>
      </c>
      <c r="J474" s="138">
        <v>0</v>
      </c>
      <c r="K474" s="138">
        <v>0</v>
      </c>
      <c r="L474" s="138">
        <v>0</v>
      </c>
      <c r="M474" s="138">
        <v>1</v>
      </c>
      <c r="N474" s="138">
        <v>28.1</v>
      </c>
      <c r="O474" s="138">
        <v>32.1</v>
      </c>
      <c r="P474" s="2"/>
    </row>
    <row r="475" spans="1:16" ht="13.5" customHeight="1" x14ac:dyDescent="0.25">
      <c r="A475" s="139">
        <v>0.5</v>
      </c>
      <c r="B475" s="138">
        <v>31</v>
      </c>
      <c r="C475" s="138">
        <v>1</v>
      </c>
      <c r="D475" s="138">
        <v>0</v>
      </c>
      <c r="E475" s="138">
        <v>22</v>
      </c>
      <c r="F475" s="138">
        <v>5</v>
      </c>
      <c r="G475" s="138">
        <v>1</v>
      </c>
      <c r="H475" s="138">
        <v>1</v>
      </c>
      <c r="I475" s="138">
        <v>0</v>
      </c>
      <c r="J475" s="138">
        <v>0</v>
      </c>
      <c r="K475" s="138">
        <v>0</v>
      </c>
      <c r="L475" s="138">
        <v>0</v>
      </c>
      <c r="M475" s="138">
        <v>1</v>
      </c>
      <c r="N475" s="138">
        <v>29.5</v>
      </c>
      <c r="O475" s="138">
        <v>34.299999999999997</v>
      </c>
      <c r="P475" s="2"/>
    </row>
    <row r="476" spans="1:16" ht="13.5" customHeight="1" x14ac:dyDescent="0.25">
      <c r="A476" s="139">
        <v>0.51041666666666696</v>
      </c>
      <c r="B476" s="138">
        <v>20</v>
      </c>
      <c r="C476" s="138">
        <v>0</v>
      </c>
      <c r="D476" s="138">
        <v>0</v>
      </c>
      <c r="E476" s="138">
        <v>14</v>
      </c>
      <c r="F476" s="138">
        <v>5</v>
      </c>
      <c r="G476" s="138">
        <v>1</v>
      </c>
      <c r="H476" s="138">
        <v>0</v>
      </c>
      <c r="I476" s="138">
        <v>0</v>
      </c>
      <c r="J476" s="138">
        <v>0</v>
      </c>
      <c r="K476" s="138">
        <v>0</v>
      </c>
      <c r="L476" s="138">
        <v>0</v>
      </c>
      <c r="M476" s="138">
        <v>0</v>
      </c>
      <c r="N476" s="138">
        <v>27.8</v>
      </c>
      <c r="O476" s="138">
        <v>33.1</v>
      </c>
      <c r="P476" s="2"/>
    </row>
    <row r="477" spans="1:16" ht="13.5" customHeight="1" x14ac:dyDescent="0.25">
      <c r="A477" s="139">
        <v>0.52083333333333304</v>
      </c>
      <c r="B477" s="138">
        <v>15</v>
      </c>
      <c r="C477" s="138">
        <v>0</v>
      </c>
      <c r="D477" s="138">
        <v>0</v>
      </c>
      <c r="E477" s="138">
        <v>12</v>
      </c>
      <c r="F477" s="138">
        <v>1</v>
      </c>
      <c r="G477" s="138">
        <v>2</v>
      </c>
      <c r="H477" s="138">
        <v>0</v>
      </c>
      <c r="I477" s="138">
        <v>0</v>
      </c>
      <c r="J477" s="138">
        <v>0</v>
      </c>
      <c r="K477" s="138">
        <v>0</v>
      </c>
      <c r="L477" s="138">
        <v>0</v>
      </c>
      <c r="M477" s="138">
        <v>0</v>
      </c>
      <c r="N477" s="138">
        <v>26.8</v>
      </c>
      <c r="O477" s="138">
        <v>29.2</v>
      </c>
      <c r="P477" s="2"/>
    </row>
    <row r="478" spans="1:16" ht="13.5" customHeight="1" x14ac:dyDescent="0.25">
      <c r="A478" s="139">
        <v>0.53125</v>
      </c>
      <c r="B478" s="138">
        <v>23</v>
      </c>
      <c r="C478" s="138">
        <v>0</v>
      </c>
      <c r="D478" s="138">
        <v>0</v>
      </c>
      <c r="E478" s="138">
        <v>19</v>
      </c>
      <c r="F478" s="138">
        <v>3</v>
      </c>
      <c r="G478" s="138">
        <v>1</v>
      </c>
      <c r="H478" s="138">
        <v>0</v>
      </c>
      <c r="I478" s="138">
        <v>0</v>
      </c>
      <c r="J478" s="138">
        <v>0</v>
      </c>
      <c r="K478" s="138">
        <v>0</v>
      </c>
      <c r="L478" s="138">
        <v>0</v>
      </c>
      <c r="M478" s="138">
        <v>0</v>
      </c>
      <c r="N478" s="138">
        <v>27.6</v>
      </c>
      <c r="O478" s="138">
        <v>32.5</v>
      </c>
      <c r="P478" s="2"/>
    </row>
    <row r="479" spans="1:16" ht="13.5" customHeight="1" x14ac:dyDescent="0.25">
      <c r="A479" s="139">
        <v>0.54166666666666696</v>
      </c>
      <c r="B479" s="138">
        <v>22</v>
      </c>
      <c r="C479" s="138">
        <v>0</v>
      </c>
      <c r="D479" s="138">
        <v>0</v>
      </c>
      <c r="E479" s="138">
        <v>16</v>
      </c>
      <c r="F479" s="138">
        <v>5</v>
      </c>
      <c r="G479" s="138">
        <v>1</v>
      </c>
      <c r="H479" s="138">
        <v>0</v>
      </c>
      <c r="I479" s="138">
        <v>0</v>
      </c>
      <c r="J479" s="138">
        <v>0</v>
      </c>
      <c r="K479" s="138">
        <v>0</v>
      </c>
      <c r="L479" s="138">
        <v>0</v>
      </c>
      <c r="M479" s="138">
        <v>0</v>
      </c>
      <c r="N479" s="138">
        <v>27.5</v>
      </c>
      <c r="O479" s="138">
        <v>31.2</v>
      </c>
      <c r="P479" s="2"/>
    </row>
    <row r="480" spans="1:16" ht="13.5" customHeight="1" x14ac:dyDescent="0.25">
      <c r="A480" s="139">
        <v>0.55208333333333304</v>
      </c>
      <c r="B480" s="138">
        <v>26</v>
      </c>
      <c r="C480" s="138">
        <v>0</v>
      </c>
      <c r="D480" s="138">
        <v>0</v>
      </c>
      <c r="E480" s="138">
        <v>14</v>
      </c>
      <c r="F480" s="138">
        <v>8</v>
      </c>
      <c r="G480" s="138">
        <v>2</v>
      </c>
      <c r="H480" s="138">
        <v>0</v>
      </c>
      <c r="I480" s="138">
        <v>0</v>
      </c>
      <c r="J480" s="138">
        <v>2</v>
      </c>
      <c r="K480" s="138">
        <v>0</v>
      </c>
      <c r="L480" s="138">
        <v>0</v>
      </c>
      <c r="M480" s="138">
        <v>0</v>
      </c>
      <c r="N480" s="138">
        <v>25.4</v>
      </c>
      <c r="O480" s="138">
        <v>28.3</v>
      </c>
      <c r="P480" s="2"/>
    </row>
    <row r="481" spans="1:16" ht="13.5" customHeight="1" x14ac:dyDescent="0.25">
      <c r="A481" s="139">
        <v>0.5625</v>
      </c>
      <c r="B481" s="138">
        <v>21</v>
      </c>
      <c r="C481" s="138">
        <v>0</v>
      </c>
      <c r="D481" s="138">
        <v>0</v>
      </c>
      <c r="E481" s="138">
        <v>11</v>
      </c>
      <c r="F481" s="138">
        <v>6</v>
      </c>
      <c r="G481" s="138">
        <v>4</v>
      </c>
      <c r="H481" s="138">
        <v>0</v>
      </c>
      <c r="I481" s="138">
        <v>0</v>
      </c>
      <c r="J481" s="138">
        <v>0</v>
      </c>
      <c r="K481" s="138">
        <v>0</v>
      </c>
      <c r="L481" s="138">
        <v>0</v>
      </c>
      <c r="M481" s="138">
        <v>0</v>
      </c>
      <c r="N481" s="138">
        <v>26.7</v>
      </c>
      <c r="O481" s="138">
        <v>30.9</v>
      </c>
      <c r="P481" s="2"/>
    </row>
    <row r="482" spans="1:16" ht="13.5" customHeight="1" x14ac:dyDescent="0.25">
      <c r="A482" s="139">
        <v>0.57291666666666696</v>
      </c>
      <c r="B482" s="138">
        <v>35</v>
      </c>
      <c r="C482" s="138">
        <v>0</v>
      </c>
      <c r="D482" s="138">
        <v>0</v>
      </c>
      <c r="E482" s="138">
        <v>25</v>
      </c>
      <c r="F482" s="138">
        <v>3</v>
      </c>
      <c r="G482" s="138">
        <v>5</v>
      </c>
      <c r="H482" s="138">
        <v>0</v>
      </c>
      <c r="I482" s="138">
        <v>0</v>
      </c>
      <c r="J482" s="138">
        <v>1</v>
      </c>
      <c r="K482" s="138">
        <v>0</v>
      </c>
      <c r="L482" s="138">
        <v>1</v>
      </c>
      <c r="M482" s="138">
        <v>0</v>
      </c>
      <c r="N482" s="138">
        <v>26.4</v>
      </c>
      <c r="O482" s="138">
        <v>30.1</v>
      </c>
      <c r="P482" s="2"/>
    </row>
    <row r="483" spans="1:16" ht="13.5" customHeight="1" x14ac:dyDescent="0.25">
      <c r="A483" s="139">
        <v>0.58333333333333304</v>
      </c>
      <c r="B483" s="138">
        <v>22</v>
      </c>
      <c r="C483" s="138">
        <v>0</v>
      </c>
      <c r="D483" s="138">
        <v>1</v>
      </c>
      <c r="E483" s="138">
        <v>11</v>
      </c>
      <c r="F483" s="138">
        <v>6</v>
      </c>
      <c r="G483" s="138">
        <v>2</v>
      </c>
      <c r="H483" s="138">
        <v>0</v>
      </c>
      <c r="I483" s="138">
        <v>0</v>
      </c>
      <c r="J483" s="138">
        <v>1</v>
      </c>
      <c r="K483" s="138">
        <v>0</v>
      </c>
      <c r="L483" s="138">
        <v>0</v>
      </c>
      <c r="M483" s="138">
        <v>1</v>
      </c>
      <c r="N483" s="138">
        <v>22.8</v>
      </c>
      <c r="O483" s="138">
        <v>27.3</v>
      </c>
      <c r="P483" s="2"/>
    </row>
    <row r="484" spans="1:16" ht="13.5" customHeight="1" x14ac:dyDescent="0.25">
      <c r="A484" s="139">
        <v>0.59375</v>
      </c>
      <c r="B484" s="138">
        <v>26</v>
      </c>
      <c r="C484" s="138">
        <v>0</v>
      </c>
      <c r="D484" s="138">
        <v>0</v>
      </c>
      <c r="E484" s="138">
        <v>19</v>
      </c>
      <c r="F484" s="138">
        <v>5</v>
      </c>
      <c r="G484" s="138">
        <v>2</v>
      </c>
      <c r="H484" s="138">
        <v>0</v>
      </c>
      <c r="I484" s="138">
        <v>0</v>
      </c>
      <c r="J484" s="138">
        <v>0</v>
      </c>
      <c r="K484" s="138">
        <v>0</v>
      </c>
      <c r="L484" s="138">
        <v>0</v>
      </c>
      <c r="M484" s="138">
        <v>0</v>
      </c>
      <c r="N484" s="138">
        <v>25.6</v>
      </c>
      <c r="O484" s="138">
        <v>29.3</v>
      </c>
      <c r="P484" s="2"/>
    </row>
    <row r="485" spans="1:16" ht="13.5" customHeight="1" x14ac:dyDescent="0.25">
      <c r="A485" s="139">
        <v>0.60416666666666696</v>
      </c>
      <c r="B485" s="138">
        <v>20</v>
      </c>
      <c r="C485" s="138">
        <v>0</v>
      </c>
      <c r="D485" s="138">
        <v>2</v>
      </c>
      <c r="E485" s="138">
        <v>14</v>
      </c>
      <c r="F485" s="138">
        <v>3</v>
      </c>
      <c r="G485" s="138">
        <v>1</v>
      </c>
      <c r="H485" s="138">
        <v>0</v>
      </c>
      <c r="I485" s="138">
        <v>0</v>
      </c>
      <c r="J485" s="138">
        <v>0</v>
      </c>
      <c r="K485" s="138">
        <v>0</v>
      </c>
      <c r="L485" s="138">
        <v>0</v>
      </c>
      <c r="M485" s="138">
        <v>0</v>
      </c>
      <c r="N485" s="138">
        <v>25.7</v>
      </c>
      <c r="O485" s="138">
        <v>28.2</v>
      </c>
      <c r="P485" s="2"/>
    </row>
    <row r="486" spans="1:16" ht="13.5" customHeight="1" x14ac:dyDescent="0.25">
      <c r="A486" s="139">
        <v>0.61458333333333304</v>
      </c>
      <c r="B486" s="138">
        <v>20</v>
      </c>
      <c r="C486" s="138">
        <v>0</v>
      </c>
      <c r="D486" s="138">
        <v>0</v>
      </c>
      <c r="E486" s="138">
        <v>17</v>
      </c>
      <c r="F486" s="138">
        <v>2</v>
      </c>
      <c r="G486" s="138">
        <v>1</v>
      </c>
      <c r="H486" s="138">
        <v>0</v>
      </c>
      <c r="I486" s="138">
        <v>0</v>
      </c>
      <c r="J486" s="138">
        <v>0</v>
      </c>
      <c r="K486" s="138">
        <v>0</v>
      </c>
      <c r="L486" s="138">
        <v>0</v>
      </c>
      <c r="M486" s="138">
        <v>0</v>
      </c>
      <c r="N486" s="138">
        <v>27.3</v>
      </c>
      <c r="O486" s="138">
        <v>31.9</v>
      </c>
      <c r="P486" s="2"/>
    </row>
    <row r="487" spans="1:16" ht="13.5" customHeight="1" x14ac:dyDescent="0.25">
      <c r="A487" s="139">
        <v>0.625</v>
      </c>
      <c r="B487" s="138">
        <v>28</v>
      </c>
      <c r="C487" s="138">
        <v>0</v>
      </c>
      <c r="D487" s="138">
        <v>1</v>
      </c>
      <c r="E487" s="138">
        <v>18</v>
      </c>
      <c r="F487" s="138">
        <v>6</v>
      </c>
      <c r="G487" s="138">
        <v>1</v>
      </c>
      <c r="H487" s="138">
        <v>0</v>
      </c>
      <c r="I487" s="138">
        <v>0</v>
      </c>
      <c r="J487" s="138">
        <v>2</v>
      </c>
      <c r="K487" s="138">
        <v>0</v>
      </c>
      <c r="L487" s="138">
        <v>0</v>
      </c>
      <c r="M487" s="138">
        <v>0</v>
      </c>
      <c r="N487" s="138">
        <v>26.9</v>
      </c>
      <c r="O487" s="138">
        <v>30.8</v>
      </c>
      <c r="P487" s="2"/>
    </row>
    <row r="488" spans="1:16" ht="13.5" customHeight="1" x14ac:dyDescent="0.25">
      <c r="A488" s="139">
        <v>0.63541666666666696</v>
      </c>
      <c r="B488" s="138">
        <v>21</v>
      </c>
      <c r="C488" s="138">
        <v>1</v>
      </c>
      <c r="D488" s="138">
        <v>0</v>
      </c>
      <c r="E488" s="138">
        <v>15</v>
      </c>
      <c r="F488" s="138">
        <v>5</v>
      </c>
      <c r="G488" s="138">
        <v>0</v>
      </c>
      <c r="H488" s="138">
        <v>0</v>
      </c>
      <c r="I488" s="138">
        <v>0</v>
      </c>
      <c r="J488" s="138">
        <v>0</v>
      </c>
      <c r="K488" s="138">
        <v>0</v>
      </c>
      <c r="L488" s="138">
        <v>0</v>
      </c>
      <c r="M488" s="138">
        <v>0</v>
      </c>
      <c r="N488" s="138">
        <v>27.1</v>
      </c>
      <c r="O488" s="138">
        <v>30.4</v>
      </c>
      <c r="P488" s="2"/>
    </row>
    <row r="489" spans="1:16" ht="13.5" customHeight="1" x14ac:dyDescent="0.25">
      <c r="A489" s="139">
        <v>0.64583333333333304</v>
      </c>
      <c r="B489" s="138">
        <v>31</v>
      </c>
      <c r="C489" s="138">
        <v>1</v>
      </c>
      <c r="D489" s="138">
        <v>0</v>
      </c>
      <c r="E489" s="138">
        <v>23</v>
      </c>
      <c r="F489" s="138">
        <v>7</v>
      </c>
      <c r="G489" s="138">
        <v>0</v>
      </c>
      <c r="H489" s="138">
        <v>0</v>
      </c>
      <c r="I489" s="138">
        <v>0</v>
      </c>
      <c r="J489" s="138">
        <v>0</v>
      </c>
      <c r="K489" s="138">
        <v>0</v>
      </c>
      <c r="L489" s="138">
        <v>0</v>
      </c>
      <c r="M489" s="138">
        <v>0</v>
      </c>
      <c r="N489" s="138">
        <v>27.4</v>
      </c>
      <c r="O489" s="138">
        <v>30.9</v>
      </c>
      <c r="P489" s="2"/>
    </row>
    <row r="490" spans="1:16" ht="13.5" customHeight="1" x14ac:dyDescent="0.25">
      <c r="A490" s="139">
        <v>0.65625</v>
      </c>
      <c r="B490" s="138">
        <v>32</v>
      </c>
      <c r="C490" s="138">
        <v>1</v>
      </c>
      <c r="D490" s="138">
        <v>0</v>
      </c>
      <c r="E490" s="138">
        <v>23</v>
      </c>
      <c r="F490" s="138">
        <v>5</v>
      </c>
      <c r="G490" s="138">
        <v>2</v>
      </c>
      <c r="H490" s="138">
        <v>0</v>
      </c>
      <c r="I490" s="138">
        <v>0</v>
      </c>
      <c r="J490" s="138">
        <v>0</v>
      </c>
      <c r="K490" s="138">
        <v>0</v>
      </c>
      <c r="L490" s="138">
        <v>0</v>
      </c>
      <c r="M490" s="138">
        <v>1</v>
      </c>
      <c r="N490" s="138">
        <v>26.4</v>
      </c>
      <c r="O490" s="138">
        <v>31.4</v>
      </c>
      <c r="P490" s="2"/>
    </row>
    <row r="491" spans="1:16" ht="13.5" customHeight="1" x14ac:dyDescent="0.25">
      <c r="A491" s="139">
        <v>0.66666666666666696</v>
      </c>
      <c r="B491" s="138">
        <v>48</v>
      </c>
      <c r="C491" s="138">
        <v>0</v>
      </c>
      <c r="D491" s="138">
        <v>0</v>
      </c>
      <c r="E491" s="138">
        <v>33</v>
      </c>
      <c r="F491" s="138">
        <v>10</v>
      </c>
      <c r="G491" s="138">
        <v>2</v>
      </c>
      <c r="H491" s="138">
        <v>0</v>
      </c>
      <c r="I491" s="138">
        <v>0</v>
      </c>
      <c r="J491" s="138">
        <v>0</v>
      </c>
      <c r="K491" s="138">
        <v>0</v>
      </c>
      <c r="L491" s="138">
        <v>1</v>
      </c>
      <c r="M491" s="138">
        <v>2</v>
      </c>
      <c r="N491" s="138">
        <v>27.7</v>
      </c>
      <c r="O491" s="138">
        <v>31.8</v>
      </c>
      <c r="P491" s="2"/>
    </row>
    <row r="492" spans="1:16" ht="13.5" customHeight="1" x14ac:dyDescent="0.25">
      <c r="A492" s="139">
        <v>0.67708333333333304</v>
      </c>
      <c r="B492" s="138">
        <v>30</v>
      </c>
      <c r="C492" s="138">
        <v>0</v>
      </c>
      <c r="D492" s="138">
        <v>0</v>
      </c>
      <c r="E492" s="138">
        <v>25</v>
      </c>
      <c r="F492" s="138">
        <v>3</v>
      </c>
      <c r="G492" s="138">
        <v>1</v>
      </c>
      <c r="H492" s="138">
        <v>0</v>
      </c>
      <c r="I492" s="138">
        <v>0</v>
      </c>
      <c r="J492" s="138">
        <v>1</v>
      </c>
      <c r="K492" s="138">
        <v>0</v>
      </c>
      <c r="L492" s="138">
        <v>0</v>
      </c>
      <c r="M492" s="138">
        <v>0</v>
      </c>
      <c r="N492" s="138">
        <v>26.6</v>
      </c>
      <c r="O492" s="138">
        <v>30.5</v>
      </c>
      <c r="P492" s="2"/>
    </row>
    <row r="493" spans="1:16" ht="13.5" customHeight="1" x14ac:dyDescent="0.25">
      <c r="A493" s="139">
        <v>0.6875</v>
      </c>
      <c r="B493" s="138">
        <v>31</v>
      </c>
      <c r="C493" s="138">
        <v>0</v>
      </c>
      <c r="D493" s="138">
        <v>0</v>
      </c>
      <c r="E493" s="138">
        <v>24</v>
      </c>
      <c r="F493" s="138">
        <v>6</v>
      </c>
      <c r="G493" s="138">
        <v>1</v>
      </c>
      <c r="H493" s="138">
        <v>0</v>
      </c>
      <c r="I493" s="138">
        <v>0</v>
      </c>
      <c r="J493" s="138">
        <v>0</v>
      </c>
      <c r="K493" s="138">
        <v>0</v>
      </c>
      <c r="L493" s="138">
        <v>0</v>
      </c>
      <c r="M493" s="138">
        <v>0</v>
      </c>
      <c r="N493" s="138">
        <v>24.9</v>
      </c>
      <c r="O493" s="138">
        <v>29.5</v>
      </c>
      <c r="P493" s="2"/>
    </row>
    <row r="494" spans="1:16" ht="13.5" customHeight="1" x14ac:dyDescent="0.25">
      <c r="A494" s="139">
        <v>0.69791666666666696</v>
      </c>
      <c r="B494" s="138">
        <v>31</v>
      </c>
      <c r="C494" s="138">
        <v>0</v>
      </c>
      <c r="D494" s="138">
        <v>0</v>
      </c>
      <c r="E494" s="138">
        <v>26</v>
      </c>
      <c r="F494" s="138">
        <v>5</v>
      </c>
      <c r="G494" s="138">
        <v>0</v>
      </c>
      <c r="H494" s="138">
        <v>0</v>
      </c>
      <c r="I494" s="138">
        <v>0</v>
      </c>
      <c r="J494" s="138">
        <v>0</v>
      </c>
      <c r="K494" s="138">
        <v>0</v>
      </c>
      <c r="L494" s="138">
        <v>0</v>
      </c>
      <c r="M494" s="138">
        <v>0</v>
      </c>
      <c r="N494" s="138">
        <v>28.3</v>
      </c>
      <c r="O494" s="138">
        <v>30.7</v>
      </c>
      <c r="P494" s="2"/>
    </row>
    <row r="495" spans="1:16" ht="13.5" customHeight="1" x14ac:dyDescent="0.25">
      <c r="A495" s="139">
        <v>0.70833333333333304</v>
      </c>
      <c r="B495" s="138">
        <v>27</v>
      </c>
      <c r="C495" s="138">
        <v>0</v>
      </c>
      <c r="D495" s="138">
        <v>1</v>
      </c>
      <c r="E495" s="138">
        <v>19</v>
      </c>
      <c r="F495" s="138">
        <v>5</v>
      </c>
      <c r="G495" s="138">
        <v>2</v>
      </c>
      <c r="H495" s="138">
        <v>0</v>
      </c>
      <c r="I495" s="138">
        <v>0</v>
      </c>
      <c r="J495" s="138">
        <v>0</v>
      </c>
      <c r="K495" s="138">
        <v>0</v>
      </c>
      <c r="L495" s="138">
        <v>0</v>
      </c>
      <c r="M495" s="138">
        <v>0</v>
      </c>
      <c r="N495" s="138">
        <v>29.2</v>
      </c>
      <c r="O495" s="138">
        <v>34.6</v>
      </c>
      <c r="P495" s="2"/>
    </row>
    <row r="496" spans="1:16" ht="13.5" customHeight="1" x14ac:dyDescent="0.25">
      <c r="A496" s="139">
        <v>0.71875</v>
      </c>
      <c r="B496" s="138">
        <v>21</v>
      </c>
      <c r="C496" s="138">
        <v>0</v>
      </c>
      <c r="D496" s="138">
        <v>0</v>
      </c>
      <c r="E496" s="138">
        <v>18</v>
      </c>
      <c r="F496" s="138">
        <v>2</v>
      </c>
      <c r="G496" s="138">
        <v>1</v>
      </c>
      <c r="H496" s="138">
        <v>0</v>
      </c>
      <c r="I496" s="138">
        <v>0</v>
      </c>
      <c r="J496" s="138">
        <v>0</v>
      </c>
      <c r="K496" s="138">
        <v>0</v>
      </c>
      <c r="L496" s="138">
        <v>0</v>
      </c>
      <c r="M496" s="138">
        <v>0</v>
      </c>
      <c r="N496" s="138">
        <v>28.8</v>
      </c>
      <c r="O496" s="138">
        <v>31.9</v>
      </c>
      <c r="P496" s="2"/>
    </row>
    <row r="497" spans="1:16" ht="13.5" customHeight="1" x14ac:dyDescent="0.25">
      <c r="A497" s="139">
        <v>0.72916666666666696</v>
      </c>
      <c r="B497" s="138">
        <v>42</v>
      </c>
      <c r="C497" s="138">
        <v>0</v>
      </c>
      <c r="D497" s="138">
        <v>1</v>
      </c>
      <c r="E497" s="138">
        <v>28</v>
      </c>
      <c r="F497" s="138">
        <v>9</v>
      </c>
      <c r="G497" s="138">
        <v>3</v>
      </c>
      <c r="H497" s="138">
        <v>0</v>
      </c>
      <c r="I497" s="138">
        <v>0</v>
      </c>
      <c r="J497" s="138">
        <v>0</v>
      </c>
      <c r="K497" s="138">
        <v>0</v>
      </c>
      <c r="L497" s="138">
        <v>1</v>
      </c>
      <c r="M497" s="138">
        <v>0</v>
      </c>
      <c r="N497" s="138">
        <v>28.3</v>
      </c>
      <c r="O497" s="138">
        <v>32.1</v>
      </c>
      <c r="P497" s="2"/>
    </row>
    <row r="498" spans="1:16" ht="13.5" customHeight="1" x14ac:dyDescent="0.25">
      <c r="A498" s="139">
        <v>0.73958333333333304</v>
      </c>
      <c r="B498" s="138">
        <v>30</v>
      </c>
      <c r="C498" s="138">
        <v>0</v>
      </c>
      <c r="D498" s="138">
        <v>0</v>
      </c>
      <c r="E498" s="138">
        <v>26</v>
      </c>
      <c r="F498" s="138">
        <v>3</v>
      </c>
      <c r="G498" s="138">
        <v>1</v>
      </c>
      <c r="H498" s="138">
        <v>0</v>
      </c>
      <c r="I498" s="138">
        <v>0</v>
      </c>
      <c r="J498" s="138">
        <v>0</v>
      </c>
      <c r="K498" s="138">
        <v>0</v>
      </c>
      <c r="L498" s="138">
        <v>0</v>
      </c>
      <c r="M498" s="138">
        <v>0</v>
      </c>
      <c r="N498" s="138">
        <v>27.7</v>
      </c>
      <c r="O498" s="138">
        <v>31.1</v>
      </c>
      <c r="P498" s="2"/>
    </row>
    <row r="499" spans="1:16" ht="13.5" customHeight="1" x14ac:dyDescent="0.25">
      <c r="A499" s="139">
        <v>0.75</v>
      </c>
      <c r="B499" s="138">
        <v>24</v>
      </c>
      <c r="C499" s="138">
        <v>1</v>
      </c>
      <c r="D499" s="138">
        <v>1</v>
      </c>
      <c r="E499" s="138">
        <v>16</v>
      </c>
      <c r="F499" s="138">
        <v>6</v>
      </c>
      <c r="G499" s="138">
        <v>0</v>
      </c>
      <c r="H499" s="138">
        <v>0</v>
      </c>
      <c r="I499" s="138">
        <v>0</v>
      </c>
      <c r="J499" s="138">
        <v>0</v>
      </c>
      <c r="K499" s="138">
        <v>0</v>
      </c>
      <c r="L499" s="138">
        <v>0</v>
      </c>
      <c r="M499" s="138">
        <v>0</v>
      </c>
      <c r="N499" s="138">
        <v>25.8</v>
      </c>
      <c r="O499" s="138">
        <v>30.5</v>
      </c>
      <c r="P499" s="2"/>
    </row>
    <row r="500" spans="1:16" ht="13.5" customHeight="1" x14ac:dyDescent="0.25">
      <c r="A500" s="139">
        <v>0.76041666666666696</v>
      </c>
      <c r="B500" s="138">
        <v>14</v>
      </c>
      <c r="C500" s="138">
        <v>0</v>
      </c>
      <c r="D500" s="138">
        <v>0</v>
      </c>
      <c r="E500" s="138">
        <v>11</v>
      </c>
      <c r="F500" s="138">
        <v>3</v>
      </c>
      <c r="G500" s="138">
        <v>0</v>
      </c>
      <c r="H500" s="138">
        <v>0</v>
      </c>
      <c r="I500" s="138">
        <v>0</v>
      </c>
      <c r="J500" s="138">
        <v>0</v>
      </c>
      <c r="K500" s="138">
        <v>0</v>
      </c>
      <c r="L500" s="138">
        <v>0</v>
      </c>
      <c r="M500" s="138">
        <v>0</v>
      </c>
      <c r="N500" s="138">
        <v>29.8</v>
      </c>
      <c r="O500" s="138">
        <v>35.299999999999997</v>
      </c>
      <c r="P500" s="2"/>
    </row>
    <row r="501" spans="1:16" ht="13.5" customHeight="1" x14ac:dyDescent="0.25">
      <c r="A501" s="139">
        <v>0.77083333333333304</v>
      </c>
      <c r="B501" s="138">
        <v>18</v>
      </c>
      <c r="C501" s="138">
        <v>0</v>
      </c>
      <c r="D501" s="138">
        <v>0</v>
      </c>
      <c r="E501" s="138">
        <v>12</v>
      </c>
      <c r="F501" s="138">
        <v>5</v>
      </c>
      <c r="G501" s="138">
        <v>0</v>
      </c>
      <c r="H501" s="138">
        <v>0</v>
      </c>
      <c r="I501" s="138">
        <v>0</v>
      </c>
      <c r="J501" s="138">
        <v>1</v>
      </c>
      <c r="K501" s="138">
        <v>0</v>
      </c>
      <c r="L501" s="138">
        <v>0</v>
      </c>
      <c r="M501" s="138">
        <v>0</v>
      </c>
      <c r="N501" s="138">
        <v>29.1</v>
      </c>
      <c r="O501" s="138">
        <v>31.5</v>
      </c>
      <c r="P501" s="2"/>
    </row>
    <row r="502" spans="1:16" ht="13.5" customHeight="1" x14ac:dyDescent="0.25">
      <c r="A502" s="139">
        <v>0.78125</v>
      </c>
      <c r="B502" s="138">
        <v>21</v>
      </c>
      <c r="C502" s="138">
        <v>0</v>
      </c>
      <c r="D502" s="138">
        <v>0</v>
      </c>
      <c r="E502" s="138">
        <v>17</v>
      </c>
      <c r="F502" s="138">
        <v>4</v>
      </c>
      <c r="G502" s="138">
        <v>0</v>
      </c>
      <c r="H502" s="138">
        <v>0</v>
      </c>
      <c r="I502" s="138">
        <v>0</v>
      </c>
      <c r="J502" s="138">
        <v>0</v>
      </c>
      <c r="K502" s="138">
        <v>0</v>
      </c>
      <c r="L502" s="138">
        <v>0</v>
      </c>
      <c r="M502" s="138">
        <v>0</v>
      </c>
      <c r="N502" s="138">
        <v>29.3</v>
      </c>
      <c r="O502" s="138">
        <v>33.799999999999997</v>
      </c>
      <c r="P502" s="2"/>
    </row>
    <row r="503" spans="1:16" ht="13.5" customHeight="1" x14ac:dyDescent="0.25">
      <c r="A503" s="139">
        <v>0.79166666666666696</v>
      </c>
      <c r="B503" s="138">
        <v>19</v>
      </c>
      <c r="C503" s="138">
        <v>0</v>
      </c>
      <c r="D503" s="138">
        <v>0</v>
      </c>
      <c r="E503" s="138">
        <v>15</v>
      </c>
      <c r="F503" s="138">
        <v>3</v>
      </c>
      <c r="G503" s="138">
        <v>1</v>
      </c>
      <c r="H503" s="138">
        <v>0</v>
      </c>
      <c r="I503" s="138">
        <v>0</v>
      </c>
      <c r="J503" s="138">
        <v>0</v>
      </c>
      <c r="K503" s="138">
        <v>0</v>
      </c>
      <c r="L503" s="138">
        <v>0</v>
      </c>
      <c r="M503" s="138">
        <v>0</v>
      </c>
      <c r="N503" s="138">
        <v>29.1</v>
      </c>
      <c r="O503" s="138">
        <v>35.299999999999997</v>
      </c>
      <c r="P503" s="2"/>
    </row>
    <row r="504" spans="1:16" ht="13.5" customHeight="1" x14ac:dyDescent="0.25">
      <c r="A504" s="139">
        <v>0.80208333333333304</v>
      </c>
      <c r="B504" s="138">
        <v>16</v>
      </c>
      <c r="C504" s="138">
        <v>0</v>
      </c>
      <c r="D504" s="138">
        <v>0</v>
      </c>
      <c r="E504" s="138">
        <v>14</v>
      </c>
      <c r="F504" s="138">
        <v>2</v>
      </c>
      <c r="G504" s="138">
        <v>0</v>
      </c>
      <c r="H504" s="138">
        <v>0</v>
      </c>
      <c r="I504" s="138">
        <v>0</v>
      </c>
      <c r="J504" s="138">
        <v>0</v>
      </c>
      <c r="K504" s="138">
        <v>0</v>
      </c>
      <c r="L504" s="138">
        <v>0</v>
      </c>
      <c r="M504" s="138">
        <v>0</v>
      </c>
      <c r="N504" s="138">
        <v>26.6</v>
      </c>
      <c r="O504" s="138">
        <v>32.6</v>
      </c>
      <c r="P504" s="2"/>
    </row>
    <row r="505" spans="1:16" ht="13.5" customHeight="1" x14ac:dyDescent="0.25">
      <c r="A505" s="139">
        <v>0.8125</v>
      </c>
      <c r="B505" s="138">
        <v>3</v>
      </c>
      <c r="C505" s="138">
        <v>0</v>
      </c>
      <c r="D505" s="138">
        <v>0</v>
      </c>
      <c r="E505" s="138">
        <v>2</v>
      </c>
      <c r="F505" s="138">
        <v>1</v>
      </c>
      <c r="G505" s="138">
        <v>0</v>
      </c>
      <c r="H505" s="138">
        <v>0</v>
      </c>
      <c r="I505" s="138">
        <v>0</v>
      </c>
      <c r="J505" s="138">
        <v>0</v>
      </c>
      <c r="K505" s="138">
        <v>0</v>
      </c>
      <c r="L505" s="138">
        <v>0</v>
      </c>
      <c r="M505" s="138">
        <v>0</v>
      </c>
      <c r="N505" s="138">
        <v>28.6</v>
      </c>
      <c r="O505" s="138" t="s">
        <v>192</v>
      </c>
      <c r="P505" s="2"/>
    </row>
    <row r="506" spans="1:16" ht="13.5" customHeight="1" x14ac:dyDescent="0.25">
      <c r="A506" s="139">
        <v>0.82291666666666696</v>
      </c>
      <c r="B506" s="138">
        <v>11</v>
      </c>
      <c r="C506" s="138">
        <v>0</v>
      </c>
      <c r="D506" s="138">
        <v>0</v>
      </c>
      <c r="E506" s="138">
        <v>8</v>
      </c>
      <c r="F506" s="138">
        <v>2</v>
      </c>
      <c r="G506" s="138">
        <v>0</v>
      </c>
      <c r="H506" s="138">
        <v>0</v>
      </c>
      <c r="I506" s="138">
        <v>0</v>
      </c>
      <c r="J506" s="138">
        <v>1</v>
      </c>
      <c r="K506" s="138">
        <v>0</v>
      </c>
      <c r="L506" s="138">
        <v>0</v>
      </c>
      <c r="M506" s="138">
        <v>0</v>
      </c>
      <c r="N506" s="138">
        <v>27.5</v>
      </c>
      <c r="O506" s="138">
        <v>31.9</v>
      </c>
      <c r="P506" s="2"/>
    </row>
    <row r="507" spans="1:16" ht="13.5" customHeight="1" x14ac:dyDescent="0.25">
      <c r="A507" s="139">
        <v>0.83333333333333304</v>
      </c>
      <c r="B507" s="138">
        <v>10</v>
      </c>
      <c r="C507" s="138">
        <v>0</v>
      </c>
      <c r="D507" s="138">
        <v>0</v>
      </c>
      <c r="E507" s="138">
        <v>7</v>
      </c>
      <c r="F507" s="138">
        <v>2</v>
      </c>
      <c r="G507" s="138">
        <v>1</v>
      </c>
      <c r="H507" s="138">
        <v>0</v>
      </c>
      <c r="I507" s="138">
        <v>0</v>
      </c>
      <c r="J507" s="138">
        <v>0</v>
      </c>
      <c r="K507" s="138">
        <v>0</v>
      </c>
      <c r="L507" s="138">
        <v>0</v>
      </c>
      <c r="M507" s="138">
        <v>0</v>
      </c>
      <c r="N507" s="138">
        <v>26.6</v>
      </c>
      <c r="O507" s="138" t="s">
        <v>192</v>
      </c>
      <c r="P507" s="2"/>
    </row>
    <row r="508" spans="1:16" ht="13.5" customHeight="1" x14ac:dyDescent="0.25">
      <c r="A508" s="139">
        <v>0.84375</v>
      </c>
      <c r="B508" s="138">
        <v>12</v>
      </c>
      <c r="C508" s="138">
        <v>0</v>
      </c>
      <c r="D508" s="138">
        <v>1</v>
      </c>
      <c r="E508" s="138">
        <v>9</v>
      </c>
      <c r="F508" s="138">
        <v>2</v>
      </c>
      <c r="G508" s="138">
        <v>0</v>
      </c>
      <c r="H508" s="138">
        <v>0</v>
      </c>
      <c r="I508" s="138">
        <v>0</v>
      </c>
      <c r="J508" s="138">
        <v>0</v>
      </c>
      <c r="K508" s="138">
        <v>0</v>
      </c>
      <c r="L508" s="138">
        <v>0</v>
      </c>
      <c r="M508" s="138">
        <v>0</v>
      </c>
      <c r="N508" s="138">
        <v>28.4</v>
      </c>
      <c r="O508" s="138">
        <v>34.700000000000003</v>
      </c>
      <c r="P508" s="2"/>
    </row>
    <row r="509" spans="1:16" ht="13.5" customHeight="1" x14ac:dyDescent="0.25">
      <c r="A509" s="139">
        <v>0.85416666666666696</v>
      </c>
      <c r="B509" s="138">
        <v>7</v>
      </c>
      <c r="C509" s="138">
        <v>0</v>
      </c>
      <c r="D509" s="138">
        <v>0</v>
      </c>
      <c r="E509" s="138">
        <v>5</v>
      </c>
      <c r="F509" s="138">
        <v>1</v>
      </c>
      <c r="G509" s="138">
        <v>1</v>
      </c>
      <c r="H509" s="138">
        <v>0</v>
      </c>
      <c r="I509" s="138">
        <v>0</v>
      </c>
      <c r="J509" s="138">
        <v>0</v>
      </c>
      <c r="K509" s="138">
        <v>0</v>
      </c>
      <c r="L509" s="138">
        <v>0</v>
      </c>
      <c r="M509" s="138">
        <v>0</v>
      </c>
      <c r="N509" s="138">
        <v>26.5</v>
      </c>
      <c r="O509" s="138" t="s">
        <v>192</v>
      </c>
      <c r="P509" s="2"/>
    </row>
    <row r="510" spans="1:16" ht="13.5" customHeight="1" x14ac:dyDescent="0.25">
      <c r="A510" s="139">
        <v>0.86458333333333304</v>
      </c>
      <c r="B510" s="138">
        <v>5</v>
      </c>
      <c r="C510" s="138">
        <v>0</v>
      </c>
      <c r="D510" s="138">
        <v>0</v>
      </c>
      <c r="E510" s="138">
        <v>2</v>
      </c>
      <c r="F510" s="138">
        <v>2</v>
      </c>
      <c r="G510" s="138">
        <v>1</v>
      </c>
      <c r="H510" s="138">
        <v>0</v>
      </c>
      <c r="I510" s="138">
        <v>0</v>
      </c>
      <c r="J510" s="138">
        <v>0</v>
      </c>
      <c r="K510" s="138">
        <v>0</v>
      </c>
      <c r="L510" s="138">
        <v>0</v>
      </c>
      <c r="M510" s="138">
        <v>0</v>
      </c>
      <c r="N510" s="138">
        <v>28.3</v>
      </c>
      <c r="O510" s="138" t="s">
        <v>192</v>
      </c>
      <c r="P510" s="2"/>
    </row>
    <row r="511" spans="1:16" ht="13.5" customHeight="1" x14ac:dyDescent="0.25">
      <c r="A511" s="139">
        <v>0.875</v>
      </c>
      <c r="B511" s="138">
        <v>2</v>
      </c>
      <c r="C511" s="138">
        <v>0</v>
      </c>
      <c r="D511" s="138">
        <v>0</v>
      </c>
      <c r="E511" s="138">
        <v>2</v>
      </c>
      <c r="F511" s="138">
        <v>0</v>
      </c>
      <c r="G511" s="138">
        <v>0</v>
      </c>
      <c r="H511" s="138">
        <v>0</v>
      </c>
      <c r="I511" s="138">
        <v>0</v>
      </c>
      <c r="J511" s="138">
        <v>0</v>
      </c>
      <c r="K511" s="138">
        <v>0</v>
      </c>
      <c r="L511" s="138">
        <v>0</v>
      </c>
      <c r="M511" s="138">
        <v>0</v>
      </c>
      <c r="N511" s="138">
        <v>29.8</v>
      </c>
      <c r="O511" s="138" t="s">
        <v>192</v>
      </c>
      <c r="P511" s="2"/>
    </row>
    <row r="512" spans="1:16" ht="13.5" customHeight="1" x14ac:dyDescent="0.25">
      <c r="A512" s="139">
        <v>0.88541666666666696</v>
      </c>
      <c r="B512" s="138">
        <v>5</v>
      </c>
      <c r="C512" s="138">
        <v>0</v>
      </c>
      <c r="D512" s="138">
        <v>0</v>
      </c>
      <c r="E512" s="138">
        <v>3</v>
      </c>
      <c r="F512" s="138">
        <v>2</v>
      </c>
      <c r="G512" s="138">
        <v>0</v>
      </c>
      <c r="H512" s="138">
        <v>0</v>
      </c>
      <c r="I512" s="138">
        <v>0</v>
      </c>
      <c r="J512" s="138">
        <v>0</v>
      </c>
      <c r="K512" s="138">
        <v>0</v>
      </c>
      <c r="L512" s="138">
        <v>0</v>
      </c>
      <c r="M512" s="138">
        <v>0</v>
      </c>
      <c r="N512" s="138">
        <v>28.5</v>
      </c>
      <c r="O512" s="138" t="s">
        <v>192</v>
      </c>
      <c r="P512" s="2"/>
    </row>
    <row r="513" spans="1:16" ht="13.5" customHeight="1" x14ac:dyDescent="0.25">
      <c r="A513" s="139">
        <v>0.89583333333333304</v>
      </c>
      <c r="B513" s="138">
        <v>5</v>
      </c>
      <c r="C513" s="138">
        <v>0</v>
      </c>
      <c r="D513" s="138">
        <v>0</v>
      </c>
      <c r="E513" s="138">
        <v>3</v>
      </c>
      <c r="F513" s="138">
        <v>2</v>
      </c>
      <c r="G513" s="138">
        <v>0</v>
      </c>
      <c r="H513" s="138">
        <v>0</v>
      </c>
      <c r="I513" s="138">
        <v>0</v>
      </c>
      <c r="J513" s="138">
        <v>0</v>
      </c>
      <c r="K513" s="138">
        <v>0</v>
      </c>
      <c r="L513" s="138">
        <v>0</v>
      </c>
      <c r="M513" s="138">
        <v>0</v>
      </c>
      <c r="N513" s="138">
        <v>31.8</v>
      </c>
      <c r="O513" s="138" t="s">
        <v>192</v>
      </c>
      <c r="P513" s="2"/>
    </row>
    <row r="514" spans="1:16" ht="13.5" customHeight="1" x14ac:dyDescent="0.25">
      <c r="A514" s="139">
        <v>0.90625</v>
      </c>
      <c r="B514" s="138">
        <v>5</v>
      </c>
      <c r="C514" s="138">
        <v>0</v>
      </c>
      <c r="D514" s="138">
        <v>0</v>
      </c>
      <c r="E514" s="138">
        <v>4</v>
      </c>
      <c r="F514" s="138">
        <v>0</v>
      </c>
      <c r="G514" s="138">
        <v>1</v>
      </c>
      <c r="H514" s="138">
        <v>0</v>
      </c>
      <c r="I514" s="138">
        <v>0</v>
      </c>
      <c r="J514" s="138">
        <v>0</v>
      </c>
      <c r="K514" s="138">
        <v>0</v>
      </c>
      <c r="L514" s="138">
        <v>0</v>
      </c>
      <c r="M514" s="138">
        <v>0</v>
      </c>
      <c r="N514" s="138">
        <v>26.6</v>
      </c>
      <c r="O514" s="138" t="s">
        <v>192</v>
      </c>
      <c r="P514" s="2"/>
    </row>
    <row r="515" spans="1:16" ht="13.5" customHeight="1" x14ac:dyDescent="0.25">
      <c r="A515" s="139">
        <v>0.91666666666666696</v>
      </c>
      <c r="B515" s="138">
        <v>7</v>
      </c>
      <c r="C515" s="138">
        <v>0</v>
      </c>
      <c r="D515" s="138">
        <v>0</v>
      </c>
      <c r="E515" s="138">
        <v>6</v>
      </c>
      <c r="F515" s="138">
        <v>1</v>
      </c>
      <c r="G515" s="138">
        <v>0</v>
      </c>
      <c r="H515" s="138">
        <v>0</v>
      </c>
      <c r="I515" s="138">
        <v>0</v>
      </c>
      <c r="J515" s="138">
        <v>0</v>
      </c>
      <c r="K515" s="138">
        <v>0</v>
      </c>
      <c r="L515" s="138">
        <v>0</v>
      </c>
      <c r="M515" s="138">
        <v>0</v>
      </c>
      <c r="N515" s="138">
        <v>28.9</v>
      </c>
      <c r="O515" s="138" t="s">
        <v>192</v>
      </c>
      <c r="P515" s="2"/>
    </row>
    <row r="516" spans="1:16" ht="13.5" customHeight="1" x14ac:dyDescent="0.25">
      <c r="A516" s="139">
        <v>0.92708333333333304</v>
      </c>
      <c r="B516" s="138">
        <v>5</v>
      </c>
      <c r="C516" s="138">
        <v>0</v>
      </c>
      <c r="D516" s="138">
        <v>0</v>
      </c>
      <c r="E516" s="138">
        <v>4</v>
      </c>
      <c r="F516" s="138">
        <v>1</v>
      </c>
      <c r="G516" s="138">
        <v>0</v>
      </c>
      <c r="H516" s="138">
        <v>0</v>
      </c>
      <c r="I516" s="138">
        <v>0</v>
      </c>
      <c r="J516" s="138">
        <v>0</v>
      </c>
      <c r="K516" s="138">
        <v>0</v>
      </c>
      <c r="L516" s="138">
        <v>0</v>
      </c>
      <c r="M516" s="138">
        <v>0</v>
      </c>
      <c r="N516" s="138">
        <v>26.8</v>
      </c>
      <c r="O516" s="138" t="s">
        <v>192</v>
      </c>
      <c r="P516" s="2"/>
    </row>
    <row r="517" spans="1:16" ht="13.5" customHeight="1" x14ac:dyDescent="0.25">
      <c r="A517" s="139">
        <v>0.9375</v>
      </c>
      <c r="B517" s="138">
        <v>3</v>
      </c>
      <c r="C517" s="138">
        <v>0</v>
      </c>
      <c r="D517" s="138">
        <v>0</v>
      </c>
      <c r="E517" s="138">
        <v>2</v>
      </c>
      <c r="F517" s="138">
        <v>1</v>
      </c>
      <c r="G517" s="138">
        <v>0</v>
      </c>
      <c r="H517" s="138">
        <v>0</v>
      </c>
      <c r="I517" s="138">
        <v>0</v>
      </c>
      <c r="J517" s="138">
        <v>0</v>
      </c>
      <c r="K517" s="138">
        <v>0</v>
      </c>
      <c r="L517" s="138">
        <v>0</v>
      </c>
      <c r="M517" s="138">
        <v>0</v>
      </c>
      <c r="N517" s="138">
        <v>31.8</v>
      </c>
      <c r="O517" s="138" t="s">
        <v>192</v>
      </c>
      <c r="P517" s="2"/>
    </row>
    <row r="518" spans="1:16" ht="13.5" customHeight="1" x14ac:dyDescent="0.25">
      <c r="A518" s="139">
        <v>0.94791666666666696</v>
      </c>
      <c r="B518" s="138">
        <v>4</v>
      </c>
      <c r="C518" s="138">
        <v>0</v>
      </c>
      <c r="D518" s="138">
        <v>0</v>
      </c>
      <c r="E518" s="138">
        <v>3</v>
      </c>
      <c r="F518" s="138">
        <v>1</v>
      </c>
      <c r="G518" s="138">
        <v>0</v>
      </c>
      <c r="H518" s="138">
        <v>0</v>
      </c>
      <c r="I518" s="138">
        <v>0</v>
      </c>
      <c r="J518" s="138">
        <v>0</v>
      </c>
      <c r="K518" s="138">
        <v>0</v>
      </c>
      <c r="L518" s="138">
        <v>0</v>
      </c>
      <c r="M518" s="138">
        <v>0</v>
      </c>
      <c r="N518" s="138">
        <v>27.6</v>
      </c>
      <c r="O518" s="138" t="s">
        <v>192</v>
      </c>
      <c r="P518" s="2"/>
    </row>
    <row r="519" spans="1:16" ht="13.5" customHeight="1" x14ac:dyDescent="0.25">
      <c r="A519" s="139">
        <v>0.95833333333333304</v>
      </c>
      <c r="B519" s="138">
        <v>3</v>
      </c>
      <c r="C519" s="138">
        <v>0</v>
      </c>
      <c r="D519" s="138">
        <v>0</v>
      </c>
      <c r="E519" s="138">
        <v>3</v>
      </c>
      <c r="F519" s="138">
        <v>0</v>
      </c>
      <c r="G519" s="138">
        <v>0</v>
      </c>
      <c r="H519" s="138">
        <v>0</v>
      </c>
      <c r="I519" s="138">
        <v>0</v>
      </c>
      <c r="J519" s="138">
        <v>0</v>
      </c>
      <c r="K519" s="138">
        <v>0</v>
      </c>
      <c r="L519" s="138">
        <v>0</v>
      </c>
      <c r="M519" s="138">
        <v>0</v>
      </c>
      <c r="N519" s="138">
        <v>30.2</v>
      </c>
      <c r="O519" s="138" t="s">
        <v>192</v>
      </c>
      <c r="P519" s="2"/>
    </row>
    <row r="520" spans="1:16" ht="13.5" customHeight="1" x14ac:dyDescent="0.25">
      <c r="A520" s="139">
        <v>0.96875</v>
      </c>
      <c r="B520" s="138">
        <v>1</v>
      </c>
      <c r="C520" s="138">
        <v>0</v>
      </c>
      <c r="D520" s="138">
        <v>0</v>
      </c>
      <c r="E520" s="138">
        <v>0</v>
      </c>
      <c r="F520" s="138">
        <v>0</v>
      </c>
      <c r="G520" s="138">
        <v>1</v>
      </c>
      <c r="H520" s="138">
        <v>0</v>
      </c>
      <c r="I520" s="138">
        <v>0</v>
      </c>
      <c r="J520" s="138">
        <v>0</v>
      </c>
      <c r="K520" s="138">
        <v>0</v>
      </c>
      <c r="L520" s="138">
        <v>0</v>
      </c>
      <c r="M520" s="138">
        <v>0</v>
      </c>
      <c r="N520" s="138">
        <v>28.8</v>
      </c>
      <c r="O520" s="138" t="s">
        <v>192</v>
      </c>
      <c r="P520" s="2"/>
    </row>
    <row r="521" spans="1:16" ht="13.5" customHeight="1" x14ac:dyDescent="0.25">
      <c r="A521" s="139">
        <v>0.97916666666666696</v>
      </c>
      <c r="B521" s="138">
        <v>5</v>
      </c>
      <c r="C521" s="138">
        <v>0</v>
      </c>
      <c r="D521" s="138">
        <v>0</v>
      </c>
      <c r="E521" s="138">
        <v>5</v>
      </c>
      <c r="F521" s="138">
        <v>0</v>
      </c>
      <c r="G521" s="138">
        <v>0</v>
      </c>
      <c r="H521" s="138">
        <v>0</v>
      </c>
      <c r="I521" s="138">
        <v>0</v>
      </c>
      <c r="J521" s="138">
        <v>0</v>
      </c>
      <c r="K521" s="138">
        <v>0</v>
      </c>
      <c r="L521" s="138">
        <v>0</v>
      </c>
      <c r="M521" s="138">
        <v>0</v>
      </c>
      <c r="N521" s="138">
        <v>27.1</v>
      </c>
      <c r="O521" s="138" t="s">
        <v>192</v>
      </c>
      <c r="P521" s="2"/>
    </row>
    <row r="522" spans="1:16" ht="13.5" customHeight="1" thickBot="1" x14ac:dyDescent="0.3">
      <c r="A522" s="140">
        <v>0.98958333333333304</v>
      </c>
      <c r="B522" s="138">
        <v>2</v>
      </c>
      <c r="C522" s="138">
        <v>0</v>
      </c>
      <c r="D522" s="138">
        <v>0</v>
      </c>
      <c r="E522" s="138">
        <v>2</v>
      </c>
      <c r="F522" s="138">
        <v>0</v>
      </c>
      <c r="G522" s="138">
        <v>0</v>
      </c>
      <c r="H522" s="138">
        <v>0</v>
      </c>
      <c r="I522" s="138">
        <v>0</v>
      </c>
      <c r="J522" s="138">
        <v>0</v>
      </c>
      <c r="K522" s="138">
        <v>0</v>
      </c>
      <c r="L522" s="138">
        <v>0</v>
      </c>
      <c r="M522" s="138">
        <v>0</v>
      </c>
      <c r="N522" s="138">
        <v>28.7</v>
      </c>
      <c r="O522" s="138" t="s">
        <v>192</v>
      </c>
      <c r="P522" s="2"/>
    </row>
    <row r="523" spans="1:16" ht="13.5" customHeight="1" thickTop="1" x14ac:dyDescent="0.25">
      <c r="A523" s="141" t="s">
        <v>44</v>
      </c>
      <c r="B523" s="142">
        <f t="shared" ref="B523:M523" si="48">SUM(B455:B502)</f>
        <v>1257</v>
      </c>
      <c r="C523" s="142">
        <f t="shared" si="48"/>
        <v>7</v>
      </c>
      <c r="D523" s="142">
        <f t="shared" si="48"/>
        <v>11</v>
      </c>
      <c r="E523" s="142">
        <f t="shared" si="48"/>
        <v>895</v>
      </c>
      <c r="F523" s="142">
        <f t="shared" si="48"/>
        <v>246</v>
      </c>
      <c r="G523" s="142">
        <f t="shared" si="48"/>
        <v>69</v>
      </c>
      <c r="H523" s="142">
        <f t="shared" si="48"/>
        <v>2</v>
      </c>
      <c r="I523" s="142">
        <f t="shared" si="48"/>
        <v>0</v>
      </c>
      <c r="J523" s="142">
        <f t="shared" si="48"/>
        <v>12</v>
      </c>
      <c r="K523" s="142">
        <f t="shared" si="48"/>
        <v>0</v>
      </c>
      <c r="L523" s="142">
        <f t="shared" si="48"/>
        <v>7</v>
      </c>
      <c r="M523" s="142">
        <f t="shared" si="48"/>
        <v>8</v>
      </c>
      <c r="N523" s="143">
        <v>27.3</v>
      </c>
      <c r="O523" s="143">
        <v>31.3</v>
      </c>
    </row>
    <row r="524" spans="1:16" ht="13.5" customHeight="1" x14ac:dyDescent="0.25">
      <c r="A524" s="144" t="s">
        <v>45</v>
      </c>
      <c r="B524" s="138">
        <f t="shared" ref="B524:M524" si="49">SUM(B451:B514)</f>
        <v>1410</v>
      </c>
      <c r="C524" s="138">
        <f t="shared" si="49"/>
        <v>7</v>
      </c>
      <c r="D524" s="138">
        <f t="shared" si="49"/>
        <v>13</v>
      </c>
      <c r="E524" s="138">
        <f t="shared" si="49"/>
        <v>1008</v>
      </c>
      <c r="F524" s="138">
        <f t="shared" si="49"/>
        <v>275</v>
      </c>
      <c r="G524" s="138">
        <f t="shared" si="49"/>
        <v>76</v>
      </c>
      <c r="H524" s="138">
        <f t="shared" si="49"/>
        <v>2</v>
      </c>
      <c r="I524" s="138">
        <f t="shared" si="49"/>
        <v>0</v>
      </c>
      <c r="J524" s="138">
        <f t="shared" si="49"/>
        <v>14</v>
      </c>
      <c r="K524" s="138">
        <f t="shared" si="49"/>
        <v>0</v>
      </c>
      <c r="L524" s="138">
        <f t="shared" si="49"/>
        <v>7</v>
      </c>
      <c r="M524" s="138">
        <f t="shared" si="49"/>
        <v>8</v>
      </c>
      <c r="N524" s="145">
        <v>27.4</v>
      </c>
      <c r="O524" s="145">
        <v>31.5</v>
      </c>
    </row>
    <row r="525" spans="1:16" ht="13.5" customHeight="1" x14ac:dyDescent="0.25">
      <c r="A525" s="138" t="s">
        <v>46</v>
      </c>
      <c r="B525" s="138">
        <f t="shared" ref="B525:M525" si="50">SUM(B451:B522)</f>
        <v>1440</v>
      </c>
      <c r="C525" s="138">
        <f t="shared" si="50"/>
        <v>7</v>
      </c>
      <c r="D525" s="138">
        <f t="shared" si="50"/>
        <v>13</v>
      </c>
      <c r="E525" s="138">
        <f t="shared" si="50"/>
        <v>1033</v>
      </c>
      <c r="F525" s="138">
        <f t="shared" si="50"/>
        <v>279</v>
      </c>
      <c r="G525" s="138">
        <f t="shared" si="50"/>
        <v>77</v>
      </c>
      <c r="H525" s="138">
        <f t="shared" si="50"/>
        <v>2</v>
      </c>
      <c r="I525" s="138">
        <f t="shared" si="50"/>
        <v>0</v>
      </c>
      <c r="J525" s="138">
        <f t="shared" si="50"/>
        <v>14</v>
      </c>
      <c r="K525" s="138">
        <f t="shared" si="50"/>
        <v>0</v>
      </c>
      <c r="L525" s="138">
        <f t="shared" si="50"/>
        <v>7</v>
      </c>
      <c r="M525" s="138">
        <f t="shared" si="50"/>
        <v>8</v>
      </c>
      <c r="N525" s="145">
        <v>27.5</v>
      </c>
      <c r="O525" s="145">
        <v>31.5</v>
      </c>
    </row>
    <row r="526" spans="1:16" ht="13.5" customHeight="1" thickBot="1" x14ac:dyDescent="0.3">
      <c r="A526" s="146" t="s">
        <v>47</v>
      </c>
      <c r="B526" s="146">
        <f t="shared" ref="B526:M526" si="51">SUM(B427:B522)</f>
        <v>1471</v>
      </c>
      <c r="C526" s="146">
        <f t="shared" si="51"/>
        <v>7</v>
      </c>
      <c r="D526" s="146">
        <f t="shared" si="51"/>
        <v>13</v>
      </c>
      <c r="E526" s="146">
        <f t="shared" si="51"/>
        <v>1056</v>
      </c>
      <c r="F526" s="146">
        <f t="shared" si="51"/>
        <v>286</v>
      </c>
      <c r="G526" s="146">
        <f t="shared" si="51"/>
        <v>78</v>
      </c>
      <c r="H526" s="146">
        <f t="shared" si="51"/>
        <v>2</v>
      </c>
      <c r="I526" s="146">
        <f t="shared" si="51"/>
        <v>0</v>
      </c>
      <c r="J526" s="146">
        <f t="shared" si="51"/>
        <v>14</v>
      </c>
      <c r="K526" s="146">
        <f t="shared" si="51"/>
        <v>0</v>
      </c>
      <c r="L526" s="146">
        <f t="shared" si="51"/>
        <v>7</v>
      </c>
      <c r="M526" s="146">
        <f t="shared" si="51"/>
        <v>8</v>
      </c>
      <c r="N526" s="147">
        <v>27.5</v>
      </c>
      <c r="O526" s="147">
        <v>31.6</v>
      </c>
    </row>
    <row r="527" spans="1:16" ht="13.5" customHeight="1" thickTop="1" x14ac:dyDescent="0.25">
      <c r="N527" s="148"/>
      <c r="O527" s="148"/>
    </row>
    <row r="528" spans="1:16" ht="13.5" customHeight="1" thickBot="1" x14ac:dyDescent="0.3">
      <c r="A528" s="149" t="s">
        <v>9</v>
      </c>
      <c r="B528" s="150" t="str">
        <f>TEXT(C528,"dddd")</f>
        <v>Saturday</v>
      </c>
      <c r="C528" s="150">
        <f>C424+1</f>
        <v>45472</v>
      </c>
      <c r="D528" s="149"/>
      <c r="E528" s="149"/>
      <c r="F528" s="149"/>
      <c r="G528" s="149"/>
      <c r="H528" s="149"/>
      <c r="I528" s="149"/>
      <c r="J528" s="149"/>
      <c r="K528" s="149"/>
      <c r="L528" s="149"/>
      <c r="M528" s="149"/>
      <c r="N528" s="151"/>
      <c r="O528" s="151"/>
    </row>
    <row r="529" spans="1:27" ht="13.5" customHeight="1" thickTop="1" thickBot="1" x14ac:dyDescent="0.3">
      <c r="A529" s="149"/>
      <c r="B529" s="524" t="s">
        <v>30</v>
      </c>
      <c r="C529" s="524" t="s">
        <v>31</v>
      </c>
      <c r="D529" s="524" t="s">
        <v>32</v>
      </c>
      <c r="E529" s="524" t="s">
        <v>33</v>
      </c>
      <c r="F529" s="524" t="s">
        <v>34</v>
      </c>
      <c r="G529" s="524" t="s">
        <v>35</v>
      </c>
      <c r="H529" s="524" t="s">
        <v>36</v>
      </c>
      <c r="I529" s="524" t="s">
        <v>37</v>
      </c>
      <c r="J529" s="524" t="s">
        <v>38</v>
      </c>
      <c r="K529" s="524" t="s">
        <v>39</v>
      </c>
      <c r="L529" s="524" t="s">
        <v>40</v>
      </c>
      <c r="M529" s="524" t="s">
        <v>41</v>
      </c>
      <c r="N529" s="518" t="s">
        <v>42</v>
      </c>
      <c r="O529" s="518" t="s">
        <v>43</v>
      </c>
    </row>
    <row r="530" spans="1:27" ht="13.5" customHeight="1" thickTop="1" thickBot="1" x14ac:dyDescent="0.3">
      <c r="A530" s="152" t="s">
        <v>50</v>
      </c>
      <c r="B530" s="525"/>
      <c r="C530" s="525"/>
      <c r="D530" s="525"/>
      <c r="E530" s="525"/>
      <c r="F530" s="525"/>
      <c r="G530" s="525"/>
      <c r="H530" s="525"/>
      <c r="I530" s="525"/>
      <c r="J530" s="525"/>
      <c r="K530" s="525"/>
      <c r="L530" s="525"/>
      <c r="M530" s="525"/>
      <c r="N530" s="519"/>
      <c r="O530" s="519"/>
      <c r="V530" s="397"/>
      <c r="AA530" s="397"/>
    </row>
    <row r="531" spans="1:27" ht="13.5" customHeight="1" thickTop="1" x14ac:dyDescent="0.25">
      <c r="A531" s="137">
        <v>0</v>
      </c>
      <c r="B531" s="138">
        <v>1</v>
      </c>
      <c r="C531" s="138">
        <v>0</v>
      </c>
      <c r="D531" s="138">
        <v>0</v>
      </c>
      <c r="E531" s="138">
        <v>1</v>
      </c>
      <c r="F531" s="138">
        <v>0</v>
      </c>
      <c r="G531" s="138">
        <v>0</v>
      </c>
      <c r="H531" s="138">
        <v>0</v>
      </c>
      <c r="I531" s="138">
        <v>0</v>
      </c>
      <c r="J531" s="138">
        <v>0</v>
      </c>
      <c r="K531" s="138">
        <v>0</v>
      </c>
      <c r="L531" s="138">
        <v>0</v>
      </c>
      <c r="M531" s="138">
        <v>0</v>
      </c>
      <c r="N531" s="138">
        <v>17.899999999999999</v>
      </c>
      <c r="O531" s="138" t="s">
        <v>192</v>
      </c>
      <c r="V531" s="397"/>
      <c r="AA531" s="397"/>
    </row>
    <row r="532" spans="1:27" ht="13.5" customHeight="1" x14ac:dyDescent="0.25">
      <c r="A532" s="139">
        <v>1.0416666666666666E-2</v>
      </c>
      <c r="B532" s="138">
        <v>2</v>
      </c>
      <c r="C532" s="138">
        <v>0</v>
      </c>
      <c r="D532" s="138">
        <v>0</v>
      </c>
      <c r="E532" s="138">
        <v>2</v>
      </c>
      <c r="F532" s="138">
        <v>0</v>
      </c>
      <c r="G532" s="138">
        <v>0</v>
      </c>
      <c r="H532" s="138">
        <v>0</v>
      </c>
      <c r="I532" s="138">
        <v>0</v>
      </c>
      <c r="J532" s="138">
        <v>0</v>
      </c>
      <c r="K532" s="138">
        <v>0</v>
      </c>
      <c r="L532" s="138">
        <v>0</v>
      </c>
      <c r="M532" s="138">
        <v>0</v>
      </c>
      <c r="N532" s="138">
        <v>28.9</v>
      </c>
      <c r="O532" s="138" t="s">
        <v>192</v>
      </c>
      <c r="V532" s="397"/>
      <c r="AA532" s="397"/>
    </row>
    <row r="533" spans="1:27" ht="13.5" customHeight="1" x14ac:dyDescent="0.25">
      <c r="A533" s="139">
        <v>2.0833333333333332E-2</v>
      </c>
      <c r="B533" s="138">
        <v>1</v>
      </c>
      <c r="C533" s="138">
        <v>0</v>
      </c>
      <c r="D533" s="138">
        <v>0</v>
      </c>
      <c r="E533" s="138">
        <v>1</v>
      </c>
      <c r="F533" s="138">
        <v>0</v>
      </c>
      <c r="G533" s="138">
        <v>0</v>
      </c>
      <c r="H533" s="138">
        <v>0</v>
      </c>
      <c r="I533" s="138">
        <v>0</v>
      </c>
      <c r="J533" s="138">
        <v>0</v>
      </c>
      <c r="K533" s="138">
        <v>0</v>
      </c>
      <c r="L533" s="138">
        <v>0</v>
      </c>
      <c r="M533" s="138">
        <v>0</v>
      </c>
      <c r="N533" s="138">
        <v>34.299999999999997</v>
      </c>
      <c r="O533" s="138" t="s">
        <v>192</v>
      </c>
      <c r="V533" s="397"/>
      <c r="AA533" s="397"/>
    </row>
    <row r="534" spans="1:27" ht="13.5" customHeight="1" x14ac:dyDescent="0.25">
      <c r="A534" s="139">
        <v>3.125E-2</v>
      </c>
      <c r="B534" s="138">
        <v>0</v>
      </c>
      <c r="C534" s="138">
        <v>0</v>
      </c>
      <c r="D534" s="138">
        <v>0</v>
      </c>
      <c r="E534" s="138">
        <v>0</v>
      </c>
      <c r="F534" s="138">
        <v>0</v>
      </c>
      <c r="G534" s="138">
        <v>0</v>
      </c>
      <c r="H534" s="138">
        <v>0</v>
      </c>
      <c r="I534" s="138">
        <v>0</v>
      </c>
      <c r="J534" s="138">
        <v>0</v>
      </c>
      <c r="K534" s="138">
        <v>0</v>
      </c>
      <c r="L534" s="138">
        <v>0</v>
      </c>
      <c r="M534" s="138">
        <v>0</v>
      </c>
      <c r="N534" s="138" t="s">
        <v>192</v>
      </c>
      <c r="O534" s="138" t="s">
        <v>192</v>
      </c>
    </row>
    <row r="535" spans="1:27" ht="13.5" customHeight="1" x14ac:dyDescent="0.25">
      <c r="A535" s="139">
        <v>4.1666666666666664E-2</v>
      </c>
      <c r="B535" s="138">
        <v>0</v>
      </c>
      <c r="C535" s="138">
        <v>0</v>
      </c>
      <c r="D535" s="138">
        <v>0</v>
      </c>
      <c r="E535" s="138">
        <v>0</v>
      </c>
      <c r="F535" s="138">
        <v>0</v>
      </c>
      <c r="G535" s="138">
        <v>0</v>
      </c>
      <c r="H535" s="138">
        <v>0</v>
      </c>
      <c r="I535" s="138">
        <v>0</v>
      </c>
      <c r="J535" s="138">
        <v>0</v>
      </c>
      <c r="K535" s="138">
        <v>0</v>
      </c>
      <c r="L535" s="138">
        <v>0</v>
      </c>
      <c r="M535" s="138">
        <v>0</v>
      </c>
      <c r="N535" s="138" t="s">
        <v>192</v>
      </c>
      <c r="O535" s="138" t="s">
        <v>192</v>
      </c>
    </row>
    <row r="536" spans="1:27" ht="13.5" customHeight="1" x14ac:dyDescent="0.25">
      <c r="A536" s="139">
        <v>5.2083333333333336E-2</v>
      </c>
      <c r="B536" s="138">
        <v>0</v>
      </c>
      <c r="C536" s="138">
        <v>0</v>
      </c>
      <c r="D536" s="138">
        <v>0</v>
      </c>
      <c r="E536" s="138">
        <v>0</v>
      </c>
      <c r="F536" s="138">
        <v>0</v>
      </c>
      <c r="G536" s="138">
        <v>0</v>
      </c>
      <c r="H536" s="138">
        <v>0</v>
      </c>
      <c r="I536" s="138">
        <v>0</v>
      </c>
      <c r="J536" s="138">
        <v>0</v>
      </c>
      <c r="K536" s="138">
        <v>0</v>
      </c>
      <c r="L536" s="138">
        <v>0</v>
      </c>
      <c r="M536" s="138">
        <v>0</v>
      </c>
      <c r="N536" s="138" t="s">
        <v>192</v>
      </c>
      <c r="O536" s="138" t="s">
        <v>192</v>
      </c>
    </row>
    <row r="537" spans="1:27" ht="13.5" customHeight="1" x14ac:dyDescent="0.25">
      <c r="A537" s="139">
        <v>6.25E-2</v>
      </c>
      <c r="B537" s="138">
        <v>0</v>
      </c>
      <c r="C537" s="138">
        <v>0</v>
      </c>
      <c r="D537" s="138">
        <v>0</v>
      </c>
      <c r="E537" s="138">
        <v>0</v>
      </c>
      <c r="F537" s="138">
        <v>0</v>
      </c>
      <c r="G537" s="138">
        <v>0</v>
      </c>
      <c r="H537" s="138">
        <v>0</v>
      </c>
      <c r="I537" s="138">
        <v>0</v>
      </c>
      <c r="J537" s="138">
        <v>0</v>
      </c>
      <c r="K537" s="138">
        <v>0</v>
      </c>
      <c r="L537" s="138">
        <v>0</v>
      </c>
      <c r="M537" s="138">
        <v>0</v>
      </c>
      <c r="N537" s="138" t="s">
        <v>192</v>
      </c>
      <c r="O537" s="138" t="s">
        <v>192</v>
      </c>
    </row>
    <row r="538" spans="1:27" ht="13.5" customHeight="1" x14ac:dyDescent="0.25">
      <c r="A538" s="139">
        <v>7.2916666666666699E-2</v>
      </c>
      <c r="B538" s="138">
        <v>0</v>
      </c>
      <c r="C538" s="138">
        <v>0</v>
      </c>
      <c r="D538" s="138">
        <v>0</v>
      </c>
      <c r="E538" s="138">
        <v>0</v>
      </c>
      <c r="F538" s="138">
        <v>0</v>
      </c>
      <c r="G538" s="138">
        <v>0</v>
      </c>
      <c r="H538" s="138">
        <v>0</v>
      </c>
      <c r="I538" s="138">
        <v>0</v>
      </c>
      <c r="J538" s="138">
        <v>0</v>
      </c>
      <c r="K538" s="138">
        <v>0</v>
      </c>
      <c r="L538" s="138">
        <v>0</v>
      </c>
      <c r="M538" s="138">
        <v>0</v>
      </c>
      <c r="N538" s="138" t="s">
        <v>192</v>
      </c>
      <c r="O538" s="138" t="s">
        <v>192</v>
      </c>
    </row>
    <row r="539" spans="1:27" ht="13.5" customHeight="1" x14ac:dyDescent="0.25">
      <c r="A539" s="139">
        <v>8.3333333333333301E-2</v>
      </c>
      <c r="B539" s="138">
        <v>1</v>
      </c>
      <c r="C539" s="138">
        <v>0</v>
      </c>
      <c r="D539" s="138">
        <v>0</v>
      </c>
      <c r="E539" s="138">
        <v>0</v>
      </c>
      <c r="F539" s="138">
        <v>1</v>
      </c>
      <c r="G539" s="138">
        <v>0</v>
      </c>
      <c r="H539" s="138">
        <v>0</v>
      </c>
      <c r="I539" s="138">
        <v>0</v>
      </c>
      <c r="J539" s="138">
        <v>0</v>
      </c>
      <c r="K539" s="138">
        <v>0</v>
      </c>
      <c r="L539" s="138">
        <v>0</v>
      </c>
      <c r="M539" s="138">
        <v>0</v>
      </c>
      <c r="N539" s="138">
        <v>31.9</v>
      </c>
      <c r="O539" s="138" t="s">
        <v>192</v>
      </c>
    </row>
    <row r="540" spans="1:27" ht="13.5" customHeight="1" x14ac:dyDescent="0.25">
      <c r="A540" s="139">
        <v>9.375E-2</v>
      </c>
      <c r="B540" s="138">
        <v>2</v>
      </c>
      <c r="C540" s="138">
        <v>0</v>
      </c>
      <c r="D540" s="138">
        <v>0</v>
      </c>
      <c r="E540" s="138">
        <v>1</v>
      </c>
      <c r="F540" s="138">
        <v>1</v>
      </c>
      <c r="G540" s="138">
        <v>0</v>
      </c>
      <c r="H540" s="138">
        <v>0</v>
      </c>
      <c r="I540" s="138">
        <v>0</v>
      </c>
      <c r="J540" s="138">
        <v>0</v>
      </c>
      <c r="K540" s="138">
        <v>0</v>
      </c>
      <c r="L540" s="138">
        <v>0</v>
      </c>
      <c r="M540" s="138">
        <v>0</v>
      </c>
      <c r="N540" s="138">
        <v>29.7</v>
      </c>
      <c r="O540" s="138" t="s">
        <v>192</v>
      </c>
    </row>
    <row r="541" spans="1:27" ht="13.5" customHeight="1" x14ac:dyDescent="0.25">
      <c r="A541" s="139">
        <v>0.104166666666667</v>
      </c>
      <c r="B541" s="138">
        <v>0</v>
      </c>
      <c r="C541" s="138">
        <v>0</v>
      </c>
      <c r="D541" s="138">
        <v>0</v>
      </c>
      <c r="E541" s="138">
        <v>0</v>
      </c>
      <c r="F541" s="138">
        <v>0</v>
      </c>
      <c r="G541" s="138">
        <v>0</v>
      </c>
      <c r="H541" s="138">
        <v>0</v>
      </c>
      <c r="I541" s="138">
        <v>0</v>
      </c>
      <c r="J541" s="138">
        <v>0</v>
      </c>
      <c r="K541" s="138">
        <v>0</v>
      </c>
      <c r="L541" s="138">
        <v>0</v>
      </c>
      <c r="M541" s="138">
        <v>0</v>
      </c>
      <c r="N541" s="138" t="s">
        <v>192</v>
      </c>
      <c r="O541" s="138" t="s">
        <v>192</v>
      </c>
    </row>
    <row r="542" spans="1:27" ht="13.5" customHeight="1" x14ac:dyDescent="0.25">
      <c r="A542" s="139">
        <v>0.114583333333333</v>
      </c>
      <c r="B542" s="138">
        <v>2</v>
      </c>
      <c r="C542" s="138">
        <v>0</v>
      </c>
      <c r="D542" s="138">
        <v>0</v>
      </c>
      <c r="E542" s="138">
        <v>2</v>
      </c>
      <c r="F542" s="138">
        <v>0</v>
      </c>
      <c r="G542" s="138">
        <v>0</v>
      </c>
      <c r="H542" s="138">
        <v>0</v>
      </c>
      <c r="I542" s="138">
        <v>0</v>
      </c>
      <c r="J542" s="138">
        <v>0</v>
      </c>
      <c r="K542" s="138">
        <v>0</v>
      </c>
      <c r="L542" s="138">
        <v>0</v>
      </c>
      <c r="M542" s="138">
        <v>0</v>
      </c>
      <c r="N542" s="138">
        <v>25.8</v>
      </c>
      <c r="O542" s="138" t="s">
        <v>192</v>
      </c>
    </row>
    <row r="543" spans="1:27" ht="13.5" customHeight="1" x14ac:dyDescent="0.25">
      <c r="A543" s="139">
        <v>0.125</v>
      </c>
      <c r="B543" s="138">
        <v>1</v>
      </c>
      <c r="C543" s="138">
        <v>0</v>
      </c>
      <c r="D543" s="138">
        <v>0</v>
      </c>
      <c r="E543" s="138">
        <v>1</v>
      </c>
      <c r="F543" s="138">
        <v>0</v>
      </c>
      <c r="G543" s="138">
        <v>0</v>
      </c>
      <c r="H543" s="138">
        <v>0</v>
      </c>
      <c r="I543" s="138">
        <v>0</v>
      </c>
      <c r="J543" s="138">
        <v>0</v>
      </c>
      <c r="K543" s="138">
        <v>0</v>
      </c>
      <c r="L543" s="138">
        <v>0</v>
      </c>
      <c r="M543" s="138">
        <v>0</v>
      </c>
      <c r="N543" s="138">
        <v>28.8</v>
      </c>
      <c r="O543" s="138" t="s">
        <v>192</v>
      </c>
    </row>
    <row r="544" spans="1:27" ht="13.5" customHeight="1" x14ac:dyDescent="0.25">
      <c r="A544" s="139">
        <v>0.13541666666666699</v>
      </c>
      <c r="B544" s="138">
        <v>1</v>
      </c>
      <c r="C544" s="138">
        <v>0</v>
      </c>
      <c r="D544" s="138">
        <v>0</v>
      </c>
      <c r="E544" s="138">
        <v>1</v>
      </c>
      <c r="F544" s="138">
        <v>0</v>
      </c>
      <c r="G544" s="138">
        <v>0</v>
      </c>
      <c r="H544" s="138">
        <v>0</v>
      </c>
      <c r="I544" s="138">
        <v>0</v>
      </c>
      <c r="J544" s="138">
        <v>0</v>
      </c>
      <c r="K544" s="138">
        <v>0</v>
      </c>
      <c r="L544" s="138">
        <v>0</v>
      </c>
      <c r="M544" s="138">
        <v>0</v>
      </c>
      <c r="N544" s="138">
        <v>30.9</v>
      </c>
      <c r="O544" s="138" t="s">
        <v>192</v>
      </c>
    </row>
    <row r="545" spans="1:15" ht="13.5" customHeight="1" x14ac:dyDescent="0.25">
      <c r="A545" s="139">
        <v>0.14583333333333301</v>
      </c>
      <c r="B545" s="138">
        <v>0</v>
      </c>
      <c r="C545" s="138">
        <v>0</v>
      </c>
      <c r="D545" s="138">
        <v>0</v>
      </c>
      <c r="E545" s="138">
        <v>0</v>
      </c>
      <c r="F545" s="138">
        <v>0</v>
      </c>
      <c r="G545" s="138">
        <v>0</v>
      </c>
      <c r="H545" s="138">
        <v>0</v>
      </c>
      <c r="I545" s="138">
        <v>0</v>
      </c>
      <c r="J545" s="138">
        <v>0</v>
      </c>
      <c r="K545" s="138">
        <v>0</v>
      </c>
      <c r="L545" s="138">
        <v>0</v>
      </c>
      <c r="M545" s="138">
        <v>0</v>
      </c>
      <c r="N545" s="138" t="s">
        <v>192</v>
      </c>
      <c r="O545" s="138" t="s">
        <v>192</v>
      </c>
    </row>
    <row r="546" spans="1:15" ht="13.5" customHeight="1" x14ac:dyDescent="0.25">
      <c r="A546" s="139">
        <v>0.15625</v>
      </c>
      <c r="B546" s="138">
        <v>1</v>
      </c>
      <c r="C546" s="138">
        <v>0</v>
      </c>
      <c r="D546" s="138">
        <v>0</v>
      </c>
      <c r="E546" s="138">
        <v>0</v>
      </c>
      <c r="F546" s="138">
        <v>0</v>
      </c>
      <c r="G546" s="138">
        <v>1</v>
      </c>
      <c r="H546" s="138">
        <v>0</v>
      </c>
      <c r="I546" s="138">
        <v>0</v>
      </c>
      <c r="J546" s="138">
        <v>0</v>
      </c>
      <c r="K546" s="138">
        <v>0</v>
      </c>
      <c r="L546" s="138">
        <v>0</v>
      </c>
      <c r="M546" s="138">
        <v>0</v>
      </c>
      <c r="N546" s="138">
        <v>26.8</v>
      </c>
      <c r="O546" s="138" t="s">
        <v>192</v>
      </c>
    </row>
    <row r="547" spans="1:15" ht="13.5" customHeight="1" x14ac:dyDescent="0.25">
      <c r="A547" s="139">
        <v>0.16666666666666699</v>
      </c>
      <c r="B547" s="138">
        <v>1</v>
      </c>
      <c r="C547" s="138">
        <v>0</v>
      </c>
      <c r="D547" s="138">
        <v>0</v>
      </c>
      <c r="E547" s="138">
        <v>1</v>
      </c>
      <c r="F547" s="138">
        <v>0</v>
      </c>
      <c r="G547" s="138">
        <v>0</v>
      </c>
      <c r="H547" s="138">
        <v>0</v>
      </c>
      <c r="I547" s="138">
        <v>0</v>
      </c>
      <c r="J547" s="138">
        <v>0</v>
      </c>
      <c r="K547" s="138">
        <v>0</v>
      </c>
      <c r="L547" s="138">
        <v>0</v>
      </c>
      <c r="M547" s="138">
        <v>0</v>
      </c>
      <c r="N547" s="138">
        <v>31.4</v>
      </c>
      <c r="O547" s="138" t="s">
        <v>192</v>
      </c>
    </row>
    <row r="548" spans="1:15" ht="13.5" customHeight="1" x14ac:dyDescent="0.25">
      <c r="A548" s="139">
        <v>0.17708333333333301</v>
      </c>
      <c r="B548" s="138">
        <v>0</v>
      </c>
      <c r="C548" s="138">
        <v>0</v>
      </c>
      <c r="D548" s="138">
        <v>0</v>
      </c>
      <c r="E548" s="138">
        <v>0</v>
      </c>
      <c r="F548" s="138">
        <v>0</v>
      </c>
      <c r="G548" s="138">
        <v>0</v>
      </c>
      <c r="H548" s="138">
        <v>0</v>
      </c>
      <c r="I548" s="138">
        <v>0</v>
      </c>
      <c r="J548" s="138">
        <v>0</v>
      </c>
      <c r="K548" s="138">
        <v>0</v>
      </c>
      <c r="L548" s="138">
        <v>0</v>
      </c>
      <c r="M548" s="138">
        <v>0</v>
      </c>
      <c r="N548" s="138" t="s">
        <v>192</v>
      </c>
      <c r="O548" s="138" t="s">
        <v>192</v>
      </c>
    </row>
    <row r="549" spans="1:15" ht="13.5" customHeight="1" x14ac:dyDescent="0.25">
      <c r="A549" s="139">
        <v>0.1875</v>
      </c>
      <c r="B549" s="138">
        <v>0</v>
      </c>
      <c r="C549" s="138">
        <v>0</v>
      </c>
      <c r="D549" s="138">
        <v>0</v>
      </c>
      <c r="E549" s="138">
        <v>0</v>
      </c>
      <c r="F549" s="138">
        <v>0</v>
      </c>
      <c r="G549" s="138">
        <v>0</v>
      </c>
      <c r="H549" s="138">
        <v>0</v>
      </c>
      <c r="I549" s="138">
        <v>0</v>
      </c>
      <c r="J549" s="138">
        <v>0</v>
      </c>
      <c r="K549" s="138">
        <v>0</v>
      </c>
      <c r="L549" s="138">
        <v>0</v>
      </c>
      <c r="M549" s="138">
        <v>0</v>
      </c>
      <c r="N549" s="138" t="s">
        <v>192</v>
      </c>
      <c r="O549" s="138" t="s">
        <v>192</v>
      </c>
    </row>
    <row r="550" spans="1:15" ht="13.5" customHeight="1" x14ac:dyDescent="0.25">
      <c r="A550" s="139">
        <v>0.19791666666666699</v>
      </c>
      <c r="B550" s="138">
        <v>0</v>
      </c>
      <c r="C550" s="138">
        <v>0</v>
      </c>
      <c r="D550" s="138">
        <v>0</v>
      </c>
      <c r="E550" s="138">
        <v>0</v>
      </c>
      <c r="F550" s="138">
        <v>0</v>
      </c>
      <c r="G550" s="138">
        <v>0</v>
      </c>
      <c r="H550" s="138">
        <v>0</v>
      </c>
      <c r="I550" s="138">
        <v>0</v>
      </c>
      <c r="J550" s="138">
        <v>0</v>
      </c>
      <c r="K550" s="138">
        <v>0</v>
      </c>
      <c r="L550" s="138">
        <v>0</v>
      </c>
      <c r="M550" s="138">
        <v>0</v>
      </c>
      <c r="N550" s="138" t="s">
        <v>192</v>
      </c>
      <c r="O550" s="138" t="s">
        <v>192</v>
      </c>
    </row>
    <row r="551" spans="1:15" ht="13.5" customHeight="1" x14ac:dyDescent="0.25">
      <c r="A551" s="139">
        <v>0.20833333333333301</v>
      </c>
      <c r="B551" s="138">
        <v>0</v>
      </c>
      <c r="C551" s="138">
        <v>0</v>
      </c>
      <c r="D551" s="138">
        <v>0</v>
      </c>
      <c r="E551" s="138">
        <v>0</v>
      </c>
      <c r="F551" s="138">
        <v>0</v>
      </c>
      <c r="G551" s="138">
        <v>0</v>
      </c>
      <c r="H551" s="138">
        <v>0</v>
      </c>
      <c r="I551" s="138">
        <v>0</v>
      </c>
      <c r="J551" s="138">
        <v>0</v>
      </c>
      <c r="K551" s="138">
        <v>0</v>
      </c>
      <c r="L551" s="138">
        <v>0</v>
      </c>
      <c r="M551" s="138">
        <v>0</v>
      </c>
      <c r="N551" s="138" t="s">
        <v>192</v>
      </c>
      <c r="O551" s="138" t="s">
        <v>192</v>
      </c>
    </row>
    <row r="552" spans="1:15" ht="13.5" customHeight="1" x14ac:dyDescent="0.25">
      <c r="A552" s="139">
        <v>0.21875</v>
      </c>
      <c r="B552" s="138">
        <v>1</v>
      </c>
      <c r="C552" s="138">
        <v>0</v>
      </c>
      <c r="D552" s="138">
        <v>0</v>
      </c>
      <c r="E552" s="138">
        <v>0</v>
      </c>
      <c r="F552" s="138">
        <v>1</v>
      </c>
      <c r="G552" s="138">
        <v>0</v>
      </c>
      <c r="H552" s="138">
        <v>0</v>
      </c>
      <c r="I552" s="138">
        <v>0</v>
      </c>
      <c r="J552" s="138">
        <v>0</v>
      </c>
      <c r="K552" s="138">
        <v>0</v>
      </c>
      <c r="L552" s="138">
        <v>0</v>
      </c>
      <c r="M552" s="138">
        <v>0</v>
      </c>
      <c r="N552" s="138">
        <v>34</v>
      </c>
      <c r="O552" s="138" t="s">
        <v>192</v>
      </c>
    </row>
    <row r="553" spans="1:15" ht="13.5" customHeight="1" x14ac:dyDescent="0.25">
      <c r="A553" s="139">
        <v>0.22916666666666699</v>
      </c>
      <c r="B553" s="138">
        <v>1</v>
      </c>
      <c r="C553" s="138">
        <v>0</v>
      </c>
      <c r="D553" s="138">
        <v>0</v>
      </c>
      <c r="E553" s="138">
        <v>1</v>
      </c>
      <c r="F553" s="138">
        <v>0</v>
      </c>
      <c r="G553" s="138">
        <v>0</v>
      </c>
      <c r="H553" s="138">
        <v>0</v>
      </c>
      <c r="I553" s="138">
        <v>0</v>
      </c>
      <c r="J553" s="138">
        <v>0</v>
      </c>
      <c r="K553" s="138">
        <v>0</v>
      </c>
      <c r="L553" s="138">
        <v>0</v>
      </c>
      <c r="M553" s="138">
        <v>0</v>
      </c>
      <c r="N553" s="138">
        <v>23.8</v>
      </c>
      <c r="O553" s="138" t="s">
        <v>192</v>
      </c>
    </row>
    <row r="554" spans="1:15" ht="13.5" customHeight="1" x14ac:dyDescent="0.25">
      <c r="A554" s="139">
        <v>0.23958333333333301</v>
      </c>
      <c r="B554" s="138">
        <v>2</v>
      </c>
      <c r="C554" s="138">
        <v>0</v>
      </c>
      <c r="D554" s="138">
        <v>0</v>
      </c>
      <c r="E554" s="138">
        <v>1</v>
      </c>
      <c r="F554" s="138">
        <v>0</v>
      </c>
      <c r="G554" s="138">
        <v>1</v>
      </c>
      <c r="H554" s="138">
        <v>0</v>
      </c>
      <c r="I554" s="138">
        <v>0</v>
      </c>
      <c r="J554" s="138">
        <v>0</v>
      </c>
      <c r="K554" s="138">
        <v>0</v>
      </c>
      <c r="L554" s="138">
        <v>0</v>
      </c>
      <c r="M554" s="138">
        <v>0</v>
      </c>
      <c r="N554" s="138">
        <v>30.1</v>
      </c>
      <c r="O554" s="138" t="s">
        <v>192</v>
      </c>
    </row>
    <row r="555" spans="1:15" ht="13.5" customHeight="1" x14ac:dyDescent="0.25">
      <c r="A555" s="139">
        <v>0.25</v>
      </c>
      <c r="B555" s="138">
        <v>4</v>
      </c>
      <c r="C555" s="138">
        <v>0</v>
      </c>
      <c r="D555" s="138">
        <v>0</v>
      </c>
      <c r="E555" s="138">
        <v>3</v>
      </c>
      <c r="F555" s="138">
        <v>1</v>
      </c>
      <c r="G555" s="138">
        <v>0</v>
      </c>
      <c r="H555" s="138">
        <v>0</v>
      </c>
      <c r="I555" s="138">
        <v>0</v>
      </c>
      <c r="J555" s="138">
        <v>0</v>
      </c>
      <c r="K555" s="138">
        <v>0</v>
      </c>
      <c r="L555" s="138">
        <v>0</v>
      </c>
      <c r="M555" s="138">
        <v>0</v>
      </c>
      <c r="N555" s="138">
        <v>28.5</v>
      </c>
      <c r="O555" s="138" t="s">
        <v>192</v>
      </c>
    </row>
    <row r="556" spans="1:15" ht="13.5" customHeight="1" x14ac:dyDescent="0.25">
      <c r="A556" s="139">
        <v>0.26041666666666702</v>
      </c>
      <c r="B556" s="138">
        <v>5</v>
      </c>
      <c r="C556" s="138">
        <v>0</v>
      </c>
      <c r="D556" s="138">
        <v>0</v>
      </c>
      <c r="E556" s="138">
        <v>4</v>
      </c>
      <c r="F556" s="138">
        <v>1</v>
      </c>
      <c r="G556" s="138">
        <v>0</v>
      </c>
      <c r="H556" s="138">
        <v>0</v>
      </c>
      <c r="I556" s="138">
        <v>0</v>
      </c>
      <c r="J556" s="138">
        <v>0</v>
      </c>
      <c r="K556" s="138">
        <v>0</v>
      </c>
      <c r="L556" s="138">
        <v>0</v>
      </c>
      <c r="M556" s="138">
        <v>0</v>
      </c>
      <c r="N556" s="138">
        <v>29</v>
      </c>
      <c r="O556" s="138" t="s">
        <v>192</v>
      </c>
    </row>
    <row r="557" spans="1:15" ht="13.5" customHeight="1" x14ac:dyDescent="0.25">
      <c r="A557" s="139">
        <v>0.27083333333333298</v>
      </c>
      <c r="B557" s="138">
        <v>5</v>
      </c>
      <c r="C557" s="138">
        <v>0</v>
      </c>
      <c r="D557" s="138">
        <v>0</v>
      </c>
      <c r="E557" s="138">
        <v>5</v>
      </c>
      <c r="F557" s="138">
        <v>0</v>
      </c>
      <c r="G557" s="138">
        <v>0</v>
      </c>
      <c r="H557" s="138">
        <v>0</v>
      </c>
      <c r="I557" s="138">
        <v>0</v>
      </c>
      <c r="J557" s="138">
        <v>0</v>
      </c>
      <c r="K557" s="138">
        <v>0</v>
      </c>
      <c r="L557" s="138">
        <v>0</v>
      </c>
      <c r="M557" s="138">
        <v>0</v>
      </c>
      <c r="N557" s="138">
        <v>35</v>
      </c>
      <c r="O557" s="138" t="s">
        <v>192</v>
      </c>
    </row>
    <row r="558" spans="1:15" ht="13.5" customHeight="1" x14ac:dyDescent="0.25">
      <c r="A558" s="139">
        <v>0.28125</v>
      </c>
      <c r="B558" s="138">
        <v>12</v>
      </c>
      <c r="C558" s="138">
        <v>0</v>
      </c>
      <c r="D558" s="138">
        <v>0</v>
      </c>
      <c r="E558" s="138">
        <v>12</v>
      </c>
      <c r="F558" s="138">
        <v>0</v>
      </c>
      <c r="G558" s="138">
        <v>0</v>
      </c>
      <c r="H558" s="138">
        <v>0</v>
      </c>
      <c r="I558" s="138">
        <v>0</v>
      </c>
      <c r="J558" s="138">
        <v>0</v>
      </c>
      <c r="K558" s="138">
        <v>0</v>
      </c>
      <c r="L558" s="138">
        <v>0</v>
      </c>
      <c r="M558" s="138">
        <v>0</v>
      </c>
      <c r="N558" s="138">
        <v>29.6</v>
      </c>
      <c r="O558" s="138">
        <v>34.4</v>
      </c>
    </row>
    <row r="559" spans="1:15" ht="13.5" customHeight="1" x14ac:dyDescent="0.25">
      <c r="A559" s="139">
        <v>0.29166666666666702</v>
      </c>
      <c r="B559" s="138">
        <v>9</v>
      </c>
      <c r="C559" s="138">
        <v>0</v>
      </c>
      <c r="D559" s="138">
        <v>0</v>
      </c>
      <c r="E559" s="138">
        <v>7</v>
      </c>
      <c r="F559" s="138">
        <v>2</v>
      </c>
      <c r="G559" s="138">
        <v>0</v>
      </c>
      <c r="H559" s="138">
        <v>0</v>
      </c>
      <c r="I559" s="138">
        <v>0</v>
      </c>
      <c r="J559" s="138">
        <v>0</v>
      </c>
      <c r="K559" s="138">
        <v>0</v>
      </c>
      <c r="L559" s="138">
        <v>0</v>
      </c>
      <c r="M559" s="138">
        <v>0</v>
      </c>
      <c r="N559" s="138">
        <v>29.7</v>
      </c>
      <c r="O559" s="138" t="s">
        <v>192</v>
      </c>
    </row>
    <row r="560" spans="1:15" ht="13.5" customHeight="1" x14ac:dyDescent="0.25">
      <c r="A560" s="139">
        <v>0.30208333333333298</v>
      </c>
      <c r="B560" s="138">
        <v>10</v>
      </c>
      <c r="C560" s="138">
        <v>0</v>
      </c>
      <c r="D560" s="138">
        <v>0</v>
      </c>
      <c r="E560" s="138">
        <v>9</v>
      </c>
      <c r="F560" s="138">
        <v>1</v>
      </c>
      <c r="G560" s="138">
        <v>0</v>
      </c>
      <c r="H560" s="138">
        <v>0</v>
      </c>
      <c r="I560" s="138">
        <v>0</v>
      </c>
      <c r="J560" s="138">
        <v>0</v>
      </c>
      <c r="K560" s="138">
        <v>0</v>
      </c>
      <c r="L560" s="138">
        <v>0</v>
      </c>
      <c r="M560" s="138">
        <v>0</v>
      </c>
      <c r="N560" s="138">
        <v>27.1</v>
      </c>
      <c r="O560" s="138" t="s">
        <v>192</v>
      </c>
    </row>
    <row r="561" spans="1:15" ht="13.5" customHeight="1" x14ac:dyDescent="0.25">
      <c r="A561" s="139">
        <v>0.3125</v>
      </c>
      <c r="B561" s="138">
        <v>6</v>
      </c>
      <c r="C561" s="138">
        <v>0</v>
      </c>
      <c r="D561" s="138">
        <v>0</v>
      </c>
      <c r="E561" s="138">
        <v>5</v>
      </c>
      <c r="F561" s="138">
        <v>1</v>
      </c>
      <c r="G561" s="138">
        <v>0</v>
      </c>
      <c r="H561" s="138">
        <v>0</v>
      </c>
      <c r="I561" s="138">
        <v>0</v>
      </c>
      <c r="J561" s="138">
        <v>0</v>
      </c>
      <c r="K561" s="138">
        <v>0</v>
      </c>
      <c r="L561" s="138">
        <v>0</v>
      </c>
      <c r="M561" s="138">
        <v>0</v>
      </c>
      <c r="N561" s="138">
        <v>28.8</v>
      </c>
      <c r="O561" s="138" t="s">
        <v>192</v>
      </c>
    </row>
    <row r="562" spans="1:15" ht="13.5" customHeight="1" x14ac:dyDescent="0.25">
      <c r="A562" s="139">
        <v>0.32291666666666702</v>
      </c>
      <c r="B562" s="138">
        <v>14</v>
      </c>
      <c r="C562" s="138">
        <v>1</v>
      </c>
      <c r="D562" s="138">
        <v>0</v>
      </c>
      <c r="E562" s="138">
        <v>7</v>
      </c>
      <c r="F562" s="138">
        <v>3</v>
      </c>
      <c r="G562" s="138">
        <v>3</v>
      </c>
      <c r="H562" s="138">
        <v>0</v>
      </c>
      <c r="I562" s="138">
        <v>0</v>
      </c>
      <c r="J562" s="138">
        <v>0</v>
      </c>
      <c r="K562" s="138">
        <v>0</v>
      </c>
      <c r="L562" s="138">
        <v>0</v>
      </c>
      <c r="M562" s="138">
        <v>0</v>
      </c>
      <c r="N562" s="138">
        <v>27.3</v>
      </c>
      <c r="O562" s="138">
        <v>34.6</v>
      </c>
    </row>
    <row r="563" spans="1:15" ht="13.5" customHeight="1" x14ac:dyDescent="0.25">
      <c r="A563" s="139">
        <v>0.33333333333333298</v>
      </c>
      <c r="B563" s="138">
        <v>7</v>
      </c>
      <c r="C563" s="138">
        <v>0</v>
      </c>
      <c r="D563" s="138">
        <v>0</v>
      </c>
      <c r="E563" s="138">
        <v>6</v>
      </c>
      <c r="F563" s="138">
        <v>1</v>
      </c>
      <c r="G563" s="138">
        <v>0</v>
      </c>
      <c r="H563" s="138">
        <v>0</v>
      </c>
      <c r="I563" s="138">
        <v>0</v>
      </c>
      <c r="J563" s="138">
        <v>0</v>
      </c>
      <c r="K563" s="138">
        <v>0</v>
      </c>
      <c r="L563" s="138">
        <v>0</v>
      </c>
      <c r="M563" s="138">
        <v>0</v>
      </c>
      <c r="N563" s="138">
        <v>27.5</v>
      </c>
      <c r="O563" s="138" t="s">
        <v>192</v>
      </c>
    </row>
    <row r="564" spans="1:15" ht="13.5" customHeight="1" x14ac:dyDescent="0.25">
      <c r="A564" s="139">
        <v>0.34375</v>
      </c>
      <c r="B564" s="138">
        <v>12</v>
      </c>
      <c r="C564" s="138">
        <v>0</v>
      </c>
      <c r="D564" s="138">
        <v>0</v>
      </c>
      <c r="E564" s="138">
        <v>8</v>
      </c>
      <c r="F564" s="138">
        <v>3</v>
      </c>
      <c r="G564" s="138">
        <v>1</v>
      </c>
      <c r="H564" s="138">
        <v>0</v>
      </c>
      <c r="I564" s="138">
        <v>0</v>
      </c>
      <c r="J564" s="138">
        <v>0</v>
      </c>
      <c r="K564" s="138">
        <v>0</v>
      </c>
      <c r="L564" s="138">
        <v>0</v>
      </c>
      <c r="M564" s="138">
        <v>0</v>
      </c>
      <c r="N564" s="138">
        <v>26</v>
      </c>
      <c r="O564" s="138">
        <v>30</v>
      </c>
    </row>
    <row r="565" spans="1:15" ht="13.5" customHeight="1" x14ac:dyDescent="0.25">
      <c r="A565" s="139">
        <v>0.35416666666666702</v>
      </c>
      <c r="B565" s="138">
        <v>6</v>
      </c>
      <c r="C565" s="138">
        <v>0</v>
      </c>
      <c r="D565" s="138">
        <v>0</v>
      </c>
      <c r="E565" s="138">
        <v>4</v>
      </c>
      <c r="F565" s="138">
        <v>1</v>
      </c>
      <c r="G565" s="138">
        <v>1</v>
      </c>
      <c r="H565" s="138">
        <v>0</v>
      </c>
      <c r="I565" s="138">
        <v>0</v>
      </c>
      <c r="J565" s="138">
        <v>0</v>
      </c>
      <c r="K565" s="138">
        <v>0</v>
      </c>
      <c r="L565" s="138">
        <v>0</v>
      </c>
      <c r="M565" s="138">
        <v>0</v>
      </c>
      <c r="N565" s="138">
        <v>24.4</v>
      </c>
      <c r="O565" s="138" t="s">
        <v>192</v>
      </c>
    </row>
    <row r="566" spans="1:15" ht="13.5" customHeight="1" x14ac:dyDescent="0.25">
      <c r="A566" s="139">
        <v>0.36458333333333298</v>
      </c>
      <c r="B566" s="138">
        <v>14</v>
      </c>
      <c r="C566" s="138">
        <v>0</v>
      </c>
      <c r="D566" s="138">
        <v>2</v>
      </c>
      <c r="E566" s="138">
        <v>11</v>
      </c>
      <c r="F566" s="138">
        <v>1</v>
      </c>
      <c r="G566" s="138">
        <v>0</v>
      </c>
      <c r="H566" s="138">
        <v>0</v>
      </c>
      <c r="I566" s="138">
        <v>0</v>
      </c>
      <c r="J566" s="138">
        <v>0</v>
      </c>
      <c r="K566" s="138">
        <v>0</v>
      </c>
      <c r="L566" s="138">
        <v>0</v>
      </c>
      <c r="M566" s="138">
        <v>0</v>
      </c>
      <c r="N566" s="138">
        <v>27.2</v>
      </c>
      <c r="O566" s="138">
        <v>31.4</v>
      </c>
    </row>
    <row r="567" spans="1:15" ht="13.5" customHeight="1" x14ac:dyDescent="0.25">
      <c r="A567" s="139">
        <v>0.375</v>
      </c>
      <c r="B567" s="138">
        <v>14</v>
      </c>
      <c r="C567" s="138">
        <v>0</v>
      </c>
      <c r="D567" s="138">
        <v>1</v>
      </c>
      <c r="E567" s="138">
        <v>10</v>
      </c>
      <c r="F567" s="138">
        <v>2</v>
      </c>
      <c r="G567" s="138">
        <v>1</v>
      </c>
      <c r="H567" s="138">
        <v>0</v>
      </c>
      <c r="I567" s="138">
        <v>0</v>
      </c>
      <c r="J567" s="138">
        <v>0</v>
      </c>
      <c r="K567" s="138">
        <v>0</v>
      </c>
      <c r="L567" s="138">
        <v>0</v>
      </c>
      <c r="M567" s="138">
        <v>0</v>
      </c>
      <c r="N567" s="138">
        <v>27.8</v>
      </c>
      <c r="O567" s="138">
        <v>32.299999999999997</v>
      </c>
    </row>
    <row r="568" spans="1:15" ht="13.5" customHeight="1" x14ac:dyDescent="0.25">
      <c r="A568" s="139">
        <v>0.38541666666666702</v>
      </c>
      <c r="B568" s="138">
        <v>10</v>
      </c>
      <c r="C568" s="138">
        <v>0</v>
      </c>
      <c r="D568" s="138">
        <v>0</v>
      </c>
      <c r="E568" s="138">
        <v>9</v>
      </c>
      <c r="F568" s="138">
        <v>1</v>
      </c>
      <c r="G568" s="138">
        <v>0</v>
      </c>
      <c r="H568" s="138">
        <v>0</v>
      </c>
      <c r="I568" s="138">
        <v>0</v>
      </c>
      <c r="J568" s="138">
        <v>0</v>
      </c>
      <c r="K568" s="138">
        <v>0</v>
      </c>
      <c r="L568" s="138">
        <v>0</v>
      </c>
      <c r="M568" s="138">
        <v>0</v>
      </c>
      <c r="N568" s="138">
        <v>28.9</v>
      </c>
      <c r="O568" s="138" t="s">
        <v>192</v>
      </c>
    </row>
    <row r="569" spans="1:15" ht="13.5" customHeight="1" x14ac:dyDescent="0.25">
      <c r="A569" s="139">
        <v>0.39583333333333298</v>
      </c>
      <c r="B569" s="138">
        <v>25</v>
      </c>
      <c r="C569" s="138">
        <v>1</v>
      </c>
      <c r="D569" s="138">
        <v>0</v>
      </c>
      <c r="E569" s="138">
        <v>20</v>
      </c>
      <c r="F569" s="138">
        <v>4</v>
      </c>
      <c r="G569" s="138">
        <v>0</v>
      </c>
      <c r="H569" s="138">
        <v>0</v>
      </c>
      <c r="I569" s="138">
        <v>0</v>
      </c>
      <c r="J569" s="138">
        <v>0</v>
      </c>
      <c r="K569" s="138">
        <v>0</v>
      </c>
      <c r="L569" s="138">
        <v>0</v>
      </c>
      <c r="M569" s="138">
        <v>0</v>
      </c>
      <c r="N569" s="138">
        <v>27.3</v>
      </c>
      <c r="O569" s="138">
        <v>30.3</v>
      </c>
    </row>
    <row r="570" spans="1:15" ht="13.5" customHeight="1" x14ac:dyDescent="0.25">
      <c r="A570" s="139">
        <v>0.40625</v>
      </c>
      <c r="B570" s="138">
        <v>18</v>
      </c>
      <c r="C570" s="138">
        <v>0</v>
      </c>
      <c r="D570" s="138">
        <v>0</v>
      </c>
      <c r="E570" s="138">
        <v>14</v>
      </c>
      <c r="F570" s="138">
        <v>3</v>
      </c>
      <c r="G570" s="138">
        <v>1</v>
      </c>
      <c r="H570" s="138">
        <v>0</v>
      </c>
      <c r="I570" s="138">
        <v>0</v>
      </c>
      <c r="J570" s="138">
        <v>0</v>
      </c>
      <c r="K570" s="138">
        <v>0</v>
      </c>
      <c r="L570" s="138">
        <v>0</v>
      </c>
      <c r="M570" s="138">
        <v>0</v>
      </c>
      <c r="N570" s="138">
        <v>28.7</v>
      </c>
      <c r="O570" s="138">
        <v>32</v>
      </c>
    </row>
    <row r="571" spans="1:15" ht="13.5" customHeight="1" x14ac:dyDescent="0.25">
      <c r="A571" s="139">
        <v>0.41666666666666702</v>
      </c>
      <c r="B571" s="138">
        <v>20</v>
      </c>
      <c r="C571" s="138">
        <v>0</v>
      </c>
      <c r="D571" s="138">
        <v>0</v>
      </c>
      <c r="E571" s="138">
        <v>16</v>
      </c>
      <c r="F571" s="138">
        <v>3</v>
      </c>
      <c r="G571" s="138">
        <v>0</v>
      </c>
      <c r="H571" s="138">
        <v>0</v>
      </c>
      <c r="I571" s="138">
        <v>0</v>
      </c>
      <c r="J571" s="138">
        <v>0</v>
      </c>
      <c r="K571" s="138">
        <v>0</v>
      </c>
      <c r="L571" s="138">
        <v>0</v>
      </c>
      <c r="M571" s="138">
        <v>1</v>
      </c>
      <c r="N571" s="138">
        <v>28.6</v>
      </c>
      <c r="O571" s="138">
        <v>34.4</v>
      </c>
    </row>
    <row r="572" spans="1:15" ht="13.5" customHeight="1" x14ac:dyDescent="0.25">
      <c r="A572" s="139">
        <v>0.42708333333333298</v>
      </c>
      <c r="B572" s="138">
        <v>18</v>
      </c>
      <c r="C572" s="138">
        <v>0</v>
      </c>
      <c r="D572" s="138">
        <v>0</v>
      </c>
      <c r="E572" s="138">
        <v>12</v>
      </c>
      <c r="F572" s="138">
        <v>5</v>
      </c>
      <c r="G572" s="138">
        <v>1</v>
      </c>
      <c r="H572" s="138">
        <v>0</v>
      </c>
      <c r="I572" s="138">
        <v>0</v>
      </c>
      <c r="J572" s="138">
        <v>0</v>
      </c>
      <c r="K572" s="138">
        <v>0</v>
      </c>
      <c r="L572" s="138">
        <v>0</v>
      </c>
      <c r="M572" s="138">
        <v>0</v>
      </c>
      <c r="N572" s="138">
        <v>29.9</v>
      </c>
      <c r="O572" s="138">
        <v>32.700000000000003</v>
      </c>
    </row>
    <row r="573" spans="1:15" ht="13.5" customHeight="1" x14ac:dyDescent="0.25">
      <c r="A573" s="139">
        <v>0.4375</v>
      </c>
      <c r="B573" s="138">
        <v>25</v>
      </c>
      <c r="C573" s="138">
        <v>2</v>
      </c>
      <c r="D573" s="138">
        <v>0</v>
      </c>
      <c r="E573" s="138">
        <v>20</v>
      </c>
      <c r="F573" s="138">
        <v>3</v>
      </c>
      <c r="G573" s="138">
        <v>0</v>
      </c>
      <c r="H573" s="138">
        <v>0</v>
      </c>
      <c r="I573" s="138">
        <v>0</v>
      </c>
      <c r="J573" s="138">
        <v>0</v>
      </c>
      <c r="K573" s="138">
        <v>0</v>
      </c>
      <c r="L573" s="138">
        <v>0</v>
      </c>
      <c r="M573" s="138">
        <v>0</v>
      </c>
      <c r="N573" s="138">
        <v>27.2</v>
      </c>
      <c r="O573" s="138">
        <v>31</v>
      </c>
    </row>
    <row r="574" spans="1:15" ht="13.5" customHeight="1" x14ac:dyDescent="0.25">
      <c r="A574" s="139">
        <v>0.44791666666666702</v>
      </c>
      <c r="B574" s="138">
        <v>32</v>
      </c>
      <c r="C574" s="138">
        <v>0</v>
      </c>
      <c r="D574" s="138">
        <v>3</v>
      </c>
      <c r="E574" s="138">
        <v>25</v>
      </c>
      <c r="F574" s="138">
        <v>3</v>
      </c>
      <c r="G574" s="138">
        <v>1</v>
      </c>
      <c r="H574" s="138">
        <v>0</v>
      </c>
      <c r="I574" s="138">
        <v>0</v>
      </c>
      <c r="J574" s="138">
        <v>0</v>
      </c>
      <c r="K574" s="138">
        <v>0</v>
      </c>
      <c r="L574" s="138">
        <v>0</v>
      </c>
      <c r="M574" s="138">
        <v>0</v>
      </c>
      <c r="N574" s="138">
        <v>27</v>
      </c>
      <c r="O574" s="138">
        <v>30.2</v>
      </c>
    </row>
    <row r="575" spans="1:15" ht="13.5" customHeight="1" x14ac:dyDescent="0.25">
      <c r="A575" s="139">
        <v>0.45833333333333298</v>
      </c>
      <c r="B575" s="138">
        <v>26</v>
      </c>
      <c r="C575" s="138">
        <v>0</v>
      </c>
      <c r="D575" s="138">
        <v>0</v>
      </c>
      <c r="E575" s="138">
        <v>20</v>
      </c>
      <c r="F575" s="138">
        <v>1</v>
      </c>
      <c r="G575" s="138">
        <v>4</v>
      </c>
      <c r="H575" s="138">
        <v>0</v>
      </c>
      <c r="I575" s="138">
        <v>0</v>
      </c>
      <c r="J575" s="138">
        <v>1</v>
      </c>
      <c r="K575" s="138">
        <v>0</v>
      </c>
      <c r="L575" s="138">
        <v>0</v>
      </c>
      <c r="M575" s="138">
        <v>0</v>
      </c>
      <c r="N575" s="138">
        <v>28.2</v>
      </c>
      <c r="O575" s="138">
        <v>31.8</v>
      </c>
    </row>
    <row r="576" spans="1:15" ht="13.5" customHeight="1" x14ac:dyDescent="0.25">
      <c r="A576" s="139">
        <v>0.46875</v>
      </c>
      <c r="B576" s="138">
        <v>22</v>
      </c>
      <c r="C576" s="138">
        <v>2</v>
      </c>
      <c r="D576" s="138">
        <v>0</v>
      </c>
      <c r="E576" s="138">
        <v>17</v>
      </c>
      <c r="F576" s="138">
        <v>2</v>
      </c>
      <c r="G576" s="138">
        <v>0</v>
      </c>
      <c r="H576" s="138">
        <v>0</v>
      </c>
      <c r="I576" s="138">
        <v>0</v>
      </c>
      <c r="J576" s="138">
        <v>1</v>
      </c>
      <c r="K576" s="138">
        <v>0</v>
      </c>
      <c r="L576" s="138">
        <v>0</v>
      </c>
      <c r="M576" s="138">
        <v>0</v>
      </c>
      <c r="N576" s="138">
        <v>24</v>
      </c>
      <c r="O576" s="138">
        <v>28.7</v>
      </c>
    </row>
    <row r="577" spans="1:15" ht="13.5" customHeight="1" x14ac:dyDescent="0.25">
      <c r="A577" s="139">
        <v>0.47916666666666702</v>
      </c>
      <c r="B577" s="138">
        <v>21</v>
      </c>
      <c r="C577" s="138">
        <v>1</v>
      </c>
      <c r="D577" s="138">
        <v>0</v>
      </c>
      <c r="E577" s="138">
        <v>16</v>
      </c>
      <c r="F577" s="138">
        <v>2</v>
      </c>
      <c r="G577" s="138">
        <v>2</v>
      </c>
      <c r="H577" s="138">
        <v>0</v>
      </c>
      <c r="I577" s="138">
        <v>0</v>
      </c>
      <c r="J577" s="138">
        <v>0</v>
      </c>
      <c r="K577" s="138">
        <v>0</v>
      </c>
      <c r="L577" s="138">
        <v>0</v>
      </c>
      <c r="M577" s="138">
        <v>0</v>
      </c>
      <c r="N577" s="138">
        <v>25.4</v>
      </c>
      <c r="O577" s="138">
        <v>29.4</v>
      </c>
    </row>
    <row r="578" spans="1:15" ht="13.5" customHeight="1" x14ac:dyDescent="0.25">
      <c r="A578" s="139">
        <v>0.48958333333333298</v>
      </c>
      <c r="B578" s="138">
        <v>26</v>
      </c>
      <c r="C578" s="138">
        <v>0</v>
      </c>
      <c r="D578" s="138">
        <v>0</v>
      </c>
      <c r="E578" s="138">
        <v>17</v>
      </c>
      <c r="F578" s="138">
        <v>6</v>
      </c>
      <c r="G578" s="138">
        <v>3</v>
      </c>
      <c r="H578" s="138">
        <v>0</v>
      </c>
      <c r="I578" s="138">
        <v>0</v>
      </c>
      <c r="J578" s="138">
        <v>0</v>
      </c>
      <c r="K578" s="138">
        <v>0</v>
      </c>
      <c r="L578" s="138">
        <v>0</v>
      </c>
      <c r="M578" s="138">
        <v>0</v>
      </c>
      <c r="N578" s="138">
        <v>25.6</v>
      </c>
      <c r="O578" s="138">
        <v>29.8</v>
      </c>
    </row>
    <row r="579" spans="1:15" ht="13.5" customHeight="1" x14ac:dyDescent="0.25">
      <c r="A579" s="139">
        <v>0.5</v>
      </c>
      <c r="B579" s="138">
        <v>27</v>
      </c>
      <c r="C579" s="138">
        <v>1</v>
      </c>
      <c r="D579" s="138">
        <v>1</v>
      </c>
      <c r="E579" s="138">
        <v>20</v>
      </c>
      <c r="F579" s="138">
        <v>3</v>
      </c>
      <c r="G579" s="138">
        <v>1</v>
      </c>
      <c r="H579" s="138">
        <v>0</v>
      </c>
      <c r="I579" s="138">
        <v>0</v>
      </c>
      <c r="J579" s="138">
        <v>0</v>
      </c>
      <c r="K579" s="138">
        <v>0</v>
      </c>
      <c r="L579" s="138">
        <v>0</v>
      </c>
      <c r="M579" s="138">
        <v>1</v>
      </c>
      <c r="N579" s="138">
        <v>25.6</v>
      </c>
      <c r="O579" s="138">
        <v>29</v>
      </c>
    </row>
    <row r="580" spans="1:15" ht="13.5" customHeight="1" x14ac:dyDescent="0.25">
      <c r="A580" s="139">
        <v>0.51041666666666696</v>
      </c>
      <c r="B580" s="138">
        <v>33</v>
      </c>
      <c r="C580" s="138">
        <v>0</v>
      </c>
      <c r="D580" s="138">
        <v>0</v>
      </c>
      <c r="E580" s="138">
        <v>26</v>
      </c>
      <c r="F580" s="138">
        <v>5</v>
      </c>
      <c r="G580" s="138">
        <v>2</v>
      </c>
      <c r="H580" s="138">
        <v>0</v>
      </c>
      <c r="I580" s="138">
        <v>0</v>
      </c>
      <c r="J580" s="138">
        <v>0</v>
      </c>
      <c r="K580" s="138">
        <v>0</v>
      </c>
      <c r="L580" s="138">
        <v>0</v>
      </c>
      <c r="M580" s="138">
        <v>0</v>
      </c>
      <c r="N580" s="138">
        <v>29</v>
      </c>
      <c r="O580" s="138">
        <v>33.4</v>
      </c>
    </row>
    <row r="581" spans="1:15" ht="13.5" customHeight="1" x14ac:dyDescent="0.25">
      <c r="A581" s="139">
        <v>0.52083333333333304</v>
      </c>
      <c r="B581" s="138">
        <v>26</v>
      </c>
      <c r="C581" s="138">
        <v>0</v>
      </c>
      <c r="D581" s="138">
        <v>0</v>
      </c>
      <c r="E581" s="138">
        <v>24</v>
      </c>
      <c r="F581" s="138">
        <v>2</v>
      </c>
      <c r="G581" s="138">
        <v>0</v>
      </c>
      <c r="H581" s="138">
        <v>0</v>
      </c>
      <c r="I581" s="138">
        <v>0</v>
      </c>
      <c r="J581" s="138">
        <v>0</v>
      </c>
      <c r="K581" s="138">
        <v>0</v>
      </c>
      <c r="L581" s="138">
        <v>0</v>
      </c>
      <c r="M581" s="138">
        <v>0</v>
      </c>
      <c r="N581" s="138">
        <v>27</v>
      </c>
      <c r="O581" s="138">
        <v>33.1</v>
      </c>
    </row>
    <row r="582" spans="1:15" ht="13.5" customHeight="1" x14ac:dyDescent="0.25">
      <c r="A582" s="139">
        <v>0.53125</v>
      </c>
      <c r="B582" s="138">
        <v>23</v>
      </c>
      <c r="C582" s="138">
        <v>1</v>
      </c>
      <c r="D582" s="138">
        <v>1</v>
      </c>
      <c r="E582" s="138">
        <v>18</v>
      </c>
      <c r="F582" s="138">
        <v>3</v>
      </c>
      <c r="G582" s="138">
        <v>0</v>
      </c>
      <c r="H582" s="138">
        <v>0</v>
      </c>
      <c r="I582" s="138">
        <v>0</v>
      </c>
      <c r="J582" s="138">
        <v>0</v>
      </c>
      <c r="K582" s="138">
        <v>0</v>
      </c>
      <c r="L582" s="138">
        <v>0</v>
      </c>
      <c r="M582" s="138">
        <v>0</v>
      </c>
      <c r="N582" s="138">
        <v>27.7</v>
      </c>
      <c r="O582" s="138">
        <v>32.299999999999997</v>
      </c>
    </row>
    <row r="583" spans="1:15" ht="13.5" customHeight="1" x14ac:dyDescent="0.25">
      <c r="A583" s="139">
        <v>0.54166666666666696</v>
      </c>
      <c r="B583" s="138">
        <v>19</v>
      </c>
      <c r="C583" s="138">
        <v>0</v>
      </c>
      <c r="D583" s="138">
        <v>1</v>
      </c>
      <c r="E583" s="138">
        <v>15</v>
      </c>
      <c r="F583" s="138">
        <v>1</v>
      </c>
      <c r="G583" s="138">
        <v>1</v>
      </c>
      <c r="H583" s="138">
        <v>0</v>
      </c>
      <c r="I583" s="138">
        <v>0</v>
      </c>
      <c r="J583" s="138">
        <v>1</v>
      </c>
      <c r="K583" s="138">
        <v>0</v>
      </c>
      <c r="L583" s="138">
        <v>0</v>
      </c>
      <c r="M583" s="138">
        <v>0</v>
      </c>
      <c r="N583" s="138">
        <v>26.6</v>
      </c>
      <c r="O583" s="138">
        <v>31.5</v>
      </c>
    </row>
    <row r="584" spans="1:15" ht="13.5" customHeight="1" x14ac:dyDescent="0.25">
      <c r="A584" s="139">
        <v>0.55208333333333304</v>
      </c>
      <c r="B584" s="138">
        <v>21</v>
      </c>
      <c r="C584" s="138">
        <v>0</v>
      </c>
      <c r="D584" s="138">
        <v>1</v>
      </c>
      <c r="E584" s="138">
        <v>17</v>
      </c>
      <c r="F584" s="138">
        <v>3</v>
      </c>
      <c r="G584" s="138">
        <v>0</v>
      </c>
      <c r="H584" s="138">
        <v>0</v>
      </c>
      <c r="I584" s="138">
        <v>0</v>
      </c>
      <c r="J584" s="138">
        <v>0</v>
      </c>
      <c r="K584" s="138">
        <v>0</v>
      </c>
      <c r="L584" s="138">
        <v>0</v>
      </c>
      <c r="M584" s="138">
        <v>0</v>
      </c>
      <c r="N584" s="138">
        <v>27.5</v>
      </c>
      <c r="O584" s="138">
        <v>31.7</v>
      </c>
    </row>
    <row r="585" spans="1:15" ht="13.5" customHeight="1" x14ac:dyDescent="0.25">
      <c r="A585" s="139">
        <v>0.5625</v>
      </c>
      <c r="B585" s="138">
        <v>19</v>
      </c>
      <c r="C585" s="138">
        <v>0</v>
      </c>
      <c r="D585" s="138">
        <v>1</v>
      </c>
      <c r="E585" s="138">
        <v>15</v>
      </c>
      <c r="F585" s="138">
        <v>2</v>
      </c>
      <c r="G585" s="138">
        <v>0</v>
      </c>
      <c r="H585" s="138">
        <v>0</v>
      </c>
      <c r="I585" s="138">
        <v>0</v>
      </c>
      <c r="J585" s="138">
        <v>1</v>
      </c>
      <c r="K585" s="138">
        <v>0</v>
      </c>
      <c r="L585" s="138">
        <v>0</v>
      </c>
      <c r="M585" s="138">
        <v>0</v>
      </c>
      <c r="N585" s="138">
        <v>27.4</v>
      </c>
      <c r="O585" s="138">
        <v>29.8</v>
      </c>
    </row>
    <row r="586" spans="1:15" ht="13.5" customHeight="1" x14ac:dyDescent="0.25">
      <c r="A586" s="139">
        <v>0.57291666666666696</v>
      </c>
      <c r="B586" s="138">
        <v>20</v>
      </c>
      <c r="C586" s="138">
        <v>0</v>
      </c>
      <c r="D586" s="138">
        <v>0</v>
      </c>
      <c r="E586" s="138">
        <v>16</v>
      </c>
      <c r="F586" s="138">
        <v>4</v>
      </c>
      <c r="G586" s="138">
        <v>0</v>
      </c>
      <c r="H586" s="138">
        <v>0</v>
      </c>
      <c r="I586" s="138">
        <v>0</v>
      </c>
      <c r="J586" s="138">
        <v>0</v>
      </c>
      <c r="K586" s="138">
        <v>0</v>
      </c>
      <c r="L586" s="138">
        <v>0</v>
      </c>
      <c r="M586" s="138">
        <v>0</v>
      </c>
      <c r="N586" s="138">
        <v>27.6</v>
      </c>
      <c r="O586" s="138">
        <v>31.2</v>
      </c>
    </row>
    <row r="587" spans="1:15" ht="13.5" customHeight="1" x14ac:dyDescent="0.25">
      <c r="A587" s="139">
        <v>0.58333333333333304</v>
      </c>
      <c r="B587" s="138">
        <v>28</v>
      </c>
      <c r="C587" s="138">
        <v>0</v>
      </c>
      <c r="D587" s="138">
        <v>0</v>
      </c>
      <c r="E587" s="138">
        <v>22</v>
      </c>
      <c r="F587" s="138">
        <v>4</v>
      </c>
      <c r="G587" s="138">
        <v>2</v>
      </c>
      <c r="H587" s="138">
        <v>0</v>
      </c>
      <c r="I587" s="138">
        <v>0</v>
      </c>
      <c r="J587" s="138">
        <v>0</v>
      </c>
      <c r="K587" s="138">
        <v>0</v>
      </c>
      <c r="L587" s="138">
        <v>0</v>
      </c>
      <c r="M587" s="138">
        <v>0</v>
      </c>
      <c r="N587" s="138">
        <v>25</v>
      </c>
      <c r="O587" s="138">
        <v>30.1</v>
      </c>
    </row>
    <row r="588" spans="1:15" ht="13.5" customHeight="1" x14ac:dyDescent="0.25">
      <c r="A588" s="139">
        <v>0.59375</v>
      </c>
      <c r="B588" s="138">
        <v>18</v>
      </c>
      <c r="C588" s="138">
        <v>0</v>
      </c>
      <c r="D588" s="138">
        <v>3</v>
      </c>
      <c r="E588" s="138">
        <v>12</v>
      </c>
      <c r="F588" s="138">
        <v>1</v>
      </c>
      <c r="G588" s="138">
        <v>2</v>
      </c>
      <c r="H588" s="138">
        <v>0</v>
      </c>
      <c r="I588" s="138">
        <v>0</v>
      </c>
      <c r="J588" s="138">
        <v>0</v>
      </c>
      <c r="K588" s="138">
        <v>0</v>
      </c>
      <c r="L588" s="138">
        <v>0</v>
      </c>
      <c r="M588" s="138">
        <v>0</v>
      </c>
      <c r="N588" s="138">
        <v>27.4</v>
      </c>
      <c r="O588" s="138">
        <v>32</v>
      </c>
    </row>
    <row r="589" spans="1:15" ht="13.5" customHeight="1" x14ac:dyDescent="0.25">
      <c r="A589" s="139">
        <v>0.60416666666666696</v>
      </c>
      <c r="B589" s="138">
        <v>15</v>
      </c>
      <c r="C589" s="138">
        <v>0</v>
      </c>
      <c r="D589" s="138">
        <v>0</v>
      </c>
      <c r="E589" s="138">
        <v>15</v>
      </c>
      <c r="F589" s="138">
        <v>0</v>
      </c>
      <c r="G589" s="138">
        <v>0</v>
      </c>
      <c r="H589" s="138">
        <v>0</v>
      </c>
      <c r="I589" s="138">
        <v>0</v>
      </c>
      <c r="J589" s="138">
        <v>0</v>
      </c>
      <c r="K589" s="138">
        <v>0</v>
      </c>
      <c r="L589" s="138">
        <v>0</v>
      </c>
      <c r="M589" s="138">
        <v>0</v>
      </c>
      <c r="N589" s="138">
        <v>25.9</v>
      </c>
      <c r="O589" s="138">
        <v>30.2</v>
      </c>
    </row>
    <row r="590" spans="1:15" ht="13.5" customHeight="1" x14ac:dyDescent="0.25">
      <c r="A590" s="139">
        <v>0.61458333333333304</v>
      </c>
      <c r="B590" s="138">
        <v>20</v>
      </c>
      <c r="C590" s="138">
        <v>0</v>
      </c>
      <c r="D590" s="138">
        <v>0</v>
      </c>
      <c r="E590" s="138">
        <v>16</v>
      </c>
      <c r="F590" s="138">
        <v>4</v>
      </c>
      <c r="G590" s="138">
        <v>0</v>
      </c>
      <c r="H590" s="138">
        <v>0</v>
      </c>
      <c r="I590" s="138">
        <v>0</v>
      </c>
      <c r="J590" s="138">
        <v>0</v>
      </c>
      <c r="K590" s="138">
        <v>0</v>
      </c>
      <c r="L590" s="138">
        <v>0</v>
      </c>
      <c r="M590" s="138">
        <v>0</v>
      </c>
      <c r="N590" s="138">
        <v>26.6</v>
      </c>
      <c r="O590" s="138">
        <v>32.200000000000003</v>
      </c>
    </row>
    <row r="591" spans="1:15" ht="13.5" customHeight="1" x14ac:dyDescent="0.25">
      <c r="A591" s="139">
        <v>0.625</v>
      </c>
      <c r="B591" s="138">
        <v>20</v>
      </c>
      <c r="C591" s="138">
        <v>0</v>
      </c>
      <c r="D591" s="138">
        <v>1</v>
      </c>
      <c r="E591" s="138">
        <v>13</v>
      </c>
      <c r="F591" s="138">
        <v>5</v>
      </c>
      <c r="G591" s="138">
        <v>1</v>
      </c>
      <c r="H591" s="138">
        <v>0</v>
      </c>
      <c r="I591" s="138">
        <v>0</v>
      </c>
      <c r="J591" s="138">
        <v>0</v>
      </c>
      <c r="K591" s="138">
        <v>0</v>
      </c>
      <c r="L591" s="138">
        <v>0</v>
      </c>
      <c r="M591" s="138">
        <v>0</v>
      </c>
      <c r="N591" s="138">
        <v>28.8</v>
      </c>
      <c r="O591" s="138">
        <v>33.4</v>
      </c>
    </row>
    <row r="592" spans="1:15" ht="13.5" customHeight="1" x14ac:dyDescent="0.25">
      <c r="A592" s="139">
        <v>0.63541666666666696</v>
      </c>
      <c r="B592" s="138">
        <v>29</v>
      </c>
      <c r="C592" s="138">
        <v>0</v>
      </c>
      <c r="D592" s="138">
        <v>0</v>
      </c>
      <c r="E592" s="138">
        <v>25</v>
      </c>
      <c r="F592" s="138">
        <v>3</v>
      </c>
      <c r="G592" s="138">
        <v>1</v>
      </c>
      <c r="H592" s="138">
        <v>0</v>
      </c>
      <c r="I592" s="138">
        <v>0</v>
      </c>
      <c r="J592" s="138">
        <v>0</v>
      </c>
      <c r="K592" s="138">
        <v>0</v>
      </c>
      <c r="L592" s="138">
        <v>0</v>
      </c>
      <c r="M592" s="138">
        <v>0</v>
      </c>
      <c r="N592" s="138">
        <v>26.3</v>
      </c>
      <c r="O592" s="138">
        <v>29.8</v>
      </c>
    </row>
    <row r="593" spans="1:15" ht="13.5" customHeight="1" x14ac:dyDescent="0.25">
      <c r="A593" s="139">
        <v>0.64583333333333304</v>
      </c>
      <c r="B593" s="138">
        <v>22</v>
      </c>
      <c r="C593" s="138">
        <v>0</v>
      </c>
      <c r="D593" s="138">
        <v>1</v>
      </c>
      <c r="E593" s="138">
        <v>17</v>
      </c>
      <c r="F593" s="138">
        <v>4</v>
      </c>
      <c r="G593" s="138">
        <v>0</v>
      </c>
      <c r="H593" s="138">
        <v>0</v>
      </c>
      <c r="I593" s="138">
        <v>0</v>
      </c>
      <c r="J593" s="138">
        <v>0</v>
      </c>
      <c r="K593" s="138">
        <v>0</v>
      </c>
      <c r="L593" s="138">
        <v>0</v>
      </c>
      <c r="M593" s="138">
        <v>0</v>
      </c>
      <c r="N593" s="138">
        <v>28</v>
      </c>
      <c r="O593" s="138">
        <v>31</v>
      </c>
    </row>
    <row r="594" spans="1:15" ht="13.5" customHeight="1" x14ac:dyDescent="0.25">
      <c r="A594" s="139">
        <v>0.65625</v>
      </c>
      <c r="B594" s="138">
        <v>20</v>
      </c>
      <c r="C594" s="138">
        <v>0</v>
      </c>
      <c r="D594" s="138">
        <v>1</v>
      </c>
      <c r="E594" s="138">
        <v>15</v>
      </c>
      <c r="F594" s="138">
        <v>2</v>
      </c>
      <c r="G594" s="138">
        <v>2</v>
      </c>
      <c r="H594" s="138">
        <v>0</v>
      </c>
      <c r="I594" s="138">
        <v>0</v>
      </c>
      <c r="J594" s="138">
        <v>0</v>
      </c>
      <c r="K594" s="138">
        <v>0</v>
      </c>
      <c r="L594" s="138">
        <v>0</v>
      </c>
      <c r="M594" s="138">
        <v>0</v>
      </c>
      <c r="N594" s="138">
        <v>27.4</v>
      </c>
      <c r="O594" s="138">
        <v>35</v>
      </c>
    </row>
    <row r="595" spans="1:15" ht="13.5" customHeight="1" x14ac:dyDescent="0.25">
      <c r="A595" s="139">
        <v>0.66666666666666696</v>
      </c>
      <c r="B595" s="138">
        <v>33</v>
      </c>
      <c r="C595" s="138">
        <v>0</v>
      </c>
      <c r="D595" s="138">
        <v>0</v>
      </c>
      <c r="E595" s="138">
        <v>27</v>
      </c>
      <c r="F595" s="138">
        <v>3</v>
      </c>
      <c r="G595" s="138">
        <v>0</v>
      </c>
      <c r="H595" s="138">
        <v>0</v>
      </c>
      <c r="I595" s="138">
        <v>0</v>
      </c>
      <c r="J595" s="138">
        <v>3</v>
      </c>
      <c r="K595" s="138">
        <v>0</v>
      </c>
      <c r="L595" s="138">
        <v>0</v>
      </c>
      <c r="M595" s="138">
        <v>0</v>
      </c>
      <c r="N595" s="138">
        <v>26.9</v>
      </c>
      <c r="O595" s="138">
        <v>29.7</v>
      </c>
    </row>
    <row r="596" spans="1:15" ht="13.5" customHeight="1" x14ac:dyDescent="0.25">
      <c r="A596" s="139">
        <v>0.67708333333333304</v>
      </c>
      <c r="B596" s="138">
        <v>19</v>
      </c>
      <c r="C596" s="138">
        <v>0</v>
      </c>
      <c r="D596" s="138">
        <v>0</v>
      </c>
      <c r="E596" s="138">
        <v>15</v>
      </c>
      <c r="F596" s="138">
        <v>4</v>
      </c>
      <c r="G596" s="138">
        <v>0</v>
      </c>
      <c r="H596" s="138">
        <v>0</v>
      </c>
      <c r="I596" s="138">
        <v>0</v>
      </c>
      <c r="J596" s="138">
        <v>0</v>
      </c>
      <c r="K596" s="138">
        <v>0</v>
      </c>
      <c r="L596" s="138">
        <v>0</v>
      </c>
      <c r="M596" s="138">
        <v>0</v>
      </c>
      <c r="N596" s="138">
        <v>28.3</v>
      </c>
      <c r="O596" s="138">
        <v>32</v>
      </c>
    </row>
    <row r="597" spans="1:15" ht="13.5" customHeight="1" x14ac:dyDescent="0.25">
      <c r="A597" s="139">
        <v>0.6875</v>
      </c>
      <c r="B597" s="138">
        <v>22</v>
      </c>
      <c r="C597" s="138">
        <v>0</v>
      </c>
      <c r="D597" s="138">
        <v>1</v>
      </c>
      <c r="E597" s="138">
        <v>19</v>
      </c>
      <c r="F597" s="138">
        <v>2</v>
      </c>
      <c r="G597" s="138">
        <v>0</v>
      </c>
      <c r="H597" s="138">
        <v>0</v>
      </c>
      <c r="I597" s="138">
        <v>0</v>
      </c>
      <c r="J597" s="138">
        <v>0</v>
      </c>
      <c r="K597" s="138">
        <v>0</v>
      </c>
      <c r="L597" s="138">
        <v>0</v>
      </c>
      <c r="M597" s="138">
        <v>0</v>
      </c>
      <c r="N597" s="138">
        <v>28.1</v>
      </c>
      <c r="O597" s="138">
        <v>32.9</v>
      </c>
    </row>
    <row r="598" spans="1:15" ht="13.5" customHeight="1" x14ac:dyDescent="0.25">
      <c r="A598" s="139">
        <v>0.69791666666666696</v>
      </c>
      <c r="B598" s="138">
        <v>22</v>
      </c>
      <c r="C598" s="138">
        <v>0</v>
      </c>
      <c r="D598" s="138">
        <v>0</v>
      </c>
      <c r="E598" s="138">
        <v>16</v>
      </c>
      <c r="F598" s="138">
        <v>6</v>
      </c>
      <c r="G598" s="138">
        <v>0</v>
      </c>
      <c r="H598" s="138">
        <v>0</v>
      </c>
      <c r="I598" s="138">
        <v>0</v>
      </c>
      <c r="J598" s="138">
        <v>0</v>
      </c>
      <c r="K598" s="138">
        <v>0</v>
      </c>
      <c r="L598" s="138">
        <v>0</v>
      </c>
      <c r="M598" s="138">
        <v>0</v>
      </c>
      <c r="N598" s="138">
        <v>27.8</v>
      </c>
      <c r="O598" s="138">
        <v>30.5</v>
      </c>
    </row>
    <row r="599" spans="1:15" ht="13.5" customHeight="1" x14ac:dyDescent="0.25">
      <c r="A599" s="139">
        <v>0.70833333333333304</v>
      </c>
      <c r="B599" s="138">
        <v>21</v>
      </c>
      <c r="C599" s="138">
        <v>0</v>
      </c>
      <c r="D599" s="138">
        <v>0</v>
      </c>
      <c r="E599" s="138">
        <v>13</v>
      </c>
      <c r="F599" s="138">
        <v>7</v>
      </c>
      <c r="G599" s="138">
        <v>0</v>
      </c>
      <c r="H599" s="138">
        <v>0</v>
      </c>
      <c r="I599" s="138">
        <v>0</v>
      </c>
      <c r="J599" s="138">
        <v>0</v>
      </c>
      <c r="K599" s="138">
        <v>0</v>
      </c>
      <c r="L599" s="138">
        <v>0</v>
      </c>
      <c r="M599" s="138">
        <v>1</v>
      </c>
      <c r="N599" s="138">
        <v>28.4</v>
      </c>
      <c r="O599" s="138">
        <v>32.6</v>
      </c>
    </row>
    <row r="600" spans="1:15" ht="13.5" customHeight="1" x14ac:dyDescent="0.25">
      <c r="A600" s="139">
        <v>0.71875</v>
      </c>
      <c r="B600" s="138">
        <v>12</v>
      </c>
      <c r="C600" s="138">
        <v>0</v>
      </c>
      <c r="D600" s="138">
        <v>1</v>
      </c>
      <c r="E600" s="138">
        <v>9</v>
      </c>
      <c r="F600" s="138">
        <v>2</v>
      </c>
      <c r="G600" s="138">
        <v>0</v>
      </c>
      <c r="H600" s="138">
        <v>0</v>
      </c>
      <c r="I600" s="138">
        <v>0</v>
      </c>
      <c r="J600" s="138">
        <v>0</v>
      </c>
      <c r="K600" s="138">
        <v>0</v>
      </c>
      <c r="L600" s="138">
        <v>0</v>
      </c>
      <c r="M600" s="138">
        <v>0</v>
      </c>
      <c r="N600" s="138">
        <v>27.1</v>
      </c>
      <c r="O600" s="138">
        <v>33.299999999999997</v>
      </c>
    </row>
    <row r="601" spans="1:15" ht="13.5" customHeight="1" x14ac:dyDescent="0.25">
      <c r="A601" s="139">
        <v>0.72916666666666696</v>
      </c>
      <c r="B601" s="138">
        <v>16</v>
      </c>
      <c r="C601" s="138">
        <v>0</v>
      </c>
      <c r="D601" s="138">
        <v>0</v>
      </c>
      <c r="E601" s="138">
        <v>16</v>
      </c>
      <c r="F601" s="138">
        <v>0</v>
      </c>
      <c r="G601" s="138">
        <v>0</v>
      </c>
      <c r="H601" s="138">
        <v>0</v>
      </c>
      <c r="I601" s="138">
        <v>0</v>
      </c>
      <c r="J601" s="138">
        <v>0</v>
      </c>
      <c r="K601" s="138">
        <v>0</v>
      </c>
      <c r="L601" s="138">
        <v>0</v>
      </c>
      <c r="M601" s="138">
        <v>0</v>
      </c>
      <c r="N601" s="138">
        <v>28.4</v>
      </c>
      <c r="O601" s="138">
        <v>32.299999999999997</v>
      </c>
    </row>
    <row r="602" spans="1:15" ht="13.5" customHeight="1" x14ac:dyDescent="0.25">
      <c r="A602" s="139">
        <v>0.73958333333333304</v>
      </c>
      <c r="B602" s="138">
        <v>27</v>
      </c>
      <c r="C602" s="138">
        <v>0</v>
      </c>
      <c r="D602" s="138">
        <v>0</v>
      </c>
      <c r="E602" s="138">
        <v>21</v>
      </c>
      <c r="F602" s="138">
        <v>3</v>
      </c>
      <c r="G602" s="138">
        <v>3</v>
      </c>
      <c r="H602" s="138">
        <v>0</v>
      </c>
      <c r="I602" s="138">
        <v>0</v>
      </c>
      <c r="J602" s="138">
        <v>0</v>
      </c>
      <c r="K602" s="138">
        <v>0</v>
      </c>
      <c r="L602" s="138">
        <v>0</v>
      </c>
      <c r="M602" s="138">
        <v>0</v>
      </c>
      <c r="N602" s="138">
        <v>27.6</v>
      </c>
      <c r="O602" s="138">
        <v>32.1</v>
      </c>
    </row>
    <row r="603" spans="1:15" ht="13.5" customHeight="1" x14ac:dyDescent="0.25">
      <c r="A603" s="139">
        <v>0.75</v>
      </c>
      <c r="B603" s="138">
        <v>14</v>
      </c>
      <c r="C603" s="138">
        <v>0</v>
      </c>
      <c r="D603" s="138">
        <v>2</v>
      </c>
      <c r="E603" s="138">
        <v>8</v>
      </c>
      <c r="F603" s="138">
        <v>3</v>
      </c>
      <c r="G603" s="138">
        <v>1</v>
      </c>
      <c r="H603" s="138">
        <v>0</v>
      </c>
      <c r="I603" s="138">
        <v>0</v>
      </c>
      <c r="J603" s="138">
        <v>0</v>
      </c>
      <c r="K603" s="138">
        <v>0</v>
      </c>
      <c r="L603" s="138">
        <v>0</v>
      </c>
      <c r="M603" s="138">
        <v>0</v>
      </c>
      <c r="N603" s="138">
        <v>28.3</v>
      </c>
      <c r="O603" s="138">
        <v>33.4</v>
      </c>
    </row>
    <row r="604" spans="1:15" ht="13.5" customHeight="1" x14ac:dyDescent="0.25">
      <c r="A604" s="139">
        <v>0.76041666666666696</v>
      </c>
      <c r="B604" s="138">
        <v>10</v>
      </c>
      <c r="C604" s="138">
        <v>0</v>
      </c>
      <c r="D604" s="138">
        <v>0</v>
      </c>
      <c r="E604" s="138">
        <v>7</v>
      </c>
      <c r="F604" s="138">
        <v>2</v>
      </c>
      <c r="G604" s="138">
        <v>1</v>
      </c>
      <c r="H604" s="138">
        <v>0</v>
      </c>
      <c r="I604" s="138">
        <v>0</v>
      </c>
      <c r="J604" s="138">
        <v>0</v>
      </c>
      <c r="K604" s="138">
        <v>0</v>
      </c>
      <c r="L604" s="138">
        <v>0</v>
      </c>
      <c r="M604" s="138">
        <v>0</v>
      </c>
      <c r="N604" s="138">
        <v>28.3</v>
      </c>
      <c r="O604" s="138" t="s">
        <v>192</v>
      </c>
    </row>
    <row r="605" spans="1:15" ht="13.5" customHeight="1" x14ac:dyDescent="0.25">
      <c r="A605" s="139">
        <v>0.77083333333333304</v>
      </c>
      <c r="B605" s="138">
        <v>9</v>
      </c>
      <c r="C605" s="138">
        <v>0</v>
      </c>
      <c r="D605" s="138">
        <v>0</v>
      </c>
      <c r="E605" s="138">
        <v>9</v>
      </c>
      <c r="F605" s="138">
        <v>0</v>
      </c>
      <c r="G605" s="138">
        <v>0</v>
      </c>
      <c r="H605" s="138">
        <v>0</v>
      </c>
      <c r="I605" s="138">
        <v>0</v>
      </c>
      <c r="J605" s="138">
        <v>0</v>
      </c>
      <c r="K605" s="138">
        <v>0</v>
      </c>
      <c r="L605" s="138">
        <v>0</v>
      </c>
      <c r="M605" s="138">
        <v>0</v>
      </c>
      <c r="N605" s="138">
        <v>29.6</v>
      </c>
      <c r="O605" s="138" t="s">
        <v>192</v>
      </c>
    </row>
    <row r="606" spans="1:15" ht="13.5" customHeight="1" x14ac:dyDescent="0.25">
      <c r="A606" s="139">
        <v>0.78125</v>
      </c>
      <c r="B606" s="138">
        <v>16</v>
      </c>
      <c r="C606" s="138">
        <v>0</v>
      </c>
      <c r="D606" s="138">
        <v>1</v>
      </c>
      <c r="E606" s="138">
        <v>12</v>
      </c>
      <c r="F606" s="138">
        <v>3</v>
      </c>
      <c r="G606" s="138">
        <v>0</v>
      </c>
      <c r="H606" s="138">
        <v>0</v>
      </c>
      <c r="I606" s="138">
        <v>0</v>
      </c>
      <c r="J606" s="138">
        <v>0</v>
      </c>
      <c r="K606" s="138">
        <v>0</v>
      </c>
      <c r="L606" s="138">
        <v>0</v>
      </c>
      <c r="M606" s="138">
        <v>0</v>
      </c>
      <c r="N606" s="138">
        <v>27</v>
      </c>
      <c r="O606" s="138">
        <v>31.2</v>
      </c>
    </row>
    <row r="607" spans="1:15" ht="13.5" customHeight="1" x14ac:dyDescent="0.25">
      <c r="A607" s="139">
        <v>0.79166666666666696</v>
      </c>
      <c r="B607" s="138">
        <v>9</v>
      </c>
      <c r="C607" s="138">
        <v>0</v>
      </c>
      <c r="D607" s="138">
        <v>1</v>
      </c>
      <c r="E607" s="138">
        <v>8</v>
      </c>
      <c r="F607" s="138">
        <v>0</v>
      </c>
      <c r="G607" s="138">
        <v>0</v>
      </c>
      <c r="H607" s="138">
        <v>0</v>
      </c>
      <c r="I607" s="138">
        <v>0</v>
      </c>
      <c r="J607" s="138">
        <v>0</v>
      </c>
      <c r="K607" s="138">
        <v>0</v>
      </c>
      <c r="L607" s="138">
        <v>0</v>
      </c>
      <c r="M607" s="138">
        <v>0</v>
      </c>
      <c r="N607" s="138">
        <v>29.2</v>
      </c>
      <c r="O607" s="138" t="s">
        <v>192</v>
      </c>
    </row>
    <row r="608" spans="1:15" ht="13.5" customHeight="1" x14ac:dyDescent="0.25">
      <c r="A608" s="139">
        <v>0.80208333333333304</v>
      </c>
      <c r="B608" s="138">
        <v>15</v>
      </c>
      <c r="C608" s="138">
        <v>0</v>
      </c>
      <c r="D608" s="138">
        <v>1</v>
      </c>
      <c r="E608" s="138">
        <v>9</v>
      </c>
      <c r="F608" s="138">
        <v>5</v>
      </c>
      <c r="G608" s="138">
        <v>0</v>
      </c>
      <c r="H608" s="138">
        <v>0</v>
      </c>
      <c r="I608" s="138">
        <v>0</v>
      </c>
      <c r="J608" s="138">
        <v>0</v>
      </c>
      <c r="K608" s="138">
        <v>0</v>
      </c>
      <c r="L608" s="138">
        <v>0</v>
      </c>
      <c r="M608" s="138">
        <v>0</v>
      </c>
      <c r="N608" s="138">
        <v>28.4</v>
      </c>
      <c r="O608" s="138">
        <v>32.4</v>
      </c>
    </row>
    <row r="609" spans="1:15" ht="13.5" customHeight="1" x14ac:dyDescent="0.25">
      <c r="A609" s="139">
        <v>0.8125</v>
      </c>
      <c r="B609" s="138">
        <v>9</v>
      </c>
      <c r="C609" s="138">
        <v>0</v>
      </c>
      <c r="D609" s="138">
        <v>0</v>
      </c>
      <c r="E609" s="138">
        <v>8</v>
      </c>
      <c r="F609" s="138">
        <v>1</v>
      </c>
      <c r="G609" s="138">
        <v>0</v>
      </c>
      <c r="H609" s="138">
        <v>0</v>
      </c>
      <c r="I609" s="138">
        <v>0</v>
      </c>
      <c r="J609" s="138">
        <v>0</v>
      </c>
      <c r="K609" s="138">
        <v>0</v>
      </c>
      <c r="L609" s="138">
        <v>0</v>
      </c>
      <c r="M609" s="138">
        <v>0</v>
      </c>
      <c r="N609" s="138">
        <v>27.2</v>
      </c>
      <c r="O609" s="138" t="s">
        <v>192</v>
      </c>
    </row>
    <row r="610" spans="1:15" ht="13.5" customHeight="1" x14ac:dyDescent="0.25">
      <c r="A610" s="139">
        <v>0.82291666666666696</v>
      </c>
      <c r="B610" s="138">
        <v>9</v>
      </c>
      <c r="C610" s="138">
        <v>0</v>
      </c>
      <c r="D610" s="138">
        <v>0</v>
      </c>
      <c r="E610" s="138">
        <v>7</v>
      </c>
      <c r="F610" s="138">
        <v>2</v>
      </c>
      <c r="G610" s="138">
        <v>0</v>
      </c>
      <c r="H610" s="138">
        <v>0</v>
      </c>
      <c r="I610" s="138">
        <v>0</v>
      </c>
      <c r="J610" s="138">
        <v>0</v>
      </c>
      <c r="K610" s="138">
        <v>0</v>
      </c>
      <c r="L610" s="138">
        <v>0</v>
      </c>
      <c r="M610" s="138">
        <v>0</v>
      </c>
      <c r="N610" s="138">
        <v>28.3</v>
      </c>
      <c r="O610" s="138" t="s">
        <v>192</v>
      </c>
    </row>
    <row r="611" spans="1:15" ht="13.5" customHeight="1" x14ac:dyDescent="0.25">
      <c r="A611" s="139">
        <v>0.83333333333333304</v>
      </c>
      <c r="B611" s="138">
        <v>8</v>
      </c>
      <c r="C611" s="138">
        <v>0</v>
      </c>
      <c r="D611" s="138">
        <v>1</v>
      </c>
      <c r="E611" s="138">
        <v>7</v>
      </c>
      <c r="F611" s="138">
        <v>0</v>
      </c>
      <c r="G611" s="138">
        <v>0</v>
      </c>
      <c r="H611" s="138">
        <v>0</v>
      </c>
      <c r="I611" s="138">
        <v>0</v>
      </c>
      <c r="J611" s="138">
        <v>0</v>
      </c>
      <c r="K611" s="138">
        <v>0</v>
      </c>
      <c r="L611" s="138">
        <v>0</v>
      </c>
      <c r="M611" s="138">
        <v>0</v>
      </c>
      <c r="N611" s="138">
        <v>25.8</v>
      </c>
      <c r="O611" s="138" t="s">
        <v>192</v>
      </c>
    </row>
    <row r="612" spans="1:15" ht="13.5" customHeight="1" x14ac:dyDescent="0.25">
      <c r="A612" s="139">
        <v>0.84375</v>
      </c>
      <c r="B612" s="138">
        <v>5</v>
      </c>
      <c r="C612" s="138">
        <v>0</v>
      </c>
      <c r="D612" s="138">
        <v>0</v>
      </c>
      <c r="E612" s="138">
        <v>5</v>
      </c>
      <c r="F612" s="138">
        <v>0</v>
      </c>
      <c r="G612" s="138">
        <v>0</v>
      </c>
      <c r="H612" s="138">
        <v>0</v>
      </c>
      <c r="I612" s="138">
        <v>0</v>
      </c>
      <c r="J612" s="138">
        <v>0</v>
      </c>
      <c r="K612" s="138">
        <v>0</v>
      </c>
      <c r="L612" s="138">
        <v>0</v>
      </c>
      <c r="M612" s="138">
        <v>0</v>
      </c>
      <c r="N612" s="138">
        <v>28.4</v>
      </c>
      <c r="O612" s="138" t="s">
        <v>192</v>
      </c>
    </row>
    <row r="613" spans="1:15" ht="13.5" customHeight="1" x14ac:dyDescent="0.25">
      <c r="A613" s="139">
        <v>0.85416666666666696</v>
      </c>
      <c r="B613" s="138">
        <v>11</v>
      </c>
      <c r="C613" s="138">
        <v>0</v>
      </c>
      <c r="D613" s="138">
        <v>0</v>
      </c>
      <c r="E613" s="138">
        <v>11</v>
      </c>
      <c r="F613" s="138">
        <v>0</v>
      </c>
      <c r="G613" s="138">
        <v>0</v>
      </c>
      <c r="H613" s="138">
        <v>0</v>
      </c>
      <c r="I613" s="138">
        <v>0</v>
      </c>
      <c r="J613" s="138">
        <v>0</v>
      </c>
      <c r="K613" s="138">
        <v>0</v>
      </c>
      <c r="L613" s="138">
        <v>0</v>
      </c>
      <c r="M613" s="138">
        <v>0</v>
      </c>
      <c r="N613" s="138">
        <v>26.7</v>
      </c>
      <c r="O613" s="138">
        <v>31.2</v>
      </c>
    </row>
    <row r="614" spans="1:15" ht="13.5" customHeight="1" x14ac:dyDescent="0.25">
      <c r="A614" s="139">
        <v>0.86458333333333304</v>
      </c>
      <c r="B614" s="138">
        <v>8</v>
      </c>
      <c r="C614" s="138">
        <v>0</v>
      </c>
      <c r="D614" s="138">
        <v>0</v>
      </c>
      <c r="E614" s="138">
        <v>8</v>
      </c>
      <c r="F614" s="138">
        <v>0</v>
      </c>
      <c r="G614" s="138">
        <v>0</v>
      </c>
      <c r="H614" s="138">
        <v>0</v>
      </c>
      <c r="I614" s="138">
        <v>0</v>
      </c>
      <c r="J614" s="138">
        <v>0</v>
      </c>
      <c r="K614" s="138">
        <v>0</v>
      </c>
      <c r="L614" s="138">
        <v>0</v>
      </c>
      <c r="M614" s="138">
        <v>0</v>
      </c>
      <c r="N614" s="138">
        <v>26.8</v>
      </c>
      <c r="O614" s="138" t="s">
        <v>192</v>
      </c>
    </row>
    <row r="615" spans="1:15" ht="13.5" customHeight="1" x14ac:dyDescent="0.25">
      <c r="A615" s="139">
        <v>0.875</v>
      </c>
      <c r="B615" s="138">
        <v>10</v>
      </c>
      <c r="C615" s="138">
        <v>0</v>
      </c>
      <c r="D615" s="138">
        <v>0</v>
      </c>
      <c r="E615" s="138">
        <v>10</v>
      </c>
      <c r="F615" s="138">
        <v>0</v>
      </c>
      <c r="G615" s="138">
        <v>0</v>
      </c>
      <c r="H615" s="138">
        <v>0</v>
      </c>
      <c r="I615" s="138">
        <v>0</v>
      </c>
      <c r="J615" s="138">
        <v>0</v>
      </c>
      <c r="K615" s="138">
        <v>0</v>
      </c>
      <c r="L615" s="138">
        <v>0</v>
      </c>
      <c r="M615" s="138">
        <v>0</v>
      </c>
      <c r="N615" s="138">
        <v>26.6</v>
      </c>
      <c r="O615" s="138" t="s">
        <v>192</v>
      </c>
    </row>
    <row r="616" spans="1:15" ht="13.5" customHeight="1" x14ac:dyDescent="0.25">
      <c r="A616" s="139">
        <v>0.88541666666666696</v>
      </c>
      <c r="B616" s="138">
        <v>4</v>
      </c>
      <c r="C616" s="138">
        <v>0</v>
      </c>
      <c r="D616" s="138">
        <v>0</v>
      </c>
      <c r="E616" s="138">
        <v>3</v>
      </c>
      <c r="F616" s="138">
        <v>1</v>
      </c>
      <c r="G616" s="138">
        <v>0</v>
      </c>
      <c r="H616" s="138">
        <v>0</v>
      </c>
      <c r="I616" s="138">
        <v>0</v>
      </c>
      <c r="J616" s="138">
        <v>0</v>
      </c>
      <c r="K616" s="138">
        <v>0</v>
      </c>
      <c r="L616" s="138">
        <v>0</v>
      </c>
      <c r="M616" s="138">
        <v>0</v>
      </c>
      <c r="N616" s="138">
        <v>28</v>
      </c>
      <c r="O616" s="138" t="s">
        <v>192</v>
      </c>
    </row>
    <row r="617" spans="1:15" ht="13.5" customHeight="1" x14ac:dyDescent="0.25">
      <c r="A617" s="139">
        <v>0.89583333333333304</v>
      </c>
      <c r="B617" s="138">
        <v>5</v>
      </c>
      <c r="C617" s="138">
        <v>0</v>
      </c>
      <c r="D617" s="138">
        <v>0</v>
      </c>
      <c r="E617" s="138">
        <v>3</v>
      </c>
      <c r="F617" s="138">
        <v>1</v>
      </c>
      <c r="G617" s="138">
        <v>1</v>
      </c>
      <c r="H617" s="138">
        <v>0</v>
      </c>
      <c r="I617" s="138">
        <v>0</v>
      </c>
      <c r="J617" s="138">
        <v>0</v>
      </c>
      <c r="K617" s="138">
        <v>0</v>
      </c>
      <c r="L617" s="138">
        <v>0</v>
      </c>
      <c r="M617" s="138">
        <v>0</v>
      </c>
      <c r="N617" s="138">
        <v>26.1</v>
      </c>
      <c r="O617" s="138" t="s">
        <v>192</v>
      </c>
    </row>
    <row r="618" spans="1:15" ht="13.5" customHeight="1" x14ac:dyDescent="0.25">
      <c r="A618" s="139">
        <v>0.90625</v>
      </c>
      <c r="B618" s="138">
        <v>5</v>
      </c>
      <c r="C618" s="138">
        <v>0</v>
      </c>
      <c r="D618" s="138">
        <v>1</v>
      </c>
      <c r="E618" s="138">
        <v>3</v>
      </c>
      <c r="F618" s="138">
        <v>1</v>
      </c>
      <c r="G618" s="138">
        <v>0</v>
      </c>
      <c r="H618" s="138">
        <v>0</v>
      </c>
      <c r="I618" s="138">
        <v>0</v>
      </c>
      <c r="J618" s="138">
        <v>0</v>
      </c>
      <c r="K618" s="138">
        <v>0</v>
      </c>
      <c r="L618" s="138">
        <v>0</v>
      </c>
      <c r="M618" s="138">
        <v>0</v>
      </c>
      <c r="N618" s="138">
        <v>29.9</v>
      </c>
      <c r="O618" s="138" t="s">
        <v>192</v>
      </c>
    </row>
    <row r="619" spans="1:15" ht="13.5" customHeight="1" x14ac:dyDescent="0.25">
      <c r="A619" s="139">
        <v>0.91666666666666696</v>
      </c>
      <c r="B619" s="138">
        <v>3</v>
      </c>
      <c r="C619" s="138">
        <v>0</v>
      </c>
      <c r="D619" s="138">
        <v>0</v>
      </c>
      <c r="E619" s="138">
        <v>3</v>
      </c>
      <c r="F619" s="138">
        <v>0</v>
      </c>
      <c r="G619" s="138">
        <v>0</v>
      </c>
      <c r="H619" s="138">
        <v>0</v>
      </c>
      <c r="I619" s="138">
        <v>0</v>
      </c>
      <c r="J619" s="138">
        <v>0</v>
      </c>
      <c r="K619" s="138">
        <v>0</v>
      </c>
      <c r="L619" s="138">
        <v>0</v>
      </c>
      <c r="M619" s="138">
        <v>0</v>
      </c>
      <c r="N619" s="138">
        <v>28.1</v>
      </c>
      <c r="O619" s="138" t="s">
        <v>192</v>
      </c>
    </row>
    <row r="620" spans="1:15" ht="13.5" customHeight="1" x14ac:dyDescent="0.25">
      <c r="A620" s="139">
        <v>0.92708333333333304</v>
      </c>
      <c r="B620" s="138">
        <v>2</v>
      </c>
      <c r="C620" s="138">
        <v>0</v>
      </c>
      <c r="D620" s="138">
        <v>0</v>
      </c>
      <c r="E620" s="138">
        <v>1</v>
      </c>
      <c r="F620" s="138">
        <v>1</v>
      </c>
      <c r="G620" s="138">
        <v>0</v>
      </c>
      <c r="H620" s="138">
        <v>0</v>
      </c>
      <c r="I620" s="138">
        <v>0</v>
      </c>
      <c r="J620" s="138">
        <v>0</v>
      </c>
      <c r="K620" s="138">
        <v>0</v>
      </c>
      <c r="L620" s="138">
        <v>0</v>
      </c>
      <c r="M620" s="138">
        <v>0</v>
      </c>
      <c r="N620" s="138">
        <v>28.1</v>
      </c>
      <c r="O620" s="138" t="s">
        <v>192</v>
      </c>
    </row>
    <row r="621" spans="1:15" ht="13.5" customHeight="1" x14ac:dyDescent="0.25">
      <c r="A621" s="139">
        <v>0.9375</v>
      </c>
      <c r="B621" s="138">
        <v>3</v>
      </c>
      <c r="C621" s="138">
        <v>0</v>
      </c>
      <c r="D621" s="138">
        <v>0</v>
      </c>
      <c r="E621" s="138">
        <v>3</v>
      </c>
      <c r="F621" s="138">
        <v>0</v>
      </c>
      <c r="G621" s="138">
        <v>0</v>
      </c>
      <c r="H621" s="138">
        <v>0</v>
      </c>
      <c r="I621" s="138">
        <v>0</v>
      </c>
      <c r="J621" s="138">
        <v>0</v>
      </c>
      <c r="K621" s="138">
        <v>0</v>
      </c>
      <c r="L621" s="138">
        <v>0</v>
      </c>
      <c r="M621" s="138">
        <v>0</v>
      </c>
      <c r="N621" s="138">
        <v>24.1</v>
      </c>
      <c r="O621" s="138" t="s">
        <v>192</v>
      </c>
    </row>
    <row r="622" spans="1:15" ht="13.5" customHeight="1" x14ac:dyDescent="0.25">
      <c r="A622" s="139">
        <v>0.94791666666666696</v>
      </c>
      <c r="B622" s="138">
        <v>1</v>
      </c>
      <c r="C622" s="138">
        <v>0</v>
      </c>
      <c r="D622" s="138">
        <v>0</v>
      </c>
      <c r="E622" s="138">
        <v>1</v>
      </c>
      <c r="F622" s="138">
        <v>0</v>
      </c>
      <c r="G622" s="138">
        <v>0</v>
      </c>
      <c r="H622" s="138">
        <v>0</v>
      </c>
      <c r="I622" s="138">
        <v>0</v>
      </c>
      <c r="J622" s="138">
        <v>0</v>
      </c>
      <c r="K622" s="138">
        <v>0</v>
      </c>
      <c r="L622" s="138">
        <v>0</v>
      </c>
      <c r="M622" s="138">
        <v>0</v>
      </c>
      <c r="N622" s="138">
        <v>27.4</v>
      </c>
      <c r="O622" s="138" t="s">
        <v>192</v>
      </c>
    </row>
    <row r="623" spans="1:15" ht="13.5" customHeight="1" x14ac:dyDescent="0.25">
      <c r="A623" s="139">
        <v>0.95833333333333304</v>
      </c>
      <c r="B623" s="138">
        <v>3</v>
      </c>
      <c r="C623" s="138">
        <v>0</v>
      </c>
      <c r="D623" s="138">
        <v>0</v>
      </c>
      <c r="E623" s="138">
        <v>3</v>
      </c>
      <c r="F623" s="138">
        <v>0</v>
      </c>
      <c r="G623" s="138">
        <v>0</v>
      </c>
      <c r="H623" s="138">
        <v>0</v>
      </c>
      <c r="I623" s="138">
        <v>0</v>
      </c>
      <c r="J623" s="138">
        <v>0</v>
      </c>
      <c r="K623" s="138">
        <v>0</v>
      </c>
      <c r="L623" s="138">
        <v>0</v>
      </c>
      <c r="M623" s="138">
        <v>0</v>
      </c>
      <c r="N623" s="138">
        <v>25.9</v>
      </c>
      <c r="O623" s="138" t="s">
        <v>192</v>
      </c>
    </row>
    <row r="624" spans="1:15" ht="13.5" customHeight="1" x14ac:dyDescent="0.25">
      <c r="A624" s="139">
        <v>0.96875</v>
      </c>
      <c r="B624" s="138">
        <v>3</v>
      </c>
      <c r="C624" s="138">
        <v>0</v>
      </c>
      <c r="D624" s="138">
        <v>0</v>
      </c>
      <c r="E624" s="138">
        <v>3</v>
      </c>
      <c r="F624" s="138">
        <v>0</v>
      </c>
      <c r="G624" s="138">
        <v>0</v>
      </c>
      <c r="H624" s="138">
        <v>0</v>
      </c>
      <c r="I624" s="138">
        <v>0</v>
      </c>
      <c r="J624" s="138">
        <v>0</v>
      </c>
      <c r="K624" s="138">
        <v>0</v>
      </c>
      <c r="L624" s="138">
        <v>0</v>
      </c>
      <c r="M624" s="138">
        <v>0</v>
      </c>
      <c r="N624" s="138">
        <v>17.7</v>
      </c>
      <c r="O624" s="138" t="s">
        <v>192</v>
      </c>
    </row>
    <row r="625" spans="1:27" ht="13.5" customHeight="1" x14ac:dyDescent="0.25">
      <c r="A625" s="139">
        <v>0.97916666666666696</v>
      </c>
      <c r="B625" s="138">
        <v>1</v>
      </c>
      <c r="C625" s="138">
        <v>0</v>
      </c>
      <c r="D625" s="138">
        <v>0</v>
      </c>
      <c r="E625" s="138">
        <v>1</v>
      </c>
      <c r="F625" s="138">
        <v>0</v>
      </c>
      <c r="G625" s="138">
        <v>0</v>
      </c>
      <c r="H625" s="138">
        <v>0</v>
      </c>
      <c r="I625" s="138">
        <v>0</v>
      </c>
      <c r="J625" s="138">
        <v>0</v>
      </c>
      <c r="K625" s="138">
        <v>0</v>
      </c>
      <c r="L625" s="138">
        <v>0</v>
      </c>
      <c r="M625" s="138">
        <v>0</v>
      </c>
      <c r="N625" s="138">
        <v>20.5</v>
      </c>
      <c r="O625" s="138" t="s">
        <v>192</v>
      </c>
    </row>
    <row r="626" spans="1:27" ht="13.5" customHeight="1" thickBot="1" x14ac:dyDescent="0.3">
      <c r="A626" s="140">
        <v>0.98958333333333304</v>
      </c>
      <c r="B626" s="138">
        <v>4</v>
      </c>
      <c r="C626" s="138">
        <v>0</v>
      </c>
      <c r="D626" s="138">
        <v>0</v>
      </c>
      <c r="E626" s="138">
        <v>3</v>
      </c>
      <c r="F626" s="138">
        <v>1</v>
      </c>
      <c r="G626" s="138">
        <v>0</v>
      </c>
      <c r="H626" s="138">
        <v>0</v>
      </c>
      <c r="I626" s="138">
        <v>0</v>
      </c>
      <c r="J626" s="138">
        <v>0</v>
      </c>
      <c r="K626" s="138">
        <v>0</v>
      </c>
      <c r="L626" s="138">
        <v>0</v>
      </c>
      <c r="M626" s="138">
        <v>0</v>
      </c>
      <c r="N626" s="138">
        <v>27.8</v>
      </c>
      <c r="O626" s="138" t="s">
        <v>192</v>
      </c>
    </row>
    <row r="627" spans="1:27" ht="13.5" customHeight="1" thickTop="1" x14ac:dyDescent="0.25">
      <c r="A627" s="141" t="s">
        <v>44</v>
      </c>
      <c r="B627" s="142">
        <f t="shared" ref="B627:M627" si="52">SUM(B559:B606)</f>
        <v>916</v>
      </c>
      <c r="C627" s="142">
        <f t="shared" si="52"/>
        <v>9</v>
      </c>
      <c r="D627" s="142">
        <f t="shared" si="52"/>
        <v>22</v>
      </c>
      <c r="E627" s="142">
        <f t="shared" si="52"/>
        <v>711</v>
      </c>
      <c r="F627" s="142">
        <f t="shared" si="52"/>
        <v>129</v>
      </c>
      <c r="G627" s="142">
        <f t="shared" si="52"/>
        <v>35</v>
      </c>
      <c r="H627" s="142">
        <f t="shared" si="52"/>
        <v>0</v>
      </c>
      <c r="I627" s="142">
        <f t="shared" si="52"/>
        <v>0</v>
      </c>
      <c r="J627" s="142">
        <f t="shared" si="52"/>
        <v>7</v>
      </c>
      <c r="K627" s="142">
        <f t="shared" si="52"/>
        <v>0</v>
      </c>
      <c r="L627" s="142">
        <f t="shared" si="52"/>
        <v>0</v>
      </c>
      <c r="M627" s="142">
        <f t="shared" si="52"/>
        <v>3</v>
      </c>
      <c r="N627" s="143">
        <v>27.3</v>
      </c>
      <c r="O627" s="143">
        <v>31.3</v>
      </c>
    </row>
    <row r="628" spans="1:27" ht="13.5" customHeight="1" x14ac:dyDescent="0.25">
      <c r="A628" s="144" t="s">
        <v>45</v>
      </c>
      <c r="B628" s="138">
        <f t="shared" ref="B628:M628" si="53">SUM(B555:B618)</f>
        <v>1040</v>
      </c>
      <c r="C628" s="138">
        <f t="shared" si="53"/>
        <v>9</v>
      </c>
      <c r="D628" s="138">
        <f t="shared" si="53"/>
        <v>26</v>
      </c>
      <c r="E628" s="138">
        <f t="shared" si="53"/>
        <v>817</v>
      </c>
      <c r="F628" s="138">
        <f t="shared" si="53"/>
        <v>142</v>
      </c>
      <c r="G628" s="138">
        <f t="shared" si="53"/>
        <v>36</v>
      </c>
      <c r="H628" s="138">
        <f t="shared" si="53"/>
        <v>0</v>
      </c>
      <c r="I628" s="138">
        <f t="shared" si="53"/>
        <v>0</v>
      </c>
      <c r="J628" s="138">
        <f t="shared" si="53"/>
        <v>7</v>
      </c>
      <c r="K628" s="138">
        <f t="shared" si="53"/>
        <v>0</v>
      </c>
      <c r="L628" s="138">
        <f t="shared" si="53"/>
        <v>0</v>
      </c>
      <c r="M628" s="138">
        <f t="shared" si="53"/>
        <v>3</v>
      </c>
      <c r="N628" s="145">
        <v>27.4</v>
      </c>
      <c r="O628" s="145">
        <v>31.4</v>
      </c>
    </row>
    <row r="629" spans="1:27" ht="13.5" customHeight="1" x14ac:dyDescent="0.25">
      <c r="A629" s="138" t="s">
        <v>46</v>
      </c>
      <c r="B629" s="138">
        <f t="shared" ref="B629:M629" si="54">SUM(B555:B626)</f>
        <v>1060</v>
      </c>
      <c r="C629" s="138">
        <f t="shared" si="54"/>
        <v>9</v>
      </c>
      <c r="D629" s="138">
        <f t="shared" si="54"/>
        <v>26</v>
      </c>
      <c r="E629" s="138">
        <f t="shared" si="54"/>
        <v>835</v>
      </c>
      <c r="F629" s="138">
        <f t="shared" si="54"/>
        <v>144</v>
      </c>
      <c r="G629" s="138">
        <f t="shared" si="54"/>
        <v>36</v>
      </c>
      <c r="H629" s="138">
        <f t="shared" si="54"/>
        <v>0</v>
      </c>
      <c r="I629" s="138">
        <f t="shared" si="54"/>
        <v>0</v>
      </c>
      <c r="J629" s="138">
        <f t="shared" si="54"/>
        <v>7</v>
      </c>
      <c r="K629" s="138">
        <f t="shared" si="54"/>
        <v>0</v>
      </c>
      <c r="L629" s="138">
        <f t="shared" si="54"/>
        <v>0</v>
      </c>
      <c r="M629" s="138">
        <f t="shared" si="54"/>
        <v>3</v>
      </c>
      <c r="N629" s="145">
        <v>27.4</v>
      </c>
      <c r="O629" s="145">
        <v>31.4</v>
      </c>
    </row>
    <row r="630" spans="1:27" ht="13.5" customHeight="1" thickBot="1" x14ac:dyDescent="0.3">
      <c r="A630" s="146" t="s">
        <v>47</v>
      </c>
      <c r="B630" s="146">
        <f t="shared" ref="B630:M630" si="55">SUM(B531:B626)</f>
        <v>1077</v>
      </c>
      <c r="C630" s="146">
        <f t="shared" si="55"/>
        <v>9</v>
      </c>
      <c r="D630" s="146">
        <f t="shared" si="55"/>
        <v>26</v>
      </c>
      <c r="E630" s="146">
        <f t="shared" si="55"/>
        <v>847</v>
      </c>
      <c r="F630" s="146">
        <f t="shared" si="55"/>
        <v>147</v>
      </c>
      <c r="G630" s="146">
        <f t="shared" si="55"/>
        <v>38</v>
      </c>
      <c r="H630" s="146">
        <f t="shared" si="55"/>
        <v>0</v>
      </c>
      <c r="I630" s="146">
        <f t="shared" si="55"/>
        <v>0</v>
      </c>
      <c r="J630" s="146">
        <f t="shared" si="55"/>
        <v>7</v>
      </c>
      <c r="K630" s="146">
        <f t="shared" si="55"/>
        <v>0</v>
      </c>
      <c r="L630" s="146">
        <f t="shared" si="55"/>
        <v>0</v>
      </c>
      <c r="M630" s="146">
        <f t="shared" si="55"/>
        <v>3</v>
      </c>
      <c r="N630" s="147">
        <v>27.4</v>
      </c>
      <c r="O630" s="147">
        <v>31.4</v>
      </c>
    </row>
    <row r="631" spans="1:27" ht="13.5" customHeight="1" thickTop="1" x14ac:dyDescent="0.25">
      <c r="N631" s="148"/>
      <c r="O631" s="148"/>
    </row>
    <row r="632" spans="1:27" ht="13.5" customHeight="1" thickBot="1" x14ac:dyDescent="0.3">
      <c r="A632" s="149" t="s">
        <v>9</v>
      </c>
      <c r="B632" s="150" t="str">
        <f>TEXT(C632,"dddd")</f>
        <v>Sunday</v>
      </c>
      <c r="C632" s="150">
        <f>C528+1</f>
        <v>45473</v>
      </c>
      <c r="D632" s="149"/>
      <c r="E632" s="149"/>
      <c r="F632" s="149"/>
      <c r="G632" s="149"/>
      <c r="H632" s="149"/>
      <c r="I632" s="149"/>
      <c r="J632" s="149"/>
      <c r="K632" s="149"/>
      <c r="L632" s="149"/>
      <c r="M632" s="149"/>
      <c r="N632" s="151"/>
      <c r="O632" s="151"/>
    </row>
    <row r="633" spans="1:27" ht="13.5" customHeight="1" thickTop="1" thickBot="1" x14ac:dyDescent="0.3">
      <c r="A633" s="149"/>
      <c r="B633" s="522" t="s">
        <v>30</v>
      </c>
      <c r="C633" s="522" t="s">
        <v>31</v>
      </c>
      <c r="D633" s="522" t="s">
        <v>32</v>
      </c>
      <c r="E633" s="522" t="s">
        <v>33</v>
      </c>
      <c r="F633" s="522" t="s">
        <v>34</v>
      </c>
      <c r="G633" s="522" t="s">
        <v>35</v>
      </c>
      <c r="H633" s="522" t="s">
        <v>36</v>
      </c>
      <c r="I633" s="522" t="s">
        <v>37</v>
      </c>
      <c r="J633" s="522" t="s">
        <v>38</v>
      </c>
      <c r="K633" s="522" t="s">
        <v>39</v>
      </c>
      <c r="L633" s="522" t="s">
        <v>40</v>
      </c>
      <c r="M633" s="522" t="s">
        <v>41</v>
      </c>
      <c r="N633" s="520" t="s">
        <v>42</v>
      </c>
      <c r="O633" s="520" t="s">
        <v>43</v>
      </c>
    </row>
    <row r="634" spans="1:27" ht="13.5" customHeight="1" thickTop="1" thickBot="1" x14ac:dyDescent="0.3">
      <c r="A634" s="152" t="s">
        <v>50</v>
      </c>
      <c r="B634" s="523"/>
      <c r="C634" s="523"/>
      <c r="D634" s="523"/>
      <c r="E634" s="523"/>
      <c r="F634" s="523"/>
      <c r="G634" s="523"/>
      <c r="H634" s="523"/>
      <c r="I634" s="523"/>
      <c r="J634" s="523"/>
      <c r="K634" s="523"/>
      <c r="L634" s="523"/>
      <c r="M634" s="523"/>
      <c r="N634" s="521"/>
      <c r="O634" s="521"/>
      <c r="AA634" s="397"/>
    </row>
    <row r="635" spans="1:27" ht="13.5" customHeight="1" thickTop="1" x14ac:dyDescent="0.25">
      <c r="A635" s="137">
        <v>0</v>
      </c>
      <c r="B635" s="138">
        <v>1</v>
      </c>
      <c r="C635" s="138">
        <v>0</v>
      </c>
      <c r="D635" s="138">
        <v>0</v>
      </c>
      <c r="E635" s="138">
        <v>1</v>
      </c>
      <c r="F635" s="138">
        <v>0</v>
      </c>
      <c r="G635" s="138">
        <v>0</v>
      </c>
      <c r="H635" s="138">
        <v>0</v>
      </c>
      <c r="I635" s="138">
        <v>0</v>
      </c>
      <c r="J635" s="138">
        <v>0</v>
      </c>
      <c r="K635" s="138">
        <v>0</v>
      </c>
      <c r="L635" s="138">
        <v>0</v>
      </c>
      <c r="M635" s="138">
        <v>0</v>
      </c>
      <c r="N635" s="138">
        <v>15.7</v>
      </c>
      <c r="O635" s="138" t="s">
        <v>192</v>
      </c>
      <c r="AA635" s="397"/>
    </row>
    <row r="636" spans="1:27" ht="13.5" customHeight="1" x14ac:dyDescent="0.25">
      <c r="A636" s="139">
        <v>1.0416666666666666E-2</v>
      </c>
      <c r="B636" s="138">
        <v>1</v>
      </c>
      <c r="C636" s="138">
        <v>0</v>
      </c>
      <c r="D636" s="138">
        <v>0</v>
      </c>
      <c r="E636" s="138">
        <v>1</v>
      </c>
      <c r="F636" s="138">
        <v>0</v>
      </c>
      <c r="G636" s="138">
        <v>0</v>
      </c>
      <c r="H636" s="138">
        <v>0</v>
      </c>
      <c r="I636" s="138">
        <v>0</v>
      </c>
      <c r="J636" s="138">
        <v>0</v>
      </c>
      <c r="K636" s="138">
        <v>0</v>
      </c>
      <c r="L636" s="138">
        <v>0</v>
      </c>
      <c r="M636" s="138">
        <v>0</v>
      </c>
      <c r="N636" s="138">
        <v>34.9</v>
      </c>
      <c r="O636" s="138" t="s">
        <v>192</v>
      </c>
      <c r="AA636" s="397"/>
    </row>
    <row r="637" spans="1:27" ht="13.5" customHeight="1" x14ac:dyDescent="0.25">
      <c r="A637" s="139">
        <v>2.0833333333333332E-2</v>
      </c>
      <c r="B637" s="138">
        <v>0</v>
      </c>
      <c r="C637" s="138">
        <v>0</v>
      </c>
      <c r="D637" s="138">
        <v>0</v>
      </c>
      <c r="E637" s="138">
        <v>0</v>
      </c>
      <c r="F637" s="138">
        <v>0</v>
      </c>
      <c r="G637" s="138">
        <v>0</v>
      </c>
      <c r="H637" s="138">
        <v>0</v>
      </c>
      <c r="I637" s="138">
        <v>0</v>
      </c>
      <c r="J637" s="138">
        <v>0</v>
      </c>
      <c r="K637" s="138">
        <v>0</v>
      </c>
      <c r="L637" s="138">
        <v>0</v>
      </c>
      <c r="M637" s="138">
        <v>0</v>
      </c>
      <c r="N637" s="138" t="s">
        <v>192</v>
      </c>
      <c r="O637" s="138" t="s">
        <v>192</v>
      </c>
      <c r="AA637" s="397"/>
    </row>
    <row r="638" spans="1:27" ht="13.5" customHeight="1" x14ac:dyDescent="0.25">
      <c r="A638" s="139">
        <v>3.125E-2</v>
      </c>
      <c r="B638" s="138">
        <v>0</v>
      </c>
      <c r="C638" s="138">
        <v>0</v>
      </c>
      <c r="D638" s="138">
        <v>0</v>
      </c>
      <c r="E638" s="138">
        <v>0</v>
      </c>
      <c r="F638" s="138">
        <v>0</v>
      </c>
      <c r="G638" s="138">
        <v>0</v>
      </c>
      <c r="H638" s="138">
        <v>0</v>
      </c>
      <c r="I638" s="138">
        <v>0</v>
      </c>
      <c r="J638" s="138">
        <v>0</v>
      </c>
      <c r="K638" s="138">
        <v>0</v>
      </c>
      <c r="L638" s="138">
        <v>0</v>
      </c>
      <c r="M638" s="138">
        <v>0</v>
      </c>
      <c r="N638" s="138" t="s">
        <v>192</v>
      </c>
      <c r="O638" s="138" t="s">
        <v>192</v>
      </c>
    </row>
    <row r="639" spans="1:27" ht="13.5" customHeight="1" x14ac:dyDescent="0.25">
      <c r="A639" s="139">
        <v>4.1666666666666664E-2</v>
      </c>
      <c r="B639" s="138">
        <v>0</v>
      </c>
      <c r="C639" s="138">
        <v>0</v>
      </c>
      <c r="D639" s="138">
        <v>0</v>
      </c>
      <c r="E639" s="138">
        <v>0</v>
      </c>
      <c r="F639" s="138">
        <v>0</v>
      </c>
      <c r="G639" s="138">
        <v>0</v>
      </c>
      <c r="H639" s="138">
        <v>0</v>
      </c>
      <c r="I639" s="138">
        <v>0</v>
      </c>
      <c r="J639" s="138">
        <v>0</v>
      </c>
      <c r="K639" s="138">
        <v>0</v>
      </c>
      <c r="L639" s="138">
        <v>0</v>
      </c>
      <c r="M639" s="138">
        <v>0</v>
      </c>
      <c r="N639" s="138" t="s">
        <v>192</v>
      </c>
      <c r="O639" s="138" t="s">
        <v>192</v>
      </c>
    </row>
    <row r="640" spans="1:27" ht="13.5" customHeight="1" x14ac:dyDescent="0.25">
      <c r="A640" s="139">
        <v>5.2083333333333336E-2</v>
      </c>
      <c r="B640" s="138">
        <v>1</v>
      </c>
      <c r="C640" s="138">
        <v>0</v>
      </c>
      <c r="D640" s="138">
        <v>0</v>
      </c>
      <c r="E640" s="138">
        <v>1</v>
      </c>
      <c r="F640" s="138">
        <v>0</v>
      </c>
      <c r="G640" s="138">
        <v>0</v>
      </c>
      <c r="H640" s="138">
        <v>0</v>
      </c>
      <c r="I640" s="138">
        <v>0</v>
      </c>
      <c r="J640" s="138">
        <v>0</v>
      </c>
      <c r="K640" s="138">
        <v>0</v>
      </c>
      <c r="L640" s="138">
        <v>0</v>
      </c>
      <c r="M640" s="138">
        <v>0</v>
      </c>
      <c r="N640" s="138">
        <v>24.3</v>
      </c>
      <c r="O640" s="138" t="s">
        <v>192</v>
      </c>
    </row>
    <row r="641" spans="1:15" ht="13.5" customHeight="1" x14ac:dyDescent="0.25">
      <c r="A641" s="139">
        <v>6.25E-2</v>
      </c>
      <c r="B641" s="138">
        <v>1</v>
      </c>
      <c r="C641" s="138">
        <v>0</v>
      </c>
      <c r="D641" s="138">
        <v>0</v>
      </c>
      <c r="E641" s="138">
        <v>1</v>
      </c>
      <c r="F641" s="138">
        <v>0</v>
      </c>
      <c r="G641" s="138">
        <v>0</v>
      </c>
      <c r="H641" s="138">
        <v>0</v>
      </c>
      <c r="I641" s="138">
        <v>0</v>
      </c>
      <c r="J641" s="138">
        <v>0</v>
      </c>
      <c r="K641" s="138">
        <v>0</v>
      </c>
      <c r="L641" s="138">
        <v>0</v>
      </c>
      <c r="M641" s="138">
        <v>0</v>
      </c>
      <c r="N641" s="138">
        <v>33.200000000000003</v>
      </c>
      <c r="O641" s="138" t="s">
        <v>192</v>
      </c>
    </row>
    <row r="642" spans="1:15" ht="13.5" customHeight="1" x14ac:dyDescent="0.25">
      <c r="A642" s="139">
        <v>7.2916666666666699E-2</v>
      </c>
      <c r="B642" s="138">
        <v>1</v>
      </c>
      <c r="C642" s="138">
        <v>0</v>
      </c>
      <c r="D642" s="138">
        <v>0</v>
      </c>
      <c r="E642" s="138">
        <v>1</v>
      </c>
      <c r="F642" s="138">
        <v>0</v>
      </c>
      <c r="G642" s="138">
        <v>0</v>
      </c>
      <c r="H642" s="138">
        <v>0</v>
      </c>
      <c r="I642" s="138">
        <v>0</v>
      </c>
      <c r="J642" s="138">
        <v>0</v>
      </c>
      <c r="K642" s="138">
        <v>0</v>
      </c>
      <c r="L642" s="138">
        <v>0</v>
      </c>
      <c r="M642" s="138">
        <v>0</v>
      </c>
      <c r="N642" s="138">
        <v>34</v>
      </c>
      <c r="O642" s="138" t="s">
        <v>192</v>
      </c>
    </row>
    <row r="643" spans="1:15" ht="13.5" customHeight="1" x14ac:dyDescent="0.25">
      <c r="A643" s="139">
        <v>8.3333333333333301E-2</v>
      </c>
      <c r="B643" s="138">
        <v>2</v>
      </c>
      <c r="C643" s="138">
        <v>0</v>
      </c>
      <c r="D643" s="138">
        <v>0</v>
      </c>
      <c r="E643" s="138">
        <v>2</v>
      </c>
      <c r="F643" s="138">
        <v>0</v>
      </c>
      <c r="G643" s="138">
        <v>0</v>
      </c>
      <c r="H643" s="138">
        <v>0</v>
      </c>
      <c r="I643" s="138">
        <v>0</v>
      </c>
      <c r="J643" s="138">
        <v>0</v>
      </c>
      <c r="K643" s="138">
        <v>0</v>
      </c>
      <c r="L643" s="138">
        <v>0</v>
      </c>
      <c r="M643" s="138">
        <v>0</v>
      </c>
      <c r="N643" s="138">
        <v>28</v>
      </c>
      <c r="O643" s="138" t="s">
        <v>192</v>
      </c>
    </row>
    <row r="644" spans="1:15" ht="13.5" customHeight="1" x14ac:dyDescent="0.25">
      <c r="A644" s="139">
        <v>9.375E-2</v>
      </c>
      <c r="B644" s="138">
        <v>0</v>
      </c>
      <c r="C644" s="138">
        <v>0</v>
      </c>
      <c r="D644" s="138">
        <v>0</v>
      </c>
      <c r="E644" s="138">
        <v>0</v>
      </c>
      <c r="F644" s="138">
        <v>0</v>
      </c>
      <c r="G644" s="138">
        <v>0</v>
      </c>
      <c r="H644" s="138">
        <v>0</v>
      </c>
      <c r="I644" s="138">
        <v>0</v>
      </c>
      <c r="J644" s="138">
        <v>0</v>
      </c>
      <c r="K644" s="138">
        <v>0</v>
      </c>
      <c r="L644" s="138">
        <v>0</v>
      </c>
      <c r="M644" s="138">
        <v>0</v>
      </c>
      <c r="N644" s="138" t="s">
        <v>192</v>
      </c>
      <c r="O644" s="138" t="s">
        <v>192</v>
      </c>
    </row>
    <row r="645" spans="1:15" ht="13.5" customHeight="1" x14ac:dyDescent="0.25">
      <c r="A645" s="139">
        <v>0.104166666666667</v>
      </c>
      <c r="B645" s="138">
        <v>1</v>
      </c>
      <c r="C645" s="138">
        <v>0</v>
      </c>
      <c r="D645" s="138">
        <v>0</v>
      </c>
      <c r="E645" s="138">
        <v>1</v>
      </c>
      <c r="F645" s="138">
        <v>0</v>
      </c>
      <c r="G645" s="138">
        <v>0</v>
      </c>
      <c r="H645" s="138">
        <v>0</v>
      </c>
      <c r="I645" s="138">
        <v>0</v>
      </c>
      <c r="J645" s="138">
        <v>0</v>
      </c>
      <c r="K645" s="138">
        <v>0</v>
      </c>
      <c r="L645" s="138">
        <v>0</v>
      </c>
      <c r="M645" s="138">
        <v>0</v>
      </c>
      <c r="N645" s="138">
        <v>27.9</v>
      </c>
      <c r="O645" s="138" t="s">
        <v>192</v>
      </c>
    </row>
    <row r="646" spans="1:15" ht="13.5" customHeight="1" x14ac:dyDescent="0.25">
      <c r="A646" s="139">
        <v>0.114583333333333</v>
      </c>
      <c r="B646" s="138">
        <v>0</v>
      </c>
      <c r="C646" s="138">
        <v>0</v>
      </c>
      <c r="D646" s="138">
        <v>0</v>
      </c>
      <c r="E646" s="138">
        <v>0</v>
      </c>
      <c r="F646" s="138">
        <v>0</v>
      </c>
      <c r="G646" s="138">
        <v>0</v>
      </c>
      <c r="H646" s="138">
        <v>0</v>
      </c>
      <c r="I646" s="138">
        <v>0</v>
      </c>
      <c r="J646" s="138">
        <v>0</v>
      </c>
      <c r="K646" s="138">
        <v>0</v>
      </c>
      <c r="L646" s="138">
        <v>0</v>
      </c>
      <c r="M646" s="138">
        <v>0</v>
      </c>
      <c r="N646" s="138" t="s">
        <v>192</v>
      </c>
      <c r="O646" s="138" t="s">
        <v>192</v>
      </c>
    </row>
    <row r="647" spans="1:15" ht="13.5" customHeight="1" x14ac:dyDescent="0.25">
      <c r="A647" s="139">
        <v>0.125</v>
      </c>
      <c r="B647" s="138">
        <v>1</v>
      </c>
      <c r="C647" s="138">
        <v>0</v>
      </c>
      <c r="D647" s="138">
        <v>0</v>
      </c>
      <c r="E647" s="138">
        <v>1</v>
      </c>
      <c r="F647" s="138">
        <v>0</v>
      </c>
      <c r="G647" s="138">
        <v>0</v>
      </c>
      <c r="H647" s="138">
        <v>0</v>
      </c>
      <c r="I647" s="138">
        <v>0</v>
      </c>
      <c r="J647" s="138">
        <v>0</v>
      </c>
      <c r="K647" s="138">
        <v>0</v>
      </c>
      <c r="L647" s="138">
        <v>0</v>
      </c>
      <c r="M647" s="138">
        <v>0</v>
      </c>
      <c r="N647" s="138">
        <v>30.5</v>
      </c>
      <c r="O647" s="138" t="s">
        <v>192</v>
      </c>
    </row>
    <row r="648" spans="1:15" ht="13.5" customHeight="1" x14ac:dyDescent="0.25">
      <c r="A648" s="139">
        <v>0.13541666666666699</v>
      </c>
      <c r="B648" s="138">
        <v>0</v>
      </c>
      <c r="C648" s="138">
        <v>0</v>
      </c>
      <c r="D648" s="138">
        <v>0</v>
      </c>
      <c r="E648" s="138">
        <v>0</v>
      </c>
      <c r="F648" s="138">
        <v>0</v>
      </c>
      <c r="G648" s="138">
        <v>0</v>
      </c>
      <c r="H648" s="138">
        <v>0</v>
      </c>
      <c r="I648" s="138">
        <v>0</v>
      </c>
      <c r="J648" s="138">
        <v>0</v>
      </c>
      <c r="K648" s="138">
        <v>0</v>
      </c>
      <c r="L648" s="138">
        <v>0</v>
      </c>
      <c r="M648" s="138">
        <v>0</v>
      </c>
      <c r="N648" s="138" t="s">
        <v>192</v>
      </c>
      <c r="O648" s="138" t="s">
        <v>192</v>
      </c>
    </row>
    <row r="649" spans="1:15" ht="13.5" customHeight="1" x14ac:dyDescent="0.25">
      <c r="A649" s="139">
        <v>0.14583333333333301</v>
      </c>
      <c r="B649" s="138">
        <v>0</v>
      </c>
      <c r="C649" s="138">
        <v>0</v>
      </c>
      <c r="D649" s="138">
        <v>0</v>
      </c>
      <c r="E649" s="138">
        <v>0</v>
      </c>
      <c r="F649" s="138">
        <v>0</v>
      </c>
      <c r="G649" s="138">
        <v>0</v>
      </c>
      <c r="H649" s="138">
        <v>0</v>
      </c>
      <c r="I649" s="138">
        <v>0</v>
      </c>
      <c r="J649" s="138">
        <v>0</v>
      </c>
      <c r="K649" s="138">
        <v>0</v>
      </c>
      <c r="L649" s="138">
        <v>0</v>
      </c>
      <c r="M649" s="138">
        <v>0</v>
      </c>
      <c r="N649" s="138" t="s">
        <v>192</v>
      </c>
      <c r="O649" s="138" t="s">
        <v>192</v>
      </c>
    </row>
    <row r="650" spans="1:15" ht="13.5" customHeight="1" x14ac:dyDescent="0.25">
      <c r="A650" s="139">
        <v>0.15625</v>
      </c>
      <c r="B650" s="138">
        <v>0</v>
      </c>
      <c r="C650" s="138">
        <v>0</v>
      </c>
      <c r="D650" s="138">
        <v>0</v>
      </c>
      <c r="E650" s="138">
        <v>0</v>
      </c>
      <c r="F650" s="138">
        <v>0</v>
      </c>
      <c r="G650" s="138">
        <v>0</v>
      </c>
      <c r="H650" s="138">
        <v>0</v>
      </c>
      <c r="I650" s="138">
        <v>0</v>
      </c>
      <c r="J650" s="138">
        <v>0</v>
      </c>
      <c r="K650" s="138">
        <v>0</v>
      </c>
      <c r="L650" s="138">
        <v>0</v>
      </c>
      <c r="M650" s="138">
        <v>0</v>
      </c>
      <c r="N650" s="138" t="s">
        <v>192</v>
      </c>
      <c r="O650" s="138" t="s">
        <v>192</v>
      </c>
    </row>
    <row r="651" spans="1:15" ht="13.5" customHeight="1" x14ac:dyDescent="0.25">
      <c r="A651" s="139">
        <v>0.16666666666666699</v>
      </c>
      <c r="B651" s="138">
        <v>0</v>
      </c>
      <c r="C651" s="138">
        <v>0</v>
      </c>
      <c r="D651" s="138">
        <v>0</v>
      </c>
      <c r="E651" s="138">
        <v>0</v>
      </c>
      <c r="F651" s="138">
        <v>0</v>
      </c>
      <c r="G651" s="138">
        <v>0</v>
      </c>
      <c r="H651" s="138">
        <v>0</v>
      </c>
      <c r="I651" s="138">
        <v>0</v>
      </c>
      <c r="J651" s="138">
        <v>0</v>
      </c>
      <c r="K651" s="138">
        <v>0</v>
      </c>
      <c r="L651" s="138">
        <v>0</v>
      </c>
      <c r="M651" s="138">
        <v>0</v>
      </c>
      <c r="N651" s="138" t="s">
        <v>192</v>
      </c>
      <c r="O651" s="138" t="s">
        <v>192</v>
      </c>
    </row>
    <row r="652" spans="1:15" ht="13.5" customHeight="1" x14ac:dyDescent="0.25">
      <c r="A652" s="139">
        <v>0.17708333333333301</v>
      </c>
      <c r="B652" s="138">
        <v>0</v>
      </c>
      <c r="C652" s="138">
        <v>0</v>
      </c>
      <c r="D652" s="138">
        <v>0</v>
      </c>
      <c r="E652" s="138">
        <v>0</v>
      </c>
      <c r="F652" s="138">
        <v>0</v>
      </c>
      <c r="G652" s="138">
        <v>0</v>
      </c>
      <c r="H652" s="138">
        <v>0</v>
      </c>
      <c r="I652" s="138">
        <v>0</v>
      </c>
      <c r="J652" s="138">
        <v>0</v>
      </c>
      <c r="K652" s="138">
        <v>0</v>
      </c>
      <c r="L652" s="138">
        <v>0</v>
      </c>
      <c r="M652" s="138">
        <v>0</v>
      </c>
      <c r="N652" s="138" t="s">
        <v>192</v>
      </c>
      <c r="O652" s="138" t="s">
        <v>192</v>
      </c>
    </row>
    <row r="653" spans="1:15" ht="13.5" customHeight="1" x14ac:dyDescent="0.25">
      <c r="A653" s="139">
        <v>0.1875</v>
      </c>
      <c r="B653" s="138">
        <v>3</v>
      </c>
      <c r="C653" s="138">
        <v>0</v>
      </c>
      <c r="D653" s="138">
        <v>0</v>
      </c>
      <c r="E653" s="138">
        <v>1</v>
      </c>
      <c r="F653" s="138">
        <v>2</v>
      </c>
      <c r="G653" s="138">
        <v>0</v>
      </c>
      <c r="H653" s="138">
        <v>0</v>
      </c>
      <c r="I653" s="138">
        <v>0</v>
      </c>
      <c r="J653" s="138">
        <v>0</v>
      </c>
      <c r="K653" s="138">
        <v>0</v>
      </c>
      <c r="L653" s="138">
        <v>0</v>
      </c>
      <c r="M653" s="138">
        <v>0</v>
      </c>
      <c r="N653" s="138">
        <v>28.1</v>
      </c>
      <c r="O653" s="138" t="s">
        <v>192</v>
      </c>
    </row>
    <row r="654" spans="1:15" ht="13.5" customHeight="1" x14ac:dyDescent="0.25">
      <c r="A654" s="139">
        <v>0.19791666666666699</v>
      </c>
      <c r="B654" s="138">
        <v>1</v>
      </c>
      <c r="C654" s="138">
        <v>0</v>
      </c>
      <c r="D654" s="138">
        <v>0</v>
      </c>
      <c r="E654" s="138">
        <v>0</v>
      </c>
      <c r="F654" s="138">
        <v>1</v>
      </c>
      <c r="G654" s="138">
        <v>0</v>
      </c>
      <c r="H654" s="138">
        <v>0</v>
      </c>
      <c r="I654" s="138">
        <v>0</v>
      </c>
      <c r="J654" s="138">
        <v>0</v>
      </c>
      <c r="K654" s="138">
        <v>0</v>
      </c>
      <c r="L654" s="138">
        <v>0</v>
      </c>
      <c r="M654" s="138">
        <v>0</v>
      </c>
      <c r="N654" s="138">
        <v>23.8</v>
      </c>
      <c r="O654" s="138" t="s">
        <v>192</v>
      </c>
    </row>
    <row r="655" spans="1:15" ht="13.5" customHeight="1" x14ac:dyDescent="0.25">
      <c r="A655" s="139">
        <v>0.20833333333333301</v>
      </c>
      <c r="B655" s="138">
        <v>0</v>
      </c>
      <c r="C655" s="138">
        <v>0</v>
      </c>
      <c r="D655" s="138">
        <v>0</v>
      </c>
      <c r="E655" s="138">
        <v>0</v>
      </c>
      <c r="F655" s="138">
        <v>0</v>
      </c>
      <c r="G655" s="138">
        <v>0</v>
      </c>
      <c r="H655" s="138">
        <v>0</v>
      </c>
      <c r="I655" s="138">
        <v>0</v>
      </c>
      <c r="J655" s="138">
        <v>0</v>
      </c>
      <c r="K655" s="138">
        <v>0</v>
      </c>
      <c r="L655" s="138">
        <v>0</v>
      </c>
      <c r="M655" s="138">
        <v>0</v>
      </c>
      <c r="N655" s="138" t="s">
        <v>192</v>
      </c>
      <c r="O655" s="138" t="s">
        <v>192</v>
      </c>
    </row>
    <row r="656" spans="1:15" ht="13.5" customHeight="1" x14ac:dyDescent="0.25">
      <c r="A656" s="139">
        <v>0.21875</v>
      </c>
      <c r="B656" s="138">
        <v>0</v>
      </c>
      <c r="C656" s="138">
        <v>0</v>
      </c>
      <c r="D656" s="138">
        <v>0</v>
      </c>
      <c r="E656" s="138">
        <v>0</v>
      </c>
      <c r="F656" s="138">
        <v>0</v>
      </c>
      <c r="G656" s="138">
        <v>0</v>
      </c>
      <c r="H656" s="138">
        <v>0</v>
      </c>
      <c r="I656" s="138">
        <v>0</v>
      </c>
      <c r="J656" s="138">
        <v>0</v>
      </c>
      <c r="K656" s="138">
        <v>0</v>
      </c>
      <c r="L656" s="138">
        <v>0</v>
      </c>
      <c r="M656" s="138">
        <v>0</v>
      </c>
      <c r="N656" s="138" t="s">
        <v>192</v>
      </c>
      <c r="O656" s="138" t="s">
        <v>192</v>
      </c>
    </row>
    <row r="657" spans="1:15" ht="13.5" customHeight="1" x14ac:dyDescent="0.25">
      <c r="A657" s="139">
        <v>0.22916666666666699</v>
      </c>
      <c r="B657" s="138">
        <v>1</v>
      </c>
      <c r="C657" s="138">
        <v>0</v>
      </c>
      <c r="D657" s="138">
        <v>0</v>
      </c>
      <c r="E657" s="138">
        <v>0</v>
      </c>
      <c r="F657" s="138">
        <v>0</v>
      </c>
      <c r="G657" s="138">
        <v>1</v>
      </c>
      <c r="H657" s="138">
        <v>0</v>
      </c>
      <c r="I657" s="138">
        <v>0</v>
      </c>
      <c r="J657" s="138">
        <v>0</v>
      </c>
      <c r="K657" s="138">
        <v>0</v>
      </c>
      <c r="L657" s="138">
        <v>0</v>
      </c>
      <c r="M657" s="138">
        <v>0</v>
      </c>
      <c r="N657" s="138">
        <v>26.4</v>
      </c>
      <c r="O657" s="138" t="s">
        <v>192</v>
      </c>
    </row>
    <row r="658" spans="1:15" ht="13.5" customHeight="1" x14ac:dyDescent="0.25">
      <c r="A658" s="139">
        <v>0.23958333333333301</v>
      </c>
      <c r="B658" s="138">
        <v>4</v>
      </c>
      <c r="C658" s="138">
        <v>0</v>
      </c>
      <c r="D658" s="138">
        <v>0</v>
      </c>
      <c r="E658" s="138">
        <v>3</v>
      </c>
      <c r="F658" s="138">
        <v>1</v>
      </c>
      <c r="G658" s="138">
        <v>0</v>
      </c>
      <c r="H658" s="138">
        <v>0</v>
      </c>
      <c r="I658" s="138">
        <v>0</v>
      </c>
      <c r="J658" s="138">
        <v>0</v>
      </c>
      <c r="K658" s="138">
        <v>0</v>
      </c>
      <c r="L658" s="138">
        <v>0</v>
      </c>
      <c r="M658" s="138">
        <v>0</v>
      </c>
      <c r="N658" s="138">
        <v>30.2</v>
      </c>
      <c r="O658" s="138" t="s">
        <v>192</v>
      </c>
    </row>
    <row r="659" spans="1:15" ht="13.5" customHeight="1" x14ac:dyDescent="0.25">
      <c r="A659" s="139">
        <v>0.25</v>
      </c>
      <c r="B659" s="138">
        <v>0</v>
      </c>
      <c r="C659" s="138">
        <v>0</v>
      </c>
      <c r="D659" s="138">
        <v>0</v>
      </c>
      <c r="E659" s="138">
        <v>0</v>
      </c>
      <c r="F659" s="138">
        <v>0</v>
      </c>
      <c r="G659" s="138">
        <v>0</v>
      </c>
      <c r="H659" s="138">
        <v>0</v>
      </c>
      <c r="I659" s="138">
        <v>0</v>
      </c>
      <c r="J659" s="138">
        <v>0</v>
      </c>
      <c r="K659" s="138">
        <v>0</v>
      </c>
      <c r="L659" s="138">
        <v>0</v>
      </c>
      <c r="M659" s="138">
        <v>0</v>
      </c>
      <c r="N659" s="138" t="s">
        <v>192</v>
      </c>
      <c r="O659" s="138" t="s">
        <v>192</v>
      </c>
    </row>
    <row r="660" spans="1:15" ht="13.5" customHeight="1" x14ac:dyDescent="0.25">
      <c r="A660" s="139">
        <v>0.26041666666666702</v>
      </c>
      <c r="B660" s="138">
        <v>4</v>
      </c>
      <c r="C660" s="138">
        <v>0</v>
      </c>
      <c r="D660" s="138">
        <v>0</v>
      </c>
      <c r="E660" s="138">
        <v>3</v>
      </c>
      <c r="F660" s="138">
        <v>1</v>
      </c>
      <c r="G660" s="138">
        <v>0</v>
      </c>
      <c r="H660" s="138">
        <v>0</v>
      </c>
      <c r="I660" s="138">
        <v>0</v>
      </c>
      <c r="J660" s="138">
        <v>0</v>
      </c>
      <c r="K660" s="138">
        <v>0</v>
      </c>
      <c r="L660" s="138">
        <v>0</v>
      </c>
      <c r="M660" s="138">
        <v>0</v>
      </c>
      <c r="N660" s="138">
        <v>26.5</v>
      </c>
      <c r="O660" s="138" t="s">
        <v>192</v>
      </c>
    </row>
    <row r="661" spans="1:15" ht="13.5" customHeight="1" x14ac:dyDescent="0.25">
      <c r="A661" s="139">
        <v>0.27083333333333298</v>
      </c>
      <c r="B661" s="138">
        <v>4</v>
      </c>
      <c r="C661" s="138">
        <v>0</v>
      </c>
      <c r="D661" s="138">
        <v>0</v>
      </c>
      <c r="E661" s="138">
        <v>4</v>
      </c>
      <c r="F661" s="138">
        <v>0</v>
      </c>
      <c r="G661" s="138">
        <v>0</v>
      </c>
      <c r="H661" s="138">
        <v>0</v>
      </c>
      <c r="I661" s="138">
        <v>0</v>
      </c>
      <c r="J661" s="138">
        <v>0</v>
      </c>
      <c r="K661" s="138">
        <v>0</v>
      </c>
      <c r="L661" s="138">
        <v>0</v>
      </c>
      <c r="M661" s="138">
        <v>0</v>
      </c>
      <c r="N661" s="138">
        <v>30.7</v>
      </c>
      <c r="O661" s="138" t="s">
        <v>192</v>
      </c>
    </row>
    <row r="662" spans="1:15" ht="13.5" customHeight="1" x14ac:dyDescent="0.25">
      <c r="A662" s="139">
        <v>0.28125</v>
      </c>
      <c r="B662" s="138">
        <v>9</v>
      </c>
      <c r="C662" s="138">
        <v>0</v>
      </c>
      <c r="D662" s="138">
        <v>0</v>
      </c>
      <c r="E662" s="138">
        <v>7</v>
      </c>
      <c r="F662" s="138">
        <v>1</v>
      </c>
      <c r="G662" s="138">
        <v>1</v>
      </c>
      <c r="H662" s="138">
        <v>0</v>
      </c>
      <c r="I662" s="138">
        <v>0</v>
      </c>
      <c r="J662" s="138">
        <v>0</v>
      </c>
      <c r="K662" s="138">
        <v>0</v>
      </c>
      <c r="L662" s="138">
        <v>0</v>
      </c>
      <c r="M662" s="138">
        <v>0</v>
      </c>
      <c r="N662" s="138">
        <v>30.2</v>
      </c>
      <c r="O662" s="138" t="s">
        <v>192</v>
      </c>
    </row>
    <row r="663" spans="1:15" ht="13.5" customHeight="1" x14ac:dyDescent="0.25">
      <c r="A663" s="139">
        <v>0.29166666666666702</v>
      </c>
      <c r="B663" s="138">
        <v>5</v>
      </c>
      <c r="C663" s="138">
        <v>0</v>
      </c>
      <c r="D663" s="138">
        <v>0</v>
      </c>
      <c r="E663" s="138">
        <v>4</v>
      </c>
      <c r="F663" s="138">
        <v>0</v>
      </c>
      <c r="G663" s="138">
        <v>1</v>
      </c>
      <c r="H663" s="138">
        <v>0</v>
      </c>
      <c r="I663" s="138">
        <v>0</v>
      </c>
      <c r="J663" s="138">
        <v>0</v>
      </c>
      <c r="K663" s="138">
        <v>0</v>
      </c>
      <c r="L663" s="138">
        <v>0</v>
      </c>
      <c r="M663" s="138">
        <v>0</v>
      </c>
      <c r="N663" s="138">
        <v>33.4</v>
      </c>
      <c r="O663" s="138" t="s">
        <v>192</v>
      </c>
    </row>
    <row r="664" spans="1:15" ht="13.5" customHeight="1" x14ac:dyDescent="0.25">
      <c r="A664" s="139">
        <v>0.30208333333333298</v>
      </c>
      <c r="B664" s="138">
        <v>6</v>
      </c>
      <c r="C664" s="138">
        <v>0</v>
      </c>
      <c r="D664" s="138">
        <v>0</v>
      </c>
      <c r="E664" s="138">
        <v>6</v>
      </c>
      <c r="F664" s="138">
        <v>0</v>
      </c>
      <c r="G664" s="138">
        <v>0</v>
      </c>
      <c r="H664" s="138">
        <v>0</v>
      </c>
      <c r="I664" s="138">
        <v>0</v>
      </c>
      <c r="J664" s="138">
        <v>0</v>
      </c>
      <c r="K664" s="138">
        <v>0</v>
      </c>
      <c r="L664" s="138">
        <v>0</v>
      </c>
      <c r="M664" s="138">
        <v>0</v>
      </c>
      <c r="N664" s="138">
        <v>25.5</v>
      </c>
      <c r="O664" s="138" t="s">
        <v>192</v>
      </c>
    </row>
    <row r="665" spans="1:15" ht="13.5" customHeight="1" x14ac:dyDescent="0.25">
      <c r="A665" s="139">
        <v>0.3125</v>
      </c>
      <c r="B665" s="138">
        <v>13</v>
      </c>
      <c r="C665" s="138">
        <v>1</v>
      </c>
      <c r="D665" s="138">
        <v>0</v>
      </c>
      <c r="E665" s="138">
        <v>10</v>
      </c>
      <c r="F665" s="138">
        <v>2</v>
      </c>
      <c r="G665" s="138">
        <v>0</v>
      </c>
      <c r="H665" s="138">
        <v>0</v>
      </c>
      <c r="I665" s="138">
        <v>0</v>
      </c>
      <c r="J665" s="138">
        <v>0</v>
      </c>
      <c r="K665" s="138">
        <v>0</v>
      </c>
      <c r="L665" s="138">
        <v>0</v>
      </c>
      <c r="M665" s="138">
        <v>0</v>
      </c>
      <c r="N665" s="138">
        <v>28.4</v>
      </c>
      <c r="O665" s="138">
        <v>33.200000000000003</v>
      </c>
    </row>
    <row r="666" spans="1:15" ht="13.5" customHeight="1" x14ac:dyDescent="0.25">
      <c r="A666" s="139">
        <v>0.32291666666666702</v>
      </c>
      <c r="B666" s="138">
        <v>12</v>
      </c>
      <c r="C666" s="138">
        <v>0</v>
      </c>
      <c r="D666" s="138">
        <v>0</v>
      </c>
      <c r="E666" s="138">
        <v>10</v>
      </c>
      <c r="F666" s="138">
        <v>1</v>
      </c>
      <c r="G666" s="138">
        <v>1</v>
      </c>
      <c r="H666" s="138">
        <v>0</v>
      </c>
      <c r="I666" s="138">
        <v>0</v>
      </c>
      <c r="J666" s="138">
        <v>0</v>
      </c>
      <c r="K666" s="138">
        <v>0</v>
      </c>
      <c r="L666" s="138">
        <v>0</v>
      </c>
      <c r="M666" s="138">
        <v>0</v>
      </c>
      <c r="N666" s="138">
        <v>28</v>
      </c>
      <c r="O666" s="138">
        <v>34.4</v>
      </c>
    </row>
    <row r="667" spans="1:15" ht="13.5" customHeight="1" x14ac:dyDescent="0.25">
      <c r="A667" s="139">
        <v>0.33333333333333298</v>
      </c>
      <c r="B667" s="138">
        <v>7</v>
      </c>
      <c r="C667" s="138">
        <v>0</v>
      </c>
      <c r="D667" s="138">
        <v>0</v>
      </c>
      <c r="E667" s="138">
        <v>4</v>
      </c>
      <c r="F667" s="138">
        <v>3</v>
      </c>
      <c r="G667" s="138">
        <v>0</v>
      </c>
      <c r="H667" s="138">
        <v>0</v>
      </c>
      <c r="I667" s="138">
        <v>0</v>
      </c>
      <c r="J667" s="138">
        <v>0</v>
      </c>
      <c r="K667" s="138">
        <v>0</v>
      </c>
      <c r="L667" s="138">
        <v>0</v>
      </c>
      <c r="M667" s="138">
        <v>0</v>
      </c>
      <c r="N667" s="138">
        <v>29.9</v>
      </c>
      <c r="O667" s="138" t="s">
        <v>192</v>
      </c>
    </row>
    <row r="668" spans="1:15" ht="13.5" customHeight="1" x14ac:dyDescent="0.25">
      <c r="A668" s="139">
        <v>0.34375</v>
      </c>
      <c r="B668" s="138">
        <v>9</v>
      </c>
      <c r="C668" s="138">
        <v>0</v>
      </c>
      <c r="D668" s="138">
        <v>0</v>
      </c>
      <c r="E668" s="138">
        <v>8</v>
      </c>
      <c r="F668" s="138">
        <v>1</v>
      </c>
      <c r="G668" s="138">
        <v>0</v>
      </c>
      <c r="H668" s="138">
        <v>0</v>
      </c>
      <c r="I668" s="138">
        <v>0</v>
      </c>
      <c r="J668" s="138">
        <v>0</v>
      </c>
      <c r="K668" s="138">
        <v>0</v>
      </c>
      <c r="L668" s="138">
        <v>0</v>
      </c>
      <c r="M668" s="138">
        <v>0</v>
      </c>
      <c r="N668" s="138">
        <v>26.8</v>
      </c>
      <c r="O668" s="138" t="s">
        <v>192</v>
      </c>
    </row>
    <row r="669" spans="1:15" ht="13.5" customHeight="1" x14ac:dyDescent="0.25">
      <c r="A669" s="139">
        <v>0.35416666666666702</v>
      </c>
      <c r="B669" s="138">
        <v>6</v>
      </c>
      <c r="C669" s="138">
        <v>2</v>
      </c>
      <c r="D669" s="138">
        <v>0</v>
      </c>
      <c r="E669" s="138">
        <v>4</v>
      </c>
      <c r="F669" s="138">
        <v>0</v>
      </c>
      <c r="G669" s="138">
        <v>0</v>
      </c>
      <c r="H669" s="138">
        <v>0</v>
      </c>
      <c r="I669" s="138">
        <v>0</v>
      </c>
      <c r="J669" s="138">
        <v>0</v>
      </c>
      <c r="K669" s="138">
        <v>0</v>
      </c>
      <c r="L669" s="138">
        <v>0</v>
      </c>
      <c r="M669" s="138">
        <v>0</v>
      </c>
      <c r="N669" s="138">
        <v>23.6</v>
      </c>
      <c r="O669" s="138" t="s">
        <v>192</v>
      </c>
    </row>
    <row r="670" spans="1:15" ht="13.5" customHeight="1" x14ac:dyDescent="0.25">
      <c r="A670" s="139">
        <v>0.36458333333333298</v>
      </c>
      <c r="B670" s="138">
        <v>8</v>
      </c>
      <c r="C670" s="138">
        <v>0</v>
      </c>
      <c r="D670" s="138">
        <v>0</v>
      </c>
      <c r="E670" s="138">
        <v>7</v>
      </c>
      <c r="F670" s="138">
        <v>1</v>
      </c>
      <c r="G670" s="138">
        <v>0</v>
      </c>
      <c r="H670" s="138">
        <v>0</v>
      </c>
      <c r="I670" s="138">
        <v>0</v>
      </c>
      <c r="J670" s="138">
        <v>0</v>
      </c>
      <c r="K670" s="138">
        <v>0</v>
      </c>
      <c r="L670" s="138">
        <v>0</v>
      </c>
      <c r="M670" s="138">
        <v>0</v>
      </c>
      <c r="N670" s="138">
        <v>30.2</v>
      </c>
      <c r="O670" s="138" t="s">
        <v>192</v>
      </c>
    </row>
    <row r="671" spans="1:15" ht="13.5" customHeight="1" x14ac:dyDescent="0.25">
      <c r="A671" s="139">
        <v>0.375</v>
      </c>
      <c r="B671" s="138">
        <v>12</v>
      </c>
      <c r="C671" s="138">
        <v>0</v>
      </c>
      <c r="D671" s="138">
        <v>0</v>
      </c>
      <c r="E671" s="138">
        <v>7</v>
      </c>
      <c r="F671" s="138">
        <v>5</v>
      </c>
      <c r="G671" s="138">
        <v>0</v>
      </c>
      <c r="H671" s="138">
        <v>0</v>
      </c>
      <c r="I671" s="138">
        <v>0</v>
      </c>
      <c r="J671" s="138">
        <v>0</v>
      </c>
      <c r="K671" s="138">
        <v>0</v>
      </c>
      <c r="L671" s="138">
        <v>0</v>
      </c>
      <c r="M671" s="138">
        <v>0</v>
      </c>
      <c r="N671" s="138">
        <v>30.2</v>
      </c>
      <c r="O671" s="138">
        <v>37.799999999999997</v>
      </c>
    </row>
    <row r="672" spans="1:15" ht="13.5" customHeight="1" x14ac:dyDescent="0.25">
      <c r="A672" s="139">
        <v>0.38541666666666702</v>
      </c>
      <c r="B672" s="138">
        <v>12</v>
      </c>
      <c r="C672" s="138">
        <v>0</v>
      </c>
      <c r="D672" s="138">
        <v>0</v>
      </c>
      <c r="E672" s="138">
        <v>8</v>
      </c>
      <c r="F672" s="138">
        <v>2</v>
      </c>
      <c r="G672" s="138">
        <v>1</v>
      </c>
      <c r="H672" s="138">
        <v>0</v>
      </c>
      <c r="I672" s="138">
        <v>0</v>
      </c>
      <c r="J672" s="138">
        <v>0</v>
      </c>
      <c r="K672" s="138">
        <v>0</v>
      </c>
      <c r="L672" s="138">
        <v>1</v>
      </c>
      <c r="M672" s="138">
        <v>0</v>
      </c>
      <c r="N672" s="138">
        <v>26.1</v>
      </c>
      <c r="O672" s="138">
        <v>31.4</v>
      </c>
    </row>
    <row r="673" spans="1:15" ht="13.5" customHeight="1" x14ac:dyDescent="0.25">
      <c r="A673" s="139">
        <v>0.39583333333333298</v>
      </c>
      <c r="B673" s="138">
        <v>18</v>
      </c>
      <c r="C673" s="138">
        <v>1</v>
      </c>
      <c r="D673" s="138">
        <v>0</v>
      </c>
      <c r="E673" s="138">
        <v>12</v>
      </c>
      <c r="F673" s="138">
        <v>4</v>
      </c>
      <c r="G673" s="138">
        <v>1</v>
      </c>
      <c r="H673" s="138">
        <v>0</v>
      </c>
      <c r="I673" s="138">
        <v>0</v>
      </c>
      <c r="J673" s="138">
        <v>0</v>
      </c>
      <c r="K673" s="138">
        <v>0</v>
      </c>
      <c r="L673" s="138">
        <v>0</v>
      </c>
      <c r="M673" s="138">
        <v>0</v>
      </c>
      <c r="N673" s="138">
        <v>25.5</v>
      </c>
      <c r="O673" s="138">
        <v>29.6</v>
      </c>
    </row>
    <row r="674" spans="1:15" ht="13.5" customHeight="1" x14ac:dyDescent="0.25">
      <c r="A674" s="139">
        <v>0.40625</v>
      </c>
      <c r="B674" s="138">
        <v>18</v>
      </c>
      <c r="C674" s="138">
        <v>0</v>
      </c>
      <c r="D674" s="138">
        <v>0</v>
      </c>
      <c r="E674" s="138">
        <v>13</v>
      </c>
      <c r="F674" s="138">
        <v>5</v>
      </c>
      <c r="G674" s="138">
        <v>0</v>
      </c>
      <c r="H674" s="138">
        <v>0</v>
      </c>
      <c r="I674" s="138">
        <v>0</v>
      </c>
      <c r="J674" s="138">
        <v>0</v>
      </c>
      <c r="K674" s="138">
        <v>0</v>
      </c>
      <c r="L674" s="138">
        <v>0</v>
      </c>
      <c r="M674" s="138">
        <v>0</v>
      </c>
      <c r="N674" s="138">
        <v>28.3</v>
      </c>
      <c r="O674" s="138">
        <v>31.3</v>
      </c>
    </row>
    <row r="675" spans="1:15" ht="13.5" customHeight="1" x14ac:dyDescent="0.25">
      <c r="A675" s="139">
        <v>0.41666666666666702</v>
      </c>
      <c r="B675" s="138">
        <v>28</v>
      </c>
      <c r="C675" s="138">
        <v>0</v>
      </c>
      <c r="D675" s="138">
        <v>0</v>
      </c>
      <c r="E675" s="138">
        <v>24</v>
      </c>
      <c r="F675" s="138">
        <v>3</v>
      </c>
      <c r="G675" s="138">
        <v>1</v>
      </c>
      <c r="H675" s="138">
        <v>0</v>
      </c>
      <c r="I675" s="138">
        <v>0</v>
      </c>
      <c r="J675" s="138">
        <v>0</v>
      </c>
      <c r="K675" s="138">
        <v>0</v>
      </c>
      <c r="L675" s="138">
        <v>0</v>
      </c>
      <c r="M675" s="138">
        <v>0</v>
      </c>
      <c r="N675" s="138">
        <v>27.2</v>
      </c>
      <c r="O675" s="138">
        <v>29.9</v>
      </c>
    </row>
    <row r="676" spans="1:15" ht="13.5" customHeight="1" x14ac:dyDescent="0.25">
      <c r="A676" s="139">
        <v>0.42708333333333298</v>
      </c>
      <c r="B676" s="138">
        <v>28</v>
      </c>
      <c r="C676" s="138">
        <v>0</v>
      </c>
      <c r="D676" s="138">
        <v>1</v>
      </c>
      <c r="E676" s="138">
        <v>23</v>
      </c>
      <c r="F676" s="138">
        <v>4</v>
      </c>
      <c r="G676" s="138">
        <v>0</v>
      </c>
      <c r="H676" s="138">
        <v>0</v>
      </c>
      <c r="I676" s="138">
        <v>0</v>
      </c>
      <c r="J676" s="138">
        <v>0</v>
      </c>
      <c r="K676" s="138">
        <v>0</v>
      </c>
      <c r="L676" s="138">
        <v>0</v>
      </c>
      <c r="M676" s="138">
        <v>0</v>
      </c>
      <c r="N676" s="138">
        <v>28.3</v>
      </c>
      <c r="O676" s="138">
        <v>32.700000000000003</v>
      </c>
    </row>
    <row r="677" spans="1:15" ht="13.5" customHeight="1" x14ac:dyDescent="0.25">
      <c r="A677" s="139">
        <v>0.4375</v>
      </c>
      <c r="B677" s="138">
        <v>29</v>
      </c>
      <c r="C677" s="138">
        <v>2</v>
      </c>
      <c r="D677" s="138">
        <v>1</v>
      </c>
      <c r="E677" s="138">
        <v>17</v>
      </c>
      <c r="F677" s="138">
        <v>9</v>
      </c>
      <c r="G677" s="138">
        <v>0</v>
      </c>
      <c r="H677" s="138">
        <v>0</v>
      </c>
      <c r="I677" s="138">
        <v>0</v>
      </c>
      <c r="J677" s="138">
        <v>0</v>
      </c>
      <c r="K677" s="138">
        <v>0</v>
      </c>
      <c r="L677" s="138">
        <v>0</v>
      </c>
      <c r="M677" s="138">
        <v>0</v>
      </c>
      <c r="N677" s="138">
        <v>25.7</v>
      </c>
      <c r="O677" s="138">
        <v>30.1</v>
      </c>
    </row>
    <row r="678" spans="1:15" ht="13.5" customHeight="1" x14ac:dyDescent="0.25">
      <c r="A678" s="139">
        <v>0.44791666666666702</v>
      </c>
      <c r="B678" s="138">
        <v>23</v>
      </c>
      <c r="C678" s="138">
        <v>1</v>
      </c>
      <c r="D678" s="138">
        <v>0</v>
      </c>
      <c r="E678" s="138">
        <v>18</v>
      </c>
      <c r="F678" s="138">
        <v>4</v>
      </c>
      <c r="G678" s="138">
        <v>0</v>
      </c>
      <c r="H678" s="138">
        <v>0</v>
      </c>
      <c r="I678" s="138">
        <v>0</v>
      </c>
      <c r="J678" s="138">
        <v>0</v>
      </c>
      <c r="K678" s="138">
        <v>0</v>
      </c>
      <c r="L678" s="138">
        <v>0</v>
      </c>
      <c r="M678" s="138">
        <v>0</v>
      </c>
      <c r="N678" s="138">
        <v>24.7</v>
      </c>
      <c r="O678" s="138">
        <v>30</v>
      </c>
    </row>
    <row r="679" spans="1:15" ht="13.5" customHeight="1" x14ac:dyDescent="0.25">
      <c r="A679" s="139">
        <v>0.45833333333333298</v>
      </c>
      <c r="B679" s="138">
        <v>18</v>
      </c>
      <c r="C679" s="138">
        <v>0</v>
      </c>
      <c r="D679" s="138">
        <v>3</v>
      </c>
      <c r="E679" s="138">
        <v>14</v>
      </c>
      <c r="F679" s="138">
        <v>1</v>
      </c>
      <c r="G679" s="138">
        <v>0</v>
      </c>
      <c r="H679" s="138">
        <v>0</v>
      </c>
      <c r="I679" s="138">
        <v>0</v>
      </c>
      <c r="J679" s="138">
        <v>0</v>
      </c>
      <c r="K679" s="138">
        <v>0</v>
      </c>
      <c r="L679" s="138">
        <v>0</v>
      </c>
      <c r="M679" s="138">
        <v>0</v>
      </c>
      <c r="N679" s="138">
        <v>27.1</v>
      </c>
      <c r="O679" s="138">
        <v>30.6</v>
      </c>
    </row>
    <row r="680" spans="1:15" ht="13.5" customHeight="1" x14ac:dyDescent="0.25">
      <c r="A680" s="139">
        <v>0.46875</v>
      </c>
      <c r="B680" s="138">
        <v>17</v>
      </c>
      <c r="C680" s="138">
        <v>1</v>
      </c>
      <c r="D680" s="138">
        <v>1</v>
      </c>
      <c r="E680" s="138">
        <v>12</v>
      </c>
      <c r="F680" s="138">
        <v>3</v>
      </c>
      <c r="G680" s="138">
        <v>0</v>
      </c>
      <c r="H680" s="138">
        <v>0</v>
      </c>
      <c r="I680" s="138">
        <v>0</v>
      </c>
      <c r="J680" s="138">
        <v>0</v>
      </c>
      <c r="K680" s="138">
        <v>0</v>
      </c>
      <c r="L680" s="138">
        <v>0</v>
      </c>
      <c r="M680" s="138">
        <v>0</v>
      </c>
      <c r="N680" s="138">
        <v>26.6</v>
      </c>
      <c r="O680" s="138">
        <v>33.200000000000003</v>
      </c>
    </row>
    <row r="681" spans="1:15" ht="13.5" customHeight="1" x14ac:dyDescent="0.25">
      <c r="A681" s="139">
        <v>0.47916666666666702</v>
      </c>
      <c r="B681" s="138">
        <v>19</v>
      </c>
      <c r="C681" s="138">
        <v>0</v>
      </c>
      <c r="D681" s="138">
        <v>0</v>
      </c>
      <c r="E681" s="138">
        <v>16</v>
      </c>
      <c r="F681" s="138">
        <v>3</v>
      </c>
      <c r="G681" s="138">
        <v>0</v>
      </c>
      <c r="H681" s="138">
        <v>0</v>
      </c>
      <c r="I681" s="138">
        <v>0</v>
      </c>
      <c r="J681" s="138">
        <v>0</v>
      </c>
      <c r="K681" s="138">
        <v>0</v>
      </c>
      <c r="L681" s="138">
        <v>0</v>
      </c>
      <c r="M681" s="138">
        <v>0</v>
      </c>
      <c r="N681" s="138">
        <v>27.1</v>
      </c>
      <c r="O681" s="138">
        <v>29.7</v>
      </c>
    </row>
    <row r="682" spans="1:15" ht="13.5" customHeight="1" x14ac:dyDescent="0.25">
      <c r="A682" s="139">
        <v>0.48958333333333298</v>
      </c>
      <c r="B682" s="138">
        <v>13</v>
      </c>
      <c r="C682" s="138">
        <v>0</v>
      </c>
      <c r="D682" s="138">
        <v>0</v>
      </c>
      <c r="E682" s="138">
        <v>10</v>
      </c>
      <c r="F682" s="138">
        <v>3</v>
      </c>
      <c r="G682" s="138">
        <v>0</v>
      </c>
      <c r="H682" s="138">
        <v>0</v>
      </c>
      <c r="I682" s="138">
        <v>0</v>
      </c>
      <c r="J682" s="138">
        <v>0</v>
      </c>
      <c r="K682" s="138">
        <v>0</v>
      </c>
      <c r="L682" s="138">
        <v>0</v>
      </c>
      <c r="M682" s="138">
        <v>0</v>
      </c>
      <c r="N682" s="138">
        <v>28.4</v>
      </c>
      <c r="O682" s="138">
        <v>33.799999999999997</v>
      </c>
    </row>
    <row r="683" spans="1:15" ht="13.5" customHeight="1" x14ac:dyDescent="0.25">
      <c r="A683" s="139">
        <v>0.5</v>
      </c>
      <c r="B683" s="138">
        <v>12</v>
      </c>
      <c r="C683" s="138">
        <v>0</v>
      </c>
      <c r="D683" s="138">
        <v>2</v>
      </c>
      <c r="E683" s="138">
        <v>7</v>
      </c>
      <c r="F683" s="138">
        <v>1</v>
      </c>
      <c r="G683" s="138">
        <v>0</v>
      </c>
      <c r="H683" s="138">
        <v>0</v>
      </c>
      <c r="I683" s="138">
        <v>1</v>
      </c>
      <c r="J683" s="138">
        <v>0</v>
      </c>
      <c r="K683" s="138">
        <v>0</v>
      </c>
      <c r="L683" s="138">
        <v>1</v>
      </c>
      <c r="M683" s="138">
        <v>0</v>
      </c>
      <c r="N683" s="138">
        <v>25.3</v>
      </c>
      <c r="O683" s="138">
        <v>30.6</v>
      </c>
    </row>
    <row r="684" spans="1:15" ht="13.5" customHeight="1" x14ac:dyDescent="0.25">
      <c r="A684" s="139">
        <v>0.51041666666666696</v>
      </c>
      <c r="B684" s="138">
        <v>18</v>
      </c>
      <c r="C684" s="138">
        <v>0</v>
      </c>
      <c r="D684" s="138">
        <v>0</v>
      </c>
      <c r="E684" s="138">
        <v>17</v>
      </c>
      <c r="F684" s="138">
        <v>0</v>
      </c>
      <c r="G684" s="138">
        <v>0</v>
      </c>
      <c r="H684" s="138">
        <v>0</v>
      </c>
      <c r="I684" s="138">
        <v>0</v>
      </c>
      <c r="J684" s="138">
        <v>0</v>
      </c>
      <c r="K684" s="138">
        <v>0</v>
      </c>
      <c r="L684" s="138">
        <v>1</v>
      </c>
      <c r="M684" s="138">
        <v>0</v>
      </c>
      <c r="N684" s="138">
        <v>23</v>
      </c>
      <c r="O684" s="138">
        <v>28.6</v>
      </c>
    </row>
    <row r="685" spans="1:15" ht="13.5" customHeight="1" x14ac:dyDescent="0.25">
      <c r="A685" s="139">
        <v>0.52083333333333304</v>
      </c>
      <c r="B685" s="138">
        <v>32</v>
      </c>
      <c r="C685" s="138">
        <v>0</v>
      </c>
      <c r="D685" s="138">
        <v>4</v>
      </c>
      <c r="E685" s="138">
        <v>21</v>
      </c>
      <c r="F685" s="138">
        <v>6</v>
      </c>
      <c r="G685" s="138">
        <v>1</v>
      </c>
      <c r="H685" s="138">
        <v>0</v>
      </c>
      <c r="I685" s="138">
        <v>0</v>
      </c>
      <c r="J685" s="138">
        <v>0</v>
      </c>
      <c r="K685" s="138">
        <v>0</v>
      </c>
      <c r="L685" s="138">
        <v>0</v>
      </c>
      <c r="M685" s="138">
        <v>0</v>
      </c>
      <c r="N685" s="138">
        <v>25.5</v>
      </c>
      <c r="O685" s="138">
        <v>30.8</v>
      </c>
    </row>
    <row r="686" spans="1:15" ht="13.5" customHeight="1" x14ac:dyDescent="0.25">
      <c r="A686" s="139">
        <v>0.53125</v>
      </c>
      <c r="B686" s="138">
        <v>31</v>
      </c>
      <c r="C686" s="138">
        <v>0</v>
      </c>
      <c r="D686" s="138">
        <v>2</v>
      </c>
      <c r="E686" s="138">
        <v>26</v>
      </c>
      <c r="F686" s="138">
        <v>3</v>
      </c>
      <c r="G686" s="138">
        <v>0</v>
      </c>
      <c r="H686" s="138">
        <v>0</v>
      </c>
      <c r="I686" s="138">
        <v>0</v>
      </c>
      <c r="J686" s="138">
        <v>0</v>
      </c>
      <c r="K686" s="138">
        <v>0</v>
      </c>
      <c r="L686" s="138">
        <v>0</v>
      </c>
      <c r="M686" s="138">
        <v>0</v>
      </c>
      <c r="N686" s="138">
        <v>28.5</v>
      </c>
      <c r="O686" s="138">
        <v>31.9</v>
      </c>
    </row>
    <row r="687" spans="1:15" ht="13.5" customHeight="1" x14ac:dyDescent="0.25">
      <c r="A687" s="139">
        <v>0.54166666666666696</v>
      </c>
      <c r="B687" s="138">
        <v>20</v>
      </c>
      <c r="C687" s="138">
        <v>0</v>
      </c>
      <c r="D687" s="138">
        <v>3</v>
      </c>
      <c r="E687" s="138">
        <v>13</v>
      </c>
      <c r="F687" s="138">
        <v>3</v>
      </c>
      <c r="G687" s="138">
        <v>1</v>
      </c>
      <c r="H687" s="138">
        <v>0</v>
      </c>
      <c r="I687" s="138">
        <v>0</v>
      </c>
      <c r="J687" s="138">
        <v>0</v>
      </c>
      <c r="K687" s="138">
        <v>0</v>
      </c>
      <c r="L687" s="138">
        <v>0</v>
      </c>
      <c r="M687" s="138">
        <v>0</v>
      </c>
      <c r="N687" s="138">
        <v>28.1</v>
      </c>
      <c r="O687" s="138">
        <v>32</v>
      </c>
    </row>
    <row r="688" spans="1:15" ht="13.5" customHeight="1" x14ac:dyDescent="0.25">
      <c r="A688" s="139">
        <v>0.55208333333333304</v>
      </c>
      <c r="B688" s="138">
        <v>17</v>
      </c>
      <c r="C688" s="138">
        <v>0</v>
      </c>
      <c r="D688" s="138">
        <v>2</v>
      </c>
      <c r="E688" s="138">
        <v>14</v>
      </c>
      <c r="F688" s="138">
        <v>1</v>
      </c>
      <c r="G688" s="138">
        <v>0</v>
      </c>
      <c r="H688" s="138">
        <v>0</v>
      </c>
      <c r="I688" s="138">
        <v>0</v>
      </c>
      <c r="J688" s="138">
        <v>0</v>
      </c>
      <c r="K688" s="138">
        <v>0</v>
      </c>
      <c r="L688" s="138">
        <v>0</v>
      </c>
      <c r="M688" s="138">
        <v>0</v>
      </c>
      <c r="N688" s="138">
        <v>28.1</v>
      </c>
      <c r="O688" s="138">
        <v>32.1</v>
      </c>
    </row>
    <row r="689" spans="1:15" ht="13.5" customHeight="1" x14ac:dyDescent="0.25">
      <c r="A689" s="139">
        <v>0.5625</v>
      </c>
      <c r="B689" s="138">
        <v>38</v>
      </c>
      <c r="C689" s="138">
        <v>0</v>
      </c>
      <c r="D689" s="138">
        <v>3</v>
      </c>
      <c r="E689" s="138">
        <v>30</v>
      </c>
      <c r="F689" s="138">
        <v>5</v>
      </c>
      <c r="G689" s="138">
        <v>0</v>
      </c>
      <c r="H689" s="138">
        <v>0</v>
      </c>
      <c r="I689" s="138">
        <v>0</v>
      </c>
      <c r="J689" s="138">
        <v>0</v>
      </c>
      <c r="K689" s="138">
        <v>0</v>
      </c>
      <c r="L689" s="138">
        <v>0</v>
      </c>
      <c r="M689" s="138">
        <v>0</v>
      </c>
      <c r="N689" s="138">
        <v>27.7</v>
      </c>
      <c r="O689" s="138">
        <v>31.6</v>
      </c>
    </row>
    <row r="690" spans="1:15" ht="13.5" customHeight="1" x14ac:dyDescent="0.25">
      <c r="A690" s="139">
        <v>0.57291666666666696</v>
      </c>
      <c r="B690" s="138">
        <v>13</v>
      </c>
      <c r="C690" s="138">
        <v>0</v>
      </c>
      <c r="D690" s="138">
        <v>0</v>
      </c>
      <c r="E690" s="138">
        <v>10</v>
      </c>
      <c r="F690" s="138">
        <v>3</v>
      </c>
      <c r="G690" s="138">
        <v>0</v>
      </c>
      <c r="H690" s="138">
        <v>0</v>
      </c>
      <c r="I690" s="138">
        <v>0</v>
      </c>
      <c r="J690" s="138">
        <v>0</v>
      </c>
      <c r="K690" s="138">
        <v>0</v>
      </c>
      <c r="L690" s="138">
        <v>0</v>
      </c>
      <c r="M690" s="138">
        <v>0</v>
      </c>
      <c r="N690" s="138">
        <v>27.4</v>
      </c>
      <c r="O690" s="138">
        <v>31.8</v>
      </c>
    </row>
    <row r="691" spans="1:15" ht="13.5" customHeight="1" x14ac:dyDescent="0.25">
      <c r="A691" s="139">
        <v>0.58333333333333304</v>
      </c>
      <c r="B691" s="138">
        <v>27</v>
      </c>
      <c r="C691" s="138">
        <v>0</v>
      </c>
      <c r="D691" s="138">
        <v>1</v>
      </c>
      <c r="E691" s="138">
        <v>24</v>
      </c>
      <c r="F691" s="138">
        <v>2</v>
      </c>
      <c r="G691" s="138">
        <v>0</v>
      </c>
      <c r="H691" s="138">
        <v>0</v>
      </c>
      <c r="I691" s="138">
        <v>0</v>
      </c>
      <c r="J691" s="138">
        <v>0</v>
      </c>
      <c r="K691" s="138">
        <v>0</v>
      </c>
      <c r="L691" s="138">
        <v>0</v>
      </c>
      <c r="M691" s="138">
        <v>0</v>
      </c>
      <c r="N691" s="138">
        <v>26.5</v>
      </c>
      <c r="O691" s="138">
        <v>29</v>
      </c>
    </row>
    <row r="692" spans="1:15" ht="13.5" customHeight="1" x14ac:dyDescent="0.25">
      <c r="A692" s="139">
        <v>0.59375</v>
      </c>
      <c r="B692" s="138">
        <v>16</v>
      </c>
      <c r="C692" s="138">
        <v>0</v>
      </c>
      <c r="D692" s="138">
        <v>0</v>
      </c>
      <c r="E692" s="138">
        <v>12</v>
      </c>
      <c r="F692" s="138">
        <v>2</v>
      </c>
      <c r="G692" s="138">
        <v>1</v>
      </c>
      <c r="H692" s="138">
        <v>0</v>
      </c>
      <c r="I692" s="138">
        <v>0</v>
      </c>
      <c r="J692" s="138">
        <v>1</v>
      </c>
      <c r="K692" s="138">
        <v>0</v>
      </c>
      <c r="L692" s="138">
        <v>0</v>
      </c>
      <c r="M692" s="138">
        <v>0</v>
      </c>
      <c r="N692" s="138">
        <v>26.8</v>
      </c>
      <c r="O692" s="138">
        <v>32.4</v>
      </c>
    </row>
    <row r="693" spans="1:15" ht="13.5" customHeight="1" x14ac:dyDescent="0.25">
      <c r="A693" s="139">
        <v>0.60416666666666696</v>
      </c>
      <c r="B693" s="138">
        <v>25</v>
      </c>
      <c r="C693" s="138">
        <v>0</v>
      </c>
      <c r="D693" s="138">
        <v>2</v>
      </c>
      <c r="E693" s="138">
        <v>19</v>
      </c>
      <c r="F693" s="138">
        <v>3</v>
      </c>
      <c r="G693" s="138">
        <v>1</v>
      </c>
      <c r="H693" s="138">
        <v>0</v>
      </c>
      <c r="I693" s="138">
        <v>0</v>
      </c>
      <c r="J693" s="138">
        <v>0</v>
      </c>
      <c r="K693" s="138">
        <v>0</v>
      </c>
      <c r="L693" s="138">
        <v>0</v>
      </c>
      <c r="M693" s="138">
        <v>0</v>
      </c>
      <c r="N693" s="138">
        <v>28</v>
      </c>
      <c r="O693" s="138">
        <v>32.200000000000003</v>
      </c>
    </row>
    <row r="694" spans="1:15" ht="13.5" customHeight="1" x14ac:dyDescent="0.25">
      <c r="A694" s="139">
        <v>0.61458333333333304</v>
      </c>
      <c r="B694" s="138">
        <v>31</v>
      </c>
      <c r="C694" s="138">
        <v>1</v>
      </c>
      <c r="D694" s="138">
        <v>1</v>
      </c>
      <c r="E694" s="138">
        <v>24</v>
      </c>
      <c r="F694" s="138">
        <v>5</v>
      </c>
      <c r="G694" s="138">
        <v>0</v>
      </c>
      <c r="H694" s="138">
        <v>0</v>
      </c>
      <c r="I694" s="138">
        <v>0</v>
      </c>
      <c r="J694" s="138">
        <v>0</v>
      </c>
      <c r="K694" s="138">
        <v>0</v>
      </c>
      <c r="L694" s="138">
        <v>0</v>
      </c>
      <c r="M694" s="138">
        <v>0</v>
      </c>
      <c r="N694" s="138">
        <v>27.2</v>
      </c>
      <c r="O694" s="138">
        <v>29.7</v>
      </c>
    </row>
    <row r="695" spans="1:15" ht="13.5" customHeight="1" x14ac:dyDescent="0.25">
      <c r="A695" s="139">
        <v>0.625</v>
      </c>
      <c r="B695" s="138">
        <v>20</v>
      </c>
      <c r="C695" s="138">
        <v>0</v>
      </c>
      <c r="D695" s="138">
        <v>3</v>
      </c>
      <c r="E695" s="138">
        <v>11</v>
      </c>
      <c r="F695" s="138">
        <v>3</v>
      </c>
      <c r="G695" s="138">
        <v>2</v>
      </c>
      <c r="H695" s="138">
        <v>0</v>
      </c>
      <c r="I695" s="138">
        <v>0</v>
      </c>
      <c r="J695" s="138">
        <v>1</v>
      </c>
      <c r="K695" s="138">
        <v>0</v>
      </c>
      <c r="L695" s="138">
        <v>0</v>
      </c>
      <c r="M695" s="138">
        <v>0</v>
      </c>
      <c r="N695" s="138">
        <v>26.4</v>
      </c>
      <c r="O695" s="138">
        <v>30.2</v>
      </c>
    </row>
    <row r="696" spans="1:15" ht="13.5" customHeight="1" x14ac:dyDescent="0.25">
      <c r="A696" s="139">
        <v>0.63541666666666696</v>
      </c>
      <c r="B696" s="138">
        <v>18</v>
      </c>
      <c r="C696" s="138">
        <v>0</v>
      </c>
      <c r="D696" s="138">
        <v>2</v>
      </c>
      <c r="E696" s="138">
        <v>12</v>
      </c>
      <c r="F696" s="138">
        <v>4</v>
      </c>
      <c r="G696" s="138">
        <v>0</v>
      </c>
      <c r="H696" s="138">
        <v>0</v>
      </c>
      <c r="I696" s="138">
        <v>0</v>
      </c>
      <c r="J696" s="138">
        <v>0</v>
      </c>
      <c r="K696" s="138">
        <v>0</v>
      </c>
      <c r="L696" s="138">
        <v>0</v>
      </c>
      <c r="M696" s="138">
        <v>0</v>
      </c>
      <c r="N696" s="138">
        <v>28.5</v>
      </c>
      <c r="O696" s="138">
        <v>32.4</v>
      </c>
    </row>
    <row r="697" spans="1:15" ht="13.5" customHeight="1" x14ac:dyDescent="0.25">
      <c r="A697" s="139">
        <v>0.64583333333333304</v>
      </c>
      <c r="B697" s="138">
        <v>20</v>
      </c>
      <c r="C697" s="138">
        <v>0</v>
      </c>
      <c r="D697" s="138">
        <v>1</v>
      </c>
      <c r="E697" s="138">
        <v>16</v>
      </c>
      <c r="F697" s="138">
        <v>3</v>
      </c>
      <c r="G697" s="138">
        <v>0</v>
      </c>
      <c r="H697" s="138">
        <v>0</v>
      </c>
      <c r="I697" s="138">
        <v>0</v>
      </c>
      <c r="J697" s="138">
        <v>0</v>
      </c>
      <c r="K697" s="138">
        <v>0</v>
      </c>
      <c r="L697" s="138">
        <v>0</v>
      </c>
      <c r="M697" s="138">
        <v>0</v>
      </c>
      <c r="N697" s="138">
        <v>26.7</v>
      </c>
      <c r="O697" s="138">
        <v>30.7</v>
      </c>
    </row>
    <row r="698" spans="1:15" ht="13.5" customHeight="1" x14ac:dyDescent="0.25">
      <c r="A698" s="139">
        <v>0.65625</v>
      </c>
      <c r="B698" s="138">
        <v>16</v>
      </c>
      <c r="C698" s="138">
        <v>0</v>
      </c>
      <c r="D698" s="138">
        <v>0</v>
      </c>
      <c r="E698" s="138">
        <v>14</v>
      </c>
      <c r="F698" s="138">
        <v>2</v>
      </c>
      <c r="G698" s="138">
        <v>0</v>
      </c>
      <c r="H698" s="138">
        <v>0</v>
      </c>
      <c r="I698" s="138">
        <v>0</v>
      </c>
      <c r="J698" s="138">
        <v>0</v>
      </c>
      <c r="K698" s="138">
        <v>0</v>
      </c>
      <c r="L698" s="138">
        <v>0</v>
      </c>
      <c r="M698" s="138">
        <v>0</v>
      </c>
      <c r="N698" s="138">
        <v>28.3</v>
      </c>
      <c r="O698" s="138">
        <v>32.4</v>
      </c>
    </row>
    <row r="699" spans="1:15" ht="13.5" customHeight="1" x14ac:dyDescent="0.25">
      <c r="A699" s="139">
        <v>0.66666666666666696</v>
      </c>
      <c r="B699" s="138">
        <v>29</v>
      </c>
      <c r="C699" s="138">
        <v>0</v>
      </c>
      <c r="D699" s="138">
        <v>0</v>
      </c>
      <c r="E699" s="138">
        <v>25</v>
      </c>
      <c r="F699" s="138">
        <v>4</v>
      </c>
      <c r="G699" s="138">
        <v>0</v>
      </c>
      <c r="H699" s="138">
        <v>0</v>
      </c>
      <c r="I699" s="138">
        <v>0</v>
      </c>
      <c r="J699" s="138">
        <v>0</v>
      </c>
      <c r="K699" s="138">
        <v>0</v>
      </c>
      <c r="L699" s="138">
        <v>0</v>
      </c>
      <c r="M699" s="138">
        <v>0</v>
      </c>
      <c r="N699" s="138">
        <v>26.8</v>
      </c>
      <c r="O699" s="138">
        <v>31.7</v>
      </c>
    </row>
    <row r="700" spans="1:15" ht="13.5" customHeight="1" x14ac:dyDescent="0.25">
      <c r="A700" s="139">
        <v>0.67708333333333304</v>
      </c>
      <c r="B700" s="138">
        <v>21</v>
      </c>
      <c r="C700" s="138">
        <v>0</v>
      </c>
      <c r="D700" s="138">
        <v>2</v>
      </c>
      <c r="E700" s="138">
        <v>16</v>
      </c>
      <c r="F700" s="138">
        <v>3</v>
      </c>
      <c r="G700" s="138">
        <v>0</v>
      </c>
      <c r="H700" s="138">
        <v>0</v>
      </c>
      <c r="I700" s="138">
        <v>0</v>
      </c>
      <c r="J700" s="138">
        <v>0</v>
      </c>
      <c r="K700" s="138">
        <v>0</v>
      </c>
      <c r="L700" s="138">
        <v>0</v>
      </c>
      <c r="M700" s="138">
        <v>0</v>
      </c>
      <c r="N700" s="138">
        <v>27.5</v>
      </c>
      <c r="O700" s="138">
        <v>30.4</v>
      </c>
    </row>
    <row r="701" spans="1:15" ht="13.5" customHeight="1" x14ac:dyDescent="0.25">
      <c r="A701" s="139">
        <v>0.6875</v>
      </c>
      <c r="B701" s="138">
        <v>24</v>
      </c>
      <c r="C701" s="138">
        <v>0</v>
      </c>
      <c r="D701" s="138">
        <v>0</v>
      </c>
      <c r="E701" s="138">
        <v>17</v>
      </c>
      <c r="F701" s="138">
        <v>6</v>
      </c>
      <c r="G701" s="138">
        <v>0</v>
      </c>
      <c r="H701" s="138">
        <v>0</v>
      </c>
      <c r="I701" s="138">
        <v>0</v>
      </c>
      <c r="J701" s="138">
        <v>1</v>
      </c>
      <c r="K701" s="138">
        <v>0</v>
      </c>
      <c r="L701" s="138">
        <v>0</v>
      </c>
      <c r="M701" s="138">
        <v>0</v>
      </c>
      <c r="N701" s="138">
        <v>27.3</v>
      </c>
      <c r="O701" s="138">
        <v>30.3</v>
      </c>
    </row>
    <row r="702" spans="1:15" ht="13.5" customHeight="1" x14ac:dyDescent="0.25">
      <c r="A702" s="139">
        <v>0.69791666666666696</v>
      </c>
      <c r="B702" s="138">
        <v>13</v>
      </c>
      <c r="C702" s="138">
        <v>0</v>
      </c>
      <c r="D702" s="138">
        <v>0</v>
      </c>
      <c r="E702" s="138">
        <v>9</v>
      </c>
      <c r="F702" s="138">
        <v>4</v>
      </c>
      <c r="G702" s="138">
        <v>0</v>
      </c>
      <c r="H702" s="138">
        <v>0</v>
      </c>
      <c r="I702" s="138">
        <v>0</v>
      </c>
      <c r="J702" s="138">
        <v>0</v>
      </c>
      <c r="K702" s="138">
        <v>0</v>
      </c>
      <c r="L702" s="138">
        <v>0</v>
      </c>
      <c r="M702" s="138">
        <v>0</v>
      </c>
      <c r="N702" s="138">
        <v>29.9</v>
      </c>
      <c r="O702" s="138">
        <v>34.6</v>
      </c>
    </row>
    <row r="703" spans="1:15" ht="13.5" customHeight="1" x14ac:dyDescent="0.25">
      <c r="A703" s="139">
        <v>0.70833333333333304</v>
      </c>
      <c r="B703" s="138">
        <v>20</v>
      </c>
      <c r="C703" s="138">
        <v>0</v>
      </c>
      <c r="D703" s="138">
        <v>0</v>
      </c>
      <c r="E703" s="138">
        <v>16</v>
      </c>
      <c r="F703" s="138">
        <v>2</v>
      </c>
      <c r="G703" s="138">
        <v>2</v>
      </c>
      <c r="H703" s="138">
        <v>0</v>
      </c>
      <c r="I703" s="138">
        <v>0</v>
      </c>
      <c r="J703" s="138">
        <v>0</v>
      </c>
      <c r="K703" s="138">
        <v>0</v>
      </c>
      <c r="L703" s="138">
        <v>0</v>
      </c>
      <c r="M703" s="138">
        <v>0</v>
      </c>
      <c r="N703" s="138">
        <v>27.1</v>
      </c>
      <c r="O703" s="138">
        <v>31.9</v>
      </c>
    </row>
    <row r="704" spans="1:15" ht="13.5" customHeight="1" x14ac:dyDescent="0.25">
      <c r="A704" s="139">
        <v>0.71875</v>
      </c>
      <c r="B704" s="138">
        <v>10</v>
      </c>
      <c r="C704" s="138">
        <v>0</v>
      </c>
      <c r="D704" s="138">
        <v>0</v>
      </c>
      <c r="E704" s="138">
        <v>7</v>
      </c>
      <c r="F704" s="138">
        <v>3</v>
      </c>
      <c r="G704" s="138">
        <v>0</v>
      </c>
      <c r="H704" s="138">
        <v>0</v>
      </c>
      <c r="I704" s="138">
        <v>0</v>
      </c>
      <c r="J704" s="138">
        <v>0</v>
      </c>
      <c r="K704" s="138">
        <v>0</v>
      </c>
      <c r="L704" s="138">
        <v>0</v>
      </c>
      <c r="M704" s="138">
        <v>0</v>
      </c>
      <c r="N704" s="138">
        <v>28</v>
      </c>
      <c r="O704" s="138" t="s">
        <v>192</v>
      </c>
    </row>
    <row r="705" spans="1:15" ht="13.5" customHeight="1" x14ac:dyDescent="0.25">
      <c r="A705" s="139">
        <v>0.72916666666666696</v>
      </c>
      <c r="B705" s="138">
        <v>8</v>
      </c>
      <c r="C705" s="138">
        <v>0</v>
      </c>
      <c r="D705" s="138">
        <v>1</v>
      </c>
      <c r="E705" s="138">
        <v>5</v>
      </c>
      <c r="F705" s="138">
        <v>2</v>
      </c>
      <c r="G705" s="138">
        <v>0</v>
      </c>
      <c r="H705" s="138">
        <v>0</v>
      </c>
      <c r="I705" s="138">
        <v>0</v>
      </c>
      <c r="J705" s="138">
        <v>0</v>
      </c>
      <c r="K705" s="138">
        <v>0</v>
      </c>
      <c r="L705" s="138">
        <v>0</v>
      </c>
      <c r="M705" s="138">
        <v>0</v>
      </c>
      <c r="N705" s="138">
        <v>30.9</v>
      </c>
      <c r="O705" s="138" t="s">
        <v>192</v>
      </c>
    </row>
    <row r="706" spans="1:15" ht="13.5" customHeight="1" x14ac:dyDescent="0.25">
      <c r="A706" s="139">
        <v>0.73958333333333304</v>
      </c>
      <c r="B706" s="138">
        <v>9</v>
      </c>
      <c r="C706" s="138">
        <v>0</v>
      </c>
      <c r="D706" s="138">
        <v>2</v>
      </c>
      <c r="E706" s="138">
        <v>5</v>
      </c>
      <c r="F706" s="138">
        <v>2</v>
      </c>
      <c r="G706" s="138">
        <v>0</v>
      </c>
      <c r="H706" s="138">
        <v>0</v>
      </c>
      <c r="I706" s="138">
        <v>0</v>
      </c>
      <c r="J706" s="138">
        <v>0</v>
      </c>
      <c r="K706" s="138">
        <v>0</v>
      </c>
      <c r="L706" s="138">
        <v>0</v>
      </c>
      <c r="M706" s="138">
        <v>0</v>
      </c>
      <c r="N706" s="138">
        <v>27.6</v>
      </c>
      <c r="O706" s="138" t="s">
        <v>192</v>
      </c>
    </row>
    <row r="707" spans="1:15" ht="13.5" customHeight="1" x14ac:dyDescent="0.25">
      <c r="A707" s="139">
        <v>0.75</v>
      </c>
      <c r="B707" s="138">
        <v>8</v>
      </c>
      <c r="C707" s="138">
        <v>0</v>
      </c>
      <c r="D707" s="138">
        <v>1</v>
      </c>
      <c r="E707" s="138">
        <v>6</v>
      </c>
      <c r="F707" s="138">
        <v>1</v>
      </c>
      <c r="G707" s="138">
        <v>0</v>
      </c>
      <c r="H707" s="138">
        <v>0</v>
      </c>
      <c r="I707" s="138">
        <v>0</v>
      </c>
      <c r="J707" s="138">
        <v>0</v>
      </c>
      <c r="K707" s="138">
        <v>0</v>
      </c>
      <c r="L707" s="138">
        <v>0</v>
      </c>
      <c r="M707" s="138">
        <v>0</v>
      </c>
      <c r="N707" s="138">
        <v>28.3</v>
      </c>
      <c r="O707" s="138" t="s">
        <v>192</v>
      </c>
    </row>
    <row r="708" spans="1:15" ht="13.5" customHeight="1" x14ac:dyDescent="0.25">
      <c r="A708" s="139">
        <v>0.76041666666666696</v>
      </c>
      <c r="B708" s="138">
        <v>6</v>
      </c>
      <c r="C708" s="138">
        <v>0</v>
      </c>
      <c r="D708" s="138">
        <v>0</v>
      </c>
      <c r="E708" s="138">
        <v>6</v>
      </c>
      <c r="F708" s="138">
        <v>0</v>
      </c>
      <c r="G708" s="138">
        <v>0</v>
      </c>
      <c r="H708" s="138">
        <v>0</v>
      </c>
      <c r="I708" s="138">
        <v>0</v>
      </c>
      <c r="J708" s="138">
        <v>0</v>
      </c>
      <c r="K708" s="138">
        <v>0</v>
      </c>
      <c r="L708" s="138">
        <v>0</v>
      </c>
      <c r="M708" s="138">
        <v>0</v>
      </c>
      <c r="N708" s="138">
        <v>25</v>
      </c>
      <c r="O708" s="138" t="s">
        <v>192</v>
      </c>
    </row>
    <row r="709" spans="1:15" ht="13.5" customHeight="1" x14ac:dyDescent="0.25">
      <c r="A709" s="139">
        <v>0.77083333333333304</v>
      </c>
      <c r="B709" s="138">
        <v>11</v>
      </c>
      <c r="C709" s="138">
        <v>0</v>
      </c>
      <c r="D709" s="138">
        <v>0</v>
      </c>
      <c r="E709" s="138">
        <v>11</v>
      </c>
      <c r="F709" s="138">
        <v>0</v>
      </c>
      <c r="G709" s="138">
        <v>0</v>
      </c>
      <c r="H709" s="138">
        <v>0</v>
      </c>
      <c r="I709" s="138">
        <v>0</v>
      </c>
      <c r="J709" s="138">
        <v>0</v>
      </c>
      <c r="K709" s="138">
        <v>0</v>
      </c>
      <c r="L709" s="138">
        <v>0</v>
      </c>
      <c r="M709" s="138">
        <v>0</v>
      </c>
      <c r="N709" s="138">
        <v>28.7</v>
      </c>
      <c r="O709" s="138">
        <v>34.799999999999997</v>
      </c>
    </row>
    <row r="710" spans="1:15" ht="13.5" customHeight="1" x14ac:dyDescent="0.25">
      <c r="A710" s="139">
        <v>0.78125</v>
      </c>
      <c r="B710" s="138">
        <v>7</v>
      </c>
      <c r="C710" s="138">
        <v>0</v>
      </c>
      <c r="D710" s="138">
        <v>0</v>
      </c>
      <c r="E710" s="138">
        <v>6</v>
      </c>
      <c r="F710" s="138">
        <v>1</v>
      </c>
      <c r="G710" s="138">
        <v>0</v>
      </c>
      <c r="H710" s="138">
        <v>0</v>
      </c>
      <c r="I710" s="138">
        <v>0</v>
      </c>
      <c r="J710" s="138">
        <v>0</v>
      </c>
      <c r="K710" s="138">
        <v>0</v>
      </c>
      <c r="L710" s="138">
        <v>0</v>
      </c>
      <c r="M710" s="138">
        <v>0</v>
      </c>
      <c r="N710" s="138">
        <v>27.3</v>
      </c>
      <c r="O710" s="138" t="s">
        <v>192</v>
      </c>
    </row>
    <row r="711" spans="1:15" ht="13.5" customHeight="1" x14ac:dyDescent="0.25">
      <c r="A711" s="139">
        <v>0.79166666666666696</v>
      </c>
      <c r="B711" s="138">
        <v>7</v>
      </c>
      <c r="C711" s="138">
        <v>1</v>
      </c>
      <c r="D711" s="138">
        <v>0</v>
      </c>
      <c r="E711" s="138">
        <v>6</v>
      </c>
      <c r="F711" s="138">
        <v>0</v>
      </c>
      <c r="G711" s="138">
        <v>0</v>
      </c>
      <c r="H711" s="138">
        <v>0</v>
      </c>
      <c r="I711" s="138">
        <v>0</v>
      </c>
      <c r="J711" s="138">
        <v>0</v>
      </c>
      <c r="K711" s="138">
        <v>0</v>
      </c>
      <c r="L711" s="138">
        <v>0</v>
      </c>
      <c r="M711" s="138">
        <v>0</v>
      </c>
      <c r="N711" s="138">
        <v>27.3</v>
      </c>
      <c r="O711" s="138" t="s">
        <v>192</v>
      </c>
    </row>
    <row r="712" spans="1:15" ht="13.5" customHeight="1" x14ac:dyDescent="0.25">
      <c r="A712" s="139">
        <v>0.80208333333333304</v>
      </c>
      <c r="B712" s="138">
        <v>5</v>
      </c>
      <c r="C712" s="138">
        <v>0</v>
      </c>
      <c r="D712" s="138">
        <v>0</v>
      </c>
      <c r="E712" s="138">
        <v>5</v>
      </c>
      <c r="F712" s="138">
        <v>0</v>
      </c>
      <c r="G712" s="138">
        <v>0</v>
      </c>
      <c r="H712" s="138">
        <v>0</v>
      </c>
      <c r="I712" s="138">
        <v>0</v>
      </c>
      <c r="J712" s="138">
        <v>0</v>
      </c>
      <c r="K712" s="138">
        <v>0</v>
      </c>
      <c r="L712" s="138">
        <v>0</v>
      </c>
      <c r="M712" s="138">
        <v>0</v>
      </c>
      <c r="N712" s="138">
        <v>28.6</v>
      </c>
      <c r="O712" s="138" t="s">
        <v>192</v>
      </c>
    </row>
    <row r="713" spans="1:15" ht="13.5" customHeight="1" x14ac:dyDescent="0.25">
      <c r="A713" s="139">
        <v>0.8125</v>
      </c>
      <c r="B713" s="138">
        <v>3</v>
      </c>
      <c r="C713" s="138">
        <v>0</v>
      </c>
      <c r="D713" s="138">
        <v>0</v>
      </c>
      <c r="E713" s="138">
        <v>3</v>
      </c>
      <c r="F713" s="138">
        <v>0</v>
      </c>
      <c r="G713" s="138">
        <v>0</v>
      </c>
      <c r="H713" s="138">
        <v>0</v>
      </c>
      <c r="I713" s="138">
        <v>0</v>
      </c>
      <c r="J713" s="138">
        <v>0</v>
      </c>
      <c r="K713" s="138">
        <v>0</v>
      </c>
      <c r="L713" s="138">
        <v>0</v>
      </c>
      <c r="M713" s="138">
        <v>0</v>
      </c>
      <c r="N713" s="138">
        <v>28.7</v>
      </c>
      <c r="O713" s="138" t="s">
        <v>192</v>
      </c>
    </row>
    <row r="714" spans="1:15" ht="13.5" customHeight="1" x14ac:dyDescent="0.25">
      <c r="A714" s="139">
        <v>0.82291666666666696</v>
      </c>
      <c r="B714" s="138">
        <v>14</v>
      </c>
      <c r="C714" s="138">
        <v>0</v>
      </c>
      <c r="D714" s="138">
        <v>0</v>
      </c>
      <c r="E714" s="138">
        <v>13</v>
      </c>
      <c r="F714" s="138">
        <v>1</v>
      </c>
      <c r="G714" s="138">
        <v>0</v>
      </c>
      <c r="H714" s="138">
        <v>0</v>
      </c>
      <c r="I714" s="138">
        <v>0</v>
      </c>
      <c r="J714" s="138">
        <v>0</v>
      </c>
      <c r="K714" s="138">
        <v>0</v>
      </c>
      <c r="L714" s="138">
        <v>0</v>
      </c>
      <c r="M714" s="138">
        <v>0</v>
      </c>
      <c r="N714" s="138">
        <v>28.1</v>
      </c>
      <c r="O714" s="138">
        <v>31.6</v>
      </c>
    </row>
    <row r="715" spans="1:15" ht="13.5" customHeight="1" x14ac:dyDescent="0.25">
      <c r="A715" s="139">
        <v>0.83333333333333304</v>
      </c>
      <c r="B715" s="138">
        <v>12</v>
      </c>
      <c r="C715" s="138">
        <v>0</v>
      </c>
      <c r="D715" s="138">
        <v>0</v>
      </c>
      <c r="E715" s="138">
        <v>9</v>
      </c>
      <c r="F715" s="138">
        <v>3</v>
      </c>
      <c r="G715" s="138">
        <v>0</v>
      </c>
      <c r="H715" s="138">
        <v>0</v>
      </c>
      <c r="I715" s="138">
        <v>0</v>
      </c>
      <c r="J715" s="138">
        <v>0</v>
      </c>
      <c r="K715" s="138">
        <v>0</v>
      </c>
      <c r="L715" s="138">
        <v>0</v>
      </c>
      <c r="M715" s="138">
        <v>0</v>
      </c>
      <c r="N715" s="138">
        <v>29</v>
      </c>
      <c r="O715" s="138">
        <v>36.700000000000003</v>
      </c>
    </row>
    <row r="716" spans="1:15" ht="13.5" customHeight="1" x14ac:dyDescent="0.25">
      <c r="A716" s="139">
        <v>0.84375</v>
      </c>
      <c r="B716" s="138">
        <v>7</v>
      </c>
      <c r="C716" s="138">
        <v>0</v>
      </c>
      <c r="D716" s="138">
        <v>0</v>
      </c>
      <c r="E716" s="138">
        <v>6</v>
      </c>
      <c r="F716" s="138">
        <v>1</v>
      </c>
      <c r="G716" s="138">
        <v>0</v>
      </c>
      <c r="H716" s="138">
        <v>0</v>
      </c>
      <c r="I716" s="138">
        <v>0</v>
      </c>
      <c r="J716" s="138">
        <v>0</v>
      </c>
      <c r="K716" s="138">
        <v>0</v>
      </c>
      <c r="L716" s="138">
        <v>0</v>
      </c>
      <c r="M716" s="138">
        <v>0</v>
      </c>
      <c r="N716" s="138">
        <v>30.7</v>
      </c>
      <c r="O716" s="138" t="s">
        <v>192</v>
      </c>
    </row>
    <row r="717" spans="1:15" ht="13.5" customHeight="1" x14ac:dyDescent="0.25">
      <c r="A717" s="139">
        <v>0.85416666666666696</v>
      </c>
      <c r="B717" s="138">
        <v>7</v>
      </c>
      <c r="C717" s="138">
        <v>0</v>
      </c>
      <c r="D717" s="138">
        <v>0</v>
      </c>
      <c r="E717" s="138">
        <v>7</v>
      </c>
      <c r="F717" s="138">
        <v>0</v>
      </c>
      <c r="G717" s="138">
        <v>0</v>
      </c>
      <c r="H717" s="138">
        <v>0</v>
      </c>
      <c r="I717" s="138">
        <v>0</v>
      </c>
      <c r="J717" s="138">
        <v>0</v>
      </c>
      <c r="K717" s="138">
        <v>0</v>
      </c>
      <c r="L717" s="138">
        <v>0</v>
      </c>
      <c r="M717" s="138">
        <v>0</v>
      </c>
      <c r="N717" s="138">
        <v>26.1</v>
      </c>
      <c r="O717" s="138" t="s">
        <v>192</v>
      </c>
    </row>
    <row r="718" spans="1:15" ht="13.5" customHeight="1" x14ac:dyDescent="0.25">
      <c r="A718" s="139">
        <v>0.86458333333333304</v>
      </c>
      <c r="B718" s="138">
        <v>7</v>
      </c>
      <c r="C718" s="138">
        <v>0</v>
      </c>
      <c r="D718" s="138">
        <v>0</v>
      </c>
      <c r="E718" s="138">
        <v>6</v>
      </c>
      <c r="F718" s="138">
        <v>1</v>
      </c>
      <c r="G718" s="138">
        <v>0</v>
      </c>
      <c r="H718" s="138">
        <v>0</v>
      </c>
      <c r="I718" s="138">
        <v>0</v>
      </c>
      <c r="J718" s="138">
        <v>0</v>
      </c>
      <c r="K718" s="138">
        <v>0</v>
      </c>
      <c r="L718" s="138">
        <v>0</v>
      </c>
      <c r="M718" s="138">
        <v>0</v>
      </c>
      <c r="N718" s="138">
        <v>29.1</v>
      </c>
      <c r="O718" s="138" t="s">
        <v>192</v>
      </c>
    </row>
    <row r="719" spans="1:15" ht="13.5" customHeight="1" x14ac:dyDescent="0.25">
      <c r="A719" s="139">
        <v>0.875</v>
      </c>
      <c r="B719" s="138">
        <v>5</v>
      </c>
      <c r="C719" s="138">
        <v>0</v>
      </c>
      <c r="D719" s="138">
        <v>0</v>
      </c>
      <c r="E719" s="138">
        <v>3</v>
      </c>
      <c r="F719" s="138">
        <v>1</v>
      </c>
      <c r="G719" s="138">
        <v>1</v>
      </c>
      <c r="H719" s="138">
        <v>0</v>
      </c>
      <c r="I719" s="138">
        <v>0</v>
      </c>
      <c r="J719" s="138">
        <v>0</v>
      </c>
      <c r="K719" s="138">
        <v>0</v>
      </c>
      <c r="L719" s="138">
        <v>0</v>
      </c>
      <c r="M719" s="138">
        <v>0</v>
      </c>
      <c r="N719" s="138">
        <v>26.5</v>
      </c>
      <c r="O719" s="138" t="s">
        <v>192</v>
      </c>
    </row>
    <row r="720" spans="1:15" ht="13.5" customHeight="1" x14ac:dyDescent="0.25">
      <c r="A720" s="139">
        <v>0.88541666666666696</v>
      </c>
      <c r="B720" s="138">
        <v>4</v>
      </c>
      <c r="C720" s="138">
        <v>0</v>
      </c>
      <c r="D720" s="138">
        <v>0</v>
      </c>
      <c r="E720" s="138">
        <v>4</v>
      </c>
      <c r="F720" s="138">
        <v>0</v>
      </c>
      <c r="G720" s="138">
        <v>0</v>
      </c>
      <c r="H720" s="138">
        <v>0</v>
      </c>
      <c r="I720" s="138">
        <v>0</v>
      </c>
      <c r="J720" s="138">
        <v>0</v>
      </c>
      <c r="K720" s="138">
        <v>0</v>
      </c>
      <c r="L720" s="138">
        <v>0</v>
      </c>
      <c r="M720" s="138">
        <v>0</v>
      </c>
      <c r="N720" s="138">
        <v>30.8</v>
      </c>
      <c r="O720" s="138" t="s">
        <v>192</v>
      </c>
    </row>
    <row r="721" spans="1:15" ht="13.5" customHeight="1" x14ac:dyDescent="0.25">
      <c r="A721" s="139">
        <v>0.89583333333333304</v>
      </c>
      <c r="B721" s="138">
        <v>4</v>
      </c>
      <c r="C721" s="138">
        <v>0</v>
      </c>
      <c r="D721" s="138">
        <v>0</v>
      </c>
      <c r="E721" s="138">
        <v>4</v>
      </c>
      <c r="F721" s="138">
        <v>0</v>
      </c>
      <c r="G721" s="138">
        <v>0</v>
      </c>
      <c r="H721" s="138">
        <v>0</v>
      </c>
      <c r="I721" s="138">
        <v>0</v>
      </c>
      <c r="J721" s="138">
        <v>0</v>
      </c>
      <c r="K721" s="138">
        <v>0</v>
      </c>
      <c r="L721" s="138">
        <v>0</v>
      </c>
      <c r="M721" s="138">
        <v>0</v>
      </c>
      <c r="N721" s="138">
        <v>24.9</v>
      </c>
      <c r="O721" s="138" t="s">
        <v>192</v>
      </c>
    </row>
    <row r="722" spans="1:15" ht="13.5" customHeight="1" x14ac:dyDescent="0.25">
      <c r="A722" s="139">
        <v>0.90625</v>
      </c>
      <c r="B722" s="138">
        <v>0</v>
      </c>
      <c r="C722" s="138">
        <v>0</v>
      </c>
      <c r="D722" s="138">
        <v>0</v>
      </c>
      <c r="E722" s="138">
        <v>0</v>
      </c>
      <c r="F722" s="138">
        <v>0</v>
      </c>
      <c r="G722" s="138">
        <v>0</v>
      </c>
      <c r="H722" s="138">
        <v>0</v>
      </c>
      <c r="I722" s="138">
        <v>0</v>
      </c>
      <c r="J722" s="138">
        <v>0</v>
      </c>
      <c r="K722" s="138">
        <v>0</v>
      </c>
      <c r="L722" s="138">
        <v>0</v>
      </c>
      <c r="M722" s="138">
        <v>0</v>
      </c>
      <c r="N722" s="138" t="s">
        <v>192</v>
      </c>
      <c r="O722" s="138" t="s">
        <v>192</v>
      </c>
    </row>
    <row r="723" spans="1:15" ht="13.5" customHeight="1" x14ac:dyDescent="0.25">
      <c r="A723" s="139">
        <v>0.91666666666666696</v>
      </c>
      <c r="B723" s="138">
        <v>2</v>
      </c>
      <c r="C723" s="138">
        <v>0</v>
      </c>
      <c r="D723" s="138">
        <v>0</v>
      </c>
      <c r="E723" s="138">
        <v>2</v>
      </c>
      <c r="F723" s="138">
        <v>0</v>
      </c>
      <c r="G723" s="138">
        <v>0</v>
      </c>
      <c r="H723" s="138">
        <v>0</v>
      </c>
      <c r="I723" s="138">
        <v>0</v>
      </c>
      <c r="J723" s="138">
        <v>0</v>
      </c>
      <c r="K723" s="138">
        <v>0</v>
      </c>
      <c r="L723" s="138">
        <v>0</v>
      </c>
      <c r="M723" s="138">
        <v>0</v>
      </c>
      <c r="N723" s="138">
        <v>25.3</v>
      </c>
      <c r="O723" s="138" t="s">
        <v>192</v>
      </c>
    </row>
    <row r="724" spans="1:15" ht="13.5" customHeight="1" x14ac:dyDescent="0.25">
      <c r="A724" s="139">
        <v>0.92708333333333304</v>
      </c>
      <c r="B724" s="138">
        <v>1</v>
      </c>
      <c r="C724" s="138">
        <v>0</v>
      </c>
      <c r="D724" s="138">
        <v>0</v>
      </c>
      <c r="E724" s="138">
        <v>0</v>
      </c>
      <c r="F724" s="138">
        <v>1</v>
      </c>
      <c r="G724" s="138">
        <v>0</v>
      </c>
      <c r="H724" s="138">
        <v>0</v>
      </c>
      <c r="I724" s="138">
        <v>0</v>
      </c>
      <c r="J724" s="138">
        <v>0</v>
      </c>
      <c r="K724" s="138">
        <v>0</v>
      </c>
      <c r="L724" s="138">
        <v>0</v>
      </c>
      <c r="M724" s="138">
        <v>0</v>
      </c>
      <c r="N724" s="138">
        <v>27.9</v>
      </c>
      <c r="O724" s="138" t="s">
        <v>192</v>
      </c>
    </row>
    <row r="725" spans="1:15" ht="13.5" customHeight="1" x14ac:dyDescent="0.25">
      <c r="A725" s="139">
        <v>0.9375</v>
      </c>
      <c r="B725" s="138">
        <v>2</v>
      </c>
      <c r="C725" s="138">
        <v>0</v>
      </c>
      <c r="D725" s="138">
        <v>0</v>
      </c>
      <c r="E725" s="138">
        <v>2</v>
      </c>
      <c r="F725" s="138">
        <v>0</v>
      </c>
      <c r="G725" s="138">
        <v>0</v>
      </c>
      <c r="H725" s="138">
        <v>0</v>
      </c>
      <c r="I725" s="138">
        <v>0</v>
      </c>
      <c r="J725" s="138">
        <v>0</v>
      </c>
      <c r="K725" s="138">
        <v>0</v>
      </c>
      <c r="L725" s="138">
        <v>0</v>
      </c>
      <c r="M725" s="138">
        <v>0</v>
      </c>
      <c r="N725" s="138">
        <v>31.9</v>
      </c>
      <c r="O725" s="138" t="s">
        <v>192</v>
      </c>
    </row>
    <row r="726" spans="1:15" ht="13.5" customHeight="1" x14ac:dyDescent="0.25">
      <c r="A726" s="139">
        <v>0.94791666666666696</v>
      </c>
      <c r="B726" s="138">
        <v>4</v>
      </c>
      <c r="C726" s="138">
        <v>0</v>
      </c>
      <c r="D726" s="138">
        <v>0</v>
      </c>
      <c r="E726" s="138">
        <v>3</v>
      </c>
      <c r="F726" s="138">
        <v>1</v>
      </c>
      <c r="G726" s="138">
        <v>0</v>
      </c>
      <c r="H726" s="138">
        <v>0</v>
      </c>
      <c r="I726" s="138">
        <v>0</v>
      </c>
      <c r="J726" s="138">
        <v>0</v>
      </c>
      <c r="K726" s="138">
        <v>0</v>
      </c>
      <c r="L726" s="138">
        <v>0</v>
      </c>
      <c r="M726" s="138">
        <v>0</v>
      </c>
      <c r="N726" s="138">
        <v>30.9</v>
      </c>
      <c r="O726" s="138" t="s">
        <v>192</v>
      </c>
    </row>
    <row r="727" spans="1:15" ht="13.5" customHeight="1" x14ac:dyDescent="0.25">
      <c r="A727" s="139">
        <v>0.95833333333333304</v>
      </c>
      <c r="B727" s="138">
        <v>2</v>
      </c>
      <c r="C727" s="138">
        <v>0</v>
      </c>
      <c r="D727" s="138">
        <v>0</v>
      </c>
      <c r="E727" s="138">
        <v>2</v>
      </c>
      <c r="F727" s="138">
        <v>0</v>
      </c>
      <c r="G727" s="138">
        <v>0</v>
      </c>
      <c r="H727" s="138">
        <v>0</v>
      </c>
      <c r="I727" s="138">
        <v>0</v>
      </c>
      <c r="J727" s="138">
        <v>0</v>
      </c>
      <c r="K727" s="138">
        <v>0</v>
      </c>
      <c r="L727" s="138">
        <v>0</v>
      </c>
      <c r="M727" s="138">
        <v>0</v>
      </c>
      <c r="N727" s="138">
        <v>24.6</v>
      </c>
      <c r="O727" s="138" t="s">
        <v>192</v>
      </c>
    </row>
    <row r="728" spans="1:15" ht="13.5" customHeight="1" x14ac:dyDescent="0.25">
      <c r="A728" s="139">
        <v>0.96875</v>
      </c>
      <c r="B728" s="138">
        <v>1</v>
      </c>
      <c r="C728" s="138">
        <v>0</v>
      </c>
      <c r="D728" s="138">
        <v>0</v>
      </c>
      <c r="E728" s="138">
        <v>1</v>
      </c>
      <c r="F728" s="138">
        <v>0</v>
      </c>
      <c r="G728" s="138">
        <v>0</v>
      </c>
      <c r="H728" s="138">
        <v>0</v>
      </c>
      <c r="I728" s="138">
        <v>0</v>
      </c>
      <c r="J728" s="138">
        <v>0</v>
      </c>
      <c r="K728" s="138">
        <v>0</v>
      </c>
      <c r="L728" s="138">
        <v>0</v>
      </c>
      <c r="M728" s="138">
        <v>0</v>
      </c>
      <c r="N728" s="138">
        <v>26.8</v>
      </c>
      <c r="O728" s="138" t="s">
        <v>192</v>
      </c>
    </row>
    <row r="729" spans="1:15" ht="13.5" customHeight="1" x14ac:dyDescent="0.25">
      <c r="A729" s="139">
        <v>0.97916666666666696</v>
      </c>
      <c r="B729" s="138">
        <v>0</v>
      </c>
      <c r="C729" s="138">
        <v>0</v>
      </c>
      <c r="D729" s="138">
        <v>0</v>
      </c>
      <c r="E729" s="138">
        <v>0</v>
      </c>
      <c r="F729" s="138">
        <v>0</v>
      </c>
      <c r="G729" s="138">
        <v>0</v>
      </c>
      <c r="H729" s="138">
        <v>0</v>
      </c>
      <c r="I729" s="138">
        <v>0</v>
      </c>
      <c r="J729" s="138">
        <v>0</v>
      </c>
      <c r="K729" s="138">
        <v>0</v>
      </c>
      <c r="L729" s="138">
        <v>0</v>
      </c>
      <c r="M729" s="138">
        <v>0</v>
      </c>
      <c r="N729" s="138" t="s">
        <v>192</v>
      </c>
      <c r="O729" s="138" t="s">
        <v>192</v>
      </c>
    </row>
    <row r="730" spans="1:15" ht="13.5" customHeight="1" thickBot="1" x14ac:dyDescent="0.3">
      <c r="A730" s="140">
        <v>0.98958333333333304</v>
      </c>
      <c r="B730" s="138">
        <v>0</v>
      </c>
      <c r="C730" s="138">
        <v>0</v>
      </c>
      <c r="D730" s="138">
        <v>0</v>
      </c>
      <c r="E730" s="138">
        <v>0</v>
      </c>
      <c r="F730" s="138">
        <v>0</v>
      </c>
      <c r="G730" s="138">
        <v>0</v>
      </c>
      <c r="H730" s="138">
        <v>0</v>
      </c>
      <c r="I730" s="138">
        <v>0</v>
      </c>
      <c r="J730" s="138">
        <v>0</v>
      </c>
      <c r="K730" s="138">
        <v>0</v>
      </c>
      <c r="L730" s="138">
        <v>0</v>
      </c>
      <c r="M730" s="138">
        <v>0</v>
      </c>
      <c r="N730" s="138" t="s">
        <v>192</v>
      </c>
      <c r="O730" s="138" t="s">
        <v>192</v>
      </c>
    </row>
    <row r="731" spans="1:15" ht="13.5" customHeight="1" thickTop="1" x14ac:dyDescent="0.25">
      <c r="A731" s="141" t="s">
        <v>44</v>
      </c>
      <c r="B731" s="142">
        <f t="shared" ref="B731:M731" si="56">SUM(B663:B710)</f>
        <v>821</v>
      </c>
      <c r="C731" s="142">
        <f t="shared" si="56"/>
        <v>9</v>
      </c>
      <c r="D731" s="142">
        <f t="shared" si="56"/>
        <v>38</v>
      </c>
      <c r="E731" s="142">
        <f t="shared" si="56"/>
        <v>626</v>
      </c>
      <c r="F731" s="142">
        <f t="shared" si="56"/>
        <v>128</v>
      </c>
      <c r="G731" s="142">
        <f t="shared" si="56"/>
        <v>13</v>
      </c>
      <c r="H731" s="142">
        <f t="shared" si="56"/>
        <v>0</v>
      </c>
      <c r="I731" s="142">
        <f t="shared" si="56"/>
        <v>1</v>
      </c>
      <c r="J731" s="142">
        <f t="shared" si="56"/>
        <v>3</v>
      </c>
      <c r="K731" s="142">
        <f t="shared" si="56"/>
        <v>0</v>
      </c>
      <c r="L731" s="142">
        <f t="shared" si="56"/>
        <v>3</v>
      </c>
      <c r="M731" s="142">
        <f t="shared" si="56"/>
        <v>0</v>
      </c>
      <c r="N731" s="143">
        <v>27.2</v>
      </c>
      <c r="O731" s="143">
        <v>31.4</v>
      </c>
    </row>
    <row r="732" spans="1:15" ht="13.5" customHeight="1" x14ac:dyDescent="0.25">
      <c r="A732" s="144" t="s">
        <v>45</v>
      </c>
      <c r="B732" s="138">
        <f t="shared" ref="B732:M732" si="57">SUM(B659:B722)</f>
        <v>913</v>
      </c>
      <c r="C732" s="138">
        <f t="shared" si="57"/>
        <v>10</v>
      </c>
      <c r="D732" s="138">
        <f t="shared" si="57"/>
        <v>38</v>
      </c>
      <c r="E732" s="138">
        <f t="shared" si="57"/>
        <v>706</v>
      </c>
      <c r="F732" s="138">
        <f t="shared" si="57"/>
        <v>137</v>
      </c>
      <c r="G732" s="138">
        <f t="shared" si="57"/>
        <v>15</v>
      </c>
      <c r="H732" s="138">
        <f t="shared" si="57"/>
        <v>0</v>
      </c>
      <c r="I732" s="138">
        <f t="shared" si="57"/>
        <v>1</v>
      </c>
      <c r="J732" s="138">
        <f t="shared" si="57"/>
        <v>3</v>
      </c>
      <c r="K732" s="138">
        <f t="shared" si="57"/>
        <v>0</v>
      </c>
      <c r="L732" s="138">
        <f t="shared" si="57"/>
        <v>3</v>
      </c>
      <c r="M732" s="138">
        <f t="shared" si="57"/>
        <v>0</v>
      </c>
      <c r="N732" s="145">
        <v>27.4</v>
      </c>
      <c r="O732" s="145">
        <v>31.5</v>
      </c>
    </row>
    <row r="733" spans="1:15" ht="13.5" customHeight="1" x14ac:dyDescent="0.25">
      <c r="A733" s="138" t="s">
        <v>46</v>
      </c>
      <c r="B733" s="138">
        <f t="shared" ref="B733:M733" si="58">SUM(B659:B730)</f>
        <v>925</v>
      </c>
      <c r="C733" s="138">
        <f t="shared" si="58"/>
        <v>10</v>
      </c>
      <c r="D733" s="138">
        <f t="shared" si="58"/>
        <v>38</v>
      </c>
      <c r="E733" s="138">
        <f t="shared" si="58"/>
        <v>716</v>
      </c>
      <c r="F733" s="138">
        <f t="shared" si="58"/>
        <v>139</v>
      </c>
      <c r="G733" s="138">
        <f t="shared" si="58"/>
        <v>15</v>
      </c>
      <c r="H733" s="138">
        <f t="shared" si="58"/>
        <v>0</v>
      </c>
      <c r="I733" s="138">
        <f t="shared" si="58"/>
        <v>1</v>
      </c>
      <c r="J733" s="138">
        <f t="shared" si="58"/>
        <v>3</v>
      </c>
      <c r="K733" s="138">
        <f t="shared" si="58"/>
        <v>0</v>
      </c>
      <c r="L733" s="138">
        <f t="shared" si="58"/>
        <v>3</v>
      </c>
      <c r="M733" s="138">
        <f t="shared" si="58"/>
        <v>0</v>
      </c>
      <c r="N733" s="145">
        <v>27.4</v>
      </c>
      <c r="O733" s="145">
        <v>31.6</v>
      </c>
    </row>
    <row r="734" spans="1:15" ht="13.5" customHeight="1" thickBot="1" x14ac:dyDescent="0.3">
      <c r="A734" s="146" t="s">
        <v>47</v>
      </c>
      <c r="B734" s="146">
        <f t="shared" ref="B734:M734" si="59">SUM(B635:B730)</f>
        <v>943</v>
      </c>
      <c r="C734" s="146">
        <f t="shared" si="59"/>
        <v>10</v>
      </c>
      <c r="D734" s="146">
        <f t="shared" si="59"/>
        <v>38</v>
      </c>
      <c r="E734" s="146">
        <f t="shared" si="59"/>
        <v>729</v>
      </c>
      <c r="F734" s="146">
        <f t="shared" si="59"/>
        <v>143</v>
      </c>
      <c r="G734" s="146">
        <f t="shared" si="59"/>
        <v>16</v>
      </c>
      <c r="H734" s="146">
        <f t="shared" si="59"/>
        <v>0</v>
      </c>
      <c r="I734" s="146">
        <f t="shared" si="59"/>
        <v>1</v>
      </c>
      <c r="J734" s="146">
        <f t="shared" si="59"/>
        <v>3</v>
      </c>
      <c r="K734" s="146">
        <f t="shared" si="59"/>
        <v>0</v>
      </c>
      <c r="L734" s="146">
        <f t="shared" si="59"/>
        <v>3</v>
      </c>
      <c r="M734" s="146">
        <f t="shared" si="59"/>
        <v>0</v>
      </c>
      <c r="N734" s="147">
        <v>27.4</v>
      </c>
      <c r="O734" s="147">
        <v>31.6</v>
      </c>
    </row>
    <row r="735" spans="1:15" ht="13.5" customHeight="1" thickTop="1" x14ac:dyDescent="0.25">
      <c r="N735" s="148"/>
      <c r="O735" s="148"/>
    </row>
    <row r="736" spans="1:15" ht="13.5" customHeight="1" thickBot="1" x14ac:dyDescent="0.3">
      <c r="A736" s="149" t="s">
        <v>9</v>
      </c>
      <c r="B736" s="150" t="str">
        <f>TEXT(C736,"dddd")</f>
        <v>Monday</v>
      </c>
      <c r="C736" s="150">
        <f>C632+1</f>
        <v>45474</v>
      </c>
      <c r="D736" s="149"/>
      <c r="E736" s="149"/>
      <c r="F736" s="149"/>
      <c r="G736" s="149"/>
      <c r="H736" s="149"/>
      <c r="I736" s="149"/>
      <c r="J736" s="149"/>
      <c r="K736" s="149"/>
      <c r="L736" s="149"/>
      <c r="M736" s="149"/>
      <c r="N736" s="151"/>
      <c r="O736" s="151"/>
    </row>
    <row r="737" spans="1:15" ht="13.5" customHeight="1" thickTop="1" thickBot="1" x14ac:dyDescent="0.3">
      <c r="A737" s="149"/>
      <c r="B737" s="522" t="s">
        <v>30</v>
      </c>
      <c r="C737" s="522" t="s">
        <v>31</v>
      </c>
      <c r="D737" s="522" t="s">
        <v>32</v>
      </c>
      <c r="E737" s="522" t="s">
        <v>33</v>
      </c>
      <c r="F737" s="522" t="s">
        <v>34</v>
      </c>
      <c r="G737" s="522" t="s">
        <v>35</v>
      </c>
      <c r="H737" s="522" t="s">
        <v>36</v>
      </c>
      <c r="I737" s="522" t="s">
        <v>37</v>
      </c>
      <c r="J737" s="522" t="s">
        <v>38</v>
      </c>
      <c r="K737" s="522" t="s">
        <v>39</v>
      </c>
      <c r="L737" s="522" t="s">
        <v>40</v>
      </c>
      <c r="M737" s="522" t="s">
        <v>41</v>
      </c>
      <c r="N737" s="520" t="s">
        <v>42</v>
      </c>
      <c r="O737" s="520" t="s">
        <v>43</v>
      </c>
    </row>
    <row r="738" spans="1:15" ht="13.5" customHeight="1" thickTop="1" thickBot="1" x14ac:dyDescent="0.3">
      <c r="A738" s="152" t="s">
        <v>50</v>
      </c>
      <c r="B738" s="523"/>
      <c r="C738" s="523"/>
      <c r="D738" s="523"/>
      <c r="E738" s="523"/>
      <c r="F738" s="523"/>
      <c r="G738" s="523"/>
      <c r="H738" s="523"/>
      <c r="I738" s="523"/>
      <c r="J738" s="523"/>
      <c r="K738" s="523"/>
      <c r="L738" s="523"/>
      <c r="M738" s="523"/>
      <c r="N738" s="521"/>
      <c r="O738" s="521"/>
    </row>
    <row r="739" spans="1:15" ht="13.5" customHeight="1" thickTop="1" x14ac:dyDescent="0.25">
      <c r="A739" s="137">
        <v>0</v>
      </c>
      <c r="B739" s="138">
        <v>2</v>
      </c>
      <c r="C739" s="138">
        <v>0</v>
      </c>
      <c r="D739" s="138">
        <v>0</v>
      </c>
      <c r="E739" s="138">
        <v>2</v>
      </c>
      <c r="F739" s="138">
        <v>0</v>
      </c>
      <c r="G739" s="138">
        <v>0</v>
      </c>
      <c r="H739" s="138">
        <v>0</v>
      </c>
      <c r="I739" s="138">
        <v>0</v>
      </c>
      <c r="J739" s="138">
        <v>0</v>
      </c>
      <c r="K739" s="138">
        <v>0</v>
      </c>
      <c r="L739" s="138">
        <v>0</v>
      </c>
      <c r="M739" s="138">
        <v>0</v>
      </c>
      <c r="N739" s="138">
        <v>16.7</v>
      </c>
      <c r="O739" s="138" t="s">
        <v>192</v>
      </c>
    </row>
    <row r="740" spans="1:15" ht="13.5" customHeight="1" x14ac:dyDescent="0.25">
      <c r="A740" s="139">
        <v>1.0416666666666666E-2</v>
      </c>
      <c r="B740" s="138">
        <v>0</v>
      </c>
      <c r="C740" s="138">
        <v>0</v>
      </c>
      <c r="D740" s="138">
        <v>0</v>
      </c>
      <c r="E740" s="138">
        <v>0</v>
      </c>
      <c r="F740" s="138">
        <v>0</v>
      </c>
      <c r="G740" s="138">
        <v>0</v>
      </c>
      <c r="H740" s="138">
        <v>0</v>
      </c>
      <c r="I740" s="138">
        <v>0</v>
      </c>
      <c r="J740" s="138">
        <v>0</v>
      </c>
      <c r="K740" s="138">
        <v>0</v>
      </c>
      <c r="L740" s="138">
        <v>0</v>
      </c>
      <c r="M740" s="138">
        <v>0</v>
      </c>
      <c r="N740" s="138" t="s">
        <v>192</v>
      </c>
      <c r="O740" s="138" t="s">
        <v>192</v>
      </c>
    </row>
    <row r="741" spans="1:15" ht="13.5" customHeight="1" x14ac:dyDescent="0.25">
      <c r="A741" s="139">
        <v>2.0833333333333332E-2</v>
      </c>
      <c r="B741" s="138">
        <v>1</v>
      </c>
      <c r="C741" s="138">
        <v>0</v>
      </c>
      <c r="D741" s="138">
        <v>0</v>
      </c>
      <c r="E741" s="138">
        <v>0</v>
      </c>
      <c r="F741" s="138">
        <v>0</v>
      </c>
      <c r="G741" s="138">
        <v>1</v>
      </c>
      <c r="H741" s="138">
        <v>0</v>
      </c>
      <c r="I741" s="138">
        <v>0</v>
      </c>
      <c r="J741" s="138">
        <v>0</v>
      </c>
      <c r="K741" s="138">
        <v>0</v>
      </c>
      <c r="L741" s="138">
        <v>0</v>
      </c>
      <c r="M741" s="138">
        <v>0</v>
      </c>
      <c r="N741" s="138">
        <v>31.9</v>
      </c>
      <c r="O741" s="138" t="s">
        <v>192</v>
      </c>
    </row>
    <row r="742" spans="1:15" ht="13.5" customHeight="1" x14ac:dyDescent="0.25">
      <c r="A742" s="139">
        <v>3.125E-2</v>
      </c>
      <c r="B742" s="138">
        <v>0</v>
      </c>
      <c r="C742" s="138">
        <v>0</v>
      </c>
      <c r="D742" s="138">
        <v>0</v>
      </c>
      <c r="E742" s="138">
        <v>0</v>
      </c>
      <c r="F742" s="138">
        <v>0</v>
      </c>
      <c r="G742" s="138">
        <v>0</v>
      </c>
      <c r="H742" s="138">
        <v>0</v>
      </c>
      <c r="I742" s="138">
        <v>0</v>
      </c>
      <c r="J742" s="138">
        <v>0</v>
      </c>
      <c r="K742" s="138">
        <v>0</v>
      </c>
      <c r="L742" s="138">
        <v>0</v>
      </c>
      <c r="M742" s="138">
        <v>0</v>
      </c>
      <c r="N742" s="138" t="s">
        <v>192</v>
      </c>
      <c r="O742" s="138" t="s">
        <v>192</v>
      </c>
    </row>
    <row r="743" spans="1:15" ht="13.5" customHeight="1" x14ac:dyDescent="0.25">
      <c r="A743" s="139">
        <v>4.1666666666666664E-2</v>
      </c>
      <c r="B743" s="138">
        <v>1</v>
      </c>
      <c r="C743" s="138">
        <v>0</v>
      </c>
      <c r="D743" s="138">
        <v>0</v>
      </c>
      <c r="E743" s="138">
        <v>1</v>
      </c>
      <c r="F743" s="138">
        <v>0</v>
      </c>
      <c r="G743" s="138">
        <v>0</v>
      </c>
      <c r="H743" s="138">
        <v>0</v>
      </c>
      <c r="I743" s="138">
        <v>0</v>
      </c>
      <c r="J743" s="138">
        <v>0</v>
      </c>
      <c r="K743" s="138">
        <v>0</v>
      </c>
      <c r="L743" s="138">
        <v>0</v>
      </c>
      <c r="M743" s="138">
        <v>0</v>
      </c>
      <c r="N743" s="138">
        <v>29.5</v>
      </c>
      <c r="O743" s="138" t="s">
        <v>192</v>
      </c>
    </row>
    <row r="744" spans="1:15" ht="13.5" customHeight="1" x14ac:dyDescent="0.25">
      <c r="A744" s="139">
        <v>5.2083333333333336E-2</v>
      </c>
      <c r="B744" s="138">
        <v>1</v>
      </c>
      <c r="C744" s="138">
        <v>0</v>
      </c>
      <c r="D744" s="138">
        <v>0</v>
      </c>
      <c r="E744" s="138">
        <v>0</v>
      </c>
      <c r="F744" s="138">
        <v>1</v>
      </c>
      <c r="G744" s="138">
        <v>0</v>
      </c>
      <c r="H744" s="138">
        <v>0</v>
      </c>
      <c r="I744" s="138">
        <v>0</v>
      </c>
      <c r="J744" s="138">
        <v>0</v>
      </c>
      <c r="K744" s="138">
        <v>0</v>
      </c>
      <c r="L744" s="138">
        <v>0</v>
      </c>
      <c r="M744" s="138">
        <v>0</v>
      </c>
      <c r="N744" s="138">
        <v>27.5</v>
      </c>
      <c r="O744" s="138" t="s">
        <v>192</v>
      </c>
    </row>
    <row r="745" spans="1:15" ht="13.5" customHeight="1" x14ac:dyDescent="0.25">
      <c r="A745" s="139">
        <v>6.25E-2</v>
      </c>
      <c r="B745" s="138">
        <v>0</v>
      </c>
      <c r="C745" s="138">
        <v>0</v>
      </c>
      <c r="D745" s="138">
        <v>0</v>
      </c>
      <c r="E745" s="138">
        <v>0</v>
      </c>
      <c r="F745" s="138">
        <v>0</v>
      </c>
      <c r="G745" s="138">
        <v>0</v>
      </c>
      <c r="H745" s="138">
        <v>0</v>
      </c>
      <c r="I745" s="138">
        <v>0</v>
      </c>
      <c r="J745" s="138">
        <v>0</v>
      </c>
      <c r="K745" s="138">
        <v>0</v>
      </c>
      <c r="L745" s="138">
        <v>0</v>
      </c>
      <c r="M745" s="138">
        <v>0</v>
      </c>
      <c r="N745" s="138" t="s">
        <v>192</v>
      </c>
      <c r="O745" s="138" t="s">
        <v>192</v>
      </c>
    </row>
    <row r="746" spans="1:15" ht="13.5" customHeight="1" x14ac:dyDescent="0.25">
      <c r="A746" s="139">
        <v>7.2916666666666699E-2</v>
      </c>
      <c r="B746" s="138">
        <v>0</v>
      </c>
      <c r="C746" s="138">
        <v>0</v>
      </c>
      <c r="D746" s="138">
        <v>0</v>
      </c>
      <c r="E746" s="138">
        <v>0</v>
      </c>
      <c r="F746" s="138">
        <v>0</v>
      </c>
      <c r="G746" s="138">
        <v>0</v>
      </c>
      <c r="H746" s="138">
        <v>0</v>
      </c>
      <c r="I746" s="138">
        <v>0</v>
      </c>
      <c r="J746" s="138">
        <v>0</v>
      </c>
      <c r="K746" s="138">
        <v>0</v>
      </c>
      <c r="L746" s="138">
        <v>0</v>
      </c>
      <c r="M746" s="138">
        <v>0</v>
      </c>
      <c r="N746" s="138" t="s">
        <v>192</v>
      </c>
      <c r="O746" s="138" t="s">
        <v>192</v>
      </c>
    </row>
    <row r="747" spans="1:15" ht="13.5" customHeight="1" x14ac:dyDescent="0.25">
      <c r="A747" s="139">
        <v>8.3333333333333301E-2</v>
      </c>
      <c r="B747" s="138">
        <v>0</v>
      </c>
      <c r="C747" s="138">
        <v>0</v>
      </c>
      <c r="D747" s="138">
        <v>0</v>
      </c>
      <c r="E747" s="138">
        <v>0</v>
      </c>
      <c r="F747" s="138">
        <v>0</v>
      </c>
      <c r="G747" s="138">
        <v>0</v>
      </c>
      <c r="H747" s="138">
        <v>0</v>
      </c>
      <c r="I747" s="138">
        <v>0</v>
      </c>
      <c r="J747" s="138">
        <v>0</v>
      </c>
      <c r="K747" s="138">
        <v>0</v>
      </c>
      <c r="L747" s="138">
        <v>0</v>
      </c>
      <c r="M747" s="138">
        <v>0</v>
      </c>
      <c r="N747" s="138" t="s">
        <v>192</v>
      </c>
      <c r="O747" s="138" t="s">
        <v>192</v>
      </c>
    </row>
    <row r="748" spans="1:15" ht="13.5" customHeight="1" x14ac:dyDescent="0.25">
      <c r="A748" s="139">
        <v>9.375E-2</v>
      </c>
      <c r="B748" s="138">
        <v>1</v>
      </c>
      <c r="C748" s="138">
        <v>0</v>
      </c>
      <c r="D748" s="138">
        <v>0</v>
      </c>
      <c r="E748" s="138">
        <v>1</v>
      </c>
      <c r="F748" s="138">
        <v>0</v>
      </c>
      <c r="G748" s="138">
        <v>0</v>
      </c>
      <c r="H748" s="138">
        <v>0</v>
      </c>
      <c r="I748" s="138">
        <v>0</v>
      </c>
      <c r="J748" s="138">
        <v>0</v>
      </c>
      <c r="K748" s="138">
        <v>0</v>
      </c>
      <c r="L748" s="138">
        <v>0</v>
      </c>
      <c r="M748" s="138">
        <v>0</v>
      </c>
      <c r="N748" s="138">
        <v>31</v>
      </c>
      <c r="O748" s="138" t="s">
        <v>192</v>
      </c>
    </row>
    <row r="749" spans="1:15" ht="13.5" customHeight="1" x14ac:dyDescent="0.25">
      <c r="A749" s="139">
        <v>0.104166666666667</v>
      </c>
      <c r="B749" s="138">
        <v>1</v>
      </c>
      <c r="C749" s="138">
        <v>0</v>
      </c>
      <c r="D749" s="138">
        <v>0</v>
      </c>
      <c r="E749" s="138">
        <v>0</v>
      </c>
      <c r="F749" s="138">
        <v>1</v>
      </c>
      <c r="G749" s="138">
        <v>0</v>
      </c>
      <c r="H749" s="138">
        <v>0</v>
      </c>
      <c r="I749" s="138">
        <v>0</v>
      </c>
      <c r="J749" s="138">
        <v>0</v>
      </c>
      <c r="K749" s="138">
        <v>0</v>
      </c>
      <c r="L749" s="138">
        <v>0</v>
      </c>
      <c r="M749" s="138">
        <v>0</v>
      </c>
      <c r="N749" s="138">
        <v>25</v>
      </c>
      <c r="O749" s="138" t="s">
        <v>192</v>
      </c>
    </row>
    <row r="750" spans="1:15" ht="13.5" customHeight="1" x14ac:dyDescent="0.25">
      <c r="A750" s="139">
        <v>0.114583333333333</v>
      </c>
      <c r="B750" s="138">
        <v>1</v>
      </c>
      <c r="C750" s="138">
        <v>0</v>
      </c>
      <c r="D750" s="138">
        <v>0</v>
      </c>
      <c r="E750" s="138">
        <v>0</v>
      </c>
      <c r="F750" s="138">
        <v>1</v>
      </c>
      <c r="G750" s="138">
        <v>0</v>
      </c>
      <c r="H750" s="138">
        <v>0</v>
      </c>
      <c r="I750" s="138">
        <v>0</v>
      </c>
      <c r="J750" s="138">
        <v>0</v>
      </c>
      <c r="K750" s="138">
        <v>0</v>
      </c>
      <c r="L750" s="138">
        <v>0</v>
      </c>
      <c r="M750" s="138">
        <v>0</v>
      </c>
      <c r="N750" s="138">
        <v>27.3</v>
      </c>
      <c r="O750" s="138" t="s">
        <v>192</v>
      </c>
    </row>
    <row r="751" spans="1:15" ht="13.5" customHeight="1" x14ac:dyDescent="0.25">
      <c r="A751" s="139">
        <v>0.125</v>
      </c>
      <c r="B751" s="138">
        <v>1</v>
      </c>
      <c r="C751" s="138">
        <v>0</v>
      </c>
      <c r="D751" s="138">
        <v>0</v>
      </c>
      <c r="E751" s="138">
        <v>1</v>
      </c>
      <c r="F751" s="138">
        <v>0</v>
      </c>
      <c r="G751" s="138">
        <v>0</v>
      </c>
      <c r="H751" s="138">
        <v>0</v>
      </c>
      <c r="I751" s="138">
        <v>0</v>
      </c>
      <c r="J751" s="138">
        <v>0</v>
      </c>
      <c r="K751" s="138">
        <v>0</v>
      </c>
      <c r="L751" s="138">
        <v>0</v>
      </c>
      <c r="M751" s="138">
        <v>0</v>
      </c>
      <c r="N751" s="138">
        <v>19.8</v>
      </c>
      <c r="O751" s="138" t="s">
        <v>192</v>
      </c>
    </row>
    <row r="752" spans="1:15" ht="13.5" customHeight="1" x14ac:dyDescent="0.25">
      <c r="A752" s="139">
        <v>0.13541666666666699</v>
      </c>
      <c r="B752" s="138">
        <v>1</v>
      </c>
      <c r="C752" s="138">
        <v>0</v>
      </c>
      <c r="D752" s="138">
        <v>0</v>
      </c>
      <c r="E752" s="138">
        <v>0</v>
      </c>
      <c r="F752" s="138">
        <v>0</v>
      </c>
      <c r="G752" s="138">
        <v>1</v>
      </c>
      <c r="H752" s="138">
        <v>0</v>
      </c>
      <c r="I752" s="138">
        <v>0</v>
      </c>
      <c r="J752" s="138">
        <v>0</v>
      </c>
      <c r="K752" s="138">
        <v>0</v>
      </c>
      <c r="L752" s="138">
        <v>0</v>
      </c>
      <c r="M752" s="138">
        <v>0</v>
      </c>
      <c r="N752" s="138">
        <v>27.9</v>
      </c>
      <c r="O752" s="138" t="s">
        <v>192</v>
      </c>
    </row>
    <row r="753" spans="1:15" ht="13.5" customHeight="1" x14ac:dyDescent="0.25">
      <c r="A753" s="139">
        <v>0.14583333333333301</v>
      </c>
      <c r="B753" s="138">
        <v>1</v>
      </c>
      <c r="C753" s="138">
        <v>0</v>
      </c>
      <c r="D753" s="138">
        <v>0</v>
      </c>
      <c r="E753" s="138">
        <v>0</v>
      </c>
      <c r="F753" s="138">
        <v>1</v>
      </c>
      <c r="G753" s="138">
        <v>0</v>
      </c>
      <c r="H753" s="138">
        <v>0</v>
      </c>
      <c r="I753" s="138">
        <v>0</v>
      </c>
      <c r="J753" s="138">
        <v>0</v>
      </c>
      <c r="K753" s="138">
        <v>0</v>
      </c>
      <c r="L753" s="138">
        <v>0</v>
      </c>
      <c r="M753" s="138">
        <v>0</v>
      </c>
      <c r="N753" s="138">
        <v>39.9</v>
      </c>
      <c r="O753" s="138" t="s">
        <v>192</v>
      </c>
    </row>
    <row r="754" spans="1:15" ht="13.5" customHeight="1" x14ac:dyDescent="0.25">
      <c r="A754" s="139">
        <v>0.15625</v>
      </c>
      <c r="B754" s="138">
        <v>0</v>
      </c>
      <c r="C754" s="138">
        <v>0</v>
      </c>
      <c r="D754" s="138">
        <v>0</v>
      </c>
      <c r="E754" s="138">
        <v>0</v>
      </c>
      <c r="F754" s="138">
        <v>0</v>
      </c>
      <c r="G754" s="138">
        <v>0</v>
      </c>
      <c r="H754" s="138">
        <v>0</v>
      </c>
      <c r="I754" s="138">
        <v>0</v>
      </c>
      <c r="J754" s="138">
        <v>0</v>
      </c>
      <c r="K754" s="138">
        <v>0</v>
      </c>
      <c r="L754" s="138">
        <v>0</v>
      </c>
      <c r="M754" s="138">
        <v>0</v>
      </c>
      <c r="N754" s="138" t="s">
        <v>192</v>
      </c>
      <c r="O754" s="138" t="s">
        <v>192</v>
      </c>
    </row>
    <row r="755" spans="1:15" ht="13.5" customHeight="1" x14ac:dyDescent="0.25">
      <c r="A755" s="139">
        <v>0.16666666666666699</v>
      </c>
      <c r="B755" s="138">
        <v>1</v>
      </c>
      <c r="C755" s="138">
        <v>0</v>
      </c>
      <c r="D755" s="138">
        <v>0</v>
      </c>
      <c r="E755" s="138">
        <v>1</v>
      </c>
      <c r="F755" s="138">
        <v>0</v>
      </c>
      <c r="G755" s="138">
        <v>0</v>
      </c>
      <c r="H755" s="138">
        <v>0</v>
      </c>
      <c r="I755" s="138">
        <v>0</v>
      </c>
      <c r="J755" s="138">
        <v>0</v>
      </c>
      <c r="K755" s="138">
        <v>0</v>
      </c>
      <c r="L755" s="138">
        <v>0</v>
      </c>
      <c r="M755" s="138">
        <v>0</v>
      </c>
      <c r="N755" s="138">
        <v>27.6</v>
      </c>
      <c r="O755" s="138" t="s">
        <v>192</v>
      </c>
    </row>
    <row r="756" spans="1:15" ht="13.5" customHeight="1" x14ac:dyDescent="0.25">
      <c r="A756" s="139">
        <v>0.17708333333333301</v>
      </c>
      <c r="B756" s="138">
        <v>2</v>
      </c>
      <c r="C756" s="138">
        <v>0</v>
      </c>
      <c r="D756" s="138">
        <v>0</v>
      </c>
      <c r="E756" s="138">
        <v>0</v>
      </c>
      <c r="F756" s="138">
        <v>2</v>
      </c>
      <c r="G756" s="138">
        <v>0</v>
      </c>
      <c r="H756" s="138">
        <v>0</v>
      </c>
      <c r="I756" s="138">
        <v>0</v>
      </c>
      <c r="J756" s="138">
        <v>0</v>
      </c>
      <c r="K756" s="138">
        <v>0</v>
      </c>
      <c r="L756" s="138">
        <v>0</v>
      </c>
      <c r="M756" s="138">
        <v>0</v>
      </c>
      <c r="N756" s="138">
        <v>26.3</v>
      </c>
      <c r="O756" s="138" t="s">
        <v>192</v>
      </c>
    </row>
    <row r="757" spans="1:15" ht="13.5" customHeight="1" x14ac:dyDescent="0.25">
      <c r="A757" s="139">
        <v>0.1875</v>
      </c>
      <c r="B757" s="138">
        <v>1</v>
      </c>
      <c r="C757" s="138">
        <v>0</v>
      </c>
      <c r="D757" s="138">
        <v>0</v>
      </c>
      <c r="E757" s="138">
        <v>1</v>
      </c>
      <c r="F757" s="138">
        <v>0</v>
      </c>
      <c r="G757" s="138">
        <v>0</v>
      </c>
      <c r="H757" s="138">
        <v>0</v>
      </c>
      <c r="I757" s="138">
        <v>0</v>
      </c>
      <c r="J757" s="138">
        <v>0</v>
      </c>
      <c r="K757" s="138">
        <v>0</v>
      </c>
      <c r="L757" s="138">
        <v>0</v>
      </c>
      <c r="M757" s="138">
        <v>0</v>
      </c>
      <c r="N757" s="138">
        <v>25.8</v>
      </c>
      <c r="O757" s="138" t="s">
        <v>192</v>
      </c>
    </row>
    <row r="758" spans="1:15" ht="13.5" customHeight="1" x14ac:dyDescent="0.25">
      <c r="A758" s="139">
        <v>0.19791666666666699</v>
      </c>
      <c r="B758" s="138">
        <v>1</v>
      </c>
      <c r="C758" s="138">
        <v>0</v>
      </c>
      <c r="D758" s="138">
        <v>0</v>
      </c>
      <c r="E758" s="138">
        <v>1</v>
      </c>
      <c r="F758" s="138">
        <v>0</v>
      </c>
      <c r="G758" s="138">
        <v>0</v>
      </c>
      <c r="H758" s="138">
        <v>0</v>
      </c>
      <c r="I758" s="138">
        <v>0</v>
      </c>
      <c r="J758" s="138">
        <v>0</v>
      </c>
      <c r="K758" s="138">
        <v>0</v>
      </c>
      <c r="L758" s="138">
        <v>0</v>
      </c>
      <c r="M758" s="138">
        <v>0</v>
      </c>
      <c r="N758" s="138">
        <v>27.1</v>
      </c>
      <c r="O758" s="138" t="s">
        <v>192</v>
      </c>
    </row>
    <row r="759" spans="1:15" ht="13.5" customHeight="1" x14ac:dyDescent="0.25">
      <c r="A759" s="139">
        <v>0.20833333333333301</v>
      </c>
      <c r="B759" s="138">
        <v>0</v>
      </c>
      <c r="C759" s="138">
        <v>0</v>
      </c>
      <c r="D759" s="138">
        <v>0</v>
      </c>
      <c r="E759" s="138">
        <v>0</v>
      </c>
      <c r="F759" s="138">
        <v>0</v>
      </c>
      <c r="G759" s="138">
        <v>0</v>
      </c>
      <c r="H759" s="138">
        <v>0</v>
      </c>
      <c r="I759" s="138">
        <v>0</v>
      </c>
      <c r="J759" s="138">
        <v>0</v>
      </c>
      <c r="K759" s="138">
        <v>0</v>
      </c>
      <c r="L759" s="138">
        <v>0</v>
      </c>
      <c r="M759" s="138">
        <v>0</v>
      </c>
      <c r="N759" s="138" t="s">
        <v>192</v>
      </c>
      <c r="O759" s="138" t="s">
        <v>192</v>
      </c>
    </row>
    <row r="760" spans="1:15" ht="13.5" customHeight="1" x14ac:dyDescent="0.25">
      <c r="A760" s="139">
        <v>0.21875</v>
      </c>
      <c r="B760" s="138">
        <v>3</v>
      </c>
      <c r="C760" s="138">
        <v>0</v>
      </c>
      <c r="D760" s="138">
        <v>0</v>
      </c>
      <c r="E760" s="138">
        <v>3</v>
      </c>
      <c r="F760" s="138">
        <v>0</v>
      </c>
      <c r="G760" s="138">
        <v>0</v>
      </c>
      <c r="H760" s="138">
        <v>0</v>
      </c>
      <c r="I760" s="138">
        <v>0</v>
      </c>
      <c r="J760" s="138">
        <v>0</v>
      </c>
      <c r="K760" s="138">
        <v>0</v>
      </c>
      <c r="L760" s="138">
        <v>0</v>
      </c>
      <c r="M760" s="138">
        <v>0</v>
      </c>
      <c r="N760" s="138">
        <v>31.4</v>
      </c>
      <c r="O760" s="138" t="s">
        <v>192</v>
      </c>
    </row>
    <row r="761" spans="1:15" ht="13.5" customHeight="1" x14ac:dyDescent="0.25">
      <c r="A761" s="139">
        <v>0.22916666666666699</v>
      </c>
      <c r="B761" s="138">
        <v>8</v>
      </c>
      <c r="C761" s="138">
        <v>1</v>
      </c>
      <c r="D761" s="138">
        <v>0</v>
      </c>
      <c r="E761" s="138">
        <v>7</v>
      </c>
      <c r="F761" s="138">
        <v>0</v>
      </c>
      <c r="G761" s="138">
        <v>0</v>
      </c>
      <c r="H761" s="138">
        <v>0</v>
      </c>
      <c r="I761" s="138">
        <v>0</v>
      </c>
      <c r="J761" s="138">
        <v>0</v>
      </c>
      <c r="K761" s="138">
        <v>0</v>
      </c>
      <c r="L761" s="138">
        <v>0</v>
      </c>
      <c r="M761" s="138">
        <v>0</v>
      </c>
      <c r="N761" s="138">
        <v>27.7</v>
      </c>
      <c r="O761" s="138" t="s">
        <v>192</v>
      </c>
    </row>
    <row r="762" spans="1:15" ht="13.5" customHeight="1" x14ac:dyDescent="0.25">
      <c r="A762" s="139">
        <v>0.23958333333333301</v>
      </c>
      <c r="B762" s="138">
        <v>2</v>
      </c>
      <c r="C762" s="138">
        <v>0</v>
      </c>
      <c r="D762" s="138">
        <v>0</v>
      </c>
      <c r="E762" s="138">
        <v>2</v>
      </c>
      <c r="F762" s="138">
        <v>0</v>
      </c>
      <c r="G762" s="138">
        <v>0</v>
      </c>
      <c r="H762" s="138">
        <v>0</v>
      </c>
      <c r="I762" s="138">
        <v>0</v>
      </c>
      <c r="J762" s="138">
        <v>0</v>
      </c>
      <c r="K762" s="138">
        <v>0</v>
      </c>
      <c r="L762" s="138">
        <v>0</v>
      </c>
      <c r="M762" s="138">
        <v>0</v>
      </c>
      <c r="N762" s="138">
        <v>31.2</v>
      </c>
      <c r="O762" s="138" t="s">
        <v>192</v>
      </c>
    </row>
    <row r="763" spans="1:15" ht="13.5" customHeight="1" x14ac:dyDescent="0.25">
      <c r="A763" s="139">
        <v>0.25</v>
      </c>
      <c r="B763" s="138">
        <v>5</v>
      </c>
      <c r="C763" s="138">
        <v>0</v>
      </c>
      <c r="D763" s="138">
        <v>0</v>
      </c>
      <c r="E763" s="138">
        <v>3</v>
      </c>
      <c r="F763" s="138">
        <v>2</v>
      </c>
      <c r="G763" s="138">
        <v>0</v>
      </c>
      <c r="H763" s="138">
        <v>0</v>
      </c>
      <c r="I763" s="138">
        <v>0</v>
      </c>
      <c r="J763" s="138">
        <v>0</v>
      </c>
      <c r="K763" s="138">
        <v>0</v>
      </c>
      <c r="L763" s="138">
        <v>0</v>
      </c>
      <c r="M763" s="138">
        <v>0</v>
      </c>
      <c r="N763" s="138">
        <v>31</v>
      </c>
      <c r="O763" s="138" t="s">
        <v>192</v>
      </c>
    </row>
    <row r="764" spans="1:15" ht="13.5" customHeight="1" x14ac:dyDescent="0.25">
      <c r="A764" s="139">
        <v>0.26041666666666702</v>
      </c>
      <c r="B764" s="138">
        <v>10</v>
      </c>
      <c r="C764" s="138">
        <v>0</v>
      </c>
      <c r="D764" s="138">
        <v>0</v>
      </c>
      <c r="E764" s="138">
        <v>7</v>
      </c>
      <c r="F764" s="138">
        <v>2</v>
      </c>
      <c r="G764" s="138">
        <v>1</v>
      </c>
      <c r="H764" s="138">
        <v>0</v>
      </c>
      <c r="I764" s="138">
        <v>0</v>
      </c>
      <c r="J764" s="138">
        <v>0</v>
      </c>
      <c r="K764" s="138">
        <v>0</v>
      </c>
      <c r="L764" s="138">
        <v>0</v>
      </c>
      <c r="M764" s="138">
        <v>0</v>
      </c>
      <c r="N764" s="138">
        <v>30.5</v>
      </c>
      <c r="O764" s="138" t="s">
        <v>192</v>
      </c>
    </row>
    <row r="765" spans="1:15" ht="13.5" customHeight="1" x14ac:dyDescent="0.25">
      <c r="A765" s="139">
        <v>0.27083333333333298</v>
      </c>
      <c r="B765" s="138">
        <v>12</v>
      </c>
      <c r="C765" s="138">
        <v>0</v>
      </c>
      <c r="D765" s="138">
        <v>0</v>
      </c>
      <c r="E765" s="138">
        <v>9</v>
      </c>
      <c r="F765" s="138">
        <v>2</v>
      </c>
      <c r="G765" s="138">
        <v>1</v>
      </c>
      <c r="H765" s="138">
        <v>0</v>
      </c>
      <c r="I765" s="138">
        <v>0</v>
      </c>
      <c r="J765" s="138">
        <v>0</v>
      </c>
      <c r="K765" s="138">
        <v>0</v>
      </c>
      <c r="L765" s="138">
        <v>0</v>
      </c>
      <c r="M765" s="138">
        <v>0</v>
      </c>
      <c r="N765" s="138">
        <v>29.6</v>
      </c>
      <c r="O765" s="138">
        <v>36.1</v>
      </c>
    </row>
    <row r="766" spans="1:15" ht="13.5" customHeight="1" x14ac:dyDescent="0.25">
      <c r="A766" s="139">
        <v>0.28125</v>
      </c>
      <c r="B766" s="138">
        <v>27</v>
      </c>
      <c r="C766" s="138">
        <v>0</v>
      </c>
      <c r="D766" s="138">
        <v>0</v>
      </c>
      <c r="E766" s="138">
        <v>22</v>
      </c>
      <c r="F766" s="138">
        <v>4</v>
      </c>
      <c r="G766" s="138">
        <v>1</v>
      </c>
      <c r="H766" s="138">
        <v>0</v>
      </c>
      <c r="I766" s="138">
        <v>0</v>
      </c>
      <c r="J766" s="138">
        <v>0</v>
      </c>
      <c r="K766" s="138">
        <v>0</v>
      </c>
      <c r="L766" s="138">
        <v>0</v>
      </c>
      <c r="M766" s="138">
        <v>0</v>
      </c>
      <c r="N766" s="138">
        <v>28.2</v>
      </c>
      <c r="O766" s="138">
        <v>31</v>
      </c>
    </row>
    <row r="767" spans="1:15" ht="13.5" customHeight="1" x14ac:dyDescent="0.25">
      <c r="A767" s="139">
        <v>0.29166666666666702</v>
      </c>
      <c r="B767" s="138">
        <v>15</v>
      </c>
      <c r="C767" s="138">
        <v>0</v>
      </c>
      <c r="D767" s="138">
        <v>0</v>
      </c>
      <c r="E767" s="138">
        <v>12</v>
      </c>
      <c r="F767" s="138">
        <v>2</v>
      </c>
      <c r="G767" s="138">
        <v>1</v>
      </c>
      <c r="H767" s="138">
        <v>0</v>
      </c>
      <c r="I767" s="138">
        <v>0</v>
      </c>
      <c r="J767" s="138">
        <v>0</v>
      </c>
      <c r="K767" s="138">
        <v>0</v>
      </c>
      <c r="L767" s="138">
        <v>0</v>
      </c>
      <c r="M767" s="138">
        <v>0</v>
      </c>
      <c r="N767" s="138">
        <v>29.5</v>
      </c>
      <c r="O767" s="138">
        <v>35.700000000000003</v>
      </c>
    </row>
    <row r="768" spans="1:15" ht="13.5" customHeight="1" x14ac:dyDescent="0.25">
      <c r="A768" s="139">
        <v>0.30208333333333298</v>
      </c>
      <c r="B768" s="138">
        <v>22</v>
      </c>
      <c r="C768" s="138">
        <v>0</v>
      </c>
      <c r="D768" s="138">
        <v>0</v>
      </c>
      <c r="E768" s="138">
        <v>18</v>
      </c>
      <c r="F768" s="138">
        <v>3</v>
      </c>
      <c r="G768" s="138">
        <v>1</v>
      </c>
      <c r="H768" s="138">
        <v>0</v>
      </c>
      <c r="I768" s="138">
        <v>0</v>
      </c>
      <c r="J768" s="138">
        <v>0</v>
      </c>
      <c r="K768" s="138">
        <v>0</v>
      </c>
      <c r="L768" s="138">
        <v>0</v>
      </c>
      <c r="M768" s="138">
        <v>0</v>
      </c>
      <c r="N768" s="138">
        <v>27.4</v>
      </c>
      <c r="O768" s="138">
        <v>30.9</v>
      </c>
    </row>
    <row r="769" spans="1:15" ht="13.5" customHeight="1" x14ac:dyDescent="0.25">
      <c r="A769" s="139">
        <v>0.3125</v>
      </c>
      <c r="B769" s="138">
        <v>31</v>
      </c>
      <c r="C769" s="138">
        <v>0</v>
      </c>
      <c r="D769" s="138">
        <v>0</v>
      </c>
      <c r="E769" s="138">
        <v>23</v>
      </c>
      <c r="F769" s="138">
        <v>5</v>
      </c>
      <c r="G769" s="138">
        <v>3</v>
      </c>
      <c r="H769" s="138">
        <v>0</v>
      </c>
      <c r="I769" s="138">
        <v>0</v>
      </c>
      <c r="J769" s="138">
        <v>0</v>
      </c>
      <c r="K769" s="138">
        <v>0</v>
      </c>
      <c r="L769" s="138">
        <v>0</v>
      </c>
      <c r="M769" s="138">
        <v>0</v>
      </c>
      <c r="N769" s="138">
        <v>26.5</v>
      </c>
      <c r="O769" s="138">
        <v>30.9</v>
      </c>
    </row>
    <row r="770" spans="1:15" ht="13.5" customHeight="1" x14ac:dyDescent="0.25">
      <c r="A770" s="139">
        <v>0.32291666666666702</v>
      </c>
      <c r="B770" s="138">
        <v>30</v>
      </c>
      <c r="C770" s="138">
        <v>0</v>
      </c>
      <c r="D770" s="138">
        <v>0</v>
      </c>
      <c r="E770" s="138">
        <v>21</v>
      </c>
      <c r="F770" s="138">
        <v>6</v>
      </c>
      <c r="G770" s="138">
        <v>3</v>
      </c>
      <c r="H770" s="138">
        <v>0</v>
      </c>
      <c r="I770" s="138">
        <v>0</v>
      </c>
      <c r="J770" s="138">
        <v>0</v>
      </c>
      <c r="K770" s="138">
        <v>0</v>
      </c>
      <c r="L770" s="138">
        <v>0</v>
      </c>
      <c r="M770" s="138">
        <v>0</v>
      </c>
      <c r="N770" s="138">
        <v>27.9</v>
      </c>
      <c r="O770" s="138">
        <v>31.5</v>
      </c>
    </row>
    <row r="771" spans="1:15" ht="13.5" customHeight="1" x14ac:dyDescent="0.25">
      <c r="A771" s="139">
        <v>0.33333333333333298</v>
      </c>
      <c r="B771" s="138">
        <v>37</v>
      </c>
      <c r="C771" s="138">
        <v>0</v>
      </c>
      <c r="D771" s="138">
        <v>1</v>
      </c>
      <c r="E771" s="138">
        <v>27</v>
      </c>
      <c r="F771" s="138">
        <v>4</v>
      </c>
      <c r="G771" s="138">
        <v>5</v>
      </c>
      <c r="H771" s="138">
        <v>0</v>
      </c>
      <c r="I771" s="138">
        <v>0</v>
      </c>
      <c r="J771" s="138">
        <v>0</v>
      </c>
      <c r="K771" s="138">
        <v>0</v>
      </c>
      <c r="L771" s="138">
        <v>0</v>
      </c>
      <c r="M771" s="138">
        <v>0</v>
      </c>
      <c r="N771" s="138">
        <v>27.6</v>
      </c>
      <c r="O771" s="138">
        <v>30.8</v>
      </c>
    </row>
    <row r="772" spans="1:15" ht="13.5" customHeight="1" x14ac:dyDescent="0.25">
      <c r="A772" s="139">
        <v>0.34375</v>
      </c>
      <c r="B772" s="138">
        <v>39</v>
      </c>
      <c r="C772" s="138">
        <v>0</v>
      </c>
      <c r="D772" s="138">
        <v>0</v>
      </c>
      <c r="E772" s="138">
        <v>34</v>
      </c>
      <c r="F772" s="138">
        <v>3</v>
      </c>
      <c r="G772" s="138">
        <v>1</v>
      </c>
      <c r="H772" s="138">
        <v>0</v>
      </c>
      <c r="I772" s="138">
        <v>0</v>
      </c>
      <c r="J772" s="138">
        <v>0</v>
      </c>
      <c r="K772" s="138">
        <v>0</v>
      </c>
      <c r="L772" s="138">
        <v>1</v>
      </c>
      <c r="M772" s="138">
        <v>0</v>
      </c>
      <c r="N772" s="138">
        <v>29</v>
      </c>
      <c r="O772" s="138">
        <v>32.1</v>
      </c>
    </row>
    <row r="773" spans="1:15" ht="13.5" customHeight="1" x14ac:dyDescent="0.25">
      <c r="A773" s="139">
        <v>0.35416666666666702</v>
      </c>
      <c r="B773" s="138">
        <v>30</v>
      </c>
      <c r="C773" s="138">
        <v>0</v>
      </c>
      <c r="D773" s="138">
        <v>1</v>
      </c>
      <c r="E773" s="138">
        <v>20</v>
      </c>
      <c r="F773" s="138">
        <v>7</v>
      </c>
      <c r="G773" s="138">
        <v>1</v>
      </c>
      <c r="H773" s="138">
        <v>0</v>
      </c>
      <c r="I773" s="138">
        <v>0</v>
      </c>
      <c r="J773" s="138">
        <v>1</v>
      </c>
      <c r="K773" s="138">
        <v>0</v>
      </c>
      <c r="L773" s="138">
        <v>0</v>
      </c>
      <c r="M773" s="138">
        <v>0</v>
      </c>
      <c r="N773" s="138">
        <v>27.8</v>
      </c>
      <c r="O773" s="138">
        <v>32.5</v>
      </c>
    </row>
    <row r="774" spans="1:15" ht="13.5" customHeight="1" x14ac:dyDescent="0.25">
      <c r="A774" s="139">
        <v>0.36458333333333298</v>
      </c>
      <c r="B774" s="138">
        <v>24</v>
      </c>
      <c r="C774" s="138">
        <v>0</v>
      </c>
      <c r="D774" s="138">
        <v>0</v>
      </c>
      <c r="E774" s="138">
        <v>21</v>
      </c>
      <c r="F774" s="138">
        <v>2</v>
      </c>
      <c r="G774" s="138">
        <v>0</v>
      </c>
      <c r="H774" s="138">
        <v>0</v>
      </c>
      <c r="I774" s="138">
        <v>0</v>
      </c>
      <c r="J774" s="138">
        <v>0</v>
      </c>
      <c r="K774" s="138">
        <v>0</v>
      </c>
      <c r="L774" s="138">
        <v>1</v>
      </c>
      <c r="M774" s="138">
        <v>0</v>
      </c>
      <c r="N774" s="138">
        <v>26.3</v>
      </c>
      <c r="O774" s="138">
        <v>30.7</v>
      </c>
    </row>
    <row r="775" spans="1:15" ht="13.5" customHeight="1" x14ac:dyDescent="0.25">
      <c r="A775" s="139">
        <v>0.375</v>
      </c>
      <c r="B775" s="138">
        <v>22</v>
      </c>
      <c r="C775" s="138">
        <v>0</v>
      </c>
      <c r="D775" s="138">
        <v>0</v>
      </c>
      <c r="E775" s="138">
        <v>12</v>
      </c>
      <c r="F775" s="138">
        <v>7</v>
      </c>
      <c r="G775" s="138">
        <v>3</v>
      </c>
      <c r="H775" s="138">
        <v>0</v>
      </c>
      <c r="I775" s="138">
        <v>0</v>
      </c>
      <c r="J775" s="138">
        <v>0</v>
      </c>
      <c r="K775" s="138">
        <v>0</v>
      </c>
      <c r="L775" s="138">
        <v>0</v>
      </c>
      <c r="M775" s="138">
        <v>0</v>
      </c>
      <c r="N775" s="138">
        <v>26.8</v>
      </c>
      <c r="O775" s="138">
        <v>31.2</v>
      </c>
    </row>
    <row r="776" spans="1:15" ht="13.5" customHeight="1" x14ac:dyDescent="0.25">
      <c r="A776" s="139">
        <v>0.38541666666666702</v>
      </c>
      <c r="B776" s="138">
        <v>18</v>
      </c>
      <c r="C776" s="138">
        <v>0</v>
      </c>
      <c r="D776" s="138">
        <v>0</v>
      </c>
      <c r="E776" s="138">
        <v>7</v>
      </c>
      <c r="F776" s="138">
        <v>5</v>
      </c>
      <c r="G776" s="138">
        <v>3</v>
      </c>
      <c r="H776" s="138">
        <v>1</v>
      </c>
      <c r="I776" s="138">
        <v>0</v>
      </c>
      <c r="J776" s="138">
        <v>1</v>
      </c>
      <c r="K776" s="138">
        <v>0</v>
      </c>
      <c r="L776" s="138">
        <v>1</v>
      </c>
      <c r="M776" s="138">
        <v>0</v>
      </c>
      <c r="N776" s="138">
        <v>25</v>
      </c>
      <c r="O776" s="138">
        <v>28.3</v>
      </c>
    </row>
    <row r="777" spans="1:15" ht="13.5" customHeight="1" x14ac:dyDescent="0.25">
      <c r="A777" s="139">
        <v>0.39583333333333298</v>
      </c>
      <c r="B777" s="138">
        <v>12</v>
      </c>
      <c r="C777" s="138">
        <v>0</v>
      </c>
      <c r="D777" s="138">
        <v>0</v>
      </c>
      <c r="E777" s="138">
        <v>7</v>
      </c>
      <c r="F777" s="138">
        <v>2</v>
      </c>
      <c r="G777" s="138">
        <v>3</v>
      </c>
      <c r="H777" s="138">
        <v>0</v>
      </c>
      <c r="I777" s="138">
        <v>0</v>
      </c>
      <c r="J777" s="138">
        <v>0</v>
      </c>
      <c r="K777" s="138">
        <v>0</v>
      </c>
      <c r="L777" s="138">
        <v>0</v>
      </c>
      <c r="M777" s="138">
        <v>0</v>
      </c>
      <c r="N777" s="138">
        <v>26.4</v>
      </c>
      <c r="O777" s="138">
        <v>30.7</v>
      </c>
    </row>
    <row r="778" spans="1:15" ht="13.5" customHeight="1" x14ac:dyDescent="0.25">
      <c r="A778" s="139">
        <v>0.40625</v>
      </c>
      <c r="B778" s="138">
        <v>22</v>
      </c>
      <c r="C778" s="138">
        <v>0</v>
      </c>
      <c r="D778" s="138">
        <v>0</v>
      </c>
      <c r="E778" s="138">
        <v>15</v>
      </c>
      <c r="F778" s="138">
        <v>6</v>
      </c>
      <c r="G778" s="138">
        <v>1</v>
      </c>
      <c r="H778" s="138">
        <v>0</v>
      </c>
      <c r="I778" s="138">
        <v>0</v>
      </c>
      <c r="J778" s="138">
        <v>0</v>
      </c>
      <c r="K778" s="138">
        <v>0</v>
      </c>
      <c r="L778" s="138">
        <v>0</v>
      </c>
      <c r="M778" s="138">
        <v>0</v>
      </c>
      <c r="N778" s="138">
        <v>26.3</v>
      </c>
      <c r="O778" s="138">
        <v>28.8</v>
      </c>
    </row>
    <row r="779" spans="1:15" ht="13.5" customHeight="1" x14ac:dyDescent="0.25">
      <c r="A779" s="139">
        <v>0.41666666666666702</v>
      </c>
      <c r="B779" s="138">
        <v>19</v>
      </c>
      <c r="C779" s="138">
        <v>1</v>
      </c>
      <c r="D779" s="138">
        <v>0</v>
      </c>
      <c r="E779" s="138">
        <v>14</v>
      </c>
      <c r="F779" s="138">
        <v>2</v>
      </c>
      <c r="G779" s="138">
        <v>2</v>
      </c>
      <c r="H779" s="138">
        <v>0</v>
      </c>
      <c r="I779" s="138">
        <v>0</v>
      </c>
      <c r="J779" s="138">
        <v>0</v>
      </c>
      <c r="K779" s="138">
        <v>0</v>
      </c>
      <c r="L779" s="138">
        <v>0</v>
      </c>
      <c r="M779" s="138">
        <v>0</v>
      </c>
      <c r="N779" s="138">
        <v>23.8</v>
      </c>
      <c r="O779" s="138">
        <v>27.1</v>
      </c>
    </row>
    <row r="780" spans="1:15" ht="13.5" customHeight="1" x14ac:dyDescent="0.25">
      <c r="A780" s="139">
        <v>0.42708333333333298</v>
      </c>
      <c r="B780" s="138">
        <v>28</v>
      </c>
      <c r="C780" s="138">
        <v>0</v>
      </c>
      <c r="D780" s="138">
        <v>0</v>
      </c>
      <c r="E780" s="138">
        <v>22</v>
      </c>
      <c r="F780" s="138">
        <v>3</v>
      </c>
      <c r="G780" s="138">
        <v>3</v>
      </c>
      <c r="H780" s="138">
        <v>0</v>
      </c>
      <c r="I780" s="138">
        <v>0</v>
      </c>
      <c r="J780" s="138">
        <v>0</v>
      </c>
      <c r="K780" s="138">
        <v>0</v>
      </c>
      <c r="L780" s="138">
        <v>0</v>
      </c>
      <c r="M780" s="138">
        <v>0</v>
      </c>
      <c r="N780" s="138">
        <v>26.5</v>
      </c>
      <c r="O780" s="138">
        <v>31.9</v>
      </c>
    </row>
    <row r="781" spans="1:15" ht="13.5" customHeight="1" x14ac:dyDescent="0.25">
      <c r="A781" s="139">
        <v>0.4375</v>
      </c>
      <c r="B781" s="138">
        <v>22</v>
      </c>
      <c r="C781" s="138">
        <v>0</v>
      </c>
      <c r="D781" s="138">
        <v>0</v>
      </c>
      <c r="E781" s="138">
        <v>12</v>
      </c>
      <c r="F781" s="138">
        <v>7</v>
      </c>
      <c r="G781" s="138">
        <v>3</v>
      </c>
      <c r="H781" s="138">
        <v>0</v>
      </c>
      <c r="I781" s="138">
        <v>0</v>
      </c>
      <c r="J781" s="138">
        <v>0</v>
      </c>
      <c r="K781" s="138">
        <v>0</v>
      </c>
      <c r="L781" s="138">
        <v>0</v>
      </c>
      <c r="M781" s="138">
        <v>0</v>
      </c>
      <c r="N781" s="138">
        <v>28.7</v>
      </c>
      <c r="O781" s="138">
        <v>31.9</v>
      </c>
    </row>
    <row r="782" spans="1:15" ht="13.5" customHeight="1" x14ac:dyDescent="0.25">
      <c r="A782" s="139">
        <v>0.44791666666666702</v>
      </c>
      <c r="B782" s="138">
        <v>20</v>
      </c>
      <c r="C782" s="138">
        <v>2</v>
      </c>
      <c r="D782" s="138">
        <v>0</v>
      </c>
      <c r="E782" s="138">
        <v>13</v>
      </c>
      <c r="F782" s="138">
        <v>2</v>
      </c>
      <c r="G782" s="138">
        <v>2</v>
      </c>
      <c r="H782" s="138">
        <v>0</v>
      </c>
      <c r="I782" s="138">
        <v>0</v>
      </c>
      <c r="J782" s="138">
        <v>0</v>
      </c>
      <c r="K782" s="138">
        <v>0</v>
      </c>
      <c r="L782" s="138">
        <v>1</v>
      </c>
      <c r="M782" s="138">
        <v>0</v>
      </c>
      <c r="N782" s="138">
        <v>23.3</v>
      </c>
      <c r="O782" s="138">
        <v>28.9</v>
      </c>
    </row>
    <row r="783" spans="1:15" ht="13.5" customHeight="1" x14ac:dyDescent="0.25">
      <c r="A783" s="139">
        <v>0.45833333333333298</v>
      </c>
      <c r="B783" s="138">
        <v>17</v>
      </c>
      <c r="C783" s="138">
        <v>0</v>
      </c>
      <c r="D783" s="138">
        <v>0</v>
      </c>
      <c r="E783" s="138">
        <v>8</v>
      </c>
      <c r="F783" s="138">
        <v>6</v>
      </c>
      <c r="G783" s="138">
        <v>2</v>
      </c>
      <c r="H783" s="138">
        <v>1</v>
      </c>
      <c r="I783" s="138">
        <v>0</v>
      </c>
      <c r="J783" s="138">
        <v>0</v>
      </c>
      <c r="K783" s="138">
        <v>0</v>
      </c>
      <c r="L783" s="138">
        <v>0</v>
      </c>
      <c r="M783" s="138">
        <v>0</v>
      </c>
      <c r="N783" s="138">
        <v>25</v>
      </c>
      <c r="O783" s="138">
        <v>30.1</v>
      </c>
    </row>
    <row r="784" spans="1:15" ht="13.5" customHeight="1" x14ac:dyDescent="0.25">
      <c r="A784" s="139">
        <v>0.46875</v>
      </c>
      <c r="B784" s="138">
        <v>25</v>
      </c>
      <c r="C784" s="138">
        <v>0</v>
      </c>
      <c r="D784" s="138">
        <v>0</v>
      </c>
      <c r="E784" s="138">
        <v>16</v>
      </c>
      <c r="F784" s="138">
        <v>7</v>
      </c>
      <c r="G784" s="138">
        <v>2</v>
      </c>
      <c r="H784" s="138">
        <v>0</v>
      </c>
      <c r="I784" s="138">
        <v>0</v>
      </c>
      <c r="J784" s="138">
        <v>0</v>
      </c>
      <c r="K784" s="138">
        <v>0</v>
      </c>
      <c r="L784" s="138">
        <v>0</v>
      </c>
      <c r="M784" s="138">
        <v>0</v>
      </c>
      <c r="N784" s="138">
        <v>26.1</v>
      </c>
      <c r="O784" s="138">
        <v>29.5</v>
      </c>
    </row>
    <row r="785" spans="1:15" ht="13.5" customHeight="1" x14ac:dyDescent="0.25">
      <c r="A785" s="139">
        <v>0.47916666666666702</v>
      </c>
      <c r="B785" s="138">
        <v>32</v>
      </c>
      <c r="C785" s="138">
        <v>0</v>
      </c>
      <c r="D785" s="138">
        <v>0</v>
      </c>
      <c r="E785" s="138">
        <v>24</v>
      </c>
      <c r="F785" s="138">
        <v>5</v>
      </c>
      <c r="G785" s="138">
        <v>3</v>
      </c>
      <c r="H785" s="138">
        <v>0</v>
      </c>
      <c r="I785" s="138">
        <v>0</v>
      </c>
      <c r="J785" s="138">
        <v>0</v>
      </c>
      <c r="K785" s="138">
        <v>0</v>
      </c>
      <c r="L785" s="138">
        <v>0</v>
      </c>
      <c r="M785" s="138">
        <v>0</v>
      </c>
      <c r="N785" s="138">
        <v>26.6</v>
      </c>
      <c r="O785" s="138">
        <v>29.7</v>
      </c>
    </row>
    <row r="786" spans="1:15" ht="13.5" customHeight="1" x14ac:dyDescent="0.25">
      <c r="A786" s="139">
        <v>0.48958333333333298</v>
      </c>
      <c r="B786" s="138">
        <v>22</v>
      </c>
      <c r="C786" s="138">
        <v>0</v>
      </c>
      <c r="D786" s="138">
        <v>0</v>
      </c>
      <c r="E786" s="138">
        <v>18</v>
      </c>
      <c r="F786" s="138">
        <v>3</v>
      </c>
      <c r="G786" s="138">
        <v>1</v>
      </c>
      <c r="H786" s="138">
        <v>0</v>
      </c>
      <c r="I786" s="138">
        <v>0</v>
      </c>
      <c r="J786" s="138">
        <v>0</v>
      </c>
      <c r="K786" s="138">
        <v>0</v>
      </c>
      <c r="L786" s="138">
        <v>0</v>
      </c>
      <c r="M786" s="138">
        <v>0</v>
      </c>
      <c r="N786" s="138">
        <v>26.3</v>
      </c>
      <c r="O786" s="138">
        <v>29.7</v>
      </c>
    </row>
    <row r="787" spans="1:15" ht="13.5" customHeight="1" x14ac:dyDescent="0.25">
      <c r="A787" s="139">
        <v>0.5</v>
      </c>
      <c r="B787" s="138">
        <v>19</v>
      </c>
      <c r="C787" s="138">
        <v>0</v>
      </c>
      <c r="D787" s="138">
        <v>0</v>
      </c>
      <c r="E787" s="138">
        <v>13</v>
      </c>
      <c r="F787" s="138">
        <v>4</v>
      </c>
      <c r="G787" s="138">
        <v>2</v>
      </c>
      <c r="H787" s="138">
        <v>0</v>
      </c>
      <c r="I787" s="138">
        <v>0</v>
      </c>
      <c r="J787" s="138">
        <v>0</v>
      </c>
      <c r="K787" s="138">
        <v>0</v>
      </c>
      <c r="L787" s="138">
        <v>0</v>
      </c>
      <c r="M787" s="138">
        <v>0</v>
      </c>
      <c r="N787" s="138">
        <v>26.7</v>
      </c>
      <c r="O787" s="138">
        <v>29.2</v>
      </c>
    </row>
    <row r="788" spans="1:15" ht="13.5" customHeight="1" x14ac:dyDescent="0.25">
      <c r="A788" s="139">
        <v>0.51041666666666696</v>
      </c>
      <c r="B788" s="138">
        <v>18</v>
      </c>
      <c r="C788" s="138">
        <v>0</v>
      </c>
      <c r="D788" s="138">
        <v>3</v>
      </c>
      <c r="E788" s="138">
        <v>9</v>
      </c>
      <c r="F788" s="138">
        <v>4</v>
      </c>
      <c r="G788" s="138">
        <v>1</v>
      </c>
      <c r="H788" s="138">
        <v>0</v>
      </c>
      <c r="I788" s="138">
        <v>0</v>
      </c>
      <c r="J788" s="138">
        <v>0</v>
      </c>
      <c r="K788" s="138">
        <v>0</v>
      </c>
      <c r="L788" s="138">
        <v>0</v>
      </c>
      <c r="M788" s="138">
        <v>1</v>
      </c>
      <c r="N788" s="138">
        <v>27.8</v>
      </c>
      <c r="O788" s="138">
        <v>32.9</v>
      </c>
    </row>
    <row r="789" spans="1:15" ht="13.5" customHeight="1" x14ac:dyDescent="0.25">
      <c r="A789" s="139">
        <v>0.52083333333333304</v>
      </c>
      <c r="B789" s="138">
        <v>17</v>
      </c>
      <c r="C789" s="138">
        <v>0</v>
      </c>
      <c r="D789" s="138">
        <v>0</v>
      </c>
      <c r="E789" s="138">
        <v>13</v>
      </c>
      <c r="F789" s="138">
        <v>3</v>
      </c>
      <c r="G789" s="138">
        <v>0</v>
      </c>
      <c r="H789" s="138">
        <v>0</v>
      </c>
      <c r="I789" s="138">
        <v>0</v>
      </c>
      <c r="J789" s="138">
        <v>0</v>
      </c>
      <c r="K789" s="138">
        <v>0</v>
      </c>
      <c r="L789" s="138">
        <v>1</v>
      </c>
      <c r="M789" s="138">
        <v>0</v>
      </c>
      <c r="N789" s="138">
        <v>25.8</v>
      </c>
      <c r="O789" s="138">
        <v>30.8</v>
      </c>
    </row>
    <row r="790" spans="1:15" ht="13.5" customHeight="1" x14ac:dyDescent="0.25">
      <c r="A790" s="139">
        <v>0.53125</v>
      </c>
      <c r="B790" s="138">
        <v>23</v>
      </c>
      <c r="C790" s="138">
        <v>0</v>
      </c>
      <c r="D790" s="138">
        <v>0</v>
      </c>
      <c r="E790" s="138">
        <v>17</v>
      </c>
      <c r="F790" s="138">
        <v>5</v>
      </c>
      <c r="G790" s="138">
        <v>1</v>
      </c>
      <c r="H790" s="138">
        <v>0</v>
      </c>
      <c r="I790" s="138">
        <v>0</v>
      </c>
      <c r="J790" s="138">
        <v>0</v>
      </c>
      <c r="K790" s="138">
        <v>0</v>
      </c>
      <c r="L790" s="138">
        <v>0</v>
      </c>
      <c r="M790" s="138">
        <v>0</v>
      </c>
      <c r="N790" s="138">
        <v>26.5</v>
      </c>
      <c r="O790" s="138">
        <v>32.700000000000003</v>
      </c>
    </row>
    <row r="791" spans="1:15" ht="13.5" customHeight="1" x14ac:dyDescent="0.25">
      <c r="A791" s="139">
        <v>0.54166666666666696</v>
      </c>
      <c r="B791" s="138">
        <v>19</v>
      </c>
      <c r="C791" s="138">
        <v>0</v>
      </c>
      <c r="D791" s="138">
        <v>0</v>
      </c>
      <c r="E791" s="138">
        <v>14</v>
      </c>
      <c r="F791" s="138">
        <v>5</v>
      </c>
      <c r="G791" s="138">
        <v>0</v>
      </c>
      <c r="H791" s="138">
        <v>0</v>
      </c>
      <c r="I791" s="138">
        <v>0</v>
      </c>
      <c r="J791" s="138">
        <v>0</v>
      </c>
      <c r="K791" s="138">
        <v>0</v>
      </c>
      <c r="L791" s="138">
        <v>0</v>
      </c>
      <c r="M791" s="138">
        <v>0</v>
      </c>
      <c r="N791" s="138">
        <v>27.9</v>
      </c>
      <c r="O791" s="138">
        <v>30</v>
      </c>
    </row>
    <row r="792" spans="1:15" ht="13.5" customHeight="1" x14ac:dyDescent="0.25">
      <c r="A792" s="139">
        <v>0.55208333333333304</v>
      </c>
      <c r="B792" s="138">
        <v>18</v>
      </c>
      <c r="C792" s="138">
        <v>0</v>
      </c>
      <c r="D792" s="138">
        <v>1</v>
      </c>
      <c r="E792" s="138">
        <v>11</v>
      </c>
      <c r="F792" s="138">
        <v>2</v>
      </c>
      <c r="G792" s="138">
        <v>3</v>
      </c>
      <c r="H792" s="138">
        <v>0</v>
      </c>
      <c r="I792" s="138">
        <v>0</v>
      </c>
      <c r="J792" s="138">
        <v>0</v>
      </c>
      <c r="K792" s="138">
        <v>0</v>
      </c>
      <c r="L792" s="138">
        <v>0</v>
      </c>
      <c r="M792" s="138">
        <v>1</v>
      </c>
      <c r="N792" s="138">
        <v>25.9</v>
      </c>
      <c r="O792" s="138">
        <v>31.2</v>
      </c>
    </row>
    <row r="793" spans="1:15" ht="13.5" customHeight="1" x14ac:dyDescent="0.25">
      <c r="A793" s="139">
        <v>0.5625</v>
      </c>
      <c r="B793" s="138">
        <v>28</v>
      </c>
      <c r="C793" s="138">
        <v>0</v>
      </c>
      <c r="D793" s="138">
        <v>0</v>
      </c>
      <c r="E793" s="138">
        <v>19</v>
      </c>
      <c r="F793" s="138">
        <v>6</v>
      </c>
      <c r="G793" s="138">
        <v>1</v>
      </c>
      <c r="H793" s="138">
        <v>0</v>
      </c>
      <c r="I793" s="138">
        <v>0</v>
      </c>
      <c r="J793" s="138">
        <v>0</v>
      </c>
      <c r="K793" s="138">
        <v>0</v>
      </c>
      <c r="L793" s="138">
        <v>2</v>
      </c>
      <c r="M793" s="138">
        <v>0</v>
      </c>
      <c r="N793" s="138">
        <v>25.9</v>
      </c>
      <c r="O793" s="138">
        <v>30.6</v>
      </c>
    </row>
    <row r="794" spans="1:15" ht="13.5" customHeight="1" x14ac:dyDescent="0.25">
      <c r="A794" s="139">
        <v>0.57291666666666696</v>
      </c>
      <c r="B794" s="138">
        <v>21</v>
      </c>
      <c r="C794" s="138">
        <v>1</v>
      </c>
      <c r="D794" s="138">
        <v>0</v>
      </c>
      <c r="E794" s="138">
        <v>13</v>
      </c>
      <c r="F794" s="138">
        <v>4</v>
      </c>
      <c r="G794" s="138">
        <v>2</v>
      </c>
      <c r="H794" s="138">
        <v>0</v>
      </c>
      <c r="I794" s="138">
        <v>0</v>
      </c>
      <c r="J794" s="138">
        <v>1</v>
      </c>
      <c r="K794" s="138">
        <v>0</v>
      </c>
      <c r="L794" s="138">
        <v>0</v>
      </c>
      <c r="M794" s="138">
        <v>0</v>
      </c>
      <c r="N794" s="138">
        <v>25.5</v>
      </c>
      <c r="O794" s="138">
        <v>31.4</v>
      </c>
    </row>
    <row r="795" spans="1:15" ht="13.5" customHeight="1" x14ac:dyDescent="0.25">
      <c r="A795" s="139">
        <v>0.58333333333333304</v>
      </c>
      <c r="B795" s="138">
        <v>21</v>
      </c>
      <c r="C795" s="138">
        <v>0</v>
      </c>
      <c r="D795" s="138">
        <v>0</v>
      </c>
      <c r="E795" s="138">
        <v>11</v>
      </c>
      <c r="F795" s="138">
        <v>6</v>
      </c>
      <c r="G795" s="138">
        <v>2</v>
      </c>
      <c r="H795" s="138">
        <v>0</v>
      </c>
      <c r="I795" s="138">
        <v>0</v>
      </c>
      <c r="J795" s="138">
        <v>0</v>
      </c>
      <c r="K795" s="138">
        <v>0</v>
      </c>
      <c r="L795" s="138">
        <v>2</v>
      </c>
      <c r="M795" s="138">
        <v>0</v>
      </c>
      <c r="N795" s="138">
        <v>26.1</v>
      </c>
      <c r="O795" s="138">
        <v>29.3</v>
      </c>
    </row>
    <row r="796" spans="1:15" ht="13.5" customHeight="1" x14ac:dyDescent="0.25">
      <c r="A796" s="139">
        <v>0.59375</v>
      </c>
      <c r="B796" s="138">
        <v>28</v>
      </c>
      <c r="C796" s="138">
        <v>0</v>
      </c>
      <c r="D796" s="138">
        <v>0</v>
      </c>
      <c r="E796" s="138">
        <v>15</v>
      </c>
      <c r="F796" s="138">
        <v>8</v>
      </c>
      <c r="G796" s="138">
        <v>4</v>
      </c>
      <c r="H796" s="138">
        <v>0</v>
      </c>
      <c r="I796" s="138">
        <v>1</v>
      </c>
      <c r="J796" s="138">
        <v>0</v>
      </c>
      <c r="K796" s="138">
        <v>0</v>
      </c>
      <c r="L796" s="138">
        <v>0</v>
      </c>
      <c r="M796" s="138">
        <v>0</v>
      </c>
      <c r="N796" s="138">
        <v>28.5</v>
      </c>
      <c r="O796" s="138">
        <v>31.8</v>
      </c>
    </row>
    <row r="797" spans="1:15" ht="13.5" customHeight="1" x14ac:dyDescent="0.25">
      <c r="A797" s="139">
        <v>0.60416666666666696</v>
      </c>
      <c r="B797" s="138">
        <v>26</v>
      </c>
      <c r="C797" s="138">
        <v>0</v>
      </c>
      <c r="D797" s="138">
        <v>0</v>
      </c>
      <c r="E797" s="138">
        <v>22</v>
      </c>
      <c r="F797" s="138">
        <v>1</v>
      </c>
      <c r="G797" s="138">
        <v>3</v>
      </c>
      <c r="H797" s="138">
        <v>0</v>
      </c>
      <c r="I797" s="138">
        <v>0</v>
      </c>
      <c r="J797" s="138">
        <v>0</v>
      </c>
      <c r="K797" s="138">
        <v>0</v>
      </c>
      <c r="L797" s="138">
        <v>0</v>
      </c>
      <c r="M797" s="138">
        <v>0</v>
      </c>
      <c r="N797" s="138">
        <v>27.6</v>
      </c>
      <c r="O797" s="138">
        <v>28.2</v>
      </c>
    </row>
    <row r="798" spans="1:15" ht="13.5" customHeight="1" x14ac:dyDescent="0.25">
      <c r="A798" s="139">
        <v>0.61458333333333304</v>
      </c>
      <c r="B798" s="138">
        <v>23</v>
      </c>
      <c r="C798" s="138">
        <v>0</v>
      </c>
      <c r="D798" s="138">
        <v>0</v>
      </c>
      <c r="E798" s="138">
        <v>14</v>
      </c>
      <c r="F798" s="138">
        <v>4</v>
      </c>
      <c r="G798" s="138">
        <v>2</v>
      </c>
      <c r="H798" s="138">
        <v>0</v>
      </c>
      <c r="I798" s="138">
        <v>0</v>
      </c>
      <c r="J798" s="138">
        <v>0</v>
      </c>
      <c r="K798" s="138">
        <v>0</v>
      </c>
      <c r="L798" s="138">
        <v>2</v>
      </c>
      <c r="M798" s="138">
        <v>1</v>
      </c>
      <c r="N798" s="138">
        <v>25.1</v>
      </c>
      <c r="O798" s="138">
        <v>28.6</v>
      </c>
    </row>
    <row r="799" spans="1:15" ht="13.5" customHeight="1" x14ac:dyDescent="0.25">
      <c r="A799" s="139">
        <v>0.625</v>
      </c>
      <c r="B799" s="138">
        <v>47</v>
      </c>
      <c r="C799" s="138">
        <v>0</v>
      </c>
      <c r="D799" s="138">
        <v>0</v>
      </c>
      <c r="E799" s="138">
        <v>34</v>
      </c>
      <c r="F799" s="138">
        <v>12</v>
      </c>
      <c r="G799" s="138">
        <v>1</v>
      </c>
      <c r="H799" s="138">
        <v>0</v>
      </c>
      <c r="I799" s="138">
        <v>0</v>
      </c>
      <c r="J799" s="138">
        <v>0</v>
      </c>
      <c r="K799" s="138">
        <v>0</v>
      </c>
      <c r="L799" s="138">
        <v>0</v>
      </c>
      <c r="M799" s="138">
        <v>0</v>
      </c>
      <c r="N799" s="138">
        <v>26.4</v>
      </c>
      <c r="O799" s="138">
        <v>30</v>
      </c>
    </row>
    <row r="800" spans="1:15" ht="13.5" customHeight="1" x14ac:dyDescent="0.25">
      <c r="A800" s="139">
        <v>0.63541666666666696</v>
      </c>
      <c r="B800" s="138">
        <v>34</v>
      </c>
      <c r="C800" s="138">
        <v>0</v>
      </c>
      <c r="D800" s="138">
        <v>0</v>
      </c>
      <c r="E800" s="138">
        <v>25</v>
      </c>
      <c r="F800" s="138">
        <v>7</v>
      </c>
      <c r="G800" s="138">
        <v>2</v>
      </c>
      <c r="H800" s="138">
        <v>0</v>
      </c>
      <c r="I800" s="138">
        <v>0</v>
      </c>
      <c r="J800" s="138">
        <v>0</v>
      </c>
      <c r="K800" s="138">
        <v>0</v>
      </c>
      <c r="L800" s="138">
        <v>0</v>
      </c>
      <c r="M800" s="138">
        <v>0</v>
      </c>
      <c r="N800" s="138">
        <v>25.5</v>
      </c>
      <c r="O800" s="138">
        <v>30.7</v>
      </c>
    </row>
    <row r="801" spans="1:15" ht="13.5" customHeight="1" x14ac:dyDescent="0.25">
      <c r="A801" s="139">
        <v>0.64583333333333304</v>
      </c>
      <c r="B801" s="138">
        <v>23</v>
      </c>
      <c r="C801" s="138">
        <v>0</v>
      </c>
      <c r="D801" s="138">
        <v>0</v>
      </c>
      <c r="E801" s="138">
        <v>18</v>
      </c>
      <c r="F801" s="138">
        <v>3</v>
      </c>
      <c r="G801" s="138">
        <v>1</v>
      </c>
      <c r="H801" s="138">
        <v>0</v>
      </c>
      <c r="I801" s="138">
        <v>0</v>
      </c>
      <c r="J801" s="138">
        <v>0</v>
      </c>
      <c r="K801" s="138">
        <v>0</v>
      </c>
      <c r="L801" s="138">
        <v>1</v>
      </c>
      <c r="M801" s="138">
        <v>0</v>
      </c>
      <c r="N801" s="138">
        <v>26.3</v>
      </c>
      <c r="O801" s="138">
        <v>30.6</v>
      </c>
    </row>
    <row r="802" spans="1:15" ht="13.5" customHeight="1" x14ac:dyDescent="0.25">
      <c r="A802" s="139">
        <v>0.65625</v>
      </c>
      <c r="B802" s="138">
        <v>29</v>
      </c>
      <c r="C802" s="138">
        <v>0</v>
      </c>
      <c r="D802" s="138">
        <v>0</v>
      </c>
      <c r="E802" s="138">
        <v>24</v>
      </c>
      <c r="F802" s="138">
        <v>4</v>
      </c>
      <c r="G802" s="138">
        <v>0</v>
      </c>
      <c r="H802" s="138">
        <v>0</v>
      </c>
      <c r="I802" s="138">
        <v>0</v>
      </c>
      <c r="J802" s="138">
        <v>0</v>
      </c>
      <c r="K802" s="138">
        <v>0</v>
      </c>
      <c r="L802" s="138">
        <v>0</v>
      </c>
      <c r="M802" s="138">
        <v>1</v>
      </c>
      <c r="N802" s="138">
        <v>26.7</v>
      </c>
      <c r="O802" s="138">
        <v>31.4</v>
      </c>
    </row>
    <row r="803" spans="1:15" ht="13.5" customHeight="1" x14ac:dyDescent="0.25">
      <c r="A803" s="139">
        <v>0.66666666666666696</v>
      </c>
      <c r="B803" s="138">
        <v>34</v>
      </c>
      <c r="C803" s="138">
        <v>0</v>
      </c>
      <c r="D803" s="138">
        <v>1</v>
      </c>
      <c r="E803" s="138">
        <v>25</v>
      </c>
      <c r="F803" s="138">
        <v>6</v>
      </c>
      <c r="G803" s="138">
        <v>1</v>
      </c>
      <c r="H803" s="138">
        <v>0</v>
      </c>
      <c r="I803" s="138">
        <v>0</v>
      </c>
      <c r="J803" s="138">
        <v>0</v>
      </c>
      <c r="K803" s="138">
        <v>0</v>
      </c>
      <c r="L803" s="138">
        <v>1</v>
      </c>
      <c r="M803" s="138">
        <v>0</v>
      </c>
      <c r="N803" s="138">
        <v>27.3</v>
      </c>
      <c r="O803" s="138">
        <v>31</v>
      </c>
    </row>
    <row r="804" spans="1:15" ht="13.5" customHeight="1" x14ac:dyDescent="0.25">
      <c r="A804" s="139">
        <v>0.67708333333333304</v>
      </c>
      <c r="B804" s="138">
        <v>27</v>
      </c>
      <c r="C804" s="138">
        <v>0</v>
      </c>
      <c r="D804" s="138">
        <v>0</v>
      </c>
      <c r="E804" s="138">
        <v>21</v>
      </c>
      <c r="F804" s="138">
        <v>5</v>
      </c>
      <c r="G804" s="138">
        <v>1</v>
      </c>
      <c r="H804" s="138">
        <v>0</v>
      </c>
      <c r="I804" s="138">
        <v>0</v>
      </c>
      <c r="J804" s="138">
        <v>0</v>
      </c>
      <c r="K804" s="138">
        <v>0</v>
      </c>
      <c r="L804" s="138">
        <v>0</v>
      </c>
      <c r="M804" s="138">
        <v>0</v>
      </c>
      <c r="N804" s="138">
        <v>28.4</v>
      </c>
      <c r="O804" s="138">
        <v>34.299999999999997</v>
      </c>
    </row>
    <row r="805" spans="1:15" ht="13.5" customHeight="1" x14ac:dyDescent="0.25">
      <c r="A805" s="139">
        <v>0.6875</v>
      </c>
      <c r="B805" s="138">
        <v>37</v>
      </c>
      <c r="C805" s="138">
        <v>0</v>
      </c>
      <c r="D805" s="138">
        <v>0</v>
      </c>
      <c r="E805" s="138">
        <v>24</v>
      </c>
      <c r="F805" s="138">
        <v>9</v>
      </c>
      <c r="G805" s="138">
        <v>3</v>
      </c>
      <c r="H805" s="138">
        <v>0</v>
      </c>
      <c r="I805" s="138">
        <v>0</v>
      </c>
      <c r="J805" s="138">
        <v>1</v>
      </c>
      <c r="K805" s="138">
        <v>0</v>
      </c>
      <c r="L805" s="138">
        <v>0</v>
      </c>
      <c r="M805" s="138">
        <v>0</v>
      </c>
      <c r="N805" s="138">
        <v>27.3</v>
      </c>
      <c r="O805" s="138">
        <v>30.6</v>
      </c>
    </row>
    <row r="806" spans="1:15" ht="13.5" customHeight="1" x14ac:dyDescent="0.25">
      <c r="A806" s="139">
        <v>0.69791666666666696</v>
      </c>
      <c r="B806" s="138">
        <v>29</v>
      </c>
      <c r="C806" s="138">
        <v>0</v>
      </c>
      <c r="D806" s="138">
        <v>0</v>
      </c>
      <c r="E806" s="138">
        <v>21</v>
      </c>
      <c r="F806" s="138">
        <v>8</v>
      </c>
      <c r="G806" s="138">
        <v>0</v>
      </c>
      <c r="H806" s="138">
        <v>0</v>
      </c>
      <c r="I806" s="138">
        <v>0</v>
      </c>
      <c r="J806" s="138">
        <v>0</v>
      </c>
      <c r="K806" s="138">
        <v>0</v>
      </c>
      <c r="L806" s="138">
        <v>0</v>
      </c>
      <c r="M806" s="138">
        <v>0</v>
      </c>
      <c r="N806" s="138">
        <v>28.7</v>
      </c>
      <c r="O806" s="138">
        <v>31.7</v>
      </c>
    </row>
    <row r="807" spans="1:15" ht="13.5" customHeight="1" x14ac:dyDescent="0.25">
      <c r="A807" s="139">
        <v>0.70833333333333304</v>
      </c>
      <c r="B807" s="138">
        <v>29</v>
      </c>
      <c r="C807" s="138">
        <v>0</v>
      </c>
      <c r="D807" s="138">
        <v>0</v>
      </c>
      <c r="E807" s="138">
        <v>18</v>
      </c>
      <c r="F807" s="138">
        <v>9</v>
      </c>
      <c r="G807" s="138">
        <v>2</v>
      </c>
      <c r="H807" s="138">
        <v>0</v>
      </c>
      <c r="I807" s="138">
        <v>0</v>
      </c>
      <c r="J807" s="138">
        <v>0</v>
      </c>
      <c r="K807" s="138">
        <v>0</v>
      </c>
      <c r="L807" s="138">
        <v>0</v>
      </c>
      <c r="M807" s="138">
        <v>0</v>
      </c>
      <c r="N807" s="138">
        <v>26.7</v>
      </c>
      <c r="O807" s="138">
        <v>30.7</v>
      </c>
    </row>
    <row r="808" spans="1:15" ht="13.5" customHeight="1" x14ac:dyDescent="0.25">
      <c r="A808" s="139">
        <v>0.71875</v>
      </c>
      <c r="B808" s="138">
        <v>21</v>
      </c>
      <c r="C808" s="138">
        <v>0</v>
      </c>
      <c r="D808" s="138">
        <v>0</v>
      </c>
      <c r="E808" s="138">
        <v>16</v>
      </c>
      <c r="F808" s="138">
        <v>4</v>
      </c>
      <c r="G808" s="138">
        <v>1</v>
      </c>
      <c r="H808" s="138">
        <v>0</v>
      </c>
      <c r="I808" s="138">
        <v>0</v>
      </c>
      <c r="J808" s="138">
        <v>0</v>
      </c>
      <c r="K808" s="138">
        <v>0</v>
      </c>
      <c r="L808" s="138">
        <v>0</v>
      </c>
      <c r="M808" s="138">
        <v>0</v>
      </c>
      <c r="N808" s="138">
        <v>26.2</v>
      </c>
      <c r="O808" s="138">
        <v>29.1</v>
      </c>
    </row>
    <row r="809" spans="1:15" ht="13.5" customHeight="1" x14ac:dyDescent="0.25">
      <c r="A809" s="139">
        <v>0.72916666666666696</v>
      </c>
      <c r="B809" s="138">
        <v>44</v>
      </c>
      <c r="C809" s="138">
        <v>0</v>
      </c>
      <c r="D809" s="138">
        <v>0</v>
      </c>
      <c r="E809" s="138">
        <v>39</v>
      </c>
      <c r="F809" s="138">
        <v>5</v>
      </c>
      <c r="G809" s="138">
        <v>0</v>
      </c>
      <c r="H809" s="138">
        <v>0</v>
      </c>
      <c r="I809" s="138">
        <v>0</v>
      </c>
      <c r="J809" s="138">
        <v>0</v>
      </c>
      <c r="K809" s="138">
        <v>0</v>
      </c>
      <c r="L809" s="138">
        <v>0</v>
      </c>
      <c r="M809" s="138">
        <v>0</v>
      </c>
      <c r="N809" s="138">
        <v>27.2</v>
      </c>
      <c r="O809" s="138">
        <v>32.4</v>
      </c>
    </row>
    <row r="810" spans="1:15" ht="13.5" customHeight="1" x14ac:dyDescent="0.25">
      <c r="A810" s="139">
        <v>0.73958333333333304</v>
      </c>
      <c r="B810" s="138">
        <v>31</v>
      </c>
      <c r="C810" s="138">
        <v>1</v>
      </c>
      <c r="D810" s="138">
        <v>1</v>
      </c>
      <c r="E810" s="138">
        <v>23</v>
      </c>
      <c r="F810" s="138">
        <v>3</v>
      </c>
      <c r="G810" s="138">
        <v>3</v>
      </c>
      <c r="H810" s="138">
        <v>0</v>
      </c>
      <c r="I810" s="138">
        <v>0</v>
      </c>
      <c r="J810" s="138">
        <v>0</v>
      </c>
      <c r="K810" s="138">
        <v>0</v>
      </c>
      <c r="L810" s="138">
        <v>0</v>
      </c>
      <c r="M810" s="138">
        <v>0</v>
      </c>
      <c r="N810" s="138">
        <v>26.8</v>
      </c>
      <c r="O810" s="138">
        <v>30.1</v>
      </c>
    </row>
    <row r="811" spans="1:15" ht="13.5" customHeight="1" x14ac:dyDescent="0.25">
      <c r="A811" s="139">
        <v>0.75</v>
      </c>
      <c r="B811" s="138">
        <v>30</v>
      </c>
      <c r="C811" s="138">
        <v>0</v>
      </c>
      <c r="D811" s="138">
        <v>0</v>
      </c>
      <c r="E811" s="138">
        <v>14</v>
      </c>
      <c r="F811" s="138">
        <v>16</v>
      </c>
      <c r="G811" s="138">
        <v>0</v>
      </c>
      <c r="H811" s="138">
        <v>0</v>
      </c>
      <c r="I811" s="138">
        <v>0</v>
      </c>
      <c r="J811" s="138">
        <v>0</v>
      </c>
      <c r="K811" s="138">
        <v>0</v>
      </c>
      <c r="L811" s="138">
        <v>0</v>
      </c>
      <c r="M811" s="138">
        <v>0</v>
      </c>
      <c r="N811" s="138">
        <v>28</v>
      </c>
      <c r="O811" s="138">
        <v>32.1</v>
      </c>
    </row>
    <row r="812" spans="1:15" ht="13.5" customHeight="1" x14ac:dyDescent="0.25">
      <c r="A812" s="139">
        <v>0.76041666666666696</v>
      </c>
      <c r="B812" s="138">
        <v>27</v>
      </c>
      <c r="C812" s="138">
        <v>0</v>
      </c>
      <c r="D812" s="138">
        <v>0</v>
      </c>
      <c r="E812" s="138">
        <v>22</v>
      </c>
      <c r="F812" s="138">
        <v>3</v>
      </c>
      <c r="G812" s="138">
        <v>1</v>
      </c>
      <c r="H812" s="138">
        <v>0</v>
      </c>
      <c r="I812" s="138">
        <v>0</v>
      </c>
      <c r="J812" s="138">
        <v>0</v>
      </c>
      <c r="K812" s="138">
        <v>0</v>
      </c>
      <c r="L812" s="138">
        <v>1</v>
      </c>
      <c r="M812" s="138">
        <v>0</v>
      </c>
      <c r="N812" s="138">
        <v>28.8</v>
      </c>
      <c r="O812" s="138">
        <v>31.7</v>
      </c>
    </row>
    <row r="813" spans="1:15" ht="13.5" customHeight="1" x14ac:dyDescent="0.25">
      <c r="A813" s="139">
        <v>0.77083333333333304</v>
      </c>
      <c r="B813" s="138">
        <v>14</v>
      </c>
      <c r="C813" s="138">
        <v>0</v>
      </c>
      <c r="D813" s="138">
        <v>0</v>
      </c>
      <c r="E813" s="138">
        <v>13</v>
      </c>
      <c r="F813" s="138">
        <v>1</v>
      </c>
      <c r="G813" s="138">
        <v>0</v>
      </c>
      <c r="H813" s="138">
        <v>0</v>
      </c>
      <c r="I813" s="138">
        <v>0</v>
      </c>
      <c r="J813" s="138">
        <v>0</v>
      </c>
      <c r="K813" s="138">
        <v>0</v>
      </c>
      <c r="L813" s="138">
        <v>0</v>
      </c>
      <c r="M813" s="138">
        <v>0</v>
      </c>
      <c r="N813" s="138">
        <v>28.9</v>
      </c>
      <c r="O813" s="138">
        <v>33</v>
      </c>
    </row>
    <row r="814" spans="1:15" ht="13.5" customHeight="1" x14ac:dyDescent="0.25">
      <c r="A814" s="139">
        <v>0.78125</v>
      </c>
      <c r="B814" s="138">
        <v>13</v>
      </c>
      <c r="C814" s="138">
        <v>0</v>
      </c>
      <c r="D814" s="138">
        <v>0</v>
      </c>
      <c r="E814" s="138">
        <v>9</v>
      </c>
      <c r="F814" s="138">
        <v>3</v>
      </c>
      <c r="G814" s="138">
        <v>1</v>
      </c>
      <c r="H814" s="138">
        <v>0</v>
      </c>
      <c r="I814" s="138">
        <v>0</v>
      </c>
      <c r="J814" s="138">
        <v>0</v>
      </c>
      <c r="K814" s="138">
        <v>0</v>
      </c>
      <c r="L814" s="138">
        <v>0</v>
      </c>
      <c r="M814" s="138">
        <v>0</v>
      </c>
      <c r="N814" s="138">
        <v>29.6</v>
      </c>
      <c r="O814" s="138">
        <v>37.6</v>
      </c>
    </row>
    <row r="815" spans="1:15" ht="13.5" customHeight="1" x14ac:dyDescent="0.25">
      <c r="A815" s="139">
        <v>0.79166666666666696</v>
      </c>
      <c r="B815" s="138">
        <v>12</v>
      </c>
      <c r="C815" s="138">
        <v>0</v>
      </c>
      <c r="D815" s="138">
        <v>0</v>
      </c>
      <c r="E815" s="138">
        <v>10</v>
      </c>
      <c r="F815" s="138">
        <v>2</v>
      </c>
      <c r="G815" s="138">
        <v>0</v>
      </c>
      <c r="H815" s="138">
        <v>0</v>
      </c>
      <c r="I815" s="138">
        <v>0</v>
      </c>
      <c r="J815" s="138">
        <v>0</v>
      </c>
      <c r="K815" s="138">
        <v>0</v>
      </c>
      <c r="L815" s="138">
        <v>0</v>
      </c>
      <c r="M815" s="138">
        <v>0</v>
      </c>
      <c r="N815" s="138">
        <v>31.2</v>
      </c>
      <c r="O815" s="138">
        <v>34.5</v>
      </c>
    </row>
    <row r="816" spans="1:15" ht="13.5" customHeight="1" x14ac:dyDescent="0.25">
      <c r="A816" s="139">
        <v>0.80208333333333304</v>
      </c>
      <c r="B816" s="138">
        <v>13</v>
      </c>
      <c r="C816" s="138">
        <v>0</v>
      </c>
      <c r="D816" s="138">
        <v>0</v>
      </c>
      <c r="E816" s="138">
        <v>9</v>
      </c>
      <c r="F816" s="138">
        <v>3</v>
      </c>
      <c r="G816" s="138">
        <v>1</v>
      </c>
      <c r="H816" s="138">
        <v>0</v>
      </c>
      <c r="I816" s="138">
        <v>0</v>
      </c>
      <c r="J816" s="138">
        <v>0</v>
      </c>
      <c r="K816" s="138">
        <v>0</v>
      </c>
      <c r="L816" s="138">
        <v>0</v>
      </c>
      <c r="M816" s="138">
        <v>0</v>
      </c>
      <c r="N816" s="138">
        <v>29.1</v>
      </c>
      <c r="O816" s="138">
        <v>32.5</v>
      </c>
    </row>
    <row r="817" spans="1:15" ht="13.5" customHeight="1" x14ac:dyDescent="0.25">
      <c r="A817" s="139">
        <v>0.8125</v>
      </c>
      <c r="B817" s="138">
        <v>16</v>
      </c>
      <c r="C817" s="138">
        <v>0</v>
      </c>
      <c r="D817" s="138">
        <v>0</v>
      </c>
      <c r="E817" s="138">
        <v>14</v>
      </c>
      <c r="F817" s="138">
        <v>1</v>
      </c>
      <c r="G817" s="138">
        <v>1</v>
      </c>
      <c r="H817" s="138">
        <v>0</v>
      </c>
      <c r="I817" s="138">
        <v>0</v>
      </c>
      <c r="J817" s="138">
        <v>0</v>
      </c>
      <c r="K817" s="138">
        <v>0</v>
      </c>
      <c r="L817" s="138">
        <v>0</v>
      </c>
      <c r="M817" s="138">
        <v>0</v>
      </c>
      <c r="N817" s="138">
        <v>27</v>
      </c>
      <c r="O817" s="138">
        <v>30.4</v>
      </c>
    </row>
    <row r="818" spans="1:15" ht="13.5" customHeight="1" x14ac:dyDescent="0.25">
      <c r="A818" s="139">
        <v>0.82291666666666696</v>
      </c>
      <c r="B818" s="138">
        <v>12</v>
      </c>
      <c r="C818" s="138">
        <v>0</v>
      </c>
      <c r="D818" s="138">
        <v>0</v>
      </c>
      <c r="E818" s="138">
        <v>11</v>
      </c>
      <c r="F818" s="138">
        <v>1</v>
      </c>
      <c r="G818" s="138">
        <v>0</v>
      </c>
      <c r="H818" s="138">
        <v>0</v>
      </c>
      <c r="I818" s="138">
        <v>0</v>
      </c>
      <c r="J818" s="138">
        <v>0</v>
      </c>
      <c r="K818" s="138">
        <v>0</v>
      </c>
      <c r="L818" s="138">
        <v>0</v>
      </c>
      <c r="M818" s="138">
        <v>0</v>
      </c>
      <c r="N818" s="138">
        <v>27.2</v>
      </c>
      <c r="O818" s="138">
        <v>28.9</v>
      </c>
    </row>
    <row r="819" spans="1:15" ht="13.5" customHeight="1" x14ac:dyDescent="0.25">
      <c r="A819" s="139">
        <v>0.83333333333333304</v>
      </c>
      <c r="B819" s="138">
        <v>10</v>
      </c>
      <c r="C819" s="138">
        <v>0</v>
      </c>
      <c r="D819" s="138">
        <v>0</v>
      </c>
      <c r="E819" s="138">
        <v>7</v>
      </c>
      <c r="F819" s="138">
        <v>2</v>
      </c>
      <c r="G819" s="138">
        <v>1</v>
      </c>
      <c r="H819" s="138">
        <v>0</v>
      </c>
      <c r="I819" s="138">
        <v>0</v>
      </c>
      <c r="J819" s="138">
        <v>0</v>
      </c>
      <c r="K819" s="138">
        <v>0</v>
      </c>
      <c r="L819" s="138">
        <v>0</v>
      </c>
      <c r="M819" s="138">
        <v>0</v>
      </c>
      <c r="N819" s="138">
        <v>27</v>
      </c>
      <c r="O819" s="138" t="s">
        <v>192</v>
      </c>
    </row>
    <row r="820" spans="1:15" ht="13.5" customHeight="1" x14ac:dyDescent="0.25">
      <c r="A820" s="139">
        <v>0.84375</v>
      </c>
      <c r="B820" s="138">
        <v>8</v>
      </c>
      <c r="C820" s="138">
        <v>0</v>
      </c>
      <c r="D820" s="138">
        <v>0</v>
      </c>
      <c r="E820" s="138">
        <v>6</v>
      </c>
      <c r="F820" s="138">
        <v>2</v>
      </c>
      <c r="G820" s="138">
        <v>0</v>
      </c>
      <c r="H820" s="138">
        <v>0</v>
      </c>
      <c r="I820" s="138">
        <v>0</v>
      </c>
      <c r="J820" s="138">
        <v>0</v>
      </c>
      <c r="K820" s="138">
        <v>0</v>
      </c>
      <c r="L820" s="138">
        <v>0</v>
      </c>
      <c r="M820" s="138">
        <v>0</v>
      </c>
      <c r="N820" s="138">
        <v>29.7</v>
      </c>
      <c r="O820" s="138" t="s">
        <v>192</v>
      </c>
    </row>
    <row r="821" spans="1:15" ht="13.5" customHeight="1" x14ac:dyDescent="0.25">
      <c r="A821" s="139">
        <v>0.85416666666666696</v>
      </c>
      <c r="B821" s="138">
        <v>5</v>
      </c>
      <c r="C821" s="138">
        <v>0</v>
      </c>
      <c r="D821" s="138">
        <v>0</v>
      </c>
      <c r="E821" s="138">
        <v>4</v>
      </c>
      <c r="F821" s="138">
        <v>0</v>
      </c>
      <c r="G821" s="138">
        <v>1</v>
      </c>
      <c r="H821" s="138">
        <v>0</v>
      </c>
      <c r="I821" s="138">
        <v>0</v>
      </c>
      <c r="J821" s="138">
        <v>0</v>
      </c>
      <c r="K821" s="138">
        <v>0</v>
      </c>
      <c r="L821" s="138">
        <v>0</v>
      </c>
      <c r="M821" s="138">
        <v>0</v>
      </c>
      <c r="N821" s="138">
        <v>26.5</v>
      </c>
      <c r="O821" s="138" t="s">
        <v>192</v>
      </c>
    </row>
    <row r="822" spans="1:15" ht="13.5" customHeight="1" x14ac:dyDescent="0.25">
      <c r="A822" s="139">
        <v>0.86458333333333304</v>
      </c>
      <c r="B822" s="138">
        <v>7</v>
      </c>
      <c r="C822" s="138">
        <v>1</v>
      </c>
      <c r="D822" s="138">
        <v>0</v>
      </c>
      <c r="E822" s="138">
        <v>3</v>
      </c>
      <c r="F822" s="138">
        <v>3</v>
      </c>
      <c r="G822" s="138">
        <v>0</v>
      </c>
      <c r="H822" s="138">
        <v>0</v>
      </c>
      <c r="I822" s="138">
        <v>0</v>
      </c>
      <c r="J822" s="138">
        <v>0</v>
      </c>
      <c r="K822" s="138">
        <v>0</v>
      </c>
      <c r="L822" s="138">
        <v>0</v>
      </c>
      <c r="M822" s="138">
        <v>0</v>
      </c>
      <c r="N822" s="138">
        <v>24.9</v>
      </c>
      <c r="O822" s="138" t="s">
        <v>192</v>
      </c>
    </row>
    <row r="823" spans="1:15" ht="13.5" customHeight="1" x14ac:dyDescent="0.25">
      <c r="A823" s="139">
        <v>0.875</v>
      </c>
      <c r="B823" s="138">
        <v>3</v>
      </c>
      <c r="C823" s="138">
        <v>0</v>
      </c>
      <c r="D823" s="138">
        <v>0</v>
      </c>
      <c r="E823" s="138">
        <v>3</v>
      </c>
      <c r="F823" s="138">
        <v>0</v>
      </c>
      <c r="G823" s="138">
        <v>0</v>
      </c>
      <c r="H823" s="138">
        <v>0</v>
      </c>
      <c r="I823" s="138">
        <v>0</v>
      </c>
      <c r="J823" s="138">
        <v>0</v>
      </c>
      <c r="K823" s="138">
        <v>0</v>
      </c>
      <c r="L823" s="138">
        <v>0</v>
      </c>
      <c r="M823" s="138">
        <v>0</v>
      </c>
      <c r="N823" s="138">
        <v>28</v>
      </c>
      <c r="O823" s="138" t="s">
        <v>192</v>
      </c>
    </row>
    <row r="824" spans="1:15" ht="13.5" customHeight="1" x14ac:dyDescent="0.25">
      <c r="A824" s="139">
        <v>0.88541666666666696</v>
      </c>
      <c r="B824" s="138">
        <v>1</v>
      </c>
      <c r="C824" s="138">
        <v>0</v>
      </c>
      <c r="D824" s="138">
        <v>0</v>
      </c>
      <c r="E824" s="138">
        <v>1</v>
      </c>
      <c r="F824" s="138">
        <v>0</v>
      </c>
      <c r="G824" s="138">
        <v>0</v>
      </c>
      <c r="H824" s="138">
        <v>0</v>
      </c>
      <c r="I824" s="138">
        <v>0</v>
      </c>
      <c r="J824" s="138">
        <v>0</v>
      </c>
      <c r="K824" s="138">
        <v>0</v>
      </c>
      <c r="L824" s="138">
        <v>0</v>
      </c>
      <c r="M824" s="138">
        <v>0</v>
      </c>
      <c r="N824" s="138">
        <v>31.8</v>
      </c>
      <c r="O824" s="138" t="s">
        <v>192</v>
      </c>
    </row>
    <row r="825" spans="1:15" ht="13.5" customHeight="1" x14ac:dyDescent="0.25">
      <c r="A825" s="139">
        <v>0.89583333333333304</v>
      </c>
      <c r="B825" s="138">
        <v>2</v>
      </c>
      <c r="C825" s="138">
        <v>0</v>
      </c>
      <c r="D825" s="138">
        <v>0</v>
      </c>
      <c r="E825" s="138">
        <v>1</v>
      </c>
      <c r="F825" s="138">
        <v>1</v>
      </c>
      <c r="G825" s="138">
        <v>0</v>
      </c>
      <c r="H825" s="138">
        <v>0</v>
      </c>
      <c r="I825" s="138">
        <v>0</v>
      </c>
      <c r="J825" s="138">
        <v>0</v>
      </c>
      <c r="K825" s="138">
        <v>0</v>
      </c>
      <c r="L825" s="138">
        <v>0</v>
      </c>
      <c r="M825" s="138">
        <v>0</v>
      </c>
      <c r="N825" s="138">
        <v>28.8</v>
      </c>
      <c r="O825" s="138" t="s">
        <v>192</v>
      </c>
    </row>
    <row r="826" spans="1:15" ht="13.5" customHeight="1" x14ac:dyDescent="0.25">
      <c r="A826" s="139">
        <v>0.90625</v>
      </c>
      <c r="B826" s="138">
        <v>4</v>
      </c>
      <c r="C826" s="138">
        <v>0</v>
      </c>
      <c r="D826" s="138">
        <v>0</v>
      </c>
      <c r="E826" s="138">
        <v>2</v>
      </c>
      <c r="F826" s="138">
        <v>1</v>
      </c>
      <c r="G826" s="138">
        <v>1</v>
      </c>
      <c r="H826" s="138">
        <v>0</v>
      </c>
      <c r="I826" s="138">
        <v>0</v>
      </c>
      <c r="J826" s="138">
        <v>0</v>
      </c>
      <c r="K826" s="138">
        <v>0</v>
      </c>
      <c r="L826" s="138">
        <v>0</v>
      </c>
      <c r="M826" s="138">
        <v>0</v>
      </c>
      <c r="N826" s="138">
        <v>27.4</v>
      </c>
      <c r="O826" s="138" t="s">
        <v>192</v>
      </c>
    </row>
    <row r="827" spans="1:15" ht="13.5" customHeight="1" x14ac:dyDescent="0.25">
      <c r="A827" s="139">
        <v>0.91666666666666696</v>
      </c>
      <c r="B827" s="138">
        <v>2</v>
      </c>
      <c r="C827" s="138">
        <v>0</v>
      </c>
      <c r="D827" s="138">
        <v>0</v>
      </c>
      <c r="E827" s="138">
        <v>2</v>
      </c>
      <c r="F827" s="138">
        <v>0</v>
      </c>
      <c r="G827" s="138">
        <v>0</v>
      </c>
      <c r="H827" s="138">
        <v>0</v>
      </c>
      <c r="I827" s="138">
        <v>0</v>
      </c>
      <c r="J827" s="138">
        <v>0</v>
      </c>
      <c r="K827" s="138">
        <v>0</v>
      </c>
      <c r="L827" s="138">
        <v>0</v>
      </c>
      <c r="M827" s="138">
        <v>0</v>
      </c>
      <c r="N827" s="138">
        <v>37.200000000000003</v>
      </c>
      <c r="O827" s="138" t="s">
        <v>192</v>
      </c>
    </row>
    <row r="828" spans="1:15" ht="13.5" customHeight="1" x14ac:dyDescent="0.25">
      <c r="A828" s="139">
        <v>0.92708333333333304</v>
      </c>
      <c r="B828" s="138">
        <v>0</v>
      </c>
      <c r="C828" s="138">
        <v>0</v>
      </c>
      <c r="D828" s="138">
        <v>0</v>
      </c>
      <c r="E828" s="138">
        <v>0</v>
      </c>
      <c r="F828" s="138">
        <v>0</v>
      </c>
      <c r="G828" s="138">
        <v>0</v>
      </c>
      <c r="H828" s="138">
        <v>0</v>
      </c>
      <c r="I828" s="138">
        <v>0</v>
      </c>
      <c r="J828" s="138">
        <v>0</v>
      </c>
      <c r="K828" s="138">
        <v>0</v>
      </c>
      <c r="L828" s="138">
        <v>0</v>
      </c>
      <c r="M828" s="138">
        <v>0</v>
      </c>
      <c r="N828" s="138" t="s">
        <v>192</v>
      </c>
      <c r="O828" s="138" t="s">
        <v>192</v>
      </c>
    </row>
    <row r="829" spans="1:15" ht="13.5" customHeight="1" x14ac:dyDescent="0.25">
      <c r="A829" s="139">
        <v>0.9375</v>
      </c>
      <c r="B829" s="138">
        <v>1</v>
      </c>
      <c r="C829" s="138">
        <v>0</v>
      </c>
      <c r="D829" s="138">
        <v>0</v>
      </c>
      <c r="E829" s="138">
        <v>1</v>
      </c>
      <c r="F829" s="138">
        <v>0</v>
      </c>
      <c r="G829" s="138">
        <v>0</v>
      </c>
      <c r="H829" s="138">
        <v>0</v>
      </c>
      <c r="I829" s="138">
        <v>0</v>
      </c>
      <c r="J829" s="138">
        <v>0</v>
      </c>
      <c r="K829" s="138">
        <v>0</v>
      </c>
      <c r="L829" s="138">
        <v>0</v>
      </c>
      <c r="M829" s="138">
        <v>0</v>
      </c>
      <c r="N829" s="138">
        <v>19.3</v>
      </c>
      <c r="O829" s="138" t="s">
        <v>192</v>
      </c>
    </row>
    <row r="830" spans="1:15" ht="13.5" customHeight="1" x14ac:dyDescent="0.25">
      <c r="A830" s="139">
        <v>0.94791666666666696</v>
      </c>
      <c r="B830" s="138">
        <v>1</v>
      </c>
      <c r="C830" s="138">
        <v>0</v>
      </c>
      <c r="D830" s="138">
        <v>0</v>
      </c>
      <c r="E830" s="138">
        <v>1</v>
      </c>
      <c r="F830" s="138">
        <v>0</v>
      </c>
      <c r="G830" s="138">
        <v>0</v>
      </c>
      <c r="H830" s="138">
        <v>0</v>
      </c>
      <c r="I830" s="138">
        <v>0</v>
      </c>
      <c r="J830" s="138">
        <v>0</v>
      </c>
      <c r="K830" s="138">
        <v>0</v>
      </c>
      <c r="L830" s="138">
        <v>0</v>
      </c>
      <c r="M830" s="138">
        <v>0</v>
      </c>
      <c r="N830" s="138">
        <v>25.1</v>
      </c>
      <c r="O830" s="138" t="s">
        <v>192</v>
      </c>
    </row>
    <row r="831" spans="1:15" ht="13.5" customHeight="1" x14ac:dyDescent="0.25">
      <c r="A831" s="139">
        <v>0.95833333333333304</v>
      </c>
      <c r="B831" s="138">
        <v>2</v>
      </c>
      <c r="C831" s="138">
        <v>0</v>
      </c>
      <c r="D831" s="138">
        <v>0</v>
      </c>
      <c r="E831" s="138">
        <v>2</v>
      </c>
      <c r="F831" s="138">
        <v>0</v>
      </c>
      <c r="G831" s="138">
        <v>0</v>
      </c>
      <c r="H831" s="138">
        <v>0</v>
      </c>
      <c r="I831" s="138">
        <v>0</v>
      </c>
      <c r="J831" s="138">
        <v>0</v>
      </c>
      <c r="K831" s="138">
        <v>0</v>
      </c>
      <c r="L831" s="138">
        <v>0</v>
      </c>
      <c r="M831" s="138">
        <v>0</v>
      </c>
      <c r="N831" s="138">
        <v>35.4</v>
      </c>
      <c r="O831" s="138" t="s">
        <v>192</v>
      </c>
    </row>
    <row r="832" spans="1:15" ht="13.5" customHeight="1" x14ac:dyDescent="0.25">
      <c r="A832" s="139">
        <v>0.96875</v>
      </c>
      <c r="B832" s="138">
        <v>0</v>
      </c>
      <c r="C832" s="138">
        <v>0</v>
      </c>
      <c r="D832" s="138">
        <v>0</v>
      </c>
      <c r="E832" s="138">
        <v>0</v>
      </c>
      <c r="F832" s="138">
        <v>0</v>
      </c>
      <c r="G832" s="138">
        <v>0</v>
      </c>
      <c r="H832" s="138">
        <v>0</v>
      </c>
      <c r="I832" s="138">
        <v>0</v>
      </c>
      <c r="J832" s="138">
        <v>0</v>
      </c>
      <c r="K832" s="138">
        <v>0</v>
      </c>
      <c r="L832" s="138">
        <v>0</v>
      </c>
      <c r="M832" s="138">
        <v>0</v>
      </c>
      <c r="N832" s="138" t="s">
        <v>192</v>
      </c>
      <c r="O832" s="138" t="s">
        <v>192</v>
      </c>
    </row>
    <row r="833" spans="1:15" ht="13.5" customHeight="1" x14ac:dyDescent="0.25">
      <c r="A833" s="139">
        <v>0.97916666666666696</v>
      </c>
      <c r="B833" s="138">
        <v>1</v>
      </c>
      <c r="C833" s="138">
        <v>0</v>
      </c>
      <c r="D833" s="138">
        <v>0</v>
      </c>
      <c r="E833" s="138">
        <v>1</v>
      </c>
      <c r="F833" s="138">
        <v>0</v>
      </c>
      <c r="G833" s="138">
        <v>0</v>
      </c>
      <c r="H833" s="138">
        <v>0</v>
      </c>
      <c r="I833" s="138">
        <v>0</v>
      </c>
      <c r="J833" s="138">
        <v>0</v>
      </c>
      <c r="K833" s="138">
        <v>0</v>
      </c>
      <c r="L833" s="138">
        <v>0</v>
      </c>
      <c r="M833" s="138">
        <v>0</v>
      </c>
      <c r="N833" s="138">
        <v>27</v>
      </c>
      <c r="O833" s="138" t="s">
        <v>192</v>
      </c>
    </row>
    <row r="834" spans="1:15" ht="13.5" customHeight="1" thickBot="1" x14ac:dyDescent="0.3">
      <c r="A834" s="140">
        <v>0.98958333333333304</v>
      </c>
      <c r="B834" s="138">
        <v>2</v>
      </c>
      <c r="C834" s="138">
        <v>0</v>
      </c>
      <c r="D834" s="138">
        <v>0</v>
      </c>
      <c r="E834" s="138">
        <v>2</v>
      </c>
      <c r="F834" s="138">
        <v>0</v>
      </c>
      <c r="G834" s="138">
        <v>0</v>
      </c>
      <c r="H834" s="138">
        <v>0</v>
      </c>
      <c r="I834" s="138">
        <v>0</v>
      </c>
      <c r="J834" s="138">
        <v>0</v>
      </c>
      <c r="K834" s="138">
        <v>0</v>
      </c>
      <c r="L834" s="138">
        <v>0</v>
      </c>
      <c r="M834" s="138">
        <v>0</v>
      </c>
      <c r="N834" s="138">
        <v>28.9</v>
      </c>
      <c r="O834" s="138" t="s">
        <v>192</v>
      </c>
    </row>
    <row r="835" spans="1:15" ht="13.5" customHeight="1" thickTop="1" x14ac:dyDescent="0.25">
      <c r="A835" s="141" t="s">
        <v>44</v>
      </c>
      <c r="B835" s="142">
        <f t="shared" ref="B835:M835" si="60">SUM(B767:B814)</f>
        <v>1217</v>
      </c>
      <c r="C835" s="142">
        <f t="shared" si="60"/>
        <v>5</v>
      </c>
      <c r="D835" s="142">
        <f t="shared" si="60"/>
        <v>8</v>
      </c>
      <c r="E835" s="142">
        <f t="shared" si="60"/>
        <v>861</v>
      </c>
      <c r="F835" s="142">
        <f t="shared" si="60"/>
        <v>237</v>
      </c>
      <c r="G835" s="142">
        <f t="shared" si="60"/>
        <v>81</v>
      </c>
      <c r="H835" s="142">
        <f t="shared" si="60"/>
        <v>2</v>
      </c>
      <c r="I835" s="142">
        <f t="shared" si="60"/>
        <v>1</v>
      </c>
      <c r="J835" s="142">
        <f t="shared" si="60"/>
        <v>4</v>
      </c>
      <c r="K835" s="142">
        <f t="shared" si="60"/>
        <v>0</v>
      </c>
      <c r="L835" s="142">
        <f t="shared" si="60"/>
        <v>14</v>
      </c>
      <c r="M835" s="142">
        <f t="shared" si="60"/>
        <v>4</v>
      </c>
      <c r="N835" s="143">
        <v>26.9</v>
      </c>
      <c r="O835" s="143">
        <v>30.9</v>
      </c>
    </row>
    <row r="836" spans="1:15" ht="13.5" customHeight="1" x14ac:dyDescent="0.25">
      <c r="A836" s="144" t="s">
        <v>45</v>
      </c>
      <c r="B836" s="138">
        <f t="shared" ref="B836:M836" si="61">SUM(B763:B826)</f>
        <v>1364</v>
      </c>
      <c r="C836" s="138">
        <f t="shared" si="61"/>
        <v>6</v>
      </c>
      <c r="D836" s="138">
        <f t="shared" si="61"/>
        <v>8</v>
      </c>
      <c r="E836" s="138">
        <f t="shared" si="61"/>
        <v>973</v>
      </c>
      <c r="F836" s="138">
        <f t="shared" si="61"/>
        <v>263</v>
      </c>
      <c r="G836" s="138">
        <f t="shared" si="61"/>
        <v>89</v>
      </c>
      <c r="H836" s="138">
        <f t="shared" si="61"/>
        <v>2</v>
      </c>
      <c r="I836" s="138">
        <f t="shared" si="61"/>
        <v>1</v>
      </c>
      <c r="J836" s="138">
        <f t="shared" si="61"/>
        <v>4</v>
      </c>
      <c r="K836" s="138">
        <f t="shared" si="61"/>
        <v>0</v>
      </c>
      <c r="L836" s="138">
        <f t="shared" si="61"/>
        <v>14</v>
      </c>
      <c r="M836" s="138">
        <f t="shared" si="61"/>
        <v>4</v>
      </c>
      <c r="N836" s="145">
        <v>27.1</v>
      </c>
      <c r="O836" s="145">
        <v>31</v>
      </c>
    </row>
    <row r="837" spans="1:15" ht="13.5" customHeight="1" x14ac:dyDescent="0.25">
      <c r="A837" s="138" t="s">
        <v>46</v>
      </c>
      <c r="B837" s="138">
        <f t="shared" ref="B837:M837" si="62">SUM(B763:B834)</f>
        <v>1373</v>
      </c>
      <c r="C837" s="138">
        <f t="shared" si="62"/>
        <v>6</v>
      </c>
      <c r="D837" s="138">
        <f t="shared" si="62"/>
        <v>8</v>
      </c>
      <c r="E837" s="138">
        <f t="shared" si="62"/>
        <v>982</v>
      </c>
      <c r="F837" s="138">
        <f t="shared" si="62"/>
        <v>263</v>
      </c>
      <c r="G837" s="138">
        <f t="shared" si="62"/>
        <v>89</v>
      </c>
      <c r="H837" s="138">
        <f t="shared" si="62"/>
        <v>2</v>
      </c>
      <c r="I837" s="138">
        <f t="shared" si="62"/>
        <v>1</v>
      </c>
      <c r="J837" s="138">
        <f t="shared" si="62"/>
        <v>4</v>
      </c>
      <c r="K837" s="138">
        <f t="shared" si="62"/>
        <v>0</v>
      </c>
      <c r="L837" s="138">
        <f t="shared" si="62"/>
        <v>14</v>
      </c>
      <c r="M837" s="138">
        <f t="shared" si="62"/>
        <v>4</v>
      </c>
      <c r="N837" s="145">
        <v>27.1</v>
      </c>
      <c r="O837" s="145">
        <v>31</v>
      </c>
    </row>
    <row r="838" spans="1:15" ht="13.5" customHeight="1" thickBot="1" x14ac:dyDescent="0.3">
      <c r="A838" s="146" t="s">
        <v>47</v>
      </c>
      <c r="B838" s="146">
        <f t="shared" ref="B838:M838" si="63">SUM(B739:B834)</f>
        <v>1402</v>
      </c>
      <c r="C838" s="146">
        <f t="shared" si="63"/>
        <v>7</v>
      </c>
      <c r="D838" s="146">
        <f t="shared" si="63"/>
        <v>8</v>
      </c>
      <c r="E838" s="146">
        <f t="shared" si="63"/>
        <v>1002</v>
      </c>
      <c r="F838" s="146">
        <f t="shared" si="63"/>
        <v>269</v>
      </c>
      <c r="G838" s="146">
        <f t="shared" si="63"/>
        <v>91</v>
      </c>
      <c r="H838" s="146">
        <f t="shared" si="63"/>
        <v>2</v>
      </c>
      <c r="I838" s="146">
        <f t="shared" si="63"/>
        <v>1</v>
      </c>
      <c r="J838" s="146">
        <f t="shared" si="63"/>
        <v>4</v>
      </c>
      <c r="K838" s="146">
        <f t="shared" si="63"/>
        <v>0</v>
      </c>
      <c r="L838" s="146">
        <f t="shared" si="63"/>
        <v>14</v>
      </c>
      <c r="M838" s="146">
        <f t="shared" si="63"/>
        <v>4</v>
      </c>
      <c r="N838" s="147">
        <v>27.1</v>
      </c>
      <c r="O838" s="147">
        <v>31.1</v>
      </c>
    </row>
    <row r="839" spans="1:15" ht="13.5" customHeight="1" thickTop="1" x14ac:dyDescent="0.25">
      <c r="N839" s="148"/>
      <c r="O839" s="148"/>
    </row>
    <row r="840" spans="1:15" ht="13.5" customHeight="1" thickBot="1" x14ac:dyDescent="0.3">
      <c r="A840" s="149" t="s">
        <v>9</v>
      </c>
      <c r="B840" s="150" t="str">
        <f>TEXT(C840,"dddd")</f>
        <v>Tuesday</v>
      </c>
      <c r="C840" s="150">
        <f>C736+1</f>
        <v>45475</v>
      </c>
      <c r="D840" s="149"/>
      <c r="E840" s="149"/>
      <c r="F840" s="149"/>
      <c r="G840" s="149"/>
      <c r="H840" s="149"/>
      <c r="I840" s="149"/>
      <c r="J840" s="149"/>
      <c r="K840" s="149"/>
      <c r="L840" s="149"/>
      <c r="M840" s="149"/>
      <c r="N840" s="151"/>
      <c r="O840" s="151"/>
    </row>
    <row r="841" spans="1:15" ht="13.5" customHeight="1" thickTop="1" thickBot="1" x14ac:dyDescent="0.3">
      <c r="A841" s="149"/>
      <c r="B841" s="522" t="s">
        <v>30</v>
      </c>
      <c r="C841" s="522" t="s">
        <v>31</v>
      </c>
      <c r="D841" s="522" t="s">
        <v>32</v>
      </c>
      <c r="E841" s="522" t="s">
        <v>33</v>
      </c>
      <c r="F841" s="522" t="s">
        <v>34</v>
      </c>
      <c r="G841" s="522" t="s">
        <v>35</v>
      </c>
      <c r="H841" s="522" t="s">
        <v>36</v>
      </c>
      <c r="I841" s="522" t="s">
        <v>37</v>
      </c>
      <c r="J841" s="522" t="s">
        <v>38</v>
      </c>
      <c r="K841" s="522" t="s">
        <v>39</v>
      </c>
      <c r="L841" s="522" t="s">
        <v>40</v>
      </c>
      <c r="M841" s="522" t="s">
        <v>41</v>
      </c>
      <c r="N841" s="520" t="s">
        <v>42</v>
      </c>
      <c r="O841" s="520" t="s">
        <v>43</v>
      </c>
    </row>
    <row r="842" spans="1:15" ht="13.5" customHeight="1" thickTop="1" thickBot="1" x14ac:dyDescent="0.3">
      <c r="A842" s="152" t="s">
        <v>50</v>
      </c>
      <c r="B842" s="523"/>
      <c r="C842" s="523"/>
      <c r="D842" s="523"/>
      <c r="E842" s="523"/>
      <c r="F842" s="523"/>
      <c r="G842" s="523"/>
      <c r="H842" s="523"/>
      <c r="I842" s="523"/>
      <c r="J842" s="523"/>
      <c r="K842" s="523"/>
      <c r="L842" s="523"/>
      <c r="M842" s="523"/>
      <c r="N842" s="521"/>
      <c r="O842" s="521"/>
    </row>
    <row r="843" spans="1:15" ht="13.5" customHeight="1" thickTop="1" x14ac:dyDescent="0.25">
      <c r="A843" s="137">
        <v>0</v>
      </c>
      <c r="B843" s="138">
        <v>1</v>
      </c>
      <c r="C843" s="138">
        <v>0</v>
      </c>
      <c r="D843" s="138">
        <v>0</v>
      </c>
      <c r="E843" s="138">
        <v>1</v>
      </c>
      <c r="F843" s="138">
        <v>0</v>
      </c>
      <c r="G843" s="138">
        <v>0</v>
      </c>
      <c r="H843" s="138">
        <v>0</v>
      </c>
      <c r="I843" s="138">
        <v>0</v>
      </c>
      <c r="J843" s="138">
        <v>0</v>
      </c>
      <c r="K843" s="138">
        <v>0</v>
      </c>
      <c r="L843" s="138">
        <v>0</v>
      </c>
      <c r="M843" s="138">
        <v>0</v>
      </c>
      <c r="N843" s="138">
        <v>18.2</v>
      </c>
      <c r="O843" s="138" t="s">
        <v>192</v>
      </c>
    </row>
    <row r="844" spans="1:15" ht="13.5" customHeight="1" x14ac:dyDescent="0.25">
      <c r="A844" s="139">
        <v>1.0416666666666666E-2</v>
      </c>
      <c r="B844" s="138">
        <v>2</v>
      </c>
      <c r="C844" s="138">
        <v>0</v>
      </c>
      <c r="D844" s="138">
        <v>0</v>
      </c>
      <c r="E844" s="138">
        <v>2</v>
      </c>
      <c r="F844" s="138">
        <v>0</v>
      </c>
      <c r="G844" s="138">
        <v>0</v>
      </c>
      <c r="H844" s="138">
        <v>0</v>
      </c>
      <c r="I844" s="138">
        <v>0</v>
      </c>
      <c r="J844" s="138">
        <v>0</v>
      </c>
      <c r="K844" s="138">
        <v>0</v>
      </c>
      <c r="L844" s="138">
        <v>0</v>
      </c>
      <c r="M844" s="138">
        <v>0</v>
      </c>
      <c r="N844" s="138">
        <v>29.3</v>
      </c>
      <c r="O844" s="138" t="s">
        <v>192</v>
      </c>
    </row>
    <row r="845" spans="1:15" ht="13.5" customHeight="1" x14ac:dyDescent="0.25">
      <c r="A845" s="139">
        <v>2.0833333333333332E-2</v>
      </c>
      <c r="B845" s="138">
        <v>0</v>
      </c>
      <c r="C845" s="138">
        <v>0</v>
      </c>
      <c r="D845" s="138">
        <v>0</v>
      </c>
      <c r="E845" s="138">
        <v>0</v>
      </c>
      <c r="F845" s="138">
        <v>0</v>
      </c>
      <c r="G845" s="138">
        <v>0</v>
      </c>
      <c r="H845" s="138">
        <v>0</v>
      </c>
      <c r="I845" s="138">
        <v>0</v>
      </c>
      <c r="J845" s="138">
        <v>0</v>
      </c>
      <c r="K845" s="138">
        <v>0</v>
      </c>
      <c r="L845" s="138">
        <v>0</v>
      </c>
      <c r="M845" s="138">
        <v>0</v>
      </c>
      <c r="N845" s="138" t="s">
        <v>192</v>
      </c>
      <c r="O845" s="138" t="s">
        <v>192</v>
      </c>
    </row>
    <row r="846" spans="1:15" ht="13.5" customHeight="1" x14ac:dyDescent="0.25">
      <c r="A846" s="139">
        <v>3.125E-2</v>
      </c>
      <c r="B846" s="138">
        <v>1</v>
      </c>
      <c r="C846" s="138">
        <v>0</v>
      </c>
      <c r="D846" s="138">
        <v>0</v>
      </c>
      <c r="E846" s="138">
        <v>1</v>
      </c>
      <c r="F846" s="138">
        <v>0</v>
      </c>
      <c r="G846" s="138">
        <v>0</v>
      </c>
      <c r="H846" s="138">
        <v>0</v>
      </c>
      <c r="I846" s="138">
        <v>0</v>
      </c>
      <c r="J846" s="138">
        <v>0</v>
      </c>
      <c r="K846" s="138">
        <v>0</v>
      </c>
      <c r="L846" s="138">
        <v>0</v>
      </c>
      <c r="M846" s="138">
        <v>0</v>
      </c>
      <c r="N846" s="138">
        <v>35.299999999999997</v>
      </c>
      <c r="O846" s="138" t="s">
        <v>192</v>
      </c>
    </row>
    <row r="847" spans="1:15" ht="13.5" customHeight="1" x14ac:dyDescent="0.25">
      <c r="A847" s="139">
        <v>4.1666666666666664E-2</v>
      </c>
      <c r="B847" s="138">
        <v>0</v>
      </c>
      <c r="C847" s="138">
        <v>0</v>
      </c>
      <c r="D847" s="138">
        <v>0</v>
      </c>
      <c r="E847" s="138">
        <v>0</v>
      </c>
      <c r="F847" s="138">
        <v>0</v>
      </c>
      <c r="G847" s="138">
        <v>0</v>
      </c>
      <c r="H847" s="138">
        <v>0</v>
      </c>
      <c r="I847" s="138">
        <v>0</v>
      </c>
      <c r="J847" s="138">
        <v>0</v>
      </c>
      <c r="K847" s="138">
        <v>0</v>
      </c>
      <c r="L847" s="138">
        <v>0</v>
      </c>
      <c r="M847" s="138">
        <v>0</v>
      </c>
      <c r="N847" s="138" t="s">
        <v>192</v>
      </c>
      <c r="O847" s="138" t="s">
        <v>192</v>
      </c>
    </row>
    <row r="848" spans="1:15" ht="13.5" customHeight="1" x14ac:dyDescent="0.25">
      <c r="A848" s="139">
        <v>5.2083333333333336E-2</v>
      </c>
      <c r="B848" s="138">
        <v>1</v>
      </c>
      <c r="C848" s="138">
        <v>0</v>
      </c>
      <c r="D848" s="138">
        <v>0</v>
      </c>
      <c r="E848" s="138">
        <v>0</v>
      </c>
      <c r="F848" s="138">
        <v>1</v>
      </c>
      <c r="G848" s="138">
        <v>0</v>
      </c>
      <c r="H848" s="138">
        <v>0</v>
      </c>
      <c r="I848" s="138">
        <v>0</v>
      </c>
      <c r="J848" s="138">
        <v>0</v>
      </c>
      <c r="K848" s="138">
        <v>0</v>
      </c>
      <c r="L848" s="138">
        <v>0</v>
      </c>
      <c r="M848" s="138">
        <v>0</v>
      </c>
      <c r="N848" s="138">
        <v>31.4</v>
      </c>
      <c r="O848" s="138" t="s">
        <v>192</v>
      </c>
    </row>
    <row r="849" spans="1:15" ht="13.5" customHeight="1" x14ac:dyDescent="0.25">
      <c r="A849" s="139">
        <v>6.25E-2</v>
      </c>
      <c r="B849" s="138">
        <v>0</v>
      </c>
      <c r="C849" s="138">
        <v>0</v>
      </c>
      <c r="D849" s="138">
        <v>0</v>
      </c>
      <c r="E849" s="138">
        <v>0</v>
      </c>
      <c r="F849" s="138">
        <v>0</v>
      </c>
      <c r="G849" s="138">
        <v>0</v>
      </c>
      <c r="H849" s="138">
        <v>0</v>
      </c>
      <c r="I849" s="138">
        <v>0</v>
      </c>
      <c r="J849" s="138">
        <v>0</v>
      </c>
      <c r="K849" s="138">
        <v>0</v>
      </c>
      <c r="L849" s="138">
        <v>0</v>
      </c>
      <c r="M849" s="138">
        <v>0</v>
      </c>
      <c r="N849" s="138" t="s">
        <v>192</v>
      </c>
      <c r="O849" s="138" t="s">
        <v>192</v>
      </c>
    </row>
    <row r="850" spans="1:15" ht="13.5" customHeight="1" x14ac:dyDescent="0.25">
      <c r="A850" s="139">
        <v>7.2916666666666699E-2</v>
      </c>
      <c r="B850" s="138">
        <v>1</v>
      </c>
      <c r="C850" s="138">
        <v>0</v>
      </c>
      <c r="D850" s="138">
        <v>0</v>
      </c>
      <c r="E850" s="138">
        <v>0</v>
      </c>
      <c r="F850" s="138">
        <v>1</v>
      </c>
      <c r="G850" s="138">
        <v>0</v>
      </c>
      <c r="H850" s="138">
        <v>0</v>
      </c>
      <c r="I850" s="138">
        <v>0</v>
      </c>
      <c r="J850" s="138">
        <v>0</v>
      </c>
      <c r="K850" s="138">
        <v>0</v>
      </c>
      <c r="L850" s="138">
        <v>0</v>
      </c>
      <c r="M850" s="138">
        <v>0</v>
      </c>
      <c r="N850" s="138">
        <v>27.3</v>
      </c>
      <c r="O850" s="138" t="s">
        <v>192</v>
      </c>
    </row>
    <row r="851" spans="1:15" ht="13.5" customHeight="1" x14ac:dyDescent="0.25">
      <c r="A851" s="139">
        <v>8.3333333333333301E-2</v>
      </c>
      <c r="B851" s="138">
        <v>0</v>
      </c>
      <c r="C851" s="138">
        <v>0</v>
      </c>
      <c r="D851" s="138">
        <v>0</v>
      </c>
      <c r="E851" s="138">
        <v>0</v>
      </c>
      <c r="F851" s="138">
        <v>0</v>
      </c>
      <c r="G851" s="138">
        <v>0</v>
      </c>
      <c r="H851" s="138">
        <v>0</v>
      </c>
      <c r="I851" s="138">
        <v>0</v>
      </c>
      <c r="J851" s="138">
        <v>0</v>
      </c>
      <c r="K851" s="138">
        <v>0</v>
      </c>
      <c r="L851" s="138">
        <v>0</v>
      </c>
      <c r="M851" s="138">
        <v>0</v>
      </c>
      <c r="N851" s="138" t="s">
        <v>192</v>
      </c>
      <c r="O851" s="138" t="s">
        <v>192</v>
      </c>
    </row>
    <row r="852" spans="1:15" ht="13.5" customHeight="1" x14ac:dyDescent="0.25">
      <c r="A852" s="139">
        <v>9.375E-2</v>
      </c>
      <c r="B852" s="138">
        <v>0</v>
      </c>
      <c r="C852" s="138">
        <v>0</v>
      </c>
      <c r="D852" s="138">
        <v>0</v>
      </c>
      <c r="E852" s="138">
        <v>0</v>
      </c>
      <c r="F852" s="138">
        <v>0</v>
      </c>
      <c r="G852" s="138">
        <v>0</v>
      </c>
      <c r="H852" s="138">
        <v>0</v>
      </c>
      <c r="I852" s="138">
        <v>0</v>
      </c>
      <c r="J852" s="138">
        <v>0</v>
      </c>
      <c r="K852" s="138">
        <v>0</v>
      </c>
      <c r="L852" s="138">
        <v>0</v>
      </c>
      <c r="M852" s="138">
        <v>0</v>
      </c>
      <c r="N852" s="138" t="s">
        <v>192</v>
      </c>
      <c r="O852" s="138" t="s">
        <v>192</v>
      </c>
    </row>
    <row r="853" spans="1:15" ht="13.5" customHeight="1" x14ac:dyDescent="0.25">
      <c r="A853" s="139">
        <v>0.104166666666667</v>
      </c>
      <c r="B853" s="138">
        <v>0</v>
      </c>
      <c r="C853" s="138">
        <v>0</v>
      </c>
      <c r="D853" s="138">
        <v>0</v>
      </c>
      <c r="E853" s="138">
        <v>0</v>
      </c>
      <c r="F853" s="138">
        <v>0</v>
      </c>
      <c r="G853" s="138">
        <v>0</v>
      </c>
      <c r="H853" s="138">
        <v>0</v>
      </c>
      <c r="I853" s="138">
        <v>0</v>
      </c>
      <c r="J853" s="138">
        <v>0</v>
      </c>
      <c r="K853" s="138">
        <v>0</v>
      </c>
      <c r="L853" s="138">
        <v>0</v>
      </c>
      <c r="M853" s="138">
        <v>0</v>
      </c>
      <c r="N853" s="138" t="s">
        <v>192</v>
      </c>
      <c r="O853" s="138" t="s">
        <v>192</v>
      </c>
    </row>
    <row r="854" spans="1:15" ht="13.5" customHeight="1" x14ac:dyDescent="0.25">
      <c r="A854" s="139">
        <v>0.114583333333333</v>
      </c>
      <c r="B854" s="138">
        <v>0</v>
      </c>
      <c r="C854" s="138">
        <v>0</v>
      </c>
      <c r="D854" s="138">
        <v>0</v>
      </c>
      <c r="E854" s="138">
        <v>0</v>
      </c>
      <c r="F854" s="138">
        <v>0</v>
      </c>
      <c r="G854" s="138">
        <v>0</v>
      </c>
      <c r="H854" s="138">
        <v>0</v>
      </c>
      <c r="I854" s="138">
        <v>0</v>
      </c>
      <c r="J854" s="138">
        <v>0</v>
      </c>
      <c r="K854" s="138">
        <v>0</v>
      </c>
      <c r="L854" s="138">
        <v>0</v>
      </c>
      <c r="M854" s="138">
        <v>0</v>
      </c>
      <c r="N854" s="138" t="s">
        <v>192</v>
      </c>
      <c r="O854" s="138" t="s">
        <v>192</v>
      </c>
    </row>
    <row r="855" spans="1:15" ht="13.5" customHeight="1" x14ac:dyDescent="0.25">
      <c r="A855" s="139">
        <v>0.125</v>
      </c>
      <c r="B855" s="138">
        <v>1</v>
      </c>
      <c r="C855" s="138">
        <v>0</v>
      </c>
      <c r="D855" s="138">
        <v>0</v>
      </c>
      <c r="E855" s="138">
        <v>0</v>
      </c>
      <c r="F855" s="138">
        <v>1</v>
      </c>
      <c r="G855" s="138">
        <v>0</v>
      </c>
      <c r="H855" s="138">
        <v>0</v>
      </c>
      <c r="I855" s="138">
        <v>0</v>
      </c>
      <c r="J855" s="138">
        <v>0</v>
      </c>
      <c r="K855" s="138">
        <v>0</v>
      </c>
      <c r="L855" s="138">
        <v>0</v>
      </c>
      <c r="M855" s="138">
        <v>0</v>
      </c>
      <c r="N855" s="138">
        <v>41.2</v>
      </c>
      <c r="O855" s="138" t="s">
        <v>192</v>
      </c>
    </row>
    <row r="856" spans="1:15" ht="13.5" customHeight="1" x14ac:dyDescent="0.25">
      <c r="A856" s="139">
        <v>0.13541666666666699</v>
      </c>
      <c r="B856" s="138">
        <v>0</v>
      </c>
      <c r="C856" s="138">
        <v>0</v>
      </c>
      <c r="D856" s="138">
        <v>0</v>
      </c>
      <c r="E856" s="138">
        <v>0</v>
      </c>
      <c r="F856" s="138">
        <v>0</v>
      </c>
      <c r="G856" s="138">
        <v>0</v>
      </c>
      <c r="H856" s="138">
        <v>0</v>
      </c>
      <c r="I856" s="138">
        <v>0</v>
      </c>
      <c r="J856" s="138">
        <v>0</v>
      </c>
      <c r="K856" s="138">
        <v>0</v>
      </c>
      <c r="L856" s="138">
        <v>0</v>
      </c>
      <c r="M856" s="138">
        <v>0</v>
      </c>
      <c r="N856" s="138" t="s">
        <v>192</v>
      </c>
      <c r="O856" s="138" t="s">
        <v>192</v>
      </c>
    </row>
    <row r="857" spans="1:15" ht="13.5" customHeight="1" x14ac:dyDescent="0.25">
      <c r="A857" s="139">
        <v>0.14583333333333301</v>
      </c>
      <c r="B857" s="138">
        <v>0</v>
      </c>
      <c r="C857" s="138">
        <v>0</v>
      </c>
      <c r="D857" s="138">
        <v>0</v>
      </c>
      <c r="E857" s="138">
        <v>0</v>
      </c>
      <c r="F857" s="138">
        <v>0</v>
      </c>
      <c r="G857" s="138">
        <v>0</v>
      </c>
      <c r="H857" s="138">
        <v>0</v>
      </c>
      <c r="I857" s="138">
        <v>0</v>
      </c>
      <c r="J857" s="138">
        <v>0</v>
      </c>
      <c r="K857" s="138">
        <v>0</v>
      </c>
      <c r="L857" s="138">
        <v>0</v>
      </c>
      <c r="M857" s="138">
        <v>0</v>
      </c>
      <c r="N857" s="138" t="s">
        <v>192</v>
      </c>
      <c r="O857" s="138" t="s">
        <v>192</v>
      </c>
    </row>
    <row r="858" spans="1:15" ht="13.5" customHeight="1" x14ac:dyDescent="0.25">
      <c r="A858" s="139">
        <v>0.15625</v>
      </c>
      <c r="B858" s="138">
        <v>2</v>
      </c>
      <c r="C858" s="138">
        <v>0</v>
      </c>
      <c r="D858" s="138">
        <v>0</v>
      </c>
      <c r="E858" s="138">
        <v>2</v>
      </c>
      <c r="F858" s="138">
        <v>0</v>
      </c>
      <c r="G858" s="138">
        <v>0</v>
      </c>
      <c r="H858" s="138">
        <v>0</v>
      </c>
      <c r="I858" s="138">
        <v>0</v>
      </c>
      <c r="J858" s="138">
        <v>0</v>
      </c>
      <c r="K858" s="138">
        <v>0</v>
      </c>
      <c r="L858" s="138">
        <v>0</v>
      </c>
      <c r="M858" s="138">
        <v>0</v>
      </c>
      <c r="N858" s="138">
        <v>23</v>
      </c>
      <c r="O858" s="138" t="s">
        <v>192</v>
      </c>
    </row>
    <row r="859" spans="1:15" ht="13.5" customHeight="1" x14ac:dyDescent="0.25">
      <c r="A859" s="139">
        <v>0.16666666666666699</v>
      </c>
      <c r="B859" s="138">
        <v>0</v>
      </c>
      <c r="C859" s="138">
        <v>0</v>
      </c>
      <c r="D859" s="138">
        <v>0</v>
      </c>
      <c r="E859" s="138">
        <v>0</v>
      </c>
      <c r="F859" s="138">
        <v>0</v>
      </c>
      <c r="G859" s="138">
        <v>0</v>
      </c>
      <c r="H859" s="138">
        <v>0</v>
      </c>
      <c r="I859" s="138">
        <v>0</v>
      </c>
      <c r="J859" s="138">
        <v>0</v>
      </c>
      <c r="K859" s="138">
        <v>0</v>
      </c>
      <c r="L859" s="138">
        <v>0</v>
      </c>
      <c r="M859" s="138">
        <v>0</v>
      </c>
      <c r="N859" s="138" t="s">
        <v>192</v>
      </c>
      <c r="O859" s="138" t="s">
        <v>192</v>
      </c>
    </row>
    <row r="860" spans="1:15" ht="13.5" customHeight="1" x14ac:dyDescent="0.25">
      <c r="A860" s="139">
        <v>0.17708333333333301</v>
      </c>
      <c r="B860" s="138">
        <v>0</v>
      </c>
      <c r="C860" s="138">
        <v>0</v>
      </c>
      <c r="D860" s="138">
        <v>0</v>
      </c>
      <c r="E860" s="138">
        <v>0</v>
      </c>
      <c r="F860" s="138">
        <v>0</v>
      </c>
      <c r="G860" s="138">
        <v>0</v>
      </c>
      <c r="H860" s="138">
        <v>0</v>
      </c>
      <c r="I860" s="138">
        <v>0</v>
      </c>
      <c r="J860" s="138">
        <v>0</v>
      </c>
      <c r="K860" s="138">
        <v>0</v>
      </c>
      <c r="L860" s="138">
        <v>0</v>
      </c>
      <c r="M860" s="138">
        <v>0</v>
      </c>
      <c r="N860" s="138" t="s">
        <v>192</v>
      </c>
      <c r="O860" s="138" t="s">
        <v>192</v>
      </c>
    </row>
    <row r="861" spans="1:15" ht="13.5" customHeight="1" x14ac:dyDescent="0.25">
      <c r="A861" s="139">
        <v>0.1875</v>
      </c>
      <c r="B861" s="138">
        <v>0</v>
      </c>
      <c r="C861" s="138">
        <v>0</v>
      </c>
      <c r="D861" s="138">
        <v>0</v>
      </c>
      <c r="E861" s="138">
        <v>0</v>
      </c>
      <c r="F861" s="138">
        <v>0</v>
      </c>
      <c r="G861" s="138">
        <v>0</v>
      </c>
      <c r="H861" s="138">
        <v>0</v>
      </c>
      <c r="I861" s="138">
        <v>0</v>
      </c>
      <c r="J861" s="138">
        <v>0</v>
      </c>
      <c r="K861" s="138">
        <v>0</v>
      </c>
      <c r="L861" s="138">
        <v>0</v>
      </c>
      <c r="M861" s="138">
        <v>0</v>
      </c>
      <c r="N861" s="138" t="s">
        <v>192</v>
      </c>
      <c r="O861" s="138" t="s">
        <v>192</v>
      </c>
    </row>
    <row r="862" spans="1:15" ht="13.5" customHeight="1" x14ac:dyDescent="0.25">
      <c r="A862" s="139">
        <v>0.19791666666666699</v>
      </c>
      <c r="B862" s="138">
        <v>3</v>
      </c>
      <c r="C862" s="138">
        <v>0</v>
      </c>
      <c r="D862" s="138">
        <v>0</v>
      </c>
      <c r="E862" s="138">
        <v>2</v>
      </c>
      <c r="F862" s="138">
        <v>1</v>
      </c>
      <c r="G862" s="138">
        <v>0</v>
      </c>
      <c r="H862" s="138">
        <v>0</v>
      </c>
      <c r="I862" s="138">
        <v>0</v>
      </c>
      <c r="J862" s="138">
        <v>0</v>
      </c>
      <c r="K862" s="138">
        <v>0</v>
      </c>
      <c r="L862" s="138">
        <v>0</v>
      </c>
      <c r="M862" s="138">
        <v>0</v>
      </c>
      <c r="N862" s="138">
        <v>29.7</v>
      </c>
      <c r="O862" s="138" t="s">
        <v>192</v>
      </c>
    </row>
    <row r="863" spans="1:15" ht="13.5" customHeight="1" x14ac:dyDescent="0.25">
      <c r="A863" s="139">
        <v>0.20833333333333301</v>
      </c>
      <c r="B863" s="138">
        <v>0</v>
      </c>
      <c r="C863" s="138">
        <v>0</v>
      </c>
      <c r="D863" s="138">
        <v>0</v>
      </c>
      <c r="E863" s="138">
        <v>0</v>
      </c>
      <c r="F863" s="138">
        <v>0</v>
      </c>
      <c r="G863" s="138">
        <v>0</v>
      </c>
      <c r="H863" s="138">
        <v>0</v>
      </c>
      <c r="I863" s="138">
        <v>0</v>
      </c>
      <c r="J863" s="138">
        <v>0</v>
      </c>
      <c r="K863" s="138">
        <v>0</v>
      </c>
      <c r="L863" s="138">
        <v>0</v>
      </c>
      <c r="M863" s="138">
        <v>0</v>
      </c>
      <c r="N863" s="138" t="s">
        <v>192</v>
      </c>
      <c r="O863" s="138" t="s">
        <v>192</v>
      </c>
    </row>
    <row r="864" spans="1:15" ht="13.5" customHeight="1" x14ac:dyDescent="0.25">
      <c r="A864" s="139">
        <v>0.21875</v>
      </c>
      <c r="B864" s="138">
        <v>3</v>
      </c>
      <c r="C864" s="138">
        <v>0</v>
      </c>
      <c r="D864" s="138">
        <v>1</v>
      </c>
      <c r="E864" s="138">
        <v>2</v>
      </c>
      <c r="F864" s="138">
        <v>0</v>
      </c>
      <c r="G864" s="138">
        <v>0</v>
      </c>
      <c r="H864" s="138">
        <v>0</v>
      </c>
      <c r="I864" s="138">
        <v>0</v>
      </c>
      <c r="J864" s="138">
        <v>0</v>
      </c>
      <c r="K864" s="138">
        <v>0</v>
      </c>
      <c r="L864" s="138">
        <v>0</v>
      </c>
      <c r="M864" s="138">
        <v>0</v>
      </c>
      <c r="N864" s="138">
        <v>28.7</v>
      </c>
      <c r="O864" s="138" t="s">
        <v>192</v>
      </c>
    </row>
    <row r="865" spans="1:15" ht="13.5" customHeight="1" x14ac:dyDescent="0.25">
      <c r="A865" s="139">
        <v>0.22916666666666699</v>
      </c>
      <c r="B865" s="138">
        <v>3</v>
      </c>
      <c r="C865" s="138">
        <v>1</v>
      </c>
      <c r="D865" s="138">
        <v>0</v>
      </c>
      <c r="E865" s="138">
        <v>2</v>
      </c>
      <c r="F865" s="138">
        <v>0</v>
      </c>
      <c r="G865" s="138">
        <v>0</v>
      </c>
      <c r="H865" s="138">
        <v>0</v>
      </c>
      <c r="I865" s="138">
        <v>0</v>
      </c>
      <c r="J865" s="138">
        <v>0</v>
      </c>
      <c r="K865" s="138">
        <v>0</v>
      </c>
      <c r="L865" s="138">
        <v>0</v>
      </c>
      <c r="M865" s="138">
        <v>0</v>
      </c>
      <c r="N865" s="138">
        <v>22.2</v>
      </c>
      <c r="O865" s="138" t="s">
        <v>192</v>
      </c>
    </row>
    <row r="866" spans="1:15" ht="13.5" customHeight="1" x14ac:dyDescent="0.25">
      <c r="A866" s="139">
        <v>0.23958333333333301</v>
      </c>
      <c r="B866" s="138">
        <v>3</v>
      </c>
      <c r="C866" s="138">
        <v>0</v>
      </c>
      <c r="D866" s="138">
        <v>0</v>
      </c>
      <c r="E866" s="138">
        <v>2</v>
      </c>
      <c r="F866" s="138">
        <v>1</v>
      </c>
      <c r="G866" s="138">
        <v>0</v>
      </c>
      <c r="H866" s="138">
        <v>0</v>
      </c>
      <c r="I866" s="138">
        <v>0</v>
      </c>
      <c r="J866" s="138">
        <v>0</v>
      </c>
      <c r="K866" s="138">
        <v>0</v>
      </c>
      <c r="L866" s="138">
        <v>0</v>
      </c>
      <c r="M866" s="138">
        <v>0</v>
      </c>
      <c r="N866" s="138">
        <v>30</v>
      </c>
      <c r="O866" s="138" t="s">
        <v>192</v>
      </c>
    </row>
    <row r="867" spans="1:15" ht="13.5" customHeight="1" x14ac:dyDescent="0.25">
      <c r="A867" s="139">
        <v>0.25</v>
      </c>
      <c r="B867" s="138">
        <v>7</v>
      </c>
      <c r="C867" s="138">
        <v>0</v>
      </c>
      <c r="D867" s="138">
        <v>0</v>
      </c>
      <c r="E867" s="138">
        <v>5</v>
      </c>
      <c r="F867" s="138">
        <v>2</v>
      </c>
      <c r="G867" s="138">
        <v>0</v>
      </c>
      <c r="H867" s="138">
        <v>0</v>
      </c>
      <c r="I867" s="138">
        <v>0</v>
      </c>
      <c r="J867" s="138">
        <v>0</v>
      </c>
      <c r="K867" s="138">
        <v>0</v>
      </c>
      <c r="L867" s="138">
        <v>0</v>
      </c>
      <c r="M867" s="138">
        <v>0</v>
      </c>
      <c r="N867" s="138">
        <v>29.1</v>
      </c>
      <c r="O867" s="138" t="s">
        <v>192</v>
      </c>
    </row>
    <row r="868" spans="1:15" ht="13.5" customHeight="1" x14ac:dyDescent="0.25">
      <c r="A868" s="139">
        <v>0.26041666666666702</v>
      </c>
      <c r="B868" s="138">
        <v>14</v>
      </c>
      <c r="C868" s="138">
        <v>0</v>
      </c>
      <c r="D868" s="138">
        <v>1</v>
      </c>
      <c r="E868" s="138">
        <v>12</v>
      </c>
      <c r="F868" s="138">
        <v>0</v>
      </c>
      <c r="G868" s="138">
        <v>1</v>
      </c>
      <c r="H868" s="138">
        <v>0</v>
      </c>
      <c r="I868" s="138">
        <v>0</v>
      </c>
      <c r="J868" s="138">
        <v>0</v>
      </c>
      <c r="K868" s="138">
        <v>0</v>
      </c>
      <c r="L868" s="138">
        <v>0</v>
      </c>
      <c r="M868" s="138">
        <v>0</v>
      </c>
      <c r="N868" s="138">
        <v>28.3</v>
      </c>
      <c r="O868" s="138">
        <v>30.6</v>
      </c>
    </row>
    <row r="869" spans="1:15" ht="13.5" customHeight="1" x14ac:dyDescent="0.25">
      <c r="A869" s="139">
        <v>0.27083333333333298</v>
      </c>
      <c r="B869" s="138">
        <v>18</v>
      </c>
      <c r="C869" s="138">
        <v>0</v>
      </c>
      <c r="D869" s="138">
        <v>0</v>
      </c>
      <c r="E869" s="138">
        <v>13</v>
      </c>
      <c r="F869" s="138">
        <v>3</v>
      </c>
      <c r="G869" s="138">
        <v>0</v>
      </c>
      <c r="H869" s="138">
        <v>0</v>
      </c>
      <c r="I869" s="138">
        <v>0</v>
      </c>
      <c r="J869" s="138">
        <v>1</v>
      </c>
      <c r="K869" s="138">
        <v>0</v>
      </c>
      <c r="L869" s="138">
        <v>1</v>
      </c>
      <c r="M869" s="138">
        <v>0</v>
      </c>
      <c r="N869" s="138">
        <v>28.6</v>
      </c>
      <c r="O869" s="138">
        <v>31.8</v>
      </c>
    </row>
    <row r="870" spans="1:15" ht="13.5" customHeight="1" x14ac:dyDescent="0.25">
      <c r="A870" s="139">
        <v>0.28125</v>
      </c>
      <c r="B870" s="138">
        <v>15</v>
      </c>
      <c r="C870" s="138">
        <v>0</v>
      </c>
      <c r="D870" s="138">
        <v>0</v>
      </c>
      <c r="E870" s="138">
        <v>12</v>
      </c>
      <c r="F870" s="138">
        <v>2</v>
      </c>
      <c r="G870" s="138">
        <v>1</v>
      </c>
      <c r="H870" s="138">
        <v>0</v>
      </c>
      <c r="I870" s="138">
        <v>0</v>
      </c>
      <c r="J870" s="138">
        <v>0</v>
      </c>
      <c r="K870" s="138">
        <v>0</v>
      </c>
      <c r="L870" s="138">
        <v>0</v>
      </c>
      <c r="M870" s="138">
        <v>0</v>
      </c>
      <c r="N870" s="138">
        <v>28.2</v>
      </c>
      <c r="O870" s="138">
        <v>32.4</v>
      </c>
    </row>
    <row r="871" spans="1:15" ht="13.5" customHeight="1" x14ac:dyDescent="0.25">
      <c r="A871" s="139">
        <v>0.29166666666666702</v>
      </c>
      <c r="B871" s="138">
        <v>10</v>
      </c>
      <c r="C871" s="138">
        <v>0</v>
      </c>
      <c r="D871" s="138">
        <v>0</v>
      </c>
      <c r="E871" s="138">
        <v>9</v>
      </c>
      <c r="F871" s="138">
        <v>1</v>
      </c>
      <c r="G871" s="138">
        <v>0</v>
      </c>
      <c r="H871" s="138">
        <v>0</v>
      </c>
      <c r="I871" s="138">
        <v>0</v>
      </c>
      <c r="J871" s="138">
        <v>0</v>
      </c>
      <c r="K871" s="138">
        <v>0</v>
      </c>
      <c r="L871" s="138">
        <v>0</v>
      </c>
      <c r="M871" s="138">
        <v>0</v>
      </c>
      <c r="N871" s="138">
        <v>30.5</v>
      </c>
      <c r="O871" s="138" t="s">
        <v>192</v>
      </c>
    </row>
    <row r="872" spans="1:15" ht="13.5" customHeight="1" x14ac:dyDescent="0.25">
      <c r="A872" s="139">
        <v>0.30208333333333298</v>
      </c>
      <c r="B872" s="138">
        <v>16</v>
      </c>
      <c r="C872" s="138">
        <v>0</v>
      </c>
      <c r="D872" s="138">
        <v>0</v>
      </c>
      <c r="E872" s="138">
        <v>11</v>
      </c>
      <c r="F872" s="138">
        <v>5</v>
      </c>
      <c r="G872" s="138">
        <v>0</v>
      </c>
      <c r="H872" s="138">
        <v>0</v>
      </c>
      <c r="I872" s="138">
        <v>0</v>
      </c>
      <c r="J872" s="138">
        <v>0</v>
      </c>
      <c r="K872" s="138">
        <v>0</v>
      </c>
      <c r="L872" s="138">
        <v>0</v>
      </c>
      <c r="M872" s="138">
        <v>0</v>
      </c>
      <c r="N872" s="138">
        <v>28.2</v>
      </c>
      <c r="O872" s="138">
        <v>31.7</v>
      </c>
    </row>
    <row r="873" spans="1:15" ht="13.5" customHeight="1" x14ac:dyDescent="0.25">
      <c r="A873" s="139">
        <v>0.3125</v>
      </c>
      <c r="B873" s="138">
        <v>37</v>
      </c>
      <c r="C873" s="138">
        <v>0</v>
      </c>
      <c r="D873" s="138">
        <v>0</v>
      </c>
      <c r="E873" s="138">
        <v>27</v>
      </c>
      <c r="F873" s="138">
        <v>7</v>
      </c>
      <c r="G873" s="138">
        <v>3</v>
      </c>
      <c r="H873" s="138">
        <v>0</v>
      </c>
      <c r="I873" s="138">
        <v>0</v>
      </c>
      <c r="J873" s="138">
        <v>0</v>
      </c>
      <c r="K873" s="138">
        <v>0</v>
      </c>
      <c r="L873" s="138">
        <v>0</v>
      </c>
      <c r="M873" s="138">
        <v>0</v>
      </c>
      <c r="N873" s="138">
        <v>28.9</v>
      </c>
      <c r="O873" s="138">
        <v>33.799999999999997</v>
      </c>
    </row>
    <row r="874" spans="1:15" ht="13.5" customHeight="1" x14ac:dyDescent="0.25">
      <c r="A874" s="139">
        <v>0.32291666666666702</v>
      </c>
      <c r="B874" s="138">
        <v>24</v>
      </c>
      <c r="C874" s="138">
        <v>0</v>
      </c>
      <c r="D874" s="138">
        <v>0</v>
      </c>
      <c r="E874" s="138">
        <v>20</v>
      </c>
      <c r="F874" s="138">
        <v>2</v>
      </c>
      <c r="G874" s="138">
        <v>2</v>
      </c>
      <c r="H874" s="138">
        <v>0</v>
      </c>
      <c r="I874" s="138">
        <v>0</v>
      </c>
      <c r="J874" s="138">
        <v>0</v>
      </c>
      <c r="K874" s="138">
        <v>0</v>
      </c>
      <c r="L874" s="138">
        <v>0</v>
      </c>
      <c r="M874" s="138">
        <v>0</v>
      </c>
      <c r="N874" s="138">
        <v>25.8</v>
      </c>
      <c r="O874" s="138">
        <v>30.3</v>
      </c>
    </row>
    <row r="875" spans="1:15" ht="13.5" customHeight="1" x14ac:dyDescent="0.25">
      <c r="A875" s="139">
        <v>0.33333333333333298</v>
      </c>
      <c r="B875" s="138">
        <v>27</v>
      </c>
      <c r="C875" s="138">
        <v>0</v>
      </c>
      <c r="D875" s="138">
        <v>0</v>
      </c>
      <c r="E875" s="138">
        <v>22</v>
      </c>
      <c r="F875" s="138">
        <v>3</v>
      </c>
      <c r="G875" s="138">
        <v>2</v>
      </c>
      <c r="H875" s="138">
        <v>0</v>
      </c>
      <c r="I875" s="138">
        <v>0</v>
      </c>
      <c r="J875" s="138">
        <v>0</v>
      </c>
      <c r="K875" s="138">
        <v>0</v>
      </c>
      <c r="L875" s="138">
        <v>0</v>
      </c>
      <c r="M875" s="138">
        <v>0</v>
      </c>
      <c r="N875" s="138">
        <v>28.4</v>
      </c>
      <c r="O875" s="138">
        <v>32.1</v>
      </c>
    </row>
    <row r="876" spans="1:15" ht="13.5" customHeight="1" x14ac:dyDescent="0.25">
      <c r="A876" s="139">
        <v>0.34375</v>
      </c>
      <c r="B876" s="138">
        <v>33</v>
      </c>
      <c r="C876" s="138">
        <v>0</v>
      </c>
      <c r="D876" s="138">
        <v>0</v>
      </c>
      <c r="E876" s="138">
        <v>27</v>
      </c>
      <c r="F876" s="138">
        <v>4</v>
      </c>
      <c r="G876" s="138">
        <v>1</v>
      </c>
      <c r="H876" s="138">
        <v>1</v>
      </c>
      <c r="I876" s="138">
        <v>0</v>
      </c>
      <c r="J876" s="138">
        <v>0</v>
      </c>
      <c r="K876" s="138">
        <v>0</v>
      </c>
      <c r="L876" s="138">
        <v>0</v>
      </c>
      <c r="M876" s="138">
        <v>0</v>
      </c>
      <c r="N876" s="138">
        <v>28.5</v>
      </c>
      <c r="O876" s="138">
        <v>32.4</v>
      </c>
    </row>
    <row r="877" spans="1:15" ht="13.5" customHeight="1" x14ac:dyDescent="0.25">
      <c r="A877" s="139">
        <v>0.35416666666666702</v>
      </c>
      <c r="B877" s="138">
        <v>33</v>
      </c>
      <c r="C877" s="138">
        <v>0</v>
      </c>
      <c r="D877" s="138">
        <v>0</v>
      </c>
      <c r="E877" s="138">
        <v>20</v>
      </c>
      <c r="F877" s="138">
        <v>12</v>
      </c>
      <c r="G877" s="138">
        <v>1</v>
      </c>
      <c r="H877" s="138">
        <v>0</v>
      </c>
      <c r="I877" s="138">
        <v>0</v>
      </c>
      <c r="J877" s="138">
        <v>0</v>
      </c>
      <c r="K877" s="138">
        <v>0</v>
      </c>
      <c r="L877" s="138">
        <v>0</v>
      </c>
      <c r="M877" s="138">
        <v>0</v>
      </c>
      <c r="N877" s="138">
        <v>28.8</v>
      </c>
      <c r="O877" s="138">
        <v>33.4</v>
      </c>
    </row>
    <row r="878" spans="1:15" ht="13.5" customHeight="1" x14ac:dyDescent="0.25">
      <c r="A878" s="139">
        <v>0.36458333333333298</v>
      </c>
      <c r="B878" s="138">
        <v>25</v>
      </c>
      <c r="C878" s="138">
        <v>0</v>
      </c>
      <c r="D878" s="138">
        <v>0</v>
      </c>
      <c r="E878" s="138">
        <v>21</v>
      </c>
      <c r="F878" s="138">
        <v>2</v>
      </c>
      <c r="G878" s="138">
        <v>1</v>
      </c>
      <c r="H878" s="138">
        <v>1</v>
      </c>
      <c r="I878" s="138">
        <v>0</v>
      </c>
      <c r="J878" s="138">
        <v>0</v>
      </c>
      <c r="K878" s="138">
        <v>0</v>
      </c>
      <c r="L878" s="138">
        <v>0</v>
      </c>
      <c r="M878" s="138">
        <v>0</v>
      </c>
      <c r="N878" s="138">
        <v>27.6</v>
      </c>
      <c r="O878" s="138">
        <v>33.1</v>
      </c>
    </row>
    <row r="879" spans="1:15" ht="13.5" customHeight="1" x14ac:dyDescent="0.25">
      <c r="A879" s="139">
        <v>0.375</v>
      </c>
      <c r="B879" s="138">
        <v>21</v>
      </c>
      <c r="C879" s="138">
        <v>0</v>
      </c>
      <c r="D879" s="138">
        <v>0</v>
      </c>
      <c r="E879" s="138">
        <v>14</v>
      </c>
      <c r="F879" s="138">
        <v>5</v>
      </c>
      <c r="G879" s="138">
        <v>2</v>
      </c>
      <c r="H879" s="138">
        <v>0</v>
      </c>
      <c r="I879" s="138">
        <v>0</v>
      </c>
      <c r="J879" s="138">
        <v>0</v>
      </c>
      <c r="K879" s="138">
        <v>0</v>
      </c>
      <c r="L879" s="138">
        <v>0</v>
      </c>
      <c r="M879" s="138">
        <v>0</v>
      </c>
      <c r="N879" s="138">
        <v>27.6</v>
      </c>
      <c r="O879" s="138">
        <v>31.7</v>
      </c>
    </row>
    <row r="880" spans="1:15" ht="13.5" customHeight="1" x14ac:dyDescent="0.25">
      <c r="A880" s="139">
        <v>0.38541666666666702</v>
      </c>
      <c r="B880" s="138">
        <v>15</v>
      </c>
      <c r="C880" s="138">
        <v>0</v>
      </c>
      <c r="D880" s="138">
        <v>1</v>
      </c>
      <c r="E880" s="138">
        <v>7</v>
      </c>
      <c r="F880" s="138">
        <v>4</v>
      </c>
      <c r="G880" s="138">
        <v>2</v>
      </c>
      <c r="H880" s="138">
        <v>0</v>
      </c>
      <c r="I880" s="138">
        <v>1</v>
      </c>
      <c r="J880" s="138">
        <v>0</v>
      </c>
      <c r="K880" s="138">
        <v>0</v>
      </c>
      <c r="L880" s="138">
        <v>0</v>
      </c>
      <c r="M880" s="138">
        <v>0</v>
      </c>
      <c r="N880" s="138">
        <v>27.4</v>
      </c>
      <c r="O880" s="138">
        <v>32.5</v>
      </c>
    </row>
    <row r="881" spans="1:15" ht="13.5" customHeight="1" x14ac:dyDescent="0.25">
      <c r="A881" s="139">
        <v>0.39583333333333298</v>
      </c>
      <c r="B881" s="138">
        <v>23</v>
      </c>
      <c r="C881" s="138">
        <v>0</v>
      </c>
      <c r="D881" s="138">
        <v>0</v>
      </c>
      <c r="E881" s="138">
        <v>15</v>
      </c>
      <c r="F881" s="138">
        <v>4</v>
      </c>
      <c r="G881" s="138">
        <v>4</v>
      </c>
      <c r="H881" s="138">
        <v>0</v>
      </c>
      <c r="I881" s="138">
        <v>0</v>
      </c>
      <c r="J881" s="138">
        <v>0</v>
      </c>
      <c r="K881" s="138">
        <v>0</v>
      </c>
      <c r="L881" s="138">
        <v>0</v>
      </c>
      <c r="M881" s="138">
        <v>0</v>
      </c>
      <c r="N881" s="138">
        <v>26.2</v>
      </c>
      <c r="O881" s="138">
        <v>29.3</v>
      </c>
    </row>
    <row r="882" spans="1:15" ht="13.5" customHeight="1" x14ac:dyDescent="0.25">
      <c r="A882" s="139">
        <v>0.40625</v>
      </c>
      <c r="B882" s="138">
        <v>20</v>
      </c>
      <c r="C882" s="138">
        <v>0</v>
      </c>
      <c r="D882" s="138">
        <v>0</v>
      </c>
      <c r="E882" s="138">
        <v>14</v>
      </c>
      <c r="F882" s="138">
        <v>3</v>
      </c>
      <c r="G882" s="138">
        <v>2</v>
      </c>
      <c r="H882" s="138">
        <v>0</v>
      </c>
      <c r="I882" s="138">
        <v>0</v>
      </c>
      <c r="J882" s="138">
        <v>1</v>
      </c>
      <c r="K882" s="138">
        <v>0</v>
      </c>
      <c r="L882" s="138">
        <v>0</v>
      </c>
      <c r="M882" s="138">
        <v>0</v>
      </c>
      <c r="N882" s="138">
        <v>26.1</v>
      </c>
      <c r="O882" s="138">
        <v>30</v>
      </c>
    </row>
    <row r="883" spans="1:15" ht="13.5" customHeight="1" x14ac:dyDescent="0.25">
      <c r="A883" s="139">
        <v>0.41666666666666702</v>
      </c>
      <c r="B883" s="138">
        <v>20</v>
      </c>
      <c r="C883" s="138">
        <v>0</v>
      </c>
      <c r="D883" s="138">
        <v>0</v>
      </c>
      <c r="E883" s="138">
        <v>14</v>
      </c>
      <c r="F883" s="138">
        <v>3</v>
      </c>
      <c r="G883" s="138">
        <v>2</v>
      </c>
      <c r="H883" s="138">
        <v>0</v>
      </c>
      <c r="I883" s="138">
        <v>0</v>
      </c>
      <c r="J883" s="138">
        <v>0</v>
      </c>
      <c r="K883" s="138">
        <v>0</v>
      </c>
      <c r="L883" s="138">
        <v>0</v>
      </c>
      <c r="M883" s="138">
        <v>1</v>
      </c>
      <c r="N883" s="138">
        <v>26.5</v>
      </c>
      <c r="O883" s="138">
        <v>31.1</v>
      </c>
    </row>
    <row r="884" spans="1:15" ht="13.5" customHeight="1" x14ac:dyDescent="0.25">
      <c r="A884" s="139">
        <v>0.42708333333333298</v>
      </c>
      <c r="B884" s="138">
        <v>23</v>
      </c>
      <c r="C884" s="138">
        <v>0</v>
      </c>
      <c r="D884" s="138">
        <v>0</v>
      </c>
      <c r="E884" s="138">
        <v>15</v>
      </c>
      <c r="F884" s="138">
        <v>6</v>
      </c>
      <c r="G884" s="138">
        <v>2</v>
      </c>
      <c r="H884" s="138">
        <v>0</v>
      </c>
      <c r="I884" s="138">
        <v>0</v>
      </c>
      <c r="J884" s="138">
        <v>0</v>
      </c>
      <c r="K884" s="138">
        <v>0</v>
      </c>
      <c r="L884" s="138">
        <v>0</v>
      </c>
      <c r="M884" s="138">
        <v>0</v>
      </c>
      <c r="N884" s="138">
        <v>27</v>
      </c>
      <c r="O884" s="138">
        <v>31.3</v>
      </c>
    </row>
    <row r="885" spans="1:15" ht="13.5" customHeight="1" x14ac:dyDescent="0.25">
      <c r="A885" s="139">
        <v>0.4375</v>
      </c>
      <c r="B885" s="138">
        <v>26</v>
      </c>
      <c r="C885" s="138">
        <v>0</v>
      </c>
      <c r="D885" s="138">
        <v>3</v>
      </c>
      <c r="E885" s="138">
        <v>15</v>
      </c>
      <c r="F885" s="138">
        <v>6</v>
      </c>
      <c r="G885" s="138">
        <v>1</v>
      </c>
      <c r="H885" s="138">
        <v>0</v>
      </c>
      <c r="I885" s="138">
        <v>0</v>
      </c>
      <c r="J885" s="138">
        <v>1</v>
      </c>
      <c r="K885" s="138">
        <v>0</v>
      </c>
      <c r="L885" s="138">
        <v>0</v>
      </c>
      <c r="M885" s="138">
        <v>0</v>
      </c>
      <c r="N885" s="138">
        <v>26.3</v>
      </c>
      <c r="O885" s="138">
        <v>31</v>
      </c>
    </row>
    <row r="886" spans="1:15" ht="13.5" customHeight="1" x14ac:dyDescent="0.25">
      <c r="A886" s="139">
        <v>0.44791666666666702</v>
      </c>
      <c r="B886" s="138">
        <v>16</v>
      </c>
      <c r="C886" s="138">
        <v>0</v>
      </c>
      <c r="D886" s="138">
        <v>0</v>
      </c>
      <c r="E886" s="138">
        <v>15</v>
      </c>
      <c r="F886" s="138">
        <v>1</v>
      </c>
      <c r="G886" s="138">
        <v>0</v>
      </c>
      <c r="H886" s="138">
        <v>0</v>
      </c>
      <c r="I886" s="138">
        <v>0</v>
      </c>
      <c r="J886" s="138">
        <v>0</v>
      </c>
      <c r="K886" s="138">
        <v>0</v>
      </c>
      <c r="L886" s="138">
        <v>0</v>
      </c>
      <c r="M886" s="138">
        <v>0</v>
      </c>
      <c r="N886" s="138">
        <v>25.6</v>
      </c>
      <c r="O886" s="138">
        <v>29.3</v>
      </c>
    </row>
    <row r="887" spans="1:15" ht="13.5" customHeight="1" x14ac:dyDescent="0.25">
      <c r="A887" s="139">
        <v>0.45833333333333298</v>
      </c>
      <c r="B887" s="138">
        <v>23</v>
      </c>
      <c r="C887" s="138">
        <v>0</v>
      </c>
      <c r="D887" s="138">
        <v>2</v>
      </c>
      <c r="E887" s="138">
        <v>17</v>
      </c>
      <c r="F887" s="138">
        <v>4</v>
      </c>
      <c r="G887" s="138">
        <v>0</v>
      </c>
      <c r="H887" s="138">
        <v>0</v>
      </c>
      <c r="I887" s="138">
        <v>0</v>
      </c>
      <c r="J887" s="138">
        <v>0</v>
      </c>
      <c r="K887" s="138">
        <v>0</v>
      </c>
      <c r="L887" s="138">
        <v>0</v>
      </c>
      <c r="M887" s="138">
        <v>0</v>
      </c>
      <c r="N887" s="138">
        <v>26.6</v>
      </c>
      <c r="O887" s="138">
        <v>31.2</v>
      </c>
    </row>
    <row r="888" spans="1:15" ht="13.5" customHeight="1" x14ac:dyDescent="0.25">
      <c r="A888" s="139">
        <v>0.46875</v>
      </c>
      <c r="B888" s="138">
        <v>11</v>
      </c>
      <c r="C888" s="138">
        <v>0</v>
      </c>
      <c r="D888" s="138">
        <v>0</v>
      </c>
      <c r="E888" s="138">
        <v>8</v>
      </c>
      <c r="F888" s="138">
        <v>1</v>
      </c>
      <c r="G888" s="138">
        <v>1</v>
      </c>
      <c r="H888" s="138">
        <v>0</v>
      </c>
      <c r="I888" s="138">
        <v>0</v>
      </c>
      <c r="J888" s="138">
        <v>1</v>
      </c>
      <c r="K888" s="138">
        <v>0</v>
      </c>
      <c r="L888" s="138">
        <v>0</v>
      </c>
      <c r="M888" s="138">
        <v>0</v>
      </c>
      <c r="N888" s="138">
        <v>28</v>
      </c>
      <c r="O888" s="138">
        <v>32.1</v>
      </c>
    </row>
    <row r="889" spans="1:15" ht="13.5" customHeight="1" x14ac:dyDescent="0.25">
      <c r="A889" s="139">
        <v>0.47916666666666702</v>
      </c>
      <c r="B889" s="138">
        <v>20</v>
      </c>
      <c r="C889" s="138">
        <v>0</v>
      </c>
      <c r="D889" s="138">
        <v>0</v>
      </c>
      <c r="E889" s="138">
        <v>18</v>
      </c>
      <c r="F889" s="138">
        <v>2</v>
      </c>
      <c r="G889" s="138">
        <v>0</v>
      </c>
      <c r="H889" s="138">
        <v>0</v>
      </c>
      <c r="I889" s="138">
        <v>0</v>
      </c>
      <c r="J889" s="138">
        <v>0</v>
      </c>
      <c r="K889" s="138">
        <v>0</v>
      </c>
      <c r="L889" s="138">
        <v>0</v>
      </c>
      <c r="M889" s="138">
        <v>0</v>
      </c>
      <c r="N889" s="138">
        <v>26.6</v>
      </c>
      <c r="O889" s="138">
        <v>30.3</v>
      </c>
    </row>
    <row r="890" spans="1:15" ht="13.5" customHeight="1" x14ac:dyDescent="0.25">
      <c r="A890" s="139">
        <v>0.48958333333333298</v>
      </c>
      <c r="B890" s="138">
        <v>26</v>
      </c>
      <c r="C890" s="138">
        <v>0</v>
      </c>
      <c r="D890" s="138">
        <v>2</v>
      </c>
      <c r="E890" s="138">
        <v>14</v>
      </c>
      <c r="F890" s="138">
        <v>8</v>
      </c>
      <c r="G890" s="138">
        <v>2</v>
      </c>
      <c r="H890" s="138">
        <v>0</v>
      </c>
      <c r="I890" s="138">
        <v>0</v>
      </c>
      <c r="J890" s="138">
        <v>0</v>
      </c>
      <c r="K890" s="138">
        <v>0</v>
      </c>
      <c r="L890" s="138">
        <v>0</v>
      </c>
      <c r="M890" s="138">
        <v>0</v>
      </c>
      <c r="N890" s="138">
        <v>25.4</v>
      </c>
      <c r="O890" s="138">
        <v>27.8</v>
      </c>
    </row>
    <row r="891" spans="1:15" ht="13.5" customHeight="1" x14ac:dyDescent="0.25">
      <c r="A891" s="139">
        <v>0.5</v>
      </c>
      <c r="B891" s="138">
        <v>20</v>
      </c>
      <c r="C891" s="138">
        <v>0</v>
      </c>
      <c r="D891" s="138">
        <v>0</v>
      </c>
      <c r="E891" s="138">
        <v>13</v>
      </c>
      <c r="F891" s="138">
        <v>5</v>
      </c>
      <c r="G891" s="138">
        <v>2</v>
      </c>
      <c r="H891" s="138">
        <v>0</v>
      </c>
      <c r="I891" s="138">
        <v>0</v>
      </c>
      <c r="J891" s="138">
        <v>0</v>
      </c>
      <c r="K891" s="138">
        <v>0</v>
      </c>
      <c r="L891" s="138">
        <v>0</v>
      </c>
      <c r="M891" s="138">
        <v>0</v>
      </c>
      <c r="N891" s="138">
        <v>25.8</v>
      </c>
      <c r="O891" s="138">
        <v>29.1</v>
      </c>
    </row>
    <row r="892" spans="1:15" ht="13.5" customHeight="1" x14ac:dyDescent="0.25">
      <c r="A892" s="139">
        <v>0.51041666666666696</v>
      </c>
      <c r="B892" s="138">
        <v>18</v>
      </c>
      <c r="C892" s="138">
        <v>1</v>
      </c>
      <c r="D892" s="138">
        <v>0</v>
      </c>
      <c r="E892" s="138">
        <v>13</v>
      </c>
      <c r="F892" s="138">
        <v>4</v>
      </c>
      <c r="G892" s="138">
        <v>0</v>
      </c>
      <c r="H892" s="138">
        <v>0</v>
      </c>
      <c r="I892" s="138">
        <v>0</v>
      </c>
      <c r="J892" s="138">
        <v>0</v>
      </c>
      <c r="K892" s="138">
        <v>0</v>
      </c>
      <c r="L892" s="138">
        <v>0</v>
      </c>
      <c r="M892" s="138">
        <v>0</v>
      </c>
      <c r="N892" s="138">
        <v>25.5</v>
      </c>
      <c r="O892" s="138">
        <v>29.7</v>
      </c>
    </row>
    <row r="893" spans="1:15" ht="13.5" customHeight="1" x14ac:dyDescent="0.25">
      <c r="A893" s="139">
        <v>0.52083333333333304</v>
      </c>
      <c r="B893" s="138">
        <v>26</v>
      </c>
      <c r="C893" s="138">
        <v>0</v>
      </c>
      <c r="D893" s="138">
        <v>0</v>
      </c>
      <c r="E893" s="138">
        <v>18</v>
      </c>
      <c r="F893" s="138">
        <v>4</v>
      </c>
      <c r="G893" s="138">
        <v>3</v>
      </c>
      <c r="H893" s="138">
        <v>0</v>
      </c>
      <c r="I893" s="138">
        <v>0</v>
      </c>
      <c r="J893" s="138">
        <v>0</v>
      </c>
      <c r="K893" s="138">
        <v>0</v>
      </c>
      <c r="L893" s="138">
        <v>0</v>
      </c>
      <c r="M893" s="138">
        <v>1</v>
      </c>
      <c r="N893" s="138">
        <v>25.9</v>
      </c>
      <c r="O893" s="138">
        <v>28.7</v>
      </c>
    </row>
    <row r="894" spans="1:15" ht="13.5" customHeight="1" x14ac:dyDescent="0.25">
      <c r="A894" s="139">
        <v>0.53125</v>
      </c>
      <c r="B894" s="138">
        <v>24</v>
      </c>
      <c r="C894" s="138">
        <v>0</v>
      </c>
      <c r="D894" s="138">
        <v>0</v>
      </c>
      <c r="E894" s="138">
        <v>18</v>
      </c>
      <c r="F894" s="138">
        <v>4</v>
      </c>
      <c r="G894" s="138">
        <v>2</v>
      </c>
      <c r="H894" s="138">
        <v>0</v>
      </c>
      <c r="I894" s="138">
        <v>0</v>
      </c>
      <c r="J894" s="138">
        <v>0</v>
      </c>
      <c r="K894" s="138">
        <v>0</v>
      </c>
      <c r="L894" s="138">
        <v>0</v>
      </c>
      <c r="M894" s="138">
        <v>0</v>
      </c>
      <c r="N894" s="138">
        <v>27.2</v>
      </c>
      <c r="O894" s="138">
        <v>31.8</v>
      </c>
    </row>
    <row r="895" spans="1:15" ht="13.5" customHeight="1" x14ac:dyDescent="0.25">
      <c r="A895" s="139">
        <v>0.54166666666666696</v>
      </c>
      <c r="B895" s="138">
        <v>21</v>
      </c>
      <c r="C895" s="138">
        <v>0</v>
      </c>
      <c r="D895" s="138">
        <v>0</v>
      </c>
      <c r="E895" s="138">
        <v>14</v>
      </c>
      <c r="F895" s="138">
        <v>5</v>
      </c>
      <c r="G895" s="138">
        <v>0</v>
      </c>
      <c r="H895" s="138">
        <v>0</v>
      </c>
      <c r="I895" s="138">
        <v>0</v>
      </c>
      <c r="J895" s="138">
        <v>0</v>
      </c>
      <c r="K895" s="138">
        <v>0</v>
      </c>
      <c r="L895" s="138">
        <v>1</v>
      </c>
      <c r="M895" s="138">
        <v>1</v>
      </c>
      <c r="N895" s="138">
        <v>26.9</v>
      </c>
      <c r="O895" s="138">
        <v>30.8</v>
      </c>
    </row>
    <row r="896" spans="1:15" ht="13.5" customHeight="1" x14ac:dyDescent="0.25">
      <c r="A896" s="139">
        <v>0.55208333333333304</v>
      </c>
      <c r="B896" s="138">
        <v>31</v>
      </c>
      <c r="C896" s="138">
        <v>0</v>
      </c>
      <c r="D896" s="138">
        <v>0</v>
      </c>
      <c r="E896" s="138">
        <v>16</v>
      </c>
      <c r="F896" s="138">
        <v>8</v>
      </c>
      <c r="G896" s="138">
        <v>4</v>
      </c>
      <c r="H896" s="138">
        <v>0</v>
      </c>
      <c r="I896" s="138">
        <v>0</v>
      </c>
      <c r="J896" s="138">
        <v>2</v>
      </c>
      <c r="K896" s="138">
        <v>0</v>
      </c>
      <c r="L896" s="138">
        <v>1</v>
      </c>
      <c r="M896" s="138">
        <v>0</v>
      </c>
      <c r="N896" s="138">
        <v>24.3</v>
      </c>
      <c r="O896" s="138">
        <v>29.8</v>
      </c>
    </row>
    <row r="897" spans="1:15" ht="13.5" customHeight="1" x14ac:dyDescent="0.25">
      <c r="A897" s="139">
        <v>0.5625</v>
      </c>
      <c r="B897" s="138">
        <v>19</v>
      </c>
      <c r="C897" s="138">
        <v>0</v>
      </c>
      <c r="D897" s="138">
        <v>0</v>
      </c>
      <c r="E897" s="138">
        <v>14</v>
      </c>
      <c r="F897" s="138">
        <v>3</v>
      </c>
      <c r="G897" s="138">
        <v>1</v>
      </c>
      <c r="H897" s="138">
        <v>0</v>
      </c>
      <c r="I897" s="138">
        <v>0</v>
      </c>
      <c r="J897" s="138">
        <v>1</v>
      </c>
      <c r="K897" s="138">
        <v>0</v>
      </c>
      <c r="L897" s="138">
        <v>0</v>
      </c>
      <c r="M897" s="138">
        <v>0</v>
      </c>
      <c r="N897" s="138">
        <v>27.5</v>
      </c>
      <c r="O897" s="138">
        <v>30</v>
      </c>
    </row>
    <row r="898" spans="1:15" ht="13.5" customHeight="1" x14ac:dyDescent="0.25">
      <c r="A898" s="139">
        <v>0.57291666666666696</v>
      </c>
      <c r="B898" s="138">
        <v>25</v>
      </c>
      <c r="C898" s="138">
        <v>1</v>
      </c>
      <c r="D898" s="138">
        <v>0</v>
      </c>
      <c r="E898" s="138">
        <v>17</v>
      </c>
      <c r="F898" s="138">
        <v>5</v>
      </c>
      <c r="G898" s="138">
        <v>1</v>
      </c>
      <c r="H898" s="138">
        <v>1</v>
      </c>
      <c r="I898" s="138">
        <v>0</v>
      </c>
      <c r="J898" s="138">
        <v>0</v>
      </c>
      <c r="K898" s="138">
        <v>0</v>
      </c>
      <c r="L898" s="138">
        <v>0</v>
      </c>
      <c r="M898" s="138">
        <v>0</v>
      </c>
      <c r="N898" s="138">
        <v>26.4</v>
      </c>
      <c r="O898" s="138">
        <v>30.5</v>
      </c>
    </row>
    <row r="899" spans="1:15" ht="13.5" customHeight="1" x14ac:dyDescent="0.25">
      <c r="A899" s="139">
        <v>0.58333333333333304</v>
      </c>
      <c r="B899" s="138">
        <v>28</v>
      </c>
      <c r="C899" s="138">
        <v>0</v>
      </c>
      <c r="D899" s="138">
        <v>0</v>
      </c>
      <c r="E899" s="138">
        <v>19</v>
      </c>
      <c r="F899" s="138">
        <v>4</v>
      </c>
      <c r="G899" s="138">
        <v>2</v>
      </c>
      <c r="H899" s="138">
        <v>1</v>
      </c>
      <c r="I899" s="138">
        <v>0</v>
      </c>
      <c r="J899" s="138">
        <v>0</v>
      </c>
      <c r="K899" s="138">
        <v>0</v>
      </c>
      <c r="L899" s="138">
        <v>1</v>
      </c>
      <c r="M899" s="138">
        <v>1</v>
      </c>
      <c r="N899" s="138">
        <v>26.2</v>
      </c>
      <c r="O899" s="138">
        <v>30.3</v>
      </c>
    </row>
    <row r="900" spans="1:15" ht="13.5" customHeight="1" x14ac:dyDescent="0.25">
      <c r="A900" s="139">
        <v>0.59375</v>
      </c>
      <c r="B900" s="138">
        <v>27</v>
      </c>
      <c r="C900" s="138">
        <v>0</v>
      </c>
      <c r="D900" s="138">
        <v>0</v>
      </c>
      <c r="E900" s="138">
        <v>22</v>
      </c>
      <c r="F900" s="138">
        <v>1</v>
      </c>
      <c r="G900" s="138">
        <v>4</v>
      </c>
      <c r="H900" s="138">
        <v>0</v>
      </c>
      <c r="I900" s="138">
        <v>0</v>
      </c>
      <c r="J900" s="138">
        <v>0</v>
      </c>
      <c r="K900" s="138">
        <v>0</v>
      </c>
      <c r="L900" s="138">
        <v>0</v>
      </c>
      <c r="M900" s="138">
        <v>0</v>
      </c>
      <c r="N900" s="138">
        <v>27.2</v>
      </c>
      <c r="O900" s="138">
        <v>30.5</v>
      </c>
    </row>
    <row r="901" spans="1:15" ht="13.5" customHeight="1" x14ac:dyDescent="0.25">
      <c r="A901" s="139">
        <v>0.60416666666666696</v>
      </c>
      <c r="B901" s="138">
        <v>23</v>
      </c>
      <c r="C901" s="138">
        <v>0</v>
      </c>
      <c r="D901" s="138">
        <v>1</v>
      </c>
      <c r="E901" s="138">
        <v>17</v>
      </c>
      <c r="F901" s="138">
        <v>4</v>
      </c>
      <c r="G901" s="138">
        <v>1</v>
      </c>
      <c r="H901" s="138">
        <v>0</v>
      </c>
      <c r="I901" s="138">
        <v>0</v>
      </c>
      <c r="J901" s="138">
        <v>0</v>
      </c>
      <c r="K901" s="138">
        <v>0</v>
      </c>
      <c r="L901" s="138">
        <v>0</v>
      </c>
      <c r="M901" s="138">
        <v>0</v>
      </c>
      <c r="N901" s="138">
        <v>27.2</v>
      </c>
      <c r="O901" s="138">
        <v>32.299999999999997</v>
      </c>
    </row>
    <row r="902" spans="1:15" ht="13.5" customHeight="1" x14ac:dyDescent="0.25">
      <c r="A902" s="139">
        <v>0.61458333333333304</v>
      </c>
      <c r="B902" s="138">
        <v>22</v>
      </c>
      <c r="C902" s="138">
        <v>0</v>
      </c>
      <c r="D902" s="138">
        <v>1</v>
      </c>
      <c r="E902" s="138">
        <v>15</v>
      </c>
      <c r="F902" s="138">
        <v>4</v>
      </c>
      <c r="G902" s="138">
        <v>2</v>
      </c>
      <c r="H902" s="138">
        <v>0</v>
      </c>
      <c r="I902" s="138">
        <v>0</v>
      </c>
      <c r="J902" s="138">
        <v>0</v>
      </c>
      <c r="K902" s="138">
        <v>0</v>
      </c>
      <c r="L902" s="138">
        <v>0</v>
      </c>
      <c r="M902" s="138">
        <v>0</v>
      </c>
      <c r="N902" s="138">
        <v>27.9</v>
      </c>
      <c r="O902" s="138">
        <v>31.2</v>
      </c>
    </row>
    <row r="903" spans="1:15" ht="13.5" customHeight="1" x14ac:dyDescent="0.25">
      <c r="A903" s="139">
        <v>0.625</v>
      </c>
      <c r="B903" s="138">
        <v>42</v>
      </c>
      <c r="C903" s="138">
        <v>0</v>
      </c>
      <c r="D903" s="138">
        <v>0</v>
      </c>
      <c r="E903" s="138">
        <v>28</v>
      </c>
      <c r="F903" s="138">
        <v>12</v>
      </c>
      <c r="G903" s="138">
        <v>1</v>
      </c>
      <c r="H903" s="138">
        <v>0</v>
      </c>
      <c r="I903" s="138">
        <v>0</v>
      </c>
      <c r="J903" s="138">
        <v>0</v>
      </c>
      <c r="K903" s="138">
        <v>0</v>
      </c>
      <c r="L903" s="138">
        <v>1</v>
      </c>
      <c r="M903" s="138">
        <v>0</v>
      </c>
      <c r="N903" s="138">
        <v>26.8</v>
      </c>
      <c r="O903" s="138">
        <v>30.7</v>
      </c>
    </row>
    <row r="904" spans="1:15" ht="13.5" customHeight="1" x14ac:dyDescent="0.25">
      <c r="A904" s="139">
        <v>0.63541666666666696</v>
      </c>
      <c r="B904" s="138">
        <v>27</v>
      </c>
      <c r="C904" s="138">
        <v>1</v>
      </c>
      <c r="D904" s="138">
        <v>0</v>
      </c>
      <c r="E904" s="138">
        <v>19</v>
      </c>
      <c r="F904" s="138">
        <v>6</v>
      </c>
      <c r="G904" s="138">
        <v>1</v>
      </c>
      <c r="H904" s="138">
        <v>0</v>
      </c>
      <c r="I904" s="138">
        <v>0</v>
      </c>
      <c r="J904" s="138">
        <v>0</v>
      </c>
      <c r="K904" s="138">
        <v>0</v>
      </c>
      <c r="L904" s="138">
        <v>0</v>
      </c>
      <c r="M904" s="138">
        <v>0</v>
      </c>
      <c r="N904" s="138">
        <v>26.6</v>
      </c>
      <c r="O904" s="138">
        <v>30.6</v>
      </c>
    </row>
    <row r="905" spans="1:15" ht="13.5" customHeight="1" x14ac:dyDescent="0.25">
      <c r="A905" s="139">
        <v>0.64583333333333304</v>
      </c>
      <c r="B905" s="138">
        <v>25</v>
      </c>
      <c r="C905" s="138">
        <v>0</v>
      </c>
      <c r="D905" s="138">
        <v>1</v>
      </c>
      <c r="E905" s="138">
        <v>17</v>
      </c>
      <c r="F905" s="138">
        <v>6</v>
      </c>
      <c r="G905" s="138">
        <v>0</v>
      </c>
      <c r="H905" s="138">
        <v>0</v>
      </c>
      <c r="I905" s="138">
        <v>0</v>
      </c>
      <c r="J905" s="138">
        <v>1</v>
      </c>
      <c r="K905" s="138">
        <v>0</v>
      </c>
      <c r="L905" s="138">
        <v>0</v>
      </c>
      <c r="M905" s="138">
        <v>0</v>
      </c>
      <c r="N905" s="138">
        <v>27.7</v>
      </c>
      <c r="O905" s="138">
        <v>31.9</v>
      </c>
    </row>
    <row r="906" spans="1:15" ht="13.5" customHeight="1" x14ac:dyDescent="0.25">
      <c r="A906" s="139">
        <v>0.65625</v>
      </c>
      <c r="B906" s="138">
        <v>31</v>
      </c>
      <c r="C906" s="138">
        <v>1</v>
      </c>
      <c r="D906" s="138">
        <v>1</v>
      </c>
      <c r="E906" s="138">
        <v>22</v>
      </c>
      <c r="F906" s="138">
        <v>6</v>
      </c>
      <c r="G906" s="138">
        <v>0</v>
      </c>
      <c r="H906" s="138">
        <v>0</v>
      </c>
      <c r="I906" s="138">
        <v>0</v>
      </c>
      <c r="J906" s="138">
        <v>0</v>
      </c>
      <c r="K906" s="138">
        <v>0</v>
      </c>
      <c r="L906" s="138">
        <v>0</v>
      </c>
      <c r="M906" s="138">
        <v>1</v>
      </c>
      <c r="N906" s="138">
        <v>27.5</v>
      </c>
      <c r="O906" s="138">
        <v>30.2</v>
      </c>
    </row>
    <row r="907" spans="1:15" ht="13.5" customHeight="1" x14ac:dyDescent="0.25">
      <c r="A907" s="139">
        <v>0.66666666666666696</v>
      </c>
      <c r="B907" s="138">
        <v>32</v>
      </c>
      <c r="C907" s="138">
        <v>0</v>
      </c>
      <c r="D907" s="138">
        <v>0</v>
      </c>
      <c r="E907" s="138">
        <v>20</v>
      </c>
      <c r="F907" s="138">
        <v>10</v>
      </c>
      <c r="G907" s="138">
        <v>2</v>
      </c>
      <c r="H907" s="138">
        <v>0</v>
      </c>
      <c r="I907" s="138">
        <v>0</v>
      </c>
      <c r="J907" s="138">
        <v>0</v>
      </c>
      <c r="K907" s="138">
        <v>0</v>
      </c>
      <c r="L907" s="138">
        <v>0</v>
      </c>
      <c r="M907" s="138">
        <v>0</v>
      </c>
      <c r="N907" s="138">
        <v>28.2</v>
      </c>
      <c r="O907" s="138">
        <v>30.7</v>
      </c>
    </row>
    <row r="908" spans="1:15" ht="13.5" customHeight="1" x14ac:dyDescent="0.25">
      <c r="A908" s="139">
        <v>0.67708333333333304</v>
      </c>
      <c r="B908" s="138">
        <v>32</v>
      </c>
      <c r="C908" s="138">
        <v>0</v>
      </c>
      <c r="D908" s="138">
        <v>0</v>
      </c>
      <c r="E908" s="138">
        <v>25</v>
      </c>
      <c r="F908" s="138">
        <v>6</v>
      </c>
      <c r="G908" s="138">
        <v>0</v>
      </c>
      <c r="H908" s="138">
        <v>1</v>
      </c>
      <c r="I908" s="138">
        <v>0</v>
      </c>
      <c r="J908" s="138">
        <v>0</v>
      </c>
      <c r="K908" s="138">
        <v>0</v>
      </c>
      <c r="L908" s="138">
        <v>0</v>
      </c>
      <c r="M908" s="138">
        <v>0</v>
      </c>
      <c r="N908" s="138">
        <v>25.8</v>
      </c>
      <c r="O908" s="138">
        <v>30.5</v>
      </c>
    </row>
    <row r="909" spans="1:15" ht="13.5" customHeight="1" x14ac:dyDescent="0.25">
      <c r="A909" s="139">
        <v>0.6875</v>
      </c>
      <c r="B909" s="138">
        <v>44</v>
      </c>
      <c r="C909" s="138">
        <v>0</v>
      </c>
      <c r="D909" s="138">
        <v>0</v>
      </c>
      <c r="E909" s="138">
        <v>33</v>
      </c>
      <c r="F909" s="138">
        <v>6</v>
      </c>
      <c r="G909" s="138">
        <v>3</v>
      </c>
      <c r="H909" s="138">
        <v>1</v>
      </c>
      <c r="I909" s="138">
        <v>0</v>
      </c>
      <c r="J909" s="138">
        <v>0</v>
      </c>
      <c r="K909" s="138">
        <v>0</v>
      </c>
      <c r="L909" s="138">
        <v>1</v>
      </c>
      <c r="M909" s="138">
        <v>0</v>
      </c>
      <c r="N909" s="138">
        <v>26.4</v>
      </c>
      <c r="O909" s="138">
        <v>29.8</v>
      </c>
    </row>
    <row r="910" spans="1:15" ht="13.5" customHeight="1" x14ac:dyDescent="0.25">
      <c r="A910" s="139">
        <v>0.69791666666666696</v>
      </c>
      <c r="B910" s="138">
        <v>33</v>
      </c>
      <c r="C910" s="138">
        <v>0</v>
      </c>
      <c r="D910" s="138">
        <v>0</v>
      </c>
      <c r="E910" s="138">
        <v>24</v>
      </c>
      <c r="F910" s="138">
        <v>9</v>
      </c>
      <c r="G910" s="138">
        <v>0</v>
      </c>
      <c r="H910" s="138">
        <v>0</v>
      </c>
      <c r="I910" s="138">
        <v>0</v>
      </c>
      <c r="J910" s="138">
        <v>0</v>
      </c>
      <c r="K910" s="138">
        <v>0</v>
      </c>
      <c r="L910" s="138">
        <v>0</v>
      </c>
      <c r="M910" s="138">
        <v>0</v>
      </c>
      <c r="N910" s="138">
        <v>28.7</v>
      </c>
      <c r="O910" s="138">
        <v>31.1</v>
      </c>
    </row>
    <row r="911" spans="1:15" ht="13.5" customHeight="1" x14ac:dyDescent="0.25">
      <c r="A911" s="139">
        <v>0.70833333333333304</v>
      </c>
      <c r="B911" s="138">
        <v>44</v>
      </c>
      <c r="C911" s="138">
        <v>2</v>
      </c>
      <c r="D911" s="138">
        <v>0</v>
      </c>
      <c r="E911" s="138">
        <v>34</v>
      </c>
      <c r="F911" s="138">
        <v>7</v>
      </c>
      <c r="G911" s="138">
        <v>1</v>
      </c>
      <c r="H911" s="138">
        <v>0</v>
      </c>
      <c r="I911" s="138">
        <v>0</v>
      </c>
      <c r="J911" s="138">
        <v>0</v>
      </c>
      <c r="K911" s="138">
        <v>0</v>
      </c>
      <c r="L911" s="138">
        <v>0</v>
      </c>
      <c r="M911" s="138">
        <v>0</v>
      </c>
      <c r="N911" s="138">
        <v>28</v>
      </c>
      <c r="O911" s="138">
        <v>31.6</v>
      </c>
    </row>
    <row r="912" spans="1:15" ht="13.5" customHeight="1" x14ac:dyDescent="0.25">
      <c r="A912" s="139">
        <v>0.71875</v>
      </c>
      <c r="B912" s="138">
        <v>24</v>
      </c>
      <c r="C912" s="138">
        <v>0</v>
      </c>
      <c r="D912" s="138">
        <v>0</v>
      </c>
      <c r="E912" s="138">
        <v>18</v>
      </c>
      <c r="F912" s="138">
        <v>4</v>
      </c>
      <c r="G912" s="138">
        <v>1</v>
      </c>
      <c r="H912" s="138">
        <v>0</v>
      </c>
      <c r="I912" s="138">
        <v>0</v>
      </c>
      <c r="J912" s="138">
        <v>0</v>
      </c>
      <c r="K912" s="138">
        <v>0</v>
      </c>
      <c r="L912" s="138">
        <v>0</v>
      </c>
      <c r="M912" s="138">
        <v>1</v>
      </c>
      <c r="N912" s="138">
        <v>27.7</v>
      </c>
      <c r="O912" s="138">
        <v>32.200000000000003</v>
      </c>
    </row>
    <row r="913" spans="1:15" ht="13.5" customHeight="1" x14ac:dyDescent="0.25">
      <c r="A913" s="139">
        <v>0.72916666666666696</v>
      </c>
      <c r="B913" s="138">
        <v>32</v>
      </c>
      <c r="C913" s="138">
        <v>0</v>
      </c>
      <c r="D913" s="138">
        <v>0</v>
      </c>
      <c r="E913" s="138">
        <v>26</v>
      </c>
      <c r="F913" s="138">
        <v>5</v>
      </c>
      <c r="G913" s="138">
        <v>0</v>
      </c>
      <c r="H913" s="138">
        <v>0</v>
      </c>
      <c r="I913" s="138">
        <v>0</v>
      </c>
      <c r="J913" s="138">
        <v>1</v>
      </c>
      <c r="K913" s="138">
        <v>0</v>
      </c>
      <c r="L913" s="138">
        <v>0</v>
      </c>
      <c r="M913" s="138">
        <v>0</v>
      </c>
      <c r="N913" s="138">
        <v>27.6</v>
      </c>
      <c r="O913" s="138">
        <v>31.1</v>
      </c>
    </row>
    <row r="914" spans="1:15" ht="13.5" customHeight="1" x14ac:dyDescent="0.25">
      <c r="A914" s="139">
        <v>0.73958333333333304</v>
      </c>
      <c r="B914" s="138">
        <v>40</v>
      </c>
      <c r="C914" s="138">
        <v>0</v>
      </c>
      <c r="D914" s="138">
        <v>0</v>
      </c>
      <c r="E914" s="138">
        <v>27</v>
      </c>
      <c r="F914" s="138">
        <v>12</v>
      </c>
      <c r="G914" s="138">
        <v>1</v>
      </c>
      <c r="H914" s="138">
        <v>0</v>
      </c>
      <c r="I914" s="138">
        <v>0</v>
      </c>
      <c r="J914" s="138">
        <v>0</v>
      </c>
      <c r="K914" s="138">
        <v>0</v>
      </c>
      <c r="L914" s="138">
        <v>0</v>
      </c>
      <c r="M914" s="138">
        <v>0</v>
      </c>
      <c r="N914" s="138">
        <v>28</v>
      </c>
      <c r="O914" s="138">
        <v>31.8</v>
      </c>
    </row>
    <row r="915" spans="1:15" ht="13.5" customHeight="1" x14ac:dyDescent="0.25">
      <c r="A915" s="139">
        <v>0.75</v>
      </c>
      <c r="B915" s="138">
        <v>39</v>
      </c>
      <c r="C915" s="138">
        <v>1</v>
      </c>
      <c r="D915" s="138">
        <v>1</v>
      </c>
      <c r="E915" s="138">
        <v>24</v>
      </c>
      <c r="F915" s="138">
        <v>12</v>
      </c>
      <c r="G915" s="138">
        <v>0</v>
      </c>
      <c r="H915" s="138">
        <v>0</v>
      </c>
      <c r="I915" s="138">
        <v>0</v>
      </c>
      <c r="J915" s="138">
        <v>0</v>
      </c>
      <c r="K915" s="138">
        <v>0</v>
      </c>
      <c r="L915" s="138">
        <v>1</v>
      </c>
      <c r="M915" s="138">
        <v>0</v>
      </c>
      <c r="N915" s="138">
        <v>29</v>
      </c>
      <c r="O915" s="138">
        <v>32.6</v>
      </c>
    </row>
    <row r="916" spans="1:15" ht="13.5" customHeight="1" x14ac:dyDescent="0.25">
      <c r="A916" s="139">
        <v>0.76041666666666696</v>
      </c>
      <c r="B916" s="138">
        <v>18</v>
      </c>
      <c r="C916" s="138">
        <v>0</v>
      </c>
      <c r="D916" s="138">
        <v>0</v>
      </c>
      <c r="E916" s="138">
        <v>16</v>
      </c>
      <c r="F916" s="138">
        <v>1</v>
      </c>
      <c r="G916" s="138">
        <v>1</v>
      </c>
      <c r="H916" s="138">
        <v>0</v>
      </c>
      <c r="I916" s="138">
        <v>0</v>
      </c>
      <c r="J916" s="138">
        <v>0</v>
      </c>
      <c r="K916" s="138">
        <v>0</v>
      </c>
      <c r="L916" s="138">
        <v>0</v>
      </c>
      <c r="M916" s="138">
        <v>0</v>
      </c>
      <c r="N916" s="138">
        <v>27.3</v>
      </c>
      <c r="O916" s="138">
        <v>33.200000000000003</v>
      </c>
    </row>
    <row r="917" spans="1:15" ht="13.5" customHeight="1" x14ac:dyDescent="0.25">
      <c r="A917" s="139">
        <v>0.77083333333333304</v>
      </c>
      <c r="B917" s="138">
        <v>27</v>
      </c>
      <c r="C917" s="138">
        <v>0</v>
      </c>
      <c r="D917" s="138">
        <v>0</v>
      </c>
      <c r="E917" s="138">
        <v>20</v>
      </c>
      <c r="F917" s="138">
        <v>5</v>
      </c>
      <c r="G917" s="138">
        <v>1</v>
      </c>
      <c r="H917" s="138">
        <v>0</v>
      </c>
      <c r="I917" s="138">
        <v>0</v>
      </c>
      <c r="J917" s="138">
        <v>1</v>
      </c>
      <c r="K917" s="138">
        <v>0</v>
      </c>
      <c r="L917" s="138">
        <v>0</v>
      </c>
      <c r="M917" s="138">
        <v>0</v>
      </c>
      <c r="N917" s="138">
        <v>28.1</v>
      </c>
      <c r="O917" s="138">
        <v>32.4</v>
      </c>
    </row>
    <row r="918" spans="1:15" ht="13.5" customHeight="1" x14ac:dyDescent="0.25">
      <c r="A918" s="139">
        <v>0.78125</v>
      </c>
      <c r="B918" s="138">
        <v>13</v>
      </c>
      <c r="C918" s="138">
        <v>0</v>
      </c>
      <c r="D918" s="138">
        <v>0</v>
      </c>
      <c r="E918" s="138">
        <v>10</v>
      </c>
      <c r="F918" s="138">
        <v>2</v>
      </c>
      <c r="G918" s="138">
        <v>1</v>
      </c>
      <c r="H918" s="138">
        <v>0</v>
      </c>
      <c r="I918" s="138">
        <v>0</v>
      </c>
      <c r="J918" s="138">
        <v>0</v>
      </c>
      <c r="K918" s="138">
        <v>0</v>
      </c>
      <c r="L918" s="138">
        <v>0</v>
      </c>
      <c r="M918" s="138">
        <v>0</v>
      </c>
      <c r="N918" s="138">
        <v>28.7</v>
      </c>
      <c r="O918" s="138">
        <v>35.700000000000003</v>
      </c>
    </row>
    <row r="919" spans="1:15" ht="13.5" customHeight="1" x14ac:dyDescent="0.25">
      <c r="A919" s="139">
        <v>0.79166666666666696</v>
      </c>
      <c r="B919" s="138">
        <v>17</v>
      </c>
      <c r="C919" s="138">
        <v>0</v>
      </c>
      <c r="D919" s="138">
        <v>1</v>
      </c>
      <c r="E919" s="138">
        <v>11</v>
      </c>
      <c r="F919" s="138">
        <v>5</v>
      </c>
      <c r="G919" s="138">
        <v>0</v>
      </c>
      <c r="H919" s="138">
        <v>0</v>
      </c>
      <c r="I919" s="138">
        <v>0</v>
      </c>
      <c r="J919" s="138">
        <v>0</v>
      </c>
      <c r="K919" s="138">
        <v>0</v>
      </c>
      <c r="L919" s="138">
        <v>0</v>
      </c>
      <c r="M919" s="138">
        <v>0</v>
      </c>
      <c r="N919" s="138">
        <v>28</v>
      </c>
      <c r="O919" s="138">
        <v>29.7</v>
      </c>
    </row>
    <row r="920" spans="1:15" ht="13.5" customHeight="1" x14ac:dyDescent="0.25">
      <c r="A920" s="139">
        <v>0.80208333333333304</v>
      </c>
      <c r="B920" s="138">
        <v>12</v>
      </c>
      <c r="C920" s="138">
        <v>0</v>
      </c>
      <c r="D920" s="138">
        <v>0</v>
      </c>
      <c r="E920" s="138">
        <v>8</v>
      </c>
      <c r="F920" s="138">
        <v>3</v>
      </c>
      <c r="G920" s="138">
        <v>1</v>
      </c>
      <c r="H920" s="138">
        <v>0</v>
      </c>
      <c r="I920" s="138">
        <v>0</v>
      </c>
      <c r="J920" s="138">
        <v>0</v>
      </c>
      <c r="K920" s="138">
        <v>0</v>
      </c>
      <c r="L920" s="138">
        <v>0</v>
      </c>
      <c r="M920" s="138">
        <v>0</v>
      </c>
      <c r="N920" s="138">
        <v>30.1</v>
      </c>
      <c r="O920" s="138">
        <v>34.9</v>
      </c>
    </row>
    <row r="921" spans="1:15" ht="13.5" customHeight="1" x14ac:dyDescent="0.25">
      <c r="A921" s="139">
        <v>0.8125</v>
      </c>
      <c r="B921" s="138">
        <v>20</v>
      </c>
      <c r="C921" s="138">
        <v>0</v>
      </c>
      <c r="D921" s="138">
        <v>0</v>
      </c>
      <c r="E921" s="138">
        <v>18</v>
      </c>
      <c r="F921" s="138">
        <v>1</v>
      </c>
      <c r="G921" s="138">
        <v>1</v>
      </c>
      <c r="H921" s="138">
        <v>0</v>
      </c>
      <c r="I921" s="138">
        <v>0</v>
      </c>
      <c r="J921" s="138">
        <v>0</v>
      </c>
      <c r="K921" s="138">
        <v>0</v>
      </c>
      <c r="L921" s="138">
        <v>0</v>
      </c>
      <c r="M921" s="138">
        <v>0</v>
      </c>
      <c r="N921" s="138">
        <v>28.5</v>
      </c>
      <c r="O921" s="138">
        <v>35.6</v>
      </c>
    </row>
    <row r="922" spans="1:15" ht="13.5" customHeight="1" x14ac:dyDescent="0.25">
      <c r="A922" s="139">
        <v>0.82291666666666696</v>
      </c>
      <c r="B922" s="138">
        <v>10</v>
      </c>
      <c r="C922" s="138">
        <v>0</v>
      </c>
      <c r="D922" s="138">
        <v>1</v>
      </c>
      <c r="E922" s="138">
        <v>7</v>
      </c>
      <c r="F922" s="138">
        <v>2</v>
      </c>
      <c r="G922" s="138">
        <v>0</v>
      </c>
      <c r="H922" s="138">
        <v>0</v>
      </c>
      <c r="I922" s="138">
        <v>0</v>
      </c>
      <c r="J922" s="138">
        <v>0</v>
      </c>
      <c r="K922" s="138">
        <v>0</v>
      </c>
      <c r="L922" s="138">
        <v>0</v>
      </c>
      <c r="M922" s="138">
        <v>0</v>
      </c>
      <c r="N922" s="138">
        <v>25.1</v>
      </c>
      <c r="O922" s="138" t="s">
        <v>192</v>
      </c>
    </row>
    <row r="923" spans="1:15" ht="13.5" customHeight="1" x14ac:dyDescent="0.25">
      <c r="A923" s="139">
        <v>0.83333333333333304</v>
      </c>
      <c r="B923" s="138">
        <v>7</v>
      </c>
      <c r="C923" s="138">
        <v>0</v>
      </c>
      <c r="D923" s="138">
        <v>0</v>
      </c>
      <c r="E923" s="138">
        <v>5</v>
      </c>
      <c r="F923" s="138">
        <v>2</v>
      </c>
      <c r="G923" s="138">
        <v>0</v>
      </c>
      <c r="H923" s="138">
        <v>0</v>
      </c>
      <c r="I923" s="138">
        <v>0</v>
      </c>
      <c r="J923" s="138">
        <v>0</v>
      </c>
      <c r="K923" s="138">
        <v>0</v>
      </c>
      <c r="L923" s="138">
        <v>0</v>
      </c>
      <c r="M923" s="138">
        <v>0</v>
      </c>
      <c r="N923" s="138">
        <v>27.5</v>
      </c>
      <c r="O923" s="138" t="s">
        <v>192</v>
      </c>
    </row>
    <row r="924" spans="1:15" ht="13.5" customHeight="1" x14ac:dyDescent="0.25">
      <c r="A924" s="139">
        <v>0.84375</v>
      </c>
      <c r="B924" s="138">
        <v>16</v>
      </c>
      <c r="C924" s="138">
        <v>0</v>
      </c>
      <c r="D924" s="138">
        <v>0</v>
      </c>
      <c r="E924" s="138">
        <v>16</v>
      </c>
      <c r="F924" s="138">
        <v>0</v>
      </c>
      <c r="G924" s="138">
        <v>0</v>
      </c>
      <c r="H924" s="138">
        <v>0</v>
      </c>
      <c r="I924" s="138">
        <v>0</v>
      </c>
      <c r="J924" s="138">
        <v>0</v>
      </c>
      <c r="K924" s="138">
        <v>0</v>
      </c>
      <c r="L924" s="138">
        <v>0</v>
      </c>
      <c r="M924" s="138">
        <v>0</v>
      </c>
      <c r="N924" s="138">
        <v>27.3</v>
      </c>
      <c r="O924" s="138">
        <v>30.1</v>
      </c>
    </row>
    <row r="925" spans="1:15" ht="13.5" customHeight="1" x14ac:dyDescent="0.25">
      <c r="A925" s="139">
        <v>0.85416666666666696</v>
      </c>
      <c r="B925" s="138">
        <v>6</v>
      </c>
      <c r="C925" s="138">
        <v>1</v>
      </c>
      <c r="D925" s="138">
        <v>0</v>
      </c>
      <c r="E925" s="138">
        <v>3</v>
      </c>
      <c r="F925" s="138">
        <v>2</v>
      </c>
      <c r="G925" s="138">
        <v>0</v>
      </c>
      <c r="H925" s="138">
        <v>0</v>
      </c>
      <c r="I925" s="138">
        <v>0</v>
      </c>
      <c r="J925" s="138">
        <v>0</v>
      </c>
      <c r="K925" s="138">
        <v>0</v>
      </c>
      <c r="L925" s="138">
        <v>0</v>
      </c>
      <c r="M925" s="138">
        <v>0</v>
      </c>
      <c r="N925" s="138">
        <v>26.5</v>
      </c>
      <c r="O925" s="138" t="s">
        <v>192</v>
      </c>
    </row>
    <row r="926" spans="1:15" ht="13.5" customHeight="1" x14ac:dyDescent="0.25">
      <c r="A926" s="139">
        <v>0.86458333333333304</v>
      </c>
      <c r="B926" s="138">
        <v>10</v>
      </c>
      <c r="C926" s="138">
        <v>0</v>
      </c>
      <c r="D926" s="138">
        <v>0</v>
      </c>
      <c r="E926" s="138">
        <v>8</v>
      </c>
      <c r="F926" s="138">
        <v>2</v>
      </c>
      <c r="G926" s="138">
        <v>0</v>
      </c>
      <c r="H926" s="138">
        <v>0</v>
      </c>
      <c r="I926" s="138">
        <v>0</v>
      </c>
      <c r="J926" s="138">
        <v>0</v>
      </c>
      <c r="K926" s="138">
        <v>0</v>
      </c>
      <c r="L926" s="138">
        <v>0</v>
      </c>
      <c r="M926" s="138">
        <v>0</v>
      </c>
      <c r="N926" s="138">
        <v>27.2</v>
      </c>
      <c r="O926" s="138" t="s">
        <v>192</v>
      </c>
    </row>
    <row r="927" spans="1:15" ht="13.5" customHeight="1" x14ac:dyDescent="0.25">
      <c r="A927" s="139">
        <v>0.875</v>
      </c>
      <c r="B927" s="138">
        <v>4</v>
      </c>
      <c r="C927" s="138">
        <v>0</v>
      </c>
      <c r="D927" s="138">
        <v>0</v>
      </c>
      <c r="E927" s="138">
        <v>4</v>
      </c>
      <c r="F927" s="138">
        <v>0</v>
      </c>
      <c r="G927" s="138">
        <v>0</v>
      </c>
      <c r="H927" s="138">
        <v>0</v>
      </c>
      <c r="I927" s="138">
        <v>0</v>
      </c>
      <c r="J927" s="138">
        <v>0</v>
      </c>
      <c r="K927" s="138">
        <v>0</v>
      </c>
      <c r="L927" s="138">
        <v>0</v>
      </c>
      <c r="M927" s="138">
        <v>0</v>
      </c>
      <c r="N927" s="138">
        <v>30.5</v>
      </c>
      <c r="O927" s="138" t="s">
        <v>192</v>
      </c>
    </row>
    <row r="928" spans="1:15" ht="13.5" customHeight="1" x14ac:dyDescent="0.25">
      <c r="A928" s="139">
        <v>0.88541666666666696</v>
      </c>
      <c r="B928" s="138">
        <v>5</v>
      </c>
      <c r="C928" s="138">
        <v>0</v>
      </c>
      <c r="D928" s="138">
        <v>0</v>
      </c>
      <c r="E928" s="138">
        <v>5</v>
      </c>
      <c r="F928" s="138">
        <v>0</v>
      </c>
      <c r="G928" s="138">
        <v>0</v>
      </c>
      <c r="H928" s="138">
        <v>0</v>
      </c>
      <c r="I928" s="138">
        <v>0</v>
      </c>
      <c r="J928" s="138">
        <v>0</v>
      </c>
      <c r="K928" s="138">
        <v>0</v>
      </c>
      <c r="L928" s="138">
        <v>0</v>
      </c>
      <c r="M928" s="138">
        <v>0</v>
      </c>
      <c r="N928" s="138">
        <v>30.1</v>
      </c>
      <c r="O928" s="138" t="s">
        <v>192</v>
      </c>
    </row>
    <row r="929" spans="1:15" ht="13.5" customHeight="1" x14ac:dyDescent="0.25">
      <c r="A929" s="139">
        <v>0.89583333333333304</v>
      </c>
      <c r="B929" s="138">
        <v>8</v>
      </c>
      <c r="C929" s="138">
        <v>0</v>
      </c>
      <c r="D929" s="138">
        <v>0</v>
      </c>
      <c r="E929" s="138">
        <v>6</v>
      </c>
      <c r="F929" s="138">
        <v>2</v>
      </c>
      <c r="G929" s="138">
        <v>0</v>
      </c>
      <c r="H929" s="138">
        <v>0</v>
      </c>
      <c r="I929" s="138">
        <v>0</v>
      </c>
      <c r="J929" s="138">
        <v>0</v>
      </c>
      <c r="K929" s="138">
        <v>0</v>
      </c>
      <c r="L929" s="138">
        <v>0</v>
      </c>
      <c r="M929" s="138">
        <v>0</v>
      </c>
      <c r="N929" s="138">
        <v>28.4</v>
      </c>
      <c r="O929" s="138" t="s">
        <v>192</v>
      </c>
    </row>
    <row r="930" spans="1:15" ht="13.5" customHeight="1" x14ac:dyDescent="0.25">
      <c r="A930" s="139">
        <v>0.90625</v>
      </c>
      <c r="B930" s="138">
        <v>2</v>
      </c>
      <c r="C930" s="138">
        <v>0</v>
      </c>
      <c r="D930" s="138">
        <v>0</v>
      </c>
      <c r="E930" s="138">
        <v>1</v>
      </c>
      <c r="F930" s="138">
        <v>0</v>
      </c>
      <c r="G930" s="138">
        <v>1</v>
      </c>
      <c r="H930" s="138">
        <v>0</v>
      </c>
      <c r="I930" s="138">
        <v>0</v>
      </c>
      <c r="J930" s="138">
        <v>0</v>
      </c>
      <c r="K930" s="138">
        <v>0</v>
      </c>
      <c r="L930" s="138">
        <v>0</v>
      </c>
      <c r="M930" s="138">
        <v>0</v>
      </c>
      <c r="N930" s="138">
        <v>27.3</v>
      </c>
      <c r="O930" s="138" t="s">
        <v>192</v>
      </c>
    </row>
    <row r="931" spans="1:15" ht="13.5" customHeight="1" x14ac:dyDescent="0.25">
      <c r="A931" s="139">
        <v>0.91666666666666696</v>
      </c>
      <c r="B931" s="138">
        <v>5</v>
      </c>
      <c r="C931" s="138">
        <v>0</v>
      </c>
      <c r="D931" s="138">
        <v>0</v>
      </c>
      <c r="E931" s="138">
        <v>5</v>
      </c>
      <c r="F931" s="138">
        <v>0</v>
      </c>
      <c r="G931" s="138">
        <v>0</v>
      </c>
      <c r="H931" s="138">
        <v>0</v>
      </c>
      <c r="I931" s="138">
        <v>0</v>
      </c>
      <c r="J931" s="138">
        <v>0</v>
      </c>
      <c r="K931" s="138">
        <v>0</v>
      </c>
      <c r="L931" s="138">
        <v>0</v>
      </c>
      <c r="M931" s="138">
        <v>0</v>
      </c>
      <c r="N931" s="138">
        <v>28.4</v>
      </c>
      <c r="O931" s="138" t="s">
        <v>192</v>
      </c>
    </row>
    <row r="932" spans="1:15" ht="13.5" customHeight="1" x14ac:dyDescent="0.25">
      <c r="A932" s="139">
        <v>0.92708333333333304</v>
      </c>
      <c r="B932" s="138">
        <v>4</v>
      </c>
      <c r="C932" s="138">
        <v>0</v>
      </c>
      <c r="D932" s="138">
        <v>0</v>
      </c>
      <c r="E932" s="138">
        <v>4</v>
      </c>
      <c r="F932" s="138">
        <v>0</v>
      </c>
      <c r="G932" s="138">
        <v>0</v>
      </c>
      <c r="H932" s="138">
        <v>0</v>
      </c>
      <c r="I932" s="138">
        <v>0</v>
      </c>
      <c r="J932" s="138">
        <v>0</v>
      </c>
      <c r="K932" s="138">
        <v>0</v>
      </c>
      <c r="L932" s="138">
        <v>0</v>
      </c>
      <c r="M932" s="138">
        <v>0</v>
      </c>
      <c r="N932" s="138">
        <v>31</v>
      </c>
      <c r="O932" s="138" t="s">
        <v>192</v>
      </c>
    </row>
    <row r="933" spans="1:15" ht="13.5" customHeight="1" x14ac:dyDescent="0.25">
      <c r="A933" s="139">
        <v>0.9375</v>
      </c>
      <c r="B933" s="138">
        <v>2</v>
      </c>
      <c r="C933" s="138">
        <v>0</v>
      </c>
      <c r="D933" s="138">
        <v>0</v>
      </c>
      <c r="E933" s="138">
        <v>1</v>
      </c>
      <c r="F933" s="138">
        <v>1</v>
      </c>
      <c r="G933" s="138">
        <v>0</v>
      </c>
      <c r="H933" s="138">
        <v>0</v>
      </c>
      <c r="I933" s="138">
        <v>0</v>
      </c>
      <c r="J933" s="138">
        <v>0</v>
      </c>
      <c r="K933" s="138">
        <v>0</v>
      </c>
      <c r="L933" s="138">
        <v>0</v>
      </c>
      <c r="M933" s="138">
        <v>0</v>
      </c>
      <c r="N933" s="138">
        <v>28.7</v>
      </c>
      <c r="O933" s="138" t="s">
        <v>192</v>
      </c>
    </row>
    <row r="934" spans="1:15" ht="13.5" customHeight="1" x14ac:dyDescent="0.25">
      <c r="A934" s="139">
        <v>0.94791666666666696</v>
      </c>
      <c r="B934" s="138">
        <v>0</v>
      </c>
      <c r="C934" s="138">
        <v>0</v>
      </c>
      <c r="D934" s="138">
        <v>0</v>
      </c>
      <c r="E934" s="138">
        <v>0</v>
      </c>
      <c r="F934" s="138">
        <v>0</v>
      </c>
      <c r="G934" s="138">
        <v>0</v>
      </c>
      <c r="H934" s="138">
        <v>0</v>
      </c>
      <c r="I934" s="138">
        <v>0</v>
      </c>
      <c r="J934" s="138">
        <v>0</v>
      </c>
      <c r="K934" s="138">
        <v>0</v>
      </c>
      <c r="L934" s="138">
        <v>0</v>
      </c>
      <c r="M934" s="138">
        <v>0</v>
      </c>
      <c r="N934" s="138" t="s">
        <v>192</v>
      </c>
      <c r="O934" s="138" t="s">
        <v>192</v>
      </c>
    </row>
    <row r="935" spans="1:15" ht="13.5" customHeight="1" x14ac:dyDescent="0.25">
      <c r="A935" s="139">
        <v>0.95833333333333304</v>
      </c>
      <c r="B935" s="138">
        <v>2</v>
      </c>
      <c r="C935" s="138">
        <v>0</v>
      </c>
      <c r="D935" s="138">
        <v>0</v>
      </c>
      <c r="E935" s="138">
        <v>2</v>
      </c>
      <c r="F935" s="138">
        <v>0</v>
      </c>
      <c r="G935" s="138">
        <v>0</v>
      </c>
      <c r="H935" s="138">
        <v>0</v>
      </c>
      <c r="I935" s="138">
        <v>0</v>
      </c>
      <c r="J935" s="138">
        <v>0</v>
      </c>
      <c r="K935" s="138">
        <v>0</v>
      </c>
      <c r="L935" s="138">
        <v>0</v>
      </c>
      <c r="M935" s="138">
        <v>0</v>
      </c>
      <c r="N935" s="138">
        <v>27.8</v>
      </c>
      <c r="O935" s="138" t="s">
        <v>192</v>
      </c>
    </row>
    <row r="936" spans="1:15" ht="13.5" customHeight="1" x14ac:dyDescent="0.25">
      <c r="A936" s="139">
        <v>0.96875</v>
      </c>
      <c r="B936" s="138">
        <v>1</v>
      </c>
      <c r="C936" s="138">
        <v>0</v>
      </c>
      <c r="D936" s="138">
        <v>0</v>
      </c>
      <c r="E936" s="138">
        <v>0</v>
      </c>
      <c r="F936" s="138">
        <v>0</v>
      </c>
      <c r="G936" s="138">
        <v>1</v>
      </c>
      <c r="H936" s="138">
        <v>0</v>
      </c>
      <c r="I936" s="138">
        <v>0</v>
      </c>
      <c r="J936" s="138">
        <v>0</v>
      </c>
      <c r="K936" s="138">
        <v>0</v>
      </c>
      <c r="L936" s="138">
        <v>0</v>
      </c>
      <c r="M936" s="138">
        <v>0</v>
      </c>
      <c r="N936" s="138">
        <v>29.1</v>
      </c>
      <c r="O936" s="138" t="s">
        <v>192</v>
      </c>
    </row>
    <row r="937" spans="1:15" ht="13.5" customHeight="1" x14ac:dyDescent="0.25">
      <c r="A937" s="139">
        <v>0.97916666666666696</v>
      </c>
      <c r="B937" s="138">
        <v>0</v>
      </c>
      <c r="C937" s="138">
        <v>0</v>
      </c>
      <c r="D937" s="138">
        <v>0</v>
      </c>
      <c r="E937" s="138">
        <v>0</v>
      </c>
      <c r="F937" s="138">
        <v>0</v>
      </c>
      <c r="G937" s="138">
        <v>0</v>
      </c>
      <c r="H937" s="138">
        <v>0</v>
      </c>
      <c r="I937" s="138">
        <v>0</v>
      </c>
      <c r="J937" s="138">
        <v>0</v>
      </c>
      <c r="K937" s="138">
        <v>0</v>
      </c>
      <c r="L937" s="138">
        <v>0</v>
      </c>
      <c r="M937" s="138">
        <v>0</v>
      </c>
      <c r="N937" s="138" t="s">
        <v>192</v>
      </c>
      <c r="O937" s="138" t="s">
        <v>192</v>
      </c>
    </row>
    <row r="938" spans="1:15" ht="13.5" customHeight="1" thickBot="1" x14ac:dyDescent="0.3">
      <c r="A938" s="140">
        <v>0.98958333333333304</v>
      </c>
      <c r="B938" s="138">
        <v>1</v>
      </c>
      <c r="C938" s="138">
        <v>0</v>
      </c>
      <c r="D938" s="138">
        <v>0</v>
      </c>
      <c r="E938" s="138">
        <v>1</v>
      </c>
      <c r="F938" s="138">
        <v>0</v>
      </c>
      <c r="G938" s="138">
        <v>0</v>
      </c>
      <c r="H938" s="138">
        <v>0</v>
      </c>
      <c r="I938" s="138">
        <v>0</v>
      </c>
      <c r="J938" s="138">
        <v>0</v>
      </c>
      <c r="K938" s="138">
        <v>0</v>
      </c>
      <c r="L938" s="138">
        <v>0</v>
      </c>
      <c r="M938" s="138">
        <v>0</v>
      </c>
      <c r="N938" s="138">
        <v>32</v>
      </c>
      <c r="O938" s="138" t="s">
        <v>192</v>
      </c>
    </row>
    <row r="939" spans="1:15" ht="13.5" customHeight="1" thickTop="1" x14ac:dyDescent="0.25">
      <c r="A939" s="141" t="s">
        <v>44</v>
      </c>
      <c r="B939" s="142">
        <f t="shared" ref="B939:M939" si="64">SUM(B871:B918)</f>
        <v>1236</v>
      </c>
      <c r="C939" s="142">
        <f t="shared" si="64"/>
        <v>7</v>
      </c>
      <c r="D939" s="142">
        <f t="shared" si="64"/>
        <v>13</v>
      </c>
      <c r="E939" s="142">
        <f t="shared" si="64"/>
        <v>882</v>
      </c>
      <c r="F939" s="142">
        <f t="shared" si="64"/>
        <v>243</v>
      </c>
      <c r="G939" s="142">
        <f t="shared" si="64"/>
        <v>63</v>
      </c>
      <c r="H939" s="142">
        <f t="shared" si="64"/>
        <v>6</v>
      </c>
      <c r="I939" s="142">
        <f t="shared" si="64"/>
        <v>1</v>
      </c>
      <c r="J939" s="142">
        <f t="shared" si="64"/>
        <v>9</v>
      </c>
      <c r="K939" s="142">
        <f t="shared" si="64"/>
        <v>0</v>
      </c>
      <c r="L939" s="142">
        <f t="shared" si="64"/>
        <v>6</v>
      </c>
      <c r="M939" s="142">
        <f t="shared" si="64"/>
        <v>6</v>
      </c>
      <c r="N939" s="143">
        <v>27.2</v>
      </c>
      <c r="O939" s="143">
        <v>31.1</v>
      </c>
    </row>
    <row r="940" spans="1:15" ht="13.5" customHeight="1" x14ac:dyDescent="0.25">
      <c r="A940" s="144" t="s">
        <v>45</v>
      </c>
      <c r="B940" s="138">
        <f t="shared" ref="B940:M940" si="65">SUM(B867:B930)</f>
        <v>1407</v>
      </c>
      <c r="C940" s="138">
        <f t="shared" si="65"/>
        <v>8</v>
      </c>
      <c r="D940" s="138">
        <f t="shared" si="65"/>
        <v>16</v>
      </c>
      <c r="E940" s="138">
        <f t="shared" si="65"/>
        <v>1016</v>
      </c>
      <c r="F940" s="138">
        <f t="shared" si="65"/>
        <v>269</v>
      </c>
      <c r="G940" s="138">
        <f t="shared" si="65"/>
        <v>68</v>
      </c>
      <c r="H940" s="138">
        <f t="shared" si="65"/>
        <v>6</v>
      </c>
      <c r="I940" s="138">
        <f t="shared" si="65"/>
        <v>1</v>
      </c>
      <c r="J940" s="138">
        <f t="shared" si="65"/>
        <v>10</v>
      </c>
      <c r="K940" s="138">
        <f t="shared" si="65"/>
        <v>0</v>
      </c>
      <c r="L940" s="138">
        <f t="shared" si="65"/>
        <v>7</v>
      </c>
      <c r="M940" s="138">
        <f t="shared" si="65"/>
        <v>6</v>
      </c>
      <c r="N940" s="145">
        <v>27.3</v>
      </c>
      <c r="O940" s="145">
        <v>31.1</v>
      </c>
    </row>
    <row r="941" spans="1:15" ht="13.5" customHeight="1" x14ac:dyDescent="0.25">
      <c r="A941" s="138" t="s">
        <v>46</v>
      </c>
      <c r="B941" s="138">
        <f t="shared" ref="B941:M941" si="66">SUM(B867:B938)</f>
        <v>1422</v>
      </c>
      <c r="C941" s="138">
        <f t="shared" si="66"/>
        <v>8</v>
      </c>
      <c r="D941" s="138">
        <f t="shared" si="66"/>
        <v>16</v>
      </c>
      <c r="E941" s="138">
        <f t="shared" si="66"/>
        <v>1029</v>
      </c>
      <c r="F941" s="138">
        <f t="shared" si="66"/>
        <v>270</v>
      </c>
      <c r="G941" s="138">
        <f t="shared" si="66"/>
        <v>69</v>
      </c>
      <c r="H941" s="138">
        <f t="shared" si="66"/>
        <v>6</v>
      </c>
      <c r="I941" s="138">
        <f t="shared" si="66"/>
        <v>1</v>
      </c>
      <c r="J941" s="138">
        <f t="shared" si="66"/>
        <v>10</v>
      </c>
      <c r="K941" s="138">
        <f t="shared" si="66"/>
        <v>0</v>
      </c>
      <c r="L941" s="138">
        <f t="shared" si="66"/>
        <v>7</v>
      </c>
      <c r="M941" s="138">
        <f t="shared" si="66"/>
        <v>6</v>
      </c>
      <c r="N941" s="145">
        <v>27.4</v>
      </c>
      <c r="O941" s="145">
        <v>31.1</v>
      </c>
    </row>
    <row r="942" spans="1:15" ht="13.5" customHeight="1" thickBot="1" x14ac:dyDescent="0.3">
      <c r="A942" s="146" t="s">
        <v>47</v>
      </c>
      <c r="B942" s="146">
        <f t="shared" ref="B942:M942" si="67">SUM(B843:B938)</f>
        <v>1443</v>
      </c>
      <c r="C942" s="146">
        <f t="shared" si="67"/>
        <v>9</v>
      </c>
      <c r="D942" s="146">
        <f t="shared" si="67"/>
        <v>17</v>
      </c>
      <c r="E942" s="146">
        <f t="shared" si="67"/>
        <v>1043</v>
      </c>
      <c r="F942" s="146">
        <f t="shared" si="67"/>
        <v>275</v>
      </c>
      <c r="G942" s="146">
        <f t="shared" si="67"/>
        <v>69</v>
      </c>
      <c r="H942" s="146">
        <f t="shared" si="67"/>
        <v>6</v>
      </c>
      <c r="I942" s="146">
        <f t="shared" si="67"/>
        <v>1</v>
      </c>
      <c r="J942" s="146">
        <f t="shared" si="67"/>
        <v>10</v>
      </c>
      <c r="K942" s="146">
        <f t="shared" si="67"/>
        <v>0</v>
      </c>
      <c r="L942" s="146">
        <f t="shared" si="67"/>
        <v>7</v>
      </c>
      <c r="M942" s="146">
        <f t="shared" si="67"/>
        <v>6</v>
      </c>
      <c r="N942" s="147">
        <v>27.4</v>
      </c>
      <c r="O942" s="147">
        <v>31.3</v>
      </c>
    </row>
    <row r="943" spans="1:15" ht="13.5" customHeight="1" thickTop="1" x14ac:dyDescent="0.25">
      <c r="N943" s="148"/>
      <c r="O943" s="148"/>
    </row>
    <row r="944" spans="1:15" ht="13.5" customHeight="1" thickBot="1" x14ac:dyDescent="0.3">
      <c r="A944" s="149" t="s">
        <v>9</v>
      </c>
      <c r="B944" s="150" t="str">
        <f>TEXT(C944,"dddd")</f>
        <v>Wednesday</v>
      </c>
      <c r="C944" s="150">
        <f>C840+1</f>
        <v>45476</v>
      </c>
      <c r="D944" s="149"/>
      <c r="E944" s="149"/>
      <c r="F944" s="149"/>
      <c r="G944" s="149"/>
      <c r="H944" s="149"/>
      <c r="I944" s="149"/>
      <c r="J944" s="149"/>
      <c r="K944" s="149"/>
      <c r="L944" s="149"/>
      <c r="M944" s="149"/>
      <c r="N944" s="151"/>
      <c r="O944" s="151"/>
    </row>
    <row r="945" spans="1:15" ht="13.5" customHeight="1" thickTop="1" thickBot="1" x14ac:dyDescent="0.3">
      <c r="A945" s="149"/>
      <c r="B945" s="522" t="s">
        <v>30</v>
      </c>
      <c r="C945" s="522" t="s">
        <v>31</v>
      </c>
      <c r="D945" s="522" t="s">
        <v>32</v>
      </c>
      <c r="E945" s="522" t="s">
        <v>33</v>
      </c>
      <c r="F945" s="522" t="s">
        <v>34</v>
      </c>
      <c r="G945" s="522" t="s">
        <v>35</v>
      </c>
      <c r="H945" s="522" t="s">
        <v>36</v>
      </c>
      <c r="I945" s="522" t="s">
        <v>37</v>
      </c>
      <c r="J945" s="522" t="s">
        <v>38</v>
      </c>
      <c r="K945" s="522" t="s">
        <v>39</v>
      </c>
      <c r="L945" s="522" t="s">
        <v>40</v>
      </c>
      <c r="M945" s="522" t="s">
        <v>41</v>
      </c>
      <c r="N945" s="520" t="s">
        <v>42</v>
      </c>
      <c r="O945" s="520" t="s">
        <v>43</v>
      </c>
    </row>
    <row r="946" spans="1:15" ht="13.5" customHeight="1" thickTop="1" thickBot="1" x14ac:dyDescent="0.3">
      <c r="A946" s="152" t="s">
        <v>50</v>
      </c>
      <c r="B946" s="523"/>
      <c r="C946" s="523"/>
      <c r="D946" s="523"/>
      <c r="E946" s="523"/>
      <c r="F946" s="523"/>
      <c r="G946" s="523"/>
      <c r="H946" s="523"/>
      <c r="I946" s="523"/>
      <c r="J946" s="523"/>
      <c r="K946" s="523"/>
      <c r="L946" s="523"/>
      <c r="M946" s="523"/>
      <c r="N946" s="521"/>
      <c r="O946" s="521"/>
    </row>
    <row r="947" spans="1:15" ht="13.5" customHeight="1" thickTop="1" x14ac:dyDescent="0.25">
      <c r="A947" s="137">
        <v>0</v>
      </c>
      <c r="B947" s="138">
        <v>1</v>
      </c>
      <c r="C947" s="138">
        <v>0</v>
      </c>
      <c r="D947" s="138">
        <v>0</v>
      </c>
      <c r="E947" s="138">
        <v>1</v>
      </c>
      <c r="F947" s="138">
        <v>0</v>
      </c>
      <c r="G947" s="138">
        <v>0</v>
      </c>
      <c r="H947" s="138">
        <v>0</v>
      </c>
      <c r="I947" s="138">
        <v>0</v>
      </c>
      <c r="J947" s="138">
        <v>0</v>
      </c>
      <c r="K947" s="138">
        <v>0</v>
      </c>
      <c r="L947" s="138">
        <v>0</v>
      </c>
      <c r="M947" s="138">
        <v>0</v>
      </c>
      <c r="N947" s="138">
        <v>15.3</v>
      </c>
      <c r="O947" s="138" t="s">
        <v>192</v>
      </c>
    </row>
    <row r="948" spans="1:15" ht="13.5" customHeight="1" x14ac:dyDescent="0.25">
      <c r="A948" s="139">
        <v>1.0416666666666666E-2</v>
      </c>
      <c r="B948" s="138">
        <v>2</v>
      </c>
      <c r="C948" s="138">
        <v>0</v>
      </c>
      <c r="D948" s="138">
        <v>0</v>
      </c>
      <c r="E948" s="138">
        <v>1</v>
      </c>
      <c r="F948" s="138">
        <v>1</v>
      </c>
      <c r="G948" s="138">
        <v>0</v>
      </c>
      <c r="H948" s="138">
        <v>0</v>
      </c>
      <c r="I948" s="138">
        <v>0</v>
      </c>
      <c r="J948" s="138">
        <v>0</v>
      </c>
      <c r="K948" s="138">
        <v>0</v>
      </c>
      <c r="L948" s="138">
        <v>0</v>
      </c>
      <c r="M948" s="138">
        <v>0</v>
      </c>
      <c r="N948" s="138">
        <v>32.5</v>
      </c>
      <c r="O948" s="138" t="s">
        <v>192</v>
      </c>
    </row>
    <row r="949" spans="1:15" ht="13.5" customHeight="1" x14ac:dyDescent="0.25">
      <c r="A949" s="139">
        <v>2.0833333333333332E-2</v>
      </c>
      <c r="B949" s="138">
        <v>0</v>
      </c>
      <c r="C949" s="138">
        <v>0</v>
      </c>
      <c r="D949" s="138">
        <v>0</v>
      </c>
      <c r="E949" s="138">
        <v>0</v>
      </c>
      <c r="F949" s="138">
        <v>0</v>
      </c>
      <c r="G949" s="138">
        <v>0</v>
      </c>
      <c r="H949" s="138">
        <v>0</v>
      </c>
      <c r="I949" s="138">
        <v>0</v>
      </c>
      <c r="J949" s="138">
        <v>0</v>
      </c>
      <c r="K949" s="138">
        <v>0</v>
      </c>
      <c r="L949" s="138">
        <v>0</v>
      </c>
      <c r="M949" s="138">
        <v>0</v>
      </c>
      <c r="N949" s="138" t="s">
        <v>192</v>
      </c>
      <c r="O949" s="138" t="s">
        <v>192</v>
      </c>
    </row>
    <row r="950" spans="1:15" ht="13.5" customHeight="1" x14ac:dyDescent="0.25">
      <c r="A950" s="139">
        <v>3.125E-2</v>
      </c>
      <c r="B950" s="138">
        <v>0</v>
      </c>
      <c r="C950" s="138">
        <v>0</v>
      </c>
      <c r="D950" s="138">
        <v>0</v>
      </c>
      <c r="E950" s="138">
        <v>0</v>
      </c>
      <c r="F950" s="138">
        <v>0</v>
      </c>
      <c r="G950" s="138">
        <v>0</v>
      </c>
      <c r="H950" s="138">
        <v>0</v>
      </c>
      <c r="I950" s="138">
        <v>0</v>
      </c>
      <c r="J950" s="138">
        <v>0</v>
      </c>
      <c r="K950" s="138">
        <v>0</v>
      </c>
      <c r="L950" s="138">
        <v>0</v>
      </c>
      <c r="M950" s="138">
        <v>0</v>
      </c>
      <c r="N950" s="138" t="s">
        <v>192</v>
      </c>
      <c r="O950" s="138" t="s">
        <v>192</v>
      </c>
    </row>
    <row r="951" spans="1:15" ht="13.5" customHeight="1" x14ac:dyDescent="0.25">
      <c r="A951" s="139">
        <v>4.1666666666666664E-2</v>
      </c>
      <c r="B951" s="138">
        <v>1</v>
      </c>
      <c r="C951" s="138">
        <v>0</v>
      </c>
      <c r="D951" s="138">
        <v>0</v>
      </c>
      <c r="E951" s="138">
        <v>0</v>
      </c>
      <c r="F951" s="138">
        <v>1</v>
      </c>
      <c r="G951" s="138">
        <v>0</v>
      </c>
      <c r="H951" s="138">
        <v>0</v>
      </c>
      <c r="I951" s="138">
        <v>0</v>
      </c>
      <c r="J951" s="138">
        <v>0</v>
      </c>
      <c r="K951" s="138">
        <v>0</v>
      </c>
      <c r="L951" s="138">
        <v>0</v>
      </c>
      <c r="M951" s="138">
        <v>0</v>
      </c>
      <c r="N951" s="138">
        <v>26.7</v>
      </c>
      <c r="O951" s="138" t="s">
        <v>192</v>
      </c>
    </row>
    <row r="952" spans="1:15" ht="13.5" customHeight="1" x14ac:dyDescent="0.25">
      <c r="A952" s="139">
        <v>5.2083333333333336E-2</v>
      </c>
      <c r="B952" s="138">
        <v>0</v>
      </c>
      <c r="C952" s="138">
        <v>0</v>
      </c>
      <c r="D952" s="138">
        <v>0</v>
      </c>
      <c r="E952" s="138">
        <v>0</v>
      </c>
      <c r="F952" s="138">
        <v>0</v>
      </c>
      <c r="G952" s="138">
        <v>0</v>
      </c>
      <c r="H952" s="138">
        <v>0</v>
      </c>
      <c r="I952" s="138">
        <v>0</v>
      </c>
      <c r="J952" s="138">
        <v>0</v>
      </c>
      <c r="K952" s="138">
        <v>0</v>
      </c>
      <c r="L952" s="138">
        <v>0</v>
      </c>
      <c r="M952" s="138">
        <v>0</v>
      </c>
      <c r="N952" s="138" t="s">
        <v>192</v>
      </c>
      <c r="O952" s="138" t="s">
        <v>192</v>
      </c>
    </row>
    <row r="953" spans="1:15" ht="13.5" customHeight="1" x14ac:dyDescent="0.25">
      <c r="A953" s="139">
        <v>6.25E-2</v>
      </c>
      <c r="B953" s="138">
        <v>1</v>
      </c>
      <c r="C953" s="138">
        <v>0</v>
      </c>
      <c r="D953" s="138">
        <v>0</v>
      </c>
      <c r="E953" s="138">
        <v>1</v>
      </c>
      <c r="F953" s="138">
        <v>0</v>
      </c>
      <c r="G953" s="138">
        <v>0</v>
      </c>
      <c r="H953" s="138">
        <v>0</v>
      </c>
      <c r="I953" s="138">
        <v>0</v>
      </c>
      <c r="J953" s="138">
        <v>0</v>
      </c>
      <c r="K953" s="138">
        <v>0</v>
      </c>
      <c r="L953" s="138">
        <v>0</v>
      </c>
      <c r="M953" s="138">
        <v>0</v>
      </c>
      <c r="N953" s="138">
        <v>17.100000000000001</v>
      </c>
      <c r="O953" s="138" t="s">
        <v>192</v>
      </c>
    </row>
    <row r="954" spans="1:15" ht="13.5" customHeight="1" x14ac:dyDescent="0.25">
      <c r="A954" s="139">
        <v>7.2916666666666699E-2</v>
      </c>
      <c r="B954" s="138">
        <v>0</v>
      </c>
      <c r="C954" s="138">
        <v>0</v>
      </c>
      <c r="D954" s="138">
        <v>0</v>
      </c>
      <c r="E954" s="138">
        <v>0</v>
      </c>
      <c r="F954" s="138">
        <v>0</v>
      </c>
      <c r="G954" s="138">
        <v>0</v>
      </c>
      <c r="H954" s="138">
        <v>0</v>
      </c>
      <c r="I954" s="138">
        <v>0</v>
      </c>
      <c r="J954" s="138">
        <v>0</v>
      </c>
      <c r="K954" s="138">
        <v>0</v>
      </c>
      <c r="L954" s="138">
        <v>0</v>
      </c>
      <c r="M954" s="138">
        <v>0</v>
      </c>
      <c r="N954" s="138" t="s">
        <v>192</v>
      </c>
      <c r="O954" s="138" t="s">
        <v>192</v>
      </c>
    </row>
    <row r="955" spans="1:15" ht="13.5" customHeight="1" x14ac:dyDescent="0.25">
      <c r="A955" s="139">
        <v>8.3333333333333301E-2</v>
      </c>
      <c r="B955" s="138">
        <v>0</v>
      </c>
      <c r="C955" s="138">
        <v>0</v>
      </c>
      <c r="D955" s="138">
        <v>0</v>
      </c>
      <c r="E955" s="138">
        <v>0</v>
      </c>
      <c r="F955" s="138">
        <v>0</v>
      </c>
      <c r="G955" s="138">
        <v>0</v>
      </c>
      <c r="H955" s="138">
        <v>0</v>
      </c>
      <c r="I955" s="138">
        <v>0</v>
      </c>
      <c r="J955" s="138">
        <v>0</v>
      </c>
      <c r="K955" s="138">
        <v>0</v>
      </c>
      <c r="L955" s="138">
        <v>0</v>
      </c>
      <c r="M955" s="138">
        <v>0</v>
      </c>
      <c r="N955" s="138" t="s">
        <v>192</v>
      </c>
      <c r="O955" s="138" t="s">
        <v>192</v>
      </c>
    </row>
    <row r="956" spans="1:15" ht="13.5" customHeight="1" x14ac:dyDescent="0.25">
      <c r="A956" s="139">
        <v>9.375E-2</v>
      </c>
      <c r="B956" s="138">
        <v>0</v>
      </c>
      <c r="C956" s="138">
        <v>0</v>
      </c>
      <c r="D956" s="138">
        <v>0</v>
      </c>
      <c r="E956" s="138">
        <v>0</v>
      </c>
      <c r="F956" s="138">
        <v>0</v>
      </c>
      <c r="G956" s="138">
        <v>0</v>
      </c>
      <c r="H956" s="138">
        <v>0</v>
      </c>
      <c r="I956" s="138">
        <v>0</v>
      </c>
      <c r="J956" s="138">
        <v>0</v>
      </c>
      <c r="K956" s="138">
        <v>0</v>
      </c>
      <c r="L956" s="138">
        <v>0</v>
      </c>
      <c r="M956" s="138">
        <v>0</v>
      </c>
      <c r="N956" s="138" t="s">
        <v>192</v>
      </c>
      <c r="O956" s="138" t="s">
        <v>192</v>
      </c>
    </row>
    <row r="957" spans="1:15" ht="13.5" customHeight="1" x14ac:dyDescent="0.25">
      <c r="A957" s="139">
        <v>0.104166666666667</v>
      </c>
      <c r="B957" s="138">
        <v>1</v>
      </c>
      <c r="C957" s="138">
        <v>0</v>
      </c>
      <c r="D957" s="138">
        <v>0</v>
      </c>
      <c r="E957" s="138">
        <v>1</v>
      </c>
      <c r="F957" s="138">
        <v>0</v>
      </c>
      <c r="G957" s="138">
        <v>0</v>
      </c>
      <c r="H957" s="138">
        <v>0</v>
      </c>
      <c r="I957" s="138">
        <v>0</v>
      </c>
      <c r="J957" s="138">
        <v>0</v>
      </c>
      <c r="K957" s="138">
        <v>0</v>
      </c>
      <c r="L957" s="138">
        <v>0</v>
      </c>
      <c r="M957" s="138">
        <v>0</v>
      </c>
      <c r="N957" s="138">
        <v>26.6</v>
      </c>
      <c r="O957" s="138" t="s">
        <v>192</v>
      </c>
    </row>
    <row r="958" spans="1:15" ht="13.5" customHeight="1" x14ac:dyDescent="0.25">
      <c r="A958" s="139">
        <v>0.114583333333333</v>
      </c>
      <c r="B958" s="138">
        <v>0</v>
      </c>
      <c r="C958" s="138">
        <v>0</v>
      </c>
      <c r="D958" s="138">
        <v>0</v>
      </c>
      <c r="E958" s="138">
        <v>0</v>
      </c>
      <c r="F958" s="138">
        <v>0</v>
      </c>
      <c r="G958" s="138">
        <v>0</v>
      </c>
      <c r="H958" s="138">
        <v>0</v>
      </c>
      <c r="I958" s="138">
        <v>0</v>
      </c>
      <c r="J958" s="138">
        <v>0</v>
      </c>
      <c r="K958" s="138">
        <v>0</v>
      </c>
      <c r="L958" s="138">
        <v>0</v>
      </c>
      <c r="M958" s="138">
        <v>0</v>
      </c>
      <c r="N958" s="138" t="s">
        <v>192</v>
      </c>
      <c r="O958" s="138" t="s">
        <v>192</v>
      </c>
    </row>
    <row r="959" spans="1:15" ht="13.5" customHeight="1" x14ac:dyDescent="0.25">
      <c r="A959" s="139">
        <v>0.125</v>
      </c>
      <c r="B959" s="138">
        <v>0</v>
      </c>
      <c r="C959" s="138">
        <v>0</v>
      </c>
      <c r="D959" s="138">
        <v>0</v>
      </c>
      <c r="E959" s="138">
        <v>0</v>
      </c>
      <c r="F959" s="138">
        <v>0</v>
      </c>
      <c r="G959" s="138">
        <v>0</v>
      </c>
      <c r="H959" s="138">
        <v>0</v>
      </c>
      <c r="I959" s="138">
        <v>0</v>
      </c>
      <c r="J959" s="138">
        <v>0</v>
      </c>
      <c r="K959" s="138">
        <v>0</v>
      </c>
      <c r="L959" s="138">
        <v>0</v>
      </c>
      <c r="M959" s="138">
        <v>0</v>
      </c>
      <c r="N959" s="138" t="s">
        <v>192</v>
      </c>
      <c r="O959" s="138" t="s">
        <v>192</v>
      </c>
    </row>
    <row r="960" spans="1:15" ht="13.5" customHeight="1" x14ac:dyDescent="0.25">
      <c r="A960" s="139">
        <v>0.13541666666666699</v>
      </c>
      <c r="B960" s="138">
        <v>1</v>
      </c>
      <c r="C960" s="138">
        <v>0</v>
      </c>
      <c r="D960" s="138">
        <v>0</v>
      </c>
      <c r="E960" s="138">
        <v>0</v>
      </c>
      <c r="F960" s="138">
        <v>0</v>
      </c>
      <c r="G960" s="138">
        <v>1</v>
      </c>
      <c r="H960" s="138">
        <v>0</v>
      </c>
      <c r="I960" s="138">
        <v>0</v>
      </c>
      <c r="J960" s="138">
        <v>0</v>
      </c>
      <c r="K960" s="138">
        <v>0</v>
      </c>
      <c r="L960" s="138">
        <v>0</v>
      </c>
      <c r="M960" s="138">
        <v>0</v>
      </c>
      <c r="N960" s="138">
        <v>29.4</v>
      </c>
      <c r="O960" s="138" t="s">
        <v>192</v>
      </c>
    </row>
    <row r="961" spans="1:15" ht="13.5" customHeight="1" x14ac:dyDescent="0.25">
      <c r="A961" s="139">
        <v>0.14583333333333301</v>
      </c>
      <c r="B961" s="138">
        <v>0</v>
      </c>
      <c r="C961" s="138">
        <v>0</v>
      </c>
      <c r="D961" s="138">
        <v>0</v>
      </c>
      <c r="E961" s="138">
        <v>0</v>
      </c>
      <c r="F961" s="138">
        <v>0</v>
      </c>
      <c r="G961" s="138">
        <v>0</v>
      </c>
      <c r="H961" s="138">
        <v>0</v>
      </c>
      <c r="I961" s="138">
        <v>0</v>
      </c>
      <c r="J961" s="138">
        <v>0</v>
      </c>
      <c r="K961" s="138">
        <v>0</v>
      </c>
      <c r="L961" s="138">
        <v>0</v>
      </c>
      <c r="M961" s="138">
        <v>0</v>
      </c>
      <c r="N961" s="138" t="s">
        <v>192</v>
      </c>
      <c r="O961" s="138" t="s">
        <v>192</v>
      </c>
    </row>
    <row r="962" spans="1:15" ht="13.5" customHeight="1" x14ac:dyDescent="0.25">
      <c r="A962" s="139">
        <v>0.15625</v>
      </c>
      <c r="B962" s="138">
        <v>0</v>
      </c>
      <c r="C962" s="138">
        <v>0</v>
      </c>
      <c r="D962" s="138">
        <v>0</v>
      </c>
      <c r="E962" s="138">
        <v>0</v>
      </c>
      <c r="F962" s="138">
        <v>0</v>
      </c>
      <c r="G962" s="138">
        <v>0</v>
      </c>
      <c r="H962" s="138">
        <v>0</v>
      </c>
      <c r="I962" s="138">
        <v>0</v>
      </c>
      <c r="J962" s="138">
        <v>0</v>
      </c>
      <c r="K962" s="138">
        <v>0</v>
      </c>
      <c r="L962" s="138">
        <v>0</v>
      </c>
      <c r="M962" s="138">
        <v>0</v>
      </c>
      <c r="N962" s="138" t="s">
        <v>192</v>
      </c>
      <c r="O962" s="138" t="s">
        <v>192</v>
      </c>
    </row>
    <row r="963" spans="1:15" ht="13.5" customHeight="1" x14ac:dyDescent="0.25">
      <c r="A963" s="139">
        <v>0.16666666666666699</v>
      </c>
      <c r="B963" s="138">
        <v>1</v>
      </c>
      <c r="C963" s="138">
        <v>0</v>
      </c>
      <c r="D963" s="138">
        <v>0</v>
      </c>
      <c r="E963" s="138">
        <v>1</v>
      </c>
      <c r="F963" s="138">
        <v>0</v>
      </c>
      <c r="G963" s="138">
        <v>0</v>
      </c>
      <c r="H963" s="138">
        <v>0</v>
      </c>
      <c r="I963" s="138">
        <v>0</v>
      </c>
      <c r="J963" s="138">
        <v>0</v>
      </c>
      <c r="K963" s="138">
        <v>0</v>
      </c>
      <c r="L963" s="138">
        <v>0</v>
      </c>
      <c r="M963" s="138">
        <v>0</v>
      </c>
      <c r="N963" s="138">
        <v>21.8</v>
      </c>
      <c r="O963" s="138" t="s">
        <v>192</v>
      </c>
    </row>
    <row r="964" spans="1:15" ht="13.5" customHeight="1" x14ac:dyDescent="0.25">
      <c r="A964" s="139">
        <v>0.17708333333333301</v>
      </c>
      <c r="B964" s="138">
        <v>0</v>
      </c>
      <c r="C964" s="138">
        <v>0</v>
      </c>
      <c r="D964" s="138">
        <v>0</v>
      </c>
      <c r="E964" s="138">
        <v>0</v>
      </c>
      <c r="F964" s="138">
        <v>0</v>
      </c>
      <c r="G964" s="138">
        <v>0</v>
      </c>
      <c r="H964" s="138">
        <v>0</v>
      </c>
      <c r="I964" s="138">
        <v>0</v>
      </c>
      <c r="J964" s="138">
        <v>0</v>
      </c>
      <c r="K964" s="138">
        <v>0</v>
      </c>
      <c r="L964" s="138">
        <v>0</v>
      </c>
      <c r="M964" s="138">
        <v>0</v>
      </c>
      <c r="N964" s="138" t="s">
        <v>192</v>
      </c>
      <c r="O964" s="138" t="s">
        <v>192</v>
      </c>
    </row>
    <row r="965" spans="1:15" ht="13.5" customHeight="1" x14ac:dyDescent="0.25">
      <c r="A965" s="139">
        <v>0.1875</v>
      </c>
      <c r="B965" s="138">
        <v>1</v>
      </c>
      <c r="C965" s="138">
        <v>0</v>
      </c>
      <c r="D965" s="138">
        <v>0</v>
      </c>
      <c r="E965" s="138">
        <v>1</v>
      </c>
      <c r="F965" s="138">
        <v>0</v>
      </c>
      <c r="G965" s="138">
        <v>0</v>
      </c>
      <c r="H965" s="138">
        <v>0</v>
      </c>
      <c r="I965" s="138">
        <v>0</v>
      </c>
      <c r="J965" s="138">
        <v>0</v>
      </c>
      <c r="K965" s="138">
        <v>0</v>
      </c>
      <c r="L965" s="138">
        <v>0</v>
      </c>
      <c r="M965" s="138">
        <v>0</v>
      </c>
      <c r="N965" s="138">
        <v>27.7</v>
      </c>
      <c r="O965" s="138" t="s">
        <v>192</v>
      </c>
    </row>
    <row r="966" spans="1:15" ht="13.5" customHeight="1" x14ac:dyDescent="0.25">
      <c r="A966" s="139">
        <v>0.19791666666666699</v>
      </c>
      <c r="B966" s="138">
        <v>2</v>
      </c>
      <c r="C966" s="138">
        <v>0</v>
      </c>
      <c r="D966" s="138">
        <v>0</v>
      </c>
      <c r="E966" s="138">
        <v>1</v>
      </c>
      <c r="F966" s="138">
        <v>1</v>
      </c>
      <c r="G966" s="138">
        <v>0</v>
      </c>
      <c r="H966" s="138">
        <v>0</v>
      </c>
      <c r="I966" s="138">
        <v>0</v>
      </c>
      <c r="J966" s="138">
        <v>0</v>
      </c>
      <c r="K966" s="138">
        <v>0</v>
      </c>
      <c r="L966" s="138">
        <v>0</v>
      </c>
      <c r="M966" s="138">
        <v>0</v>
      </c>
      <c r="N966" s="138">
        <v>26.7</v>
      </c>
      <c r="O966" s="138" t="s">
        <v>192</v>
      </c>
    </row>
    <row r="967" spans="1:15" ht="13.5" customHeight="1" x14ac:dyDescent="0.25">
      <c r="A967" s="139">
        <v>0.20833333333333301</v>
      </c>
      <c r="B967" s="138">
        <v>1</v>
      </c>
      <c r="C967" s="138">
        <v>0</v>
      </c>
      <c r="D967" s="138">
        <v>1</v>
      </c>
      <c r="E967" s="138">
        <v>0</v>
      </c>
      <c r="F967" s="138">
        <v>0</v>
      </c>
      <c r="G967" s="138">
        <v>0</v>
      </c>
      <c r="H967" s="138">
        <v>0</v>
      </c>
      <c r="I967" s="138">
        <v>0</v>
      </c>
      <c r="J967" s="138">
        <v>0</v>
      </c>
      <c r="K967" s="138">
        <v>0</v>
      </c>
      <c r="L967" s="138">
        <v>0</v>
      </c>
      <c r="M967" s="138">
        <v>0</v>
      </c>
      <c r="N967" s="138">
        <v>27.7</v>
      </c>
      <c r="O967" s="138" t="s">
        <v>192</v>
      </c>
    </row>
    <row r="968" spans="1:15" ht="13.5" customHeight="1" x14ac:dyDescent="0.25">
      <c r="A968" s="139">
        <v>0.21875</v>
      </c>
      <c r="B968" s="138">
        <v>2</v>
      </c>
      <c r="C968" s="138">
        <v>0</v>
      </c>
      <c r="D968" s="138">
        <v>0</v>
      </c>
      <c r="E968" s="138">
        <v>2</v>
      </c>
      <c r="F968" s="138">
        <v>0</v>
      </c>
      <c r="G968" s="138">
        <v>0</v>
      </c>
      <c r="H968" s="138">
        <v>0</v>
      </c>
      <c r="I968" s="138">
        <v>0</v>
      </c>
      <c r="J968" s="138">
        <v>0</v>
      </c>
      <c r="K968" s="138">
        <v>0</v>
      </c>
      <c r="L968" s="138">
        <v>0</v>
      </c>
      <c r="M968" s="138">
        <v>0</v>
      </c>
      <c r="N968" s="138">
        <v>28.7</v>
      </c>
      <c r="O968" s="138" t="s">
        <v>192</v>
      </c>
    </row>
    <row r="969" spans="1:15" ht="13.5" customHeight="1" x14ac:dyDescent="0.25">
      <c r="A969" s="139">
        <v>0.22916666666666699</v>
      </c>
      <c r="B969" s="138">
        <v>4</v>
      </c>
      <c r="C969" s="138">
        <v>0</v>
      </c>
      <c r="D969" s="138">
        <v>0</v>
      </c>
      <c r="E969" s="138">
        <v>4</v>
      </c>
      <c r="F969" s="138">
        <v>0</v>
      </c>
      <c r="G969" s="138">
        <v>0</v>
      </c>
      <c r="H969" s="138">
        <v>0</v>
      </c>
      <c r="I969" s="138">
        <v>0</v>
      </c>
      <c r="J969" s="138">
        <v>0</v>
      </c>
      <c r="K969" s="138">
        <v>0</v>
      </c>
      <c r="L969" s="138">
        <v>0</v>
      </c>
      <c r="M969" s="138">
        <v>0</v>
      </c>
      <c r="N969" s="138">
        <v>29.8</v>
      </c>
      <c r="O969" s="138" t="s">
        <v>192</v>
      </c>
    </row>
    <row r="970" spans="1:15" ht="13.5" customHeight="1" x14ac:dyDescent="0.25">
      <c r="A970" s="139">
        <v>0.23958333333333301</v>
      </c>
      <c r="B970" s="138">
        <v>6</v>
      </c>
      <c r="C970" s="138">
        <v>0</v>
      </c>
      <c r="D970" s="138">
        <v>0</v>
      </c>
      <c r="E970" s="138">
        <v>4</v>
      </c>
      <c r="F970" s="138">
        <v>2</v>
      </c>
      <c r="G970" s="138">
        <v>0</v>
      </c>
      <c r="H970" s="138">
        <v>0</v>
      </c>
      <c r="I970" s="138">
        <v>0</v>
      </c>
      <c r="J970" s="138">
        <v>0</v>
      </c>
      <c r="K970" s="138">
        <v>0</v>
      </c>
      <c r="L970" s="138">
        <v>0</v>
      </c>
      <c r="M970" s="138">
        <v>0</v>
      </c>
      <c r="N970" s="138">
        <v>28.9</v>
      </c>
      <c r="O970" s="138" t="s">
        <v>192</v>
      </c>
    </row>
    <row r="971" spans="1:15" ht="13.5" customHeight="1" x14ac:dyDescent="0.25">
      <c r="A971" s="139">
        <v>0.25</v>
      </c>
      <c r="B971" s="138">
        <v>8</v>
      </c>
      <c r="C971" s="138">
        <v>0</v>
      </c>
      <c r="D971" s="138">
        <v>0</v>
      </c>
      <c r="E971" s="138">
        <v>5</v>
      </c>
      <c r="F971" s="138">
        <v>3</v>
      </c>
      <c r="G971" s="138">
        <v>0</v>
      </c>
      <c r="H971" s="138">
        <v>0</v>
      </c>
      <c r="I971" s="138">
        <v>0</v>
      </c>
      <c r="J971" s="138">
        <v>0</v>
      </c>
      <c r="K971" s="138">
        <v>0</v>
      </c>
      <c r="L971" s="138">
        <v>0</v>
      </c>
      <c r="M971" s="138">
        <v>0</v>
      </c>
      <c r="N971" s="138">
        <v>30.1</v>
      </c>
      <c r="O971" s="138" t="s">
        <v>192</v>
      </c>
    </row>
    <row r="972" spans="1:15" ht="13.5" customHeight="1" x14ac:dyDescent="0.25">
      <c r="A972" s="139">
        <v>0.26041666666666702</v>
      </c>
      <c r="B972" s="138">
        <v>9</v>
      </c>
      <c r="C972" s="138">
        <v>0</v>
      </c>
      <c r="D972" s="138">
        <v>0</v>
      </c>
      <c r="E972" s="138">
        <v>6</v>
      </c>
      <c r="F972" s="138">
        <v>3</v>
      </c>
      <c r="G972" s="138">
        <v>0</v>
      </c>
      <c r="H972" s="138">
        <v>0</v>
      </c>
      <c r="I972" s="138">
        <v>0</v>
      </c>
      <c r="J972" s="138">
        <v>0</v>
      </c>
      <c r="K972" s="138">
        <v>0</v>
      </c>
      <c r="L972" s="138">
        <v>0</v>
      </c>
      <c r="M972" s="138">
        <v>0</v>
      </c>
      <c r="N972" s="138">
        <v>29.7</v>
      </c>
      <c r="O972" s="138" t="s">
        <v>192</v>
      </c>
    </row>
    <row r="973" spans="1:15" ht="13.5" customHeight="1" x14ac:dyDescent="0.25">
      <c r="A973" s="139">
        <v>0.27083333333333298</v>
      </c>
      <c r="B973" s="138">
        <v>12</v>
      </c>
      <c r="C973" s="138">
        <v>0</v>
      </c>
      <c r="D973" s="138">
        <v>0</v>
      </c>
      <c r="E973" s="138">
        <v>9</v>
      </c>
      <c r="F973" s="138">
        <v>3</v>
      </c>
      <c r="G973" s="138">
        <v>0</v>
      </c>
      <c r="H973" s="138">
        <v>0</v>
      </c>
      <c r="I973" s="138">
        <v>0</v>
      </c>
      <c r="J973" s="138">
        <v>0</v>
      </c>
      <c r="K973" s="138">
        <v>0</v>
      </c>
      <c r="L973" s="138">
        <v>0</v>
      </c>
      <c r="M973" s="138">
        <v>0</v>
      </c>
      <c r="N973" s="138">
        <v>27.7</v>
      </c>
      <c r="O973" s="138">
        <v>34.9</v>
      </c>
    </row>
    <row r="974" spans="1:15" ht="13.5" customHeight="1" x14ac:dyDescent="0.25">
      <c r="A974" s="139">
        <v>0.28125</v>
      </c>
      <c r="B974" s="138">
        <v>19</v>
      </c>
      <c r="C974" s="138">
        <v>0</v>
      </c>
      <c r="D974" s="138">
        <v>0</v>
      </c>
      <c r="E974" s="138">
        <v>16</v>
      </c>
      <c r="F974" s="138">
        <v>3</v>
      </c>
      <c r="G974" s="138">
        <v>0</v>
      </c>
      <c r="H974" s="138">
        <v>0</v>
      </c>
      <c r="I974" s="138">
        <v>0</v>
      </c>
      <c r="J974" s="138">
        <v>0</v>
      </c>
      <c r="K974" s="138">
        <v>0</v>
      </c>
      <c r="L974" s="138">
        <v>0</v>
      </c>
      <c r="M974" s="138">
        <v>0</v>
      </c>
      <c r="N974" s="138">
        <v>28.7</v>
      </c>
      <c r="O974" s="138">
        <v>30.1</v>
      </c>
    </row>
    <row r="975" spans="1:15" ht="13.5" customHeight="1" x14ac:dyDescent="0.25">
      <c r="A975" s="139">
        <v>0.29166666666666702</v>
      </c>
      <c r="B975" s="138">
        <v>14</v>
      </c>
      <c r="C975" s="138">
        <v>0</v>
      </c>
      <c r="D975" s="138">
        <v>0</v>
      </c>
      <c r="E975" s="138">
        <v>11</v>
      </c>
      <c r="F975" s="138">
        <v>3</v>
      </c>
      <c r="G975" s="138">
        <v>0</v>
      </c>
      <c r="H975" s="138">
        <v>0</v>
      </c>
      <c r="I975" s="138">
        <v>0</v>
      </c>
      <c r="J975" s="138">
        <v>0</v>
      </c>
      <c r="K975" s="138">
        <v>0</v>
      </c>
      <c r="L975" s="138">
        <v>0</v>
      </c>
      <c r="M975" s="138">
        <v>0</v>
      </c>
      <c r="N975" s="138">
        <v>30.7</v>
      </c>
      <c r="O975" s="138">
        <v>34.5</v>
      </c>
    </row>
    <row r="976" spans="1:15" ht="13.5" customHeight="1" x14ac:dyDescent="0.25">
      <c r="A976" s="139">
        <v>0.30208333333333298</v>
      </c>
      <c r="B976" s="138">
        <v>21</v>
      </c>
      <c r="C976" s="138">
        <v>0</v>
      </c>
      <c r="D976" s="138">
        <v>0</v>
      </c>
      <c r="E976" s="138">
        <v>16</v>
      </c>
      <c r="F976" s="138">
        <v>3</v>
      </c>
      <c r="G976" s="138">
        <v>2</v>
      </c>
      <c r="H976" s="138">
        <v>0</v>
      </c>
      <c r="I976" s="138">
        <v>0</v>
      </c>
      <c r="J976" s="138">
        <v>0</v>
      </c>
      <c r="K976" s="138">
        <v>0</v>
      </c>
      <c r="L976" s="138">
        <v>0</v>
      </c>
      <c r="M976" s="138">
        <v>0</v>
      </c>
      <c r="N976" s="138">
        <v>26.4</v>
      </c>
      <c r="O976" s="138">
        <v>30.8</v>
      </c>
    </row>
    <row r="977" spans="1:15" ht="13.5" customHeight="1" x14ac:dyDescent="0.25">
      <c r="A977" s="139">
        <v>0.3125</v>
      </c>
      <c r="B977" s="138">
        <v>26</v>
      </c>
      <c r="C977" s="138">
        <v>0</v>
      </c>
      <c r="D977" s="138">
        <v>0</v>
      </c>
      <c r="E977" s="138">
        <v>20</v>
      </c>
      <c r="F977" s="138">
        <v>4</v>
      </c>
      <c r="G977" s="138">
        <v>2</v>
      </c>
      <c r="H977" s="138">
        <v>0</v>
      </c>
      <c r="I977" s="138">
        <v>0</v>
      </c>
      <c r="J977" s="138">
        <v>0</v>
      </c>
      <c r="K977" s="138">
        <v>0</v>
      </c>
      <c r="L977" s="138">
        <v>0</v>
      </c>
      <c r="M977" s="138">
        <v>0</v>
      </c>
      <c r="N977" s="138">
        <v>27</v>
      </c>
      <c r="O977" s="138">
        <v>29.9</v>
      </c>
    </row>
    <row r="978" spans="1:15" ht="13.5" customHeight="1" x14ac:dyDescent="0.25">
      <c r="A978" s="139">
        <v>0.32291666666666702</v>
      </c>
      <c r="B978" s="138">
        <v>30</v>
      </c>
      <c r="C978" s="138">
        <v>0</v>
      </c>
      <c r="D978" s="138">
        <v>0</v>
      </c>
      <c r="E978" s="138">
        <v>26</v>
      </c>
      <c r="F978" s="138">
        <v>4</v>
      </c>
      <c r="G978" s="138">
        <v>0</v>
      </c>
      <c r="H978" s="138">
        <v>0</v>
      </c>
      <c r="I978" s="138">
        <v>0</v>
      </c>
      <c r="J978" s="138">
        <v>0</v>
      </c>
      <c r="K978" s="138">
        <v>0</v>
      </c>
      <c r="L978" s="138">
        <v>0</v>
      </c>
      <c r="M978" s="138">
        <v>0</v>
      </c>
      <c r="N978" s="138">
        <v>29.5</v>
      </c>
      <c r="O978" s="138">
        <v>31.7</v>
      </c>
    </row>
    <row r="979" spans="1:15" ht="13.5" customHeight="1" x14ac:dyDescent="0.25">
      <c r="A979" s="139">
        <v>0.33333333333333298</v>
      </c>
      <c r="B979" s="138">
        <v>38</v>
      </c>
      <c r="C979" s="138">
        <v>0</v>
      </c>
      <c r="D979" s="138">
        <v>0</v>
      </c>
      <c r="E979" s="138">
        <v>24</v>
      </c>
      <c r="F979" s="138">
        <v>8</v>
      </c>
      <c r="G979" s="138">
        <v>5</v>
      </c>
      <c r="H979" s="138">
        <v>1</v>
      </c>
      <c r="I979" s="138">
        <v>0</v>
      </c>
      <c r="J979" s="138">
        <v>0</v>
      </c>
      <c r="K979" s="138">
        <v>0</v>
      </c>
      <c r="L979" s="138">
        <v>0</v>
      </c>
      <c r="M979" s="138">
        <v>0</v>
      </c>
      <c r="N979" s="138">
        <v>28.3</v>
      </c>
      <c r="O979" s="138">
        <v>32</v>
      </c>
    </row>
    <row r="980" spans="1:15" ht="13.5" customHeight="1" x14ac:dyDescent="0.25">
      <c r="A980" s="139">
        <v>0.34375</v>
      </c>
      <c r="B980" s="138">
        <v>32</v>
      </c>
      <c r="C980" s="138">
        <v>0</v>
      </c>
      <c r="D980" s="138">
        <v>0</v>
      </c>
      <c r="E980" s="138">
        <v>21</v>
      </c>
      <c r="F980" s="138">
        <v>10</v>
      </c>
      <c r="G980" s="138">
        <v>0</v>
      </c>
      <c r="H980" s="138">
        <v>0</v>
      </c>
      <c r="I980" s="138">
        <v>0</v>
      </c>
      <c r="J980" s="138">
        <v>1</v>
      </c>
      <c r="K980" s="138">
        <v>0</v>
      </c>
      <c r="L980" s="138">
        <v>0</v>
      </c>
      <c r="M980" s="138">
        <v>0</v>
      </c>
      <c r="N980" s="138">
        <v>27.2</v>
      </c>
      <c r="O980" s="138">
        <v>29.7</v>
      </c>
    </row>
    <row r="981" spans="1:15" ht="13.5" customHeight="1" x14ac:dyDescent="0.25">
      <c r="A981" s="139">
        <v>0.35416666666666702</v>
      </c>
      <c r="B981" s="138">
        <v>56</v>
      </c>
      <c r="C981" s="138">
        <v>0</v>
      </c>
      <c r="D981" s="138">
        <v>0</v>
      </c>
      <c r="E981" s="138">
        <v>43</v>
      </c>
      <c r="F981" s="138">
        <v>6</v>
      </c>
      <c r="G981" s="138">
        <v>4</v>
      </c>
      <c r="H981" s="138">
        <v>1</v>
      </c>
      <c r="I981" s="138">
        <v>0</v>
      </c>
      <c r="J981" s="138">
        <v>1</v>
      </c>
      <c r="K981" s="138">
        <v>0</v>
      </c>
      <c r="L981" s="138">
        <v>1</v>
      </c>
      <c r="M981" s="138">
        <v>0</v>
      </c>
      <c r="N981" s="138">
        <v>26.4</v>
      </c>
      <c r="O981" s="138">
        <v>31.9</v>
      </c>
    </row>
    <row r="982" spans="1:15" ht="13.5" customHeight="1" x14ac:dyDescent="0.25">
      <c r="A982" s="139">
        <v>0.36458333333333298</v>
      </c>
      <c r="B982" s="138">
        <v>31</v>
      </c>
      <c r="C982" s="138">
        <v>0</v>
      </c>
      <c r="D982" s="138">
        <v>0</v>
      </c>
      <c r="E982" s="138">
        <v>19</v>
      </c>
      <c r="F982" s="138">
        <v>10</v>
      </c>
      <c r="G982" s="138">
        <v>2</v>
      </c>
      <c r="H982" s="138">
        <v>0</v>
      </c>
      <c r="I982" s="138">
        <v>0</v>
      </c>
      <c r="J982" s="138">
        <v>0</v>
      </c>
      <c r="K982" s="138">
        <v>0</v>
      </c>
      <c r="L982" s="138">
        <v>0</v>
      </c>
      <c r="M982" s="138">
        <v>0</v>
      </c>
      <c r="N982" s="138">
        <v>27.7</v>
      </c>
      <c r="O982" s="138">
        <v>31.4</v>
      </c>
    </row>
    <row r="983" spans="1:15" ht="13.5" customHeight="1" x14ac:dyDescent="0.25">
      <c r="A983" s="139">
        <v>0.375</v>
      </c>
      <c r="B983" s="138">
        <v>22</v>
      </c>
      <c r="C983" s="138">
        <v>0</v>
      </c>
      <c r="D983" s="138">
        <v>0</v>
      </c>
      <c r="E983" s="138">
        <v>16</v>
      </c>
      <c r="F983" s="138">
        <v>3</v>
      </c>
      <c r="G983" s="138">
        <v>1</v>
      </c>
      <c r="H983" s="138">
        <v>0</v>
      </c>
      <c r="I983" s="138">
        <v>0</v>
      </c>
      <c r="J983" s="138">
        <v>1</v>
      </c>
      <c r="K983" s="138">
        <v>0</v>
      </c>
      <c r="L983" s="138">
        <v>0</v>
      </c>
      <c r="M983" s="138">
        <v>1</v>
      </c>
      <c r="N983" s="138">
        <v>26</v>
      </c>
      <c r="O983" s="138">
        <v>28.7</v>
      </c>
    </row>
    <row r="984" spans="1:15" ht="13.5" customHeight="1" x14ac:dyDescent="0.25">
      <c r="A984" s="139">
        <v>0.38541666666666702</v>
      </c>
      <c r="B984" s="138">
        <v>24</v>
      </c>
      <c r="C984" s="138">
        <v>0</v>
      </c>
      <c r="D984" s="138">
        <v>0</v>
      </c>
      <c r="E984" s="138">
        <v>19</v>
      </c>
      <c r="F984" s="138">
        <v>4</v>
      </c>
      <c r="G984" s="138">
        <v>1</v>
      </c>
      <c r="H984" s="138">
        <v>0</v>
      </c>
      <c r="I984" s="138">
        <v>0</v>
      </c>
      <c r="J984" s="138">
        <v>0</v>
      </c>
      <c r="K984" s="138">
        <v>0</v>
      </c>
      <c r="L984" s="138">
        <v>0</v>
      </c>
      <c r="M984" s="138">
        <v>0</v>
      </c>
      <c r="N984" s="138">
        <v>25.8</v>
      </c>
      <c r="O984" s="138">
        <v>31.8</v>
      </c>
    </row>
    <row r="985" spans="1:15" ht="13.5" customHeight="1" x14ac:dyDescent="0.25">
      <c r="A985" s="139">
        <v>0.39583333333333298</v>
      </c>
      <c r="B985" s="138">
        <v>18</v>
      </c>
      <c r="C985" s="138">
        <v>0</v>
      </c>
      <c r="D985" s="138">
        <v>0</v>
      </c>
      <c r="E985" s="138">
        <v>12</v>
      </c>
      <c r="F985" s="138">
        <v>3</v>
      </c>
      <c r="G985" s="138">
        <v>3</v>
      </c>
      <c r="H985" s="138">
        <v>0</v>
      </c>
      <c r="I985" s="138">
        <v>0</v>
      </c>
      <c r="J985" s="138">
        <v>0</v>
      </c>
      <c r="K985" s="138">
        <v>0</v>
      </c>
      <c r="L985" s="138">
        <v>0</v>
      </c>
      <c r="M985" s="138">
        <v>0</v>
      </c>
      <c r="N985" s="138">
        <v>23.9</v>
      </c>
      <c r="O985" s="138">
        <v>28.2</v>
      </c>
    </row>
    <row r="986" spans="1:15" ht="13.5" customHeight="1" x14ac:dyDescent="0.25">
      <c r="A986" s="139">
        <v>0.40625</v>
      </c>
      <c r="B986" s="138">
        <v>9</v>
      </c>
      <c r="C986" s="138">
        <v>0</v>
      </c>
      <c r="D986" s="138">
        <v>0</v>
      </c>
      <c r="E986" s="138">
        <v>6</v>
      </c>
      <c r="F986" s="138">
        <v>2</v>
      </c>
      <c r="G986" s="138">
        <v>1</v>
      </c>
      <c r="H986" s="138">
        <v>0</v>
      </c>
      <c r="I986" s="138">
        <v>0</v>
      </c>
      <c r="J986" s="138">
        <v>0</v>
      </c>
      <c r="K986" s="138">
        <v>0</v>
      </c>
      <c r="L986" s="138">
        <v>0</v>
      </c>
      <c r="M986" s="138">
        <v>0</v>
      </c>
      <c r="N986" s="138">
        <v>25.7</v>
      </c>
      <c r="O986" s="138" t="s">
        <v>192</v>
      </c>
    </row>
    <row r="987" spans="1:15" ht="13.5" customHeight="1" x14ac:dyDescent="0.25">
      <c r="A987" s="139">
        <v>0.41666666666666702</v>
      </c>
      <c r="B987" s="138">
        <v>15</v>
      </c>
      <c r="C987" s="138">
        <v>0</v>
      </c>
      <c r="D987" s="138">
        <v>0</v>
      </c>
      <c r="E987" s="138">
        <v>9</v>
      </c>
      <c r="F987" s="138">
        <v>4</v>
      </c>
      <c r="G987" s="138">
        <v>1</v>
      </c>
      <c r="H987" s="138">
        <v>0</v>
      </c>
      <c r="I987" s="138">
        <v>0</v>
      </c>
      <c r="J987" s="138">
        <v>0</v>
      </c>
      <c r="K987" s="138">
        <v>0</v>
      </c>
      <c r="L987" s="138">
        <v>0</v>
      </c>
      <c r="M987" s="138">
        <v>1</v>
      </c>
      <c r="N987" s="138">
        <v>25.6</v>
      </c>
      <c r="O987" s="138">
        <v>30</v>
      </c>
    </row>
    <row r="988" spans="1:15" ht="13.5" customHeight="1" x14ac:dyDescent="0.25">
      <c r="A988" s="139">
        <v>0.42708333333333298</v>
      </c>
      <c r="B988" s="138">
        <v>27</v>
      </c>
      <c r="C988" s="138">
        <v>0</v>
      </c>
      <c r="D988" s="138">
        <v>0</v>
      </c>
      <c r="E988" s="138">
        <v>15</v>
      </c>
      <c r="F988" s="138">
        <v>7</v>
      </c>
      <c r="G988" s="138">
        <v>5</v>
      </c>
      <c r="H988" s="138">
        <v>0</v>
      </c>
      <c r="I988" s="138">
        <v>0</v>
      </c>
      <c r="J988" s="138">
        <v>0</v>
      </c>
      <c r="K988" s="138">
        <v>0</v>
      </c>
      <c r="L988" s="138">
        <v>0</v>
      </c>
      <c r="M988" s="138">
        <v>0</v>
      </c>
      <c r="N988" s="138">
        <v>27.1</v>
      </c>
      <c r="O988" s="138">
        <v>29.8</v>
      </c>
    </row>
    <row r="989" spans="1:15" ht="13.5" customHeight="1" x14ac:dyDescent="0.25">
      <c r="A989" s="139">
        <v>0.4375</v>
      </c>
      <c r="B989" s="138">
        <v>24</v>
      </c>
      <c r="C989" s="138">
        <v>0</v>
      </c>
      <c r="D989" s="138">
        <v>0</v>
      </c>
      <c r="E989" s="138">
        <v>18</v>
      </c>
      <c r="F989" s="138">
        <v>5</v>
      </c>
      <c r="G989" s="138">
        <v>1</v>
      </c>
      <c r="H989" s="138">
        <v>0</v>
      </c>
      <c r="I989" s="138">
        <v>0</v>
      </c>
      <c r="J989" s="138">
        <v>0</v>
      </c>
      <c r="K989" s="138">
        <v>0</v>
      </c>
      <c r="L989" s="138">
        <v>0</v>
      </c>
      <c r="M989" s="138">
        <v>0</v>
      </c>
      <c r="N989" s="138">
        <v>26.4</v>
      </c>
      <c r="O989" s="138">
        <v>29.1</v>
      </c>
    </row>
    <row r="990" spans="1:15" ht="13.5" customHeight="1" x14ac:dyDescent="0.25">
      <c r="A990" s="139">
        <v>0.44791666666666702</v>
      </c>
      <c r="B990" s="138">
        <v>14</v>
      </c>
      <c r="C990" s="138">
        <v>0</v>
      </c>
      <c r="D990" s="138">
        <v>0</v>
      </c>
      <c r="E990" s="138">
        <v>7</v>
      </c>
      <c r="F990" s="138">
        <v>6</v>
      </c>
      <c r="G990" s="138">
        <v>1</v>
      </c>
      <c r="H990" s="138">
        <v>0</v>
      </c>
      <c r="I990" s="138">
        <v>0</v>
      </c>
      <c r="J990" s="138">
        <v>0</v>
      </c>
      <c r="K990" s="138">
        <v>0</v>
      </c>
      <c r="L990" s="138">
        <v>0</v>
      </c>
      <c r="M990" s="138">
        <v>0</v>
      </c>
      <c r="N990" s="138">
        <v>28.5</v>
      </c>
      <c r="O990" s="138">
        <v>32.4</v>
      </c>
    </row>
    <row r="991" spans="1:15" ht="13.5" customHeight="1" x14ac:dyDescent="0.25">
      <c r="A991" s="139">
        <v>0.45833333333333298</v>
      </c>
      <c r="B991" s="138">
        <v>25</v>
      </c>
      <c r="C991" s="138">
        <v>1</v>
      </c>
      <c r="D991" s="138">
        <v>0</v>
      </c>
      <c r="E991" s="138">
        <v>18</v>
      </c>
      <c r="F991" s="138">
        <v>5</v>
      </c>
      <c r="G991" s="138">
        <v>1</v>
      </c>
      <c r="H991" s="138">
        <v>0</v>
      </c>
      <c r="I991" s="138">
        <v>0</v>
      </c>
      <c r="J991" s="138">
        <v>0</v>
      </c>
      <c r="K991" s="138">
        <v>0</v>
      </c>
      <c r="L991" s="138">
        <v>0</v>
      </c>
      <c r="M991" s="138">
        <v>0</v>
      </c>
      <c r="N991" s="138">
        <v>26</v>
      </c>
      <c r="O991" s="138">
        <v>29.5</v>
      </c>
    </row>
    <row r="992" spans="1:15" ht="13.5" customHeight="1" x14ac:dyDescent="0.25">
      <c r="A992" s="139">
        <v>0.46875</v>
      </c>
      <c r="B992" s="138">
        <v>21</v>
      </c>
      <c r="C992" s="138">
        <v>0</v>
      </c>
      <c r="D992" s="138">
        <v>0</v>
      </c>
      <c r="E992" s="138">
        <v>18</v>
      </c>
      <c r="F992" s="138">
        <v>2</v>
      </c>
      <c r="G992" s="138">
        <v>0</v>
      </c>
      <c r="H992" s="138">
        <v>0</v>
      </c>
      <c r="I992" s="138">
        <v>0</v>
      </c>
      <c r="J992" s="138">
        <v>1</v>
      </c>
      <c r="K992" s="138">
        <v>0</v>
      </c>
      <c r="L992" s="138">
        <v>0</v>
      </c>
      <c r="M992" s="138">
        <v>0</v>
      </c>
      <c r="N992" s="138">
        <v>23.7</v>
      </c>
      <c r="O992" s="138">
        <v>29</v>
      </c>
    </row>
    <row r="993" spans="1:15" ht="13.5" customHeight="1" x14ac:dyDescent="0.25">
      <c r="A993" s="139">
        <v>0.47916666666666702</v>
      </c>
      <c r="B993" s="138">
        <v>28</v>
      </c>
      <c r="C993" s="138">
        <v>0</v>
      </c>
      <c r="D993" s="138">
        <v>0</v>
      </c>
      <c r="E993" s="138">
        <v>16</v>
      </c>
      <c r="F993" s="138">
        <v>9</v>
      </c>
      <c r="G993" s="138">
        <v>1</v>
      </c>
      <c r="H993" s="138">
        <v>0</v>
      </c>
      <c r="I993" s="138">
        <v>1</v>
      </c>
      <c r="J993" s="138">
        <v>1</v>
      </c>
      <c r="K993" s="138">
        <v>0</v>
      </c>
      <c r="L993" s="138">
        <v>0</v>
      </c>
      <c r="M993" s="138">
        <v>0</v>
      </c>
      <c r="N993" s="138">
        <v>21.4</v>
      </c>
      <c r="O993" s="138">
        <v>24.9</v>
      </c>
    </row>
    <row r="994" spans="1:15" ht="13.5" customHeight="1" x14ac:dyDescent="0.25">
      <c r="A994" s="139">
        <v>0.48958333333333298</v>
      </c>
      <c r="B994" s="138">
        <v>21</v>
      </c>
      <c r="C994" s="138">
        <v>0</v>
      </c>
      <c r="D994" s="138">
        <v>0</v>
      </c>
      <c r="E994" s="138">
        <v>13</v>
      </c>
      <c r="F994" s="138">
        <v>5</v>
      </c>
      <c r="G994" s="138">
        <v>3</v>
      </c>
      <c r="H994" s="138">
        <v>0</v>
      </c>
      <c r="I994" s="138">
        <v>0</v>
      </c>
      <c r="J994" s="138">
        <v>0</v>
      </c>
      <c r="K994" s="138">
        <v>0</v>
      </c>
      <c r="L994" s="138">
        <v>0</v>
      </c>
      <c r="M994" s="138">
        <v>0</v>
      </c>
      <c r="N994" s="138">
        <v>17.5</v>
      </c>
      <c r="O994" s="138">
        <v>22.1</v>
      </c>
    </row>
    <row r="995" spans="1:15" ht="13.5" customHeight="1" x14ac:dyDescent="0.25">
      <c r="A995" s="139">
        <v>0.5</v>
      </c>
      <c r="B995" s="138">
        <v>26</v>
      </c>
      <c r="C995" s="138">
        <v>0</v>
      </c>
      <c r="D995" s="138">
        <v>0</v>
      </c>
      <c r="E995" s="138">
        <v>17</v>
      </c>
      <c r="F995" s="138">
        <v>4</v>
      </c>
      <c r="G995" s="138">
        <v>5</v>
      </c>
      <c r="H995" s="138">
        <v>0</v>
      </c>
      <c r="I995" s="138">
        <v>0</v>
      </c>
      <c r="J995" s="138">
        <v>0</v>
      </c>
      <c r="K995" s="138">
        <v>0</v>
      </c>
      <c r="L995" s="138">
        <v>0</v>
      </c>
      <c r="M995" s="138">
        <v>0</v>
      </c>
      <c r="N995" s="138">
        <v>18</v>
      </c>
      <c r="O995" s="138">
        <v>21</v>
      </c>
    </row>
    <row r="996" spans="1:15" ht="13.5" customHeight="1" x14ac:dyDescent="0.25">
      <c r="A996" s="139">
        <v>0.51041666666666696</v>
      </c>
      <c r="B996" s="138">
        <v>23</v>
      </c>
      <c r="C996" s="138">
        <v>1</v>
      </c>
      <c r="D996" s="138">
        <v>0</v>
      </c>
      <c r="E996" s="138">
        <v>13</v>
      </c>
      <c r="F996" s="138">
        <v>6</v>
      </c>
      <c r="G996" s="138">
        <v>2</v>
      </c>
      <c r="H996" s="138">
        <v>0</v>
      </c>
      <c r="I996" s="138">
        <v>0</v>
      </c>
      <c r="J996" s="138">
        <v>1</v>
      </c>
      <c r="K996" s="138">
        <v>0</v>
      </c>
      <c r="L996" s="138">
        <v>0</v>
      </c>
      <c r="M996" s="138">
        <v>0</v>
      </c>
      <c r="N996" s="138">
        <v>20.5</v>
      </c>
      <c r="O996" s="138">
        <v>23.6</v>
      </c>
    </row>
    <row r="997" spans="1:15" ht="13.5" customHeight="1" x14ac:dyDescent="0.25">
      <c r="A997" s="139">
        <v>0.52083333333333304</v>
      </c>
      <c r="B997" s="138">
        <v>18</v>
      </c>
      <c r="C997" s="138">
        <v>0</v>
      </c>
      <c r="D997" s="138">
        <v>0</v>
      </c>
      <c r="E997" s="138">
        <v>15</v>
      </c>
      <c r="F997" s="138">
        <v>3</v>
      </c>
      <c r="G997" s="138">
        <v>0</v>
      </c>
      <c r="H997" s="138">
        <v>0</v>
      </c>
      <c r="I997" s="138">
        <v>0</v>
      </c>
      <c r="J997" s="138">
        <v>0</v>
      </c>
      <c r="K997" s="138">
        <v>0</v>
      </c>
      <c r="L997" s="138">
        <v>0</v>
      </c>
      <c r="M997" s="138">
        <v>0</v>
      </c>
      <c r="N997" s="138">
        <v>18.7</v>
      </c>
      <c r="O997" s="138">
        <v>21.4</v>
      </c>
    </row>
    <row r="998" spans="1:15" ht="13.5" customHeight="1" x14ac:dyDescent="0.25">
      <c r="A998" s="139">
        <v>0.53125</v>
      </c>
      <c r="B998" s="138">
        <v>17</v>
      </c>
      <c r="C998" s="138">
        <v>0</v>
      </c>
      <c r="D998" s="138">
        <v>0</v>
      </c>
      <c r="E998" s="138">
        <v>8</v>
      </c>
      <c r="F998" s="138">
        <v>7</v>
      </c>
      <c r="G998" s="138">
        <v>2</v>
      </c>
      <c r="H998" s="138">
        <v>0</v>
      </c>
      <c r="I998" s="138">
        <v>0</v>
      </c>
      <c r="J998" s="138">
        <v>0</v>
      </c>
      <c r="K998" s="138">
        <v>0</v>
      </c>
      <c r="L998" s="138">
        <v>0</v>
      </c>
      <c r="M998" s="138">
        <v>0</v>
      </c>
      <c r="N998" s="138">
        <v>18.600000000000001</v>
      </c>
      <c r="O998" s="138">
        <v>25.1</v>
      </c>
    </row>
    <row r="999" spans="1:15" ht="13.5" customHeight="1" x14ac:dyDescent="0.25">
      <c r="A999" s="139">
        <v>0.54166666666666696</v>
      </c>
      <c r="B999" s="138">
        <v>16</v>
      </c>
      <c r="C999" s="138">
        <v>0</v>
      </c>
      <c r="D999" s="138">
        <v>0</v>
      </c>
      <c r="E999" s="138">
        <v>11</v>
      </c>
      <c r="F999" s="138">
        <v>5</v>
      </c>
      <c r="G999" s="138">
        <v>0</v>
      </c>
      <c r="H999" s="138">
        <v>0</v>
      </c>
      <c r="I999" s="138">
        <v>0</v>
      </c>
      <c r="J999" s="138">
        <v>0</v>
      </c>
      <c r="K999" s="138">
        <v>0</v>
      </c>
      <c r="L999" s="138">
        <v>0</v>
      </c>
      <c r="M999" s="138">
        <v>0</v>
      </c>
      <c r="N999" s="138">
        <v>19.5</v>
      </c>
      <c r="O999" s="138">
        <v>23.5</v>
      </c>
    </row>
    <row r="1000" spans="1:15" ht="13.5" customHeight="1" x14ac:dyDescent="0.25">
      <c r="A1000" s="139">
        <v>0.55208333333333304</v>
      </c>
      <c r="B1000" s="138">
        <v>20</v>
      </c>
      <c r="C1000" s="138">
        <v>0</v>
      </c>
      <c r="D1000" s="138">
        <v>0</v>
      </c>
      <c r="E1000" s="138">
        <v>13</v>
      </c>
      <c r="F1000" s="138">
        <v>5</v>
      </c>
      <c r="G1000" s="138">
        <v>2</v>
      </c>
      <c r="H1000" s="138">
        <v>0</v>
      </c>
      <c r="I1000" s="138">
        <v>0</v>
      </c>
      <c r="J1000" s="138">
        <v>0</v>
      </c>
      <c r="K1000" s="138">
        <v>0</v>
      </c>
      <c r="L1000" s="138">
        <v>0</v>
      </c>
      <c r="M1000" s="138">
        <v>0</v>
      </c>
      <c r="N1000" s="138">
        <v>21.6</v>
      </c>
      <c r="O1000" s="138">
        <v>24.2</v>
      </c>
    </row>
    <row r="1001" spans="1:15" ht="13.5" customHeight="1" x14ac:dyDescent="0.25">
      <c r="A1001" s="139">
        <v>0.5625</v>
      </c>
      <c r="B1001" s="138">
        <v>23</v>
      </c>
      <c r="C1001" s="138">
        <v>0</v>
      </c>
      <c r="D1001" s="138">
        <v>1</v>
      </c>
      <c r="E1001" s="138">
        <v>17</v>
      </c>
      <c r="F1001" s="138">
        <v>2</v>
      </c>
      <c r="G1001" s="138">
        <v>2</v>
      </c>
      <c r="H1001" s="138">
        <v>1</v>
      </c>
      <c r="I1001" s="138">
        <v>0</v>
      </c>
      <c r="J1001" s="138">
        <v>0</v>
      </c>
      <c r="K1001" s="138">
        <v>0</v>
      </c>
      <c r="L1001" s="138">
        <v>0</v>
      </c>
      <c r="M1001" s="138">
        <v>0</v>
      </c>
      <c r="N1001" s="138">
        <v>19.7</v>
      </c>
      <c r="O1001" s="138">
        <v>23.2</v>
      </c>
    </row>
    <row r="1002" spans="1:15" ht="13.5" customHeight="1" x14ac:dyDescent="0.25">
      <c r="A1002" s="139">
        <v>0.57291666666666696</v>
      </c>
      <c r="B1002" s="138">
        <v>18</v>
      </c>
      <c r="C1002" s="138">
        <v>0</v>
      </c>
      <c r="D1002" s="138">
        <v>0</v>
      </c>
      <c r="E1002" s="138">
        <v>12</v>
      </c>
      <c r="F1002" s="138">
        <v>4</v>
      </c>
      <c r="G1002" s="138">
        <v>2</v>
      </c>
      <c r="H1002" s="138">
        <v>0</v>
      </c>
      <c r="I1002" s="138">
        <v>0</v>
      </c>
      <c r="J1002" s="138">
        <v>0</v>
      </c>
      <c r="K1002" s="138">
        <v>0</v>
      </c>
      <c r="L1002" s="138">
        <v>0</v>
      </c>
      <c r="M1002" s="138">
        <v>0</v>
      </c>
      <c r="N1002" s="138">
        <v>21.1</v>
      </c>
      <c r="O1002" s="138">
        <v>23.5</v>
      </c>
    </row>
    <row r="1003" spans="1:15" ht="13.5" customHeight="1" x14ac:dyDescent="0.25">
      <c r="A1003" s="139">
        <v>0.58333333333333304</v>
      </c>
      <c r="B1003" s="138" t="s">
        <v>61</v>
      </c>
      <c r="C1003" s="138" t="s">
        <v>61</v>
      </c>
      <c r="D1003" s="138" t="s">
        <v>61</v>
      </c>
      <c r="E1003" s="138" t="s">
        <v>61</v>
      </c>
      <c r="F1003" s="138" t="s">
        <v>61</v>
      </c>
      <c r="G1003" s="138" t="s">
        <v>61</v>
      </c>
      <c r="H1003" s="138" t="s">
        <v>61</v>
      </c>
      <c r="I1003" s="138" t="s">
        <v>61</v>
      </c>
      <c r="J1003" s="138" t="s">
        <v>61</v>
      </c>
      <c r="K1003" s="138" t="s">
        <v>61</v>
      </c>
      <c r="L1003" s="138" t="s">
        <v>61</v>
      </c>
      <c r="M1003" s="138" t="s">
        <v>61</v>
      </c>
      <c r="N1003" s="138" t="s">
        <v>61</v>
      </c>
      <c r="O1003" s="138" t="s">
        <v>61</v>
      </c>
    </row>
    <row r="1004" spans="1:15" ht="13.5" customHeight="1" x14ac:dyDescent="0.25">
      <c r="A1004" s="139">
        <v>0.59375</v>
      </c>
      <c r="B1004" s="138" t="s">
        <v>61</v>
      </c>
      <c r="C1004" s="138" t="s">
        <v>61</v>
      </c>
      <c r="D1004" s="138" t="s">
        <v>61</v>
      </c>
      <c r="E1004" s="138" t="s">
        <v>61</v>
      </c>
      <c r="F1004" s="138" t="s">
        <v>61</v>
      </c>
      <c r="G1004" s="138" t="s">
        <v>61</v>
      </c>
      <c r="H1004" s="138" t="s">
        <v>61</v>
      </c>
      <c r="I1004" s="138" t="s">
        <v>61</v>
      </c>
      <c r="J1004" s="138" t="s">
        <v>61</v>
      </c>
      <c r="K1004" s="138" t="s">
        <v>61</v>
      </c>
      <c r="L1004" s="138" t="s">
        <v>61</v>
      </c>
      <c r="M1004" s="138" t="s">
        <v>61</v>
      </c>
      <c r="N1004" s="138" t="s">
        <v>61</v>
      </c>
      <c r="O1004" s="138" t="s">
        <v>61</v>
      </c>
    </row>
    <row r="1005" spans="1:15" ht="13.5" customHeight="1" x14ac:dyDescent="0.25">
      <c r="A1005" s="139">
        <v>0.60416666666666696</v>
      </c>
      <c r="B1005" s="138" t="s">
        <v>61</v>
      </c>
      <c r="C1005" s="138" t="s">
        <v>61</v>
      </c>
      <c r="D1005" s="138" t="s">
        <v>61</v>
      </c>
      <c r="E1005" s="138" t="s">
        <v>61</v>
      </c>
      <c r="F1005" s="138" t="s">
        <v>61</v>
      </c>
      <c r="G1005" s="138" t="s">
        <v>61</v>
      </c>
      <c r="H1005" s="138" t="s">
        <v>61</v>
      </c>
      <c r="I1005" s="138" t="s">
        <v>61</v>
      </c>
      <c r="J1005" s="138" t="s">
        <v>61</v>
      </c>
      <c r="K1005" s="138" t="s">
        <v>61</v>
      </c>
      <c r="L1005" s="138" t="s">
        <v>61</v>
      </c>
      <c r="M1005" s="138" t="s">
        <v>61</v>
      </c>
      <c r="N1005" s="138" t="s">
        <v>61</v>
      </c>
      <c r="O1005" s="138" t="s">
        <v>61</v>
      </c>
    </row>
    <row r="1006" spans="1:15" ht="13.5" customHeight="1" x14ac:dyDescent="0.25">
      <c r="A1006" s="139">
        <v>0.61458333333333304</v>
      </c>
      <c r="B1006" s="138" t="s">
        <v>61</v>
      </c>
      <c r="C1006" s="138" t="s">
        <v>61</v>
      </c>
      <c r="D1006" s="138" t="s">
        <v>61</v>
      </c>
      <c r="E1006" s="138" t="s">
        <v>61</v>
      </c>
      <c r="F1006" s="138" t="s">
        <v>61</v>
      </c>
      <c r="G1006" s="138" t="s">
        <v>61</v>
      </c>
      <c r="H1006" s="138" t="s">
        <v>61</v>
      </c>
      <c r="I1006" s="138" t="s">
        <v>61</v>
      </c>
      <c r="J1006" s="138" t="s">
        <v>61</v>
      </c>
      <c r="K1006" s="138" t="s">
        <v>61</v>
      </c>
      <c r="L1006" s="138" t="s">
        <v>61</v>
      </c>
      <c r="M1006" s="138" t="s">
        <v>61</v>
      </c>
      <c r="N1006" s="138" t="s">
        <v>61</v>
      </c>
      <c r="O1006" s="138" t="s">
        <v>61</v>
      </c>
    </row>
    <row r="1007" spans="1:15" ht="13.5" customHeight="1" x14ac:dyDescent="0.25">
      <c r="A1007" s="139">
        <v>0.625</v>
      </c>
      <c r="B1007" s="138" t="s">
        <v>61</v>
      </c>
      <c r="C1007" s="138" t="s">
        <v>61</v>
      </c>
      <c r="D1007" s="138" t="s">
        <v>61</v>
      </c>
      <c r="E1007" s="138" t="s">
        <v>61</v>
      </c>
      <c r="F1007" s="138" t="s">
        <v>61</v>
      </c>
      <c r="G1007" s="138" t="s">
        <v>61</v>
      </c>
      <c r="H1007" s="138" t="s">
        <v>61</v>
      </c>
      <c r="I1007" s="138" t="s">
        <v>61</v>
      </c>
      <c r="J1007" s="138" t="s">
        <v>61</v>
      </c>
      <c r="K1007" s="138" t="s">
        <v>61</v>
      </c>
      <c r="L1007" s="138" t="s">
        <v>61</v>
      </c>
      <c r="M1007" s="138" t="s">
        <v>61</v>
      </c>
      <c r="N1007" s="138" t="s">
        <v>61</v>
      </c>
      <c r="O1007" s="138" t="s">
        <v>61</v>
      </c>
    </row>
    <row r="1008" spans="1:15" ht="13.5" customHeight="1" x14ac:dyDescent="0.25">
      <c r="A1008" s="139">
        <v>0.63541666666666696</v>
      </c>
      <c r="B1008" s="138" t="s">
        <v>61</v>
      </c>
      <c r="C1008" s="138" t="s">
        <v>61</v>
      </c>
      <c r="D1008" s="138" t="s">
        <v>61</v>
      </c>
      <c r="E1008" s="138" t="s">
        <v>61</v>
      </c>
      <c r="F1008" s="138" t="s">
        <v>61</v>
      </c>
      <c r="G1008" s="138" t="s">
        <v>61</v>
      </c>
      <c r="H1008" s="138" t="s">
        <v>61</v>
      </c>
      <c r="I1008" s="138" t="s">
        <v>61</v>
      </c>
      <c r="J1008" s="138" t="s">
        <v>61</v>
      </c>
      <c r="K1008" s="138" t="s">
        <v>61</v>
      </c>
      <c r="L1008" s="138" t="s">
        <v>61</v>
      </c>
      <c r="M1008" s="138" t="s">
        <v>61</v>
      </c>
      <c r="N1008" s="138" t="s">
        <v>61</v>
      </c>
      <c r="O1008" s="138" t="s">
        <v>61</v>
      </c>
    </row>
    <row r="1009" spans="1:15" ht="13.5" customHeight="1" x14ac:dyDescent="0.25">
      <c r="A1009" s="139">
        <v>0.64583333333333304</v>
      </c>
      <c r="B1009" s="138" t="s">
        <v>61</v>
      </c>
      <c r="C1009" s="138" t="s">
        <v>61</v>
      </c>
      <c r="D1009" s="138" t="s">
        <v>61</v>
      </c>
      <c r="E1009" s="138" t="s">
        <v>61</v>
      </c>
      <c r="F1009" s="138" t="s">
        <v>61</v>
      </c>
      <c r="G1009" s="138" t="s">
        <v>61</v>
      </c>
      <c r="H1009" s="138" t="s">
        <v>61</v>
      </c>
      <c r="I1009" s="138" t="s">
        <v>61</v>
      </c>
      <c r="J1009" s="138" t="s">
        <v>61</v>
      </c>
      <c r="K1009" s="138" t="s">
        <v>61</v>
      </c>
      <c r="L1009" s="138" t="s">
        <v>61</v>
      </c>
      <c r="M1009" s="138" t="s">
        <v>61</v>
      </c>
      <c r="N1009" s="138" t="s">
        <v>61</v>
      </c>
      <c r="O1009" s="138" t="s">
        <v>61</v>
      </c>
    </row>
    <row r="1010" spans="1:15" ht="13.5" customHeight="1" x14ac:dyDescent="0.25">
      <c r="A1010" s="139">
        <v>0.65625</v>
      </c>
      <c r="B1010" s="138" t="s">
        <v>61</v>
      </c>
      <c r="C1010" s="138" t="s">
        <v>61</v>
      </c>
      <c r="D1010" s="138" t="s">
        <v>61</v>
      </c>
      <c r="E1010" s="138" t="s">
        <v>61</v>
      </c>
      <c r="F1010" s="138" t="s">
        <v>61</v>
      </c>
      <c r="G1010" s="138" t="s">
        <v>61</v>
      </c>
      <c r="H1010" s="138" t="s">
        <v>61</v>
      </c>
      <c r="I1010" s="138" t="s">
        <v>61</v>
      </c>
      <c r="J1010" s="138" t="s">
        <v>61</v>
      </c>
      <c r="K1010" s="138" t="s">
        <v>61</v>
      </c>
      <c r="L1010" s="138" t="s">
        <v>61</v>
      </c>
      <c r="M1010" s="138" t="s">
        <v>61</v>
      </c>
      <c r="N1010" s="138" t="s">
        <v>61</v>
      </c>
      <c r="O1010" s="138" t="s">
        <v>61</v>
      </c>
    </row>
    <row r="1011" spans="1:15" ht="13.5" customHeight="1" x14ac:dyDescent="0.25">
      <c r="A1011" s="139">
        <v>0.66666666666666696</v>
      </c>
      <c r="B1011" s="138" t="s">
        <v>61</v>
      </c>
      <c r="C1011" s="138" t="s">
        <v>61</v>
      </c>
      <c r="D1011" s="138" t="s">
        <v>61</v>
      </c>
      <c r="E1011" s="138" t="s">
        <v>61</v>
      </c>
      <c r="F1011" s="138" t="s">
        <v>61</v>
      </c>
      <c r="G1011" s="138" t="s">
        <v>61</v>
      </c>
      <c r="H1011" s="138" t="s">
        <v>61</v>
      </c>
      <c r="I1011" s="138" t="s">
        <v>61</v>
      </c>
      <c r="J1011" s="138" t="s">
        <v>61</v>
      </c>
      <c r="K1011" s="138" t="s">
        <v>61</v>
      </c>
      <c r="L1011" s="138" t="s">
        <v>61</v>
      </c>
      <c r="M1011" s="138" t="s">
        <v>61</v>
      </c>
      <c r="N1011" s="138" t="s">
        <v>61</v>
      </c>
      <c r="O1011" s="138" t="s">
        <v>61</v>
      </c>
    </row>
    <row r="1012" spans="1:15" ht="13.5" customHeight="1" x14ac:dyDescent="0.25">
      <c r="A1012" s="139">
        <v>0.67708333333333304</v>
      </c>
      <c r="B1012" s="138" t="s">
        <v>61</v>
      </c>
      <c r="C1012" s="138" t="s">
        <v>61</v>
      </c>
      <c r="D1012" s="138" t="s">
        <v>61</v>
      </c>
      <c r="E1012" s="138" t="s">
        <v>61</v>
      </c>
      <c r="F1012" s="138" t="s">
        <v>61</v>
      </c>
      <c r="G1012" s="138" t="s">
        <v>61</v>
      </c>
      <c r="H1012" s="138" t="s">
        <v>61</v>
      </c>
      <c r="I1012" s="138" t="s">
        <v>61</v>
      </c>
      <c r="J1012" s="138" t="s">
        <v>61</v>
      </c>
      <c r="K1012" s="138" t="s">
        <v>61</v>
      </c>
      <c r="L1012" s="138" t="s">
        <v>61</v>
      </c>
      <c r="M1012" s="138" t="s">
        <v>61</v>
      </c>
      <c r="N1012" s="138" t="s">
        <v>61</v>
      </c>
      <c r="O1012" s="138" t="s">
        <v>61</v>
      </c>
    </row>
    <row r="1013" spans="1:15" ht="13.5" customHeight="1" x14ac:dyDescent="0.25">
      <c r="A1013" s="139">
        <v>0.6875</v>
      </c>
      <c r="B1013" s="138" t="s">
        <v>61</v>
      </c>
      <c r="C1013" s="138" t="s">
        <v>61</v>
      </c>
      <c r="D1013" s="138" t="s">
        <v>61</v>
      </c>
      <c r="E1013" s="138" t="s">
        <v>61</v>
      </c>
      <c r="F1013" s="138" t="s">
        <v>61</v>
      </c>
      <c r="G1013" s="138" t="s">
        <v>61</v>
      </c>
      <c r="H1013" s="138" t="s">
        <v>61</v>
      </c>
      <c r="I1013" s="138" t="s">
        <v>61</v>
      </c>
      <c r="J1013" s="138" t="s">
        <v>61</v>
      </c>
      <c r="K1013" s="138" t="s">
        <v>61</v>
      </c>
      <c r="L1013" s="138" t="s">
        <v>61</v>
      </c>
      <c r="M1013" s="138" t="s">
        <v>61</v>
      </c>
      <c r="N1013" s="138" t="s">
        <v>61</v>
      </c>
      <c r="O1013" s="138" t="s">
        <v>61</v>
      </c>
    </row>
    <row r="1014" spans="1:15" ht="13.5" customHeight="1" x14ac:dyDescent="0.25">
      <c r="A1014" s="139">
        <v>0.69791666666666696</v>
      </c>
      <c r="B1014" s="138" t="s">
        <v>61</v>
      </c>
      <c r="C1014" s="138" t="s">
        <v>61</v>
      </c>
      <c r="D1014" s="138" t="s">
        <v>61</v>
      </c>
      <c r="E1014" s="138" t="s">
        <v>61</v>
      </c>
      <c r="F1014" s="138" t="s">
        <v>61</v>
      </c>
      <c r="G1014" s="138" t="s">
        <v>61</v>
      </c>
      <c r="H1014" s="138" t="s">
        <v>61</v>
      </c>
      <c r="I1014" s="138" t="s">
        <v>61</v>
      </c>
      <c r="J1014" s="138" t="s">
        <v>61</v>
      </c>
      <c r="K1014" s="138" t="s">
        <v>61</v>
      </c>
      <c r="L1014" s="138" t="s">
        <v>61</v>
      </c>
      <c r="M1014" s="138" t="s">
        <v>61</v>
      </c>
      <c r="N1014" s="138" t="s">
        <v>61</v>
      </c>
      <c r="O1014" s="138" t="s">
        <v>61</v>
      </c>
    </row>
    <row r="1015" spans="1:15" ht="13.5" customHeight="1" x14ac:dyDescent="0.25">
      <c r="A1015" s="139">
        <v>0.70833333333333304</v>
      </c>
      <c r="B1015" s="138" t="s">
        <v>61</v>
      </c>
      <c r="C1015" s="138" t="s">
        <v>61</v>
      </c>
      <c r="D1015" s="138" t="s">
        <v>61</v>
      </c>
      <c r="E1015" s="138" t="s">
        <v>61</v>
      </c>
      <c r="F1015" s="138" t="s">
        <v>61</v>
      </c>
      <c r="G1015" s="138" t="s">
        <v>61</v>
      </c>
      <c r="H1015" s="138" t="s">
        <v>61</v>
      </c>
      <c r="I1015" s="138" t="s">
        <v>61</v>
      </c>
      <c r="J1015" s="138" t="s">
        <v>61</v>
      </c>
      <c r="K1015" s="138" t="s">
        <v>61</v>
      </c>
      <c r="L1015" s="138" t="s">
        <v>61</v>
      </c>
      <c r="M1015" s="138" t="s">
        <v>61</v>
      </c>
      <c r="N1015" s="138" t="s">
        <v>61</v>
      </c>
      <c r="O1015" s="138" t="s">
        <v>61</v>
      </c>
    </row>
    <row r="1016" spans="1:15" ht="13.5" customHeight="1" x14ac:dyDescent="0.25">
      <c r="A1016" s="139">
        <v>0.71875</v>
      </c>
      <c r="B1016" s="138" t="s">
        <v>61</v>
      </c>
      <c r="C1016" s="138" t="s">
        <v>61</v>
      </c>
      <c r="D1016" s="138" t="s">
        <v>61</v>
      </c>
      <c r="E1016" s="138" t="s">
        <v>61</v>
      </c>
      <c r="F1016" s="138" t="s">
        <v>61</v>
      </c>
      <c r="G1016" s="138" t="s">
        <v>61</v>
      </c>
      <c r="H1016" s="138" t="s">
        <v>61</v>
      </c>
      <c r="I1016" s="138" t="s">
        <v>61</v>
      </c>
      <c r="J1016" s="138" t="s">
        <v>61</v>
      </c>
      <c r="K1016" s="138" t="s">
        <v>61</v>
      </c>
      <c r="L1016" s="138" t="s">
        <v>61</v>
      </c>
      <c r="M1016" s="138" t="s">
        <v>61</v>
      </c>
      <c r="N1016" s="138" t="s">
        <v>61</v>
      </c>
      <c r="O1016" s="138" t="s">
        <v>61</v>
      </c>
    </row>
    <row r="1017" spans="1:15" ht="13.5" customHeight="1" x14ac:dyDescent="0.25">
      <c r="A1017" s="139">
        <v>0.72916666666666696</v>
      </c>
      <c r="B1017" s="138" t="s">
        <v>61</v>
      </c>
      <c r="C1017" s="138" t="s">
        <v>61</v>
      </c>
      <c r="D1017" s="138" t="s">
        <v>61</v>
      </c>
      <c r="E1017" s="138" t="s">
        <v>61</v>
      </c>
      <c r="F1017" s="138" t="s">
        <v>61</v>
      </c>
      <c r="G1017" s="138" t="s">
        <v>61</v>
      </c>
      <c r="H1017" s="138" t="s">
        <v>61</v>
      </c>
      <c r="I1017" s="138" t="s">
        <v>61</v>
      </c>
      <c r="J1017" s="138" t="s">
        <v>61</v>
      </c>
      <c r="K1017" s="138" t="s">
        <v>61</v>
      </c>
      <c r="L1017" s="138" t="s">
        <v>61</v>
      </c>
      <c r="M1017" s="138" t="s">
        <v>61</v>
      </c>
      <c r="N1017" s="138" t="s">
        <v>61</v>
      </c>
      <c r="O1017" s="138" t="s">
        <v>61</v>
      </c>
    </row>
    <row r="1018" spans="1:15" ht="13.5" customHeight="1" x14ac:dyDescent="0.25">
      <c r="A1018" s="139">
        <v>0.73958333333333304</v>
      </c>
      <c r="B1018" s="138" t="s">
        <v>61</v>
      </c>
      <c r="C1018" s="138" t="s">
        <v>61</v>
      </c>
      <c r="D1018" s="138" t="s">
        <v>61</v>
      </c>
      <c r="E1018" s="138" t="s">
        <v>61</v>
      </c>
      <c r="F1018" s="138" t="s">
        <v>61</v>
      </c>
      <c r="G1018" s="138" t="s">
        <v>61</v>
      </c>
      <c r="H1018" s="138" t="s">
        <v>61</v>
      </c>
      <c r="I1018" s="138" t="s">
        <v>61</v>
      </c>
      <c r="J1018" s="138" t="s">
        <v>61</v>
      </c>
      <c r="K1018" s="138" t="s">
        <v>61</v>
      </c>
      <c r="L1018" s="138" t="s">
        <v>61</v>
      </c>
      <c r="M1018" s="138" t="s">
        <v>61</v>
      </c>
      <c r="N1018" s="138" t="s">
        <v>61</v>
      </c>
      <c r="O1018" s="138" t="s">
        <v>61</v>
      </c>
    </row>
    <row r="1019" spans="1:15" ht="13.5" customHeight="1" x14ac:dyDescent="0.25">
      <c r="A1019" s="139">
        <v>0.75</v>
      </c>
      <c r="B1019" s="138" t="s">
        <v>61</v>
      </c>
      <c r="C1019" s="138" t="s">
        <v>61</v>
      </c>
      <c r="D1019" s="138" t="s">
        <v>61</v>
      </c>
      <c r="E1019" s="138" t="s">
        <v>61</v>
      </c>
      <c r="F1019" s="138" t="s">
        <v>61</v>
      </c>
      <c r="G1019" s="138" t="s">
        <v>61</v>
      </c>
      <c r="H1019" s="138" t="s">
        <v>61</v>
      </c>
      <c r="I1019" s="138" t="s">
        <v>61</v>
      </c>
      <c r="J1019" s="138" t="s">
        <v>61</v>
      </c>
      <c r="K1019" s="138" t="s">
        <v>61</v>
      </c>
      <c r="L1019" s="138" t="s">
        <v>61</v>
      </c>
      <c r="M1019" s="138" t="s">
        <v>61</v>
      </c>
      <c r="N1019" s="138" t="s">
        <v>61</v>
      </c>
      <c r="O1019" s="138" t="s">
        <v>61</v>
      </c>
    </row>
    <row r="1020" spans="1:15" ht="13.5" customHeight="1" x14ac:dyDescent="0.25">
      <c r="A1020" s="139">
        <v>0.76041666666666696</v>
      </c>
      <c r="B1020" s="138" t="s">
        <v>61</v>
      </c>
      <c r="C1020" s="138" t="s">
        <v>61</v>
      </c>
      <c r="D1020" s="138" t="s">
        <v>61</v>
      </c>
      <c r="E1020" s="138" t="s">
        <v>61</v>
      </c>
      <c r="F1020" s="138" t="s">
        <v>61</v>
      </c>
      <c r="G1020" s="138" t="s">
        <v>61</v>
      </c>
      <c r="H1020" s="138" t="s">
        <v>61</v>
      </c>
      <c r="I1020" s="138" t="s">
        <v>61</v>
      </c>
      <c r="J1020" s="138" t="s">
        <v>61</v>
      </c>
      <c r="K1020" s="138" t="s">
        <v>61</v>
      </c>
      <c r="L1020" s="138" t="s">
        <v>61</v>
      </c>
      <c r="M1020" s="138" t="s">
        <v>61</v>
      </c>
      <c r="N1020" s="138" t="s">
        <v>61</v>
      </c>
      <c r="O1020" s="138" t="s">
        <v>61</v>
      </c>
    </row>
    <row r="1021" spans="1:15" ht="13.5" customHeight="1" x14ac:dyDescent="0.25">
      <c r="A1021" s="139">
        <v>0.77083333333333304</v>
      </c>
      <c r="B1021" s="138" t="s">
        <v>61</v>
      </c>
      <c r="C1021" s="138" t="s">
        <v>61</v>
      </c>
      <c r="D1021" s="138" t="s">
        <v>61</v>
      </c>
      <c r="E1021" s="138" t="s">
        <v>61</v>
      </c>
      <c r="F1021" s="138" t="s">
        <v>61</v>
      </c>
      <c r="G1021" s="138" t="s">
        <v>61</v>
      </c>
      <c r="H1021" s="138" t="s">
        <v>61</v>
      </c>
      <c r="I1021" s="138" t="s">
        <v>61</v>
      </c>
      <c r="J1021" s="138" t="s">
        <v>61</v>
      </c>
      <c r="K1021" s="138" t="s">
        <v>61</v>
      </c>
      <c r="L1021" s="138" t="s">
        <v>61</v>
      </c>
      <c r="M1021" s="138" t="s">
        <v>61</v>
      </c>
      <c r="N1021" s="138" t="s">
        <v>61</v>
      </c>
      <c r="O1021" s="138" t="s">
        <v>61</v>
      </c>
    </row>
    <row r="1022" spans="1:15" ht="13.5" customHeight="1" x14ac:dyDescent="0.25">
      <c r="A1022" s="139">
        <v>0.78125</v>
      </c>
      <c r="B1022" s="138" t="s">
        <v>61</v>
      </c>
      <c r="C1022" s="138" t="s">
        <v>61</v>
      </c>
      <c r="D1022" s="138" t="s">
        <v>61</v>
      </c>
      <c r="E1022" s="138" t="s">
        <v>61</v>
      </c>
      <c r="F1022" s="138" t="s">
        <v>61</v>
      </c>
      <c r="G1022" s="138" t="s">
        <v>61</v>
      </c>
      <c r="H1022" s="138" t="s">
        <v>61</v>
      </c>
      <c r="I1022" s="138" t="s">
        <v>61</v>
      </c>
      <c r="J1022" s="138" t="s">
        <v>61</v>
      </c>
      <c r="K1022" s="138" t="s">
        <v>61</v>
      </c>
      <c r="L1022" s="138" t="s">
        <v>61</v>
      </c>
      <c r="M1022" s="138" t="s">
        <v>61</v>
      </c>
      <c r="N1022" s="138" t="s">
        <v>61</v>
      </c>
      <c r="O1022" s="138" t="s">
        <v>61</v>
      </c>
    </row>
    <row r="1023" spans="1:15" ht="13.5" customHeight="1" x14ac:dyDescent="0.25">
      <c r="A1023" s="139">
        <v>0.79166666666666696</v>
      </c>
      <c r="B1023" s="138" t="s">
        <v>61</v>
      </c>
      <c r="C1023" s="138" t="s">
        <v>61</v>
      </c>
      <c r="D1023" s="138" t="s">
        <v>61</v>
      </c>
      <c r="E1023" s="138" t="s">
        <v>61</v>
      </c>
      <c r="F1023" s="138" t="s">
        <v>61</v>
      </c>
      <c r="G1023" s="138" t="s">
        <v>61</v>
      </c>
      <c r="H1023" s="138" t="s">
        <v>61</v>
      </c>
      <c r="I1023" s="138" t="s">
        <v>61</v>
      </c>
      <c r="J1023" s="138" t="s">
        <v>61</v>
      </c>
      <c r="K1023" s="138" t="s">
        <v>61</v>
      </c>
      <c r="L1023" s="138" t="s">
        <v>61</v>
      </c>
      <c r="M1023" s="138" t="s">
        <v>61</v>
      </c>
      <c r="N1023" s="138" t="s">
        <v>61</v>
      </c>
      <c r="O1023" s="138" t="s">
        <v>61</v>
      </c>
    </row>
    <row r="1024" spans="1:15" ht="13.5" customHeight="1" x14ac:dyDescent="0.25">
      <c r="A1024" s="139">
        <v>0.80208333333333304</v>
      </c>
      <c r="B1024" s="138" t="s">
        <v>61</v>
      </c>
      <c r="C1024" s="138" t="s">
        <v>61</v>
      </c>
      <c r="D1024" s="138" t="s">
        <v>61</v>
      </c>
      <c r="E1024" s="138" t="s">
        <v>61</v>
      </c>
      <c r="F1024" s="138" t="s">
        <v>61</v>
      </c>
      <c r="G1024" s="138" t="s">
        <v>61</v>
      </c>
      <c r="H1024" s="138" t="s">
        <v>61</v>
      </c>
      <c r="I1024" s="138" t="s">
        <v>61</v>
      </c>
      <c r="J1024" s="138" t="s">
        <v>61</v>
      </c>
      <c r="K1024" s="138" t="s">
        <v>61</v>
      </c>
      <c r="L1024" s="138" t="s">
        <v>61</v>
      </c>
      <c r="M1024" s="138" t="s">
        <v>61</v>
      </c>
      <c r="N1024" s="138" t="s">
        <v>61</v>
      </c>
      <c r="O1024" s="138" t="s">
        <v>61</v>
      </c>
    </row>
    <row r="1025" spans="1:15" ht="13.5" customHeight="1" x14ac:dyDescent="0.25">
      <c r="A1025" s="139">
        <v>0.8125</v>
      </c>
      <c r="B1025" s="138" t="s">
        <v>61</v>
      </c>
      <c r="C1025" s="138" t="s">
        <v>61</v>
      </c>
      <c r="D1025" s="138" t="s">
        <v>61</v>
      </c>
      <c r="E1025" s="138" t="s">
        <v>61</v>
      </c>
      <c r="F1025" s="138" t="s">
        <v>61</v>
      </c>
      <c r="G1025" s="138" t="s">
        <v>61</v>
      </c>
      <c r="H1025" s="138" t="s">
        <v>61</v>
      </c>
      <c r="I1025" s="138" t="s">
        <v>61</v>
      </c>
      <c r="J1025" s="138" t="s">
        <v>61</v>
      </c>
      <c r="K1025" s="138" t="s">
        <v>61</v>
      </c>
      <c r="L1025" s="138" t="s">
        <v>61</v>
      </c>
      <c r="M1025" s="138" t="s">
        <v>61</v>
      </c>
      <c r="N1025" s="138" t="s">
        <v>61</v>
      </c>
      <c r="O1025" s="138" t="s">
        <v>61</v>
      </c>
    </row>
    <row r="1026" spans="1:15" ht="13.5" customHeight="1" x14ac:dyDescent="0.25">
      <c r="A1026" s="139">
        <v>0.82291666666666696</v>
      </c>
      <c r="B1026" s="138" t="s">
        <v>61</v>
      </c>
      <c r="C1026" s="138" t="s">
        <v>61</v>
      </c>
      <c r="D1026" s="138" t="s">
        <v>61</v>
      </c>
      <c r="E1026" s="138" t="s">
        <v>61</v>
      </c>
      <c r="F1026" s="138" t="s">
        <v>61</v>
      </c>
      <c r="G1026" s="138" t="s">
        <v>61</v>
      </c>
      <c r="H1026" s="138" t="s">
        <v>61</v>
      </c>
      <c r="I1026" s="138" t="s">
        <v>61</v>
      </c>
      <c r="J1026" s="138" t="s">
        <v>61</v>
      </c>
      <c r="K1026" s="138" t="s">
        <v>61</v>
      </c>
      <c r="L1026" s="138" t="s">
        <v>61</v>
      </c>
      <c r="M1026" s="138" t="s">
        <v>61</v>
      </c>
      <c r="N1026" s="138" t="s">
        <v>61</v>
      </c>
      <c r="O1026" s="138" t="s">
        <v>61</v>
      </c>
    </row>
    <row r="1027" spans="1:15" ht="13.5" customHeight="1" x14ac:dyDescent="0.25">
      <c r="A1027" s="139">
        <v>0.83333333333333304</v>
      </c>
      <c r="B1027" s="138" t="s">
        <v>61</v>
      </c>
      <c r="C1027" s="138" t="s">
        <v>61</v>
      </c>
      <c r="D1027" s="138" t="s">
        <v>61</v>
      </c>
      <c r="E1027" s="138" t="s">
        <v>61</v>
      </c>
      <c r="F1027" s="138" t="s">
        <v>61</v>
      </c>
      <c r="G1027" s="138" t="s">
        <v>61</v>
      </c>
      <c r="H1027" s="138" t="s">
        <v>61</v>
      </c>
      <c r="I1027" s="138" t="s">
        <v>61</v>
      </c>
      <c r="J1027" s="138" t="s">
        <v>61</v>
      </c>
      <c r="K1027" s="138" t="s">
        <v>61</v>
      </c>
      <c r="L1027" s="138" t="s">
        <v>61</v>
      </c>
      <c r="M1027" s="138" t="s">
        <v>61</v>
      </c>
      <c r="N1027" s="138" t="s">
        <v>61</v>
      </c>
      <c r="O1027" s="138" t="s">
        <v>61</v>
      </c>
    </row>
    <row r="1028" spans="1:15" ht="13.5" customHeight="1" x14ac:dyDescent="0.25">
      <c r="A1028" s="139">
        <v>0.84375</v>
      </c>
      <c r="B1028" s="138" t="s">
        <v>61</v>
      </c>
      <c r="C1028" s="138" t="s">
        <v>61</v>
      </c>
      <c r="D1028" s="138" t="s">
        <v>61</v>
      </c>
      <c r="E1028" s="138" t="s">
        <v>61</v>
      </c>
      <c r="F1028" s="138" t="s">
        <v>61</v>
      </c>
      <c r="G1028" s="138" t="s">
        <v>61</v>
      </c>
      <c r="H1028" s="138" t="s">
        <v>61</v>
      </c>
      <c r="I1028" s="138" t="s">
        <v>61</v>
      </c>
      <c r="J1028" s="138" t="s">
        <v>61</v>
      </c>
      <c r="K1028" s="138" t="s">
        <v>61</v>
      </c>
      <c r="L1028" s="138" t="s">
        <v>61</v>
      </c>
      <c r="M1028" s="138" t="s">
        <v>61</v>
      </c>
      <c r="N1028" s="138" t="s">
        <v>61</v>
      </c>
      <c r="O1028" s="138" t="s">
        <v>61</v>
      </c>
    </row>
    <row r="1029" spans="1:15" ht="13.5" customHeight="1" x14ac:dyDescent="0.25">
      <c r="A1029" s="139">
        <v>0.85416666666666696</v>
      </c>
      <c r="B1029" s="138" t="s">
        <v>61</v>
      </c>
      <c r="C1029" s="138" t="s">
        <v>61</v>
      </c>
      <c r="D1029" s="138" t="s">
        <v>61</v>
      </c>
      <c r="E1029" s="138" t="s">
        <v>61</v>
      </c>
      <c r="F1029" s="138" t="s">
        <v>61</v>
      </c>
      <c r="G1029" s="138" t="s">
        <v>61</v>
      </c>
      <c r="H1029" s="138" t="s">
        <v>61</v>
      </c>
      <c r="I1029" s="138" t="s">
        <v>61</v>
      </c>
      <c r="J1029" s="138" t="s">
        <v>61</v>
      </c>
      <c r="K1029" s="138" t="s">
        <v>61</v>
      </c>
      <c r="L1029" s="138" t="s">
        <v>61</v>
      </c>
      <c r="M1029" s="138" t="s">
        <v>61</v>
      </c>
      <c r="N1029" s="138" t="s">
        <v>61</v>
      </c>
      <c r="O1029" s="138" t="s">
        <v>61</v>
      </c>
    </row>
    <row r="1030" spans="1:15" ht="13.5" customHeight="1" x14ac:dyDescent="0.25">
      <c r="A1030" s="139">
        <v>0.86458333333333304</v>
      </c>
      <c r="B1030" s="138" t="s">
        <v>61</v>
      </c>
      <c r="C1030" s="138" t="s">
        <v>61</v>
      </c>
      <c r="D1030" s="138" t="s">
        <v>61</v>
      </c>
      <c r="E1030" s="138" t="s">
        <v>61</v>
      </c>
      <c r="F1030" s="138" t="s">
        <v>61</v>
      </c>
      <c r="G1030" s="138" t="s">
        <v>61</v>
      </c>
      <c r="H1030" s="138" t="s">
        <v>61</v>
      </c>
      <c r="I1030" s="138" t="s">
        <v>61</v>
      </c>
      <c r="J1030" s="138" t="s">
        <v>61</v>
      </c>
      <c r="K1030" s="138" t="s">
        <v>61</v>
      </c>
      <c r="L1030" s="138" t="s">
        <v>61</v>
      </c>
      <c r="M1030" s="138" t="s">
        <v>61</v>
      </c>
      <c r="N1030" s="138" t="s">
        <v>61</v>
      </c>
      <c r="O1030" s="138" t="s">
        <v>61</v>
      </c>
    </row>
    <row r="1031" spans="1:15" ht="13.5" customHeight="1" x14ac:dyDescent="0.25">
      <c r="A1031" s="139">
        <v>0.875</v>
      </c>
      <c r="B1031" s="138" t="s">
        <v>61</v>
      </c>
      <c r="C1031" s="138" t="s">
        <v>61</v>
      </c>
      <c r="D1031" s="138" t="s">
        <v>61</v>
      </c>
      <c r="E1031" s="138" t="s">
        <v>61</v>
      </c>
      <c r="F1031" s="138" t="s">
        <v>61</v>
      </c>
      <c r="G1031" s="138" t="s">
        <v>61</v>
      </c>
      <c r="H1031" s="138" t="s">
        <v>61</v>
      </c>
      <c r="I1031" s="138" t="s">
        <v>61</v>
      </c>
      <c r="J1031" s="138" t="s">
        <v>61</v>
      </c>
      <c r="K1031" s="138" t="s">
        <v>61</v>
      </c>
      <c r="L1031" s="138" t="s">
        <v>61</v>
      </c>
      <c r="M1031" s="138" t="s">
        <v>61</v>
      </c>
      <c r="N1031" s="138" t="s">
        <v>61</v>
      </c>
      <c r="O1031" s="138" t="s">
        <v>61</v>
      </c>
    </row>
    <row r="1032" spans="1:15" ht="13.5" customHeight="1" x14ac:dyDescent="0.25">
      <c r="A1032" s="139">
        <v>0.88541666666666696</v>
      </c>
      <c r="B1032" s="138" t="s">
        <v>61</v>
      </c>
      <c r="C1032" s="138" t="s">
        <v>61</v>
      </c>
      <c r="D1032" s="138" t="s">
        <v>61</v>
      </c>
      <c r="E1032" s="138" t="s">
        <v>61</v>
      </c>
      <c r="F1032" s="138" t="s">
        <v>61</v>
      </c>
      <c r="G1032" s="138" t="s">
        <v>61</v>
      </c>
      <c r="H1032" s="138" t="s">
        <v>61</v>
      </c>
      <c r="I1032" s="138" t="s">
        <v>61</v>
      </c>
      <c r="J1032" s="138" t="s">
        <v>61</v>
      </c>
      <c r="K1032" s="138" t="s">
        <v>61</v>
      </c>
      <c r="L1032" s="138" t="s">
        <v>61</v>
      </c>
      <c r="M1032" s="138" t="s">
        <v>61</v>
      </c>
      <c r="N1032" s="138" t="s">
        <v>61</v>
      </c>
      <c r="O1032" s="138" t="s">
        <v>61</v>
      </c>
    </row>
    <row r="1033" spans="1:15" ht="13.5" customHeight="1" x14ac:dyDescent="0.25">
      <c r="A1033" s="139">
        <v>0.89583333333333304</v>
      </c>
      <c r="B1033" s="138" t="s">
        <v>61</v>
      </c>
      <c r="C1033" s="138" t="s">
        <v>61</v>
      </c>
      <c r="D1033" s="138" t="s">
        <v>61</v>
      </c>
      <c r="E1033" s="138" t="s">
        <v>61</v>
      </c>
      <c r="F1033" s="138" t="s">
        <v>61</v>
      </c>
      <c r="G1033" s="138" t="s">
        <v>61</v>
      </c>
      <c r="H1033" s="138" t="s">
        <v>61</v>
      </c>
      <c r="I1033" s="138" t="s">
        <v>61</v>
      </c>
      <c r="J1033" s="138" t="s">
        <v>61</v>
      </c>
      <c r="K1033" s="138" t="s">
        <v>61</v>
      </c>
      <c r="L1033" s="138" t="s">
        <v>61</v>
      </c>
      <c r="M1033" s="138" t="s">
        <v>61</v>
      </c>
      <c r="N1033" s="138" t="s">
        <v>61</v>
      </c>
      <c r="O1033" s="138" t="s">
        <v>61</v>
      </c>
    </row>
    <row r="1034" spans="1:15" ht="13.5" customHeight="1" x14ac:dyDescent="0.25">
      <c r="A1034" s="139">
        <v>0.90625</v>
      </c>
      <c r="B1034" s="138" t="s">
        <v>61</v>
      </c>
      <c r="C1034" s="138" t="s">
        <v>61</v>
      </c>
      <c r="D1034" s="138" t="s">
        <v>61</v>
      </c>
      <c r="E1034" s="138" t="s">
        <v>61</v>
      </c>
      <c r="F1034" s="138" t="s">
        <v>61</v>
      </c>
      <c r="G1034" s="138" t="s">
        <v>61</v>
      </c>
      <c r="H1034" s="138" t="s">
        <v>61</v>
      </c>
      <c r="I1034" s="138" t="s">
        <v>61</v>
      </c>
      <c r="J1034" s="138" t="s">
        <v>61</v>
      </c>
      <c r="K1034" s="138" t="s">
        <v>61</v>
      </c>
      <c r="L1034" s="138" t="s">
        <v>61</v>
      </c>
      <c r="M1034" s="138" t="s">
        <v>61</v>
      </c>
      <c r="N1034" s="138" t="s">
        <v>61</v>
      </c>
      <c r="O1034" s="138" t="s">
        <v>61</v>
      </c>
    </row>
    <row r="1035" spans="1:15" ht="13.5" customHeight="1" x14ac:dyDescent="0.25">
      <c r="A1035" s="139">
        <v>0.91666666666666696</v>
      </c>
      <c r="B1035" s="138" t="s">
        <v>61</v>
      </c>
      <c r="C1035" s="138" t="s">
        <v>61</v>
      </c>
      <c r="D1035" s="138" t="s">
        <v>61</v>
      </c>
      <c r="E1035" s="138" t="s">
        <v>61</v>
      </c>
      <c r="F1035" s="138" t="s">
        <v>61</v>
      </c>
      <c r="G1035" s="138" t="s">
        <v>61</v>
      </c>
      <c r="H1035" s="138" t="s">
        <v>61</v>
      </c>
      <c r="I1035" s="138" t="s">
        <v>61</v>
      </c>
      <c r="J1035" s="138" t="s">
        <v>61</v>
      </c>
      <c r="K1035" s="138" t="s">
        <v>61</v>
      </c>
      <c r="L1035" s="138" t="s">
        <v>61</v>
      </c>
      <c r="M1035" s="138" t="s">
        <v>61</v>
      </c>
      <c r="N1035" s="138" t="s">
        <v>61</v>
      </c>
      <c r="O1035" s="138" t="s">
        <v>61</v>
      </c>
    </row>
    <row r="1036" spans="1:15" ht="13.5" customHeight="1" x14ac:dyDescent="0.25">
      <c r="A1036" s="139">
        <v>0.92708333333333304</v>
      </c>
      <c r="B1036" s="138" t="s">
        <v>61</v>
      </c>
      <c r="C1036" s="138" t="s">
        <v>61</v>
      </c>
      <c r="D1036" s="138" t="s">
        <v>61</v>
      </c>
      <c r="E1036" s="138" t="s">
        <v>61</v>
      </c>
      <c r="F1036" s="138" t="s">
        <v>61</v>
      </c>
      <c r="G1036" s="138" t="s">
        <v>61</v>
      </c>
      <c r="H1036" s="138" t="s">
        <v>61</v>
      </c>
      <c r="I1036" s="138" t="s">
        <v>61</v>
      </c>
      <c r="J1036" s="138" t="s">
        <v>61</v>
      </c>
      <c r="K1036" s="138" t="s">
        <v>61</v>
      </c>
      <c r="L1036" s="138" t="s">
        <v>61</v>
      </c>
      <c r="M1036" s="138" t="s">
        <v>61</v>
      </c>
      <c r="N1036" s="138" t="s">
        <v>61</v>
      </c>
      <c r="O1036" s="138" t="s">
        <v>61</v>
      </c>
    </row>
    <row r="1037" spans="1:15" ht="13.5" customHeight="1" x14ac:dyDescent="0.25">
      <c r="A1037" s="139">
        <v>0.9375</v>
      </c>
      <c r="B1037" s="138" t="s">
        <v>61</v>
      </c>
      <c r="C1037" s="138" t="s">
        <v>61</v>
      </c>
      <c r="D1037" s="138" t="s">
        <v>61</v>
      </c>
      <c r="E1037" s="138" t="s">
        <v>61</v>
      </c>
      <c r="F1037" s="138" t="s">
        <v>61</v>
      </c>
      <c r="G1037" s="138" t="s">
        <v>61</v>
      </c>
      <c r="H1037" s="138" t="s">
        <v>61</v>
      </c>
      <c r="I1037" s="138" t="s">
        <v>61</v>
      </c>
      <c r="J1037" s="138" t="s">
        <v>61</v>
      </c>
      <c r="K1037" s="138" t="s">
        <v>61</v>
      </c>
      <c r="L1037" s="138" t="s">
        <v>61</v>
      </c>
      <c r="M1037" s="138" t="s">
        <v>61</v>
      </c>
      <c r="N1037" s="138" t="s">
        <v>61</v>
      </c>
      <c r="O1037" s="138" t="s">
        <v>61</v>
      </c>
    </row>
    <row r="1038" spans="1:15" ht="13.5" customHeight="1" x14ac:dyDescent="0.25">
      <c r="A1038" s="139">
        <v>0.94791666666666696</v>
      </c>
      <c r="B1038" s="138" t="s">
        <v>61</v>
      </c>
      <c r="C1038" s="138" t="s">
        <v>61</v>
      </c>
      <c r="D1038" s="138" t="s">
        <v>61</v>
      </c>
      <c r="E1038" s="138" t="s">
        <v>61</v>
      </c>
      <c r="F1038" s="138" t="s">
        <v>61</v>
      </c>
      <c r="G1038" s="138" t="s">
        <v>61</v>
      </c>
      <c r="H1038" s="138" t="s">
        <v>61</v>
      </c>
      <c r="I1038" s="138" t="s">
        <v>61</v>
      </c>
      <c r="J1038" s="138" t="s">
        <v>61</v>
      </c>
      <c r="K1038" s="138" t="s">
        <v>61</v>
      </c>
      <c r="L1038" s="138" t="s">
        <v>61</v>
      </c>
      <c r="M1038" s="138" t="s">
        <v>61</v>
      </c>
      <c r="N1038" s="138" t="s">
        <v>61</v>
      </c>
      <c r="O1038" s="138" t="s">
        <v>61</v>
      </c>
    </row>
    <row r="1039" spans="1:15" ht="13.5" customHeight="1" x14ac:dyDescent="0.25">
      <c r="A1039" s="139">
        <v>0.95833333333333304</v>
      </c>
      <c r="B1039" s="138" t="s">
        <v>61</v>
      </c>
      <c r="C1039" s="138" t="s">
        <v>61</v>
      </c>
      <c r="D1039" s="138" t="s">
        <v>61</v>
      </c>
      <c r="E1039" s="138" t="s">
        <v>61</v>
      </c>
      <c r="F1039" s="138" t="s">
        <v>61</v>
      </c>
      <c r="G1039" s="138" t="s">
        <v>61</v>
      </c>
      <c r="H1039" s="138" t="s">
        <v>61</v>
      </c>
      <c r="I1039" s="138" t="s">
        <v>61</v>
      </c>
      <c r="J1039" s="138" t="s">
        <v>61</v>
      </c>
      <c r="K1039" s="138" t="s">
        <v>61</v>
      </c>
      <c r="L1039" s="138" t="s">
        <v>61</v>
      </c>
      <c r="M1039" s="138" t="s">
        <v>61</v>
      </c>
      <c r="N1039" s="138" t="s">
        <v>61</v>
      </c>
      <c r="O1039" s="138" t="s">
        <v>61</v>
      </c>
    </row>
    <row r="1040" spans="1:15" ht="13.5" customHeight="1" x14ac:dyDescent="0.25">
      <c r="A1040" s="139">
        <v>0.96875</v>
      </c>
      <c r="B1040" s="138" t="s">
        <v>61</v>
      </c>
      <c r="C1040" s="138" t="s">
        <v>61</v>
      </c>
      <c r="D1040" s="138" t="s">
        <v>61</v>
      </c>
      <c r="E1040" s="138" t="s">
        <v>61</v>
      </c>
      <c r="F1040" s="138" t="s">
        <v>61</v>
      </c>
      <c r="G1040" s="138" t="s">
        <v>61</v>
      </c>
      <c r="H1040" s="138" t="s">
        <v>61</v>
      </c>
      <c r="I1040" s="138" t="s">
        <v>61</v>
      </c>
      <c r="J1040" s="138" t="s">
        <v>61</v>
      </c>
      <c r="K1040" s="138" t="s">
        <v>61</v>
      </c>
      <c r="L1040" s="138" t="s">
        <v>61</v>
      </c>
      <c r="M1040" s="138" t="s">
        <v>61</v>
      </c>
      <c r="N1040" s="138" t="s">
        <v>61</v>
      </c>
      <c r="O1040" s="138" t="s">
        <v>61</v>
      </c>
    </row>
    <row r="1041" spans="1:15" ht="13.5" customHeight="1" x14ac:dyDescent="0.25">
      <c r="A1041" s="139">
        <v>0.97916666666666696</v>
      </c>
      <c r="B1041" s="138" t="s">
        <v>61</v>
      </c>
      <c r="C1041" s="138" t="s">
        <v>61</v>
      </c>
      <c r="D1041" s="138" t="s">
        <v>61</v>
      </c>
      <c r="E1041" s="138" t="s">
        <v>61</v>
      </c>
      <c r="F1041" s="138" t="s">
        <v>61</v>
      </c>
      <c r="G1041" s="138" t="s">
        <v>61</v>
      </c>
      <c r="H1041" s="138" t="s">
        <v>61</v>
      </c>
      <c r="I1041" s="138" t="s">
        <v>61</v>
      </c>
      <c r="J1041" s="138" t="s">
        <v>61</v>
      </c>
      <c r="K1041" s="138" t="s">
        <v>61</v>
      </c>
      <c r="L1041" s="138" t="s">
        <v>61</v>
      </c>
      <c r="M1041" s="138" t="s">
        <v>61</v>
      </c>
      <c r="N1041" s="138" t="s">
        <v>61</v>
      </c>
      <c r="O1041" s="138" t="s">
        <v>61</v>
      </c>
    </row>
    <row r="1042" spans="1:15" ht="13.5" customHeight="1" thickBot="1" x14ac:dyDescent="0.3">
      <c r="A1042" s="140">
        <v>0.98958333333333304</v>
      </c>
      <c r="B1042" s="138" t="s">
        <v>61</v>
      </c>
      <c r="C1042" s="138" t="s">
        <v>61</v>
      </c>
      <c r="D1042" s="138" t="s">
        <v>61</v>
      </c>
      <c r="E1042" s="138" t="s">
        <v>61</v>
      </c>
      <c r="F1042" s="138" t="s">
        <v>61</v>
      </c>
      <c r="G1042" s="138" t="s">
        <v>61</v>
      </c>
      <c r="H1042" s="138" t="s">
        <v>61</v>
      </c>
      <c r="I1042" s="138" t="s">
        <v>61</v>
      </c>
      <c r="J1042" s="138" t="s">
        <v>61</v>
      </c>
      <c r="K1042" s="138" t="s">
        <v>61</v>
      </c>
      <c r="L1042" s="138" t="s">
        <v>61</v>
      </c>
      <c r="M1042" s="138" t="s">
        <v>61</v>
      </c>
      <c r="N1042" s="138" t="s">
        <v>61</v>
      </c>
      <c r="O1042" s="138" t="s">
        <v>61</v>
      </c>
    </row>
    <row r="1043" spans="1:15" ht="13.5" customHeight="1" thickTop="1" x14ac:dyDescent="0.25">
      <c r="A1043" s="141" t="s">
        <v>44</v>
      </c>
      <c r="B1043" s="142">
        <f t="shared" ref="B1043:M1043" si="68">SUM(B975:B1022)</f>
        <v>657</v>
      </c>
      <c r="C1043" s="142">
        <f t="shared" si="68"/>
        <v>2</v>
      </c>
      <c r="D1043" s="142">
        <f t="shared" si="68"/>
        <v>1</v>
      </c>
      <c r="E1043" s="142">
        <f t="shared" si="68"/>
        <v>453</v>
      </c>
      <c r="F1043" s="142">
        <f t="shared" si="68"/>
        <v>139</v>
      </c>
      <c r="G1043" s="142">
        <f t="shared" si="68"/>
        <v>49</v>
      </c>
      <c r="H1043" s="142">
        <f t="shared" si="68"/>
        <v>3</v>
      </c>
      <c r="I1043" s="142">
        <f t="shared" si="68"/>
        <v>1</v>
      </c>
      <c r="J1043" s="142">
        <f t="shared" si="68"/>
        <v>6</v>
      </c>
      <c r="K1043" s="142">
        <f t="shared" si="68"/>
        <v>0</v>
      </c>
      <c r="L1043" s="142">
        <f t="shared" si="68"/>
        <v>1</v>
      </c>
      <c r="M1043" s="142">
        <f t="shared" si="68"/>
        <v>2</v>
      </c>
      <c r="N1043" s="143">
        <v>24.4</v>
      </c>
      <c r="O1043" s="143">
        <v>29.7</v>
      </c>
    </row>
    <row r="1044" spans="1:15" ht="13.5" customHeight="1" x14ac:dyDescent="0.25">
      <c r="A1044" s="144" t="s">
        <v>45</v>
      </c>
      <c r="B1044" s="138">
        <f t="shared" ref="B1044:M1044" si="69">SUM(B971:B1034)</f>
        <v>705</v>
      </c>
      <c r="C1044" s="138">
        <f t="shared" si="69"/>
        <v>2</v>
      </c>
      <c r="D1044" s="138">
        <f t="shared" si="69"/>
        <v>1</v>
      </c>
      <c r="E1044" s="138">
        <f t="shared" si="69"/>
        <v>489</v>
      </c>
      <c r="F1044" s="138">
        <f t="shared" si="69"/>
        <v>151</v>
      </c>
      <c r="G1044" s="138">
        <f t="shared" si="69"/>
        <v>49</v>
      </c>
      <c r="H1044" s="138">
        <f t="shared" si="69"/>
        <v>3</v>
      </c>
      <c r="I1044" s="138">
        <f t="shared" si="69"/>
        <v>1</v>
      </c>
      <c r="J1044" s="138">
        <f t="shared" si="69"/>
        <v>6</v>
      </c>
      <c r="K1044" s="138">
        <f t="shared" si="69"/>
        <v>0</v>
      </c>
      <c r="L1044" s="138">
        <f t="shared" si="69"/>
        <v>1</v>
      </c>
      <c r="M1044" s="138">
        <f t="shared" si="69"/>
        <v>2</v>
      </c>
      <c r="N1044" s="145">
        <v>24.7</v>
      </c>
      <c r="O1044" s="145">
        <v>29.9</v>
      </c>
    </row>
    <row r="1045" spans="1:15" ht="13.5" customHeight="1" x14ac:dyDescent="0.25">
      <c r="A1045" s="138" t="s">
        <v>46</v>
      </c>
      <c r="B1045" s="138">
        <f t="shared" ref="B1045:M1045" si="70">SUM(B971:B1042)</f>
        <v>705</v>
      </c>
      <c r="C1045" s="138">
        <f t="shared" si="70"/>
        <v>2</v>
      </c>
      <c r="D1045" s="138">
        <f t="shared" si="70"/>
        <v>1</v>
      </c>
      <c r="E1045" s="138">
        <f t="shared" si="70"/>
        <v>489</v>
      </c>
      <c r="F1045" s="138">
        <f t="shared" si="70"/>
        <v>151</v>
      </c>
      <c r="G1045" s="138">
        <f t="shared" si="70"/>
        <v>49</v>
      </c>
      <c r="H1045" s="138">
        <f t="shared" si="70"/>
        <v>3</v>
      </c>
      <c r="I1045" s="138">
        <f t="shared" si="70"/>
        <v>1</v>
      </c>
      <c r="J1045" s="138">
        <f t="shared" si="70"/>
        <v>6</v>
      </c>
      <c r="K1045" s="138">
        <f t="shared" si="70"/>
        <v>0</v>
      </c>
      <c r="L1045" s="138">
        <f t="shared" si="70"/>
        <v>1</v>
      </c>
      <c r="M1045" s="138">
        <f t="shared" si="70"/>
        <v>2</v>
      </c>
      <c r="N1045" s="145">
        <v>24.7</v>
      </c>
      <c r="O1045" s="145">
        <v>29.9</v>
      </c>
    </row>
    <row r="1046" spans="1:15" ht="13.5" customHeight="1" thickBot="1" x14ac:dyDescent="0.3">
      <c r="A1046" s="146" t="s">
        <v>47</v>
      </c>
      <c r="B1046" s="146">
        <f t="shared" ref="B1046:M1046" si="71">SUM(B947:B1042)</f>
        <v>729</v>
      </c>
      <c r="C1046" s="146">
        <f t="shared" si="71"/>
        <v>2</v>
      </c>
      <c r="D1046" s="146">
        <f t="shared" si="71"/>
        <v>2</v>
      </c>
      <c r="E1046" s="146">
        <f t="shared" si="71"/>
        <v>506</v>
      </c>
      <c r="F1046" s="146">
        <f t="shared" si="71"/>
        <v>156</v>
      </c>
      <c r="G1046" s="146">
        <f t="shared" si="71"/>
        <v>50</v>
      </c>
      <c r="H1046" s="146">
        <f t="shared" si="71"/>
        <v>3</v>
      </c>
      <c r="I1046" s="146">
        <f t="shared" si="71"/>
        <v>1</v>
      </c>
      <c r="J1046" s="146">
        <f t="shared" si="71"/>
        <v>6</v>
      </c>
      <c r="K1046" s="146">
        <f t="shared" si="71"/>
        <v>0</v>
      </c>
      <c r="L1046" s="146">
        <f t="shared" si="71"/>
        <v>1</v>
      </c>
      <c r="M1046" s="146">
        <f t="shared" si="71"/>
        <v>2</v>
      </c>
      <c r="N1046" s="147">
        <v>24.8</v>
      </c>
      <c r="O1046" s="147">
        <v>30</v>
      </c>
    </row>
    <row r="1047" spans="1:15" ht="13.5" customHeight="1" thickTop="1" x14ac:dyDescent="0.25">
      <c r="N1047" s="148"/>
      <c r="O1047" s="148"/>
    </row>
    <row r="1048" spans="1:15" ht="13.5" customHeight="1" thickBot="1" x14ac:dyDescent="0.3">
      <c r="A1048" s="149" t="s">
        <v>9</v>
      </c>
      <c r="B1048" s="150" t="s">
        <v>56</v>
      </c>
      <c r="C1048" s="150">
        <f>C944+1</f>
        <v>45477</v>
      </c>
      <c r="D1048" s="149"/>
      <c r="E1048" s="149"/>
      <c r="F1048" s="149"/>
      <c r="G1048" s="149"/>
      <c r="H1048" s="149"/>
      <c r="I1048" s="149"/>
      <c r="J1048" s="149"/>
      <c r="K1048" s="149"/>
      <c r="L1048" s="149"/>
      <c r="M1048" s="149"/>
      <c r="N1048" s="151"/>
      <c r="O1048" s="151"/>
    </row>
    <row r="1049" spans="1:15" ht="13.5" customHeight="1" thickTop="1" thickBot="1" x14ac:dyDescent="0.3">
      <c r="A1049" s="149"/>
      <c r="B1049" s="522" t="s">
        <v>30</v>
      </c>
      <c r="C1049" s="522" t="s">
        <v>31</v>
      </c>
      <c r="D1049" s="522" t="s">
        <v>32</v>
      </c>
      <c r="E1049" s="522" t="s">
        <v>33</v>
      </c>
      <c r="F1049" s="522" t="s">
        <v>34</v>
      </c>
      <c r="G1049" s="522" t="s">
        <v>35</v>
      </c>
      <c r="H1049" s="522" t="s">
        <v>36</v>
      </c>
      <c r="I1049" s="522" t="s">
        <v>37</v>
      </c>
      <c r="J1049" s="522" t="s">
        <v>38</v>
      </c>
      <c r="K1049" s="522" t="s">
        <v>39</v>
      </c>
      <c r="L1049" s="522" t="s">
        <v>40</v>
      </c>
      <c r="M1049" s="522" t="s">
        <v>41</v>
      </c>
      <c r="N1049" s="520" t="s">
        <v>42</v>
      </c>
      <c r="O1049" s="520" t="s">
        <v>43</v>
      </c>
    </row>
    <row r="1050" spans="1:15" ht="13.5" customHeight="1" thickTop="1" thickBot="1" x14ac:dyDescent="0.3">
      <c r="A1050" s="152" t="s">
        <v>50</v>
      </c>
      <c r="B1050" s="523"/>
      <c r="C1050" s="523"/>
      <c r="D1050" s="523"/>
      <c r="E1050" s="523"/>
      <c r="F1050" s="523"/>
      <c r="G1050" s="523"/>
      <c r="H1050" s="523"/>
      <c r="I1050" s="523"/>
      <c r="J1050" s="523"/>
      <c r="K1050" s="523"/>
      <c r="L1050" s="523"/>
      <c r="M1050" s="523"/>
      <c r="N1050" s="521"/>
      <c r="O1050" s="521"/>
    </row>
    <row r="1051" spans="1:15" ht="13.5" customHeight="1" thickTop="1" x14ac:dyDescent="0.25">
      <c r="A1051" s="137">
        <v>0</v>
      </c>
      <c r="B1051" s="138" t="s">
        <v>61</v>
      </c>
      <c r="C1051" s="138" t="s">
        <v>61</v>
      </c>
      <c r="D1051" s="138" t="s">
        <v>61</v>
      </c>
      <c r="E1051" s="138" t="s">
        <v>61</v>
      </c>
      <c r="F1051" s="138" t="s">
        <v>61</v>
      </c>
      <c r="G1051" s="138" t="s">
        <v>61</v>
      </c>
      <c r="H1051" s="138" t="s">
        <v>61</v>
      </c>
      <c r="I1051" s="138" t="s">
        <v>61</v>
      </c>
      <c r="J1051" s="138" t="s">
        <v>61</v>
      </c>
      <c r="K1051" s="138" t="s">
        <v>61</v>
      </c>
      <c r="L1051" s="138" t="s">
        <v>61</v>
      </c>
      <c r="M1051" s="138" t="s">
        <v>61</v>
      </c>
      <c r="N1051" s="138" t="s">
        <v>61</v>
      </c>
      <c r="O1051" s="138" t="s">
        <v>61</v>
      </c>
    </row>
    <row r="1052" spans="1:15" ht="13.5" customHeight="1" x14ac:dyDescent="0.25">
      <c r="A1052" s="139">
        <v>1.0416666666666666E-2</v>
      </c>
      <c r="B1052" s="138" t="s">
        <v>61</v>
      </c>
      <c r="C1052" s="138" t="s">
        <v>61</v>
      </c>
      <c r="D1052" s="138" t="s">
        <v>61</v>
      </c>
      <c r="E1052" s="138" t="s">
        <v>61</v>
      </c>
      <c r="F1052" s="138" t="s">
        <v>61</v>
      </c>
      <c r="G1052" s="138" t="s">
        <v>61</v>
      </c>
      <c r="H1052" s="138" t="s">
        <v>61</v>
      </c>
      <c r="I1052" s="138" t="s">
        <v>61</v>
      </c>
      <c r="J1052" s="138" t="s">
        <v>61</v>
      </c>
      <c r="K1052" s="138" t="s">
        <v>61</v>
      </c>
      <c r="L1052" s="138" t="s">
        <v>61</v>
      </c>
      <c r="M1052" s="138" t="s">
        <v>61</v>
      </c>
      <c r="N1052" s="138" t="s">
        <v>61</v>
      </c>
      <c r="O1052" s="138" t="s">
        <v>61</v>
      </c>
    </row>
    <row r="1053" spans="1:15" ht="13.5" customHeight="1" x14ac:dyDescent="0.25">
      <c r="A1053" s="139">
        <v>2.0833333333333332E-2</v>
      </c>
      <c r="B1053" s="138" t="s">
        <v>61</v>
      </c>
      <c r="C1053" s="138" t="s">
        <v>61</v>
      </c>
      <c r="D1053" s="138" t="s">
        <v>61</v>
      </c>
      <c r="E1053" s="138" t="s">
        <v>61</v>
      </c>
      <c r="F1053" s="138" t="s">
        <v>61</v>
      </c>
      <c r="G1053" s="138" t="s">
        <v>61</v>
      </c>
      <c r="H1053" s="138" t="s">
        <v>61</v>
      </c>
      <c r="I1053" s="138" t="s">
        <v>61</v>
      </c>
      <c r="J1053" s="138" t="s">
        <v>61</v>
      </c>
      <c r="K1053" s="138" t="s">
        <v>61</v>
      </c>
      <c r="L1053" s="138" t="s">
        <v>61</v>
      </c>
      <c r="M1053" s="138" t="s">
        <v>61</v>
      </c>
      <c r="N1053" s="138" t="s">
        <v>61</v>
      </c>
      <c r="O1053" s="138" t="s">
        <v>61</v>
      </c>
    </row>
    <row r="1054" spans="1:15" ht="13.5" customHeight="1" x14ac:dyDescent="0.25">
      <c r="A1054" s="139">
        <v>3.125E-2</v>
      </c>
      <c r="B1054" s="138" t="s">
        <v>61</v>
      </c>
      <c r="C1054" s="138" t="s">
        <v>61</v>
      </c>
      <c r="D1054" s="138" t="s">
        <v>61</v>
      </c>
      <c r="E1054" s="138" t="s">
        <v>61</v>
      </c>
      <c r="F1054" s="138" t="s">
        <v>61</v>
      </c>
      <c r="G1054" s="138" t="s">
        <v>61</v>
      </c>
      <c r="H1054" s="138" t="s">
        <v>61</v>
      </c>
      <c r="I1054" s="138" t="s">
        <v>61</v>
      </c>
      <c r="J1054" s="138" t="s">
        <v>61</v>
      </c>
      <c r="K1054" s="138" t="s">
        <v>61</v>
      </c>
      <c r="L1054" s="138" t="s">
        <v>61</v>
      </c>
      <c r="M1054" s="138" t="s">
        <v>61</v>
      </c>
      <c r="N1054" s="138" t="s">
        <v>61</v>
      </c>
      <c r="O1054" s="138" t="s">
        <v>61</v>
      </c>
    </row>
    <row r="1055" spans="1:15" ht="13.5" customHeight="1" x14ac:dyDescent="0.25">
      <c r="A1055" s="139">
        <v>4.1666666666666664E-2</v>
      </c>
      <c r="B1055" s="138" t="s">
        <v>61</v>
      </c>
      <c r="C1055" s="138" t="s">
        <v>61</v>
      </c>
      <c r="D1055" s="138" t="s">
        <v>61</v>
      </c>
      <c r="E1055" s="138" t="s">
        <v>61</v>
      </c>
      <c r="F1055" s="138" t="s">
        <v>61</v>
      </c>
      <c r="G1055" s="138" t="s">
        <v>61</v>
      </c>
      <c r="H1055" s="138" t="s">
        <v>61</v>
      </c>
      <c r="I1055" s="138" t="s">
        <v>61</v>
      </c>
      <c r="J1055" s="138" t="s">
        <v>61</v>
      </c>
      <c r="K1055" s="138" t="s">
        <v>61</v>
      </c>
      <c r="L1055" s="138" t="s">
        <v>61</v>
      </c>
      <c r="M1055" s="138" t="s">
        <v>61</v>
      </c>
      <c r="N1055" s="138" t="s">
        <v>61</v>
      </c>
      <c r="O1055" s="138" t="s">
        <v>61</v>
      </c>
    </row>
    <row r="1056" spans="1:15" ht="13.5" customHeight="1" x14ac:dyDescent="0.25">
      <c r="A1056" s="139">
        <v>5.2083333333333336E-2</v>
      </c>
      <c r="B1056" s="138" t="s">
        <v>61</v>
      </c>
      <c r="C1056" s="138" t="s">
        <v>61</v>
      </c>
      <c r="D1056" s="138" t="s">
        <v>61</v>
      </c>
      <c r="E1056" s="138" t="s">
        <v>61</v>
      </c>
      <c r="F1056" s="138" t="s">
        <v>61</v>
      </c>
      <c r="G1056" s="138" t="s">
        <v>61</v>
      </c>
      <c r="H1056" s="138" t="s">
        <v>61</v>
      </c>
      <c r="I1056" s="138" t="s">
        <v>61</v>
      </c>
      <c r="J1056" s="138" t="s">
        <v>61</v>
      </c>
      <c r="K1056" s="138" t="s">
        <v>61</v>
      </c>
      <c r="L1056" s="138" t="s">
        <v>61</v>
      </c>
      <c r="M1056" s="138" t="s">
        <v>61</v>
      </c>
      <c r="N1056" s="138" t="s">
        <v>61</v>
      </c>
      <c r="O1056" s="138" t="s">
        <v>61</v>
      </c>
    </row>
    <row r="1057" spans="1:15" ht="13.5" customHeight="1" x14ac:dyDescent="0.25">
      <c r="A1057" s="139">
        <v>6.25E-2</v>
      </c>
      <c r="B1057" s="138" t="s">
        <v>61</v>
      </c>
      <c r="C1057" s="138" t="s">
        <v>61</v>
      </c>
      <c r="D1057" s="138" t="s">
        <v>61</v>
      </c>
      <c r="E1057" s="138" t="s">
        <v>61</v>
      </c>
      <c r="F1057" s="138" t="s">
        <v>61</v>
      </c>
      <c r="G1057" s="138" t="s">
        <v>61</v>
      </c>
      <c r="H1057" s="138" t="s">
        <v>61</v>
      </c>
      <c r="I1057" s="138" t="s">
        <v>61</v>
      </c>
      <c r="J1057" s="138" t="s">
        <v>61</v>
      </c>
      <c r="K1057" s="138" t="s">
        <v>61</v>
      </c>
      <c r="L1057" s="138" t="s">
        <v>61</v>
      </c>
      <c r="M1057" s="138" t="s">
        <v>61</v>
      </c>
      <c r="N1057" s="138" t="s">
        <v>61</v>
      </c>
      <c r="O1057" s="138" t="s">
        <v>61</v>
      </c>
    </row>
    <row r="1058" spans="1:15" ht="13.5" customHeight="1" x14ac:dyDescent="0.25">
      <c r="A1058" s="139">
        <v>7.2916666666666699E-2</v>
      </c>
      <c r="B1058" s="138" t="s">
        <v>61</v>
      </c>
      <c r="C1058" s="138" t="s">
        <v>61</v>
      </c>
      <c r="D1058" s="138" t="s">
        <v>61</v>
      </c>
      <c r="E1058" s="138" t="s">
        <v>61</v>
      </c>
      <c r="F1058" s="138" t="s">
        <v>61</v>
      </c>
      <c r="G1058" s="138" t="s">
        <v>61</v>
      </c>
      <c r="H1058" s="138" t="s">
        <v>61</v>
      </c>
      <c r="I1058" s="138" t="s">
        <v>61</v>
      </c>
      <c r="J1058" s="138" t="s">
        <v>61</v>
      </c>
      <c r="K1058" s="138" t="s">
        <v>61</v>
      </c>
      <c r="L1058" s="138" t="s">
        <v>61</v>
      </c>
      <c r="M1058" s="138" t="s">
        <v>61</v>
      </c>
      <c r="N1058" s="138" t="s">
        <v>61</v>
      </c>
      <c r="O1058" s="138" t="s">
        <v>61</v>
      </c>
    </row>
    <row r="1059" spans="1:15" ht="13.5" customHeight="1" x14ac:dyDescent="0.25">
      <c r="A1059" s="139">
        <v>8.3333333333333301E-2</v>
      </c>
      <c r="B1059" s="138" t="s">
        <v>61</v>
      </c>
      <c r="C1059" s="138" t="s">
        <v>61</v>
      </c>
      <c r="D1059" s="138" t="s">
        <v>61</v>
      </c>
      <c r="E1059" s="138" t="s">
        <v>61</v>
      </c>
      <c r="F1059" s="138" t="s">
        <v>61</v>
      </c>
      <c r="G1059" s="138" t="s">
        <v>61</v>
      </c>
      <c r="H1059" s="138" t="s">
        <v>61</v>
      </c>
      <c r="I1059" s="138" t="s">
        <v>61</v>
      </c>
      <c r="J1059" s="138" t="s">
        <v>61</v>
      </c>
      <c r="K1059" s="138" t="s">
        <v>61</v>
      </c>
      <c r="L1059" s="138" t="s">
        <v>61</v>
      </c>
      <c r="M1059" s="138" t="s">
        <v>61</v>
      </c>
      <c r="N1059" s="138" t="s">
        <v>61</v>
      </c>
      <c r="O1059" s="138" t="s">
        <v>61</v>
      </c>
    </row>
    <row r="1060" spans="1:15" ht="13.5" customHeight="1" x14ac:dyDescent="0.25">
      <c r="A1060" s="139">
        <v>9.375E-2</v>
      </c>
      <c r="B1060" s="138" t="s">
        <v>61</v>
      </c>
      <c r="C1060" s="138" t="s">
        <v>61</v>
      </c>
      <c r="D1060" s="138" t="s">
        <v>61</v>
      </c>
      <c r="E1060" s="138" t="s">
        <v>61</v>
      </c>
      <c r="F1060" s="138" t="s">
        <v>61</v>
      </c>
      <c r="G1060" s="138" t="s">
        <v>61</v>
      </c>
      <c r="H1060" s="138" t="s">
        <v>61</v>
      </c>
      <c r="I1060" s="138" t="s">
        <v>61</v>
      </c>
      <c r="J1060" s="138" t="s">
        <v>61</v>
      </c>
      <c r="K1060" s="138" t="s">
        <v>61</v>
      </c>
      <c r="L1060" s="138" t="s">
        <v>61</v>
      </c>
      <c r="M1060" s="138" t="s">
        <v>61</v>
      </c>
      <c r="N1060" s="138" t="s">
        <v>61</v>
      </c>
      <c r="O1060" s="138" t="s">
        <v>61</v>
      </c>
    </row>
    <row r="1061" spans="1:15" ht="13.5" customHeight="1" x14ac:dyDescent="0.25">
      <c r="A1061" s="139">
        <v>0.104166666666667</v>
      </c>
      <c r="B1061" s="138" t="s">
        <v>61</v>
      </c>
      <c r="C1061" s="138" t="s">
        <v>61</v>
      </c>
      <c r="D1061" s="138" t="s">
        <v>61</v>
      </c>
      <c r="E1061" s="138" t="s">
        <v>61</v>
      </c>
      <c r="F1061" s="138" t="s">
        <v>61</v>
      </c>
      <c r="G1061" s="138" t="s">
        <v>61</v>
      </c>
      <c r="H1061" s="138" t="s">
        <v>61</v>
      </c>
      <c r="I1061" s="138" t="s">
        <v>61</v>
      </c>
      <c r="J1061" s="138" t="s">
        <v>61</v>
      </c>
      <c r="K1061" s="138" t="s">
        <v>61</v>
      </c>
      <c r="L1061" s="138" t="s">
        <v>61</v>
      </c>
      <c r="M1061" s="138" t="s">
        <v>61</v>
      </c>
      <c r="N1061" s="138" t="s">
        <v>61</v>
      </c>
      <c r="O1061" s="138" t="s">
        <v>61</v>
      </c>
    </row>
    <row r="1062" spans="1:15" ht="13.5" customHeight="1" x14ac:dyDescent="0.25">
      <c r="A1062" s="139">
        <v>0.114583333333333</v>
      </c>
      <c r="B1062" s="138" t="s">
        <v>61</v>
      </c>
      <c r="C1062" s="138" t="s">
        <v>61</v>
      </c>
      <c r="D1062" s="138" t="s">
        <v>61</v>
      </c>
      <c r="E1062" s="138" t="s">
        <v>61</v>
      </c>
      <c r="F1062" s="138" t="s">
        <v>61</v>
      </c>
      <c r="G1062" s="138" t="s">
        <v>61</v>
      </c>
      <c r="H1062" s="138" t="s">
        <v>61</v>
      </c>
      <c r="I1062" s="138" t="s">
        <v>61</v>
      </c>
      <c r="J1062" s="138" t="s">
        <v>61</v>
      </c>
      <c r="K1062" s="138" t="s">
        <v>61</v>
      </c>
      <c r="L1062" s="138" t="s">
        <v>61</v>
      </c>
      <c r="M1062" s="138" t="s">
        <v>61</v>
      </c>
      <c r="N1062" s="138" t="s">
        <v>61</v>
      </c>
      <c r="O1062" s="138" t="s">
        <v>61</v>
      </c>
    </row>
    <row r="1063" spans="1:15" ht="13.5" customHeight="1" x14ac:dyDescent="0.25">
      <c r="A1063" s="139">
        <v>0.125</v>
      </c>
      <c r="B1063" s="138" t="s">
        <v>61</v>
      </c>
      <c r="C1063" s="138" t="s">
        <v>61</v>
      </c>
      <c r="D1063" s="138" t="s">
        <v>61</v>
      </c>
      <c r="E1063" s="138" t="s">
        <v>61</v>
      </c>
      <c r="F1063" s="138" t="s">
        <v>61</v>
      </c>
      <c r="G1063" s="138" t="s">
        <v>61</v>
      </c>
      <c r="H1063" s="138" t="s">
        <v>61</v>
      </c>
      <c r="I1063" s="138" t="s">
        <v>61</v>
      </c>
      <c r="J1063" s="138" t="s">
        <v>61</v>
      </c>
      <c r="K1063" s="138" t="s">
        <v>61</v>
      </c>
      <c r="L1063" s="138" t="s">
        <v>61</v>
      </c>
      <c r="M1063" s="138" t="s">
        <v>61</v>
      </c>
      <c r="N1063" s="138" t="s">
        <v>61</v>
      </c>
      <c r="O1063" s="138" t="s">
        <v>61</v>
      </c>
    </row>
    <row r="1064" spans="1:15" ht="13.5" customHeight="1" x14ac:dyDescent="0.25">
      <c r="A1064" s="139">
        <v>0.13541666666666699</v>
      </c>
      <c r="B1064" s="138" t="s">
        <v>61</v>
      </c>
      <c r="C1064" s="138" t="s">
        <v>61</v>
      </c>
      <c r="D1064" s="138" t="s">
        <v>61</v>
      </c>
      <c r="E1064" s="138" t="s">
        <v>61</v>
      </c>
      <c r="F1064" s="138" t="s">
        <v>61</v>
      </c>
      <c r="G1064" s="138" t="s">
        <v>61</v>
      </c>
      <c r="H1064" s="138" t="s">
        <v>61</v>
      </c>
      <c r="I1064" s="138" t="s">
        <v>61</v>
      </c>
      <c r="J1064" s="138" t="s">
        <v>61</v>
      </c>
      <c r="K1064" s="138" t="s">
        <v>61</v>
      </c>
      <c r="L1064" s="138" t="s">
        <v>61</v>
      </c>
      <c r="M1064" s="138" t="s">
        <v>61</v>
      </c>
      <c r="N1064" s="138" t="s">
        <v>61</v>
      </c>
      <c r="O1064" s="138" t="s">
        <v>61</v>
      </c>
    </row>
    <row r="1065" spans="1:15" ht="13.5" customHeight="1" x14ac:dyDescent="0.25">
      <c r="A1065" s="139">
        <v>0.14583333333333301</v>
      </c>
      <c r="B1065" s="138" t="s">
        <v>61</v>
      </c>
      <c r="C1065" s="138" t="s">
        <v>61</v>
      </c>
      <c r="D1065" s="138" t="s">
        <v>61</v>
      </c>
      <c r="E1065" s="138" t="s">
        <v>61</v>
      </c>
      <c r="F1065" s="138" t="s">
        <v>61</v>
      </c>
      <c r="G1065" s="138" t="s">
        <v>61</v>
      </c>
      <c r="H1065" s="138" t="s">
        <v>61</v>
      </c>
      <c r="I1065" s="138" t="s">
        <v>61</v>
      </c>
      <c r="J1065" s="138" t="s">
        <v>61</v>
      </c>
      <c r="K1065" s="138" t="s">
        <v>61</v>
      </c>
      <c r="L1065" s="138" t="s">
        <v>61</v>
      </c>
      <c r="M1065" s="138" t="s">
        <v>61</v>
      </c>
      <c r="N1065" s="138" t="s">
        <v>61</v>
      </c>
      <c r="O1065" s="138" t="s">
        <v>61</v>
      </c>
    </row>
    <row r="1066" spans="1:15" ht="13.5" customHeight="1" x14ac:dyDescent="0.25">
      <c r="A1066" s="139">
        <v>0.15625</v>
      </c>
      <c r="B1066" s="138" t="s">
        <v>61</v>
      </c>
      <c r="C1066" s="138" t="s">
        <v>61</v>
      </c>
      <c r="D1066" s="138" t="s">
        <v>61</v>
      </c>
      <c r="E1066" s="138" t="s">
        <v>61</v>
      </c>
      <c r="F1066" s="138" t="s">
        <v>61</v>
      </c>
      <c r="G1066" s="138" t="s">
        <v>61</v>
      </c>
      <c r="H1066" s="138" t="s">
        <v>61</v>
      </c>
      <c r="I1066" s="138" t="s">
        <v>61</v>
      </c>
      <c r="J1066" s="138" t="s">
        <v>61</v>
      </c>
      <c r="K1066" s="138" t="s">
        <v>61</v>
      </c>
      <c r="L1066" s="138" t="s">
        <v>61</v>
      </c>
      <c r="M1066" s="138" t="s">
        <v>61</v>
      </c>
      <c r="N1066" s="138" t="s">
        <v>61</v>
      </c>
      <c r="O1066" s="138" t="s">
        <v>61</v>
      </c>
    </row>
    <row r="1067" spans="1:15" ht="13.5" customHeight="1" x14ac:dyDescent="0.25">
      <c r="A1067" s="139">
        <v>0.16666666666666699</v>
      </c>
      <c r="B1067" s="138" t="s">
        <v>61</v>
      </c>
      <c r="C1067" s="138" t="s">
        <v>61</v>
      </c>
      <c r="D1067" s="138" t="s">
        <v>61</v>
      </c>
      <c r="E1067" s="138" t="s">
        <v>61</v>
      </c>
      <c r="F1067" s="138" t="s">
        <v>61</v>
      </c>
      <c r="G1067" s="138" t="s">
        <v>61</v>
      </c>
      <c r="H1067" s="138" t="s">
        <v>61</v>
      </c>
      <c r="I1067" s="138" t="s">
        <v>61</v>
      </c>
      <c r="J1067" s="138" t="s">
        <v>61</v>
      </c>
      <c r="K1067" s="138" t="s">
        <v>61</v>
      </c>
      <c r="L1067" s="138" t="s">
        <v>61</v>
      </c>
      <c r="M1067" s="138" t="s">
        <v>61</v>
      </c>
      <c r="N1067" s="138" t="s">
        <v>61</v>
      </c>
      <c r="O1067" s="138" t="s">
        <v>61</v>
      </c>
    </row>
    <row r="1068" spans="1:15" ht="13.5" customHeight="1" x14ac:dyDescent="0.25">
      <c r="A1068" s="139">
        <v>0.17708333333333301</v>
      </c>
      <c r="B1068" s="138" t="s">
        <v>61</v>
      </c>
      <c r="C1068" s="138" t="s">
        <v>61</v>
      </c>
      <c r="D1068" s="138" t="s">
        <v>61</v>
      </c>
      <c r="E1068" s="138" t="s">
        <v>61</v>
      </c>
      <c r="F1068" s="138" t="s">
        <v>61</v>
      </c>
      <c r="G1068" s="138" t="s">
        <v>61</v>
      </c>
      <c r="H1068" s="138" t="s">
        <v>61</v>
      </c>
      <c r="I1068" s="138" t="s">
        <v>61</v>
      </c>
      <c r="J1068" s="138" t="s">
        <v>61</v>
      </c>
      <c r="K1068" s="138" t="s">
        <v>61</v>
      </c>
      <c r="L1068" s="138" t="s">
        <v>61</v>
      </c>
      <c r="M1068" s="138" t="s">
        <v>61</v>
      </c>
      <c r="N1068" s="138" t="s">
        <v>61</v>
      </c>
      <c r="O1068" s="138" t="s">
        <v>61</v>
      </c>
    </row>
    <row r="1069" spans="1:15" ht="13.5" customHeight="1" x14ac:dyDescent="0.25">
      <c r="A1069" s="139">
        <v>0.1875</v>
      </c>
      <c r="B1069" s="138" t="s">
        <v>61</v>
      </c>
      <c r="C1069" s="138" t="s">
        <v>61</v>
      </c>
      <c r="D1069" s="138" t="s">
        <v>61</v>
      </c>
      <c r="E1069" s="138" t="s">
        <v>61</v>
      </c>
      <c r="F1069" s="138" t="s">
        <v>61</v>
      </c>
      <c r="G1069" s="138" t="s">
        <v>61</v>
      </c>
      <c r="H1069" s="138" t="s">
        <v>61</v>
      </c>
      <c r="I1069" s="138" t="s">
        <v>61</v>
      </c>
      <c r="J1069" s="138" t="s">
        <v>61</v>
      </c>
      <c r="K1069" s="138" t="s">
        <v>61</v>
      </c>
      <c r="L1069" s="138" t="s">
        <v>61</v>
      </c>
      <c r="M1069" s="138" t="s">
        <v>61</v>
      </c>
      <c r="N1069" s="138" t="s">
        <v>61</v>
      </c>
      <c r="O1069" s="138" t="s">
        <v>61</v>
      </c>
    </row>
    <row r="1070" spans="1:15" ht="13.5" customHeight="1" x14ac:dyDescent="0.25">
      <c r="A1070" s="139">
        <v>0.19791666666666699</v>
      </c>
      <c r="B1070" s="138" t="s">
        <v>61</v>
      </c>
      <c r="C1070" s="138" t="s">
        <v>61</v>
      </c>
      <c r="D1070" s="138" t="s">
        <v>61</v>
      </c>
      <c r="E1070" s="138" t="s">
        <v>61</v>
      </c>
      <c r="F1070" s="138" t="s">
        <v>61</v>
      </c>
      <c r="G1070" s="138" t="s">
        <v>61</v>
      </c>
      <c r="H1070" s="138" t="s">
        <v>61</v>
      </c>
      <c r="I1070" s="138" t="s">
        <v>61</v>
      </c>
      <c r="J1070" s="138" t="s">
        <v>61</v>
      </c>
      <c r="K1070" s="138" t="s">
        <v>61</v>
      </c>
      <c r="L1070" s="138" t="s">
        <v>61</v>
      </c>
      <c r="M1070" s="138" t="s">
        <v>61</v>
      </c>
      <c r="N1070" s="138" t="s">
        <v>61</v>
      </c>
      <c r="O1070" s="138" t="s">
        <v>61</v>
      </c>
    </row>
    <row r="1071" spans="1:15" ht="13.5" customHeight="1" x14ac:dyDescent="0.25">
      <c r="A1071" s="139">
        <v>0.20833333333333301</v>
      </c>
      <c r="B1071" s="138" t="s">
        <v>61</v>
      </c>
      <c r="C1071" s="138" t="s">
        <v>61</v>
      </c>
      <c r="D1071" s="138" t="s">
        <v>61</v>
      </c>
      <c r="E1071" s="138" t="s">
        <v>61</v>
      </c>
      <c r="F1071" s="138" t="s">
        <v>61</v>
      </c>
      <c r="G1071" s="138" t="s">
        <v>61</v>
      </c>
      <c r="H1071" s="138" t="s">
        <v>61</v>
      </c>
      <c r="I1071" s="138" t="s">
        <v>61</v>
      </c>
      <c r="J1071" s="138" t="s">
        <v>61</v>
      </c>
      <c r="K1071" s="138" t="s">
        <v>61</v>
      </c>
      <c r="L1071" s="138" t="s">
        <v>61</v>
      </c>
      <c r="M1071" s="138" t="s">
        <v>61</v>
      </c>
      <c r="N1071" s="138" t="s">
        <v>61</v>
      </c>
      <c r="O1071" s="138" t="s">
        <v>61</v>
      </c>
    </row>
    <row r="1072" spans="1:15" ht="13.5" customHeight="1" x14ac:dyDescent="0.25">
      <c r="A1072" s="139">
        <v>0.21875</v>
      </c>
      <c r="B1072" s="138" t="s">
        <v>61</v>
      </c>
      <c r="C1072" s="138" t="s">
        <v>61</v>
      </c>
      <c r="D1072" s="138" t="s">
        <v>61</v>
      </c>
      <c r="E1072" s="138" t="s">
        <v>61</v>
      </c>
      <c r="F1072" s="138" t="s">
        <v>61</v>
      </c>
      <c r="G1072" s="138" t="s">
        <v>61</v>
      </c>
      <c r="H1072" s="138" t="s">
        <v>61</v>
      </c>
      <c r="I1072" s="138" t="s">
        <v>61</v>
      </c>
      <c r="J1072" s="138" t="s">
        <v>61</v>
      </c>
      <c r="K1072" s="138" t="s">
        <v>61</v>
      </c>
      <c r="L1072" s="138" t="s">
        <v>61</v>
      </c>
      <c r="M1072" s="138" t="s">
        <v>61</v>
      </c>
      <c r="N1072" s="138" t="s">
        <v>61</v>
      </c>
      <c r="O1072" s="138" t="s">
        <v>61</v>
      </c>
    </row>
    <row r="1073" spans="1:15" ht="13.5" customHeight="1" x14ac:dyDescent="0.25">
      <c r="A1073" s="139">
        <v>0.22916666666666699</v>
      </c>
      <c r="B1073" s="138" t="s">
        <v>61</v>
      </c>
      <c r="C1073" s="138" t="s">
        <v>61</v>
      </c>
      <c r="D1073" s="138" t="s">
        <v>61</v>
      </c>
      <c r="E1073" s="138" t="s">
        <v>61</v>
      </c>
      <c r="F1073" s="138" t="s">
        <v>61</v>
      </c>
      <c r="G1073" s="138" t="s">
        <v>61</v>
      </c>
      <c r="H1073" s="138" t="s">
        <v>61</v>
      </c>
      <c r="I1073" s="138" t="s">
        <v>61</v>
      </c>
      <c r="J1073" s="138" t="s">
        <v>61</v>
      </c>
      <c r="K1073" s="138" t="s">
        <v>61</v>
      </c>
      <c r="L1073" s="138" t="s">
        <v>61</v>
      </c>
      <c r="M1073" s="138" t="s">
        <v>61</v>
      </c>
      <c r="N1073" s="138" t="s">
        <v>61</v>
      </c>
      <c r="O1073" s="138" t="s">
        <v>61</v>
      </c>
    </row>
    <row r="1074" spans="1:15" ht="13.5" customHeight="1" x14ac:dyDescent="0.25">
      <c r="A1074" s="139">
        <v>0.23958333333333301</v>
      </c>
      <c r="B1074" s="138" t="s">
        <v>61</v>
      </c>
      <c r="C1074" s="138" t="s">
        <v>61</v>
      </c>
      <c r="D1074" s="138" t="s">
        <v>61</v>
      </c>
      <c r="E1074" s="138" t="s">
        <v>61</v>
      </c>
      <c r="F1074" s="138" t="s">
        <v>61</v>
      </c>
      <c r="G1074" s="138" t="s">
        <v>61</v>
      </c>
      <c r="H1074" s="138" t="s">
        <v>61</v>
      </c>
      <c r="I1074" s="138" t="s">
        <v>61</v>
      </c>
      <c r="J1074" s="138" t="s">
        <v>61</v>
      </c>
      <c r="K1074" s="138" t="s">
        <v>61</v>
      </c>
      <c r="L1074" s="138" t="s">
        <v>61</v>
      </c>
      <c r="M1074" s="138" t="s">
        <v>61</v>
      </c>
      <c r="N1074" s="138" t="s">
        <v>61</v>
      </c>
      <c r="O1074" s="138" t="s">
        <v>61</v>
      </c>
    </row>
    <row r="1075" spans="1:15" ht="13.5" customHeight="1" x14ac:dyDescent="0.25">
      <c r="A1075" s="139">
        <v>0.25</v>
      </c>
      <c r="B1075" s="138" t="s">
        <v>61</v>
      </c>
      <c r="C1075" s="138" t="s">
        <v>61</v>
      </c>
      <c r="D1075" s="138" t="s">
        <v>61</v>
      </c>
      <c r="E1075" s="138" t="s">
        <v>61</v>
      </c>
      <c r="F1075" s="138" t="s">
        <v>61</v>
      </c>
      <c r="G1075" s="138" t="s">
        <v>61</v>
      </c>
      <c r="H1075" s="138" t="s">
        <v>61</v>
      </c>
      <c r="I1075" s="138" t="s">
        <v>61</v>
      </c>
      <c r="J1075" s="138" t="s">
        <v>61</v>
      </c>
      <c r="K1075" s="138" t="s">
        <v>61</v>
      </c>
      <c r="L1075" s="138" t="s">
        <v>61</v>
      </c>
      <c r="M1075" s="138" t="s">
        <v>61</v>
      </c>
      <c r="N1075" s="138" t="s">
        <v>61</v>
      </c>
      <c r="O1075" s="138" t="s">
        <v>61</v>
      </c>
    </row>
    <row r="1076" spans="1:15" ht="13.5" customHeight="1" x14ac:dyDescent="0.25">
      <c r="A1076" s="139">
        <v>0.26041666666666702</v>
      </c>
      <c r="B1076" s="138" t="s">
        <v>61</v>
      </c>
      <c r="C1076" s="138" t="s">
        <v>61</v>
      </c>
      <c r="D1076" s="138" t="s">
        <v>61</v>
      </c>
      <c r="E1076" s="138" t="s">
        <v>61</v>
      </c>
      <c r="F1076" s="138" t="s">
        <v>61</v>
      </c>
      <c r="G1076" s="138" t="s">
        <v>61</v>
      </c>
      <c r="H1076" s="138" t="s">
        <v>61</v>
      </c>
      <c r="I1076" s="138" t="s">
        <v>61</v>
      </c>
      <c r="J1076" s="138" t="s">
        <v>61</v>
      </c>
      <c r="K1076" s="138" t="s">
        <v>61</v>
      </c>
      <c r="L1076" s="138" t="s">
        <v>61</v>
      </c>
      <c r="M1076" s="138" t="s">
        <v>61</v>
      </c>
      <c r="N1076" s="138" t="s">
        <v>61</v>
      </c>
      <c r="O1076" s="138" t="s">
        <v>61</v>
      </c>
    </row>
    <row r="1077" spans="1:15" ht="13.5" customHeight="1" x14ac:dyDescent="0.25">
      <c r="A1077" s="139">
        <v>0.27083333333333298</v>
      </c>
      <c r="B1077" s="138" t="s">
        <v>61</v>
      </c>
      <c r="C1077" s="138" t="s">
        <v>61</v>
      </c>
      <c r="D1077" s="138" t="s">
        <v>61</v>
      </c>
      <c r="E1077" s="138" t="s">
        <v>61</v>
      </c>
      <c r="F1077" s="138" t="s">
        <v>61</v>
      </c>
      <c r="G1077" s="138" t="s">
        <v>61</v>
      </c>
      <c r="H1077" s="138" t="s">
        <v>61</v>
      </c>
      <c r="I1077" s="138" t="s">
        <v>61</v>
      </c>
      <c r="J1077" s="138" t="s">
        <v>61</v>
      </c>
      <c r="K1077" s="138" t="s">
        <v>61</v>
      </c>
      <c r="L1077" s="138" t="s">
        <v>61</v>
      </c>
      <c r="M1077" s="138" t="s">
        <v>61</v>
      </c>
      <c r="N1077" s="138" t="s">
        <v>61</v>
      </c>
      <c r="O1077" s="138" t="s">
        <v>61</v>
      </c>
    </row>
    <row r="1078" spans="1:15" ht="13.5" customHeight="1" x14ac:dyDescent="0.25">
      <c r="A1078" s="139">
        <v>0.28125</v>
      </c>
      <c r="B1078" s="138" t="s">
        <v>61</v>
      </c>
      <c r="C1078" s="138" t="s">
        <v>61</v>
      </c>
      <c r="D1078" s="138" t="s">
        <v>61</v>
      </c>
      <c r="E1078" s="138" t="s">
        <v>61</v>
      </c>
      <c r="F1078" s="138" t="s">
        <v>61</v>
      </c>
      <c r="G1078" s="138" t="s">
        <v>61</v>
      </c>
      <c r="H1078" s="138" t="s">
        <v>61</v>
      </c>
      <c r="I1078" s="138" t="s">
        <v>61</v>
      </c>
      <c r="J1078" s="138" t="s">
        <v>61</v>
      </c>
      <c r="K1078" s="138" t="s">
        <v>61</v>
      </c>
      <c r="L1078" s="138" t="s">
        <v>61</v>
      </c>
      <c r="M1078" s="138" t="s">
        <v>61</v>
      </c>
      <c r="N1078" s="138" t="s">
        <v>61</v>
      </c>
      <c r="O1078" s="138" t="s">
        <v>61</v>
      </c>
    </row>
    <row r="1079" spans="1:15" ht="13.5" customHeight="1" x14ac:dyDescent="0.25">
      <c r="A1079" s="139">
        <v>0.29166666666666702</v>
      </c>
      <c r="B1079" s="138" t="s">
        <v>61</v>
      </c>
      <c r="C1079" s="138" t="s">
        <v>61</v>
      </c>
      <c r="D1079" s="138" t="s">
        <v>61</v>
      </c>
      <c r="E1079" s="138" t="s">
        <v>61</v>
      </c>
      <c r="F1079" s="138" t="s">
        <v>61</v>
      </c>
      <c r="G1079" s="138" t="s">
        <v>61</v>
      </c>
      <c r="H1079" s="138" t="s">
        <v>61</v>
      </c>
      <c r="I1079" s="138" t="s">
        <v>61</v>
      </c>
      <c r="J1079" s="138" t="s">
        <v>61</v>
      </c>
      <c r="K1079" s="138" t="s">
        <v>61</v>
      </c>
      <c r="L1079" s="138" t="s">
        <v>61</v>
      </c>
      <c r="M1079" s="138" t="s">
        <v>61</v>
      </c>
      <c r="N1079" s="138" t="s">
        <v>61</v>
      </c>
      <c r="O1079" s="138" t="s">
        <v>61</v>
      </c>
    </row>
    <row r="1080" spans="1:15" ht="13.5" customHeight="1" x14ac:dyDescent="0.25">
      <c r="A1080" s="139">
        <v>0.30208333333333298</v>
      </c>
      <c r="B1080" s="138" t="s">
        <v>61</v>
      </c>
      <c r="C1080" s="138" t="s">
        <v>61</v>
      </c>
      <c r="D1080" s="138" t="s">
        <v>61</v>
      </c>
      <c r="E1080" s="138" t="s">
        <v>61</v>
      </c>
      <c r="F1080" s="138" t="s">
        <v>61</v>
      </c>
      <c r="G1080" s="138" t="s">
        <v>61</v>
      </c>
      <c r="H1080" s="138" t="s">
        <v>61</v>
      </c>
      <c r="I1080" s="138" t="s">
        <v>61</v>
      </c>
      <c r="J1080" s="138" t="s">
        <v>61</v>
      </c>
      <c r="K1080" s="138" t="s">
        <v>61</v>
      </c>
      <c r="L1080" s="138" t="s">
        <v>61</v>
      </c>
      <c r="M1080" s="138" t="s">
        <v>61</v>
      </c>
      <c r="N1080" s="138" t="s">
        <v>61</v>
      </c>
      <c r="O1080" s="138" t="s">
        <v>61</v>
      </c>
    </row>
    <row r="1081" spans="1:15" ht="13.5" customHeight="1" x14ac:dyDescent="0.25">
      <c r="A1081" s="139">
        <v>0.3125</v>
      </c>
      <c r="B1081" s="138" t="s">
        <v>61</v>
      </c>
      <c r="C1081" s="138" t="s">
        <v>61</v>
      </c>
      <c r="D1081" s="138" t="s">
        <v>61</v>
      </c>
      <c r="E1081" s="138" t="s">
        <v>61</v>
      </c>
      <c r="F1081" s="138" t="s">
        <v>61</v>
      </c>
      <c r="G1081" s="138" t="s">
        <v>61</v>
      </c>
      <c r="H1081" s="138" t="s">
        <v>61</v>
      </c>
      <c r="I1081" s="138" t="s">
        <v>61</v>
      </c>
      <c r="J1081" s="138" t="s">
        <v>61</v>
      </c>
      <c r="K1081" s="138" t="s">
        <v>61</v>
      </c>
      <c r="L1081" s="138" t="s">
        <v>61</v>
      </c>
      <c r="M1081" s="138" t="s">
        <v>61</v>
      </c>
      <c r="N1081" s="138" t="s">
        <v>61</v>
      </c>
      <c r="O1081" s="138" t="s">
        <v>61</v>
      </c>
    </row>
    <row r="1082" spans="1:15" ht="13.5" customHeight="1" x14ac:dyDescent="0.25">
      <c r="A1082" s="139">
        <v>0.32291666666666702</v>
      </c>
      <c r="B1082" s="138" t="s">
        <v>61</v>
      </c>
      <c r="C1082" s="138" t="s">
        <v>61</v>
      </c>
      <c r="D1082" s="138" t="s">
        <v>61</v>
      </c>
      <c r="E1082" s="138" t="s">
        <v>61</v>
      </c>
      <c r="F1082" s="138" t="s">
        <v>61</v>
      </c>
      <c r="G1082" s="138" t="s">
        <v>61</v>
      </c>
      <c r="H1082" s="138" t="s">
        <v>61</v>
      </c>
      <c r="I1082" s="138" t="s">
        <v>61</v>
      </c>
      <c r="J1082" s="138" t="s">
        <v>61</v>
      </c>
      <c r="K1082" s="138" t="s">
        <v>61</v>
      </c>
      <c r="L1082" s="138" t="s">
        <v>61</v>
      </c>
      <c r="M1082" s="138" t="s">
        <v>61</v>
      </c>
      <c r="N1082" s="138" t="s">
        <v>61</v>
      </c>
      <c r="O1082" s="138" t="s">
        <v>61</v>
      </c>
    </row>
    <row r="1083" spans="1:15" ht="13.5" customHeight="1" x14ac:dyDescent="0.25">
      <c r="A1083" s="139">
        <v>0.33333333333333298</v>
      </c>
      <c r="B1083" s="138" t="s">
        <v>61</v>
      </c>
      <c r="C1083" s="138" t="s">
        <v>61</v>
      </c>
      <c r="D1083" s="138" t="s">
        <v>61</v>
      </c>
      <c r="E1083" s="138" t="s">
        <v>61</v>
      </c>
      <c r="F1083" s="138" t="s">
        <v>61</v>
      </c>
      <c r="G1083" s="138" t="s">
        <v>61</v>
      </c>
      <c r="H1083" s="138" t="s">
        <v>61</v>
      </c>
      <c r="I1083" s="138" t="s">
        <v>61</v>
      </c>
      <c r="J1083" s="138" t="s">
        <v>61</v>
      </c>
      <c r="K1083" s="138" t="s">
        <v>61</v>
      </c>
      <c r="L1083" s="138" t="s">
        <v>61</v>
      </c>
      <c r="M1083" s="138" t="s">
        <v>61</v>
      </c>
      <c r="N1083" s="138" t="s">
        <v>61</v>
      </c>
      <c r="O1083" s="138" t="s">
        <v>61</v>
      </c>
    </row>
    <row r="1084" spans="1:15" ht="13.5" customHeight="1" x14ac:dyDescent="0.25">
      <c r="A1084" s="139">
        <v>0.34375</v>
      </c>
      <c r="B1084" s="138" t="s">
        <v>61</v>
      </c>
      <c r="C1084" s="138" t="s">
        <v>61</v>
      </c>
      <c r="D1084" s="138" t="s">
        <v>61</v>
      </c>
      <c r="E1084" s="138" t="s">
        <v>61</v>
      </c>
      <c r="F1084" s="138" t="s">
        <v>61</v>
      </c>
      <c r="G1084" s="138" t="s">
        <v>61</v>
      </c>
      <c r="H1084" s="138" t="s">
        <v>61</v>
      </c>
      <c r="I1084" s="138" t="s">
        <v>61</v>
      </c>
      <c r="J1084" s="138" t="s">
        <v>61</v>
      </c>
      <c r="K1084" s="138" t="s">
        <v>61</v>
      </c>
      <c r="L1084" s="138" t="s">
        <v>61</v>
      </c>
      <c r="M1084" s="138" t="s">
        <v>61</v>
      </c>
      <c r="N1084" s="138" t="s">
        <v>61</v>
      </c>
      <c r="O1084" s="138" t="s">
        <v>61</v>
      </c>
    </row>
    <row r="1085" spans="1:15" ht="13.5" customHeight="1" x14ac:dyDescent="0.25">
      <c r="A1085" s="139">
        <v>0.35416666666666702</v>
      </c>
      <c r="B1085" s="138" t="s">
        <v>61</v>
      </c>
      <c r="C1085" s="138" t="s">
        <v>61</v>
      </c>
      <c r="D1085" s="138" t="s">
        <v>61</v>
      </c>
      <c r="E1085" s="138" t="s">
        <v>61</v>
      </c>
      <c r="F1085" s="138" t="s">
        <v>61</v>
      </c>
      <c r="G1085" s="138" t="s">
        <v>61</v>
      </c>
      <c r="H1085" s="138" t="s">
        <v>61</v>
      </c>
      <c r="I1085" s="138" t="s">
        <v>61</v>
      </c>
      <c r="J1085" s="138" t="s">
        <v>61</v>
      </c>
      <c r="K1085" s="138" t="s">
        <v>61</v>
      </c>
      <c r="L1085" s="138" t="s">
        <v>61</v>
      </c>
      <c r="M1085" s="138" t="s">
        <v>61</v>
      </c>
      <c r="N1085" s="138" t="s">
        <v>61</v>
      </c>
      <c r="O1085" s="138" t="s">
        <v>61</v>
      </c>
    </row>
    <row r="1086" spans="1:15" ht="13.5" customHeight="1" x14ac:dyDescent="0.25">
      <c r="A1086" s="139">
        <v>0.36458333333333298</v>
      </c>
      <c r="B1086" s="138" t="s">
        <v>61</v>
      </c>
      <c r="C1086" s="138" t="s">
        <v>61</v>
      </c>
      <c r="D1086" s="138" t="s">
        <v>61</v>
      </c>
      <c r="E1086" s="138" t="s">
        <v>61</v>
      </c>
      <c r="F1086" s="138" t="s">
        <v>61</v>
      </c>
      <c r="G1086" s="138" t="s">
        <v>61</v>
      </c>
      <c r="H1086" s="138" t="s">
        <v>61</v>
      </c>
      <c r="I1086" s="138" t="s">
        <v>61</v>
      </c>
      <c r="J1086" s="138" t="s">
        <v>61</v>
      </c>
      <c r="K1086" s="138" t="s">
        <v>61</v>
      </c>
      <c r="L1086" s="138" t="s">
        <v>61</v>
      </c>
      <c r="M1086" s="138" t="s">
        <v>61</v>
      </c>
      <c r="N1086" s="138" t="s">
        <v>61</v>
      </c>
      <c r="O1086" s="138" t="s">
        <v>61</v>
      </c>
    </row>
    <row r="1087" spans="1:15" ht="13.5" customHeight="1" x14ac:dyDescent="0.25">
      <c r="A1087" s="139">
        <v>0.375</v>
      </c>
      <c r="B1087" s="138" t="s">
        <v>61</v>
      </c>
      <c r="C1087" s="138" t="s">
        <v>61</v>
      </c>
      <c r="D1087" s="138" t="s">
        <v>61</v>
      </c>
      <c r="E1087" s="138" t="s">
        <v>61</v>
      </c>
      <c r="F1087" s="138" t="s">
        <v>61</v>
      </c>
      <c r="G1087" s="138" t="s">
        <v>61</v>
      </c>
      <c r="H1087" s="138" t="s">
        <v>61</v>
      </c>
      <c r="I1087" s="138" t="s">
        <v>61</v>
      </c>
      <c r="J1087" s="138" t="s">
        <v>61</v>
      </c>
      <c r="K1087" s="138" t="s">
        <v>61</v>
      </c>
      <c r="L1087" s="138" t="s">
        <v>61</v>
      </c>
      <c r="M1087" s="138" t="s">
        <v>61</v>
      </c>
      <c r="N1087" s="138" t="s">
        <v>61</v>
      </c>
      <c r="O1087" s="138" t="s">
        <v>61</v>
      </c>
    </row>
    <row r="1088" spans="1:15" ht="13.5" customHeight="1" x14ac:dyDescent="0.25">
      <c r="A1088" s="139">
        <v>0.38541666666666702</v>
      </c>
      <c r="B1088" s="138" t="s">
        <v>61</v>
      </c>
      <c r="C1088" s="138" t="s">
        <v>61</v>
      </c>
      <c r="D1088" s="138" t="s">
        <v>61</v>
      </c>
      <c r="E1088" s="138" t="s">
        <v>61</v>
      </c>
      <c r="F1088" s="138" t="s">
        <v>61</v>
      </c>
      <c r="G1088" s="138" t="s">
        <v>61</v>
      </c>
      <c r="H1088" s="138" t="s">
        <v>61</v>
      </c>
      <c r="I1088" s="138" t="s">
        <v>61</v>
      </c>
      <c r="J1088" s="138" t="s">
        <v>61</v>
      </c>
      <c r="K1088" s="138" t="s">
        <v>61</v>
      </c>
      <c r="L1088" s="138" t="s">
        <v>61</v>
      </c>
      <c r="M1088" s="138" t="s">
        <v>61</v>
      </c>
      <c r="N1088" s="138" t="s">
        <v>61</v>
      </c>
      <c r="O1088" s="138" t="s">
        <v>61</v>
      </c>
    </row>
    <row r="1089" spans="1:15" ht="13.5" customHeight="1" x14ac:dyDescent="0.25">
      <c r="A1089" s="139">
        <v>0.39583333333333298</v>
      </c>
      <c r="B1089" s="138" t="s">
        <v>61</v>
      </c>
      <c r="C1089" s="138" t="s">
        <v>61</v>
      </c>
      <c r="D1089" s="138" t="s">
        <v>61</v>
      </c>
      <c r="E1089" s="138" t="s">
        <v>61</v>
      </c>
      <c r="F1089" s="138" t="s">
        <v>61</v>
      </c>
      <c r="G1089" s="138" t="s">
        <v>61</v>
      </c>
      <c r="H1089" s="138" t="s">
        <v>61</v>
      </c>
      <c r="I1089" s="138" t="s">
        <v>61</v>
      </c>
      <c r="J1089" s="138" t="s">
        <v>61</v>
      </c>
      <c r="K1089" s="138" t="s">
        <v>61</v>
      </c>
      <c r="L1089" s="138" t="s">
        <v>61</v>
      </c>
      <c r="M1089" s="138" t="s">
        <v>61</v>
      </c>
      <c r="N1089" s="138" t="s">
        <v>61</v>
      </c>
      <c r="O1089" s="138" t="s">
        <v>61</v>
      </c>
    </row>
    <row r="1090" spans="1:15" ht="13.5" customHeight="1" x14ac:dyDescent="0.25">
      <c r="A1090" s="139">
        <v>0.40625</v>
      </c>
      <c r="B1090" s="138" t="s">
        <v>61</v>
      </c>
      <c r="C1090" s="138" t="s">
        <v>61</v>
      </c>
      <c r="D1090" s="138" t="s">
        <v>61</v>
      </c>
      <c r="E1090" s="138" t="s">
        <v>61</v>
      </c>
      <c r="F1090" s="138" t="s">
        <v>61</v>
      </c>
      <c r="G1090" s="138" t="s">
        <v>61</v>
      </c>
      <c r="H1090" s="138" t="s">
        <v>61</v>
      </c>
      <c r="I1090" s="138" t="s">
        <v>61</v>
      </c>
      <c r="J1090" s="138" t="s">
        <v>61</v>
      </c>
      <c r="K1090" s="138" t="s">
        <v>61</v>
      </c>
      <c r="L1090" s="138" t="s">
        <v>61</v>
      </c>
      <c r="M1090" s="138" t="s">
        <v>61</v>
      </c>
      <c r="N1090" s="138" t="s">
        <v>61</v>
      </c>
      <c r="O1090" s="138" t="s">
        <v>61</v>
      </c>
    </row>
    <row r="1091" spans="1:15" ht="13.5" customHeight="1" x14ac:dyDescent="0.25">
      <c r="A1091" s="139">
        <v>0.41666666666666702</v>
      </c>
      <c r="B1091" s="138" t="s">
        <v>61</v>
      </c>
      <c r="C1091" s="138" t="s">
        <v>61</v>
      </c>
      <c r="D1091" s="138" t="s">
        <v>61</v>
      </c>
      <c r="E1091" s="138" t="s">
        <v>61</v>
      </c>
      <c r="F1091" s="138" t="s">
        <v>61</v>
      </c>
      <c r="G1091" s="138" t="s">
        <v>61</v>
      </c>
      <c r="H1091" s="138" t="s">
        <v>61</v>
      </c>
      <c r="I1091" s="138" t="s">
        <v>61</v>
      </c>
      <c r="J1091" s="138" t="s">
        <v>61</v>
      </c>
      <c r="K1091" s="138" t="s">
        <v>61</v>
      </c>
      <c r="L1091" s="138" t="s">
        <v>61</v>
      </c>
      <c r="M1091" s="138" t="s">
        <v>61</v>
      </c>
      <c r="N1091" s="138" t="s">
        <v>61</v>
      </c>
      <c r="O1091" s="138" t="s">
        <v>61</v>
      </c>
    </row>
    <row r="1092" spans="1:15" ht="13.5" customHeight="1" x14ac:dyDescent="0.25">
      <c r="A1092" s="139">
        <v>0.42708333333333298</v>
      </c>
      <c r="B1092" s="138" t="s">
        <v>61</v>
      </c>
      <c r="C1092" s="138" t="s">
        <v>61</v>
      </c>
      <c r="D1092" s="138" t="s">
        <v>61</v>
      </c>
      <c r="E1092" s="138" t="s">
        <v>61</v>
      </c>
      <c r="F1092" s="138" t="s">
        <v>61</v>
      </c>
      <c r="G1092" s="138" t="s">
        <v>61</v>
      </c>
      <c r="H1092" s="138" t="s">
        <v>61</v>
      </c>
      <c r="I1092" s="138" t="s">
        <v>61</v>
      </c>
      <c r="J1092" s="138" t="s">
        <v>61</v>
      </c>
      <c r="K1092" s="138" t="s">
        <v>61</v>
      </c>
      <c r="L1092" s="138" t="s">
        <v>61</v>
      </c>
      <c r="M1092" s="138" t="s">
        <v>61</v>
      </c>
      <c r="N1092" s="138" t="s">
        <v>61</v>
      </c>
      <c r="O1092" s="138" t="s">
        <v>61</v>
      </c>
    </row>
    <row r="1093" spans="1:15" ht="13.5" customHeight="1" x14ac:dyDescent="0.25">
      <c r="A1093" s="139">
        <v>0.4375</v>
      </c>
      <c r="B1093" s="138" t="s">
        <v>61</v>
      </c>
      <c r="C1093" s="138" t="s">
        <v>61</v>
      </c>
      <c r="D1093" s="138" t="s">
        <v>61</v>
      </c>
      <c r="E1093" s="138" t="s">
        <v>61</v>
      </c>
      <c r="F1093" s="138" t="s">
        <v>61</v>
      </c>
      <c r="G1093" s="138" t="s">
        <v>61</v>
      </c>
      <c r="H1093" s="138" t="s">
        <v>61</v>
      </c>
      <c r="I1093" s="138" t="s">
        <v>61</v>
      </c>
      <c r="J1093" s="138" t="s">
        <v>61</v>
      </c>
      <c r="K1093" s="138" t="s">
        <v>61</v>
      </c>
      <c r="L1093" s="138" t="s">
        <v>61</v>
      </c>
      <c r="M1093" s="138" t="s">
        <v>61</v>
      </c>
      <c r="N1093" s="138" t="s">
        <v>61</v>
      </c>
      <c r="O1093" s="138" t="s">
        <v>61</v>
      </c>
    </row>
    <row r="1094" spans="1:15" ht="13.5" customHeight="1" x14ac:dyDescent="0.25">
      <c r="A1094" s="139">
        <v>0.44791666666666702</v>
      </c>
      <c r="B1094" s="138" t="s">
        <v>61</v>
      </c>
      <c r="C1094" s="138" t="s">
        <v>61</v>
      </c>
      <c r="D1094" s="138" t="s">
        <v>61</v>
      </c>
      <c r="E1094" s="138" t="s">
        <v>61</v>
      </c>
      <c r="F1094" s="138" t="s">
        <v>61</v>
      </c>
      <c r="G1094" s="138" t="s">
        <v>61</v>
      </c>
      <c r="H1094" s="138" t="s">
        <v>61</v>
      </c>
      <c r="I1094" s="138" t="s">
        <v>61</v>
      </c>
      <c r="J1094" s="138" t="s">
        <v>61</v>
      </c>
      <c r="K1094" s="138" t="s">
        <v>61</v>
      </c>
      <c r="L1094" s="138" t="s">
        <v>61</v>
      </c>
      <c r="M1094" s="138" t="s">
        <v>61</v>
      </c>
      <c r="N1094" s="138" t="s">
        <v>61</v>
      </c>
      <c r="O1094" s="138" t="s">
        <v>61</v>
      </c>
    </row>
    <row r="1095" spans="1:15" ht="13.5" customHeight="1" x14ac:dyDescent="0.25">
      <c r="A1095" s="139">
        <v>0.45833333333333298</v>
      </c>
      <c r="B1095" s="138" t="s">
        <v>61</v>
      </c>
      <c r="C1095" s="138" t="s">
        <v>61</v>
      </c>
      <c r="D1095" s="138" t="s">
        <v>61</v>
      </c>
      <c r="E1095" s="138" t="s">
        <v>61</v>
      </c>
      <c r="F1095" s="138" t="s">
        <v>61</v>
      </c>
      <c r="G1095" s="138" t="s">
        <v>61</v>
      </c>
      <c r="H1095" s="138" t="s">
        <v>61</v>
      </c>
      <c r="I1095" s="138" t="s">
        <v>61</v>
      </c>
      <c r="J1095" s="138" t="s">
        <v>61</v>
      </c>
      <c r="K1095" s="138" t="s">
        <v>61</v>
      </c>
      <c r="L1095" s="138" t="s">
        <v>61</v>
      </c>
      <c r="M1095" s="138" t="s">
        <v>61</v>
      </c>
      <c r="N1095" s="138" t="s">
        <v>61</v>
      </c>
      <c r="O1095" s="138" t="s">
        <v>61</v>
      </c>
    </row>
    <row r="1096" spans="1:15" ht="13.5" customHeight="1" x14ac:dyDescent="0.25">
      <c r="A1096" s="139">
        <v>0.46875</v>
      </c>
      <c r="B1096" s="138" t="s">
        <v>61</v>
      </c>
      <c r="C1096" s="138" t="s">
        <v>61</v>
      </c>
      <c r="D1096" s="138" t="s">
        <v>61</v>
      </c>
      <c r="E1096" s="138" t="s">
        <v>61</v>
      </c>
      <c r="F1096" s="138" t="s">
        <v>61</v>
      </c>
      <c r="G1096" s="138" t="s">
        <v>61</v>
      </c>
      <c r="H1096" s="138" t="s">
        <v>61</v>
      </c>
      <c r="I1096" s="138" t="s">
        <v>61</v>
      </c>
      <c r="J1096" s="138" t="s">
        <v>61</v>
      </c>
      <c r="K1096" s="138" t="s">
        <v>61</v>
      </c>
      <c r="L1096" s="138" t="s">
        <v>61</v>
      </c>
      <c r="M1096" s="138" t="s">
        <v>61</v>
      </c>
      <c r="N1096" s="138" t="s">
        <v>61</v>
      </c>
      <c r="O1096" s="138" t="s">
        <v>61</v>
      </c>
    </row>
    <row r="1097" spans="1:15" ht="13.5" customHeight="1" x14ac:dyDescent="0.25">
      <c r="A1097" s="139">
        <v>0.47916666666666702</v>
      </c>
      <c r="B1097" s="138" t="s">
        <v>61</v>
      </c>
      <c r="C1097" s="138" t="s">
        <v>61</v>
      </c>
      <c r="D1097" s="138" t="s">
        <v>61</v>
      </c>
      <c r="E1097" s="138" t="s">
        <v>61</v>
      </c>
      <c r="F1097" s="138" t="s">
        <v>61</v>
      </c>
      <c r="G1097" s="138" t="s">
        <v>61</v>
      </c>
      <c r="H1097" s="138" t="s">
        <v>61</v>
      </c>
      <c r="I1097" s="138" t="s">
        <v>61</v>
      </c>
      <c r="J1097" s="138" t="s">
        <v>61</v>
      </c>
      <c r="K1097" s="138" t="s">
        <v>61</v>
      </c>
      <c r="L1097" s="138" t="s">
        <v>61</v>
      </c>
      <c r="M1097" s="138" t="s">
        <v>61</v>
      </c>
      <c r="N1097" s="138" t="s">
        <v>61</v>
      </c>
      <c r="O1097" s="138" t="s">
        <v>61</v>
      </c>
    </row>
    <row r="1098" spans="1:15" ht="13.5" customHeight="1" x14ac:dyDescent="0.25">
      <c r="A1098" s="139">
        <v>0.48958333333333298</v>
      </c>
      <c r="B1098" s="138" t="s">
        <v>61</v>
      </c>
      <c r="C1098" s="138" t="s">
        <v>61</v>
      </c>
      <c r="D1098" s="138" t="s">
        <v>61</v>
      </c>
      <c r="E1098" s="138" t="s">
        <v>61</v>
      </c>
      <c r="F1098" s="138" t="s">
        <v>61</v>
      </c>
      <c r="G1098" s="138" t="s">
        <v>61</v>
      </c>
      <c r="H1098" s="138" t="s">
        <v>61</v>
      </c>
      <c r="I1098" s="138" t="s">
        <v>61</v>
      </c>
      <c r="J1098" s="138" t="s">
        <v>61</v>
      </c>
      <c r="K1098" s="138" t="s">
        <v>61</v>
      </c>
      <c r="L1098" s="138" t="s">
        <v>61</v>
      </c>
      <c r="M1098" s="138" t="s">
        <v>61</v>
      </c>
      <c r="N1098" s="138" t="s">
        <v>61</v>
      </c>
      <c r="O1098" s="138" t="s">
        <v>61</v>
      </c>
    </row>
    <row r="1099" spans="1:15" ht="13.5" customHeight="1" x14ac:dyDescent="0.25">
      <c r="A1099" s="139">
        <v>0.5</v>
      </c>
      <c r="B1099" s="138" t="s">
        <v>61</v>
      </c>
      <c r="C1099" s="138" t="s">
        <v>61</v>
      </c>
      <c r="D1099" s="138" t="s">
        <v>61</v>
      </c>
      <c r="E1099" s="138" t="s">
        <v>61</v>
      </c>
      <c r="F1099" s="138" t="s">
        <v>61</v>
      </c>
      <c r="G1099" s="138" t="s">
        <v>61</v>
      </c>
      <c r="H1099" s="138" t="s">
        <v>61</v>
      </c>
      <c r="I1099" s="138" t="s">
        <v>61</v>
      </c>
      <c r="J1099" s="138" t="s">
        <v>61</v>
      </c>
      <c r="K1099" s="138" t="s">
        <v>61</v>
      </c>
      <c r="L1099" s="138" t="s">
        <v>61</v>
      </c>
      <c r="M1099" s="138" t="s">
        <v>61</v>
      </c>
      <c r="N1099" s="138" t="s">
        <v>61</v>
      </c>
      <c r="O1099" s="138" t="s">
        <v>61</v>
      </c>
    </row>
    <row r="1100" spans="1:15" ht="13.5" customHeight="1" x14ac:dyDescent="0.25">
      <c r="A1100" s="139">
        <v>0.51041666666666696</v>
      </c>
      <c r="B1100" s="138" t="s">
        <v>61</v>
      </c>
      <c r="C1100" s="138" t="s">
        <v>61</v>
      </c>
      <c r="D1100" s="138" t="s">
        <v>61</v>
      </c>
      <c r="E1100" s="138" t="s">
        <v>61</v>
      </c>
      <c r="F1100" s="138" t="s">
        <v>61</v>
      </c>
      <c r="G1100" s="138" t="s">
        <v>61</v>
      </c>
      <c r="H1100" s="138" t="s">
        <v>61</v>
      </c>
      <c r="I1100" s="138" t="s">
        <v>61</v>
      </c>
      <c r="J1100" s="138" t="s">
        <v>61</v>
      </c>
      <c r="K1100" s="138" t="s">
        <v>61</v>
      </c>
      <c r="L1100" s="138" t="s">
        <v>61</v>
      </c>
      <c r="M1100" s="138" t="s">
        <v>61</v>
      </c>
      <c r="N1100" s="138" t="s">
        <v>61</v>
      </c>
      <c r="O1100" s="138" t="s">
        <v>61</v>
      </c>
    </row>
    <row r="1101" spans="1:15" ht="13.5" customHeight="1" x14ac:dyDescent="0.25">
      <c r="A1101" s="139">
        <v>0.52083333333333304</v>
      </c>
      <c r="B1101" s="138" t="s">
        <v>61</v>
      </c>
      <c r="C1101" s="138" t="s">
        <v>61</v>
      </c>
      <c r="D1101" s="138" t="s">
        <v>61</v>
      </c>
      <c r="E1101" s="138" t="s">
        <v>61</v>
      </c>
      <c r="F1101" s="138" t="s">
        <v>61</v>
      </c>
      <c r="G1101" s="138" t="s">
        <v>61</v>
      </c>
      <c r="H1101" s="138" t="s">
        <v>61</v>
      </c>
      <c r="I1101" s="138" t="s">
        <v>61</v>
      </c>
      <c r="J1101" s="138" t="s">
        <v>61</v>
      </c>
      <c r="K1101" s="138" t="s">
        <v>61</v>
      </c>
      <c r="L1101" s="138" t="s">
        <v>61</v>
      </c>
      <c r="M1101" s="138" t="s">
        <v>61</v>
      </c>
      <c r="N1101" s="138" t="s">
        <v>61</v>
      </c>
      <c r="O1101" s="138" t="s">
        <v>61</v>
      </c>
    </row>
    <row r="1102" spans="1:15" ht="13.5" customHeight="1" x14ac:dyDescent="0.25">
      <c r="A1102" s="139">
        <v>0.53125</v>
      </c>
      <c r="B1102" s="138" t="s">
        <v>61</v>
      </c>
      <c r="C1102" s="138" t="s">
        <v>61</v>
      </c>
      <c r="D1102" s="138" t="s">
        <v>61</v>
      </c>
      <c r="E1102" s="138" t="s">
        <v>61</v>
      </c>
      <c r="F1102" s="138" t="s">
        <v>61</v>
      </c>
      <c r="G1102" s="138" t="s">
        <v>61</v>
      </c>
      <c r="H1102" s="138" t="s">
        <v>61</v>
      </c>
      <c r="I1102" s="138" t="s">
        <v>61</v>
      </c>
      <c r="J1102" s="138" t="s">
        <v>61</v>
      </c>
      <c r="K1102" s="138" t="s">
        <v>61</v>
      </c>
      <c r="L1102" s="138" t="s">
        <v>61</v>
      </c>
      <c r="M1102" s="138" t="s">
        <v>61</v>
      </c>
      <c r="N1102" s="138" t="s">
        <v>61</v>
      </c>
      <c r="O1102" s="138" t="s">
        <v>61</v>
      </c>
    </row>
    <row r="1103" spans="1:15" ht="13.5" customHeight="1" x14ac:dyDescent="0.25">
      <c r="A1103" s="139">
        <v>0.54166666666666696</v>
      </c>
      <c r="B1103" s="138" t="s">
        <v>61</v>
      </c>
      <c r="C1103" s="138" t="s">
        <v>61</v>
      </c>
      <c r="D1103" s="138" t="s">
        <v>61</v>
      </c>
      <c r="E1103" s="138" t="s">
        <v>61</v>
      </c>
      <c r="F1103" s="138" t="s">
        <v>61</v>
      </c>
      <c r="G1103" s="138" t="s">
        <v>61</v>
      </c>
      <c r="H1103" s="138" t="s">
        <v>61</v>
      </c>
      <c r="I1103" s="138" t="s">
        <v>61</v>
      </c>
      <c r="J1103" s="138" t="s">
        <v>61</v>
      </c>
      <c r="K1103" s="138" t="s">
        <v>61</v>
      </c>
      <c r="L1103" s="138" t="s">
        <v>61</v>
      </c>
      <c r="M1103" s="138" t="s">
        <v>61</v>
      </c>
      <c r="N1103" s="138" t="s">
        <v>61</v>
      </c>
      <c r="O1103" s="138" t="s">
        <v>61</v>
      </c>
    </row>
    <row r="1104" spans="1:15" ht="13.5" customHeight="1" x14ac:dyDescent="0.25">
      <c r="A1104" s="139">
        <v>0.55208333333333304</v>
      </c>
      <c r="B1104" s="138" t="s">
        <v>61</v>
      </c>
      <c r="C1104" s="138" t="s">
        <v>61</v>
      </c>
      <c r="D1104" s="138" t="s">
        <v>61</v>
      </c>
      <c r="E1104" s="138" t="s">
        <v>61</v>
      </c>
      <c r="F1104" s="138" t="s">
        <v>61</v>
      </c>
      <c r="G1104" s="138" t="s">
        <v>61</v>
      </c>
      <c r="H1104" s="138" t="s">
        <v>61</v>
      </c>
      <c r="I1104" s="138" t="s">
        <v>61</v>
      </c>
      <c r="J1104" s="138" t="s">
        <v>61</v>
      </c>
      <c r="K1104" s="138" t="s">
        <v>61</v>
      </c>
      <c r="L1104" s="138" t="s">
        <v>61</v>
      </c>
      <c r="M1104" s="138" t="s">
        <v>61</v>
      </c>
      <c r="N1104" s="138" t="s">
        <v>61</v>
      </c>
      <c r="O1104" s="138" t="s">
        <v>61</v>
      </c>
    </row>
    <row r="1105" spans="1:15" ht="13.5" customHeight="1" x14ac:dyDescent="0.25">
      <c r="A1105" s="139">
        <v>0.5625</v>
      </c>
      <c r="B1105" s="138" t="s">
        <v>61</v>
      </c>
      <c r="C1105" s="138" t="s">
        <v>61</v>
      </c>
      <c r="D1105" s="138" t="s">
        <v>61</v>
      </c>
      <c r="E1105" s="138" t="s">
        <v>61</v>
      </c>
      <c r="F1105" s="138" t="s">
        <v>61</v>
      </c>
      <c r="G1105" s="138" t="s">
        <v>61</v>
      </c>
      <c r="H1105" s="138" t="s">
        <v>61</v>
      </c>
      <c r="I1105" s="138" t="s">
        <v>61</v>
      </c>
      <c r="J1105" s="138" t="s">
        <v>61</v>
      </c>
      <c r="K1105" s="138" t="s">
        <v>61</v>
      </c>
      <c r="L1105" s="138" t="s">
        <v>61</v>
      </c>
      <c r="M1105" s="138" t="s">
        <v>61</v>
      </c>
      <c r="N1105" s="138" t="s">
        <v>61</v>
      </c>
      <c r="O1105" s="138" t="s">
        <v>61</v>
      </c>
    </row>
    <row r="1106" spans="1:15" ht="13.5" customHeight="1" x14ac:dyDescent="0.25">
      <c r="A1106" s="139">
        <v>0.57291666666666696</v>
      </c>
      <c r="B1106" s="138" t="s">
        <v>61</v>
      </c>
      <c r="C1106" s="138" t="s">
        <v>61</v>
      </c>
      <c r="D1106" s="138" t="s">
        <v>61</v>
      </c>
      <c r="E1106" s="138" t="s">
        <v>61</v>
      </c>
      <c r="F1106" s="138" t="s">
        <v>61</v>
      </c>
      <c r="G1106" s="138" t="s">
        <v>61</v>
      </c>
      <c r="H1106" s="138" t="s">
        <v>61</v>
      </c>
      <c r="I1106" s="138" t="s">
        <v>61</v>
      </c>
      <c r="J1106" s="138" t="s">
        <v>61</v>
      </c>
      <c r="K1106" s="138" t="s">
        <v>61</v>
      </c>
      <c r="L1106" s="138" t="s">
        <v>61</v>
      </c>
      <c r="M1106" s="138" t="s">
        <v>61</v>
      </c>
      <c r="N1106" s="138" t="s">
        <v>61</v>
      </c>
      <c r="O1106" s="138" t="s">
        <v>61</v>
      </c>
    </row>
    <row r="1107" spans="1:15" ht="13.5" customHeight="1" x14ac:dyDescent="0.25">
      <c r="A1107" s="139">
        <v>0.58333333333333304</v>
      </c>
      <c r="B1107" s="138" t="s">
        <v>61</v>
      </c>
      <c r="C1107" s="138" t="s">
        <v>61</v>
      </c>
      <c r="D1107" s="138" t="s">
        <v>61</v>
      </c>
      <c r="E1107" s="138" t="s">
        <v>61</v>
      </c>
      <c r="F1107" s="138" t="s">
        <v>61</v>
      </c>
      <c r="G1107" s="138" t="s">
        <v>61</v>
      </c>
      <c r="H1107" s="138" t="s">
        <v>61</v>
      </c>
      <c r="I1107" s="138" t="s">
        <v>61</v>
      </c>
      <c r="J1107" s="138" t="s">
        <v>61</v>
      </c>
      <c r="K1107" s="138" t="s">
        <v>61</v>
      </c>
      <c r="L1107" s="138" t="s">
        <v>61</v>
      </c>
      <c r="M1107" s="138" t="s">
        <v>61</v>
      </c>
      <c r="N1107" s="138" t="s">
        <v>61</v>
      </c>
      <c r="O1107" s="138" t="s">
        <v>61</v>
      </c>
    </row>
    <row r="1108" spans="1:15" ht="13.5" customHeight="1" x14ac:dyDescent="0.25">
      <c r="A1108" s="139">
        <v>0.59375</v>
      </c>
      <c r="B1108" s="138" t="s">
        <v>61</v>
      </c>
      <c r="C1108" s="138" t="s">
        <v>61</v>
      </c>
      <c r="D1108" s="138" t="s">
        <v>61</v>
      </c>
      <c r="E1108" s="138" t="s">
        <v>61</v>
      </c>
      <c r="F1108" s="138" t="s">
        <v>61</v>
      </c>
      <c r="G1108" s="138" t="s">
        <v>61</v>
      </c>
      <c r="H1108" s="138" t="s">
        <v>61</v>
      </c>
      <c r="I1108" s="138" t="s">
        <v>61</v>
      </c>
      <c r="J1108" s="138" t="s">
        <v>61</v>
      </c>
      <c r="K1108" s="138" t="s">
        <v>61</v>
      </c>
      <c r="L1108" s="138" t="s">
        <v>61</v>
      </c>
      <c r="M1108" s="138" t="s">
        <v>61</v>
      </c>
      <c r="N1108" s="138" t="s">
        <v>61</v>
      </c>
      <c r="O1108" s="138" t="s">
        <v>61</v>
      </c>
    </row>
    <row r="1109" spans="1:15" ht="13.5" customHeight="1" x14ac:dyDescent="0.25">
      <c r="A1109" s="139">
        <v>0.60416666666666696</v>
      </c>
      <c r="B1109" s="138" t="s">
        <v>61</v>
      </c>
      <c r="C1109" s="138" t="s">
        <v>61</v>
      </c>
      <c r="D1109" s="138" t="s">
        <v>61</v>
      </c>
      <c r="E1109" s="138" t="s">
        <v>61</v>
      </c>
      <c r="F1109" s="138" t="s">
        <v>61</v>
      </c>
      <c r="G1109" s="138" t="s">
        <v>61</v>
      </c>
      <c r="H1109" s="138" t="s">
        <v>61</v>
      </c>
      <c r="I1109" s="138" t="s">
        <v>61</v>
      </c>
      <c r="J1109" s="138" t="s">
        <v>61</v>
      </c>
      <c r="K1109" s="138" t="s">
        <v>61</v>
      </c>
      <c r="L1109" s="138" t="s">
        <v>61</v>
      </c>
      <c r="M1109" s="138" t="s">
        <v>61</v>
      </c>
      <c r="N1109" s="138" t="s">
        <v>61</v>
      </c>
      <c r="O1109" s="138" t="s">
        <v>61</v>
      </c>
    </row>
    <row r="1110" spans="1:15" ht="13.5" customHeight="1" x14ac:dyDescent="0.25">
      <c r="A1110" s="139">
        <v>0.61458333333333304</v>
      </c>
      <c r="B1110" s="138" t="s">
        <v>61</v>
      </c>
      <c r="C1110" s="138" t="s">
        <v>61</v>
      </c>
      <c r="D1110" s="138" t="s">
        <v>61</v>
      </c>
      <c r="E1110" s="138" t="s">
        <v>61</v>
      </c>
      <c r="F1110" s="138" t="s">
        <v>61</v>
      </c>
      <c r="G1110" s="138" t="s">
        <v>61</v>
      </c>
      <c r="H1110" s="138" t="s">
        <v>61</v>
      </c>
      <c r="I1110" s="138" t="s">
        <v>61</v>
      </c>
      <c r="J1110" s="138" t="s">
        <v>61</v>
      </c>
      <c r="K1110" s="138" t="s">
        <v>61</v>
      </c>
      <c r="L1110" s="138" t="s">
        <v>61</v>
      </c>
      <c r="M1110" s="138" t="s">
        <v>61</v>
      </c>
      <c r="N1110" s="138" t="s">
        <v>61</v>
      </c>
      <c r="O1110" s="138" t="s">
        <v>61</v>
      </c>
    </row>
    <row r="1111" spans="1:15" ht="13.5" customHeight="1" x14ac:dyDescent="0.25">
      <c r="A1111" s="139">
        <v>0.625</v>
      </c>
      <c r="B1111" s="138" t="s">
        <v>61</v>
      </c>
      <c r="C1111" s="138" t="s">
        <v>61</v>
      </c>
      <c r="D1111" s="138" t="s">
        <v>61</v>
      </c>
      <c r="E1111" s="138" t="s">
        <v>61</v>
      </c>
      <c r="F1111" s="138" t="s">
        <v>61</v>
      </c>
      <c r="G1111" s="138" t="s">
        <v>61</v>
      </c>
      <c r="H1111" s="138" t="s">
        <v>61</v>
      </c>
      <c r="I1111" s="138" t="s">
        <v>61</v>
      </c>
      <c r="J1111" s="138" t="s">
        <v>61</v>
      </c>
      <c r="K1111" s="138" t="s">
        <v>61</v>
      </c>
      <c r="L1111" s="138" t="s">
        <v>61</v>
      </c>
      <c r="M1111" s="138" t="s">
        <v>61</v>
      </c>
      <c r="N1111" s="138" t="s">
        <v>61</v>
      </c>
      <c r="O1111" s="138" t="s">
        <v>61</v>
      </c>
    </row>
    <row r="1112" spans="1:15" ht="13.5" customHeight="1" x14ac:dyDescent="0.25">
      <c r="A1112" s="139">
        <v>0.63541666666666696</v>
      </c>
      <c r="B1112" s="138" t="s">
        <v>61</v>
      </c>
      <c r="C1112" s="138" t="s">
        <v>61</v>
      </c>
      <c r="D1112" s="138" t="s">
        <v>61</v>
      </c>
      <c r="E1112" s="138" t="s">
        <v>61</v>
      </c>
      <c r="F1112" s="138" t="s">
        <v>61</v>
      </c>
      <c r="G1112" s="138" t="s">
        <v>61</v>
      </c>
      <c r="H1112" s="138" t="s">
        <v>61</v>
      </c>
      <c r="I1112" s="138" t="s">
        <v>61</v>
      </c>
      <c r="J1112" s="138" t="s">
        <v>61</v>
      </c>
      <c r="K1112" s="138" t="s">
        <v>61</v>
      </c>
      <c r="L1112" s="138" t="s">
        <v>61</v>
      </c>
      <c r="M1112" s="138" t="s">
        <v>61</v>
      </c>
      <c r="N1112" s="138" t="s">
        <v>61</v>
      </c>
      <c r="O1112" s="138" t="s">
        <v>61</v>
      </c>
    </row>
    <row r="1113" spans="1:15" ht="13.5" customHeight="1" x14ac:dyDescent="0.25">
      <c r="A1113" s="139">
        <v>0.64583333333333304</v>
      </c>
      <c r="B1113" s="138" t="s">
        <v>61</v>
      </c>
      <c r="C1113" s="138" t="s">
        <v>61</v>
      </c>
      <c r="D1113" s="138" t="s">
        <v>61</v>
      </c>
      <c r="E1113" s="138" t="s">
        <v>61</v>
      </c>
      <c r="F1113" s="138" t="s">
        <v>61</v>
      </c>
      <c r="G1113" s="138" t="s">
        <v>61</v>
      </c>
      <c r="H1113" s="138" t="s">
        <v>61</v>
      </c>
      <c r="I1113" s="138" t="s">
        <v>61</v>
      </c>
      <c r="J1113" s="138" t="s">
        <v>61</v>
      </c>
      <c r="K1113" s="138" t="s">
        <v>61</v>
      </c>
      <c r="L1113" s="138" t="s">
        <v>61</v>
      </c>
      <c r="M1113" s="138" t="s">
        <v>61</v>
      </c>
      <c r="N1113" s="138" t="s">
        <v>61</v>
      </c>
      <c r="O1113" s="138" t="s">
        <v>61</v>
      </c>
    </row>
    <row r="1114" spans="1:15" ht="13.5" customHeight="1" x14ac:dyDescent="0.25">
      <c r="A1114" s="139">
        <v>0.65625</v>
      </c>
      <c r="B1114" s="138" t="s">
        <v>61</v>
      </c>
      <c r="C1114" s="138" t="s">
        <v>61</v>
      </c>
      <c r="D1114" s="138" t="s">
        <v>61</v>
      </c>
      <c r="E1114" s="138" t="s">
        <v>61</v>
      </c>
      <c r="F1114" s="138" t="s">
        <v>61</v>
      </c>
      <c r="G1114" s="138" t="s">
        <v>61</v>
      </c>
      <c r="H1114" s="138" t="s">
        <v>61</v>
      </c>
      <c r="I1114" s="138" t="s">
        <v>61</v>
      </c>
      <c r="J1114" s="138" t="s">
        <v>61</v>
      </c>
      <c r="K1114" s="138" t="s">
        <v>61</v>
      </c>
      <c r="L1114" s="138" t="s">
        <v>61</v>
      </c>
      <c r="M1114" s="138" t="s">
        <v>61</v>
      </c>
      <c r="N1114" s="138" t="s">
        <v>61</v>
      </c>
      <c r="O1114" s="138" t="s">
        <v>61</v>
      </c>
    </row>
    <row r="1115" spans="1:15" ht="13.5" customHeight="1" x14ac:dyDescent="0.25">
      <c r="A1115" s="139">
        <v>0.66666666666666696</v>
      </c>
      <c r="B1115" s="138" t="s">
        <v>61</v>
      </c>
      <c r="C1115" s="138" t="s">
        <v>61</v>
      </c>
      <c r="D1115" s="138" t="s">
        <v>61</v>
      </c>
      <c r="E1115" s="138" t="s">
        <v>61</v>
      </c>
      <c r="F1115" s="138" t="s">
        <v>61</v>
      </c>
      <c r="G1115" s="138" t="s">
        <v>61</v>
      </c>
      <c r="H1115" s="138" t="s">
        <v>61</v>
      </c>
      <c r="I1115" s="138" t="s">
        <v>61</v>
      </c>
      <c r="J1115" s="138" t="s">
        <v>61</v>
      </c>
      <c r="K1115" s="138" t="s">
        <v>61</v>
      </c>
      <c r="L1115" s="138" t="s">
        <v>61</v>
      </c>
      <c r="M1115" s="138" t="s">
        <v>61</v>
      </c>
      <c r="N1115" s="138" t="s">
        <v>61</v>
      </c>
      <c r="O1115" s="138" t="s">
        <v>61</v>
      </c>
    </row>
    <row r="1116" spans="1:15" ht="13.5" customHeight="1" x14ac:dyDescent="0.25">
      <c r="A1116" s="139">
        <v>0.67708333333333304</v>
      </c>
      <c r="B1116" s="138" t="s">
        <v>61</v>
      </c>
      <c r="C1116" s="138" t="s">
        <v>61</v>
      </c>
      <c r="D1116" s="138" t="s">
        <v>61</v>
      </c>
      <c r="E1116" s="138" t="s">
        <v>61</v>
      </c>
      <c r="F1116" s="138" t="s">
        <v>61</v>
      </c>
      <c r="G1116" s="138" t="s">
        <v>61</v>
      </c>
      <c r="H1116" s="138" t="s">
        <v>61</v>
      </c>
      <c r="I1116" s="138" t="s">
        <v>61</v>
      </c>
      <c r="J1116" s="138" t="s">
        <v>61</v>
      </c>
      <c r="K1116" s="138" t="s">
        <v>61</v>
      </c>
      <c r="L1116" s="138" t="s">
        <v>61</v>
      </c>
      <c r="M1116" s="138" t="s">
        <v>61</v>
      </c>
      <c r="N1116" s="138" t="s">
        <v>61</v>
      </c>
      <c r="O1116" s="138" t="s">
        <v>61</v>
      </c>
    </row>
    <row r="1117" spans="1:15" ht="13.5" customHeight="1" x14ac:dyDescent="0.25">
      <c r="A1117" s="139">
        <v>0.6875</v>
      </c>
      <c r="B1117" s="138" t="s">
        <v>61</v>
      </c>
      <c r="C1117" s="138" t="s">
        <v>61</v>
      </c>
      <c r="D1117" s="138" t="s">
        <v>61</v>
      </c>
      <c r="E1117" s="138" t="s">
        <v>61</v>
      </c>
      <c r="F1117" s="138" t="s">
        <v>61</v>
      </c>
      <c r="G1117" s="138" t="s">
        <v>61</v>
      </c>
      <c r="H1117" s="138" t="s">
        <v>61</v>
      </c>
      <c r="I1117" s="138" t="s">
        <v>61</v>
      </c>
      <c r="J1117" s="138" t="s">
        <v>61</v>
      </c>
      <c r="K1117" s="138" t="s">
        <v>61</v>
      </c>
      <c r="L1117" s="138" t="s">
        <v>61</v>
      </c>
      <c r="M1117" s="138" t="s">
        <v>61</v>
      </c>
      <c r="N1117" s="138" t="s">
        <v>61</v>
      </c>
      <c r="O1117" s="138" t="s">
        <v>61</v>
      </c>
    </row>
    <row r="1118" spans="1:15" ht="13.5" customHeight="1" x14ac:dyDescent="0.25">
      <c r="A1118" s="139">
        <v>0.69791666666666696</v>
      </c>
      <c r="B1118" s="138" t="s">
        <v>61</v>
      </c>
      <c r="C1118" s="138" t="s">
        <v>61</v>
      </c>
      <c r="D1118" s="138" t="s">
        <v>61</v>
      </c>
      <c r="E1118" s="138" t="s">
        <v>61</v>
      </c>
      <c r="F1118" s="138" t="s">
        <v>61</v>
      </c>
      <c r="G1118" s="138" t="s">
        <v>61</v>
      </c>
      <c r="H1118" s="138" t="s">
        <v>61</v>
      </c>
      <c r="I1118" s="138" t="s">
        <v>61</v>
      </c>
      <c r="J1118" s="138" t="s">
        <v>61</v>
      </c>
      <c r="K1118" s="138" t="s">
        <v>61</v>
      </c>
      <c r="L1118" s="138" t="s">
        <v>61</v>
      </c>
      <c r="M1118" s="138" t="s">
        <v>61</v>
      </c>
      <c r="N1118" s="138" t="s">
        <v>61</v>
      </c>
      <c r="O1118" s="138" t="s">
        <v>61</v>
      </c>
    </row>
    <row r="1119" spans="1:15" ht="13.5" customHeight="1" x14ac:dyDescent="0.25">
      <c r="A1119" s="139">
        <v>0.70833333333333304</v>
      </c>
      <c r="B1119" s="138" t="s">
        <v>61</v>
      </c>
      <c r="C1119" s="138" t="s">
        <v>61</v>
      </c>
      <c r="D1119" s="138" t="s">
        <v>61</v>
      </c>
      <c r="E1119" s="138" t="s">
        <v>61</v>
      </c>
      <c r="F1119" s="138" t="s">
        <v>61</v>
      </c>
      <c r="G1119" s="138" t="s">
        <v>61</v>
      </c>
      <c r="H1119" s="138" t="s">
        <v>61</v>
      </c>
      <c r="I1119" s="138" t="s">
        <v>61</v>
      </c>
      <c r="J1119" s="138" t="s">
        <v>61</v>
      </c>
      <c r="K1119" s="138" t="s">
        <v>61</v>
      </c>
      <c r="L1119" s="138" t="s">
        <v>61</v>
      </c>
      <c r="M1119" s="138" t="s">
        <v>61</v>
      </c>
      <c r="N1119" s="138" t="s">
        <v>61</v>
      </c>
      <c r="O1119" s="138" t="s">
        <v>61</v>
      </c>
    </row>
    <row r="1120" spans="1:15" ht="13.5" customHeight="1" x14ac:dyDescent="0.25">
      <c r="A1120" s="139">
        <v>0.71875</v>
      </c>
      <c r="B1120" s="138" t="s">
        <v>61</v>
      </c>
      <c r="C1120" s="138" t="s">
        <v>61</v>
      </c>
      <c r="D1120" s="138" t="s">
        <v>61</v>
      </c>
      <c r="E1120" s="138" t="s">
        <v>61</v>
      </c>
      <c r="F1120" s="138" t="s">
        <v>61</v>
      </c>
      <c r="G1120" s="138" t="s">
        <v>61</v>
      </c>
      <c r="H1120" s="138" t="s">
        <v>61</v>
      </c>
      <c r="I1120" s="138" t="s">
        <v>61</v>
      </c>
      <c r="J1120" s="138" t="s">
        <v>61</v>
      </c>
      <c r="K1120" s="138" t="s">
        <v>61</v>
      </c>
      <c r="L1120" s="138" t="s">
        <v>61</v>
      </c>
      <c r="M1120" s="138" t="s">
        <v>61</v>
      </c>
      <c r="N1120" s="138" t="s">
        <v>61</v>
      </c>
      <c r="O1120" s="138" t="s">
        <v>61</v>
      </c>
    </row>
    <row r="1121" spans="1:15" ht="13.5" customHeight="1" x14ac:dyDescent="0.25">
      <c r="A1121" s="139">
        <v>0.72916666666666696</v>
      </c>
      <c r="B1121" s="138" t="s">
        <v>61</v>
      </c>
      <c r="C1121" s="138" t="s">
        <v>61</v>
      </c>
      <c r="D1121" s="138" t="s">
        <v>61</v>
      </c>
      <c r="E1121" s="138" t="s">
        <v>61</v>
      </c>
      <c r="F1121" s="138" t="s">
        <v>61</v>
      </c>
      <c r="G1121" s="138" t="s">
        <v>61</v>
      </c>
      <c r="H1121" s="138" t="s">
        <v>61</v>
      </c>
      <c r="I1121" s="138" t="s">
        <v>61</v>
      </c>
      <c r="J1121" s="138" t="s">
        <v>61</v>
      </c>
      <c r="K1121" s="138" t="s">
        <v>61</v>
      </c>
      <c r="L1121" s="138" t="s">
        <v>61</v>
      </c>
      <c r="M1121" s="138" t="s">
        <v>61</v>
      </c>
      <c r="N1121" s="138" t="s">
        <v>61</v>
      </c>
      <c r="O1121" s="138" t="s">
        <v>61</v>
      </c>
    </row>
    <row r="1122" spans="1:15" ht="13.5" customHeight="1" x14ac:dyDescent="0.25">
      <c r="A1122" s="139">
        <v>0.73958333333333304</v>
      </c>
      <c r="B1122" s="138" t="s">
        <v>61</v>
      </c>
      <c r="C1122" s="138" t="s">
        <v>61</v>
      </c>
      <c r="D1122" s="138" t="s">
        <v>61</v>
      </c>
      <c r="E1122" s="138" t="s">
        <v>61</v>
      </c>
      <c r="F1122" s="138" t="s">
        <v>61</v>
      </c>
      <c r="G1122" s="138" t="s">
        <v>61</v>
      </c>
      <c r="H1122" s="138" t="s">
        <v>61</v>
      </c>
      <c r="I1122" s="138" t="s">
        <v>61</v>
      </c>
      <c r="J1122" s="138" t="s">
        <v>61</v>
      </c>
      <c r="K1122" s="138" t="s">
        <v>61</v>
      </c>
      <c r="L1122" s="138" t="s">
        <v>61</v>
      </c>
      <c r="M1122" s="138" t="s">
        <v>61</v>
      </c>
      <c r="N1122" s="138" t="s">
        <v>61</v>
      </c>
      <c r="O1122" s="138" t="s">
        <v>61</v>
      </c>
    </row>
    <row r="1123" spans="1:15" ht="13.5" customHeight="1" x14ac:dyDescent="0.25">
      <c r="A1123" s="139">
        <v>0.75</v>
      </c>
      <c r="B1123" s="138" t="s">
        <v>61</v>
      </c>
      <c r="C1123" s="138" t="s">
        <v>61</v>
      </c>
      <c r="D1123" s="138" t="s">
        <v>61</v>
      </c>
      <c r="E1123" s="138" t="s">
        <v>61</v>
      </c>
      <c r="F1123" s="138" t="s">
        <v>61</v>
      </c>
      <c r="G1123" s="138" t="s">
        <v>61</v>
      </c>
      <c r="H1123" s="138" t="s">
        <v>61</v>
      </c>
      <c r="I1123" s="138" t="s">
        <v>61</v>
      </c>
      <c r="J1123" s="138" t="s">
        <v>61</v>
      </c>
      <c r="K1123" s="138" t="s">
        <v>61</v>
      </c>
      <c r="L1123" s="138" t="s">
        <v>61</v>
      </c>
      <c r="M1123" s="138" t="s">
        <v>61</v>
      </c>
      <c r="N1123" s="138" t="s">
        <v>61</v>
      </c>
      <c r="O1123" s="138" t="s">
        <v>61</v>
      </c>
    </row>
    <row r="1124" spans="1:15" ht="13.5" customHeight="1" x14ac:dyDescent="0.25">
      <c r="A1124" s="139">
        <v>0.76041666666666696</v>
      </c>
      <c r="B1124" s="138" t="s">
        <v>61</v>
      </c>
      <c r="C1124" s="138" t="s">
        <v>61</v>
      </c>
      <c r="D1124" s="138" t="s">
        <v>61</v>
      </c>
      <c r="E1124" s="138" t="s">
        <v>61</v>
      </c>
      <c r="F1124" s="138" t="s">
        <v>61</v>
      </c>
      <c r="G1124" s="138" t="s">
        <v>61</v>
      </c>
      <c r="H1124" s="138" t="s">
        <v>61</v>
      </c>
      <c r="I1124" s="138" t="s">
        <v>61</v>
      </c>
      <c r="J1124" s="138" t="s">
        <v>61</v>
      </c>
      <c r="K1124" s="138" t="s">
        <v>61</v>
      </c>
      <c r="L1124" s="138" t="s">
        <v>61</v>
      </c>
      <c r="M1124" s="138" t="s">
        <v>61</v>
      </c>
      <c r="N1124" s="138" t="s">
        <v>61</v>
      </c>
      <c r="O1124" s="138" t="s">
        <v>61</v>
      </c>
    </row>
    <row r="1125" spans="1:15" ht="13.5" customHeight="1" x14ac:dyDescent="0.25">
      <c r="A1125" s="139">
        <v>0.77083333333333304</v>
      </c>
      <c r="B1125" s="138" t="s">
        <v>61</v>
      </c>
      <c r="C1125" s="138" t="s">
        <v>61</v>
      </c>
      <c r="D1125" s="138" t="s">
        <v>61</v>
      </c>
      <c r="E1125" s="138" t="s">
        <v>61</v>
      </c>
      <c r="F1125" s="138" t="s">
        <v>61</v>
      </c>
      <c r="G1125" s="138" t="s">
        <v>61</v>
      </c>
      <c r="H1125" s="138" t="s">
        <v>61</v>
      </c>
      <c r="I1125" s="138" t="s">
        <v>61</v>
      </c>
      <c r="J1125" s="138" t="s">
        <v>61</v>
      </c>
      <c r="K1125" s="138" t="s">
        <v>61</v>
      </c>
      <c r="L1125" s="138" t="s">
        <v>61</v>
      </c>
      <c r="M1125" s="138" t="s">
        <v>61</v>
      </c>
      <c r="N1125" s="138" t="s">
        <v>61</v>
      </c>
      <c r="O1125" s="138" t="s">
        <v>61</v>
      </c>
    </row>
    <row r="1126" spans="1:15" ht="13.5" customHeight="1" x14ac:dyDescent="0.25">
      <c r="A1126" s="139">
        <v>0.78125</v>
      </c>
      <c r="B1126" s="138" t="s">
        <v>61</v>
      </c>
      <c r="C1126" s="138" t="s">
        <v>61</v>
      </c>
      <c r="D1126" s="138" t="s">
        <v>61</v>
      </c>
      <c r="E1126" s="138" t="s">
        <v>61</v>
      </c>
      <c r="F1126" s="138" t="s">
        <v>61</v>
      </c>
      <c r="G1126" s="138" t="s">
        <v>61</v>
      </c>
      <c r="H1126" s="138" t="s">
        <v>61</v>
      </c>
      <c r="I1126" s="138" t="s">
        <v>61</v>
      </c>
      <c r="J1126" s="138" t="s">
        <v>61</v>
      </c>
      <c r="K1126" s="138" t="s">
        <v>61</v>
      </c>
      <c r="L1126" s="138" t="s">
        <v>61</v>
      </c>
      <c r="M1126" s="138" t="s">
        <v>61</v>
      </c>
      <c r="N1126" s="138" t="s">
        <v>61</v>
      </c>
      <c r="O1126" s="138" t="s">
        <v>61</v>
      </c>
    </row>
    <row r="1127" spans="1:15" ht="13.5" customHeight="1" x14ac:dyDescent="0.25">
      <c r="A1127" s="139">
        <v>0.79166666666666696</v>
      </c>
      <c r="B1127" s="138" t="s">
        <v>61</v>
      </c>
      <c r="C1127" s="138" t="s">
        <v>61</v>
      </c>
      <c r="D1127" s="138" t="s">
        <v>61</v>
      </c>
      <c r="E1127" s="138" t="s">
        <v>61</v>
      </c>
      <c r="F1127" s="138" t="s">
        <v>61</v>
      </c>
      <c r="G1127" s="138" t="s">
        <v>61</v>
      </c>
      <c r="H1127" s="138" t="s">
        <v>61</v>
      </c>
      <c r="I1127" s="138" t="s">
        <v>61</v>
      </c>
      <c r="J1127" s="138" t="s">
        <v>61</v>
      </c>
      <c r="K1127" s="138" t="s">
        <v>61</v>
      </c>
      <c r="L1127" s="138" t="s">
        <v>61</v>
      </c>
      <c r="M1127" s="138" t="s">
        <v>61</v>
      </c>
      <c r="N1127" s="138" t="s">
        <v>61</v>
      </c>
      <c r="O1127" s="138" t="s">
        <v>61</v>
      </c>
    </row>
    <row r="1128" spans="1:15" ht="13.5" customHeight="1" x14ac:dyDescent="0.25">
      <c r="A1128" s="139">
        <v>0.80208333333333304</v>
      </c>
      <c r="B1128" s="138" t="s">
        <v>61</v>
      </c>
      <c r="C1128" s="138" t="s">
        <v>61</v>
      </c>
      <c r="D1128" s="138" t="s">
        <v>61</v>
      </c>
      <c r="E1128" s="138" t="s">
        <v>61</v>
      </c>
      <c r="F1128" s="138" t="s">
        <v>61</v>
      </c>
      <c r="G1128" s="138" t="s">
        <v>61</v>
      </c>
      <c r="H1128" s="138" t="s">
        <v>61</v>
      </c>
      <c r="I1128" s="138" t="s">
        <v>61</v>
      </c>
      <c r="J1128" s="138" t="s">
        <v>61</v>
      </c>
      <c r="K1128" s="138" t="s">
        <v>61</v>
      </c>
      <c r="L1128" s="138" t="s">
        <v>61</v>
      </c>
      <c r="M1128" s="138" t="s">
        <v>61</v>
      </c>
      <c r="N1128" s="138" t="s">
        <v>61</v>
      </c>
      <c r="O1128" s="138" t="s">
        <v>61</v>
      </c>
    </row>
    <row r="1129" spans="1:15" ht="13.5" customHeight="1" x14ac:dyDescent="0.25">
      <c r="A1129" s="139">
        <v>0.8125</v>
      </c>
      <c r="B1129" s="138" t="s">
        <v>61</v>
      </c>
      <c r="C1129" s="138" t="s">
        <v>61</v>
      </c>
      <c r="D1129" s="138" t="s">
        <v>61</v>
      </c>
      <c r="E1129" s="138" t="s">
        <v>61</v>
      </c>
      <c r="F1129" s="138" t="s">
        <v>61</v>
      </c>
      <c r="G1129" s="138" t="s">
        <v>61</v>
      </c>
      <c r="H1129" s="138" t="s">
        <v>61</v>
      </c>
      <c r="I1129" s="138" t="s">
        <v>61</v>
      </c>
      <c r="J1129" s="138" t="s">
        <v>61</v>
      </c>
      <c r="K1129" s="138" t="s">
        <v>61</v>
      </c>
      <c r="L1129" s="138" t="s">
        <v>61</v>
      </c>
      <c r="M1129" s="138" t="s">
        <v>61</v>
      </c>
      <c r="N1129" s="138" t="s">
        <v>61</v>
      </c>
      <c r="O1129" s="138" t="s">
        <v>61</v>
      </c>
    </row>
    <row r="1130" spans="1:15" ht="13.5" customHeight="1" x14ac:dyDescent="0.25">
      <c r="A1130" s="139">
        <v>0.82291666666666696</v>
      </c>
      <c r="B1130" s="138" t="s">
        <v>61</v>
      </c>
      <c r="C1130" s="138" t="s">
        <v>61</v>
      </c>
      <c r="D1130" s="138" t="s">
        <v>61</v>
      </c>
      <c r="E1130" s="138" t="s">
        <v>61</v>
      </c>
      <c r="F1130" s="138" t="s">
        <v>61</v>
      </c>
      <c r="G1130" s="138" t="s">
        <v>61</v>
      </c>
      <c r="H1130" s="138" t="s">
        <v>61</v>
      </c>
      <c r="I1130" s="138" t="s">
        <v>61</v>
      </c>
      <c r="J1130" s="138" t="s">
        <v>61</v>
      </c>
      <c r="K1130" s="138" t="s">
        <v>61</v>
      </c>
      <c r="L1130" s="138" t="s">
        <v>61</v>
      </c>
      <c r="M1130" s="138" t="s">
        <v>61</v>
      </c>
      <c r="N1130" s="138" t="s">
        <v>61</v>
      </c>
      <c r="O1130" s="138" t="s">
        <v>61</v>
      </c>
    </row>
    <row r="1131" spans="1:15" ht="13.5" customHeight="1" x14ac:dyDescent="0.25">
      <c r="A1131" s="139">
        <v>0.83333333333333304</v>
      </c>
      <c r="B1131" s="138" t="s">
        <v>61</v>
      </c>
      <c r="C1131" s="138" t="s">
        <v>61</v>
      </c>
      <c r="D1131" s="138" t="s">
        <v>61</v>
      </c>
      <c r="E1131" s="138" t="s">
        <v>61</v>
      </c>
      <c r="F1131" s="138" t="s">
        <v>61</v>
      </c>
      <c r="G1131" s="138" t="s">
        <v>61</v>
      </c>
      <c r="H1131" s="138" t="s">
        <v>61</v>
      </c>
      <c r="I1131" s="138" t="s">
        <v>61</v>
      </c>
      <c r="J1131" s="138" t="s">
        <v>61</v>
      </c>
      <c r="K1131" s="138" t="s">
        <v>61</v>
      </c>
      <c r="L1131" s="138" t="s">
        <v>61</v>
      </c>
      <c r="M1131" s="138" t="s">
        <v>61</v>
      </c>
      <c r="N1131" s="138" t="s">
        <v>61</v>
      </c>
      <c r="O1131" s="138" t="s">
        <v>61</v>
      </c>
    </row>
    <row r="1132" spans="1:15" ht="13.5" customHeight="1" x14ac:dyDescent="0.25">
      <c r="A1132" s="139">
        <v>0.84375</v>
      </c>
      <c r="B1132" s="138" t="s">
        <v>61</v>
      </c>
      <c r="C1132" s="138" t="s">
        <v>61</v>
      </c>
      <c r="D1132" s="138" t="s">
        <v>61</v>
      </c>
      <c r="E1132" s="138" t="s">
        <v>61</v>
      </c>
      <c r="F1132" s="138" t="s">
        <v>61</v>
      </c>
      <c r="G1132" s="138" t="s">
        <v>61</v>
      </c>
      <c r="H1132" s="138" t="s">
        <v>61</v>
      </c>
      <c r="I1132" s="138" t="s">
        <v>61</v>
      </c>
      <c r="J1132" s="138" t="s">
        <v>61</v>
      </c>
      <c r="K1132" s="138" t="s">
        <v>61</v>
      </c>
      <c r="L1132" s="138" t="s">
        <v>61</v>
      </c>
      <c r="M1132" s="138" t="s">
        <v>61</v>
      </c>
      <c r="N1132" s="138" t="s">
        <v>61</v>
      </c>
      <c r="O1132" s="138" t="s">
        <v>61</v>
      </c>
    </row>
    <row r="1133" spans="1:15" ht="13.5" customHeight="1" x14ac:dyDescent="0.25">
      <c r="A1133" s="139">
        <v>0.85416666666666696</v>
      </c>
      <c r="B1133" s="138" t="s">
        <v>61</v>
      </c>
      <c r="C1133" s="138" t="s">
        <v>61</v>
      </c>
      <c r="D1133" s="138" t="s">
        <v>61</v>
      </c>
      <c r="E1133" s="138" t="s">
        <v>61</v>
      </c>
      <c r="F1133" s="138" t="s">
        <v>61</v>
      </c>
      <c r="G1133" s="138" t="s">
        <v>61</v>
      </c>
      <c r="H1133" s="138" t="s">
        <v>61</v>
      </c>
      <c r="I1133" s="138" t="s">
        <v>61</v>
      </c>
      <c r="J1133" s="138" t="s">
        <v>61</v>
      </c>
      <c r="K1133" s="138" t="s">
        <v>61</v>
      </c>
      <c r="L1133" s="138" t="s">
        <v>61</v>
      </c>
      <c r="M1133" s="138" t="s">
        <v>61</v>
      </c>
      <c r="N1133" s="138" t="s">
        <v>61</v>
      </c>
      <c r="O1133" s="138" t="s">
        <v>61</v>
      </c>
    </row>
    <row r="1134" spans="1:15" ht="13.5" customHeight="1" x14ac:dyDescent="0.25">
      <c r="A1134" s="139">
        <v>0.86458333333333304</v>
      </c>
      <c r="B1134" s="138" t="s">
        <v>61</v>
      </c>
      <c r="C1134" s="138" t="s">
        <v>61</v>
      </c>
      <c r="D1134" s="138" t="s">
        <v>61</v>
      </c>
      <c r="E1134" s="138" t="s">
        <v>61</v>
      </c>
      <c r="F1134" s="138" t="s">
        <v>61</v>
      </c>
      <c r="G1134" s="138" t="s">
        <v>61</v>
      </c>
      <c r="H1134" s="138" t="s">
        <v>61</v>
      </c>
      <c r="I1134" s="138" t="s">
        <v>61</v>
      </c>
      <c r="J1134" s="138" t="s">
        <v>61</v>
      </c>
      <c r="K1134" s="138" t="s">
        <v>61</v>
      </c>
      <c r="L1134" s="138" t="s">
        <v>61</v>
      </c>
      <c r="M1134" s="138" t="s">
        <v>61</v>
      </c>
      <c r="N1134" s="138" t="s">
        <v>61</v>
      </c>
      <c r="O1134" s="138" t="s">
        <v>61</v>
      </c>
    </row>
    <row r="1135" spans="1:15" ht="13.5" customHeight="1" x14ac:dyDescent="0.25">
      <c r="A1135" s="139">
        <v>0.875</v>
      </c>
      <c r="B1135" s="138" t="s">
        <v>61</v>
      </c>
      <c r="C1135" s="138" t="s">
        <v>61</v>
      </c>
      <c r="D1135" s="138" t="s">
        <v>61</v>
      </c>
      <c r="E1135" s="138" t="s">
        <v>61</v>
      </c>
      <c r="F1135" s="138" t="s">
        <v>61</v>
      </c>
      <c r="G1135" s="138" t="s">
        <v>61</v>
      </c>
      <c r="H1135" s="138" t="s">
        <v>61</v>
      </c>
      <c r="I1135" s="138" t="s">
        <v>61</v>
      </c>
      <c r="J1135" s="138" t="s">
        <v>61</v>
      </c>
      <c r="K1135" s="138" t="s">
        <v>61</v>
      </c>
      <c r="L1135" s="138" t="s">
        <v>61</v>
      </c>
      <c r="M1135" s="138" t="s">
        <v>61</v>
      </c>
      <c r="N1135" s="138" t="s">
        <v>61</v>
      </c>
      <c r="O1135" s="138" t="s">
        <v>61</v>
      </c>
    </row>
    <row r="1136" spans="1:15" ht="13.5" customHeight="1" x14ac:dyDescent="0.25">
      <c r="A1136" s="139">
        <v>0.88541666666666696</v>
      </c>
      <c r="B1136" s="138" t="s">
        <v>61</v>
      </c>
      <c r="C1136" s="138" t="s">
        <v>61</v>
      </c>
      <c r="D1136" s="138" t="s">
        <v>61</v>
      </c>
      <c r="E1136" s="138" t="s">
        <v>61</v>
      </c>
      <c r="F1136" s="138" t="s">
        <v>61</v>
      </c>
      <c r="G1136" s="138" t="s">
        <v>61</v>
      </c>
      <c r="H1136" s="138" t="s">
        <v>61</v>
      </c>
      <c r="I1136" s="138" t="s">
        <v>61</v>
      </c>
      <c r="J1136" s="138" t="s">
        <v>61</v>
      </c>
      <c r="K1136" s="138" t="s">
        <v>61</v>
      </c>
      <c r="L1136" s="138" t="s">
        <v>61</v>
      </c>
      <c r="M1136" s="138" t="s">
        <v>61</v>
      </c>
      <c r="N1136" s="138" t="s">
        <v>61</v>
      </c>
      <c r="O1136" s="138" t="s">
        <v>61</v>
      </c>
    </row>
    <row r="1137" spans="1:15" ht="13.5" customHeight="1" x14ac:dyDescent="0.25">
      <c r="A1137" s="139">
        <v>0.89583333333333304</v>
      </c>
      <c r="B1137" s="138" t="s">
        <v>61</v>
      </c>
      <c r="C1137" s="138" t="s">
        <v>61</v>
      </c>
      <c r="D1137" s="138" t="s">
        <v>61</v>
      </c>
      <c r="E1137" s="138" t="s">
        <v>61</v>
      </c>
      <c r="F1137" s="138" t="s">
        <v>61</v>
      </c>
      <c r="G1137" s="138" t="s">
        <v>61</v>
      </c>
      <c r="H1137" s="138" t="s">
        <v>61</v>
      </c>
      <c r="I1137" s="138" t="s">
        <v>61</v>
      </c>
      <c r="J1137" s="138" t="s">
        <v>61</v>
      </c>
      <c r="K1137" s="138" t="s">
        <v>61</v>
      </c>
      <c r="L1137" s="138" t="s">
        <v>61</v>
      </c>
      <c r="M1137" s="138" t="s">
        <v>61</v>
      </c>
      <c r="N1137" s="138" t="s">
        <v>61</v>
      </c>
      <c r="O1137" s="138" t="s">
        <v>61</v>
      </c>
    </row>
    <row r="1138" spans="1:15" ht="13.5" customHeight="1" x14ac:dyDescent="0.25">
      <c r="A1138" s="139">
        <v>0.90625</v>
      </c>
      <c r="B1138" s="138" t="s">
        <v>61</v>
      </c>
      <c r="C1138" s="138" t="s">
        <v>61</v>
      </c>
      <c r="D1138" s="138" t="s">
        <v>61</v>
      </c>
      <c r="E1138" s="138" t="s">
        <v>61</v>
      </c>
      <c r="F1138" s="138" t="s">
        <v>61</v>
      </c>
      <c r="G1138" s="138" t="s">
        <v>61</v>
      </c>
      <c r="H1138" s="138" t="s">
        <v>61</v>
      </c>
      <c r="I1138" s="138" t="s">
        <v>61</v>
      </c>
      <c r="J1138" s="138" t="s">
        <v>61</v>
      </c>
      <c r="K1138" s="138" t="s">
        <v>61</v>
      </c>
      <c r="L1138" s="138" t="s">
        <v>61</v>
      </c>
      <c r="M1138" s="138" t="s">
        <v>61</v>
      </c>
      <c r="N1138" s="138" t="s">
        <v>61</v>
      </c>
      <c r="O1138" s="138" t="s">
        <v>61</v>
      </c>
    </row>
    <row r="1139" spans="1:15" ht="13.5" customHeight="1" x14ac:dyDescent="0.25">
      <c r="A1139" s="139">
        <v>0.91666666666666696</v>
      </c>
      <c r="B1139" s="138" t="s">
        <v>61</v>
      </c>
      <c r="C1139" s="138" t="s">
        <v>61</v>
      </c>
      <c r="D1139" s="138" t="s">
        <v>61</v>
      </c>
      <c r="E1139" s="138" t="s">
        <v>61</v>
      </c>
      <c r="F1139" s="138" t="s">
        <v>61</v>
      </c>
      <c r="G1139" s="138" t="s">
        <v>61</v>
      </c>
      <c r="H1139" s="138" t="s">
        <v>61</v>
      </c>
      <c r="I1139" s="138" t="s">
        <v>61</v>
      </c>
      <c r="J1139" s="138" t="s">
        <v>61</v>
      </c>
      <c r="K1139" s="138" t="s">
        <v>61</v>
      </c>
      <c r="L1139" s="138" t="s">
        <v>61</v>
      </c>
      <c r="M1139" s="138" t="s">
        <v>61</v>
      </c>
      <c r="N1139" s="138" t="s">
        <v>61</v>
      </c>
      <c r="O1139" s="138" t="s">
        <v>61</v>
      </c>
    </row>
    <row r="1140" spans="1:15" ht="13.5" customHeight="1" x14ac:dyDescent="0.25">
      <c r="A1140" s="139">
        <v>0.92708333333333304</v>
      </c>
      <c r="B1140" s="138" t="s">
        <v>61</v>
      </c>
      <c r="C1140" s="138" t="s">
        <v>61</v>
      </c>
      <c r="D1140" s="138" t="s">
        <v>61</v>
      </c>
      <c r="E1140" s="138" t="s">
        <v>61</v>
      </c>
      <c r="F1140" s="138" t="s">
        <v>61</v>
      </c>
      <c r="G1140" s="138" t="s">
        <v>61</v>
      </c>
      <c r="H1140" s="138" t="s">
        <v>61</v>
      </c>
      <c r="I1140" s="138" t="s">
        <v>61</v>
      </c>
      <c r="J1140" s="138" t="s">
        <v>61</v>
      </c>
      <c r="K1140" s="138" t="s">
        <v>61</v>
      </c>
      <c r="L1140" s="138" t="s">
        <v>61</v>
      </c>
      <c r="M1140" s="138" t="s">
        <v>61</v>
      </c>
      <c r="N1140" s="138" t="s">
        <v>61</v>
      </c>
      <c r="O1140" s="138" t="s">
        <v>61</v>
      </c>
    </row>
    <row r="1141" spans="1:15" ht="13.5" customHeight="1" x14ac:dyDescent="0.25">
      <c r="A1141" s="139">
        <v>0.9375</v>
      </c>
      <c r="B1141" s="138" t="s">
        <v>61</v>
      </c>
      <c r="C1141" s="138" t="s">
        <v>61</v>
      </c>
      <c r="D1141" s="138" t="s">
        <v>61</v>
      </c>
      <c r="E1141" s="138" t="s">
        <v>61</v>
      </c>
      <c r="F1141" s="138" t="s">
        <v>61</v>
      </c>
      <c r="G1141" s="138" t="s">
        <v>61</v>
      </c>
      <c r="H1141" s="138" t="s">
        <v>61</v>
      </c>
      <c r="I1141" s="138" t="s">
        <v>61</v>
      </c>
      <c r="J1141" s="138" t="s">
        <v>61</v>
      </c>
      <c r="K1141" s="138" t="s">
        <v>61</v>
      </c>
      <c r="L1141" s="138" t="s">
        <v>61</v>
      </c>
      <c r="M1141" s="138" t="s">
        <v>61</v>
      </c>
      <c r="N1141" s="138" t="s">
        <v>61</v>
      </c>
      <c r="O1141" s="138" t="s">
        <v>61</v>
      </c>
    </row>
    <row r="1142" spans="1:15" ht="13.5" customHeight="1" x14ac:dyDescent="0.25">
      <c r="A1142" s="139">
        <v>0.94791666666666696</v>
      </c>
      <c r="B1142" s="138" t="s">
        <v>61</v>
      </c>
      <c r="C1142" s="138" t="s">
        <v>61</v>
      </c>
      <c r="D1142" s="138" t="s">
        <v>61</v>
      </c>
      <c r="E1142" s="138" t="s">
        <v>61</v>
      </c>
      <c r="F1142" s="138" t="s">
        <v>61</v>
      </c>
      <c r="G1142" s="138" t="s">
        <v>61</v>
      </c>
      <c r="H1142" s="138" t="s">
        <v>61</v>
      </c>
      <c r="I1142" s="138" t="s">
        <v>61</v>
      </c>
      <c r="J1142" s="138" t="s">
        <v>61</v>
      </c>
      <c r="K1142" s="138" t="s">
        <v>61</v>
      </c>
      <c r="L1142" s="138" t="s">
        <v>61</v>
      </c>
      <c r="M1142" s="138" t="s">
        <v>61</v>
      </c>
      <c r="N1142" s="138" t="s">
        <v>61</v>
      </c>
      <c r="O1142" s="138" t="s">
        <v>61</v>
      </c>
    </row>
    <row r="1143" spans="1:15" ht="13.5" customHeight="1" x14ac:dyDescent="0.25">
      <c r="A1143" s="139">
        <v>0.95833333333333304</v>
      </c>
      <c r="B1143" s="138" t="s">
        <v>61</v>
      </c>
      <c r="C1143" s="138" t="s">
        <v>61</v>
      </c>
      <c r="D1143" s="138" t="s">
        <v>61</v>
      </c>
      <c r="E1143" s="138" t="s">
        <v>61</v>
      </c>
      <c r="F1143" s="138" t="s">
        <v>61</v>
      </c>
      <c r="G1143" s="138" t="s">
        <v>61</v>
      </c>
      <c r="H1143" s="138" t="s">
        <v>61</v>
      </c>
      <c r="I1143" s="138" t="s">
        <v>61</v>
      </c>
      <c r="J1143" s="138" t="s">
        <v>61</v>
      </c>
      <c r="K1143" s="138" t="s">
        <v>61</v>
      </c>
      <c r="L1143" s="138" t="s">
        <v>61</v>
      </c>
      <c r="M1143" s="138" t="s">
        <v>61</v>
      </c>
      <c r="N1143" s="138" t="s">
        <v>61</v>
      </c>
      <c r="O1143" s="138" t="s">
        <v>61</v>
      </c>
    </row>
    <row r="1144" spans="1:15" ht="13.5" customHeight="1" x14ac:dyDescent="0.25">
      <c r="A1144" s="139">
        <v>0.96875</v>
      </c>
      <c r="B1144" s="138" t="s">
        <v>61</v>
      </c>
      <c r="C1144" s="138" t="s">
        <v>61</v>
      </c>
      <c r="D1144" s="138" t="s">
        <v>61</v>
      </c>
      <c r="E1144" s="138" t="s">
        <v>61</v>
      </c>
      <c r="F1144" s="138" t="s">
        <v>61</v>
      </c>
      <c r="G1144" s="138" t="s">
        <v>61</v>
      </c>
      <c r="H1144" s="138" t="s">
        <v>61</v>
      </c>
      <c r="I1144" s="138" t="s">
        <v>61</v>
      </c>
      <c r="J1144" s="138" t="s">
        <v>61</v>
      </c>
      <c r="K1144" s="138" t="s">
        <v>61</v>
      </c>
      <c r="L1144" s="138" t="s">
        <v>61</v>
      </c>
      <c r="M1144" s="138" t="s">
        <v>61</v>
      </c>
      <c r="N1144" s="138" t="s">
        <v>61</v>
      </c>
      <c r="O1144" s="138" t="s">
        <v>61</v>
      </c>
    </row>
    <row r="1145" spans="1:15" ht="13.5" customHeight="1" x14ac:dyDescent="0.25">
      <c r="A1145" s="139">
        <v>0.97916666666666696</v>
      </c>
      <c r="B1145" s="138" t="s">
        <v>61</v>
      </c>
      <c r="C1145" s="138" t="s">
        <v>61</v>
      </c>
      <c r="D1145" s="138" t="s">
        <v>61</v>
      </c>
      <c r="E1145" s="138" t="s">
        <v>61</v>
      </c>
      <c r="F1145" s="138" t="s">
        <v>61</v>
      </c>
      <c r="G1145" s="138" t="s">
        <v>61</v>
      </c>
      <c r="H1145" s="138" t="s">
        <v>61</v>
      </c>
      <c r="I1145" s="138" t="s">
        <v>61</v>
      </c>
      <c r="J1145" s="138" t="s">
        <v>61</v>
      </c>
      <c r="K1145" s="138" t="s">
        <v>61</v>
      </c>
      <c r="L1145" s="138" t="s">
        <v>61</v>
      </c>
      <c r="M1145" s="138" t="s">
        <v>61</v>
      </c>
      <c r="N1145" s="138" t="s">
        <v>61</v>
      </c>
      <c r="O1145" s="138" t="s">
        <v>61</v>
      </c>
    </row>
    <row r="1146" spans="1:15" ht="13.5" customHeight="1" thickBot="1" x14ac:dyDescent="0.3">
      <c r="A1146" s="140">
        <v>0.98958333333333304</v>
      </c>
      <c r="B1146" s="138" t="s">
        <v>61</v>
      </c>
      <c r="C1146" s="138" t="s">
        <v>61</v>
      </c>
      <c r="D1146" s="138" t="s">
        <v>61</v>
      </c>
      <c r="E1146" s="138" t="s">
        <v>61</v>
      </c>
      <c r="F1146" s="138" t="s">
        <v>61</v>
      </c>
      <c r="G1146" s="138" t="s">
        <v>61</v>
      </c>
      <c r="H1146" s="138" t="s">
        <v>61</v>
      </c>
      <c r="I1146" s="138" t="s">
        <v>61</v>
      </c>
      <c r="J1146" s="138" t="s">
        <v>61</v>
      </c>
      <c r="K1146" s="138" t="s">
        <v>61</v>
      </c>
      <c r="L1146" s="138" t="s">
        <v>61</v>
      </c>
      <c r="M1146" s="138" t="s">
        <v>61</v>
      </c>
      <c r="N1146" s="138" t="s">
        <v>61</v>
      </c>
      <c r="O1146" s="138" t="s">
        <v>61</v>
      </c>
    </row>
    <row r="1147" spans="1:15" ht="13.5" customHeight="1" thickTop="1" x14ac:dyDescent="0.25">
      <c r="A1147" s="141" t="s">
        <v>44</v>
      </c>
      <c r="B1147" s="142">
        <f t="shared" ref="B1147:M1147" si="72">SUM(B1079:B1126)</f>
        <v>0</v>
      </c>
      <c r="C1147" s="142">
        <f t="shared" si="72"/>
        <v>0</v>
      </c>
      <c r="D1147" s="142">
        <f t="shared" si="72"/>
        <v>0</v>
      </c>
      <c r="E1147" s="142">
        <f t="shared" si="72"/>
        <v>0</v>
      </c>
      <c r="F1147" s="142">
        <f t="shared" si="72"/>
        <v>0</v>
      </c>
      <c r="G1147" s="142">
        <f t="shared" si="72"/>
        <v>0</v>
      </c>
      <c r="H1147" s="142">
        <f t="shared" si="72"/>
        <v>0</v>
      </c>
      <c r="I1147" s="142">
        <f t="shared" si="72"/>
        <v>0</v>
      </c>
      <c r="J1147" s="142">
        <f t="shared" si="72"/>
        <v>0</v>
      </c>
      <c r="K1147" s="142">
        <f t="shared" si="72"/>
        <v>0</v>
      </c>
      <c r="L1147" s="142">
        <f t="shared" si="72"/>
        <v>0</v>
      </c>
      <c r="M1147" s="142">
        <f t="shared" si="72"/>
        <v>0</v>
      </c>
      <c r="N1147" s="143"/>
      <c r="O1147" s="143"/>
    </row>
    <row r="1148" spans="1:15" ht="13.5" customHeight="1" x14ac:dyDescent="0.25">
      <c r="A1148" s="144" t="s">
        <v>45</v>
      </c>
      <c r="B1148" s="138">
        <f t="shared" ref="B1148:M1148" si="73">SUM(B1075:B1138)</f>
        <v>0</v>
      </c>
      <c r="C1148" s="138">
        <f t="shared" si="73"/>
        <v>0</v>
      </c>
      <c r="D1148" s="138">
        <f t="shared" si="73"/>
        <v>0</v>
      </c>
      <c r="E1148" s="138">
        <f t="shared" si="73"/>
        <v>0</v>
      </c>
      <c r="F1148" s="138">
        <f t="shared" si="73"/>
        <v>0</v>
      </c>
      <c r="G1148" s="138">
        <f t="shared" si="73"/>
        <v>0</v>
      </c>
      <c r="H1148" s="138">
        <f t="shared" si="73"/>
        <v>0</v>
      </c>
      <c r="I1148" s="138">
        <f t="shared" si="73"/>
        <v>0</v>
      </c>
      <c r="J1148" s="138">
        <f t="shared" si="73"/>
        <v>0</v>
      </c>
      <c r="K1148" s="138">
        <f t="shared" si="73"/>
        <v>0</v>
      </c>
      <c r="L1148" s="138">
        <f t="shared" si="73"/>
        <v>0</v>
      </c>
      <c r="M1148" s="138">
        <f t="shared" si="73"/>
        <v>0</v>
      </c>
      <c r="N1148" s="145"/>
      <c r="O1148" s="145"/>
    </row>
    <row r="1149" spans="1:15" ht="13.5" customHeight="1" x14ac:dyDescent="0.25">
      <c r="A1149" s="138" t="s">
        <v>46</v>
      </c>
      <c r="B1149" s="138">
        <f t="shared" ref="B1149:M1149" si="74">SUM(B1075:B1146)</f>
        <v>0</v>
      </c>
      <c r="C1149" s="138">
        <f t="shared" si="74"/>
        <v>0</v>
      </c>
      <c r="D1149" s="138">
        <f t="shared" si="74"/>
        <v>0</v>
      </c>
      <c r="E1149" s="138">
        <f t="shared" si="74"/>
        <v>0</v>
      </c>
      <c r="F1149" s="138">
        <f t="shared" si="74"/>
        <v>0</v>
      </c>
      <c r="G1149" s="138">
        <f t="shared" si="74"/>
        <v>0</v>
      </c>
      <c r="H1149" s="138">
        <f t="shared" si="74"/>
        <v>0</v>
      </c>
      <c r="I1149" s="138">
        <f t="shared" si="74"/>
        <v>0</v>
      </c>
      <c r="J1149" s="138">
        <f t="shared" si="74"/>
        <v>0</v>
      </c>
      <c r="K1149" s="138">
        <f t="shared" si="74"/>
        <v>0</v>
      </c>
      <c r="L1149" s="138">
        <f t="shared" si="74"/>
        <v>0</v>
      </c>
      <c r="M1149" s="138">
        <f t="shared" si="74"/>
        <v>0</v>
      </c>
      <c r="N1149" s="145"/>
      <c r="O1149" s="145"/>
    </row>
    <row r="1150" spans="1:15" ht="13.5" customHeight="1" thickBot="1" x14ac:dyDescent="0.3">
      <c r="A1150" s="146" t="s">
        <v>47</v>
      </c>
      <c r="B1150" s="146">
        <f t="shared" ref="B1150:M1150" si="75">SUM(B1051:B1146)</f>
        <v>0</v>
      </c>
      <c r="C1150" s="146">
        <f t="shared" si="75"/>
        <v>0</v>
      </c>
      <c r="D1150" s="146">
        <f t="shared" si="75"/>
        <v>0</v>
      </c>
      <c r="E1150" s="146">
        <f t="shared" si="75"/>
        <v>0</v>
      </c>
      <c r="F1150" s="146">
        <f t="shared" si="75"/>
        <v>0</v>
      </c>
      <c r="G1150" s="146">
        <f t="shared" si="75"/>
        <v>0</v>
      </c>
      <c r="H1150" s="146">
        <f t="shared" si="75"/>
        <v>0</v>
      </c>
      <c r="I1150" s="146">
        <f t="shared" si="75"/>
        <v>0</v>
      </c>
      <c r="J1150" s="146">
        <f t="shared" si="75"/>
        <v>0</v>
      </c>
      <c r="K1150" s="146">
        <f t="shared" si="75"/>
        <v>0</v>
      </c>
      <c r="L1150" s="146">
        <f t="shared" si="75"/>
        <v>0</v>
      </c>
      <c r="M1150" s="146">
        <f t="shared" si="75"/>
        <v>0</v>
      </c>
      <c r="N1150" s="147"/>
      <c r="O1150" s="147"/>
    </row>
    <row r="1151" spans="1:15" ht="13.5" customHeight="1" thickTop="1" x14ac:dyDescent="0.25">
      <c r="N1151" s="148"/>
      <c r="O1151" s="148"/>
    </row>
    <row r="1152" spans="1:15" ht="13.5" customHeight="1" thickBot="1" x14ac:dyDescent="0.3">
      <c r="A1152" s="149" t="s">
        <v>9</v>
      </c>
      <c r="B1152" s="150" t="s">
        <v>57</v>
      </c>
      <c r="C1152" s="150">
        <f>C1048+1</f>
        <v>45478</v>
      </c>
      <c r="D1152" s="149"/>
      <c r="E1152" s="149"/>
      <c r="F1152" s="149"/>
      <c r="G1152" s="149"/>
      <c r="H1152" s="149"/>
      <c r="I1152" s="149"/>
      <c r="J1152" s="149"/>
      <c r="K1152" s="149"/>
      <c r="L1152" s="149"/>
      <c r="M1152" s="149"/>
      <c r="N1152" s="151"/>
      <c r="O1152" s="151"/>
    </row>
    <row r="1153" spans="1:15" ht="13.5" customHeight="1" thickTop="1" thickBot="1" x14ac:dyDescent="0.3">
      <c r="A1153" s="149"/>
      <c r="B1153" s="522" t="s">
        <v>30</v>
      </c>
      <c r="C1153" s="522" t="s">
        <v>31</v>
      </c>
      <c r="D1153" s="522" t="s">
        <v>32</v>
      </c>
      <c r="E1153" s="522" t="s">
        <v>33</v>
      </c>
      <c r="F1153" s="522" t="s">
        <v>34</v>
      </c>
      <c r="G1153" s="522" t="s">
        <v>35</v>
      </c>
      <c r="H1153" s="522" t="s">
        <v>36</v>
      </c>
      <c r="I1153" s="522" t="s">
        <v>37</v>
      </c>
      <c r="J1153" s="522" t="s">
        <v>38</v>
      </c>
      <c r="K1153" s="522" t="s">
        <v>39</v>
      </c>
      <c r="L1153" s="522" t="s">
        <v>40</v>
      </c>
      <c r="M1153" s="522" t="s">
        <v>41</v>
      </c>
      <c r="N1153" s="520" t="s">
        <v>42</v>
      </c>
      <c r="O1153" s="520" t="s">
        <v>43</v>
      </c>
    </row>
    <row r="1154" spans="1:15" ht="13.5" customHeight="1" thickTop="1" thickBot="1" x14ac:dyDescent="0.3">
      <c r="A1154" s="152" t="s">
        <v>50</v>
      </c>
      <c r="B1154" s="523"/>
      <c r="C1154" s="523"/>
      <c r="D1154" s="523"/>
      <c r="E1154" s="523"/>
      <c r="F1154" s="523"/>
      <c r="G1154" s="523"/>
      <c r="H1154" s="523"/>
      <c r="I1154" s="523"/>
      <c r="J1154" s="523"/>
      <c r="K1154" s="523"/>
      <c r="L1154" s="523"/>
      <c r="M1154" s="523"/>
      <c r="N1154" s="521"/>
      <c r="O1154" s="521"/>
    </row>
    <row r="1155" spans="1:15" ht="13.5" customHeight="1" thickTop="1" x14ac:dyDescent="0.25">
      <c r="A1155" s="137">
        <v>0</v>
      </c>
      <c r="B1155" s="138" t="s">
        <v>61</v>
      </c>
      <c r="C1155" s="138" t="s">
        <v>61</v>
      </c>
      <c r="D1155" s="138" t="s">
        <v>61</v>
      </c>
      <c r="E1155" s="138" t="s">
        <v>61</v>
      </c>
      <c r="F1155" s="138" t="s">
        <v>61</v>
      </c>
      <c r="G1155" s="138" t="s">
        <v>61</v>
      </c>
      <c r="H1155" s="138" t="s">
        <v>61</v>
      </c>
      <c r="I1155" s="138" t="s">
        <v>61</v>
      </c>
      <c r="J1155" s="138" t="s">
        <v>61</v>
      </c>
      <c r="K1155" s="138" t="s">
        <v>61</v>
      </c>
      <c r="L1155" s="138" t="s">
        <v>61</v>
      </c>
      <c r="M1155" s="138" t="s">
        <v>61</v>
      </c>
      <c r="N1155" s="138" t="s">
        <v>61</v>
      </c>
      <c r="O1155" s="138" t="s">
        <v>61</v>
      </c>
    </row>
    <row r="1156" spans="1:15" ht="13.5" customHeight="1" x14ac:dyDescent="0.25">
      <c r="A1156" s="139">
        <v>1.0416666666666666E-2</v>
      </c>
      <c r="B1156" s="138" t="s">
        <v>61</v>
      </c>
      <c r="C1156" s="138" t="s">
        <v>61</v>
      </c>
      <c r="D1156" s="138" t="s">
        <v>61</v>
      </c>
      <c r="E1156" s="138" t="s">
        <v>61</v>
      </c>
      <c r="F1156" s="138" t="s">
        <v>61</v>
      </c>
      <c r="G1156" s="138" t="s">
        <v>61</v>
      </c>
      <c r="H1156" s="138" t="s">
        <v>61</v>
      </c>
      <c r="I1156" s="138" t="s">
        <v>61</v>
      </c>
      <c r="J1156" s="138" t="s">
        <v>61</v>
      </c>
      <c r="K1156" s="138" t="s">
        <v>61</v>
      </c>
      <c r="L1156" s="138" t="s">
        <v>61</v>
      </c>
      <c r="M1156" s="138" t="s">
        <v>61</v>
      </c>
      <c r="N1156" s="138" t="s">
        <v>61</v>
      </c>
      <c r="O1156" s="138" t="s">
        <v>61</v>
      </c>
    </row>
    <row r="1157" spans="1:15" ht="13.5" customHeight="1" x14ac:dyDescent="0.25">
      <c r="A1157" s="139">
        <v>2.0833333333333332E-2</v>
      </c>
      <c r="B1157" s="138" t="s">
        <v>61</v>
      </c>
      <c r="C1157" s="138" t="s">
        <v>61</v>
      </c>
      <c r="D1157" s="138" t="s">
        <v>61</v>
      </c>
      <c r="E1157" s="138" t="s">
        <v>61</v>
      </c>
      <c r="F1157" s="138" t="s">
        <v>61</v>
      </c>
      <c r="G1157" s="138" t="s">
        <v>61</v>
      </c>
      <c r="H1157" s="138" t="s">
        <v>61</v>
      </c>
      <c r="I1157" s="138" t="s">
        <v>61</v>
      </c>
      <c r="J1157" s="138" t="s">
        <v>61</v>
      </c>
      <c r="K1157" s="138" t="s">
        <v>61</v>
      </c>
      <c r="L1157" s="138" t="s">
        <v>61</v>
      </c>
      <c r="M1157" s="138" t="s">
        <v>61</v>
      </c>
      <c r="N1157" s="138" t="s">
        <v>61</v>
      </c>
      <c r="O1157" s="138" t="s">
        <v>61</v>
      </c>
    </row>
    <row r="1158" spans="1:15" ht="13.5" customHeight="1" x14ac:dyDescent="0.25">
      <c r="A1158" s="139">
        <v>3.125E-2</v>
      </c>
      <c r="B1158" s="138" t="s">
        <v>61</v>
      </c>
      <c r="C1158" s="138" t="s">
        <v>61</v>
      </c>
      <c r="D1158" s="138" t="s">
        <v>61</v>
      </c>
      <c r="E1158" s="138" t="s">
        <v>61</v>
      </c>
      <c r="F1158" s="138" t="s">
        <v>61</v>
      </c>
      <c r="G1158" s="138" t="s">
        <v>61</v>
      </c>
      <c r="H1158" s="138" t="s">
        <v>61</v>
      </c>
      <c r="I1158" s="138" t="s">
        <v>61</v>
      </c>
      <c r="J1158" s="138" t="s">
        <v>61</v>
      </c>
      <c r="K1158" s="138" t="s">
        <v>61</v>
      </c>
      <c r="L1158" s="138" t="s">
        <v>61</v>
      </c>
      <c r="M1158" s="138" t="s">
        <v>61</v>
      </c>
      <c r="N1158" s="138" t="s">
        <v>61</v>
      </c>
      <c r="O1158" s="138" t="s">
        <v>61</v>
      </c>
    </row>
    <row r="1159" spans="1:15" ht="13.5" customHeight="1" x14ac:dyDescent="0.25">
      <c r="A1159" s="139">
        <v>4.1666666666666664E-2</v>
      </c>
      <c r="B1159" s="138" t="s">
        <v>61</v>
      </c>
      <c r="C1159" s="138" t="s">
        <v>61</v>
      </c>
      <c r="D1159" s="138" t="s">
        <v>61</v>
      </c>
      <c r="E1159" s="138" t="s">
        <v>61</v>
      </c>
      <c r="F1159" s="138" t="s">
        <v>61</v>
      </c>
      <c r="G1159" s="138" t="s">
        <v>61</v>
      </c>
      <c r="H1159" s="138" t="s">
        <v>61</v>
      </c>
      <c r="I1159" s="138" t="s">
        <v>61</v>
      </c>
      <c r="J1159" s="138" t="s">
        <v>61</v>
      </c>
      <c r="K1159" s="138" t="s">
        <v>61</v>
      </c>
      <c r="L1159" s="138" t="s">
        <v>61</v>
      </c>
      <c r="M1159" s="138" t="s">
        <v>61</v>
      </c>
      <c r="N1159" s="138" t="s">
        <v>61</v>
      </c>
      <c r="O1159" s="138" t="s">
        <v>61</v>
      </c>
    </row>
    <row r="1160" spans="1:15" ht="13.5" customHeight="1" x14ac:dyDescent="0.25">
      <c r="A1160" s="139">
        <v>5.2083333333333336E-2</v>
      </c>
      <c r="B1160" s="138" t="s">
        <v>61</v>
      </c>
      <c r="C1160" s="138" t="s">
        <v>61</v>
      </c>
      <c r="D1160" s="138" t="s">
        <v>61</v>
      </c>
      <c r="E1160" s="138" t="s">
        <v>61</v>
      </c>
      <c r="F1160" s="138" t="s">
        <v>61</v>
      </c>
      <c r="G1160" s="138" t="s">
        <v>61</v>
      </c>
      <c r="H1160" s="138" t="s">
        <v>61</v>
      </c>
      <c r="I1160" s="138" t="s">
        <v>61</v>
      </c>
      <c r="J1160" s="138" t="s">
        <v>61</v>
      </c>
      <c r="K1160" s="138" t="s">
        <v>61</v>
      </c>
      <c r="L1160" s="138" t="s">
        <v>61</v>
      </c>
      <c r="M1160" s="138" t="s">
        <v>61</v>
      </c>
      <c r="N1160" s="138" t="s">
        <v>61</v>
      </c>
      <c r="O1160" s="138" t="s">
        <v>61</v>
      </c>
    </row>
    <row r="1161" spans="1:15" ht="13.5" customHeight="1" x14ac:dyDescent="0.25">
      <c r="A1161" s="139">
        <v>6.25E-2</v>
      </c>
      <c r="B1161" s="138" t="s">
        <v>61</v>
      </c>
      <c r="C1161" s="138" t="s">
        <v>61</v>
      </c>
      <c r="D1161" s="138" t="s">
        <v>61</v>
      </c>
      <c r="E1161" s="138" t="s">
        <v>61</v>
      </c>
      <c r="F1161" s="138" t="s">
        <v>61</v>
      </c>
      <c r="G1161" s="138" t="s">
        <v>61</v>
      </c>
      <c r="H1161" s="138" t="s">
        <v>61</v>
      </c>
      <c r="I1161" s="138" t="s">
        <v>61</v>
      </c>
      <c r="J1161" s="138" t="s">
        <v>61</v>
      </c>
      <c r="K1161" s="138" t="s">
        <v>61</v>
      </c>
      <c r="L1161" s="138" t="s">
        <v>61</v>
      </c>
      <c r="M1161" s="138" t="s">
        <v>61</v>
      </c>
      <c r="N1161" s="138" t="s">
        <v>61</v>
      </c>
      <c r="O1161" s="138" t="s">
        <v>61</v>
      </c>
    </row>
    <row r="1162" spans="1:15" ht="13.5" customHeight="1" x14ac:dyDescent="0.25">
      <c r="A1162" s="139">
        <v>7.2916666666666699E-2</v>
      </c>
      <c r="B1162" s="138" t="s">
        <v>61</v>
      </c>
      <c r="C1162" s="138" t="s">
        <v>61</v>
      </c>
      <c r="D1162" s="138" t="s">
        <v>61</v>
      </c>
      <c r="E1162" s="138" t="s">
        <v>61</v>
      </c>
      <c r="F1162" s="138" t="s">
        <v>61</v>
      </c>
      <c r="G1162" s="138" t="s">
        <v>61</v>
      </c>
      <c r="H1162" s="138" t="s">
        <v>61</v>
      </c>
      <c r="I1162" s="138" t="s">
        <v>61</v>
      </c>
      <c r="J1162" s="138" t="s">
        <v>61</v>
      </c>
      <c r="K1162" s="138" t="s">
        <v>61</v>
      </c>
      <c r="L1162" s="138" t="s">
        <v>61</v>
      </c>
      <c r="M1162" s="138" t="s">
        <v>61</v>
      </c>
      <c r="N1162" s="138" t="s">
        <v>61</v>
      </c>
      <c r="O1162" s="138" t="s">
        <v>61</v>
      </c>
    </row>
    <row r="1163" spans="1:15" ht="13.5" customHeight="1" x14ac:dyDescent="0.25">
      <c r="A1163" s="139">
        <v>8.3333333333333301E-2</v>
      </c>
      <c r="B1163" s="138" t="s">
        <v>61</v>
      </c>
      <c r="C1163" s="138" t="s">
        <v>61</v>
      </c>
      <c r="D1163" s="138" t="s">
        <v>61</v>
      </c>
      <c r="E1163" s="138" t="s">
        <v>61</v>
      </c>
      <c r="F1163" s="138" t="s">
        <v>61</v>
      </c>
      <c r="G1163" s="138" t="s">
        <v>61</v>
      </c>
      <c r="H1163" s="138" t="s">
        <v>61</v>
      </c>
      <c r="I1163" s="138" t="s">
        <v>61</v>
      </c>
      <c r="J1163" s="138" t="s">
        <v>61</v>
      </c>
      <c r="K1163" s="138" t="s">
        <v>61</v>
      </c>
      <c r="L1163" s="138" t="s">
        <v>61</v>
      </c>
      <c r="M1163" s="138" t="s">
        <v>61</v>
      </c>
      <c r="N1163" s="138" t="s">
        <v>61</v>
      </c>
      <c r="O1163" s="138" t="s">
        <v>61</v>
      </c>
    </row>
    <row r="1164" spans="1:15" ht="13.5" customHeight="1" x14ac:dyDescent="0.25">
      <c r="A1164" s="139">
        <v>9.375E-2</v>
      </c>
      <c r="B1164" s="138" t="s">
        <v>61</v>
      </c>
      <c r="C1164" s="138" t="s">
        <v>61</v>
      </c>
      <c r="D1164" s="138" t="s">
        <v>61</v>
      </c>
      <c r="E1164" s="138" t="s">
        <v>61</v>
      </c>
      <c r="F1164" s="138" t="s">
        <v>61</v>
      </c>
      <c r="G1164" s="138" t="s">
        <v>61</v>
      </c>
      <c r="H1164" s="138" t="s">
        <v>61</v>
      </c>
      <c r="I1164" s="138" t="s">
        <v>61</v>
      </c>
      <c r="J1164" s="138" t="s">
        <v>61</v>
      </c>
      <c r="K1164" s="138" t="s">
        <v>61</v>
      </c>
      <c r="L1164" s="138" t="s">
        <v>61</v>
      </c>
      <c r="M1164" s="138" t="s">
        <v>61</v>
      </c>
      <c r="N1164" s="138" t="s">
        <v>61</v>
      </c>
      <c r="O1164" s="138" t="s">
        <v>61</v>
      </c>
    </row>
    <row r="1165" spans="1:15" ht="13.5" customHeight="1" x14ac:dyDescent="0.25">
      <c r="A1165" s="139">
        <v>0.104166666666667</v>
      </c>
      <c r="B1165" s="138" t="s">
        <v>61</v>
      </c>
      <c r="C1165" s="138" t="s">
        <v>61</v>
      </c>
      <c r="D1165" s="138" t="s">
        <v>61</v>
      </c>
      <c r="E1165" s="138" t="s">
        <v>61</v>
      </c>
      <c r="F1165" s="138" t="s">
        <v>61</v>
      </c>
      <c r="G1165" s="138" t="s">
        <v>61</v>
      </c>
      <c r="H1165" s="138" t="s">
        <v>61</v>
      </c>
      <c r="I1165" s="138" t="s">
        <v>61</v>
      </c>
      <c r="J1165" s="138" t="s">
        <v>61</v>
      </c>
      <c r="K1165" s="138" t="s">
        <v>61</v>
      </c>
      <c r="L1165" s="138" t="s">
        <v>61</v>
      </c>
      <c r="M1165" s="138" t="s">
        <v>61</v>
      </c>
      <c r="N1165" s="138" t="s">
        <v>61</v>
      </c>
      <c r="O1165" s="138" t="s">
        <v>61</v>
      </c>
    </row>
    <row r="1166" spans="1:15" ht="13.5" customHeight="1" x14ac:dyDescent="0.25">
      <c r="A1166" s="139">
        <v>0.114583333333333</v>
      </c>
      <c r="B1166" s="138" t="s">
        <v>61</v>
      </c>
      <c r="C1166" s="138" t="s">
        <v>61</v>
      </c>
      <c r="D1166" s="138" t="s">
        <v>61</v>
      </c>
      <c r="E1166" s="138" t="s">
        <v>61</v>
      </c>
      <c r="F1166" s="138" t="s">
        <v>61</v>
      </c>
      <c r="G1166" s="138" t="s">
        <v>61</v>
      </c>
      <c r="H1166" s="138" t="s">
        <v>61</v>
      </c>
      <c r="I1166" s="138" t="s">
        <v>61</v>
      </c>
      <c r="J1166" s="138" t="s">
        <v>61</v>
      </c>
      <c r="K1166" s="138" t="s">
        <v>61</v>
      </c>
      <c r="L1166" s="138" t="s">
        <v>61</v>
      </c>
      <c r="M1166" s="138" t="s">
        <v>61</v>
      </c>
      <c r="N1166" s="138" t="s">
        <v>61</v>
      </c>
      <c r="O1166" s="138" t="s">
        <v>61</v>
      </c>
    </row>
    <row r="1167" spans="1:15" ht="13.5" customHeight="1" x14ac:dyDescent="0.25">
      <c r="A1167" s="139">
        <v>0.125</v>
      </c>
      <c r="B1167" s="138" t="s">
        <v>61</v>
      </c>
      <c r="C1167" s="138" t="s">
        <v>61</v>
      </c>
      <c r="D1167" s="138" t="s">
        <v>61</v>
      </c>
      <c r="E1167" s="138" t="s">
        <v>61</v>
      </c>
      <c r="F1167" s="138" t="s">
        <v>61</v>
      </c>
      <c r="G1167" s="138" t="s">
        <v>61</v>
      </c>
      <c r="H1167" s="138" t="s">
        <v>61</v>
      </c>
      <c r="I1167" s="138" t="s">
        <v>61</v>
      </c>
      <c r="J1167" s="138" t="s">
        <v>61</v>
      </c>
      <c r="K1167" s="138" t="s">
        <v>61</v>
      </c>
      <c r="L1167" s="138" t="s">
        <v>61</v>
      </c>
      <c r="M1167" s="138" t="s">
        <v>61</v>
      </c>
      <c r="N1167" s="138" t="s">
        <v>61</v>
      </c>
      <c r="O1167" s="138" t="s">
        <v>61</v>
      </c>
    </row>
    <row r="1168" spans="1:15" ht="13.5" customHeight="1" x14ac:dyDescent="0.25">
      <c r="A1168" s="139">
        <v>0.13541666666666699</v>
      </c>
      <c r="B1168" s="138" t="s">
        <v>61</v>
      </c>
      <c r="C1168" s="138" t="s">
        <v>61</v>
      </c>
      <c r="D1168" s="138" t="s">
        <v>61</v>
      </c>
      <c r="E1168" s="138" t="s">
        <v>61</v>
      </c>
      <c r="F1168" s="138" t="s">
        <v>61</v>
      </c>
      <c r="G1168" s="138" t="s">
        <v>61</v>
      </c>
      <c r="H1168" s="138" t="s">
        <v>61</v>
      </c>
      <c r="I1168" s="138" t="s">
        <v>61</v>
      </c>
      <c r="J1168" s="138" t="s">
        <v>61</v>
      </c>
      <c r="K1168" s="138" t="s">
        <v>61</v>
      </c>
      <c r="L1168" s="138" t="s">
        <v>61</v>
      </c>
      <c r="M1168" s="138" t="s">
        <v>61</v>
      </c>
      <c r="N1168" s="138" t="s">
        <v>61</v>
      </c>
      <c r="O1168" s="138" t="s">
        <v>61</v>
      </c>
    </row>
    <row r="1169" spans="1:15" ht="13.5" customHeight="1" x14ac:dyDescent="0.25">
      <c r="A1169" s="139">
        <v>0.14583333333333301</v>
      </c>
      <c r="B1169" s="138" t="s">
        <v>61</v>
      </c>
      <c r="C1169" s="138" t="s">
        <v>61</v>
      </c>
      <c r="D1169" s="138" t="s">
        <v>61</v>
      </c>
      <c r="E1169" s="138" t="s">
        <v>61</v>
      </c>
      <c r="F1169" s="138" t="s">
        <v>61</v>
      </c>
      <c r="G1169" s="138" t="s">
        <v>61</v>
      </c>
      <c r="H1169" s="138" t="s">
        <v>61</v>
      </c>
      <c r="I1169" s="138" t="s">
        <v>61</v>
      </c>
      <c r="J1169" s="138" t="s">
        <v>61</v>
      </c>
      <c r="K1169" s="138" t="s">
        <v>61</v>
      </c>
      <c r="L1169" s="138" t="s">
        <v>61</v>
      </c>
      <c r="M1169" s="138" t="s">
        <v>61</v>
      </c>
      <c r="N1169" s="138" t="s">
        <v>61</v>
      </c>
      <c r="O1169" s="138" t="s">
        <v>61</v>
      </c>
    </row>
    <row r="1170" spans="1:15" ht="13.5" customHeight="1" x14ac:dyDescent="0.25">
      <c r="A1170" s="139">
        <v>0.15625</v>
      </c>
      <c r="B1170" s="138" t="s">
        <v>61</v>
      </c>
      <c r="C1170" s="138" t="s">
        <v>61</v>
      </c>
      <c r="D1170" s="138" t="s">
        <v>61</v>
      </c>
      <c r="E1170" s="138" t="s">
        <v>61</v>
      </c>
      <c r="F1170" s="138" t="s">
        <v>61</v>
      </c>
      <c r="G1170" s="138" t="s">
        <v>61</v>
      </c>
      <c r="H1170" s="138" t="s">
        <v>61</v>
      </c>
      <c r="I1170" s="138" t="s">
        <v>61</v>
      </c>
      <c r="J1170" s="138" t="s">
        <v>61</v>
      </c>
      <c r="K1170" s="138" t="s">
        <v>61</v>
      </c>
      <c r="L1170" s="138" t="s">
        <v>61</v>
      </c>
      <c r="M1170" s="138" t="s">
        <v>61</v>
      </c>
      <c r="N1170" s="138" t="s">
        <v>61</v>
      </c>
      <c r="O1170" s="138" t="s">
        <v>61</v>
      </c>
    </row>
    <row r="1171" spans="1:15" ht="13.5" customHeight="1" x14ac:dyDescent="0.25">
      <c r="A1171" s="139">
        <v>0.16666666666666699</v>
      </c>
      <c r="B1171" s="138" t="s">
        <v>61</v>
      </c>
      <c r="C1171" s="138" t="s">
        <v>61</v>
      </c>
      <c r="D1171" s="138" t="s">
        <v>61</v>
      </c>
      <c r="E1171" s="138" t="s">
        <v>61</v>
      </c>
      <c r="F1171" s="138" t="s">
        <v>61</v>
      </c>
      <c r="G1171" s="138" t="s">
        <v>61</v>
      </c>
      <c r="H1171" s="138" t="s">
        <v>61</v>
      </c>
      <c r="I1171" s="138" t="s">
        <v>61</v>
      </c>
      <c r="J1171" s="138" t="s">
        <v>61</v>
      </c>
      <c r="K1171" s="138" t="s">
        <v>61</v>
      </c>
      <c r="L1171" s="138" t="s">
        <v>61</v>
      </c>
      <c r="M1171" s="138" t="s">
        <v>61</v>
      </c>
      <c r="N1171" s="138" t="s">
        <v>61</v>
      </c>
      <c r="O1171" s="138" t="s">
        <v>61</v>
      </c>
    </row>
    <row r="1172" spans="1:15" ht="13.5" customHeight="1" x14ac:dyDescent="0.25">
      <c r="A1172" s="139">
        <v>0.17708333333333301</v>
      </c>
      <c r="B1172" s="138" t="s">
        <v>61</v>
      </c>
      <c r="C1172" s="138" t="s">
        <v>61</v>
      </c>
      <c r="D1172" s="138" t="s">
        <v>61</v>
      </c>
      <c r="E1172" s="138" t="s">
        <v>61</v>
      </c>
      <c r="F1172" s="138" t="s">
        <v>61</v>
      </c>
      <c r="G1172" s="138" t="s">
        <v>61</v>
      </c>
      <c r="H1172" s="138" t="s">
        <v>61</v>
      </c>
      <c r="I1172" s="138" t="s">
        <v>61</v>
      </c>
      <c r="J1172" s="138" t="s">
        <v>61</v>
      </c>
      <c r="K1172" s="138" t="s">
        <v>61</v>
      </c>
      <c r="L1172" s="138" t="s">
        <v>61</v>
      </c>
      <c r="M1172" s="138" t="s">
        <v>61</v>
      </c>
      <c r="N1172" s="138" t="s">
        <v>61</v>
      </c>
      <c r="O1172" s="138" t="s">
        <v>61</v>
      </c>
    </row>
    <row r="1173" spans="1:15" ht="13.5" customHeight="1" x14ac:dyDescent="0.25">
      <c r="A1173" s="139">
        <v>0.1875</v>
      </c>
      <c r="B1173" s="138" t="s">
        <v>61</v>
      </c>
      <c r="C1173" s="138" t="s">
        <v>61</v>
      </c>
      <c r="D1173" s="138" t="s">
        <v>61</v>
      </c>
      <c r="E1173" s="138" t="s">
        <v>61</v>
      </c>
      <c r="F1173" s="138" t="s">
        <v>61</v>
      </c>
      <c r="G1173" s="138" t="s">
        <v>61</v>
      </c>
      <c r="H1173" s="138" t="s">
        <v>61</v>
      </c>
      <c r="I1173" s="138" t="s">
        <v>61</v>
      </c>
      <c r="J1173" s="138" t="s">
        <v>61</v>
      </c>
      <c r="K1173" s="138" t="s">
        <v>61</v>
      </c>
      <c r="L1173" s="138" t="s">
        <v>61</v>
      </c>
      <c r="M1173" s="138" t="s">
        <v>61</v>
      </c>
      <c r="N1173" s="138" t="s">
        <v>61</v>
      </c>
      <c r="O1173" s="138" t="s">
        <v>61</v>
      </c>
    </row>
    <row r="1174" spans="1:15" ht="13.5" customHeight="1" x14ac:dyDescent="0.25">
      <c r="A1174" s="139">
        <v>0.19791666666666699</v>
      </c>
      <c r="B1174" s="138" t="s">
        <v>61</v>
      </c>
      <c r="C1174" s="138" t="s">
        <v>61</v>
      </c>
      <c r="D1174" s="138" t="s">
        <v>61</v>
      </c>
      <c r="E1174" s="138" t="s">
        <v>61</v>
      </c>
      <c r="F1174" s="138" t="s">
        <v>61</v>
      </c>
      <c r="G1174" s="138" t="s">
        <v>61</v>
      </c>
      <c r="H1174" s="138" t="s">
        <v>61</v>
      </c>
      <c r="I1174" s="138" t="s">
        <v>61</v>
      </c>
      <c r="J1174" s="138" t="s">
        <v>61</v>
      </c>
      <c r="K1174" s="138" t="s">
        <v>61</v>
      </c>
      <c r="L1174" s="138" t="s">
        <v>61</v>
      </c>
      <c r="M1174" s="138" t="s">
        <v>61</v>
      </c>
      <c r="N1174" s="138" t="s">
        <v>61</v>
      </c>
      <c r="O1174" s="138" t="s">
        <v>61</v>
      </c>
    </row>
    <row r="1175" spans="1:15" ht="13.5" customHeight="1" x14ac:dyDescent="0.25">
      <c r="A1175" s="139">
        <v>0.20833333333333301</v>
      </c>
      <c r="B1175" s="138" t="s">
        <v>61</v>
      </c>
      <c r="C1175" s="138" t="s">
        <v>61</v>
      </c>
      <c r="D1175" s="138" t="s">
        <v>61</v>
      </c>
      <c r="E1175" s="138" t="s">
        <v>61</v>
      </c>
      <c r="F1175" s="138" t="s">
        <v>61</v>
      </c>
      <c r="G1175" s="138" t="s">
        <v>61</v>
      </c>
      <c r="H1175" s="138" t="s">
        <v>61</v>
      </c>
      <c r="I1175" s="138" t="s">
        <v>61</v>
      </c>
      <c r="J1175" s="138" t="s">
        <v>61</v>
      </c>
      <c r="K1175" s="138" t="s">
        <v>61</v>
      </c>
      <c r="L1175" s="138" t="s">
        <v>61</v>
      </c>
      <c r="M1175" s="138" t="s">
        <v>61</v>
      </c>
      <c r="N1175" s="138" t="s">
        <v>61</v>
      </c>
      <c r="O1175" s="138" t="s">
        <v>61</v>
      </c>
    </row>
    <row r="1176" spans="1:15" ht="13.5" customHeight="1" x14ac:dyDescent="0.25">
      <c r="A1176" s="139">
        <v>0.21875</v>
      </c>
      <c r="B1176" s="138" t="s">
        <v>61</v>
      </c>
      <c r="C1176" s="138" t="s">
        <v>61</v>
      </c>
      <c r="D1176" s="138" t="s">
        <v>61</v>
      </c>
      <c r="E1176" s="138" t="s">
        <v>61</v>
      </c>
      <c r="F1176" s="138" t="s">
        <v>61</v>
      </c>
      <c r="G1176" s="138" t="s">
        <v>61</v>
      </c>
      <c r="H1176" s="138" t="s">
        <v>61</v>
      </c>
      <c r="I1176" s="138" t="s">
        <v>61</v>
      </c>
      <c r="J1176" s="138" t="s">
        <v>61</v>
      </c>
      <c r="K1176" s="138" t="s">
        <v>61</v>
      </c>
      <c r="L1176" s="138" t="s">
        <v>61</v>
      </c>
      <c r="M1176" s="138" t="s">
        <v>61</v>
      </c>
      <c r="N1176" s="138" t="s">
        <v>61</v>
      </c>
      <c r="O1176" s="138" t="s">
        <v>61</v>
      </c>
    </row>
    <row r="1177" spans="1:15" ht="13.5" customHeight="1" x14ac:dyDescent="0.25">
      <c r="A1177" s="139">
        <v>0.22916666666666699</v>
      </c>
      <c r="B1177" s="138" t="s">
        <v>61</v>
      </c>
      <c r="C1177" s="138" t="s">
        <v>61</v>
      </c>
      <c r="D1177" s="138" t="s">
        <v>61</v>
      </c>
      <c r="E1177" s="138" t="s">
        <v>61</v>
      </c>
      <c r="F1177" s="138" t="s">
        <v>61</v>
      </c>
      <c r="G1177" s="138" t="s">
        <v>61</v>
      </c>
      <c r="H1177" s="138" t="s">
        <v>61</v>
      </c>
      <c r="I1177" s="138" t="s">
        <v>61</v>
      </c>
      <c r="J1177" s="138" t="s">
        <v>61</v>
      </c>
      <c r="K1177" s="138" t="s">
        <v>61</v>
      </c>
      <c r="L1177" s="138" t="s">
        <v>61</v>
      </c>
      <c r="M1177" s="138" t="s">
        <v>61</v>
      </c>
      <c r="N1177" s="138" t="s">
        <v>61</v>
      </c>
      <c r="O1177" s="138" t="s">
        <v>61</v>
      </c>
    </row>
    <row r="1178" spans="1:15" ht="13.5" customHeight="1" x14ac:dyDescent="0.25">
      <c r="A1178" s="139">
        <v>0.23958333333333301</v>
      </c>
      <c r="B1178" s="138" t="s">
        <v>61</v>
      </c>
      <c r="C1178" s="138" t="s">
        <v>61</v>
      </c>
      <c r="D1178" s="138" t="s">
        <v>61</v>
      </c>
      <c r="E1178" s="138" t="s">
        <v>61</v>
      </c>
      <c r="F1178" s="138" t="s">
        <v>61</v>
      </c>
      <c r="G1178" s="138" t="s">
        <v>61</v>
      </c>
      <c r="H1178" s="138" t="s">
        <v>61</v>
      </c>
      <c r="I1178" s="138" t="s">
        <v>61</v>
      </c>
      <c r="J1178" s="138" t="s">
        <v>61</v>
      </c>
      <c r="K1178" s="138" t="s">
        <v>61</v>
      </c>
      <c r="L1178" s="138" t="s">
        <v>61</v>
      </c>
      <c r="M1178" s="138" t="s">
        <v>61</v>
      </c>
      <c r="N1178" s="138" t="s">
        <v>61</v>
      </c>
      <c r="O1178" s="138" t="s">
        <v>61</v>
      </c>
    </row>
    <row r="1179" spans="1:15" ht="13.5" customHeight="1" x14ac:dyDescent="0.25">
      <c r="A1179" s="139">
        <v>0.25</v>
      </c>
      <c r="B1179" s="138" t="s">
        <v>61</v>
      </c>
      <c r="C1179" s="138" t="s">
        <v>61</v>
      </c>
      <c r="D1179" s="138" t="s">
        <v>61</v>
      </c>
      <c r="E1179" s="138" t="s">
        <v>61</v>
      </c>
      <c r="F1179" s="138" t="s">
        <v>61</v>
      </c>
      <c r="G1179" s="138" t="s">
        <v>61</v>
      </c>
      <c r="H1179" s="138" t="s">
        <v>61</v>
      </c>
      <c r="I1179" s="138" t="s">
        <v>61</v>
      </c>
      <c r="J1179" s="138" t="s">
        <v>61</v>
      </c>
      <c r="K1179" s="138" t="s">
        <v>61</v>
      </c>
      <c r="L1179" s="138" t="s">
        <v>61</v>
      </c>
      <c r="M1179" s="138" t="s">
        <v>61</v>
      </c>
      <c r="N1179" s="138" t="s">
        <v>61</v>
      </c>
      <c r="O1179" s="138" t="s">
        <v>61</v>
      </c>
    </row>
    <row r="1180" spans="1:15" ht="13.5" customHeight="1" x14ac:dyDescent="0.25">
      <c r="A1180" s="139">
        <v>0.26041666666666702</v>
      </c>
      <c r="B1180" s="138" t="s">
        <v>61</v>
      </c>
      <c r="C1180" s="138" t="s">
        <v>61</v>
      </c>
      <c r="D1180" s="138" t="s">
        <v>61</v>
      </c>
      <c r="E1180" s="138" t="s">
        <v>61</v>
      </c>
      <c r="F1180" s="138" t="s">
        <v>61</v>
      </c>
      <c r="G1180" s="138" t="s">
        <v>61</v>
      </c>
      <c r="H1180" s="138" t="s">
        <v>61</v>
      </c>
      <c r="I1180" s="138" t="s">
        <v>61</v>
      </c>
      <c r="J1180" s="138" t="s">
        <v>61</v>
      </c>
      <c r="K1180" s="138" t="s">
        <v>61</v>
      </c>
      <c r="L1180" s="138" t="s">
        <v>61</v>
      </c>
      <c r="M1180" s="138" t="s">
        <v>61</v>
      </c>
      <c r="N1180" s="138" t="s">
        <v>61</v>
      </c>
      <c r="O1180" s="138" t="s">
        <v>61</v>
      </c>
    </row>
    <row r="1181" spans="1:15" ht="13.5" customHeight="1" x14ac:dyDescent="0.25">
      <c r="A1181" s="139">
        <v>0.27083333333333298</v>
      </c>
      <c r="B1181" s="138" t="s">
        <v>61</v>
      </c>
      <c r="C1181" s="138" t="s">
        <v>61</v>
      </c>
      <c r="D1181" s="138" t="s">
        <v>61</v>
      </c>
      <c r="E1181" s="138" t="s">
        <v>61</v>
      </c>
      <c r="F1181" s="138" t="s">
        <v>61</v>
      </c>
      <c r="G1181" s="138" t="s">
        <v>61</v>
      </c>
      <c r="H1181" s="138" t="s">
        <v>61</v>
      </c>
      <c r="I1181" s="138" t="s">
        <v>61</v>
      </c>
      <c r="J1181" s="138" t="s">
        <v>61</v>
      </c>
      <c r="K1181" s="138" t="s">
        <v>61</v>
      </c>
      <c r="L1181" s="138" t="s">
        <v>61</v>
      </c>
      <c r="M1181" s="138" t="s">
        <v>61</v>
      </c>
      <c r="N1181" s="138" t="s">
        <v>61</v>
      </c>
      <c r="O1181" s="138" t="s">
        <v>61</v>
      </c>
    </row>
    <row r="1182" spans="1:15" ht="13.5" customHeight="1" x14ac:dyDescent="0.25">
      <c r="A1182" s="139">
        <v>0.28125</v>
      </c>
      <c r="B1182" s="138" t="s">
        <v>61</v>
      </c>
      <c r="C1182" s="138" t="s">
        <v>61</v>
      </c>
      <c r="D1182" s="138" t="s">
        <v>61</v>
      </c>
      <c r="E1182" s="138" t="s">
        <v>61</v>
      </c>
      <c r="F1182" s="138" t="s">
        <v>61</v>
      </c>
      <c r="G1182" s="138" t="s">
        <v>61</v>
      </c>
      <c r="H1182" s="138" t="s">
        <v>61</v>
      </c>
      <c r="I1182" s="138" t="s">
        <v>61</v>
      </c>
      <c r="J1182" s="138" t="s">
        <v>61</v>
      </c>
      <c r="K1182" s="138" t="s">
        <v>61</v>
      </c>
      <c r="L1182" s="138" t="s">
        <v>61</v>
      </c>
      <c r="M1182" s="138" t="s">
        <v>61</v>
      </c>
      <c r="N1182" s="138" t="s">
        <v>61</v>
      </c>
      <c r="O1182" s="138" t="s">
        <v>61</v>
      </c>
    </row>
    <row r="1183" spans="1:15" ht="13.5" customHeight="1" x14ac:dyDescent="0.25">
      <c r="A1183" s="139">
        <v>0.29166666666666702</v>
      </c>
      <c r="B1183" s="138" t="s">
        <v>61</v>
      </c>
      <c r="C1183" s="138" t="s">
        <v>61</v>
      </c>
      <c r="D1183" s="138" t="s">
        <v>61</v>
      </c>
      <c r="E1183" s="138" t="s">
        <v>61</v>
      </c>
      <c r="F1183" s="138" t="s">
        <v>61</v>
      </c>
      <c r="G1183" s="138" t="s">
        <v>61</v>
      </c>
      <c r="H1183" s="138" t="s">
        <v>61</v>
      </c>
      <c r="I1183" s="138" t="s">
        <v>61</v>
      </c>
      <c r="J1183" s="138" t="s">
        <v>61</v>
      </c>
      <c r="K1183" s="138" t="s">
        <v>61</v>
      </c>
      <c r="L1183" s="138" t="s">
        <v>61</v>
      </c>
      <c r="M1183" s="138" t="s">
        <v>61</v>
      </c>
      <c r="N1183" s="138" t="s">
        <v>61</v>
      </c>
      <c r="O1183" s="138" t="s">
        <v>61</v>
      </c>
    </row>
    <row r="1184" spans="1:15" ht="13.5" customHeight="1" x14ac:dyDescent="0.25">
      <c r="A1184" s="139">
        <v>0.30208333333333298</v>
      </c>
      <c r="B1184" s="138" t="s">
        <v>61</v>
      </c>
      <c r="C1184" s="138" t="s">
        <v>61</v>
      </c>
      <c r="D1184" s="138" t="s">
        <v>61</v>
      </c>
      <c r="E1184" s="138" t="s">
        <v>61</v>
      </c>
      <c r="F1184" s="138" t="s">
        <v>61</v>
      </c>
      <c r="G1184" s="138" t="s">
        <v>61</v>
      </c>
      <c r="H1184" s="138" t="s">
        <v>61</v>
      </c>
      <c r="I1184" s="138" t="s">
        <v>61</v>
      </c>
      <c r="J1184" s="138" t="s">
        <v>61</v>
      </c>
      <c r="K1184" s="138" t="s">
        <v>61</v>
      </c>
      <c r="L1184" s="138" t="s">
        <v>61</v>
      </c>
      <c r="M1184" s="138" t="s">
        <v>61</v>
      </c>
      <c r="N1184" s="138" t="s">
        <v>61</v>
      </c>
      <c r="O1184" s="138" t="s">
        <v>61</v>
      </c>
    </row>
    <row r="1185" spans="1:15" ht="13.5" customHeight="1" x14ac:dyDescent="0.25">
      <c r="A1185" s="139">
        <v>0.3125</v>
      </c>
      <c r="B1185" s="138" t="s">
        <v>61</v>
      </c>
      <c r="C1185" s="138" t="s">
        <v>61</v>
      </c>
      <c r="D1185" s="138" t="s">
        <v>61</v>
      </c>
      <c r="E1185" s="138" t="s">
        <v>61</v>
      </c>
      <c r="F1185" s="138" t="s">
        <v>61</v>
      </c>
      <c r="G1185" s="138" t="s">
        <v>61</v>
      </c>
      <c r="H1185" s="138" t="s">
        <v>61</v>
      </c>
      <c r="I1185" s="138" t="s">
        <v>61</v>
      </c>
      <c r="J1185" s="138" t="s">
        <v>61</v>
      </c>
      <c r="K1185" s="138" t="s">
        <v>61</v>
      </c>
      <c r="L1185" s="138" t="s">
        <v>61</v>
      </c>
      <c r="M1185" s="138" t="s">
        <v>61</v>
      </c>
      <c r="N1185" s="138" t="s">
        <v>61</v>
      </c>
      <c r="O1185" s="138" t="s">
        <v>61</v>
      </c>
    </row>
    <row r="1186" spans="1:15" ht="13.5" customHeight="1" x14ac:dyDescent="0.25">
      <c r="A1186" s="139">
        <v>0.32291666666666702</v>
      </c>
      <c r="B1186" s="138" t="s">
        <v>61</v>
      </c>
      <c r="C1186" s="138" t="s">
        <v>61</v>
      </c>
      <c r="D1186" s="138" t="s">
        <v>61</v>
      </c>
      <c r="E1186" s="138" t="s">
        <v>61</v>
      </c>
      <c r="F1186" s="138" t="s">
        <v>61</v>
      </c>
      <c r="G1186" s="138" t="s">
        <v>61</v>
      </c>
      <c r="H1186" s="138" t="s">
        <v>61</v>
      </c>
      <c r="I1186" s="138" t="s">
        <v>61</v>
      </c>
      <c r="J1186" s="138" t="s">
        <v>61</v>
      </c>
      <c r="K1186" s="138" t="s">
        <v>61</v>
      </c>
      <c r="L1186" s="138" t="s">
        <v>61</v>
      </c>
      <c r="M1186" s="138" t="s">
        <v>61</v>
      </c>
      <c r="N1186" s="138" t="s">
        <v>61</v>
      </c>
      <c r="O1186" s="138" t="s">
        <v>61</v>
      </c>
    </row>
    <row r="1187" spans="1:15" ht="13.5" customHeight="1" x14ac:dyDescent="0.25">
      <c r="A1187" s="139">
        <v>0.33333333333333298</v>
      </c>
      <c r="B1187" s="138" t="s">
        <v>61</v>
      </c>
      <c r="C1187" s="138" t="s">
        <v>61</v>
      </c>
      <c r="D1187" s="138" t="s">
        <v>61</v>
      </c>
      <c r="E1187" s="138" t="s">
        <v>61</v>
      </c>
      <c r="F1187" s="138" t="s">
        <v>61</v>
      </c>
      <c r="G1187" s="138" t="s">
        <v>61</v>
      </c>
      <c r="H1187" s="138" t="s">
        <v>61</v>
      </c>
      <c r="I1187" s="138" t="s">
        <v>61</v>
      </c>
      <c r="J1187" s="138" t="s">
        <v>61</v>
      </c>
      <c r="K1187" s="138" t="s">
        <v>61</v>
      </c>
      <c r="L1187" s="138" t="s">
        <v>61</v>
      </c>
      <c r="M1187" s="138" t="s">
        <v>61</v>
      </c>
      <c r="N1187" s="138" t="s">
        <v>61</v>
      </c>
      <c r="O1187" s="138" t="s">
        <v>61</v>
      </c>
    </row>
    <row r="1188" spans="1:15" ht="13.5" customHeight="1" x14ac:dyDescent="0.25">
      <c r="A1188" s="139">
        <v>0.34375</v>
      </c>
      <c r="B1188" s="138" t="s">
        <v>61</v>
      </c>
      <c r="C1188" s="138" t="s">
        <v>61</v>
      </c>
      <c r="D1188" s="138" t="s">
        <v>61</v>
      </c>
      <c r="E1188" s="138" t="s">
        <v>61</v>
      </c>
      <c r="F1188" s="138" t="s">
        <v>61</v>
      </c>
      <c r="G1188" s="138" t="s">
        <v>61</v>
      </c>
      <c r="H1188" s="138" t="s">
        <v>61</v>
      </c>
      <c r="I1188" s="138" t="s">
        <v>61</v>
      </c>
      <c r="J1188" s="138" t="s">
        <v>61</v>
      </c>
      <c r="K1188" s="138" t="s">
        <v>61</v>
      </c>
      <c r="L1188" s="138" t="s">
        <v>61</v>
      </c>
      <c r="M1188" s="138" t="s">
        <v>61</v>
      </c>
      <c r="N1188" s="138" t="s">
        <v>61</v>
      </c>
      <c r="O1188" s="138" t="s">
        <v>61</v>
      </c>
    </row>
    <row r="1189" spans="1:15" ht="13.5" customHeight="1" x14ac:dyDescent="0.25">
      <c r="A1189" s="139">
        <v>0.35416666666666702</v>
      </c>
      <c r="B1189" s="138" t="s">
        <v>61</v>
      </c>
      <c r="C1189" s="138" t="s">
        <v>61</v>
      </c>
      <c r="D1189" s="138" t="s">
        <v>61</v>
      </c>
      <c r="E1189" s="138" t="s">
        <v>61</v>
      </c>
      <c r="F1189" s="138" t="s">
        <v>61</v>
      </c>
      <c r="G1189" s="138" t="s">
        <v>61</v>
      </c>
      <c r="H1189" s="138" t="s">
        <v>61</v>
      </c>
      <c r="I1189" s="138" t="s">
        <v>61</v>
      </c>
      <c r="J1189" s="138" t="s">
        <v>61</v>
      </c>
      <c r="K1189" s="138" t="s">
        <v>61</v>
      </c>
      <c r="L1189" s="138" t="s">
        <v>61</v>
      </c>
      <c r="M1189" s="138" t="s">
        <v>61</v>
      </c>
      <c r="N1189" s="138" t="s">
        <v>61</v>
      </c>
      <c r="O1189" s="138" t="s">
        <v>61</v>
      </c>
    </row>
    <row r="1190" spans="1:15" ht="13.5" customHeight="1" x14ac:dyDescent="0.25">
      <c r="A1190" s="139">
        <v>0.36458333333333298</v>
      </c>
      <c r="B1190" s="138" t="s">
        <v>61</v>
      </c>
      <c r="C1190" s="138" t="s">
        <v>61</v>
      </c>
      <c r="D1190" s="138" t="s">
        <v>61</v>
      </c>
      <c r="E1190" s="138" t="s">
        <v>61</v>
      </c>
      <c r="F1190" s="138" t="s">
        <v>61</v>
      </c>
      <c r="G1190" s="138" t="s">
        <v>61</v>
      </c>
      <c r="H1190" s="138" t="s">
        <v>61</v>
      </c>
      <c r="I1190" s="138" t="s">
        <v>61</v>
      </c>
      <c r="J1190" s="138" t="s">
        <v>61</v>
      </c>
      <c r="K1190" s="138" t="s">
        <v>61</v>
      </c>
      <c r="L1190" s="138" t="s">
        <v>61</v>
      </c>
      <c r="M1190" s="138" t="s">
        <v>61</v>
      </c>
      <c r="N1190" s="138" t="s">
        <v>61</v>
      </c>
      <c r="O1190" s="138" t="s">
        <v>61</v>
      </c>
    </row>
    <row r="1191" spans="1:15" ht="13.5" customHeight="1" x14ac:dyDescent="0.25">
      <c r="A1191" s="139">
        <v>0.375</v>
      </c>
      <c r="B1191" s="138" t="s">
        <v>61</v>
      </c>
      <c r="C1191" s="138" t="s">
        <v>61</v>
      </c>
      <c r="D1191" s="138" t="s">
        <v>61</v>
      </c>
      <c r="E1191" s="138" t="s">
        <v>61</v>
      </c>
      <c r="F1191" s="138" t="s">
        <v>61</v>
      </c>
      <c r="G1191" s="138" t="s">
        <v>61</v>
      </c>
      <c r="H1191" s="138" t="s">
        <v>61</v>
      </c>
      <c r="I1191" s="138" t="s">
        <v>61</v>
      </c>
      <c r="J1191" s="138" t="s">
        <v>61</v>
      </c>
      <c r="K1191" s="138" t="s">
        <v>61</v>
      </c>
      <c r="L1191" s="138" t="s">
        <v>61</v>
      </c>
      <c r="M1191" s="138" t="s">
        <v>61</v>
      </c>
      <c r="N1191" s="138" t="s">
        <v>61</v>
      </c>
      <c r="O1191" s="138" t="s">
        <v>61</v>
      </c>
    </row>
    <row r="1192" spans="1:15" ht="13.5" customHeight="1" x14ac:dyDescent="0.25">
      <c r="A1192" s="139">
        <v>0.38541666666666702</v>
      </c>
      <c r="B1192" s="138" t="s">
        <v>61</v>
      </c>
      <c r="C1192" s="138" t="s">
        <v>61</v>
      </c>
      <c r="D1192" s="138" t="s">
        <v>61</v>
      </c>
      <c r="E1192" s="138" t="s">
        <v>61</v>
      </c>
      <c r="F1192" s="138" t="s">
        <v>61</v>
      </c>
      <c r="G1192" s="138" t="s">
        <v>61</v>
      </c>
      <c r="H1192" s="138" t="s">
        <v>61</v>
      </c>
      <c r="I1192" s="138" t="s">
        <v>61</v>
      </c>
      <c r="J1192" s="138" t="s">
        <v>61</v>
      </c>
      <c r="K1192" s="138" t="s">
        <v>61</v>
      </c>
      <c r="L1192" s="138" t="s">
        <v>61</v>
      </c>
      <c r="M1192" s="138" t="s">
        <v>61</v>
      </c>
      <c r="N1192" s="138" t="s">
        <v>61</v>
      </c>
      <c r="O1192" s="138" t="s">
        <v>61</v>
      </c>
    </row>
    <row r="1193" spans="1:15" ht="13.5" customHeight="1" x14ac:dyDescent="0.25">
      <c r="A1193" s="139">
        <v>0.39583333333333298</v>
      </c>
      <c r="B1193" s="138" t="s">
        <v>61</v>
      </c>
      <c r="C1193" s="138" t="s">
        <v>61</v>
      </c>
      <c r="D1193" s="138" t="s">
        <v>61</v>
      </c>
      <c r="E1193" s="138" t="s">
        <v>61</v>
      </c>
      <c r="F1193" s="138" t="s">
        <v>61</v>
      </c>
      <c r="G1193" s="138" t="s">
        <v>61</v>
      </c>
      <c r="H1193" s="138" t="s">
        <v>61</v>
      </c>
      <c r="I1193" s="138" t="s">
        <v>61</v>
      </c>
      <c r="J1193" s="138" t="s">
        <v>61</v>
      </c>
      <c r="K1193" s="138" t="s">
        <v>61</v>
      </c>
      <c r="L1193" s="138" t="s">
        <v>61</v>
      </c>
      <c r="M1193" s="138" t="s">
        <v>61</v>
      </c>
      <c r="N1193" s="138" t="s">
        <v>61</v>
      </c>
      <c r="O1193" s="138" t="s">
        <v>61</v>
      </c>
    </row>
    <row r="1194" spans="1:15" ht="13.5" customHeight="1" x14ac:dyDescent="0.25">
      <c r="A1194" s="139">
        <v>0.40625</v>
      </c>
      <c r="B1194" s="138" t="s">
        <v>61</v>
      </c>
      <c r="C1194" s="138" t="s">
        <v>61</v>
      </c>
      <c r="D1194" s="138" t="s">
        <v>61</v>
      </c>
      <c r="E1194" s="138" t="s">
        <v>61</v>
      </c>
      <c r="F1194" s="138" t="s">
        <v>61</v>
      </c>
      <c r="G1194" s="138" t="s">
        <v>61</v>
      </c>
      <c r="H1194" s="138" t="s">
        <v>61</v>
      </c>
      <c r="I1194" s="138" t="s">
        <v>61</v>
      </c>
      <c r="J1194" s="138" t="s">
        <v>61</v>
      </c>
      <c r="K1194" s="138" t="s">
        <v>61</v>
      </c>
      <c r="L1194" s="138" t="s">
        <v>61</v>
      </c>
      <c r="M1194" s="138" t="s">
        <v>61</v>
      </c>
      <c r="N1194" s="138" t="s">
        <v>61</v>
      </c>
      <c r="O1194" s="138" t="s">
        <v>61</v>
      </c>
    </row>
    <row r="1195" spans="1:15" ht="13.5" customHeight="1" x14ac:dyDescent="0.25">
      <c r="A1195" s="139">
        <v>0.41666666666666702</v>
      </c>
      <c r="B1195" s="138" t="s">
        <v>61</v>
      </c>
      <c r="C1195" s="138" t="s">
        <v>61</v>
      </c>
      <c r="D1195" s="138" t="s">
        <v>61</v>
      </c>
      <c r="E1195" s="138" t="s">
        <v>61</v>
      </c>
      <c r="F1195" s="138" t="s">
        <v>61</v>
      </c>
      <c r="G1195" s="138" t="s">
        <v>61</v>
      </c>
      <c r="H1195" s="138" t="s">
        <v>61</v>
      </c>
      <c r="I1195" s="138" t="s">
        <v>61</v>
      </c>
      <c r="J1195" s="138" t="s">
        <v>61</v>
      </c>
      <c r="K1195" s="138" t="s">
        <v>61</v>
      </c>
      <c r="L1195" s="138" t="s">
        <v>61</v>
      </c>
      <c r="M1195" s="138" t="s">
        <v>61</v>
      </c>
      <c r="N1195" s="138" t="s">
        <v>61</v>
      </c>
      <c r="O1195" s="138" t="s">
        <v>61</v>
      </c>
    </row>
    <row r="1196" spans="1:15" ht="13.5" customHeight="1" x14ac:dyDescent="0.25">
      <c r="A1196" s="139">
        <v>0.42708333333333298</v>
      </c>
      <c r="B1196" s="138" t="s">
        <v>61</v>
      </c>
      <c r="C1196" s="138" t="s">
        <v>61</v>
      </c>
      <c r="D1196" s="138" t="s">
        <v>61</v>
      </c>
      <c r="E1196" s="138" t="s">
        <v>61</v>
      </c>
      <c r="F1196" s="138" t="s">
        <v>61</v>
      </c>
      <c r="G1196" s="138" t="s">
        <v>61</v>
      </c>
      <c r="H1196" s="138" t="s">
        <v>61</v>
      </c>
      <c r="I1196" s="138" t="s">
        <v>61</v>
      </c>
      <c r="J1196" s="138" t="s">
        <v>61</v>
      </c>
      <c r="K1196" s="138" t="s">
        <v>61</v>
      </c>
      <c r="L1196" s="138" t="s">
        <v>61</v>
      </c>
      <c r="M1196" s="138" t="s">
        <v>61</v>
      </c>
      <c r="N1196" s="138" t="s">
        <v>61</v>
      </c>
      <c r="O1196" s="138" t="s">
        <v>61</v>
      </c>
    </row>
    <row r="1197" spans="1:15" ht="13.5" customHeight="1" x14ac:dyDescent="0.25">
      <c r="A1197" s="139">
        <v>0.4375</v>
      </c>
      <c r="B1197" s="138" t="s">
        <v>61</v>
      </c>
      <c r="C1197" s="138" t="s">
        <v>61</v>
      </c>
      <c r="D1197" s="138" t="s">
        <v>61</v>
      </c>
      <c r="E1197" s="138" t="s">
        <v>61</v>
      </c>
      <c r="F1197" s="138" t="s">
        <v>61</v>
      </c>
      <c r="G1197" s="138" t="s">
        <v>61</v>
      </c>
      <c r="H1197" s="138" t="s">
        <v>61</v>
      </c>
      <c r="I1197" s="138" t="s">
        <v>61</v>
      </c>
      <c r="J1197" s="138" t="s">
        <v>61</v>
      </c>
      <c r="K1197" s="138" t="s">
        <v>61</v>
      </c>
      <c r="L1197" s="138" t="s">
        <v>61</v>
      </c>
      <c r="M1197" s="138" t="s">
        <v>61</v>
      </c>
      <c r="N1197" s="138" t="s">
        <v>61</v>
      </c>
      <c r="O1197" s="138" t="s">
        <v>61</v>
      </c>
    </row>
    <row r="1198" spans="1:15" ht="13.5" customHeight="1" x14ac:dyDescent="0.25">
      <c r="A1198" s="139">
        <v>0.44791666666666702</v>
      </c>
      <c r="B1198" s="138" t="s">
        <v>61</v>
      </c>
      <c r="C1198" s="138" t="s">
        <v>61</v>
      </c>
      <c r="D1198" s="138" t="s">
        <v>61</v>
      </c>
      <c r="E1198" s="138" t="s">
        <v>61</v>
      </c>
      <c r="F1198" s="138" t="s">
        <v>61</v>
      </c>
      <c r="G1198" s="138" t="s">
        <v>61</v>
      </c>
      <c r="H1198" s="138" t="s">
        <v>61</v>
      </c>
      <c r="I1198" s="138" t="s">
        <v>61</v>
      </c>
      <c r="J1198" s="138" t="s">
        <v>61</v>
      </c>
      <c r="K1198" s="138" t="s">
        <v>61</v>
      </c>
      <c r="L1198" s="138" t="s">
        <v>61</v>
      </c>
      <c r="M1198" s="138" t="s">
        <v>61</v>
      </c>
      <c r="N1198" s="138" t="s">
        <v>61</v>
      </c>
      <c r="O1198" s="138" t="s">
        <v>61</v>
      </c>
    </row>
    <row r="1199" spans="1:15" ht="13.5" customHeight="1" x14ac:dyDescent="0.25">
      <c r="A1199" s="139">
        <v>0.45833333333333298</v>
      </c>
      <c r="B1199" s="138" t="s">
        <v>61</v>
      </c>
      <c r="C1199" s="138" t="s">
        <v>61</v>
      </c>
      <c r="D1199" s="138" t="s">
        <v>61</v>
      </c>
      <c r="E1199" s="138" t="s">
        <v>61</v>
      </c>
      <c r="F1199" s="138" t="s">
        <v>61</v>
      </c>
      <c r="G1199" s="138" t="s">
        <v>61</v>
      </c>
      <c r="H1199" s="138" t="s">
        <v>61</v>
      </c>
      <c r="I1199" s="138" t="s">
        <v>61</v>
      </c>
      <c r="J1199" s="138" t="s">
        <v>61</v>
      </c>
      <c r="K1199" s="138" t="s">
        <v>61</v>
      </c>
      <c r="L1199" s="138" t="s">
        <v>61</v>
      </c>
      <c r="M1199" s="138" t="s">
        <v>61</v>
      </c>
      <c r="N1199" s="138" t="s">
        <v>61</v>
      </c>
      <c r="O1199" s="138" t="s">
        <v>61</v>
      </c>
    </row>
    <row r="1200" spans="1:15" ht="13.5" customHeight="1" x14ac:dyDescent="0.25">
      <c r="A1200" s="139">
        <v>0.46875</v>
      </c>
      <c r="B1200" s="138" t="s">
        <v>61</v>
      </c>
      <c r="C1200" s="138" t="s">
        <v>61</v>
      </c>
      <c r="D1200" s="138" t="s">
        <v>61</v>
      </c>
      <c r="E1200" s="138" t="s">
        <v>61</v>
      </c>
      <c r="F1200" s="138" t="s">
        <v>61</v>
      </c>
      <c r="G1200" s="138" t="s">
        <v>61</v>
      </c>
      <c r="H1200" s="138" t="s">
        <v>61</v>
      </c>
      <c r="I1200" s="138" t="s">
        <v>61</v>
      </c>
      <c r="J1200" s="138" t="s">
        <v>61</v>
      </c>
      <c r="K1200" s="138" t="s">
        <v>61</v>
      </c>
      <c r="L1200" s="138" t="s">
        <v>61</v>
      </c>
      <c r="M1200" s="138" t="s">
        <v>61</v>
      </c>
      <c r="N1200" s="138" t="s">
        <v>61</v>
      </c>
      <c r="O1200" s="138" t="s">
        <v>61</v>
      </c>
    </row>
    <row r="1201" spans="1:15" ht="13.5" customHeight="1" x14ac:dyDescent="0.25">
      <c r="A1201" s="139">
        <v>0.47916666666666702</v>
      </c>
      <c r="B1201" s="138" t="s">
        <v>61</v>
      </c>
      <c r="C1201" s="138" t="s">
        <v>61</v>
      </c>
      <c r="D1201" s="138" t="s">
        <v>61</v>
      </c>
      <c r="E1201" s="138" t="s">
        <v>61</v>
      </c>
      <c r="F1201" s="138" t="s">
        <v>61</v>
      </c>
      <c r="G1201" s="138" t="s">
        <v>61</v>
      </c>
      <c r="H1201" s="138" t="s">
        <v>61</v>
      </c>
      <c r="I1201" s="138" t="s">
        <v>61</v>
      </c>
      <c r="J1201" s="138" t="s">
        <v>61</v>
      </c>
      <c r="K1201" s="138" t="s">
        <v>61</v>
      </c>
      <c r="L1201" s="138" t="s">
        <v>61</v>
      </c>
      <c r="M1201" s="138" t="s">
        <v>61</v>
      </c>
      <c r="N1201" s="138" t="s">
        <v>61</v>
      </c>
      <c r="O1201" s="138" t="s">
        <v>61</v>
      </c>
    </row>
    <row r="1202" spans="1:15" ht="13.5" customHeight="1" x14ac:dyDescent="0.25">
      <c r="A1202" s="139">
        <v>0.48958333333333298</v>
      </c>
      <c r="B1202" s="138" t="s">
        <v>61</v>
      </c>
      <c r="C1202" s="138" t="s">
        <v>61</v>
      </c>
      <c r="D1202" s="138" t="s">
        <v>61</v>
      </c>
      <c r="E1202" s="138" t="s">
        <v>61</v>
      </c>
      <c r="F1202" s="138" t="s">
        <v>61</v>
      </c>
      <c r="G1202" s="138" t="s">
        <v>61</v>
      </c>
      <c r="H1202" s="138" t="s">
        <v>61</v>
      </c>
      <c r="I1202" s="138" t="s">
        <v>61</v>
      </c>
      <c r="J1202" s="138" t="s">
        <v>61</v>
      </c>
      <c r="K1202" s="138" t="s">
        <v>61</v>
      </c>
      <c r="L1202" s="138" t="s">
        <v>61</v>
      </c>
      <c r="M1202" s="138" t="s">
        <v>61</v>
      </c>
      <c r="N1202" s="138" t="s">
        <v>61</v>
      </c>
      <c r="O1202" s="138" t="s">
        <v>61</v>
      </c>
    </row>
    <row r="1203" spans="1:15" ht="13.5" customHeight="1" x14ac:dyDescent="0.25">
      <c r="A1203" s="139">
        <v>0.5</v>
      </c>
      <c r="B1203" s="138" t="s">
        <v>61</v>
      </c>
      <c r="C1203" s="138" t="s">
        <v>61</v>
      </c>
      <c r="D1203" s="138" t="s">
        <v>61</v>
      </c>
      <c r="E1203" s="138" t="s">
        <v>61</v>
      </c>
      <c r="F1203" s="138" t="s">
        <v>61</v>
      </c>
      <c r="G1203" s="138" t="s">
        <v>61</v>
      </c>
      <c r="H1203" s="138" t="s">
        <v>61</v>
      </c>
      <c r="I1203" s="138" t="s">
        <v>61</v>
      </c>
      <c r="J1203" s="138" t="s">
        <v>61</v>
      </c>
      <c r="K1203" s="138" t="s">
        <v>61</v>
      </c>
      <c r="L1203" s="138" t="s">
        <v>61</v>
      </c>
      <c r="M1203" s="138" t="s">
        <v>61</v>
      </c>
      <c r="N1203" s="138" t="s">
        <v>61</v>
      </c>
      <c r="O1203" s="138" t="s">
        <v>61</v>
      </c>
    </row>
    <row r="1204" spans="1:15" ht="13.5" customHeight="1" x14ac:dyDescent="0.25">
      <c r="A1204" s="139">
        <v>0.51041666666666696</v>
      </c>
      <c r="B1204" s="138" t="s">
        <v>61</v>
      </c>
      <c r="C1204" s="138" t="s">
        <v>61</v>
      </c>
      <c r="D1204" s="138" t="s">
        <v>61</v>
      </c>
      <c r="E1204" s="138" t="s">
        <v>61</v>
      </c>
      <c r="F1204" s="138" t="s">
        <v>61</v>
      </c>
      <c r="G1204" s="138" t="s">
        <v>61</v>
      </c>
      <c r="H1204" s="138" t="s">
        <v>61</v>
      </c>
      <c r="I1204" s="138" t="s">
        <v>61</v>
      </c>
      <c r="J1204" s="138" t="s">
        <v>61</v>
      </c>
      <c r="K1204" s="138" t="s">
        <v>61</v>
      </c>
      <c r="L1204" s="138" t="s">
        <v>61</v>
      </c>
      <c r="M1204" s="138" t="s">
        <v>61</v>
      </c>
      <c r="N1204" s="138" t="s">
        <v>61</v>
      </c>
      <c r="O1204" s="138" t="s">
        <v>61</v>
      </c>
    </row>
    <row r="1205" spans="1:15" ht="13.5" customHeight="1" x14ac:dyDescent="0.25">
      <c r="A1205" s="139">
        <v>0.52083333333333304</v>
      </c>
      <c r="B1205" s="138" t="s">
        <v>61</v>
      </c>
      <c r="C1205" s="138" t="s">
        <v>61</v>
      </c>
      <c r="D1205" s="138" t="s">
        <v>61</v>
      </c>
      <c r="E1205" s="138" t="s">
        <v>61</v>
      </c>
      <c r="F1205" s="138" t="s">
        <v>61</v>
      </c>
      <c r="G1205" s="138" t="s">
        <v>61</v>
      </c>
      <c r="H1205" s="138" t="s">
        <v>61</v>
      </c>
      <c r="I1205" s="138" t="s">
        <v>61</v>
      </c>
      <c r="J1205" s="138" t="s">
        <v>61</v>
      </c>
      <c r="K1205" s="138" t="s">
        <v>61</v>
      </c>
      <c r="L1205" s="138" t="s">
        <v>61</v>
      </c>
      <c r="M1205" s="138" t="s">
        <v>61</v>
      </c>
      <c r="N1205" s="138" t="s">
        <v>61</v>
      </c>
      <c r="O1205" s="138" t="s">
        <v>61</v>
      </c>
    </row>
    <row r="1206" spans="1:15" ht="13.5" customHeight="1" x14ac:dyDescent="0.25">
      <c r="A1206" s="139">
        <v>0.53125</v>
      </c>
      <c r="B1206" s="138" t="s">
        <v>61</v>
      </c>
      <c r="C1206" s="138" t="s">
        <v>61</v>
      </c>
      <c r="D1206" s="138" t="s">
        <v>61</v>
      </c>
      <c r="E1206" s="138" t="s">
        <v>61</v>
      </c>
      <c r="F1206" s="138" t="s">
        <v>61</v>
      </c>
      <c r="G1206" s="138" t="s">
        <v>61</v>
      </c>
      <c r="H1206" s="138" t="s">
        <v>61</v>
      </c>
      <c r="I1206" s="138" t="s">
        <v>61</v>
      </c>
      <c r="J1206" s="138" t="s">
        <v>61</v>
      </c>
      <c r="K1206" s="138" t="s">
        <v>61</v>
      </c>
      <c r="L1206" s="138" t="s">
        <v>61</v>
      </c>
      <c r="M1206" s="138" t="s">
        <v>61</v>
      </c>
      <c r="N1206" s="138" t="s">
        <v>61</v>
      </c>
      <c r="O1206" s="138" t="s">
        <v>61</v>
      </c>
    </row>
    <row r="1207" spans="1:15" ht="13.5" customHeight="1" x14ac:dyDescent="0.25">
      <c r="A1207" s="139">
        <v>0.54166666666666696</v>
      </c>
      <c r="B1207" s="138" t="s">
        <v>61</v>
      </c>
      <c r="C1207" s="138" t="s">
        <v>61</v>
      </c>
      <c r="D1207" s="138" t="s">
        <v>61</v>
      </c>
      <c r="E1207" s="138" t="s">
        <v>61</v>
      </c>
      <c r="F1207" s="138" t="s">
        <v>61</v>
      </c>
      <c r="G1207" s="138" t="s">
        <v>61</v>
      </c>
      <c r="H1207" s="138" t="s">
        <v>61</v>
      </c>
      <c r="I1207" s="138" t="s">
        <v>61</v>
      </c>
      <c r="J1207" s="138" t="s">
        <v>61</v>
      </c>
      <c r="K1207" s="138" t="s">
        <v>61</v>
      </c>
      <c r="L1207" s="138" t="s">
        <v>61</v>
      </c>
      <c r="M1207" s="138" t="s">
        <v>61</v>
      </c>
      <c r="N1207" s="138" t="s">
        <v>61</v>
      </c>
      <c r="O1207" s="138" t="s">
        <v>61</v>
      </c>
    </row>
    <row r="1208" spans="1:15" ht="13.5" customHeight="1" x14ac:dyDescent="0.25">
      <c r="A1208" s="139">
        <v>0.55208333333333304</v>
      </c>
      <c r="B1208" s="138" t="s">
        <v>61</v>
      </c>
      <c r="C1208" s="138" t="s">
        <v>61</v>
      </c>
      <c r="D1208" s="138" t="s">
        <v>61</v>
      </c>
      <c r="E1208" s="138" t="s">
        <v>61</v>
      </c>
      <c r="F1208" s="138" t="s">
        <v>61</v>
      </c>
      <c r="G1208" s="138" t="s">
        <v>61</v>
      </c>
      <c r="H1208" s="138" t="s">
        <v>61</v>
      </c>
      <c r="I1208" s="138" t="s">
        <v>61</v>
      </c>
      <c r="J1208" s="138" t="s">
        <v>61</v>
      </c>
      <c r="K1208" s="138" t="s">
        <v>61</v>
      </c>
      <c r="L1208" s="138" t="s">
        <v>61</v>
      </c>
      <c r="M1208" s="138" t="s">
        <v>61</v>
      </c>
      <c r="N1208" s="138" t="s">
        <v>61</v>
      </c>
      <c r="O1208" s="138" t="s">
        <v>61</v>
      </c>
    </row>
    <row r="1209" spans="1:15" ht="13.5" customHeight="1" x14ac:dyDescent="0.25">
      <c r="A1209" s="139">
        <v>0.5625</v>
      </c>
      <c r="B1209" s="138" t="s">
        <v>61</v>
      </c>
      <c r="C1209" s="138" t="s">
        <v>61</v>
      </c>
      <c r="D1209" s="138" t="s">
        <v>61</v>
      </c>
      <c r="E1209" s="138" t="s">
        <v>61</v>
      </c>
      <c r="F1209" s="138" t="s">
        <v>61</v>
      </c>
      <c r="G1209" s="138" t="s">
        <v>61</v>
      </c>
      <c r="H1209" s="138" t="s">
        <v>61</v>
      </c>
      <c r="I1209" s="138" t="s">
        <v>61</v>
      </c>
      <c r="J1209" s="138" t="s">
        <v>61</v>
      </c>
      <c r="K1209" s="138" t="s">
        <v>61</v>
      </c>
      <c r="L1209" s="138" t="s">
        <v>61</v>
      </c>
      <c r="M1209" s="138" t="s">
        <v>61</v>
      </c>
      <c r="N1209" s="138" t="s">
        <v>61</v>
      </c>
      <c r="O1209" s="138" t="s">
        <v>61</v>
      </c>
    </row>
    <row r="1210" spans="1:15" ht="13.5" customHeight="1" x14ac:dyDescent="0.25">
      <c r="A1210" s="139">
        <v>0.57291666666666696</v>
      </c>
      <c r="B1210" s="138" t="s">
        <v>61</v>
      </c>
      <c r="C1210" s="138" t="s">
        <v>61</v>
      </c>
      <c r="D1210" s="138" t="s">
        <v>61</v>
      </c>
      <c r="E1210" s="138" t="s">
        <v>61</v>
      </c>
      <c r="F1210" s="138" t="s">
        <v>61</v>
      </c>
      <c r="G1210" s="138" t="s">
        <v>61</v>
      </c>
      <c r="H1210" s="138" t="s">
        <v>61</v>
      </c>
      <c r="I1210" s="138" t="s">
        <v>61</v>
      </c>
      <c r="J1210" s="138" t="s">
        <v>61</v>
      </c>
      <c r="K1210" s="138" t="s">
        <v>61</v>
      </c>
      <c r="L1210" s="138" t="s">
        <v>61</v>
      </c>
      <c r="M1210" s="138" t="s">
        <v>61</v>
      </c>
      <c r="N1210" s="138" t="s">
        <v>61</v>
      </c>
      <c r="O1210" s="138" t="s">
        <v>61</v>
      </c>
    </row>
    <row r="1211" spans="1:15" ht="13.5" customHeight="1" x14ac:dyDescent="0.25">
      <c r="A1211" s="139">
        <v>0.58333333333333304</v>
      </c>
      <c r="B1211" s="138" t="s">
        <v>61</v>
      </c>
      <c r="C1211" s="138" t="s">
        <v>61</v>
      </c>
      <c r="D1211" s="138" t="s">
        <v>61</v>
      </c>
      <c r="E1211" s="138" t="s">
        <v>61</v>
      </c>
      <c r="F1211" s="138" t="s">
        <v>61</v>
      </c>
      <c r="G1211" s="138" t="s">
        <v>61</v>
      </c>
      <c r="H1211" s="138" t="s">
        <v>61</v>
      </c>
      <c r="I1211" s="138" t="s">
        <v>61</v>
      </c>
      <c r="J1211" s="138" t="s">
        <v>61</v>
      </c>
      <c r="K1211" s="138" t="s">
        <v>61</v>
      </c>
      <c r="L1211" s="138" t="s">
        <v>61</v>
      </c>
      <c r="M1211" s="138" t="s">
        <v>61</v>
      </c>
      <c r="N1211" s="138" t="s">
        <v>61</v>
      </c>
      <c r="O1211" s="138" t="s">
        <v>61</v>
      </c>
    </row>
    <row r="1212" spans="1:15" ht="13.5" customHeight="1" x14ac:dyDescent="0.25">
      <c r="A1212" s="139">
        <v>0.59375</v>
      </c>
      <c r="B1212" s="138" t="s">
        <v>61</v>
      </c>
      <c r="C1212" s="138" t="s">
        <v>61</v>
      </c>
      <c r="D1212" s="138" t="s">
        <v>61</v>
      </c>
      <c r="E1212" s="138" t="s">
        <v>61</v>
      </c>
      <c r="F1212" s="138" t="s">
        <v>61</v>
      </c>
      <c r="G1212" s="138" t="s">
        <v>61</v>
      </c>
      <c r="H1212" s="138" t="s">
        <v>61</v>
      </c>
      <c r="I1212" s="138" t="s">
        <v>61</v>
      </c>
      <c r="J1212" s="138" t="s">
        <v>61</v>
      </c>
      <c r="K1212" s="138" t="s">
        <v>61</v>
      </c>
      <c r="L1212" s="138" t="s">
        <v>61</v>
      </c>
      <c r="M1212" s="138" t="s">
        <v>61</v>
      </c>
      <c r="N1212" s="138" t="s">
        <v>61</v>
      </c>
      <c r="O1212" s="138" t="s">
        <v>61</v>
      </c>
    </row>
    <row r="1213" spans="1:15" ht="13.5" customHeight="1" x14ac:dyDescent="0.25">
      <c r="A1213" s="139">
        <v>0.60416666666666696</v>
      </c>
      <c r="B1213" s="138" t="s">
        <v>61</v>
      </c>
      <c r="C1213" s="138" t="s">
        <v>61</v>
      </c>
      <c r="D1213" s="138" t="s">
        <v>61</v>
      </c>
      <c r="E1213" s="138" t="s">
        <v>61</v>
      </c>
      <c r="F1213" s="138" t="s">
        <v>61</v>
      </c>
      <c r="G1213" s="138" t="s">
        <v>61</v>
      </c>
      <c r="H1213" s="138" t="s">
        <v>61</v>
      </c>
      <c r="I1213" s="138" t="s">
        <v>61</v>
      </c>
      <c r="J1213" s="138" t="s">
        <v>61</v>
      </c>
      <c r="K1213" s="138" t="s">
        <v>61</v>
      </c>
      <c r="L1213" s="138" t="s">
        <v>61</v>
      </c>
      <c r="M1213" s="138" t="s">
        <v>61</v>
      </c>
      <c r="N1213" s="138" t="s">
        <v>61</v>
      </c>
      <c r="O1213" s="138" t="s">
        <v>61</v>
      </c>
    </row>
    <row r="1214" spans="1:15" ht="13.5" customHeight="1" x14ac:dyDescent="0.25">
      <c r="A1214" s="139">
        <v>0.61458333333333304</v>
      </c>
      <c r="B1214" s="138" t="s">
        <v>61</v>
      </c>
      <c r="C1214" s="138" t="s">
        <v>61</v>
      </c>
      <c r="D1214" s="138" t="s">
        <v>61</v>
      </c>
      <c r="E1214" s="138" t="s">
        <v>61</v>
      </c>
      <c r="F1214" s="138" t="s">
        <v>61</v>
      </c>
      <c r="G1214" s="138" t="s">
        <v>61</v>
      </c>
      <c r="H1214" s="138" t="s">
        <v>61</v>
      </c>
      <c r="I1214" s="138" t="s">
        <v>61</v>
      </c>
      <c r="J1214" s="138" t="s">
        <v>61</v>
      </c>
      <c r="K1214" s="138" t="s">
        <v>61</v>
      </c>
      <c r="L1214" s="138" t="s">
        <v>61</v>
      </c>
      <c r="M1214" s="138" t="s">
        <v>61</v>
      </c>
      <c r="N1214" s="138" t="s">
        <v>61</v>
      </c>
      <c r="O1214" s="138" t="s">
        <v>61</v>
      </c>
    </row>
    <row r="1215" spans="1:15" ht="13.5" customHeight="1" x14ac:dyDescent="0.25">
      <c r="A1215" s="139">
        <v>0.625</v>
      </c>
      <c r="B1215" s="138" t="s">
        <v>61</v>
      </c>
      <c r="C1215" s="138" t="s">
        <v>61</v>
      </c>
      <c r="D1215" s="138" t="s">
        <v>61</v>
      </c>
      <c r="E1215" s="138" t="s">
        <v>61</v>
      </c>
      <c r="F1215" s="138" t="s">
        <v>61</v>
      </c>
      <c r="G1215" s="138" t="s">
        <v>61</v>
      </c>
      <c r="H1215" s="138" t="s">
        <v>61</v>
      </c>
      <c r="I1215" s="138" t="s">
        <v>61</v>
      </c>
      <c r="J1215" s="138" t="s">
        <v>61</v>
      </c>
      <c r="K1215" s="138" t="s">
        <v>61</v>
      </c>
      <c r="L1215" s="138" t="s">
        <v>61</v>
      </c>
      <c r="M1215" s="138" t="s">
        <v>61</v>
      </c>
      <c r="N1215" s="138" t="s">
        <v>61</v>
      </c>
      <c r="O1215" s="138" t="s">
        <v>61</v>
      </c>
    </row>
    <row r="1216" spans="1:15" ht="13.5" customHeight="1" x14ac:dyDescent="0.25">
      <c r="A1216" s="139">
        <v>0.63541666666666696</v>
      </c>
      <c r="B1216" s="138" t="s">
        <v>61</v>
      </c>
      <c r="C1216" s="138" t="s">
        <v>61</v>
      </c>
      <c r="D1216" s="138" t="s">
        <v>61</v>
      </c>
      <c r="E1216" s="138" t="s">
        <v>61</v>
      </c>
      <c r="F1216" s="138" t="s">
        <v>61</v>
      </c>
      <c r="G1216" s="138" t="s">
        <v>61</v>
      </c>
      <c r="H1216" s="138" t="s">
        <v>61</v>
      </c>
      <c r="I1216" s="138" t="s">
        <v>61</v>
      </c>
      <c r="J1216" s="138" t="s">
        <v>61</v>
      </c>
      <c r="K1216" s="138" t="s">
        <v>61</v>
      </c>
      <c r="L1216" s="138" t="s">
        <v>61</v>
      </c>
      <c r="M1216" s="138" t="s">
        <v>61</v>
      </c>
      <c r="N1216" s="138" t="s">
        <v>61</v>
      </c>
      <c r="O1216" s="138" t="s">
        <v>61</v>
      </c>
    </row>
    <row r="1217" spans="1:15" ht="13.5" customHeight="1" x14ac:dyDescent="0.25">
      <c r="A1217" s="139">
        <v>0.64583333333333304</v>
      </c>
      <c r="B1217" s="138" t="s">
        <v>61</v>
      </c>
      <c r="C1217" s="138" t="s">
        <v>61</v>
      </c>
      <c r="D1217" s="138" t="s">
        <v>61</v>
      </c>
      <c r="E1217" s="138" t="s">
        <v>61</v>
      </c>
      <c r="F1217" s="138" t="s">
        <v>61</v>
      </c>
      <c r="G1217" s="138" t="s">
        <v>61</v>
      </c>
      <c r="H1217" s="138" t="s">
        <v>61</v>
      </c>
      <c r="I1217" s="138" t="s">
        <v>61</v>
      </c>
      <c r="J1217" s="138" t="s">
        <v>61</v>
      </c>
      <c r="K1217" s="138" t="s">
        <v>61</v>
      </c>
      <c r="L1217" s="138" t="s">
        <v>61</v>
      </c>
      <c r="M1217" s="138" t="s">
        <v>61</v>
      </c>
      <c r="N1217" s="138" t="s">
        <v>61</v>
      </c>
      <c r="O1217" s="138" t="s">
        <v>61</v>
      </c>
    </row>
    <row r="1218" spans="1:15" ht="13.5" customHeight="1" x14ac:dyDescent="0.25">
      <c r="A1218" s="139">
        <v>0.65625</v>
      </c>
      <c r="B1218" s="138" t="s">
        <v>61</v>
      </c>
      <c r="C1218" s="138" t="s">
        <v>61</v>
      </c>
      <c r="D1218" s="138" t="s">
        <v>61</v>
      </c>
      <c r="E1218" s="138" t="s">
        <v>61</v>
      </c>
      <c r="F1218" s="138" t="s">
        <v>61</v>
      </c>
      <c r="G1218" s="138" t="s">
        <v>61</v>
      </c>
      <c r="H1218" s="138" t="s">
        <v>61</v>
      </c>
      <c r="I1218" s="138" t="s">
        <v>61</v>
      </c>
      <c r="J1218" s="138" t="s">
        <v>61</v>
      </c>
      <c r="K1218" s="138" t="s">
        <v>61</v>
      </c>
      <c r="L1218" s="138" t="s">
        <v>61</v>
      </c>
      <c r="M1218" s="138" t="s">
        <v>61</v>
      </c>
      <c r="N1218" s="138" t="s">
        <v>61</v>
      </c>
      <c r="O1218" s="138" t="s">
        <v>61</v>
      </c>
    </row>
    <row r="1219" spans="1:15" ht="13.5" customHeight="1" x14ac:dyDescent="0.25">
      <c r="A1219" s="139">
        <v>0.66666666666666696</v>
      </c>
      <c r="B1219" s="138" t="s">
        <v>61</v>
      </c>
      <c r="C1219" s="138" t="s">
        <v>61</v>
      </c>
      <c r="D1219" s="138" t="s">
        <v>61</v>
      </c>
      <c r="E1219" s="138" t="s">
        <v>61</v>
      </c>
      <c r="F1219" s="138" t="s">
        <v>61</v>
      </c>
      <c r="G1219" s="138" t="s">
        <v>61</v>
      </c>
      <c r="H1219" s="138" t="s">
        <v>61</v>
      </c>
      <c r="I1219" s="138" t="s">
        <v>61</v>
      </c>
      <c r="J1219" s="138" t="s">
        <v>61</v>
      </c>
      <c r="K1219" s="138" t="s">
        <v>61</v>
      </c>
      <c r="L1219" s="138" t="s">
        <v>61</v>
      </c>
      <c r="M1219" s="138" t="s">
        <v>61</v>
      </c>
      <c r="N1219" s="138" t="s">
        <v>61</v>
      </c>
      <c r="O1219" s="138" t="s">
        <v>61</v>
      </c>
    </row>
    <row r="1220" spans="1:15" ht="13.5" customHeight="1" x14ac:dyDescent="0.25">
      <c r="A1220" s="139">
        <v>0.67708333333333304</v>
      </c>
      <c r="B1220" s="138" t="s">
        <v>61</v>
      </c>
      <c r="C1220" s="138" t="s">
        <v>61</v>
      </c>
      <c r="D1220" s="138" t="s">
        <v>61</v>
      </c>
      <c r="E1220" s="138" t="s">
        <v>61</v>
      </c>
      <c r="F1220" s="138" t="s">
        <v>61</v>
      </c>
      <c r="G1220" s="138" t="s">
        <v>61</v>
      </c>
      <c r="H1220" s="138" t="s">
        <v>61</v>
      </c>
      <c r="I1220" s="138" t="s">
        <v>61</v>
      </c>
      <c r="J1220" s="138" t="s">
        <v>61</v>
      </c>
      <c r="K1220" s="138" t="s">
        <v>61</v>
      </c>
      <c r="L1220" s="138" t="s">
        <v>61</v>
      </c>
      <c r="M1220" s="138" t="s">
        <v>61</v>
      </c>
      <c r="N1220" s="138" t="s">
        <v>61</v>
      </c>
      <c r="O1220" s="138" t="s">
        <v>61</v>
      </c>
    </row>
    <row r="1221" spans="1:15" ht="13.5" customHeight="1" x14ac:dyDescent="0.25">
      <c r="A1221" s="139">
        <v>0.6875</v>
      </c>
      <c r="B1221" s="138" t="s">
        <v>61</v>
      </c>
      <c r="C1221" s="138" t="s">
        <v>61</v>
      </c>
      <c r="D1221" s="138" t="s">
        <v>61</v>
      </c>
      <c r="E1221" s="138" t="s">
        <v>61</v>
      </c>
      <c r="F1221" s="138" t="s">
        <v>61</v>
      </c>
      <c r="G1221" s="138" t="s">
        <v>61</v>
      </c>
      <c r="H1221" s="138" t="s">
        <v>61</v>
      </c>
      <c r="I1221" s="138" t="s">
        <v>61</v>
      </c>
      <c r="J1221" s="138" t="s">
        <v>61</v>
      </c>
      <c r="K1221" s="138" t="s">
        <v>61</v>
      </c>
      <c r="L1221" s="138" t="s">
        <v>61</v>
      </c>
      <c r="M1221" s="138" t="s">
        <v>61</v>
      </c>
      <c r="N1221" s="138" t="s">
        <v>61</v>
      </c>
      <c r="O1221" s="138" t="s">
        <v>61</v>
      </c>
    </row>
    <row r="1222" spans="1:15" ht="13.5" customHeight="1" x14ac:dyDescent="0.25">
      <c r="A1222" s="139">
        <v>0.69791666666666696</v>
      </c>
      <c r="B1222" s="138" t="s">
        <v>61</v>
      </c>
      <c r="C1222" s="138" t="s">
        <v>61</v>
      </c>
      <c r="D1222" s="138" t="s">
        <v>61</v>
      </c>
      <c r="E1222" s="138" t="s">
        <v>61</v>
      </c>
      <c r="F1222" s="138" t="s">
        <v>61</v>
      </c>
      <c r="G1222" s="138" t="s">
        <v>61</v>
      </c>
      <c r="H1222" s="138" t="s">
        <v>61</v>
      </c>
      <c r="I1222" s="138" t="s">
        <v>61</v>
      </c>
      <c r="J1222" s="138" t="s">
        <v>61</v>
      </c>
      <c r="K1222" s="138" t="s">
        <v>61</v>
      </c>
      <c r="L1222" s="138" t="s">
        <v>61</v>
      </c>
      <c r="M1222" s="138" t="s">
        <v>61</v>
      </c>
      <c r="N1222" s="138" t="s">
        <v>61</v>
      </c>
      <c r="O1222" s="138" t="s">
        <v>61</v>
      </c>
    </row>
    <row r="1223" spans="1:15" ht="13.5" customHeight="1" x14ac:dyDescent="0.25">
      <c r="A1223" s="139">
        <v>0.70833333333333304</v>
      </c>
      <c r="B1223" s="138" t="s">
        <v>61</v>
      </c>
      <c r="C1223" s="138" t="s">
        <v>61</v>
      </c>
      <c r="D1223" s="138" t="s">
        <v>61</v>
      </c>
      <c r="E1223" s="138" t="s">
        <v>61</v>
      </c>
      <c r="F1223" s="138" t="s">
        <v>61</v>
      </c>
      <c r="G1223" s="138" t="s">
        <v>61</v>
      </c>
      <c r="H1223" s="138" t="s">
        <v>61</v>
      </c>
      <c r="I1223" s="138" t="s">
        <v>61</v>
      </c>
      <c r="J1223" s="138" t="s">
        <v>61</v>
      </c>
      <c r="K1223" s="138" t="s">
        <v>61</v>
      </c>
      <c r="L1223" s="138" t="s">
        <v>61</v>
      </c>
      <c r="M1223" s="138" t="s">
        <v>61</v>
      </c>
      <c r="N1223" s="138" t="s">
        <v>61</v>
      </c>
      <c r="O1223" s="138" t="s">
        <v>61</v>
      </c>
    </row>
    <row r="1224" spans="1:15" ht="13.5" customHeight="1" x14ac:dyDescent="0.25">
      <c r="A1224" s="139">
        <v>0.71875</v>
      </c>
      <c r="B1224" s="138" t="s">
        <v>61</v>
      </c>
      <c r="C1224" s="138" t="s">
        <v>61</v>
      </c>
      <c r="D1224" s="138" t="s">
        <v>61</v>
      </c>
      <c r="E1224" s="138" t="s">
        <v>61</v>
      </c>
      <c r="F1224" s="138" t="s">
        <v>61</v>
      </c>
      <c r="G1224" s="138" t="s">
        <v>61</v>
      </c>
      <c r="H1224" s="138" t="s">
        <v>61</v>
      </c>
      <c r="I1224" s="138" t="s">
        <v>61</v>
      </c>
      <c r="J1224" s="138" t="s">
        <v>61</v>
      </c>
      <c r="K1224" s="138" t="s">
        <v>61</v>
      </c>
      <c r="L1224" s="138" t="s">
        <v>61</v>
      </c>
      <c r="M1224" s="138" t="s">
        <v>61</v>
      </c>
      <c r="N1224" s="138" t="s">
        <v>61</v>
      </c>
      <c r="O1224" s="138" t="s">
        <v>61</v>
      </c>
    </row>
    <row r="1225" spans="1:15" ht="13.5" customHeight="1" x14ac:dyDescent="0.25">
      <c r="A1225" s="139">
        <v>0.72916666666666696</v>
      </c>
      <c r="B1225" s="138" t="s">
        <v>61</v>
      </c>
      <c r="C1225" s="138" t="s">
        <v>61</v>
      </c>
      <c r="D1225" s="138" t="s">
        <v>61</v>
      </c>
      <c r="E1225" s="138" t="s">
        <v>61</v>
      </c>
      <c r="F1225" s="138" t="s">
        <v>61</v>
      </c>
      <c r="G1225" s="138" t="s">
        <v>61</v>
      </c>
      <c r="H1225" s="138" t="s">
        <v>61</v>
      </c>
      <c r="I1225" s="138" t="s">
        <v>61</v>
      </c>
      <c r="J1225" s="138" t="s">
        <v>61</v>
      </c>
      <c r="K1225" s="138" t="s">
        <v>61</v>
      </c>
      <c r="L1225" s="138" t="s">
        <v>61</v>
      </c>
      <c r="M1225" s="138" t="s">
        <v>61</v>
      </c>
      <c r="N1225" s="138" t="s">
        <v>61</v>
      </c>
      <c r="O1225" s="138" t="s">
        <v>61</v>
      </c>
    </row>
    <row r="1226" spans="1:15" ht="13.5" customHeight="1" x14ac:dyDescent="0.25">
      <c r="A1226" s="139">
        <v>0.73958333333333304</v>
      </c>
      <c r="B1226" s="138" t="s">
        <v>61</v>
      </c>
      <c r="C1226" s="138" t="s">
        <v>61</v>
      </c>
      <c r="D1226" s="138" t="s">
        <v>61</v>
      </c>
      <c r="E1226" s="138" t="s">
        <v>61</v>
      </c>
      <c r="F1226" s="138" t="s">
        <v>61</v>
      </c>
      <c r="G1226" s="138" t="s">
        <v>61</v>
      </c>
      <c r="H1226" s="138" t="s">
        <v>61</v>
      </c>
      <c r="I1226" s="138" t="s">
        <v>61</v>
      </c>
      <c r="J1226" s="138" t="s">
        <v>61</v>
      </c>
      <c r="K1226" s="138" t="s">
        <v>61</v>
      </c>
      <c r="L1226" s="138" t="s">
        <v>61</v>
      </c>
      <c r="M1226" s="138" t="s">
        <v>61</v>
      </c>
      <c r="N1226" s="138" t="s">
        <v>61</v>
      </c>
      <c r="O1226" s="138" t="s">
        <v>61</v>
      </c>
    </row>
    <row r="1227" spans="1:15" ht="13.5" customHeight="1" x14ac:dyDescent="0.25">
      <c r="A1227" s="139">
        <v>0.75</v>
      </c>
      <c r="B1227" s="138" t="s">
        <v>61</v>
      </c>
      <c r="C1227" s="138" t="s">
        <v>61</v>
      </c>
      <c r="D1227" s="138" t="s">
        <v>61</v>
      </c>
      <c r="E1227" s="138" t="s">
        <v>61</v>
      </c>
      <c r="F1227" s="138" t="s">
        <v>61</v>
      </c>
      <c r="G1227" s="138" t="s">
        <v>61</v>
      </c>
      <c r="H1227" s="138" t="s">
        <v>61</v>
      </c>
      <c r="I1227" s="138" t="s">
        <v>61</v>
      </c>
      <c r="J1227" s="138" t="s">
        <v>61</v>
      </c>
      <c r="K1227" s="138" t="s">
        <v>61</v>
      </c>
      <c r="L1227" s="138" t="s">
        <v>61</v>
      </c>
      <c r="M1227" s="138" t="s">
        <v>61</v>
      </c>
      <c r="N1227" s="138" t="s">
        <v>61</v>
      </c>
      <c r="O1227" s="138" t="s">
        <v>61</v>
      </c>
    </row>
    <row r="1228" spans="1:15" ht="13.5" customHeight="1" x14ac:dyDescent="0.25">
      <c r="A1228" s="139">
        <v>0.76041666666666696</v>
      </c>
      <c r="B1228" s="138" t="s">
        <v>61</v>
      </c>
      <c r="C1228" s="138" t="s">
        <v>61</v>
      </c>
      <c r="D1228" s="138" t="s">
        <v>61</v>
      </c>
      <c r="E1228" s="138" t="s">
        <v>61</v>
      </c>
      <c r="F1228" s="138" t="s">
        <v>61</v>
      </c>
      <c r="G1228" s="138" t="s">
        <v>61</v>
      </c>
      <c r="H1228" s="138" t="s">
        <v>61</v>
      </c>
      <c r="I1228" s="138" t="s">
        <v>61</v>
      </c>
      <c r="J1228" s="138" t="s">
        <v>61</v>
      </c>
      <c r="K1228" s="138" t="s">
        <v>61</v>
      </c>
      <c r="L1228" s="138" t="s">
        <v>61</v>
      </c>
      <c r="M1228" s="138" t="s">
        <v>61</v>
      </c>
      <c r="N1228" s="138" t="s">
        <v>61</v>
      </c>
      <c r="O1228" s="138" t="s">
        <v>61</v>
      </c>
    </row>
    <row r="1229" spans="1:15" ht="13.5" customHeight="1" x14ac:dyDescent="0.25">
      <c r="A1229" s="139">
        <v>0.77083333333333304</v>
      </c>
      <c r="B1229" s="138" t="s">
        <v>61</v>
      </c>
      <c r="C1229" s="138" t="s">
        <v>61</v>
      </c>
      <c r="D1229" s="138" t="s">
        <v>61</v>
      </c>
      <c r="E1229" s="138" t="s">
        <v>61</v>
      </c>
      <c r="F1229" s="138" t="s">
        <v>61</v>
      </c>
      <c r="G1229" s="138" t="s">
        <v>61</v>
      </c>
      <c r="H1229" s="138" t="s">
        <v>61</v>
      </c>
      <c r="I1229" s="138" t="s">
        <v>61</v>
      </c>
      <c r="J1229" s="138" t="s">
        <v>61</v>
      </c>
      <c r="K1229" s="138" t="s">
        <v>61</v>
      </c>
      <c r="L1229" s="138" t="s">
        <v>61</v>
      </c>
      <c r="M1229" s="138" t="s">
        <v>61</v>
      </c>
      <c r="N1229" s="138" t="s">
        <v>61</v>
      </c>
      <c r="O1229" s="138" t="s">
        <v>61</v>
      </c>
    </row>
    <row r="1230" spans="1:15" ht="13.5" customHeight="1" x14ac:dyDescent="0.25">
      <c r="A1230" s="139">
        <v>0.78125</v>
      </c>
      <c r="B1230" s="138" t="s">
        <v>61</v>
      </c>
      <c r="C1230" s="138" t="s">
        <v>61</v>
      </c>
      <c r="D1230" s="138" t="s">
        <v>61</v>
      </c>
      <c r="E1230" s="138" t="s">
        <v>61</v>
      </c>
      <c r="F1230" s="138" t="s">
        <v>61</v>
      </c>
      <c r="G1230" s="138" t="s">
        <v>61</v>
      </c>
      <c r="H1230" s="138" t="s">
        <v>61</v>
      </c>
      <c r="I1230" s="138" t="s">
        <v>61</v>
      </c>
      <c r="J1230" s="138" t="s">
        <v>61</v>
      </c>
      <c r="K1230" s="138" t="s">
        <v>61</v>
      </c>
      <c r="L1230" s="138" t="s">
        <v>61</v>
      </c>
      <c r="M1230" s="138" t="s">
        <v>61</v>
      </c>
      <c r="N1230" s="138" t="s">
        <v>61</v>
      </c>
      <c r="O1230" s="138" t="s">
        <v>61</v>
      </c>
    </row>
    <row r="1231" spans="1:15" ht="13.5" customHeight="1" x14ac:dyDescent="0.25">
      <c r="A1231" s="139">
        <v>0.79166666666666696</v>
      </c>
      <c r="B1231" s="138" t="s">
        <v>61</v>
      </c>
      <c r="C1231" s="138" t="s">
        <v>61</v>
      </c>
      <c r="D1231" s="138" t="s">
        <v>61</v>
      </c>
      <c r="E1231" s="138" t="s">
        <v>61</v>
      </c>
      <c r="F1231" s="138" t="s">
        <v>61</v>
      </c>
      <c r="G1231" s="138" t="s">
        <v>61</v>
      </c>
      <c r="H1231" s="138" t="s">
        <v>61</v>
      </c>
      <c r="I1231" s="138" t="s">
        <v>61</v>
      </c>
      <c r="J1231" s="138" t="s">
        <v>61</v>
      </c>
      <c r="K1231" s="138" t="s">
        <v>61</v>
      </c>
      <c r="L1231" s="138" t="s">
        <v>61</v>
      </c>
      <c r="M1231" s="138" t="s">
        <v>61</v>
      </c>
      <c r="N1231" s="138" t="s">
        <v>61</v>
      </c>
      <c r="O1231" s="138" t="s">
        <v>61</v>
      </c>
    </row>
    <row r="1232" spans="1:15" ht="13.5" customHeight="1" x14ac:dyDescent="0.25">
      <c r="A1232" s="139">
        <v>0.80208333333333304</v>
      </c>
      <c r="B1232" s="138" t="s">
        <v>61</v>
      </c>
      <c r="C1232" s="138" t="s">
        <v>61</v>
      </c>
      <c r="D1232" s="138" t="s">
        <v>61</v>
      </c>
      <c r="E1232" s="138" t="s">
        <v>61</v>
      </c>
      <c r="F1232" s="138" t="s">
        <v>61</v>
      </c>
      <c r="G1232" s="138" t="s">
        <v>61</v>
      </c>
      <c r="H1232" s="138" t="s">
        <v>61</v>
      </c>
      <c r="I1232" s="138" t="s">
        <v>61</v>
      </c>
      <c r="J1232" s="138" t="s">
        <v>61</v>
      </c>
      <c r="K1232" s="138" t="s">
        <v>61</v>
      </c>
      <c r="L1232" s="138" t="s">
        <v>61</v>
      </c>
      <c r="M1232" s="138" t="s">
        <v>61</v>
      </c>
      <c r="N1232" s="138" t="s">
        <v>61</v>
      </c>
      <c r="O1232" s="138" t="s">
        <v>61</v>
      </c>
    </row>
    <row r="1233" spans="1:15" ht="13.5" customHeight="1" x14ac:dyDescent="0.25">
      <c r="A1233" s="139">
        <v>0.8125</v>
      </c>
      <c r="B1233" s="138" t="s">
        <v>61</v>
      </c>
      <c r="C1233" s="138" t="s">
        <v>61</v>
      </c>
      <c r="D1233" s="138" t="s">
        <v>61</v>
      </c>
      <c r="E1233" s="138" t="s">
        <v>61</v>
      </c>
      <c r="F1233" s="138" t="s">
        <v>61</v>
      </c>
      <c r="G1233" s="138" t="s">
        <v>61</v>
      </c>
      <c r="H1233" s="138" t="s">
        <v>61</v>
      </c>
      <c r="I1233" s="138" t="s">
        <v>61</v>
      </c>
      <c r="J1233" s="138" t="s">
        <v>61</v>
      </c>
      <c r="K1233" s="138" t="s">
        <v>61</v>
      </c>
      <c r="L1233" s="138" t="s">
        <v>61</v>
      </c>
      <c r="M1233" s="138" t="s">
        <v>61</v>
      </c>
      <c r="N1233" s="138" t="s">
        <v>61</v>
      </c>
      <c r="O1233" s="138" t="s">
        <v>61</v>
      </c>
    </row>
    <row r="1234" spans="1:15" ht="13.5" customHeight="1" x14ac:dyDescent="0.25">
      <c r="A1234" s="139">
        <v>0.82291666666666696</v>
      </c>
      <c r="B1234" s="138" t="s">
        <v>61</v>
      </c>
      <c r="C1234" s="138" t="s">
        <v>61</v>
      </c>
      <c r="D1234" s="138" t="s">
        <v>61</v>
      </c>
      <c r="E1234" s="138" t="s">
        <v>61</v>
      </c>
      <c r="F1234" s="138" t="s">
        <v>61</v>
      </c>
      <c r="G1234" s="138" t="s">
        <v>61</v>
      </c>
      <c r="H1234" s="138" t="s">
        <v>61</v>
      </c>
      <c r="I1234" s="138" t="s">
        <v>61</v>
      </c>
      <c r="J1234" s="138" t="s">
        <v>61</v>
      </c>
      <c r="K1234" s="138" t="s">
        <v>61</v>
      </c>
      <c r="L1234" s="138" t="s">
        <v>61</v>
      </c>
      <c r="M1234" s="138" t="s">
        <v>61</v>
      </c>
      <c r="N1234" s="138" t="s">
        <v>61</v>
      </c>
      <c r="O1234" s="138" t="s">
        <v>61</v>
      </c>
    </row>
    <row r="1235" spans="1:15" ht="13.5" customHeight="1" x14ac:dyDescent="0.25">
      <c r="A1235" s="139">
        <v>0.83333333333333304</v>
      </c>
      <c r="B1235" s="138" t="s">
        <v>61</v>
      </c>
      <c r="C1235" s="138" t="s">
        <v>61</v>
      </c>
      <c r="D1235" s="138" t="s">
        <v>61</v>
      </c>
      <c r="E1235" s="138" t="s">
        <v>61</v>
      </c>
      <c r="F1235" s="138" t="s">
        <v>61</v>
      </c>
      <c r="G1235" s="138" t="s">
        <v>61</v>
      </c>
      <c r="H1235" s="138" t="s">
        <v>61</v>
      </c>
      <c r="I1235" s="138" t="s">
        <v>61</v>
      </c>
      <c r="J1235" s="138" t="s">
        <v>61</v>
      </c>
      <c r="K1235" s="138" t="s">
        <v>61</v>
      </c>
      <c r="L1235" s="138" t="s">
        <v>61</v>
      </c>
      <c r="M1235" s="138" t="s">
        <v>61</v>
      </c>
      <c r="N1235" s="138" t="s">
        <v>61</v>
      </c>
      <c r="O1235" s="138" t="s">
        <v>61</v>
      </c>
    </row>
    <row r="1236" spans="1:15" ht="13.5" customHeight="1" x14ac:dyDescent="0.25">
      <c r="A1236" s="139">
        <v>0.84375</v>
      </c>
      <c r="B1236" s="138" t="s">
        <v>61</v>
      </c>
      <c r="C1236" s="138" t="s">
        <v>61</v>
      </c>
      <c r="D1236" s="138" t="s">
        <v>61</v>
      </c>
      <c r="E1236" s="138" t="s">
        <v>61</v>
      </c>
      <c r="F1236" s="138" t="s">
        <v>61</v>
      </c>
      <c r="G1236" s="138" t="s">
        <v>61</v>
      </c>
      <c r="H1236" s="138" t="s">
        <v>61</v>
      </c>
      <c r="I1236" s="138" t="s">
        <v>61</v>
      </c>
      <c r="J1236" s="138" t="s">
        <v>61</v>
      </c>
      <c r="K1236" s="138" t="s">
        <v>61</v>
      </c>
      <c r="L1236" s="138" t="s">
        <v>61</v>
      </c>
      <c r="M1236" s="138" t="s">
        <v>61</v>
      </c>
      <c r="N1236" s="138" t="s">
        <v>61</v>
      </c>
      <c r="O1236" s="138" t="s">
        <v>61</v>
      </c>
    </row>
    <row r="1237" spans="1:15" ht="13.5" customHeight="1" x14ac:dyDescent="0.25">
      <c r="A1237" s="139">
        <v>0.85416666666666696</v>
      </c>
      <c r="B1237" s="138" t="s">
        <v>61</v>
      </c>
      <c r="C1237" s="138" t="s">
        <v>61</v>
      </c>
      <c r="D1237" s="138" t="s">
        <v>61</v>
      </c>
      <c r="E1237" s="138" t="s">
        <v>61</v>
      </c>
      <c r="F1237" s="138" t="s">
        <v>61</v>
      </c>
      <c r="G1237" s="138" t="s">
        <v>61</v>
      </c>
      <c r="H1237" s="138" t="s">
        <v>61</v>
      </c>
      <c r="I1237" s="138" t="s">
        <v>61</v>
      </c>
      <c r="J1237" s="138" t="s">
        <v>61</v>
      </c>
      <c r="K1237" s="138" t="s">
        <v>61</v>
      </c>
      <c r="L1237" s="138" t="s">
        <v>61</v>
      </c>
      <c r="M1237" s="138" t="s">
        <v>61</v>
      </c>
      <c r="N1237" s="138" t="s">
        <v>61</v>
      </c>
      <c r="O1237" s="138" t="s">
        <v>61</v>
      </c>
    </row>
    <row r="1238" spans="1:15" ht="13.5" customHeight="1" x14ac:dyDescent="0.25">
      <c r="A1238" s="139">
        <v>0.86458333333333304</v>
      </c>
      <c r="B1238" s="138" t="s">
        <v>61</v>
      </c>
      <c r="C1238" s="138" t="s">
        <v>61</v>
      </c>
      <c r="D1238" s="138" t="s">
        <v>61</v>
      </c>
      <c r="E1238" s="138" t="s">
        <v>61</v>
      </c>
      <c r="F1238" s="138" t="s">
        <v>61</v>
      </c>
      <c r="G1238" s="138" t="s">
        <v>61</v>
      </c>
      <c r="H1238" s="138" t="s">
        <v>61</v>
      </c>
      <c r="I1238" s="138" t="s">
        <v>61</v>
      </c>
      <c r="J1238" s="138" t="s">
        <v>61</v>
      </c>
      <c r="K1238" s="138" t="s">
        <v>61</v>
      </c>
      <c r="L1238" s="138" t="s">
        <v>61</v>
      </c>
      <c r="M1238" s="138" t="s">
        <v>61</v>
      </c>
      <c r="N1238" s="138" t="s">
        <v>61</v>
      </c>
      <c r="O1238" s="138" t="s">
        <v>61</v>
      </c>
    </row>
    <row r="1239" spans="1:15" ht="13.5" customHeight="1" x14ac:dyDescent="0.25">
      <c r="A1239" s="139">
        <v>0.875</v>
      </c>
      <c r="B1239" s="138" t="s">
        <v>61</v>
      </c>
      <c r="C1239" s="138" t="s">
        <v>61</v>
      </c>
      <c r="D1239" s="138" t="s">
        <v>61</v>
      </c>
      <c r="E1239" s="138" t="s">
        <v>61</v>
      </c>
      <c r="F1239" s="138" t="s">
        <v>61</v>
      </c>
      <c r="G1239" s="138" t="s">
        <v>61</v>
      </c>
      <c r="H1239" s="138" t="s">
        <v>61</v>
      </c>
      <c r="I1239" s="138" t="s">
        <v>61</v>
      </c>
      <c r="J1239" s="138" t="s">
        <v>61</v>
      </c>
      <c r="K1239" s="138" t="s">
        <v>61</v>
      </c>
      <c r="L1239" s="138" t="s">
        <v>61</v>
      </c>
      <c r="M1239" s="138" t="s">
        <v>61</v>
      </c>
      <c r="N1239" s="138" t="s">
        <v>61</v>
      </c>
      <c r="O1239" s="138" t="s">
        <v>61</v>
      </c>
    </row>
    <row r="1240" spans="1:15" ht="13.5" customHeight="1" x14ac:dyDescent="0.25">
      <c r="A1240" s="139">
        <v>0.88541666666666696</v>
      </c>
      <c r="B1240" s="138" t="s">
        <v>61</v>
      </c>
      <c r="C1240" s="138" t="s">
        <v>61</v>
      </c>
      <c r="D1240" s="138" t="s">
        <v>61</v>
      </c>
      <c r="E1240" s="138" t="s">
        <v>61</v>
      </c>
      <c r="F1240" s="138" t="s">
        <v>61</v>
      </c>
      <c r="G1240" s="138" t="s">
        <v>61</v>
      </c>
      <c r="H1240" s="138" t="s">
        <v>61</v>
      </c>
      <c r="I1240" s="138" t="s">
        <v>61</v>
      </c>
      <c r="J1240" s="138" t="s">
        <v>61</v>
      </c>
      <c r="K1240" s="138" t="s">
        <v>61</v>
      </c>
      <c r="L1240" s="138" t="s">
        <v>61</v>
      </c>
      <c r="M1240" s="138" t="s">
        <v>61</v>
      </c>
      <c r="N1240" s="138" t="s">
        <v>61</v>
      </c>
      <c r="O1240" s="138" t="s">
        <v>61</v>
      </c>
    </row>
    <row r="1241" spans="1:15" ht="13.5" customHeight="1" x14ac:dyDescent="0.25">
      <c r="A1241" s="139">
        <v>0.89583333333333304</v>
      </c>
      <c r="B1241" s="138" t="s">
        <v>61</v>
      </c>
      <c r="C1241" s="138" t="s">
        <v>61</v>
      </c>
      <c r="D1241" s="138" t="s">
        <v>61</v>
      </c>
      <c r="E1241" s="138" t="s">
        <v>61</v>
      </c>
      <c r="F1241" s="138" t="s">
        <v>61</v>
      </c>
      <c r="G1241" s="138" t="s">
        <v>61</v>
      </c>
      <c r="H1241" s="138" t="s">
        <v>61</v>
      </c>
      <c r="I1241" s="138" t="s">
        <v>61</v>
      </c>
      <c r="J1241" s="138" t="s">
        <v>61</v>
      </c>
      <c r="K1241" s="138" t="s">
        <v>61</v>
      </c>
      <c r="L1241" s="138" t="s">
        <v>61</v>
      </c>
      <c r="M1241" s="138" t="s">
        <v>61</v>
      </c>
      <c r="N1241" s="138" t="s">
        <v>61</v>
      </c>
      <c r="O1241" s="138" t="s">
        <v>61</v>
      </c>
    </row>
    <row r="1242" spans="1:15" ht="13.5" customHeight="1" x14ac:dyDescent="0.25">
      <c r="A1242" s="139">
        <v>0.90625</v>
      </c>
      <c r="B1242" s="138" t="s">
        <v>61</v>
      </c>
      <c r="C1242" s="138" t="s">
        <v>61</v>
      </c>
      <c r="D1242" s="138" t="s">
        <v>61</v>
      </c>
      <c r="E1242" s="138" t="s">
        <v>61</v>
      </c>
      <c r="F1242" s="138" t="s">
        <v>61</v>
      </c>
      <c r="G1242" s="138" t="s">
        <v>61</v>
      </c>
      <c r="H1242" s="138" t="s">
        <v>61</v>
      </c>
      <c r="I1242" s="138" t="s">
        <v>61</v>
      </c>
      <c r="J1242" s="138" t="s">
        <v>61</v>
      </c>
      <c r="K1242" s="138" t="s">
        <v>61</v>
      </c>
      <c r="L1242" s="138" t="s">
        <v>61</v>
      </c>
      <c r="M1242" s="138" t="s">
        <v>61</v>
      </c>
      <c r="N1242" s="138" t="s">
        <v>61</v>
      </c>
      <c r="O1242" s="138" t="s">
        <v>61</v>
      </c>
    </row>
    <row r="1243" spans="1:15" ht="13.5" customHeight="1" x14ac:dyDescent="0.25">
      <c r="A1243" s="139">
        <v>0.91666666666666696</v>
      </c>
      <c r="B1243" s="138" t="s">
        <v>61</v>
      </c>
      <c r="C1243" s="138" t="s">
        <v>61</v>
      </c>
      <c r="D1243" s="138" t="s">
        <v>61</v>
      </c>
      <c r="E1243" s="138" t="s">
        <v>61</v>
      </c>
      <c r="F1243" s="138" t="s">
        <v>61</v>
      </c>
      <c r="G1243" s="138" t="s">
        <v>61</v>
      </c>
      <c r="H1243" s="138" t="s">
        <v>61</v>
      </c>
      <c r="I1243" s="138" t="s">
        <v>61</v>
      </c>
      <c r="J1243" s="138" t="s">
        <v>61</v>
      </c>
      <c r="K1243" s="138" t="s">
        <v>61</v>
      </c>
      <c r="L1243" s="138" t="s">
        <v>61</v>
      </c>
      <c r="M1243" s="138" t="s">
        <v>61</v>
      </c>
      <c r="N1243" s="138" t="s">
        <v>61</v>
      </c>
      <c r="O1243" s="138" t="s">
        <v>61</v>
      </c>
    </row>
    <row r="1244" spans="1:15" ht="13.5" customHeight="1" x14ac:dyDescent="0.25">
      <c r="A1244" s="139">
        <v>0.92708333333333304</v>
      </c>
      <c r="B1244" s="138" t="s">
        <v>61</v>
      </c>
      <c r="C1244" s="138" t="s">
        <v>61</v>
      </c>
      <c r="D1244" s="138" t="s">
        <v>61</v>
      </c>
      <c r="E1244" s="138" t="s">
        <v>61</v>
      </c>
      <c r="F1244" s="138" t="s">
        <v>61</v>
      </c>
      <c r="G1244" s="138" t="s">
        <v>61</v>
      </c>
      <c r="H1244" s="138" t="s">
        <v>61</v>
      </c>
      <c r="I1244" s="138" t="s">
        <v>61</v>
      </c>
      <c r="J1244" s="138" t="s">
        <v>61</v>
      </c>
      <c r="K1244" s="138" t="s">
        <v>61</v>
      </c>
      <c r="L1244" s="138" t="s">
        <v>61</v>
      </c>
      <c r="M1244" s="138" t="s">
        <v>61</v>
      </c>
      <c r="N1244" s="138" t="s">
        <v>61</v>
      </c>
      <c r="O1244" s="138" t="s">
        <v>61</v>
      </c>
    </row>
    <row r="1245" spans="1:15" ht="13.5" customHeight="1" x14ac:dyDescent="0.25">
      <c r="A1245" s="139">
        <v>0.9375</v>
      </c>
      <c r="B1245" s="138" t="s">
        <v>61</v>
      </c>
      <c r="C1245" s="138" t="s">
        <v>61</v>
      </c>
      <c r="D1245" s="138" t="s">
        <v>61</v>
      </c>
      <c r="E1245" s="138" t="s">
        <v>61</v>
      </c>
      <c r="F1245" s="138" t="s">
        <v>61</v>
      </c>
      <c r="G1245" s="138" t="s">
        <v>61</v>
      </c>
      <c r="H1245" s="138" t="s">
        <v>61</v>
      </c>
      <c r="I1245" s="138" t="s">
        <v>61</v>
      </c>
      <c r="J1245" s="138" t="s">
        <v>61</v>
      </c>
      <c r="K1245" s="138" t="s">
        <v>61</v>
      </c>
      <c r="L1245" s="138" t="s">
        <v>61</v>
      </c>
      <c r="M1245" s="138" t="s">
        <v>61</v>
      </c>
      <c r="N1245" s="138" t="s">
        <v>61</v>
      </c>
      <c r="O1245" s="138" t="s">
        <v>61</v>
      </c>
    </row>
    <row r="1246" spans="1:15" ht="13.5" customHeight="1" x14ac:dyDescent="0.25">
      <c r="A1246" s="139">
        <v>0.94791666666666696</v>
      </c>
      <c r="B1246" s="138" t="s">
        <v>61</v>
      </c>
      <c r="C1246" s="138" t="s">
        <v>61</v>
      </c>
      <c r="D1246" s="138" t="s">
        <v>61</v>
      </c>
      <c r="E1246" s="138" t="s">
        <v>61</v>
      </c>
      <c r="F1246" s="138" t="s">
        <v>61</v>
      </c>
      <c r="G1246" s="138" t="s">
        <v>61</v>
      </c>
      <c r="H1246" s="138" t="s">
        <v>61</v>
      </c>
      <c r="I1246" s="138" t="s">
        <v>61</v>
      </c>
      <c r="J1246" s="138" t="s">
        <v>61</v>
      </c>
      <c r="K1246" s="138" t="s">
        <v>61</v>
      </c>
      <c r="L1246" s="138" t="s">
        <v>61</v>
      </c>
      <c r="M1246" s="138" t="s">
        <v>61</v>
      </c>
      <c r="N1246" s="138" t="s">
        <v>61</v>
      </c>
      <c r="O1246" s="138" t="s">
        <v>61</v>
      </c>
    </row>
    <row r="1247" spans="1:15" ht="13.5" customHeight="1" x14ac:dyDescent="0.25">
      <c r="A1247" s="139">
        <v>0.95833333333333304</v>
      </c>
      <c r="B1247" s="138" t="s">
        <v>61</v>
      </c>
      <c r="C1247" s="138" t="s">
        <v>61</v>
      </c>
      <c r="D1247" s="138" t="s">
        <v>61</v>
      </c>
      <c r="E1247" s="138" t="s">
        <v>61</v>
      </c>
      <c r="F1247" s="138" t="s">
        <v>61</v>
      </c>
      <c r="G1247" s="138" t="s">
        <v>61</v>
      </c>
      <c r="H1247" s="138" t="s">
        <v>61</v>
      </c>
      <c r="I1247" s="138" t="s">
        <v>61</v>
      </c>
      <c r="J1247" s="138" t="s">
        <v>61</v>
      </c>
      <c r="K1247" s="138" t="s">
        <v>61</v>
      </c>
      <c r="L1247" s="138" t="s">
        <v>61</v>
      </c>
      <c r="M1247" s="138" t="s">
        <v>61</v>
      </c>
      <c r="N1247" s="138" t="s">
        <v>61</v>
      </c>
      <c r="O1247" s="138" t="s">
        <v>61</v>
      </c>
    </row>
    <row r="1248" spans="1:15" ht="13.5" customHeight="1" x14ac:dyDescent="0.25">
      <c r="A1248" s="139">
        <v>0.96875</v>
      </c>
      <c r="B1248" s="138" t="s">
        <v>61</v>
      </c>
      <c r="C1248" s="138" t="s">
        <v>61</v>
      </c>
      <c r="D1248" s="138" t="s">
        <v>61</v>
      </c>
      <c r="E1248" s="138" t="s">
        <v>61</v>
      </c>
      <c r="F1248" s="138" t="s">
        <v>61</v>
      </c>
      <c r="G1248" s="138" t="s">
        <v>61</v>
      </c>
      <c r="H1248" s="138" t="s">
        <v>61</v>
      </c>
      <c r="I1248" s="138" t="s">
        <v>61</v>
      </c>
      <c r="J1248" s="138" t="s">
        <v>61</v>
      </c>
      <c r="K1248" s="138" t="s">
        <v>61</v>
      </c>
      <c r="L1248" s="138" t="s">
        <v>61</v>
      </c>
      <c r="M1248" s="138" t="s">
        <v>61</v>
      </c>
      <c r="N1248" s="138" t="s">
        <v>61</v>
      </c>
      <c r="O1248" s="138" t="s">
        <v>61</v>
      </c>
    </row>
    <row r="1249" spans="1:15" ht="13.5" customHeight="1" x14ac:dyDescent="0.25">
      <c r="A1249" s="139">
        <v>0.97916666666666696</v>
      </c>
      <c r="B1249" s="138" t="s">
        <v>61</v>
      </c>
      <c r="C1249" s="138" t="s">
        <v>61</v>
      </c>
      <c r="D1249" s="138" t="s">
        <v>61</v>
      </c>
      <c r="E1249" s="138" t="s">
        <v>61</v>
      </c>
      <c r="F1249" s="138" t="s">
        <v>61</v>
      </c>
      <c r="G1249" s="138" t="s">
        <v>61</v>
      </c>
      <c r="H1249" s="138" t="s">
        <v>61</v>
      </c>
      <c r="I1249" s="138" t="s">
        <v>61</v>
      </c>
      <c r="J1249" s="138" t="s">
        <v>61</v>
      </c>
      <c r="K1249" s="138" t="s">
        <v>61</v>
      </c>
      <c r="L1249" s="138" t="s">
        <v>61</v>
      </c>
      <c r="M1249" s="138" t="s">
        <v>61</v>
      </c>
      <c r="N1249" s="138" t="s">
        <v>61</v>
      </c>
      <c r="O1249" s="138" t="s">
        <v>61</v>
      </c>
    </row>
    <row r="1250" spans="1:15" ht="13.5" customHeight="1" thickBot="1" x14ac:dyDescent="0.3">
      <c r="A1250" s="140">
        <v>0.98958333333333304</v>
      </c>
      <c r="B1250" s="138" t="s">
        <v>61</v>
      </c>
      <c r="C1250" s="138" t="s">
        <v>61</v>
      </c>
      <c r="D1250" s="138" t="s">
        <v>61</v>
      </c>
      <c r="E1250" s="138" t="s">
        <v>61</v>
      </c>
      <c r="F1250" s="138" t="s">
        <v>61</v>
      </c>
      <c r="G1250" s="138" t="s">
        <v>61</v>
      </c>
      <c r="H1250" s="138" t="s">
        <v>61</v>
      </c>
      <c r="I1250" s="138" t="s">
        <v>61</v>
      </c>
      <c r="J1250" s="138" t="s">
        <v>61</v>
      </c>
      <c r="K1250" s="138" t="s">
        <v>61</v>
      </c>
      <c r="L1250" s="138" t="s">
        <v>61</v>
      </c>
      <c r="M1250" s="138" t="s">
        <v>61</v>
      </c>
      <c r="N1250" s="138" t="s">
        <v>61</v>
      </c>
      <c r="O1250" s="138" t="s">
        <v>61</v>
      </c>
    </row>
    <row r="1251" spans="1:15" ht="13.5" customHeight="1" thickTop="1" x14ac:dyDescent="0.25">
      <c r="A1251" s="141" t="s">
        <v>44</v>
      </c>
      <c r="B1251" s="142">
        <f t="shared" ref="B1251:M1251" si="76">SUM(B1183:B1230)</f>
        <v>0</v>
      </c>
      <c r="C1251" s="142">
        <f t="shared" si="76"/>
        <v>0</v>
      </c>
      <c r="D1251" s="142">
        <f t="shared" si="76"/>
        <v>0</v>
      </c>
      <c r="E1251" s="142">
        <f t="shared" si="76"/>
        <v>0</v>
      </c>
      <c r="F1251" s="142">
        <f t="shared" si="76"/>
        <v>0</v>
      </c>
      <c r="G1251" s="142">
        <f t="shared" si="76"/>
        <v>0</v>
      </c>
      <c r="H1251" s="142">
        <f t="shared" si="76"/>
        <v>0</v>
      </c>
      <c r="I1251" s="142">
        <f t="shared" si="76"/>
        <v>0</v>
      </c>
      <c r="J1251" s="142">
        <f t="shared" si="76"/>
        <v>0</v>
      </c>
      <c r="K1251" s="142">
        <f t="shared" si="76"/>
        <v>0</v>
      </c>
      <c r="L1251" s="142">
        <f t="shared" si="76"/>
        <v>0</v>
      </c>
      <c r="M1251" s="142">
        <f t="shared" si="76"/>
        <v>0</v>
      </c>
      <c r="N1251" s="143"/>
      <c r="O1251" s="143"/>
    </row>
    <row r="1252" spans="1:15" ht="13.5" customHeight="1" x14ac:dyDescent="0.25">
      <c r="A1252" s="144" t="s">
        <v>45</v>
      </c>
      <c r="B1252" s="138">
        <f t="shared" ref="B1252:M1252" si="77">SUM(B1179:B1242)</f>
        <v>0</v>
      </c>
      <c r="C1252" s="138">
        <f t="shared" si="77"/>
        <v>0</v>
      </c>
      <c r="D1252" s="138">
        <f t="shared" si="77"/>
        <v>0</v>
      </c>
      <c r="E1252" s="138">
        <f t="shared" si="77"/>
        <v>0</v>
      </c>
      <c r="F1252" s="138">
        <f t="shared" si="77"/>
        <v>0</v>
      </c>
      <c r="G1252" s="138">
        <f t="shared" si="77"/>
        <v>0</v>
      </c>
      <c r="H1252" s="138">
        <f t="shared" si="77"/>
        <v>0</v>
      </c>
      <c r="I1252" s="138">
        <f t="shared" si="77"/>
        <v>0</v>
      </c>
      <c r="J1252" s="138">
        <f t="shared" si="77"/>
        <v>0</v>
      </c>
      <c r="K1252" s="138">
        <f t="shared" si="77"/>
        <v>0</v>
      </c>
      <c r="L1252" s="138">
        <f t="shared" si="77"/>
        <v>0</v>
      </c>
      <c r="M1252" s="138">
        <f t="shared" si="77"/>
        <v>0</v>
      </c>
      <c r="N1252" s="145"/>
      <c r="O1252" s="145"/>
    </row>
    <row r="1253" spans="1:15" ht="13.5" customHeight="1" x14ac:dyDescent="0.25">
      <c r="A1253" s="138" t="s">
        <v>46</v>
      </c>
      <c r="B1253" s="138">
        <f t="shared" ref="B1253:M1253" si="78">SUM(B1179:B1250)</f>
        <v>0</v>
      </c>
      <c r="C1253" s="138">
        <f t="shared" si="78"/>
        <v>0</v>
      </c>
      <c r="D1253" s="138">
        <f t="shared" si="78"/>
        <v>0</v>
      </c>
      <c r="E1253" s="138">
        <f t="shared" si="78"/>
        <v>0</v>
      </c>
      <c r="F1253" s="138">
        <f t="shared" si="78"/>
        <v>0</v>
      </c>
      <c r="G1253" s="138">
        <f t="shared" si="78"/>
        <v>0</v>
      </c>
      <c r="H1253" s="138">
        <f t="shared" si="78"/>
        <v>0</v>
      </c>
      <c r="I1253" s="138">
        <f t="shared" si="78"/>
        <v>0</v>
      </c>
      <c r="J1253" s="138">
        <f t="shared" si="78"/>
        <v>0</v>
      </c>
      <c r="K1253" s="138">
        <f t="shared" si="78"/>
        <v>0</v>
      </c>
      <c r="L1253" s="138">
        <f t="shared" si="78"/>
        <v>0</v>
      </c>
      <c r="M1253" s="138">
        <f t="shared" si="78"/>
        <v>0</v>
      </c>
      <c r="N1253" s="145"/>
      <c r="O1253" s="145"/>
    </row>
    <row r="1254" spans="1:15" ht="13.5" customHeight="1" thickBot="1" x14ac:dyDescent="0.3">
      <c r="A1254" s="146" t="s">
        <v>47</v>
      </c>
      <c r="B1254" s="146">
        <f t="shared" ref="B1254:M1254" si="79">SUM(B1155:B1250)</f>
        <v>0</v>
      </c>
      <c r="C1254" s="146">
        <f t="shared" si="79"/>
        <v>0</v>
      </c>
      <c r="D1254" s="146">
        <f t="shared" si="79"/>
        <v>0</v>
      </c>
      <c r="E1254" s="146">
        <f t="shared" si="79"/>
        <v>0</v>
      </c>
      <c r="F1254" s="146">
        <f t="shared" si="79"/>
        <v>0</v>
      </c>
      <c r="G1254" s="146">
        <f t="shared" si="79"/>
        <v>0</v>
      </c>
      <c r="H1254" s="146">
        <f t="shared" si="79"/>
        <v>0</v>
      </c>
      <c r="I1254" s="146">
        <f t="shared" si="79"/>
        <v>0</v>
      </c>
      <c r="J1254" s="146">
        <f t="shared" si="79"/>
        <v>0</v>
      </c>
      <c r="K1254" s="146">
        <f t="shared" si="79"/>
        <v>0</v>
      </c>
      <c r="L1254" s="146">
        <f t="shared" si="79"/>
        <v>0</v>
      </c>
      <c r="M1254" s="146">
        <f t="shared" si="79"/>
        <v>0</v>
      </c>
      <c r="N1254" s="147"/>
      <c r="O1254" s="147"/>
    </row>
    <row r="1255" spans="1:15" ht="13.5" customHeight="1" thickTop="1" x14ac:dyDescent="0.25">
      <c r="N1255" s="148"/>
      <c r="O1255" s="148"/>
    </row>
    <row r="1256" spans="1:15" ht="13.5" customHeight="1" thickBot="1" x14ac:dyDescent="0.3">
      <c r="A1256" s="149" t="s">
        <v>9</v>
      </c>
      <c r="B1256" s="150" t="s">
        <v>58</v>
      </c>
      <c r="C1256" s="150">
        <f>C1152+1</f>
        <v>45479</v>
      </c>
      <c r="D1256" s="149"/>
      <c r="E1256" s="149"/>
      <c r="F1256" s="149"/>
      <c r="G1256" s="149"/>
      <c r="H1256" s="149"/>
      <c r="I1256" s="149"/>
      <c r="J1256" s="149"/>
      <c r="K1256" s="149"/>
      <c r="L1256" s="149"/>
      <c r="M1256" s="149"/>
      <c r="N1256" s="151"/>
      <c r="O1256" s="151"/>
    </row>
    <row r="1257" spans="1:15" ht="13.5" customHeight="1" thickTop="1" thickBot="1" x14ac:dyDescent="0.3">
      <c r="A1257" s="149"/>
      <c r="B1257" s="522" t="s">
        <v>30</v>
      </c>
      <c r="C1257" s="522" t="s">
        <v>31</v>
      </c>
      <c r="D1257" s="522" t="s">
        <v>32</v>
      </c>
      <c r="E1257" s="522" t="s">
        <v>33</v>
      </c>
      <c r="F1257" s="522" t="s">
        <v>34</v>
      </c>
      <c r="G1257" s="522" t="s">
        <v>35</v>
      </c>
      <c r="H1257" s="522" t="s">
        <v>36</v>
      </c>
      <c r="I1257" s="522" t="s">
        <v>37</v>
      </c>
      <c r="J1257" s="522" t="s">
        <v>38</v>
      </c>
      <c r="K1257" s="522" t="s">
        <v>39</v>
      </c>
      <c r="L1257" s="522" t="s">
        <v>40</v>
      </c>
      <c r="M1257" s="522" t="s">
        <v>41</v>
      </c>
      <c r="N1257" s="520" t="s">
        <v>42</v>
      </c>
      <c r="O1257" s="520" t="s">
        <v>43</v>
      </c>
    </row>
    <row r="1258" spans="1:15" ht="13.5" customHeight="1" thickTop="1" thickBot="1" x14ac:dyDescent="0.3">
      <c r="A1258" s="152" t="s">
        <v>50</v>
      </c>
      <c r="B1258" s="523"/>
      <c r="C1258" s="523"/>
      <c r="D1258" s="523"/>
      <c r="E1258" s="523"/>
      <c r="F1258" s="523"/>
      <c r="G1258" s="523"/>
      <c r="H1258" s="523"/>
      <c r="I1258" s="523"/>
      <c r="J1258" s="523"/>
      <c r="K1258" s="523"/>
      <c r="L1258" s="523"/>
      <c r="M1258" s="523"/>
      <c r="N1258" s="521"/>
      <c r="O1258" s="521"/>
    </row>
    <row r="1259" spans="1:15" ht="13.5" customHeight="1" thickTop="1" x14ac:dyDescent="0.25">
      <c r="A1259" s="137">
        <v>0</v>
      </c>
      <c r="B1259" s="138" t="s">
        <v>61</v>
      </c>
      <c r="C1259" s="138" t="s">
        <v>61</v>
      </c>
      <c r="D1259" s="138" t="s">
        <v>61</v>
      </c>
      <c r="E1259" s="138" t="s">
        <v>61</v>
      </c>
      <c r="F1259" s="138" t="s">
        <v>61</v>
      </c>
      <c r="G1259" s="138" t="s">
        <v>61</v>
      </c>
      <c r="H1259" s="138" t="s">
        <v>61</v>
      </c>
      <c r="I1259" s="138" t="s">
        <v>61</v>
      </c>
      <c r="J1259" s="138" t="s">
        <v>61</v>
      </c>
      <c r="K1259" s="138" t="s">
        <v>61</v>
      </c>
      <c r="L1259" s="138" t="s">
        <v>61</v>
      </c>
      <c r="M1259" s="138" t="s">
        <v>61</v>
      </c>
      <c r="N1259" s="138" t="s">
        <v>61</v>
      </c>
      <c r="O1259" s="138" t="s">
        <v>61</v>
      </c>
    </row>
    <row r="1260" spans="1:15" ht="13.5" customHeight="1" x14ac:dyDescent="0.25">
      <c r="A1260" s="139">
        <v>1.0416666666666666E-2</v>
      </c>
      <c r="B1260" s="138" t="s">
        <v>61</v>
      </c>
      <c r="C1260" s="138" t="s">
        <v>61</v>
      </c>
      <c r="D1260" s="138" t="s">
        <v>61</v>
      </c>
      <c r="E1260" s="138" t="s">
        <v>61</v>
      </c>
      <c r="F1260" s="138" t="s">
        <v>61</v>
      </c>
      <c r="G1260" s="138" t="s">
        <v>61</v>
      </c>
      <c r="H1260" s="138" t="s">
        <v>61</v>
      </c>
      <c r="I1260" s="138" t="s">
        <v>61</v>
      </c>
      <c r="J1260" s="138" t="s">
        <v>61</v>
      </c>
      <c r="K1260" s="138" t="s">
        <v>61</v>
      </c>
      <c r="L1260" s="138" t="s">
        <v>61</v>
      </c>
      <c r="M1260" s="138" t="s">
        <v>61</v>
      </c>
      <c r="N1260" s="138" t="s">
        <v>61</v>
      </c>
      <c r="O1260" s="138" t="s">
        <v>61</v>
      </c>
    </row>
    <row r="1261" spans="1:15" ht="13.5" customHeight="1" x14ac:dyDescent="0.25">
      <c r="A1261" s="139">
        <v>2.0833333333333332E-2</v>
      </c>
      <c r="B1261" s="138" t="s">
        <v>61</v>
      </c>
      <c r="C1261" s="138" t="s">
        <v>61</v>
      </c>
      <c r="D1261" s="138" t="s">
        <v>61</v>
      </c>
      <c r="E1261" s="138" t="s">
        <v>61</v>
      </c>
      <c r="F1261" s="138" t="s">
        <v>61</v>
      </c>
      <c r="G1261" s="138" t="s">
        <v>61</v>
      </c>
      <c r="H1261" s="138" t="s">
        <v>61</v>
      </c>
      <c r="I1261" s="138" t="s">
        <v>61</v>
      </c>
      <c r="J1261" s="138" t="s">
        <v>61</v>
      </c>
      <c r="K1261" s="138" t="s">
        <v>61</v>
      </c>
      <c r="L1261" s="138" t="s">
        <v>61</v>
      </c>
      <c r="M1261" s="138" t="s">
        <v>61</v>
      </c>
      <c r="N1261" s="138" t="s">
        <v>61</v>
      </c>
      <c r="O1261" s="138" t="s">
        <v>61</v>
      </c>
    </row>
    <row r="1262" spans="1:15" ht="13.5" customHeight="1" x14ac:dyDescent="0.25">
      <c r="A1262" s="139">
        <v>3.125E-2</v>
      </c>
      <c r="B1262" s="138" t="s">
        <v>61</v>
      </c>
      <c r="C1262" s="138" t="s">
        <v>61</v>
      </c>
      <c r="D1262" s="138" t="s">
        <v>61</v>
      </c>
      <c r="E1262" s="138" t="s">
        <v>61</v>
      </c>
      <c r="F1262" s="138" t="s">
        <v>61</v>
      </c>
      <c r="G1262" s="138" t="s">
        <v>61</v>
      </c>
      <c r="H1262" s="138" t="s">
        <v>61</v>
      </c>
      <c r="I1262" s="138" t="s">
        <v>61</v>
      </c>
      <c r="J1262" s="138" t="s">
        <v>61</v>
      </c>
      <c r="K1262" s="138" t="s">
        <v>61</v>
      </c>
      <c r="L1262" s="138" t="s">
        <v>61</v>
      </c>
      <c r="M1262" s="138" t="s">
        <v>61</v>
      </c>
      <c r="N1262" s="138" t="s">
        <v>61</v>
      </c>
      <c r="O1262" s="138" t="s">
        <v>61</v>
      </c>
    </row>
    <row r="1263" spans="1:15" ht="13.5" customHeight="1" x14ac:dyDescent="0.25">
      <c r="A1263" s="139">
        <v>4.1666666666666664E-2</v>
      </c>
      <c r="B1263" s="138" t="s">
        <v>61</v>
      </c>
      <c r="C1263" s="138" t="s">
        <v>61</v>
      </c>
      <c r="D1263" s="138" t="s">
        <v>61</v>
      </c>
      <c r="E1263" s="138" t="s">
        <v>61</v>
      </c>
      <c r="F1263" s="138" t="s">
        <v>61</v>
      </c>
      <c r="G1263" s="138" t="s">
        <v>61</v>
      </c>
      <c r="H1263" s="138" t="s">
        <v>61</v>
      </c>
      <c r="I1263" s="138" t="s">
        <v>61</v>
      </c>
      <c r="J1263" s="138" t="s">
        <v>61</v>
      </c>
      <c r="K1263" s="138" t="s">
        <v>61</v>
      </c>
      <c r="L1263" s="138" t="s">
        <v>61</v>
      </c>
      <c r="M1263" s="138" t="s">
        <v>61</v>
      </c>
      <c r="N1263" s="138" t="s">
        <v>61</v>
      </c>
      <c r="O1263" s="138" t="s">
        <v>61</v>
      </c>
    </row>
    <row r="1264" spans="1:15" ht="13.5" customHeight="1" x14ac:dyDescent="0.25">
      <c r="A1264" s="139">
        <v>5.2083333333333336E-2</v>
      </c>
      <c r="B1264" s="138" t="s">
        <v>61</v>
      </c>
      <c r="C1264" s="138" t="s">
        <v>61</v>
      </c>
      <c r="D1264" s="138" t="s">
        <v>61</v>
      </c>
      <c r="E1264" s="138" t="s">
        <v>61</v>
      </c>
      <c r="F1264" s="138" t="s">
        <v>61</v>
      </c>
      <c r="G1264" s="138" t="s">
        <v>61</v>
      </c>
      <c r="H1264" s="138" t="s">
        <v>61</v>
      </c>
      <c r="I1264" s="138" t="s">
        <v>61</v>
      </c>
      <c r="J1264" s="138" t="s">
        <v>61</v>
      </c>
      <c r="K1264" s="138" t="s">
        <v>61</v>
      </c>
      <c r="L1264" s="138" t="s">
        <v>61</v>
      </c>
      <c r="M1264" s="138" t="s">
        <v>61</v>
      </c>
      <c r="N1264" s="138" t="s">
        <v>61</v>
      </c>
      <c r="O1264" s="138" t="s">
        <v>61</v>
      </c>
    </row>
    <row r="1265" spans="1:15" ht="13.5" customHeight="1" x14ac:dyDescent="0.25">
      <c r="A1265" s="139">
        <v>6.25E-2</v>
      </c>
      <c r="B1265" s="138" t="s">
        <v>61</v>
      </c>
      <c r="C1265" s="138" t="s">
        <v>61</v>
      </c>
      <c r="D1265" s="138" t="s">
        <v>61</v>
      </c>
      <c r="E1265" s="138" t="s">
        <v>61</v>
      </c>
      <c r="F1265" s="138" t="s">
        <v>61</v>
      </c>
      <c r="G1265" s="138" t="s">
        <v>61</v>
      </c>
      <c r="H1265" s="138" t="s">
        <v>61</v>
      </c>
      <c r="I1265" s="138" t="s">
        <v>61</v>
      </c>
      <c r="J1265" s="138" t="s">
        <v>61</v>
      </c>
      <c r="K1265" s="138" t="s">
        <v>61</v>
      </c>
      <c r="L1265" s="138" t="s">
        <v>61</v>
      </c>
      <c r="M1265" s="138" t="s">
        <v>61</v>
      </c>
      <c r="N1265" s="138" t="s">
        <v>61</v>
      </c>
      <c r="O1265" s="138" t="s">
        <v>61</v>
      </c>
    </row>
    <row r="1266" spans="1:15" ht="13.5" customHeight="1" x14ac:dyDescent="0.25">
      <c r="A1266" s="139">
        <v>7.2916666666666699E-2</v>
      </c>
      <c r="B1266" s="138" t="s">
        <v>61</v>
      </c>
      <c r="C1266" s="138" t="s">
        <v>61</v>
      </c>
      <c r="D1266" s="138" t="s">
        <v>61</v>
      </c>
      <c r="E1266" s="138" t="s">
        <v>61</v>
      </c>
      <c r="F1266" s="138" t="s">
        <v>61</v>
      </c>
      <c r="G1266" s="138" t="s">
        <v>61</v>
      </c>
      <c r="H1266" s="138" t="s">
        <v>61</v>
      </c>
      <c r="I1266" s="138" t="s">
        <v>61</v>
      </c>
      <c r="J1266" s="138" t="s">
        <v>61</v>
      </c>
      <c r="K1266" s="138" t="s">
        <v>61</v>
      </c>
      <c r="L1266" s="138" t="s">
        <v>61</v>
      </c>
      <c r="M1266" s="138" t="s">
        <v>61</v>
      </c>
      <c r="N1266" s="138" t="s">
        <v>61</v>
      </c>
      <c r="O1266" s="138" t="s">
        <v>61</v>
      </c>
    </row>
    <row r="1267" spans="1:15" ht="13.5" customHeight="1" x14ac:dyDescent="0.25">
      <c r="A1267" s="139">
        <v>8.3333333333333301E-2</v>
      </c>
      <c r="B1267" s="138" t="s">
        <v>61</v>
      </c>
      <c r="C1267" s="138" t="s">
        <v>61</v>
      </c>
      <c r="D1267" s="138" t="s">
        <v>61</v>
      </c>
      <c r="E1267" s="138" t="s">
        <v>61</v>
      </c>
      <c r="F1267" s="138" t="s">
        <v>61</v>
      </c>
      <c r="G1267" s="138" t="s">
        <v>61</v>
      </c>
      <c r="H1267" s="138" t="s">
        <v>61</v>
      </c>
      <c r="I1267" s="138" t="s">
        <v>61</v>
      </c>
      <c r="J1267" s="138" t="s">
        <v>61</v>
      </c>
      <c r="K1267" s="138" t="s">
        <v>61</v>
      </c>
      <c r="L1267" s="138" t="s">
        <v>61</v>
      </c>
      <c r="M1267" s="138" t="s">
        <v>61</v>
      </c>
      <c r="N1267" s="138" t="s">
        <v>61</v>
      </c>
      <c r="O1267" s="138" t="s">
        <v>61</v>
      </c>
    </row>
    <row r="1268" spans="1:15" ht="13.5" customHeight="1" x14ac:dyDescent="0.25">
      <c r="A1268" s="139">
        <v>9.375E-2</v>
      </c>
      <c r="B1268" s="138" t="s">
        <v>61</v>
      </c>
      <c r="C1268" s="138" t="s">
        <v>61</v>
      </c>
      <c r="D1268" s="138" t="s">
        <v>61</v>
      </c>
      <c r="E1268" s="138" t="s">
        <v>61</v>
      </c>
      <c r="F1268" s="138" t="s">
        <v>61</v>
      </c>
      <c r="G1268" s="138" t="s">
        <v>61</v>
      </c>
      <c r="H1268" s="138" t="s">
        <v>61</v>
      </c>
      <c r="I1268" s="138" t="s">
        <v>61</v>
      </c>
      <c r="J1268" s="138" t="s">
        <v>61</v>
      </c>
      <c r="K1268" s="138" t="s">
        <v>61</v>
      </c>
      <c r="L1268" s="138" t="s">
        <v>61</v>
      </c>
      <c r="M1268" s="138" t="s">
        <v>61</v>
      </c>
      <c r="N1268" s="138" t="s">
        <v>61</v>
      </c>
      <c r="O1268" s="138" t="s">
        <v>61</v>
      </c>
    </row>
    <row r="1269" spans="1:15" ht="13.5" customHeight="1" x14ac:dyDescent="0.25">
      <c r="A1269" s="139">
        <v>0.104166666666667</v>
      </c>
      <c r="B1269" s="138" t="s">
        <v>61</v>
      </c>
      <c r="C1269" s="138" t="s">
        <v>61</v>
      </c>
      <c r="D1269" s="138" t="s">
        <v>61</v>
      </c>
      <c r="E1269" s="138" t="s">
        <v>61</v>
      </c>
      <c r="F1269" s="138" t="s">
        <v>61</v>
      </c>
      <c r="G1269" s="138" t="s">
        <v>61</v>
      </c>
      <c r="H1269" s="138" t="s">
        <v>61</v>
      </c>
      <c r="I1269" s="138" t="s">
        <v>61</v>
      </c>
      <c r="J1269" s="138" t="s">
        <v>61</v>
      </c>
      <c r="K1269" s="138" t="s">
        <v>61</v>
      </c>
      <c r="L1269" s="138" t="s">
        <v>61</v>
      </c>
      <c r="M1269" s="138" t="s">
        <v>61</v>
      </c>
      <c r="N1269" s="138" t="s">
        <v>61</v>
      </c>
      <c r="O1269" s="138" t="s">
        <v>61</v>
      </c>
    </row>
    <row r="1270" spans="1:15" ht="13.5" customHeight="1" x14ac:dyDescent="0.25">
      <c r="A1270" s="139">
        <v>0.114583333333333</v>
      </c>
      <c r="B1270" s="138" t="s">
        <v>61</v>
      </c>
      <c r="C1270" s="138" t="s">
        <v>61</v>
      </c>
      <c r="D1270" s="138" t="s">
        <v>61</v>
      </c>
      <c r="E1270" s="138" t="s">
        <v>61</v>
      </c>
      <c r="F1270" s="138" t="s">
        <v>61</v>
      </c>
      <c r="G1270" s="138" t="s">
        <v>61</v>
      </c>
      <c r="H1270" s="138" t="s">
        <v>61</v>
      </c>
      <c r="I1270" s="138" t="s">
        <v>61</v>
      </c>
      <c r="J1270" s="138" t="s">
        <v>61</v>
      </c>
      <c r="K1270" s="138" t="s">
        <v>61</v>
      </c>
      <c r="L1270" s="138" t="s">
        <v>61</v>
      </c>
      <c r="M1270" s="138" t="s">
        <v>61</v>
      </c>
      <c r="N1270" s="138" t="s">
        <v>61</v>
      </c>
      <c r="O1270" s="138" t="s">
        <v>61</v>
      </c>
    </row>
    <row r="1271" spans="1:15" ht="13.5" customHeight="1" x14ac:dyDescent="0.25">
      <c r="A1271" s="139">
        <v>0.125</v>
      </c>
      <c r="B1271" s="138" t="s">
        <v>61</v>
      </c>
      <c r="C1271" s="138" t="s">
        <v>61</v>
      </c>
      <c r="D1271" s="138" t="s">
        <v>61</v>
      </c>
      <c r="E1271" s="138" t="s">
        <v>61</v>
      </c>
      <c r="F1271" s="138" t="s">
        <v>61</v>
      </c>
      <c r="G1271" s="138" t="s">
        <v>61</v>
      </c>
      <c r="H1271" s="138" t="s">
        <v>61</v>
      </c>
      <c r="I1271" s="138" t="s">
        <v>61</v>
      </c>
      <c r="J1271" s="138" t="s">
        <v>61</v>
      </c>
      <c r="K1271" s="138" t="s">
        <v>61</v>
      </c>
      <c r="L1271" s="138" t="s">
        <v>61</v>
      </c>
      <c r="M1271" s="138" t="s">
        <v>61</v>
      </c>
      <c r="N1271" s="138" t="s">
        <v>61</v>
      </c>
      <c r="O1271" s="138" t="s">
        <v>61</v>
      </c>
    </row>
    <row r="1272" spans="1:15" ht="13.5" customHeight="1" x14ac:dyDescent="0.25">
      <c r="A1272" s="139">
        <v>0.13541666666666699</v>
      </c>
      <c r="B1272" s="138" t="s">
        <v>61</v>
      </c>
      <c r="C1272" s="138" t="s">
        <v>61</v>
      </c>
      <c r="D1272" s="138" t="s">
        <v>61</v>
      </c>
      <c r="E1272" s="138" t="s">
        <v>61</v>
      </c>
      <c r="F1272" s="138" t="s">
        <v>61</v>
      </c>
      <c r="G1272" s="138" t="s">
        <v>61</v>
      </c>
      <c r="H1272" s="138" t="s">
        <v>61</v>
      </c>
      <c r="I1272" s="138" t="s">
        <v>61</v>
      </c>
      <c r="J1272" s="138" t="s">
        <v>61</v>
      </c>
      <c r="K1272" s="138" t="s">
        <v>61</v>
      </c>
      <c r="L1272" s="138" t="s">
        <v>61</v>
      </c>
      <c r="M1272" s="138" t="s">
        <v>61</v>
      </c>
      <c r="N1272" s="138" t="s">
        <v>61</v>
      </c>
      <c r="O1272" s="138" t="s">
        <v>61</v>
      </c>
    </row>
    <row r="1273" spans="1:15" ht="13.5" customHeight="1" x14ac:dyDescent="0.25">
      <c r="A1273" s="139">
        <v>0.14583333333333301</v>
      </c>
      <c r="B1273" s="138" t="s">
        <v>61</v>
      </c>
      <c r="C1273" s="138" t="s">
        <v>61</v>
      </c>
      <c r="D1273" s="138" t="s">
        <v>61</v>
      </c>
      <c r="E1273" s="138" t="s">
        <v>61</v>
      </c>
      <c r="F1273" s="138" t="s">
        <v>61</v>
      </c>
      <c r="G1273" s="138" t="s">
        <v>61</v>
      </c>
      <c r="H1273" s="138" t="s">
        <v>61</v>
      </c>
      <c r="I1273" s="138" t="s">
        <v>61</v>
      </c>
      <c r="J1273" s="138" t="s">
        <v>61</v>
      </c>
      <c r="K1273" s="138" t="s">
        <v>61</v>
      </c>
      <c r="L1273" s="138" t="s">
        <v>61</v>
      </c>
      <c r="M1273" s="138" t="s">
        <v>61</v>
      </c>
      <c r="N1273" s="138" t="s">
        <v>61</v>
      </c>
      <c r="O1273" s="138" t="s">
        <v>61</v>
      </c>
    </row>
    <row r="1274" spans="1:15" ht="13.5" customHeight="1" x14ac:dyDescent="0.25">
      <c r="A1274" s="139">
        <v>0.15625</v>
      </c>
      <c r="B1274" s="138" t="s">
        <v>61</v>
      </c>
      <c r="C1274" s="138" t="s">
        <v>61</v>
      </c>
      <c r="D1274" s="138" t="s">
        <v>61</v>
      </c>
      <c r="E1274" s="138" t="s">
        <v>61</v>
      </c>
      <c r="F1274" s="138" t="s">
        <v>61</v>
      </c>
      <c r="G1274" s="138" t="s">
        <v>61</v>
      </c>
      <c r="H1274" s="138" t="s">
        <v>61</v>
      </c>
      <c r="I1274" s="138" t="s">
        <v>61</v>
      </c>
      <c r="J1274" s="138" t="s">
        <v>61</v>
      </c>
      <c r="K1274" s="138" t="s">
        <v>61</v>
      </c>
      <c r="L1274" s="138" t="s">
        <v>61</v>
      </c>
      <c r="M1274" s="138" t="s">
        <v>61</v>
      </c>
      <c r="N1274" s="138" t="s">
        <v>61</v>
      </c>
      <c r="O1274" s="138" t="s">
        <v>61</v>
      </c>
    </row>
    <row r="1275" spans="1:15" ht="13.5" customHeight="1" x14ac:dyDescent="0.25">
      <c r="A1275" s="139">
        <v>0.16666666666666699</v>
      </c>
      <c r="B1275" s="138" t="s">
        <v>61</v>
      </c>
      <c r="C1275" s="138" t="s">
        <v>61</v>
      </c>
      <c r="D1275" s="138" t="s">
        <v>61</v>
      </c>
      <c r="E1275" s="138" t="s">
        <v>61</v>
      </c>
      <c r="F1275" s="138" t="s">
        <v>61</v>
      </c>
      <c r="G1275" s="138" t="s">
        <v>61</v>
      </c>
      <c r="H1275" s="138" t="s">
        <v>61</v>
      </c>
      <c r="I1275" s="138" t="s">
        <v>61</v>
      </c>
      <c r="J1275" s="138" t="s">
        <v>61</v>
      </c>
      <c r="K1275" s="138" t="s">
        <v>61</v>
      </c>
      <c r="L1275" s="138" t="s">
        <v>61</v>
      </c>
      <c r="M1275" s="138" t="s">
        <v>61</v>
      </c>
      <c r="N1275" s="138" t="s">
        <v>61</v>
      </c>
      <c r="O1275" s="138" t="s">
        <v>61</v>
      </c>
    </row>
    <row r="1276" spans="1:15" ht="13.5" customHeight="1" x14ac:dyDescent="0.25">
      <c r="A1276" s="139">
        <v>0.17708333333333301</v>
      </c>
      <c r="B1276" s="138" t="s">
        <v>61</v>
      </c>
      <c r="C1276" s="138" t="s">
        <v>61</v>
      </c>
      <c r="D1276" s="138" t="s">
        <v>61</v>
      </c>
      <c r="E1276" s="138" t="s">
        <v>61</v>
      </c>
      <c r="F1276" s="138" t="s">
        <v>61</v>
      </c>
      <c r="G1276" s="138" t="s">
        <v>61</v>
      </c>
      <c r="H1276" s="138" t="s">
        <v>61</v>
      </c>
      <c r="I1276" s="138" t="s">
        <v>61</v>
      </c>
      <c r="J1276" s="138" t="s">
        <v>61</v>
      </c>
      <c r="K1276" s="138" t="s">
        <v>61</v>
      </c>
      <c r="L1276" s="138" t="s">
        <v>61</v>
      </c>
      <c r="M1276" s="138" t="s">
        <v>61</v>
      </c>
      <c r="N1276" s="138" t="s">
        <v>61</v>
      </c>
      <c r="O1276" s="138" t="s">
        <v>61</v>
      </c>
    </row>
    <row r="1277" spans="1:15" ht="13.5" customHeight="1" x14ac:dyDescent="0.25">
      <c r="A1277" s="139">
        <v>0.1875</v>
      </c>
      <c r="B1277" s="138" t="s">
        <v>61</v>
      </c>
      <c r="C1277" s="138" t="s">
        <v>61</v>
      </c>
      <c r="D1277" s="138" t="s">
        <v>61</v>
      </c>
      <c r="E1277" s="138" t="s">
        <v>61</v>
      </c>
      <c r="F1277" s="138" t="s">
        <v>61</v>
      </c>
      <c r="G1277" s="138" t="s">
        <v>61</v>
      </c>
      <c r="H1277" s="138" t="s">
        <v>61</v>
      </c>
      <c r="I1277" s="138" t="s">
        <v>61</v>
      </c>
      <c r="J1277" s="138" t="s">
        <v>61</v>
      </c>
      <c r="K1277" s="138" t="s">
        <v>61</v>
      </c>
      <c r="L1277" s="138" t="s">
        <v>61</v>
      </c>
      <c r="M1277" s="138" t="s">
        <v>61</v>
      </c>
      <c r="N1277" s="138" t="s">
        <v>61</v>
      </c>
      <c r="O1277" s="138" t="s">
        <v>61</v>
      </c>
    </row>
    <row r="1278" spans="1:15" ht="13.5" customHeight="1" x14ac:dyDescent="0.25">
      <c r="A1278" s="139">
        <v>0.19791666666666699</v>
      </c>
      <c r="B1278" s="138" t="s">
        <v>61</v>
      </c>
      <c r="C1278" s="138" t="s">
        <v>61</v>
      </c>
      <c r="D1278" s="138" t="s">
        <v>61</v>
      </c>
      <c r="E1278" s="138" t="s">
        <v>61</v>
      </c>
      <c r="F1278" s="138" t="s">
        <v>61</v>
      </c>
      <c r="G1278" s="138" t="s">
        <v>61</v>
      </c>
      <c r="H1278" s="138" t="s">
        <v>61</v>
      </c>
      <c r="I1278" s="138" t="s">
        <v>61</v>
      </c>
      <c r="J1278" s="138" t="s">
        <v>61</v>
      </c>
      <c r="K1278" s="138" t="s">
        <v>61</v>
      </c>
      <c r="L1278" s="138" t="s">
        <v>61</v>
      </c>
      <c r="M1278" s="138" t="s">
        <v>61</v>
      </c>
      <c r="N1278" s="138" t="s">
        <v>61</v>
      </c>
      <c r="O1278" s="138" t="s">
        <v>61</v>
      </c>
    </row>
    <row r="1279" spans="1:15" ht="13.5" customHeight="1" x14ac:dyDescent="0.25">
      <c r="A1279" s="139">
        <v>0.20833333333333301</v>
      </c>
      <c r="B1279" s="138" t="s">
        <v>61</v>
      </c>
      <c r="C1279" s="138" t="s">
        <v>61</v>
      </c>
      <c r="D1279" s="138" t="s">
        <v>61</v>
      </c>
      <c r="E1279" s="138" t="s">
        <v>61</v>
      </c>
      <c r="F1279" s="138" t="s">
        <v>61</v>
      </c>
      <c r="G1279" s="138" t="s">
        <v>61</v>
      </c>
      <c r="H1279" s="138" t="s">
        <v>61</v>
      </c>
      <c r="I1279" s="138" t="s">
        <v>61</v>
      </c>
      <c r="J1279" s="138" t="s">
        <v>61</v>
      </c>
      <c r="K1279" s="138" t="s">
        <v>61</v>
      </c>
      <c r="L1279" s="138" t="s">
        <v>61</v>
      </c>
      <c r="M1279" s="138" t="s">
        <v>61</v>
      </c>
      <c r="N1279" s="138" t="s">
        <v>61</v>
      </c>
      <c r="O1279" s="138" t="s">
        <v>61</v>
      </c>
    </row>
    <row r="1280" spans="1:15" ht="13.5" customHeight="1" x14ac:dyDescent="0.25">
      <c r="A1280" s="139">
        <v>0.21875</v>
      </c>
      <c r="B1280" s="138" t="s">
        <v>61</v>
      </c>
      <c r="C1280" s="138" t="s">
        <v>61</v>
      </c>
      <c r="D1280" s="138" t="s">
        <v>61</v>
      </c>
      <c r="E1280" s="138" t="s">
        <v>61</v>
      </c>
      <c r="F1280" s="138" t="s">
        <v>61</v>
      </c>
      <c r="G1280" s="138" t="s">
        <v>61</v>
      </c>
      <c r="H1280" s="138" t="s">
        <v>61</v>
      </c>
      <c r="I1280" s="138" t="s">
        <v>61</v>
      </c>
      <c r="J1280" s="138" t="s">
        <v>61</v>
      </c>
      <c r="K1280" s="138" t="s">
        <v>61</v>
      </c>
      <c r="L1280" s="138" t="s">
        <v>61</v>
      </c>
      <c r="M1280" s="138" t="s">
        <v>61</v>
      </c>
      <c r="N1280" s="138" t="s">
        <v>61</v>
      </c>
      <c r="O1280" s="138" t="s">
        <v>61</v>
      </c>
    </row>
    <row r="1281" spans="1:15" ht="13.5" customHeight="1" x14ac:dyDescent="0.25">
      <c r="A1281" s="139">
        <v>0.22916666666666699</v>
      </c>
      <c r="B1281" s="138" t="s">
        <v>61</v>
      </c>
      <c r="C1281" s="138" t="s">
        <v>61</v>
      </c>
      <c r="D1281" s="138" t="s">
        <v>61</v>
      </c>
      <c r="E1281" s="138" t="s">
        <v>61</v>
      </c>
      <c r="F1281" s="138" t="s">
        <v>61</v>
      </c>
      <c r="G1281" s="138" t="s">
        <v>61</v>
      </c>
      <c r="H1281" s="138" t="s">
        <v>61</v>
      </c>
      <c r="I1281" s="138" t="s">
        <v>61</v>
      </c>
      <c r="J1281" s="138" t="s">
        <v>61</v>
      </c>
      <c r="K1281" s="138" t="s">
        <v>61</v>
      </c>
      <c r="L1281" s="138" t="s">
        <v>61</v>
      </c>
      <c r="M1281" s="138" t="s">
        <v>61</v>
      </c>
      <c r="N1281" s="138" t="s">
        <v>61</v>
      </c>
      <c r="O1281" s="138" t="s">
        <v>61</v>
      </c>
    </row>
    <row r="1282" spans="1:15" ht="13.5" customHeight="1" x14ac:dyDescent="0.25">
      <c r="A1282" s="139">
        <v>0.23958333333333301</v>
      </c>
      <c r="B1282" s="138" t="s">
        <v>61</v>
      </c>
      <c r="C1282" s="138" t="s">
        <v>61</v>
      </c>
      <c r="D1282" s="138" t="s">
        <v>61</v>
      </c>
      <c r="E1282" s="138" t="s">
        <v>61</v>
      </c>
      <c r="F1282" s="138" t="s">
        <v>61</v>
      </c>
      <c r="G1282" s="138" t="s">
        <v>61</v>
      </c>
      <c r="H1282" s="138" t="s">
        <v>61</v>
      </c>
      <c r="I1282" s="138" t="s">
        <v>61</v>
      </c>
      <c r="J1282" s="138" t="s">
        <v>61</v>
      </c>
      <c r="K1282" s="138" t="s">
        <v>61</v>
      </c>
      <c r="L1282" s="138" t="s">
        <v>61</v>
      </c>
      <c r="M1282" s="138" t="s">
        <v>61</v>
      </c>
      <c r="N1282" s="138" t="s">
        <v>61</v>
      </c>
      <c r="O1282" s="138" t="s">
        <v>61</v>
      </c>
    </row>
    <row r="1283" spans="1:15" ht="13.5" customHeight="1" x14ac:dyDescent="0.25">
      <c r="A1283" s="139">
        <v>0.25</v>
      </c>
      <c r="B1283" s="138" t="s">
        <v>61</v>
      </c>
      <c r="C1283" s="138" t="s">
        <v>61</v>
      </c>
      <c r="D1283" s="138" t="s">
        <v>61</v>
      </c>
      <c r="E1283" s="138" t="s">
        <v>61</v>
      </c>
      <c r="F1283" s="138" t="s">
        <v>61</v>
      </c>
      <c r="G1283" s="138" t="s">
        <v>61</v>
      </c>
      <c r="H1283" s="138" t="s">
        <v>61</v>
      </c>
      <c r="I1283" s="138" t="s">
        <v>61</v>
      </c>
      <c r="J1283" s="138" t="s">
        <v>61</v>
      </c>
      <c r="K1283" s="138" t="s">
        <v>61</v>
      </c>
      <c r="L1283" s="138" t="s">
        <v>61</v>
      </c>
      <c r="M1283" s="138" t="s">
        <v>61</v>
      </c>
      <c r="N1283" s="138" t="s">
        <v>61</v>
      </c>
      <c r="O1283" s="138" t="s">
        <v>61</v>
      </c>
    </row>
    <row r="1284" spans="1:15" ht="13.5" customHeight="1" x14ac:dyDescent="0.25">
      <c r="A1284" s="139">
        <v>0.26041666666666702</v>
      </c>
      <c r="B1284" s="138" t="s">
        <v>61</v>
      </c>
      <c r="C1284" s="138" t="s">
        <v>61</v>
      </c>
      <c r="D1284" s="138" t="s">
        <v>61</v>
      </c>
      <c r="E1284" s="138" t="s">
        <v>61</v>
      </c>
      <c r="F1284" s="138" t="s">
        <v>61</v>
      </c>
      <c r="G1284" s="138" t="s">
        <v>61</v>
      </c>
      <c r="H1284" s="138" t="s">
        <v>61</v>
      </c>
      <c r="I1284" s="138" t="s">
        <v>61</v>
      </c>
      <c r="J1284" s="138" t="s">
        <v>61</v>
      </c>
      <c r="K1284" s="138" t="s">
        <v>61</v>
      </c>
      <c r="L1284" s="138" t="s">
        <v>61</v>
      </c>
      <c r="M1284" s="138" t="s">
        <v>61</v>
      </c>
      <c r="N1284" s="138" t="s">
        <v>61</v>
      </c>
      <c r="O1284" s="138" t="s">
        <v>61</v>
      </c>
    </row>
    <row r="1285" spans="1:15" ht="13.5" customHeight="1" x14ac:dyDescent="0.25">
      <c r="A1285" s="139">
        <v>0.27083333333333298</v>
      </c>
      <c r="B1285" s="138" t="s">
        <v>61</v>
      </c>
      <c r="C1285" s="138" t="s">
        <v>61</v>
      </c>
      <c r="D1285" s="138" t="s">
        <v>61</v>
      </c>
      <c r="E1285" s="138" t="s">
        <v>61</v>
      </c>
      <c r="F1285" s="138" t="s">
        <v>61</v>
      </c>
      <c r="G1285" s="138" t="s">
        <v>61</v>
      </c>
      <c r="H1285" s="138" t="s">
        <v>61</v>
      </c>
      <c r="I1285" s="138" t="s">
        <v>61</v>
      </c>
      <c r="J1285" s="138" t="s">
        <v>61</v>
      </c>
      <c r="K1285" s="138" t="s">
        <v>61</v>
      </c>
      <c r="L1285" s="138" t="s">
        <v>61</v>
      </c>
      <c r="M1285" s="138" t="s">
        <v>61</v>
      </c>
      <c r="N1285" s="138" t="s">
        <v>61</v>
      </c>
      <c r="O1285" s="138" t="s">
        <v>61</v>
      </c>
    </row>
    <row r="1286" spans="1:15" ht="13.5" customHeight="1" x14ac:dyDescent="0.25">
      <c r="A1286" s="139">
        <v>0.28125</v>
      </c>
      <c r="B1286" s="138" t="s">
        <v>61</v>
      </c>
      <c r="C1286" s="138" t="s">
        <v>61</v>
      </c>
      <c r="D1286" s="138" t="s">
        <v>61</v>
      </c>
      <c r="E1286" s="138" t="s">
        <v>61</v>
      </c>
      <c r="F1286" s="138" t="s">
        <v>61</v>
      </c>
      <c r="G1286" s="138" t="s">
        <v>61</v>
      </c>
      <c r="H1286" s="138" t="s">
        <v>61</v>
      </c>
      <c r="I1286" s="138" t="s">
        <v>61</v>
      </c>
      <c r="J1286" s="138" t="s">
        <v>61</v>
      </c>
      <c r="K1286" s="138" t="s">
        <v>61</v>
      </c>
      <c r="L1286" s="138" t="s">
        <v>61</v>
      </c>
      <c r="M1286" s="138" t="s">
        <v>61</v>
      </c>
      <c r="N1286" s="138" t="s">
        <v>61</v>
      </c>
      <c r="O1286" s="138" t="s">
        <v>61</v>
      </c>
    </row>
    <row r="1287" spans="1:15" ht="13.5" customHeight="1" x14ac:dyDescent="0.25">
      <c r="A1287" s="139">
        <v>0.29166666666666702</v>
      </c>
      <c r="B1287" s="138" t="s">
        <v>61</v>
      </c>
      <c r="C1287" s="138" t="s">
        <v>61</v>
      </c>
      <c r="D1287" s="138" t="s">
        <v>61</v>
      </c>
      <c r="E1287" s="138" t="s">
        <v>61</v>
      </c>
      <c r="F1287" s="138" t="s">
        <v>61</v>
      </c>
      <c r="G1287" s="138" t="s">
        <v>61</v>
      </c>
      <c r="H1287" s="138" t="s">
        <v>61</v>
      </c>
      <c r="I1287" s="138" t="s">
        <v>61</v>
      </c>
      <c r="J1287" s="138" t="s">
        <v>61</v>
      </c>
      <c r="K1287" s="138" t="s">
        <v>61</v>
      </c>
      <c r="L1287" s="138" t="s">
        <v>61</v>
      </c>
      <c r="M1287" s="138" t="s">
        <v>61</v>
      </c>
      <c r="N1287" s="138" t="s">
        <v>61</v>
      </c>
      <c r="O1287" s="138" t="s">
        <v>61</v>
      </c>
    </row>
    <row r="1288" spans="1:15" ht="13.5" customHeight="1" x14ac:dyDescent="0.25">
      <c r="A1288" s="139">
        <v>0.30208333333333298</v>
      </c>
      <c r="B1288" s="138" t="s">
        <v>61</v>
      </c>
      <c r="C1288" s="138" t="s">
        <v>61</v>
      </c>
      <c r="D1288" s="138" t="s">
        <v>61</v>
      </c>
      <c r="E1288" s="138" t="s">
        <v>61</v>
      </c>
      <c r="F1288" s="138" t="s">
        <v>61</v>
      </c>
      <c r="G1288" s="138" t="s">
        <v>61</v>
      </c>
      <c r="H1288" s="138" t="s">
        <v>61</v>
      </c>
      <c r="I1288" s="138" t="s">
        <v>61</v>
      </c>
      <c r="J1288" s="138" t="s">
        <v>61</v>
      </c>
      <c r="K1288" s="138" t="s">
        <v>61</v>
      </c>
      <c r="L1288" s="138" t="s">
        <v>61</v>
      </c>
      <c r="M1288" s="138" t="s">
        <v>61</v>
      </c>
      <c r="N1288" s="138" t="s">
        <v>61</v>
      </c>
      <c r="O1288" s="138" t="s">
        <v>61</v>
      </c>
    </row>
    <row r="1289" spans="1:15" ht="13.5" customHeight="1" x14ac:dyDescent="0.25">
      <c r="A1289" s="139">
        <v>0.3125</v>
      </c>
      <c r="B1289" s="138" t="s">
        <v>61</v>
      </c>
      <c r="C1289" s="138" t="s">
        <v>61</v>
      </c>
      <c r="D1289" s="138" t="s">
        <v>61</v>
      </c>
      <c r="E1289" s="138" t="s">
        <v>61</v>
      </c>
      <c r="F1289" s="138" t="s">
        <v>61</v>
      </c>
      <c r="G1289" s="138" t="s">
        <v>61</v>
      </c>
      <c r="H1289" s="138" t="s">
        <v>61</v>
      </c>
      <c r="I1289" s="138" t="s">
        <v>61</v>
      </c>
      <c r="J1289" s="138" t="s">
        <v>61</v>
      </c>
      <c r="K1289" s="138" t="s">
        <v>61</v>
      </c>
      <c r="L1289" s="138" t="s">
        <v>61</v>
      </c>
      <c r="M1289" s="138" t="s">
        <v>61</v>
      </c>
      <c r="N1289" s="138" t="s">
        <v>61</v>
      </c>
      <c r="O1289" s="138" t="s">
        <v>61</v>
      </c>
    </row>
    <row r="1290" spans="1:15" ht="13.5" customHeight="1" x14ac:dyDescent="0.25">
      <c r="A1290" s="139">
        <v>0.32291666666666702</v>
      </c>
      <c r="B1290" s="138" t="s">
        <v>61</v>
      </c>
      <c r="C1290" s="138" t="s">
        <v>61</v>
      </c>
      <c r="D1290" s="138" t="s">
        <v>61</v>
      </c>
      <c r="E1290" s="138" t="s">
        <v>61</v>
      </c>
      <c r="F1290" s="138" t="s">
        <v>61</v>
      </c>
      <c r="G1290" s="138" t="s">
        <v>61</v>
      </c>
      <c r="H1290" s="138" t="s">
        <v>61</v>
      </c>
      <c r="I1290" s="138" t="s">
        <v>61</v>
      </c>
      <c r="J1290" s="138" t="s">
        <v>61</v>
      </c>
      <c r="K1290" s="138" t="s">
        <v>61</v>
      </c>
      <c r="L1290" s="138" t="s">
        <v>61</v>
      </c>
      <c r="M1290" s="138" t="s">
        <v>61</v>
      </c>
      <c r="N1290" s="138" t="s">
        <v>61</v>
      </c>
      <c r="O1290" s="138" t="s">
        <v>61</v>
      </c>
    </row>
    <row r="1291" spans="1:15" ht="13.5" customHeight="1" x14ac:dyDescent="0.25">
      <c r="A1291" s="139">
        <v>0.33333333333333298</v>
      </c>
      <c r="B1291" s="138" t="s">
        <v>61</v>
      </c>
      <c r="C1291" s="138" t="s">
        <v>61</v>
      </c>
      <c r="D1291" s="138" t="s">
        <v>61</v>
      </c>
      <c r="E1291" s="138" t="s">
        <v>61</v>
      </c>
      <c r="F1291" s="138" t="s">
        <v>61</v>
      </c>
      <c r="G1291" s="138" t="s">
        <v>61</v>
      </c>
      <c r="H1291" s="138" t="s">
        <v>61</v>
      </c>
      <c r="I1291" s="138" t="s">
        <v>61</v>
      </c>
      <c r="J1291" s="138" t="s">
        <v>61</v>
      </c>
      <c r="K1291" s="138" t="s">
        <v>61</v>
      </c>
      <c r="L1291" s="138" t="s">
        <v>61</v>
      </c>
      <c r="M1291" s="138" t="s">
        <v>61</v>
      </c>
      <c r="N1291" s="138" t="s">
        <v>61</v>
      </c>
      <c r="O1291" s="138" t="s">
        <v>61</v>
      </c>
    </row>
    <row r="1292" spans="1:15" ht="13.5" customHeight="1" x14ac:dyDescent="0.25">
      <c r="A1292" s="139">
        <v>0.34375</v>
      </c>
      <c r="B1292" s="138" t="s">
        <v>61</v>
      </c>
      <c r="C1292" s="138" t="s">
        <v>61</v>
      </c>
      <c r="D1292" s="138" t="s">
        <v>61</v>
      </c>
      <c r="E1292" s="138" t="s">
        <v>61</v>
      </c>
      <c r="F1292" s="138" t="s">
        <v>61</v>
      </c>
      <c r="G1292" s="138" t="s">
        <v>61</v>
      </c>
      <c r="H1292" s="138" t="s">
        <v>61</v>
      </c>
      <c r="I1292" s="138" t="s">
        <v>61</v>
      </c>
      <c r="J1292" s="138" t="s">
        <v>61</v>
      </c>
      <c r="K1292" s="138" t="s">
        <v>61</v>
      </c>
      <c r="L1292" s="138" t="s">
        <v>61</v>
      </c>
      <c r="M1292" s="138" t="s">
        <v>61</v>
      </c>
      <c r="N1292" s="138" t="s">
        <v>61</v>
      </c>
      <c r="O1292" s="138" t="s">
        <v>61</v>
      </c>
    </row>
    <row r="1293" spans="1:15" ht="13.5" customHeight="1" x14ac:dyDescent="0.25">
      <c r="A1293" s="139">
        <v>0.35416666666666702</v>
      </c>
      <c r="B1293" s="138" t="s">
        <v>61</v>
      </c>
      <c r="C1293" s="138" t="s">
        <v>61</v>
      </c>
      <c r="D1293" s="138" t="s">
        <v>61</v>
      </c>
      <c r="E1293" s="138" t="s">
        <v>61</v>
      </c>
      <c r="F1293" s="138" t="s">
        <v>61</v>
      </c>
      <c r="G1293" s="138" t="s">
        <v>61</v>
      </c>
      <c r="H1293" s="138" t="s">
        <v>61</v>
      </c>
      <c r="I1293" s="138" t="s">
        <v>61</v>
      </c>
      <c r="J1293" s="138" t="s">
        <v>61</v>
      </c>
      <c r="K1293" s="138" t="s">
        <v>61</v>
      </c>
      <c r="L1293" s="138" t="s">
        <v>61</v>
      </c>
      <c r="M1293" s="138" t="s">
        <v>61</v>
      </c>
      <c r="N1293" s="138" t="s">
        <v>61</v>
      </c>
      <c r="O1293" s="138" t="s">
        <v>61</v>
      </c>
    </row>
    <row r="1294" spans="1:15" ht="13.5" customHeight="1" x14ac:dyDescent="0.25">
      <c r="A1294" s="139">
        <v>0.36458333333333298</v>
      </c>
      <c r="B1294" s="138" t="s">
        <v>61</v>
      </c>
      <c r="C1294" s="138" t="s">
        <v>61</v>
      </c>
      <c r="D1294" s="138" t="s">
        <v>61</v>
      </c>
      <c r="E1294" s="138" t="s">
        <v>61</v>
      </c>
      <c r="F1294" s="138" t="s">
        <v>61</v>
      </c>
      <c r="G1294" s="138" t="s">
        <v>61</v>
      </c>
      <c r="H1294" s="138" t="s">
        <v>61</v>
      </c>
      <c r="I1294" s="138" t="s">
        <v>61</v>
      </c>
      <c r="J1294" s="138" t="s">
        <v>61</v>
      </c>
      <c r="K1294" s="138" t="s">
        <v>61</v>
      </c>
      <c r="L1294" s="138" t="s">
        <v>61</v>
      </c>
      <c r="M1294" s="138" t="s">
        <v>61</v>
      </c>
      <c r="N1294" s="138" t="s">
        <v>61</v>
      </c>
      <c r="O1294" s="138" t="s">
        <v>61</v>
      </c>
    </row>
    <row r="1295" spans="1:15" ht="13.5" customHeight="1" x14ac:dyDescent="0.25">
      <c r="A1295" s="139">
        <v>0.375</v>
      </c>
      <c r="B1295" s="138" t="s">
        <v>61</v>
      </c>
      <c r="C1295" s="138" t="s">
        <v>61</v>
      </c>
      <c r="D1295" s="138" t="s">
        <v>61</v>
      </c>
      <c r="E1295" s="138" t="s">
        <v>61</v>
      </c>
      <c r="F1295" s="138" t="s">
        <v>61</v>
      </c>
      <c r="G1295" s="138" t="s">
        <v>61</v>
      </c>
      <c r="H1295" s="138" t="s">
        <v>61</v>
      </c>
      <c r="I1295" s="138" t="s">
        <v>61</v>
      </c>
      <c r="J1295" s="138" t="s">
        <v>61</v>
      </c>
      <c r="K1295" s="138" t="s">
        <v>61</v>
      </c>
      <c r="L1295" s="138" t="s">
        <v>61</v>
      </c>
      <c r="M1295" s="138" t="s">
        <v>61</v>
      </c>
      <c r="N1295" s="138" t="s">
        <v>61</v>
      </c>
      <c r="O1295" s="138" t="s">
        <v>61</v>
      </c>
    </row>
    <row r="1296" spans="1:15" ht="13.5" customHeight="1" x14ac:dyDescent="0.25">
      <c r="A1296" s="139">
        <v>0.38541666666666702</v>
      </c>
      <c r="B1296" s="138" t="s">
        <v>61</v>
      </c>
      <c r="C1296" s="138" t="s">
        <v>61</v>
      </c>
      <c r="D1296" s="138" t="s">
        <v>61</v>
      </c>
      <c r="E1296" s="138" t="s">
        <v>61</v>
      </c>
      <c r="F1296" s="138" t="s">
        <v>61</v>
      </c>
      <c r="G1296" s="138" t="s">
        <v>61</v>
      </c>
      <c r="H1296" s="138" t="s">
        <v>61</v>
      </c>
      <c r="I1296" s="138" t="s">
        <v>61</v>
      </c>
      <c r="J1296" s="138" t="s">
        <v>61</v>
      </c>
      <c r="K1296" s="138" t="s">
        <v>61</v>
      </c>
      <c r="L1296" s="138" t="s">
        <v>61</v>
      </c>
      <c r="M1296" s="138" t="s">
        <v>61</v>
      </c>
      <c r="N1296" s="138" t="s">
        <v>61</v>
      </c>
      <c r="O1296" s="138" t="s">
        <v>61</v>
      </c>
    </row>
    <row r="1297" spans="1:15" ht="13.5" customHeight="1" x14ac:dyDescent="0.25">
      <c r="A1297" s="139">
        <v>0.39583333333333298</v>
      </c>
      <c r="B1297" s="138" t="s">
        <v>61</v>
      </c>
      <c r="C1297" s="138" t="s">
        <v>61</v>
      </c>
      <c r="D1297" s="138" t="s">
        <v>61</v>
      </c>
      <c r="E1297" s="138" t="s">
        <v>61</v>
      </c>
      <c r="F1297" s="138" t="s">
        <v>61</v>
      </c>
      <c r="G1297" s="138" t="s">
        <v>61</v>
      </c>
      <c r="H1297" s="138" t="s">
        <v>61</v>
      </c>
      <c r="I1297" s="138" t="s">
        <v>61</v>
      </c>
      <c r="J1297" s="138" t="s">
        <v>61</v>
      </c>
      <c r="K1297" s="138" t="s">
        <v>61</v>
      </c>
      <c r="L1297" s="138" t="s">
        <v>61</v>
      </c>
      <c r="M1297" s="138" t="s">
        <v>61</v>
      </c>
      <c r="N1297" s="138" t="s">
        <v>61</v>
      </c>
      <c r="O1297" s="138" t="s">
        <v>61</v>
      </c>
    </row>
    <row r="1298" spans="1:15" ht="13.5" customHeight="1" x14ac:dyDescent="0.25">
      <c r="A1298" s="139">
        <v>0.40625</v>
      </c>
      <c r="B1298" s="138" t="s">
        <v>61</v>
      </c>
      <c r="C1298" s="138" t="s">
        <v>61</v>
      </c>
      <c r="D1298" s="138" t="s">
        <v>61</v>
      </c>
      <c r="E1298" s="138" t="s">
        <v>61</v>
      </c>
      <c r="F1298" s="138" t="s">
        <v>61</v>
      </c>
      <c r="G1298" s="138" t="s">
        <v>61</v>
      </c>
      <c r="H1298" s="138" t="s">
        <v>61</v>
      </c>
      <c r="I1298" s="138" t="s">
        <v>61</v>
      </c>
      <c r="J1298" s="138" t="s">
        <v>61</v>
      </c>
      <c r="K1298" s="138" t="s">
        <v>61</v>
      </c>
      <c r="L1298" s="138" t="s">
        <v>61</v>
      </c>
      <c r="M1298" s="138" t="s">
        <v>61</v>
      </c>
      <c r="N1298" s="138" t="s">
        <v>61</v>
      </c>
      <c r="O1298" s="138" t="s">
        <v>61</v>
      </c>
    </row>
    <row r="1299" spans="1:15" ht="13.5" customHeight="1" x14ac:dyDescent="0.25">
      <c r="A1299" s="139">
        <v>0.41666666666666702</v>
      </c>
      <c r="B1299" s="138" t="s">
        <v>61</v>
      </c>
      <c r="C1299" s="138" t="s">
        <v>61</v>
      </c>
      <c r="D1299" s="138" t="s">
        <v>61</v>
      </c>
      <c r="E1299" s="138" t="s">
        <v>61</v>
      </c>
      <c r="F1299" s="138" t="s">
        <v>61</v>
      </c>
      <c r="G1299" s="138" t="s">
        <v>61</v>
      </c>
      <c r="H1299" s="138" t="s">
        <v>61</v>
      </c>
      <c r="I1299" s="138" t="s">
        <v>61</v>
      </c>
      <c r="J1299" s="138" t="s">
        <v>61</v>
      </c>
      <c r="K1299" s="138" t="s">
        <v>61</v>
      </c>
      <c r="L1299" s="138" t="s">
        <v>61</v>
      </c>
      <c r="M1299" s="138" t="s">
        <v>61</v>
      </c>
      <c r="N1299" s="138" t="s">
        <v>61</v>
      </c>
      <c r="O1299" s="138" t="s">
        <v>61</v>
      </c>
    </row>
    <row r="1300" spans="1:15" ht="13.5" customHeight="1" x14ac:dyDescent="0.25">
      <c r="A1300" s="139">
        <v>0.42708333333333298</v>
      </c>
      <c r="B1300" s="138" t="s">
        <v>61</v>
      </c>
      <c r="C1300" s="138" t="s">
        <v>61</v>
      </c>
      <c r="D1300" s="138" t="s">
        <v>61</v>
      </c>
      <c r="E1300" s="138" t="s">
        <v>61</v>
      </c>
      <c r="F1300" s="138" t="s">
        <v>61</v>
      </c>
      <c r="G1300" s="138" t="s">
        <v>61</v>
      </c>
      <c r="H1300" s="138" t="s">
        <v>61</v>
      </c>
      <c r="I1300" s="138" t="s">
        <v>61</v>
      </c>
      <c r="J1300" s="138" t="s">
        <v>61</v>
      </c>
      <c r="K1300" s="138" t="s">
        <v>61</v>
      </c>
      <c r="L1300" s="138" t="s">
        <v>61</v>
      </c>
      <c r="M1300" s="138" t="s">
        <v>61</v>
      </c>
      <c r="N1300" s="138" t="s">
        <v>61</v>
      </c>
      <c r="O1300" s="138" t="s">
        <v>61</v>
      </c>
    </row>
    <row r="1301" spans="1:15" ht="13.5" customHeight="1" x14ac:dyDescent="0.25">
      <c r="A1301" s="139">
        <v>0.4375</v>
      </c>
      <c r="B1301" s="138" t="s">
        <v>61</v>
      </c>
      <c r="C1301" s="138" t="s">
        <v>61</v>
      </c>
      <c r="D1301" s="138" t="s">
        <v>61</v>
      </c>
      <c r="E1301" s="138" t="s">
        <v>61</v>
      </c>
      <c r="F1301" s="138" t="s">
        <v>61</v>
      </c>
      <c r="G1301" s="138" t="s">
        <v>61</v>
      </c>
      <c r="H1301" s="138" t="s">
        <v>61</v>
      </c>
      <c r="I1301" s="138" t="s">
        <v>61</v>
      </c>
      <c r="J1301" s="138" t="s">
        <v>61</v>
      </c>
      <c r="K1301" s="138" t="s">
        <v>61</v>
      </c>
      <c r="L1301" s="138" t="s">
        <v>61</v>
      </c>
      <c r="M1301" s="138" t="s">
        <v>61</v>
      </c>
      <c r="N1301" s="138" t="s">
        <v>61</v>
      </c>
      <c r="O1301" s="138" t="s">
        <v>61</v>
      </c>
    </row>
    <row r="1302" spans="1:15" ht="13.5" customHeight="1" x14ac:dyDescent="0.25">
      <c r="A1302" s="139">
        <v>0.44791666666666702</v>
      </c>
      <c r="B1302" s="138" t="s">
        <v>61</v>
      </c>
      <c r="C1302" s="138" t="s">
        <v>61</v>
      </c>
      <c r="D1302" s="138" t="s">
        <v>61</v>
      </c>
      <c r="E1302" s="138" t="s">
        <v>61</v>
      </c>
      <c r="F1302" s="138" t="s">
        <v>61</v>
      </c>
      <c r="G1302" s="138" t="s">
        <v>61</v>
      </c>
      <c r="H1302" s="138" t="s">
        <v>61</v>
      </c>
      <c r="I1302" s="138" t="s">
        <v>61</v>
      </c>
      <c r="J1302" s="138" t="s">
        <v>61</v>
      </c>
      <c r="K1302" s="138" t="s">
        <v>61</v>
      </c>
      <c r="L1302" s="138" t="s">
        <v>61</v>
      </c>
      <c r="M1302" s="138" t="s">
        <v>61</v>
      </c>
      <c r="N1302" s="138" t="s">
        <v>61</v>
      </c>
      <c r="O1302" s="138" t="s">
        <v>61</v>
      </c>
    </row>
    <row r="1303" spans="1:15" ht="13.5" customHeight="1" x14ac:dyDescent="0.25">
      <c r="A1303" s="139">
        <v>0.45833333333333298</v>
      </c>
      <c r="B1303" s="138" t="s">
        <v>61</v>
      </c>
      <c r="C1303" s="138" t="s">
        <v>61</v>
      </c>
      <c r="D1303" s="138" t="s">
        <v>61</v>
      </c>
      <c r="E1303" s="138" t="s">
        <v>61</v>
      </c>
      <c r="F1303" s="138" t="s">
        <v>61</v>
      </c>
      <c r="G1303" s="138" t="s">
        <v>61</v>
      </c>
      <c r="H1303" s="138" t="s">
        <v>61</v>
      </c>
      <c r="I1303" s="138" t="s">
        <v>61</v>
      </c>
      <c r="J1303" s="138" t="s">
        <v>61</v>
      </c>
      <c r="K1303" s="138" t="s">
        <v>61</v>
      </c>
      <c r="L1303" s="138" t="s">
        <v>61</v>
      </c>
      <c r="M1303" s="138" t="s">
        <v>61</v>
      </c>
      <c r="N1303" s="138" t="s">
        <v>61</v>
      </c>
      <c r="O1303" s="138" t="s">
        <v>61</v>
      </c>
    </row>
    <row r="1304" spans="1:15" ht="13.5" customHeight="1" x14ac:dyDescent="0.25">
      <c r="A1304" s="139">
        <v>0.46875</v>
      </c>
      <c r="B1304" s="138" t="s">
        <v>61</v>
      </c>
      <c r="C1304" s="138" t="s">
        <v>61</v>
      </c>
      <c r="D1304" s="138" t="s">
        <v>61</v>
      </c>
      <c r="E1304" s="138" t="s">
        <v>61</v>
      </c>
      <c r="F1304" s="138" t="s">
        <v>61</v>
      </c>
      <c r="G1304" s="138" t="s">
        <v>61</v>
      </c>
      <c r="H1304" s="138" t="s">
        <v>61</v>
      </c>
      <c r="I1304" s="138" t="s">
        <v>61</v>
      </c>
      <c r="J1304" s="138" t="s">
        <v>61</v>
      </c>
      <c r="K1304" s="138" t="s">
        <v>61</v>
      </c>
      <c r="L1304" s="138" t="s">
        <v>61</v>
      </c>
      <c r="M1304" s="138" t="s">
        <v>61</v>
      </c>
      <c r="N1304" s="138" t="s">
        <v>61</v>
      </c>
      <c r="O1304" s="138" t="s">
        <v>61</v>
      </c>
    </row>
    <row r="1305" spans="1:15" ht="13.5" customHeight="1" x14ac:dyDescent="0.25">
      <c r="A1305" s="139">
        <v>0.47916666666666702</v>
      </c>
      <c r="B1305" s="138" t="s">
        <v>61</v>
      </c>
      <c r="C1305" s="138" t="s">
        <v>61</v>
      </c>
      <c r="D1305" s="138" t="s">
        <v>61</v>
      </c>
      <c r="E1305" s="138" t="s">
        <v>61</v>
      </c>
      <c r="F1305" s="138" t="s">
        <v>61</v>
      </c>
      <c r="G1305" s="138" t="s">
        <v>61</v>
      </c>
      <c r="H1305" s="138" t="s">
        <v>61</v>
      </c>
      <c r="I1305" s="138" t="s">
        <v>61</v>
      </c>
      <c r="J1305" s="138" t="s">
        <v>61</v>
      </c>
      <c r="K1305" s="138" t="s">
        <v>61</v>
      </c>
      <c r="L1305" s="138" t="s">
        <v>61</v>
      </c>
      <c r="M1305" s="138" t="s">
        <v>61</v>
      </c>
      <c r="N1305" s="138" t="s">
        <v>61</v>
      </c>
      <c r="O1305" s="138" t="s">
        <v>61</v>
      </c>
    </row>
    <row r="1306" spans="1:15" ht="13.5" customHeight="1" x14ac:dyDescent="0.25">
      <c r="A1306" s="139">
        <v>0.48958333333333298</v>
      </c>
      <c r="B1306" s="138" t="s">
        <v>61</v>
      </c>
      <c r="C1306" s="138" t="s">
        <v>61</v>
      </c>
      <c r="D1306" s="138" t="s">
        <v>61</v>
      </c>
      <c r="E1306" s="138" t="s">
        <v>61</v>
      </c>
      <c r="F1306" s="138" t="s">
        <v>61</v>
      </c>
      <c r="G1306" s="138" t="s">
        <v>61</v>
      </c>
      <c r="H1306" s="138" t="s">
        <v>61</v>
      </c>
      <c r="I1306" s="138" t="s">
        <v>61</v>
      </c>
      <c r="J1306" s="138" t="s">
        <v>61</v>
      </c>
      <c r="K1306" s="138" t="s">
        <v>61</v>
      </c>
      <c r="L1306" s="138" t="s">
        <v>61</v>
      </c>
      <c r="M1306" s="138" t="s">
        <v>61</v>
      </c>
      <c r="N1306" s="138" t="s">
        <v>61</v>
      </c>
      <c r="O1306" s="138" t="s">
        <v>61</v>
      </c>
    </row>
    <row r="1307" spans="1:15" ht="13.5" customHeight="1" x14ac:dyDescent="0.25">
      <c r="A1307" s="139">
        <v>0.5</v>
      </c>
      <c r="B1307" s="138" t="s">
        <v>61</v>
      </c>
      <c r="C1307" s="138" t="s">
        <v>61</v>
      </c>
      <c r="D1307" s="138" t="s">
        <v>61</v>
      </c>
      <c r="E1307" s="138" t="s">
        <v>61</v>
      </c>
      <c r="F1307" s="138" t="s">
        <v>61</v>
      </c>
      <c r="G1307" s="138" t="s">
        <v>61</v>
      </c>
      <c r="H1307" s="138" t="s">
        <v>61</v>
      </c>
      <c r="I1307" s="138" t="s">
        <v>61</v>
      </c>
      <c r="J1307" s="138" t="s">
        <v>61</v>
      </c>
      <c r="K1307" s="138" t="s">
        <v>61</v>
      </c>
      <c r="L1307" s="138" t="s">
        <v>61</v>
      </c>
      <c r="M1307" s="138" t="s">
        <v>61</v>
      </c>
      <c r="N1307" s="138" t="s">
        <v>61</v>
      </c>
      <c r="O1307" s="138" t="s">
        <v>61</v>
      </c>
    </row>
    <row r="1308" spans="1:15" ht="13.5" customHeight="1" x14ac:dyDescent="0.25">
      <c r="A1308" s="139">
        <v>0.51041666666666696</v>
      </c>
      <c r="B1308" s="138" t="s">
        <v>61</v>
      </c>
      <c r="C1308" s="138" t="s">
        <v>61</v>
      </c>
      <c r="D1308" s="138" t="s">
        <v>61</v>
      </c>
      <c r="E1308" s="138" t="s">
        <v>61</v>
      </c>
      <c r="F1308" s="138" t="s">
        <v>61</v>
      </c>
      <c r="G1308" s="138" t="s">
        <v>61</v>
      </c>
      <c r="H1308" s="138" t="s">
        <v>61</v>
      </c>
      <c r="I1308" s="138" t="s">
        <v>61</v>
      </c>
      <c r="J1308" s="138" t="s">
        <v>61</v>
      </c>
      <c r="K1308" s="138" t="s">
        <v>61</v>
      </c>
      <c r="L1308" s="138" t="s">
        <v>61</v>
      </c>
      <c r="M1308" s="138" t="s">
        <v>61</v>
      </c>
      <c r="N1308" s="138" t="s">
        <v>61</v>
      </c>
      <c r="O1308" s="138" t="s">
        <v>61</v>
      </c>
    </row>
    <row r="1309" spans="1:15" ht="13.5" customHeight="1" x14ac:dyDescent="0.25">
      <c r="A1309" s="139">
        <v>0.52083333333333304</v>
      </c>
      <c r="B1309" s="138" t="s">
        <v>61</v>
      </c>
      <c r="C1309" s="138" t="s">
        <v>61</v>
      </c>
      <c r="D1309" s="138" t="s">
        <v>61</v>
      </c>
      <c r="E1309" s="138" t="s">
        <v>61</v>
      </c>
      <c r="F1309" s="138" t="s">
        <v>61</v>
      </c>
      <c r="G1309" s="138" t="s">
        <v>61</v>
      </c>
      <c r="H1309" s="138" t="s">
        <v>61</v>
      </c>
      <c r="I1309" s="138" t="s">
        <v>61</v>
      </c>
      <c r="J1309" s="138" t="s">
        <v>61</v>
      </c>
      <c r="K1309" s="138" t="s">
        <v>61</v>
      </c>
      <c r="L1309" s="138" t="s">
        <v>61</v>
      </c>
      <c r="M1309" s="138" t="s">
        <v>61</v>
      </c>
      <c r="N1309" s="138" t="s">
        <v>61</v>
      </c>
      <c r="O1309" s="138" t="s">
        <v>61</v>
      </c>
    </row>
    <row r="1310" spans="1:15" ht="13.5" customHeight="1" x14ac:dyDescent="0.25">
      <c r="A1310" s="139">
        <v>0.53125</v>
      </c>
      <c r="B1310" s="138" t="s">
        <v>61</v>
      </c>
      <c r="C1310" s="138" t="s">
        <v>61</v>
      </c>
      <c r="D1310" s="138" t="s">
        <v>61</v>
      </c>
      <c r="E1310" s="138" t="s">
        <v>61</v>
      </c>
      <c r="F1310" s="138" t="s">
        <v>61</v>
      </c>
      <c r="G1310" s="138" t="s">
        <v>61</v>
      </c>
      <c r="H1310" s="138" t="s">
        <v>61</v>
      </c>
      <c r="I1310" s="138" t="s">
        <v>61</v>
      </c>
      <c r="J1310" s="138" t="s">
        <v>61</v>
      </c>
      <c r="K1310" s="138" t="s">
        <v>61</v>
      </c>
      <c r="L1310" s="138" t="s">
        <v>61</v>
      </c>
      <c r="M1310" s="138" t="s">
        <v>61</v>
      </c>
      <c r="N1310" s="138" t="s">
        <v>61</v>
      </c>
      <c r="O1310" s="138" t="s">
        <v>61</v>
      </c>
    </row>
    <row r="1311" spans="1:15" ht="13.5" customHeight="1" x14ac:dyDescent="0.25">
      <c r="A1311" s="139">
        <v>0.54166666666666696</v>
      </c>
      <c r="B1311" s="138" t="s">
        <v>61</v>
      </c>
      <c r="C1311" s="138" t="s">
        <v>61</v>
      </c>
      <c r="D1311" s="138" t="s">
        <v>61</v>
      </c>
      <c r="E1311" s="138" t="s">
        <v>61</v>
      </c>
      <c r="F1311" s="138" t="s">
        <v>61</v>
      </c>
      <c r="G1311" s="138" t="s">
        <v>61</v>
      </c>
      <c r="H1311" s="138" t="s">
        <v>61</v>
      </c>
      <c r="I1311" s="138" t="s">
        <v>61</v>
      </c>
      <c r="J1311" s="138" t="s">
        <v>61</v>
      </c>
      <c r="K1311" s="138" t="s">
        <v>61</v>
      </c>
      <c r="L1311" s="138" t="s">
        <v>61</v>
      </c>
      <c r="M1311" s="138" t="s">
        <v>61</v>
      </c>
      <c r="N1311" s="138" t="s">
        <v>61</v>
      </c>
      <c r="O1311" s="138" t="s">
        <v>61</v>
      </c>
    </row>
    <row r="1312" spans="1:15" ht="13.5" customHeight="1" x14ac:dyDescent="0.25">
      <c r="A1312" s="139">
        <v>0.55208333333333304</v>
      </c>
      <c r="B1312" s="138" t="s">
        <v>61</v>
      </c>
      <c r="C1312" s="138" t="s">
        <v>61</v>
      </c>
      <c r="D1312" s="138" t="s">
        <v>61</v>
      </c>
      <c r="E1312" s="138" t="s">
        <v>61</v>
      </c>
      <c r="F1312" s="138" t="s">
        <v>61</v>
      </c>
      <c r="G1312" s="138" t="s">
        <v>61</v>
      </c>
      <c r="H1312" s="138" t="s">
        <v>61</v>
      </c>
      <c r="I1312" s="138" t="s">
        <v>61</v>
      </c>
      <c r="J1312" s="138" t="s">
        <v>61</v>
      </c>
      <c r="K1312" s="138" t="s">
        <v>61</v>
      </c>
      <c r="L1312" s="138" t="s">
        <v>61</v>
      </c>
      <c r="M1312" s="138" t="s">
        <v>61</v>
      </c>
      <c r="N1312" s="138" t="s">
        <v>61</v>
      </c>
      <c r="O1312" s="138" t="s">
        <v>61</v>
      </c>
    </row>
    <row r="1313" spans="1:15" ht="13.5" customHeight="1" x14ac:dyDescent="0.25">
      <c r="A1313" s="139">
        <v>0.5625</v>
      </c>
      <c r="B1313" s="138" t="s">
        <v>61</v>
      </c>
      <c r="C1313" s="138" t="s">
        <v>61</v>
      </c>
      <c r="D1313" s="138" t="s">
        <v>61</v>
      </c>
      <c r="E1313" s="138" t="s">
        <v>61</v>
      </c>
      <c r="F1313" s="138" t="s">
        <v>61</v>
      </c>
      <c r="G1313" s="138" t="s">
        <v>61</v>
      </c>
      <c r="H1313" s="138" t="s">
        <v>61</v>
      </c>
      <c r="I1313" s="138" t="s">
        <v>61</v>
      </c>
      <c r="J1313" s="138" t="s">
        <v>61</v>
      </c>
      <c r="K1313" s="138" t="s">
        <v>61</v>
      </c>
      <c r="L1313" s="138" t="s">
        <v>61</v>
      </c>
      <c r="M1313" s="138" t="s">
        <v>61</v>
      </c>
      <c r="N1313" s="138" t="s">
        <v>61</v>
      </c>
      <c r="O1313" s="138" t="s">
        <v>61</v>
      </c>
    </row>
    <row r="1314" spans="1:15" ht="13.5" customHeight="1" x14ac:dyDescent="0.25">
      <c r="A1314" s="139">
        <v>0.57291666666666696</v>
      </c>
      <c r="B1314" s="138" t="s">
        <v>61</v>
      </c>
      <c r="C1314" s="138" t="s">
        <v>61</v>
      </c>
      <c r="D1314" s="138" t="s">
        <v>61</v>
      </c>
      <c r="E1314" s="138" t="s">
        <v>61</v>
      </c>
      <c r="F1314" s="138" t="s">
        <v>61</v>
      </c>
      <c r="G1314" s="138" t="s">
        <v>61</v>
      </c>
      <c r="H1314" s="138" t="s">
        <v>61</v>
      </c>
      <c r="I1314" s="138" t="s">
        <v>61</v>
      </c>
      <c r="J1314" s="138" t="s">
        <v>61</v>
      </c>
      <c r="K1314" s="138" t="s">
        <v>61</v>
      </c>
      <c r="L1314" s="138" t="s">
        <v>61</v>
      </c>
      <c r="M1314" s="138" t="s">
        <v>61</v>
      </c>
      <c r="N1314" s="138" t="s">
        <v>61</v>
      </c>
      <c r="O1314" s="138" t="s">
        <v>61</v>
      </c>
    </row>
    <row r="1315" spans="1:15" ht="13.5" customHeight="1" x14ac:dyDescent="0.25">
      <c r="A1315" s="139">
        <v>0.58333333333333304</v>
      </c>
      <c r="B1315" s="138" t="s">
        <v>61</v>
      </c>
      <c r="C1315" s="138" t="s">
        <v>61</v>
      </c>
      <c r="D1315" s="138" t="s">
        <v>61</v>
      </c>
      <c r="E1315" s="138" t="s">
        <v>61</v>
      </c>
      <c r="F1315" s="138" t="s">
        <v>61</v>
      </c>
      <c r="G1315" s="138" t="s">
        <v>61</v>
      </c>
      <c r="H1315" s="138" t="s">
        <v>61</v>
      </c>
      <c r="I1315" s="138" t="s">
        <v>61</v>
      </c>
      <c r="J1315" s="138" t="s">
        <v>61</v>
      </c>
      <c r="K1315" s="138" t="s">
        <v>61</v>
      </c>
      <c r="L1315" s="138" t="s">
        <v>61</v>
      </c>
      <c r="M1315" s="138" t="s">
        <v>61</v>
      </c>
      <c r="N1315" s="138" t="s">
        <v>61</v>
      </c>
      <c r="O1315" s="138" t="s">
        <v>61</v>
      </c>
    </row>
    <row r="1316" spans="1:15" ht="13.5" customHeight="1" x14ac:dyDescent="0.25">
      <c r="A1316" s="139">
        <v>0.59375</v>
      </c>
      <c r="B1316" s="138" t="s">
        <v>61</v>
      </c>
      <c r="C1316" s="138" t="s">
        <v>61</v>
      </c>
      <c r="D1316" s="138" t="s">
        <v>61</v>
      </c>
      <c r="E1316" s="138" t="s">
        <v>61</v>
      </c>
      <c r="F1316" s="138" t="s">
        <v>61</v>
      </c>
      <c r="G1316" s="138" t="s">
        <v>61</v>
      </c>
      <c r="H1316" s="138" t="s">
        <v>61</v>
      </c>
      <c r="I1316" s="138" t="s">
        <v>61</v>
      </c>
      <c r="J1316" s="138" t="s">
        <v>61</v>
      </c>
      <c r="K1316" s="138" t="s">
        <v>61</v>
      </c>
      <c r="L1316" s="138" t="s">
        <v>61</v>
      </c>
      <c r="M1316" s="138" t="s">
        <v>61</v>
      </c>
      <c r="N1316" s="138" t="s">
        <v>61</v>
      </c>
      <c r="O1316" s="138" t="s">
        <v>61</v>
      </c>
    </row>
    <row r="1317" spans="1:15" ht="13.5" customHeight="1" x14ac:dyDescent="0.25">
      <c r="A1317" s="139">
        <v>0.60416666666666696</v>
      </c>
      <c r="B1317" s="138" t="s">
        <v>61</v>
      </c>
      <c r="C1317" s="138" t="s">
        <v>61</v>
      </c>
      <c r="D1317" s="138" t="s">
        <v>61</v>
      </c>
      <c r="E1317" s="138" t="s">
        <v>61</v>
      </c>
      <c r="F1317" s="138" t="s">
        <v>61</v>
      </c>
      <c r="G1317" s="138" t="s">
        <v>61</v>
      </c>
      <c r="H1317" s="138" t="s">
        <v>61</v>
      </c>
      <c r="I1317" s="138" t="s">
        <v>61</v>
      </c>
      <c r="J1317" s="138" t="s">
        <v>61</v>
      </c>
      <c r="K1317" s="138" t="s">
        <v>61</v>
      </c>
      <c r="L1317" s="138" t="s">
        <v>61</v>
      </c>
      <c r="M1317" s="138" t="s">
        <v>61</v>
      </c>
      <c r="N1317" s="138" t="s">
        <v>61</v>
      </c>
      <c r="O1317" s="138" t="s">
        <v>61</v>
      </c>
    </row>
    <row r="1318" spans="1:15" ht="13.5" customHeight="1" x14ac:dyDescent="0.25">
      <c r="A1318" s="139">
        <v>0.61458333333333304</v>
      </c>
      <c r="B1318" s="138" t="s">
        <v>61</v>
      </c>
      <c r="C1318" s="138" t="s">
        <v>61</v>
      </c>
      <c r="D1318" s="138" t="s">
        <v>61</v>
      </c>
      <c r="E1318" s="138" t="s">
        <v>61</v>
      </c>
      <c r="F1318" s="138" t="s">
        <v>61</v>
      </c>
      <c r="G1318" s="138" t="s">
        <v>61</v>
      </c>
      <c r="H1318" s="138" t="s">
        <v>61</v>
      </c>
      <c r="I1318" s="138" t="s">
        <v>61</v>
      </c>
      <c r="J1318" s="138" t="s">
        <v>61</v>
      </c>
      <c r="K1318" s="138" t="s">
        <v>61</v>
      </c>
      <c r="L1318" s="138" t="s">
        <v>61</v>
      </c>
      <c r="M1318" s="138" t="s">
        <v>61</v>
      </c>
      <c r="N1318" s="138" t="s">
        <v>61</v>
      </c>
      <c r="O1318" s="138" t="s">
        <v>61</v>
      </c>
    </row>
    <row r="1319" spans="1:15" ht="13.5" customHeight="1" x14ac:dyDescent="0.25">
      <c r="A1319" s="139">
        <v>0.625</v>
      </c>
      <c r="B1319" s="138" t="s">
        <v>61</v>
      </c>
      <c r="C1319" s="138" t="s">
        <v>61</v>
      </c>
      <c r="D1319" s="138" t="s">
        <v>61</v>
      </c>
      <c r="E1319" s="138" t="s">
        <v>61</v>
      </c>
      <c r="F1319" s="138" t="s">
        <v>61</v>
      </c>
      <c r="G1319" s="138" t="s">
        <v>61</v>
      </c>
      <c r="H1319" s="138" t="s">
        <v>61</v>
      </c>
      <c r="I1319" s="138" t="s">
        <v>61</v>
      </c>
      <c r="J1319" s="138" t="s">
        <v>61</v>
      </c>
      <c r="K1319" s="138" t="s">
        <v>61</v>
      </c>
      <c r="L1319" s="138" t="s">
        <v>61</v>
      </c>
      <c r="M1319" s="138" t="s">
        <v>61</v>
      </c>
      <c r="N1319" s="138" t="s">
        <v>61</v>
      </c>
      <c r="O1319" s="138" t="s">
        <v>61</v>
      </c>
    </row>
    <row r="1320" spans="1:15" ht="13.5" customHeight="1" x14ac:dyDescent="0.25">
      <c r="A1320" s="139">
        <v>0.63541666666666696</v>
      </c>
      <c r="B1320" s="138" t="s">
        <v>61</v>
      </c>
      <c r="C1320" s="138" t="s">
        <v>61</v>
      </c>
      <c r="D1320" s="138" t="s">
        <v>61</v>
      </c>
      <c r="E1320" s="138" t="s">
        <v>61</v>
      </c>
      <c r="F1320" s="138" t="s">
        <v>61</v>
      </c>
      <c r="G1320" s="138" t="s">
        <v>61</v>
      </c>
      <c r="H1320" s="138" t="s">
        <v>61</v>
      </c>
      <c r="I1320" s="138" t="s">
        <v>61</v>
      </c>
      <c r="J1320" s="138" t="s">
        <v>61</v>
      </c>
      <c r="K1320" s="138" t="s">
        <v>61</v>
      </c>
      <c r="L1320" s="138" t="s">
        <v>61</v>
      </c>
      <c r="M1320" s="138" t="s">
        <v>61</v>
      </c>
      <c r="N1320" s="138" t="s">
        <v>61</v>
      </c>
      <c r="O1320" s="138" t="s">
        <v>61</v>
      </c>
    </row>
    <row r="1321" spans="1:15" ht="13.5" customHeight="1" x14ac:dyDescent="0.25">
      <c r="A1321" s="139">
        <v>0.64583333333333304</v>
      </c>
      <c r="B1321" s="138" t="s">
        <v>61</v>
      </c>
      <c r="C1321" s="138" t="s">
        <v>61</v>
      </c>
      <c r="D1321" s="138" t="s">
        <v>61</v>
      </c>
      <c r="E1321" s="138" t="s">
        <v>61</v>
      </c>
      <c r="F1321" s="138" t="s">
        <v>61</v>
      </c>
      <c r="G1321" s="138" t="s">
        <v>61</v>
      </c>
      <c r="H1321" s="138" t="s">
        <v>61</v>
      </c>
      <c r="I1321" s="138" t="s">
        <v>61</v>
      </c>
      <c r="J1321" s="138" t="s">
        <v>61</v>
      </c>
      <c r="K1321" s="138" t="s">
        <v>61</v>
      </c>
      <c r="L1321" s="138" t="s">
        <v>61</v>
      </c>
      <c r="M1321" s="138" t="s">
        <v>61</v>
      </c>
      <c r="N1321" s="138" t="s">
        <v>61</v>
      </c>
      <c r="O1321" s="138" t="s">
        <v>61</v>
      </c>
    </row>
    <row r="1322" spans="1:15" ht="13.5" customHeight="1" x14ac:dyDescent="0.25">
      <c r="A1322" s="139">
        <v>0.65625</v>
      </c>
      <c r="B1322" s="138" t="s">
        <v>61</v>
      </c>
      <c r="C1322" s="138" t="s">
        <v>61</v>
      </c>
      <c r="D1322" s="138" t="s">
        <v>61</v>
      </c>
      <c r="E1322" s="138" t="s">
        <v>61</v>
      </c>
      <c r="F1322" s="138" t="s">
        <v>61</v>
      </c>
      <c r="G1322" s="138" t="s">
        <v>61</v>
      </c>
      <c r="H1322" s="138" t="s">
        <v>61</v>
      </c>
      <c r="I1322" s="138" t="s">
        <v>61</v>
      </c>
      <c r="J1322" s="138" t="s">
        <v>61</v>
      </c>
      <c r="K1322" s="138" t="s">
        <v>61</v>
      </c>
      <c r="L1322" s="138" t="s">
        <v>61</v>
      </c>
      <c r="M1322" s="138" t="s">
        <v>61</v>
      </c>
      <c r="N1322" s="138" t="s">
        <v>61</v>
      </c>
      <c r="O1322" s="138" t="s">
        <v>61</v>
      </c>
    </row>
    <row r="1323" spans="1:15" ht="13.5" customHeight="1" x14ac:dyDescent="0.25">
      <c r="A1323" s="139">
        <v>0.66666666666666696</v>
      </c>
      <c r="B1323" s="138" t="s">
        <v>61</v>
      </c>
      <c r="C1323" s="138" t="s">
        <v>61</v>
      </c>
      <c r="D1323" s="138" t="s">
        <v>61</v>
      </c>
      <c r="E1323" s="138" t="s">
        <v>61</v>
      </c>
      <c r="F1323" s="138" t="s">
        <v>61</v>
      </c>
      <c r="G1323" s="138" t="s">
        <v>61</v>
      </c>
      <c r="H1323" s="138" t="s">
        <v>61</v>
      </c>
      <c r="I1323" s="138" t="s">
        <v>61</v>
      </c>
      <c r="J1323" s="138" t="s">
        <v>61</v>
      </c>
      <c r="K1323" s="138" t="s">
        <v>61</v>
      </c>
      <c r="L1323" s="138" t="s">
        <v>61</v>
      </c>
      <c r="M1323" s="138" t="s">
        <v>61</v>
      </c>
      <c r="N1323" s="138" t="s">
        <v>61</v>
      </c>
      <c r="O1323" s="138" t="s">
        <v>61</v>
      </c>
    </row>
    <row r="1324" spans="1:15" ht="13.5" customHeight="1" x14ac:dyDescent="0.25">
      <c r="A1324" s="139">
        <v>0.67708333333333304</v>
      </c>
      <c r="B1324" s="138" t="s">
        <v>61</v>
      </c>
      <c r="C1324" s="138" t="s">
        <v>61</v>
      </c>
      <c r="D1324" s="138" t="s">
        <v>61</v>
      </c>
      <c r="E1324" s="138" t="s">
        <v>61</v>
      </c>
      <c r="F1324" s="138" t="s">
        <v>61</v>
      </c>
      <c r="G1324" s="138" t="s">
        <v>61</v>
      </c>
      <c r="H1324" s="138" t="s">
        <v>61</v>
      </c>
      <c r="I1324" s="138" t="s">
        <v>61</v>
      </c>
      <c r="J1324" s="138" t="s">
        <v>61</v>
      </c>
      <c r="K1324" s="138" t="s">
        <v>61</v>
      </c>
      <c r="L1324" s="138" t="s">
        <v>61</v>
      </c>
      <c r="M1324" s="138" t="s">
        <v>61</v>
      </c>
      <c r="N1324" s="138" t="s">
        <v>61</v>
      </c>
      <c r="O1324" s="138" t="s">
        <v>61</v>
      </c>
    </row>
    <row r="1325" spans="1:15" ht="13.5" customHeight="1" x14ac:dyDescent="0.25">
      <c r="A1325" s="139">
        <v>0.6875</v>
      </c>
      <c r="B1325" s="138" t="s">
        <v>61</v>
      </c>
      <c r="C1325" s="138" t="s">
        <v>61</v>
      </c>
      <c r="D1325" s="138" t="s">
        <v>61</v>
      </c>
      <c r="E1325" s="138" t="s">
        <v>61</v>
      </c>
      <c r="F1325" s="138" t="s">
        <v>61</v>
      </c>
      <c r="G1325" s="138" t="s">
        <v>61</v>
      </c>
      <c r="H1325" s="138" t="s">
        <v>61</v>
      </c>
      <c r="I1325" s="138" t="s">
        <v>61</v>
      </c>
      <c r="J1325" s="138" t="s">
        <v>61</v>
      </c>
      <c r="K1325" s="138" t="s">
        <v>61</v>
      </c>
      <c r="L1325" s="138" t="s">
        <v>61</v>
      </c>
      <c r="M1325" s="138" t="s">
        <v>61</v>
      </c>
      <c r="N1325" s="138" t="s">
        <v>61</v>
      </c>
      <c r="O1325" s="138" t="s">
        <v>61</v>
      </c>
    </row>
    <row r="1326" spans="1:15" ht="13.5" customHeight="1" x14ac:dyDescent="0.25">
      <c r="A1326" s="139">
        <v>0.69791666666666696</v>
      </c>
      <c r="B1326" s="138" t="s">
        <v>61</v>
      </c>
      <c r="C1326" s="138" t="s">
        <v>61</v>
      </c>
      <c r="D1326" s="138" t="s">
        <v>61</v>
      </c>
      <c r="E1326" s="138" t="s">
        <v>61</v>
      </c>
      <c r="F1326" s="138" t="s">
        <v>61</v>
      </c>
      <c r="G1326" s="138" t="s">
        <v>61</v>
      </c>
      <c r="H1326" s="138" t="s">
        <v>61</v>
      </c>
      <c r="I1326" s="138" t="s">
        <v>61</v>
      </c>
      <c r="J1326" s="138" t="s">
        <v>61</v>
      </c>
      <c r="K1326" s="138" t="s">
        <v>61</v>
      </c>
      <c r="L1326" s="138" t="s">
        <v>61</v>
      </c>
      <c r="M1326" s="138" t="s">
        <v>61</v>
      </c>
      <c r="N1326" s="138" t="s">
        <v>61</v>
      </c>
      <c r="O1326" s="138" t="s">
        <v>61</v>
      </c>
    </row>
    <row r="1327" spans="1:15" ht="13.5" customHeight="1" x14ac:dyDescent="0.25">
      <c r="A1327" s="139">
        <v>0.70833333333333304</v>
      </c>
      <c r="B1327" s="138" t="s">
        <v>61</v>
      </c>
      <c r="C1327" s="138" t="s">
        <v>61</v>
      </c>
      <c r="D1327" s="138" t="s">
        <v>61</v>
      </c>
      <c r="E1327" s="138" t="s">
        <v>61</v>
      </c>
      <c r="F1327" s="138" t="s">
        <v>61</v>
      </c>
      <c r="G1327" s="138" t="s">
        <v>61</v>
      </c>
      <c r="H1327" s="138" t="s">
        <v>61</v>
      </c>
      <c r="I1327" s="138" t="s">
        <v>61</v>
      </c>
      <c r="J1327" s="138" t="s">
        <v>61</v>
      </c>
      <c r="K1327" s="138" t="s">
        <v>61</v>
      </c>
      <c r="L1327" s="138" t="s">
        <v>61</v>
      </c>
      <c r="M1327" s="138" t="s">
        <v>61</v>
      </c>
      <c r="N1327" s="138" t="s">
        <v>61</v>
      </c>
      <c r="O1327" s="138" t="s">
        <v>61</v>
      </c>
    </row>
    <row r="1328" spans="1:15" ht="13.5" customHeight="1" x14ac:dyDescent="0.25">
      <c r="A1328" s="139">
        <v>0.71875</v>
      </c>
      <c r="B1328" s="138" t="s">
        <v>61</v>
      </c>
      <c r="C1328" s="138" t="s">
        <v>61</v>
      </c>
      <c r="D1328" s="138" t="s">
        <v>61</v>
      </c>
      <c r="E1328" s="138" t="s">
        <v>61</v>
      </c>
      <c r="F1328" s="138" t="s">
        <v>61</v>
      </c>
      <c r="G1328" s="138" t="s">
        <v>61</v>
      </c>
      <c r="H1328" s="138" t="s">
        <v>61</v>
      </c>
      <c r="I1328" s="138" t="s">
        <v>61</v>
      </c>
      <c r="J1328" s="138" t="s">
        <v>61</v>
      </c>
      <c r="K1328" s="138" t="s">
        <v>61</v>
      </c>
      <c r="L1328" s="138" t="s">
        <v>61</v>
      </c>
      <c r="M1328" s="138" t="s">
        <v>61</v>
      </c>
      <c r="N1328" s="138" t="s">
        <v>61</v>
      </c>
      <c r="O1328" s="138" t="s">
        <v>61</v>
      </c>
    </row>
    <row r="1329" spans="1:15" ht="13.5" customHeight="1" x14ac:dyDescent="0.25">
      <c r="A1329" s="139">
        <v>0.72916666666666696</v>
      </c>
      <c r="B1329" s="138" t="s">
        <v>61</v>
      </c>
      <c r="C1329" s="138" t="s">
        <v>61</v>
      </c>
      <c r="D1329" s="138" t="s">
        <v>61</v>
      </c>
      <c r="E1329" s="138" t="s">
        <v>61</v>
      </c>
      <c r="F1329" s="138" t="s">
        <v>61</v>
      </c>
      <c r="G1329" s="138" t="s">
        <v>61</v>
      </c>
      <c r="H1329" s="138" t="s">
        <v>61</v>
      </c>
      <c r="I1329" s="138" t="s">
        <v>61</v>
      </c>
      <c r="J1329" s="138" t="s">
        <v>61</v>
      </c>
      <c r="K1329" s="138" t="s">
        <v>61</v>
      </c>
      <c r="L1329" s="138" t="s">
        <v>61</v>
      </c>
      <c r="M1329" s="138" t="s">
        <v>61</v>
      </c>
      <c r="N1329" s="138" t="s">
        <v>61</v>
      </c>
      <c r="O1329" s="138" t="s">
        <v>61</v>
      </c>
    </row>
    <row r="1330" spans="1:15" ht="13.5" customHeight="1" x14ac:dyDescent="0.25">
      <c r="A1330" s="139">
        <v>0.73958333333333304</v>
      </c>
      <c r="B1330" s="138" t="s">
        <v>61</v>
      </c>
      <c r="C1330" s="138" t="s">
        <v>61</v>
      </c>
      <c r="D1330" s="138" t="s">
        <v>61</v>
      </c>
      <c r="E1330" s="138" t="s">
        <v>61</v>
      </c>
      <c r="F1330" s="138" t="s">
        <v>61</v>
      </c>
      <c r="G1330" s="138" t="s">
        <v>61</v>
      </c>
      <c r="H1330" s="138" t="s">
        <v>61</v>
      </c>
      <c r="I1330" s="138" t="s">
        <v>61</v>
      </c>
      <c r="J1330" s="138" t="s">
        <v>61</v>
      </c>
      <c r="K1330" s="138" t="s">
        <v>61</v>
      </c>
      <c r="L1330" s="138" t="s">
        <v>61</v>
      </c>
      <c r="M1330" s="138" t="s">
        <v>61</v>
      </c>
      <c r="N1330" s="138" t="s">
        <v>61</v>
      </c>
      <c r="O1330" s="138" t="s">
        <v>61</v>
      </c>
    </row>
    <row r="1331" spans="1:15" ht="13.5" customHeight="1" x14ac:dyDescent="0.25">
      <c r="A1331" s="139">
        <v>0.75</v>
      </c>
      <c r="B1331" s="138" t="s">
        <v>61</v>
      </c>
      <c r="C1331" s="138" t="s">
        <v>61</v>
      </c>
      <c r="D1331" s="138" t="s">
        <v>61</v>
      </c>
      <c r="E1331" s="138" t="s">
        <v>61</v>
      </c>
      <c r="F1331" s="138" t="s">
        <v>61</v>
      </c>
      <c r="G1331" s="138" t="s">
        <v>61</v>
      </c>
      <c r="H1331" s="138" t="s">
        <v>61</v>
      </c>
      <c r="I1331" s="138" t="s">
        <v>61</v>
      </c>
      <c r="J1331" s="138" t="s">
        <v>61</v>
      </c>
      <c r="K1331" s="138" t="s">
        <v>61</v>
      </c>
      <c r="L1331" s="138" t="s">
        <v>61</v>
      </c>
      <c r="M1331" s="138" t="s">
        <v>61</v>
      </c>
      <c r="N1331" s="138" t="s">
        <v>61</v>
      </c>
      <c r="O1331" s="138" t="s">
        <v>61</v>
      </c>
    </row>
    <row r="1332" spans="1:15" ht="13.5" customHeight="1" x14ac:dyDescent="0.25">
      <c r="A1332" s="139">
        <v>0.76041666666666696</v>
      </c>
      <c r="B1332" s="138" t="s">
        <v>61</v>
      </c>
      <c r="C1332" s="138" t="s">
        <v>61</v>
      </c>
      <c r="D1332" s="138" t="s">
        <v>61</v>
      </c>
      <c r="E1332" s="138" t="s">
        <v>61</v>
      </c>
      <c r="F1332" s="138" t="s">
        <v>61</v>
      </c>
      <c r="G1332" s="138" t="s">
        <v>61</v>
      </c>
      <c r="H1332" s="138" t="s">
        <v>61</v>
      </c>
      <c r="I1332" s="138" t="s">
        <v>61</v>
      </c>
      <c r="J1332" s="138" t="s">
        <v>61</v>
      </c>
      <c r="K1332" s="138" t="s">
        <v>61</v>
      </c>
      <c r="L1332" s="138" t="s">
        <v>61</v>
      </c>
      <c r="M1332" s="138" t="s">
        <v>61</v>
      </c>
      <c r="N1332" s="138" t="s">
        <v>61</v>
      </c>
      <c r="O1332" s="138" t="s">
        <v>61</v>
      </c>
    </row>
    <row r="1333" spans="1:15" ht="13.5" customHeight="1" x14ac:dyDescent="0.25">
      <c r="A1333" s="139">
        <v>0.77083333333333304</v>
      </c>
      <c r="B1333" s="138" t="s">
        <v>61</v>
      </c>
      <c r="C1333" s="138" t="s">
        <v>61</v>
      </c>
      <c r="D1333" s="138" t="s">
        <v>61</v>
      </c>
      <c r="E1333" s="138" t="s">
        <v>61</v>
      </c>
      <c r="F1333" s="138" t="s">
        <v>61</v>
      </c>
      <c r="G1333" s="138" t="s">
        <v>61</v>
      </c>
      <c r="H1333" s="138" t="s">
        <v>61</v>
      </c>
      <c r="I1333" s="138" t="s">
        <v>61</v>
      </c>
      <c r="J1333" s="138" t="s">
        <v>61</v>
      </c>
      <c r="K1333" s="138" t="s">
        <v>61</v>
      </c>
      <c r="L1333" s="138" t="s">
        <v>61</v>
      </c>
      <c r="M1333" s="138" t="s">
        <v>61</v>
      </c>
      <c r="N1333" s="138" t="s">
        <v>61</v>
      </c>
      <c r="O1333" s="138" t="s">
        <v>61</v>
      </c>
    </row>
    <row r="1334" spans="1:15" ht="13.5" customHeight="1" x14ac:dyDescent="0.25">
      <c r="A1334" s="139">
        <v>0.78125</v>
      </c>
      <c r="B1334" s="138" t="s">
        <v>61</v>
      </c>
      <c r="C1334" s="138" t="s">
        <v>61</v>
      </c>
      <c r="D1334" s="138" t="s">
        <v>61</v>
      </c>
      <c r="E1334" s="138" t="s">
        <v>61</v>
      </c>
      <c r="F1334" s="138" t="s">
        <v>61</v>
      </c>
      <c r="G1334" s="138" t="s">
        <v>61</v>
      </c>
      <c r="H1334" s="138" t="s">
        <v>61</v>
      </c>
      <c r="I1334" s="138" t="s">
        <v>61</v>
      </c>
      <c r="J1334" s="138" t="s">
        <v>61</v>
      </c>
      <c r="K1334" s="138" t="s">
        <v>61</v>
      </c>
      <c r="L1334" s="138" t="s">
        <v>61</v>
      </c>
      <c r="M1334" s="138" t="s">
        <v>61</v>
      </c>
      <c r="N1334" s="138" t="s">
        <v>61</v>
      </c>
      <c r="O1334" s="138" t="s">
        <v>61</v>
      </c>
    </row>
    <row r="1335" spans="1:15" ht="13.5" customHeight="1" x14ac:dyDescent="0.25">
      <c r="A1335" s="139">
        <v>0.79166666666666696</v>
      </c>
      <c r="B1335" s="138" t="s">
        <v>61</v>
      </c>
      <c r="C1335" s="138" t="s">
        <v>61</v>
      </c>
      <c r="D1335" s="138" t="s">
        <v>61</v>
      </c>
      <c r="E1335" s="138" t="s">
        <v>61</v>
      </c>
      <c r="F1335" s="138" t="s">
        <v>61</v>
      </c>
      <c r="G1335" s="138" t="s">
        <v>61</v>
      </c>
      <c r="H1335" s="138" t="s">
        <v>61</v>
      </c>
      <c r="I1335" s="138" t="s">
        <v>61</v>
      </c>
      <c r="J1335" s="138" t="s">
        <v>61</v>
      </c>
      <c r="K1335" s="138" t="s">
        <v>61</v>
      </c>
      <c r="L1335" s="138" t="s">
        <v>61</v>
      </c>
      <c r="M1335" s="138" t="s">
        <v>61</v>
      </c>
      <c r="N1335" s="138" t="s">
        <v>61</v>
      </c>
      <c r="O1335" s="138" t="s">
        <v>61</v>
      </c>
    </row>
    <row r="1336" spans="1:15" ht="13.5" customHeight="1" x14ac:dyDescent="0.25">
      <c r="A1336" s="139">
        <v>0.80208333333333304</v>
      </c>
      <c r="B1336" s="138" t="s">
        <v>61</v>
      </c>
      <c r="C1336" s="138" t="s">
        <v>61</v>
      </c>
      <c r="D1336" s="138" t="s">
        <v>61</v>
      </c>
      <c r="E1336" s="138" t="s">
        <v>61</v>
      </c>
      <c r="F1336" s="138" t="s">
        <v>61</v>
      </c>
      <c r="G1336" s="138" t="s">
        <v>61</v>
      </c>
      <c r="H1336" s="138" t="s">
        <v>61</v>
      </c>
      <c r="I1336" s="138" t="s">
        <v>61</v>
      </c>
      <c r="J1336" s="138" t="s">
        <v>61</v>
      </c>
      <c r="K1336" s="138" t="s">
        <v>61</v>
      </c>
      <c r="L1336" s="138" t="s">
        <v>61</v>
      </c>
      <c r="M1336" s="138" t="s">
        <v>61</v>
      </c>
      <c r="N1336" s="138" t="s">
        <v>61</v>
      </c>
      <c r="O1336" s="138" t="s">
        <v>61</v>
      </c>
    </row>
    <row r="1337" spans="1:15" ht="13.5" customHeight="1" x14ac:dyDescent="0.25">
      <c r="A1337" s="139">
        <v>0.8125</v>
      </c>
      <c r="B1337" s="138" t="s">
        <v>61</v>
      </c>
      <c r="C1337" s="138" t="s">
        <v>61</v>
      </c>
      <c r="D1337" s="138" t="s">
        <v>61</v>
      </c>
      <c r="E1337" s="138" t="s">
        <v>61</v>
      </c>
      <c r="F1337" s="138" t="s">
        <v>61</v>
      </c>
      <c r="G1337" s="138" t="s">
        <v>61</v>
      </c>
      <c r="H1337" s="138" t="s">
        <v>61</v>
      </c>
      <c r="I1337" s="138" t="s">
        <v>61</v>
      </c>
      <c r="J1337" s="138" t="s">
        <v>61</v>
      </c>
      <c r="K1337" s="138" t="s">
        <v>61</v>
      </c>
      <c r="L1337" s="138" t="s">
        <v>61</v>
      </c>
      <c r="M1337" s="138" t="s">
        <v>61</v>
      </c>
      <c r="N1337" s="138" t="s">
        <v>61</v>
      </c>
      <c r="O1337" s="138" t="s">
        <v>61</v>
      </c>
    </row>
    <row r="1338" spans="1:15" ht="13.5" customHeight="1" x14ac:dyDescent="0.25">
      <c r="A1338" s="139">
        <v>0.82291666666666696</v>
      </c>
      <c r="B1338" s="138" t="s">
        <v>61</v>
      </c>
      <c r="C1338" s="138" t="s">
        <v>61</v>
      </c>
      <c r="D1338" s="138" t="s">
        <v>61</v>
      </c>
      <c r="E1338" s="138" t="s">
        <v>61</v>
      </c>
      <c r="F1338" s="138" t="s">
        <v>61</v>
      </c>
      <c r="G1338" s="138" t="s">
        <v>61</v>
      </c>
      <c r="H1338" s="138" t="s">
        <v>61</v>
      </c>
      <c r="I1338" s="138" t="s">
        <v>61</v>
      </c>
      <c r="J1338" s="138" t="s">
        <v>61</v>
      </c>
      <c r="K1338" s="138" t="s">
        <v>61</v>
      </c>
      <c r="L1338" s="138" t="s">
        <v>61</v>
      </c>
      <c r="M1338" s="138" t="s">
        <v>61</v>
      </c>
      <c r="N1338" s="138" t="s">
        <v>61</v>
      </c>
      <c r="O1338" s="138" t="s">
        <v>61</v>
      </c>
    </row>
    <row r="1339" spans="1:15" ht="13.5" customHeight="1" x14ac:dyDescent="0.25">
      <c r="A1339" s="139">
        <v>0.83333333333333304</v>
      </c>
      <c r="B1339" s="138" t="s">
        <v>61</v>
      </c>
      <c r="C1339" s="138" t="s">
        <v>61</v>
      </c>
      <c r="D1339" s="138" t="s">
        <v>61</v>
      </c>
      <c r="E1339" s="138" t="s">
        <v>61</v>
      </c>
      <c r="F1339" s="138" t="s">
        <v>61</v>
      </c>
      <c r="G1339" s="138" t="s">
        <v>61</v>
      </c>
      <c r="H1339" s="138" t="s">
        <v>61</v>
      </c>
      <c r="I1339" s="138" t="s">
        <v>61</v>
      </c>
      <c r="J1339" s="138" t="s">
        <v>61</v>
      </c>
      <c r="K1339" s="138" t="s">
        <v>61</v>
      </c>
      <c r="L1339" s="138" t="s">
        <v>61</v>
      </c>
      <c r="M1339" s="138" t="s">
        <v>61</v>
      </c>
      <c r="N1339" s="138" t="s">
        <v>61</v>
      </c>
      <c r="O1339" s="138" t="s">
        <v>61</v>
      </c>
    </row>
    <row r="1340" spans="1:15" ht="13.5" customHeight="1" x14ac:dyDescent="0.25">
      <c r="A1340" s="139">
        <v>0.84375</v>
      </c>
      <c r="B1340" s="138" t="s">
        <v>61</v>
      </c>
      <c r="C1340" s="138" t="s">
        <v>61</v>
      </c>
      <c r="D1340" s="138" t="s">
        <v>61</v>
      </c>
      <c r="E1340" s="138" t="s">
        <v>61</v>
      </c>
      <c r="F1340" s="138" t="s">
        <v>61</v>
      </c>
      <c r="G1340" s="138" t="s">
        <v>61</v>
      </c>
      <c r="H1340" s="138" t="s">
        <v>61</v>
      </c>
      <c r="I1340" s="138" t="s">
        <v>61</v>
      </c>
      <c r="J1340" s="138" t="s">
        <v>61</v>
      </c>
      <c r="K1340" s="138" t="s">
        <v>61</v>
      </c>
      <c r="L1340" s="138" t="s">
        <v>61</v>
      </c>
      <c r="M1340" s="138" t="s">
        <v>61</v>
      </c>
      <c r="N1340" s="138" t="s">
        <v>61</v>
      </c>
      <c r="O1340" s="138" t="s">
        <v>61</v>
      </c>
    </row>
    <row r="1341" spans="1:15" ht="13.5" customHeight="1" x14ac:dyDescent="0.25">
      <c r="A1341" s="139">
        <v>0.85416666666666696</v>
      </c>
      <c r="B1341" s="138" t="s">
        <v>61</v>
      </c>
      <c r="C1341" s="138" t="s">
        <v>61</v>
      </c>
      <c r="D1341" s="138" t="s">
        <v>61</v>
      </c>
      <c r="E1341" s="138" t="s">
        <v>61</v>
      </c>
      <c r="F1341" s="138" t="s">
        <v>61</v>
      </c>
      <c r="G1341" s="138" t="s">
        <v>61</v>
      </c>
      <c r="H1341" s="138" t="s">
        <v>61</v>
      </c>
      <c r="I1341" s="138" t="s">
        <v>61</v>
      </c>
      <c r="J1341" s="138" t="s">
        <v>61</v>
      </c>
      <c r="K1341" s="138" t="s">
        <v>61</v>
      </c>
      <c r="L1341" s="138" t="s">
        <v>61</v>
      </c>
      <c r="M1341" s="138" t="s">
        <v>61</v>
      </c>
      <c r="N1341" s="138" t="s">
        <v>61</v>
      </c>
      <c r="O1341" s="138" t="s">
        <v>61</v>
      </c>
    </row>
    <row r="1342" spans="1:15" ht="13.5" customHeight="1" x14ac:dyDescent="0.25">
      <c r="A1342" s="139">
        <v>0.86458333333333304</v>
      </c>
      <c r="B1342" s="138" t="s">
        <v>61</v>
      </c>
      <c r="C1342" s="138" t="s">
        <v>61</v>
      </c>
      <c r="D1342" s="138" t="s">
        <v>61</v>
      </c>
      <c r="E1342" s="138" t="s">
        <v>61</v>
      </c>
      <c r="F1342" s="138" t="s">
        <v>61</v>
      </c>
      <c r="G1342" s="138" t="s">
        <v>61</v>
      </c>
      <c r="H1342" s="138" t="s">
        <v>61</v>
      </c>
      <c r="I1342" s="138" t="s">
        <v>61</v>
      </c>
      <c r="J1342" s="138" t="s">
        <v>61</v>
      </c>
      <c r="K1342" s="138" t="s">
        <v>61</v>
      </c>
      <c r="L1342" s="138" t="s">
        <v>61</v>
      </c>
      <c r="M1342" s="138" t="s">
        <v>61</v>
      </c>
      <c r="N1342" s="138" t="s">
        <v>61</v>
      </c>
      <c r="O1342" s="138" t="s">
        <v>61</v>
      </c>
    </row>
    <row r="1343" spans="1:15" ht="13.5" customHeight="1" x14ac:dyDescent="0.25">
      <c r="A1343" s="139">
        <v>0.875</v>
      </c>
      <c r="B1343" s="138" t="s">
        <v>61</v>
      </c>
      <c r="C1343" s="138" t="s">
        <v>61</v>
      </c>
      <c r="D1343" s="138" t="s">
        <v>61</v>
      </c>
      <c r="E1343" s="138" t="s">
        <v>61</v>
      </c>
      <c r="F1343" s="138" t="s">
        <v>61</v>
      </c>
      <c r="G1343" s="138" t="s">
        <v>61</v>
      </c>
      <c r="H1343" s="138" t="s">
        <v>61</v>
      </c>
      <c r="I1343" s="138" t="s">
        <v>61</v>
      </c>
      <c r="J1343" s="138" t="s">
        <v>61</v>
      </c>
      <c r="K1343" s="138" t="s">
        <v>61</v>
      </c>
      <c r="L1343" s="138" t="s">
        <v>61</v>
      </c>
      <c r="M1343" s="138" t="s">
        <v>61</v>
      </c>
      <c r="N1343" s="138" t="s">
        <v>61</v>
      </c>
      <c r="O1343" s="138" t="s">
        <v>61</v>
      </c>
    </row>
    <row r="1344" spans="1:15" ht="13.5" customHeight="1" x14ac:dyDescent="0.25">
      <c r="A1344" s="139">
        <v>0.88541666666666696</v>
      </c>
      <c r="B1344" s="138" t="s">
        <v>61</v>
      </c>
      <c r="C1344" s="138" t="s">
        <v>61</v>
      </c>
      <c r="D1344" s="138" t="s">
        <v>61</v>
      </c>
      <c r="E1344" s="138" t="s">
        <v>61</v>
      </c>
      <c r="F1344" s="138" t="s">
        <v>61</v>
      </c>
      <c r="G1344" s="138" t="s">
        <v>61</v>
      </c>
      <c r="H1344" s="138" t="s">
        <v>61</v>
      </c>
      <c r="I1344" s="138" t="s">
        <v>61</v>
      </c>
      <c r="J1344" s="138" t="s">
        <v>61</v>
      </c>
      <c r="K1344" s="138" t="s">
        <v>61</v>
      </c>
      <c r="L1344" s="138" t="s">
        <v>61</v>
      </c>
      <c r="M1344" s="138" t="s">
        <v>61</v>
      </c>
      <c r="N1344" s="138" t="s">
        <v>61</v>
      </c>
      <c r="O1344" s="138" t="s">
        <v>61</v>
      </c>
    </row>
    <row r="1345" spans="1:15" ht="13.5" customHeight="1" x14ac:dyDescent="0.25">
      <c r="A1345" s="139">
        <v>0.89583333333333304</v>
      </c>
      <c r="B1345" s="138" t="s">
        <v>61</v>
      </c>
      <c r="C1345" s="138" t="s">
        <v>61</v>
      </c>
      <c r="D1345" s="138" t="s">
        <v>61</v>
      </c>
      <c r="E1345" s="138" t="s">
        <v>61</v>
      </c>
      <c r="F1345" s="138" t="s">
        <v>61</v>
      </c>
      <c r="G1345" s="138" t="s">
        <v>61</v>
      </c>
      <c r="H1345" s="138" t="s">
        <v>61</v>
      </c>
      <c r="I1345" s="138" t="s">
        <v>61</v>
      </c>
      <c r="J1345" s="138" t="s">
        <v>61</v>
      </c>
      <c r="K1345" s="138" t="s">
        <v>61</v>
      </c>
      <c r="L1345" s="138" t="s">
        <v>61</v>
      </c>
      <c r="M1345" s="138" t="s">
        <v>61</v>
      </c>
      <c r="N1345" s="138" t="s">
        <v>61</v>
      </c>
      <c r="O1345" s="138" t="s">
        <v>61</v>
      </c>
    </row>
    <row r="1346" spans="1:15" ht="13.5" customHeight="1" x14ac:dyDescent="0.25">
      <c r="A1346" s="139">
        <v>0.90625</v>
      </c>
      <c r="B1346" s="138" t="s">
        <v>61</v>
      </c>
      <c r="C1346" s="138" t="s">
        <v>61</v>
      </c>
      <c r="D1346" s="138" t="s">
        <v>61</v>
      </c>
      <c r="E1346" s="138" t="s">
        <v>61</v>
      </c>
      <c r="F1346" s="138" t="s">
        <v>61</v>
      </c>
      <c r="G1346" s="138" t="s">
        <v>61</v>
      </c>
      <c r="H1346" s="138" t="s">
        <v>61</v>
      </c>
      <c r="I1346" s="138" t="s">
        <v>61</v>
      </c>
      <c r="J1346" s="138" t="s">
        <v>61</v>
      </c>
      <c r="K1346" s="138" t="s">
        <v>61</v>
      </c>
      <c r="L1346" s="138" t="s">
        <v>61</v>
      </c>
      <c r="M1346" s="138" t="s">
        <v>61</v>
      </c>
      <c r="N1346" s="138" t="s">
        <v>61</v>
      </c>
      <c r="O1346" s="138" t="s">
        <v>61</v>
      </c>
    </row>
    <row r="1347" spans="1:15" ht="13.5" customHeight="1" x14ac:dyDescent="0.25">
      <c r="A1347" s="139">
        <v>0.91666666666666696</v>
      </c>
      <c r="B1347" s="138" t="s">
        <v>61</v>
      </c>
      <c r="C1347" s="138" t="s">
        <v>61</v>
      </c>
      <c r="D1347" s="138" t="s">
        <v>61</v>
      </c>
      <c r="E1347" s="138" t="s">
        <v>61</v>
      </c>
      <c r="F1347" s="138" t="s">
        <v>61</v>
      </c>
      <c r="G1347" s="138" t="s">
        <v>61</v>
      </c>
      <c r="H1347" s="138" t="s">
        <v>61</v>
      </c>
      <c r="I1347" s="138" t="s">
        <v>61</v>
      </c>
      <c r="J1347" s="138" t="s">
        <v>61</v>
      </c>
      <c r="K1347" s="138" t="s">
        <v>61</v>
      </c>
      <c r="L1347" s="138" t="s">
        <v>61</v>
      </c>
      <c r="M1347" s="138" t="s">
        <v>61</v>
      </c>
      <c r="N1347" s="138" t="s">
        <v>61</v>
      </c>
      <c r="O1347" s="138" t="s">
        <v>61</v>
      </c>
    </row>
    <row r="1348" spans="1:15" ht="13.5" customHeight="1" x14ac:dyDescent="0.25">
      <c r="A1348" s="139">
        <v>0.92708333333333304</v>
      </c>
      <c r="B1348" s="138" t="s">
        <v>61</v>
      </c>
      <c r="C1348" s="138" t="s">
        <v>61</v>
      </c>
      <c r="D1348" s="138" t="s">
        <v>61</v>
      </c>
      <c r="E1348" s="138" t="s">
        <v>61</v>
      </c>
      <c r="F1348" s="138" t="s">
        <v>61</v>
      </c>
      <c r="G1348" s="138" t="s">
        <v>61</v>
      </c>
      <c r="H1348" s="138" t="s">
        <v>61</v>
      </c>
      <c r="I1348" s="138" t="s">
        <v>61</v>
      </c>
      <c r="J1348" s="138" t="s">
        <v>61</v>
      </c>
      <c r="K1348" s="138" t="s">
        <v>61</v>
      </c>
      <c r="L1348" s="138" t="s">
        <v>61</v>
      </c>
      <c r="M1348" s="138" t="s">
        <v>61</v>
      </c>
      <c r="N1348" s="138" t="s">
        <v>61</v>
      </c>
      <c r="O1348" s="138" t="s">
        <v>61</v>
      </c>
    </row>
    <row r="1349" spans="1:15" ht="13.5" customHeight="1" x14ac:dyDescent="0.25">
      <c r="A1349" s="139">
        <v>0.9375</v>
      </c>
      <c r="B1349" s="138" t="s">
        <v>61</v>
      </c>
      <c r="C1349" s="138" t="s">
        <v>61</v>
      </c>
      <c r="D1349" s="138" t="s">
        <v>61</v>
      </c>
      <c r="E1349" s="138" t="s">
        <v>61</v>
      </c>
      <c r="F1349" s="138" t="s">
        <v>61</v>
      </c>
      <c r="G1349" s="138" t="s">
        <v>61</v>
      </c>
      <c r="H1349" s="138" t="s">
        <v>61</v>
      </c>
      <c r="I1349" s="138" t="s">
        <v>61</v>
      </c>
      <c r="J1349" s="138" t="s">
        <v>61</v>
      </c>
      <c r="K1349" s="138" t="s">
        <v>61</v>
      </c>
      <c r="L1349" s="138" t="s">
        <v>61</v>
      </c>
      <c r="M1349" s="138" t="s">
        <v>61</v>
      </c>
      <c r="N1349" s="138" t="s">
        <v>61</v>
      </c>
      <c r="O1349" s="138" t="s">
        <v>61</v>
      </c>
    </row>
    <row r="1350" spans="1:15" ht="13.5" customHeight="1" x14ac:dyDescent="0.25">
      <c r="A1350" s="139">
        <v>0.94791666666666696</v>
      </c>
      <c r="B1350" s="138" t="s">
        <v>61</v>
      </c>
      <c r="C1350" s="138" t="s">
        <v>61</v>
      </c>
      <c r="D1350" s="138" t="s">
        <v>61</v>
      </c>
      <c r="E1350" s="138" t="s">
        <v>61</v>
      </c>
      <c r="F1350" s="138" t="s">
        <v>61</v>
      </c>
      <c r="G1350" s="138" t="s">
        <v>61</v>
      </c>
      <c r="H1350" s="138" t="s">
        <v>61</v>
      </c>
      <c r="I1350" s="138" t="s">
        <v>61</v>
      </c>
      <c r="J1350" s="138" t="s">
        <v>61</v>
      </c>
      <c r="K1350" s="138" t="s">
        <v>61</v>
      </c>
      <c r="L1350" s="138" t="s">
        <v>61</v>
      </c>
      <c r="M1350" s="138" t="s">
        <v>61</v>
      </c>
      <c r="N1350" s="138" t="s">
        <v>61</v>
      </c>
      <c r="O1350" s="138" t="s">
        <v>61</v>
      </c>
    </row>
    <row r="1351" spans="1:15" ht="13.5" customHeight="1" x14ac:dyDescent="0.25">
      <c r="A1351" s="139">
        <v>0.95833333333333304</v>
      </c>
      <c r="B1351" s="138" t="s">
        <v>61</v>
      </c>
      <c r="C1351" s="138" t="s">
        <v>61</v>
      </c>
      <c r="D1351" s="138" t="s">
        <v>61</v>
      </c>
      <c r="E1351" s="138" t="s">
        <v>61</v>
      </c>
      <c r="F1351" s="138" t="s">
        <v>61</v>
      </c>
      <c r="G1351" s="138" t="s">
        <v>61</v>
      </c>
      <c r="H1351" s="138" t="s">
        <v>61</v>
      </c>
      <c r="I1351" s="138" t="s">
        <v>61</v>
      </c>
      <c r="J1351" s="138" t="s">
        <v>61</v>
      </c>
      <c r="K1351" s="138" t="s">
        <v>61</v>
      </c>
      <c r="L1351" s="138" t="s">
        <v>61</v>
      </c>
      <c r="M1351" s="138" t="s">
        <v>61</v>
      </c>
      <c r="N1351" s="138" t="s">
        <v>61</v>
      </c>
      <c r="O1351" s="138" t="s">
        <v>61</v>
      </c>
    </row>
    <row r="1352" spans="1:15" ht="13.5" customHeight="1" x14ac:dyDescent="0.25">
      <c r="A1352" s="139">
        <v>0.96875</v>
      </c>
      <c r="B1352" s="138" t="s">
        <v>61</v>
      </c>
      <c r="C1352" s="138" t="s">
        <v>61</v>
      </c>
      <c r="D1352" s="138" t="s">
        <v>61</v>
      </c>
      <c r="E1352" s="138" t="s">
        <v>61</v>
      </c>
      <c r="F1352" s="138" t="s">
        <v>61</v>
      </c>
      <c r="G1352" s="138" t="s">
        <v>61</v>
      </c>
      <c r="H1352" s="138" t="s">
        <v>61</v>
      </c>
      <c r="I1352" s="138" t="s">
        <v>61</v>
      </c>
      <c r="J1352" s="138" t="s">
        <v>61</v>
      </c>
      <c r="K1352" s="138" t="s">
        <v>61</v>
      </c>
      <c r="L1352" s="138" t="s">
        <v>61</v>
      </c>
      <c r="M1352" s="138" t="s">
        <v>61</v>
      </c>
      <c r="N1352" s="138" t="s">
        <v>61</v>
      </c>
      <c r="O1352" s="138" t="s">
        <v>61</v>
      </c>
    </row>
    <row r="1353" spans="1:15" ht="13.5" customHeight="1" x14ac:dyDescent="0.25">
      <c r="A1353" s="139">
        <v>0.97916666666666696</v>
      </c>
      <c r="B1353" s="138" t="s">
        <v>61</v>
      </c>
      <c r="C1353" s="138" t="s">
        <v>61</v>
      </c>
      <c r="D1353" s="138" t="s">
        <v>61</v>
      </c>
      <c r="E1353" s="138" t="s">
        <v>61</v>
      </c>
      <c r="F1353" s="138" t="s">
        <v>61</v>
      </c>
      <c r="G1353" s="138" t="s">
        <v>61</v>
      </c>
      <c r="H1353" s="138" t="s">
        <v>61</v>
      </c>
      <c r="I1353" s="138" t="s">
        <v>61</v>
      </c>
      <c r="J1353" s="138" t="s">
        <v>61</v>
      </c>
      <c r="K1353" s="138" t="s">
        <v>61</v>
      </c>
      <c r="L1353" s="138" t="s">
        <v>61</v>
      </c>
      <c r="M1353" s="138" t="s">
        <v>61</v>
      </c>
      <c r="N1353" s="138" t="s">
        <v>61</v>
      </c>
      <c r="O1353" s="138" t="s">
        <v>61</v>
      </c>
    </row>
    <row r="1354" spans="1:15" ht="13.5" customHeight="1" thickBot="1" x14ac:dyDescent="0.3">
      <c r="A1354" s="140">
        <v>0.98958333333333304</v>
      </c>
      <c r="B1354" s="138" t="s">
        <v>61</v>
      </c>
      <c r="C1354" s="138" t="s">
        <v>61</v>
      </c>
      <c r="D1354" s="138" t="s">
        <v>61</v>
      </c>
      <c r="E1354" s="138" t="s">
        <v>61</v>
      </c>
      <c r="F1354" s="138" t="s">
        <v>61</v>
      </c>
      <c r="G1354" s="138" t="s">
        <v>61</v>
      </c>
      <c r="H1354" s="138" t="s">
        <v>61</v>
      </c>
      <c r="I1354" s="138" t="s">
        <v>61</v>
      </c>
      <c r="J1354" s="138" t="s">
        <v>61</v>
      </c>
      <c r="K1354" s="138" t="s">
        <v>61</v>
      </c>
      <c r="L1354" s="138" t="s">
        <v>61</v>
      </c>
      <c r="M1354" s="138" t="s">
        <v>61</v>
      </c>
      <c r="N1354" s="138" t="s">
        <v>61</v>
      </c>
      <c r="O1354" s="138" t="s">
        <v>61</v>
      </c>
    </row>
    <row r="1355" spans="1:15" ht="13.5" customHeight="1" thickTop="1" x14ac:dyDescent="0.25">
      <c r="A1355" s="141" t="s">
        <v>44</v>
      </c>
      <c r="B1355" s="142">
        <f t="shared" ref="B1355:M1355" si="80">SUM(B1287:B1334)</f>
        <v>0</v>
      </c>
      <c r="C1355" s="142">
        <f t="shared" si="80"/>
        <v>0</v>
      </c>
      <c r="D1355" s="142">
        <f t="shared" si="80"/>
        <v>0</v>
      </c>
      <c r="E1355" s="142">
        <f t="shared" si="80"/>
        <v>0</v>
      </c>
      <c r="F1355" s="142">
        <f t="shared" si="80"/>
        <v>0</v>
      </c>
      <c r="G1355" s="142">
        <f t="shared" si="80"/>
        <v>0</v>
      </c>
      <c r="H1355" s="142">
        <f t="shared" si="80"/>
        <v>0</v>
      </c>
      <c r="I1355" s="142">
        <f t="shared" si="80"/>
        <v>0</v>
      </c>
      <c r="J1355" s="142">
        <f t="shared" si="80"/>
        <v>0</v>
      </c>
      <c r="K1355" s="142">
        <f t="shared" si="80"/>
        <v>0</v>
      </c>
      <c r="L1355" s="142">
        <f t="shared" si="80"/>
        <v>0</v>
      </c>
      <c r="M1355" s="142">
        <f t="shared" si="80"/>
        <v>0</v>
      </c>
      <c r="N1355" s="143"/>
      <c r="O1355" s="143"/>
    </row>
    <row r="1356" spans="1:15" ht="13.5" customHeight="1" x14ac:dyDescent="0.25">
      <c r="A1356" s="144" t="s">
        <v>45</v>
      </c>
      <c r="B1356" s="138">
        <f t="shared" ref="B1356:M1356" si="81">SUM(B1283:B1346)</f>
        <v>0</v>
      </c>
      <c r="C1356" s="138">
        <f t="shared" si="81"/>
        <v>0</v>
      </c>
      <c r="D1356" s="138">
        <f t="shared" si="81"/>
        <v>0</v>
      </c>
      <c r="E1356" s="138">
        <f t="shared" si="81"/>
        <v>0</v>
      </c>
      <c r="F1356" s="138">
        <f t="shared" si="81"/>
        <v>0</v>
      </c>
      <c r="G1356" s="138">
        <f t="shared" si="81"/>
        <v>0</v>
      </c>
      <c r="H1356" s="138">
        <f t="shared" si="81"/>
        <v>0</v>
      </c>
      <c r="I1356" s="138">
        <f t="shared" si="81"/>
        <v>0</v>
      </c>
      <c r="J1356" s="138">
        <f t="shared" si="81"/>
        <v>0</v>
      </c>
      <c r="K1356" s="138">
        <f t="shared" si="81"/>
        <v>0</v>
      </c>
      <c r="L1356" s="138">
        <f t="shared" si="81"/>
        <v>0</v>
      </c>
      <c r="M1356" s="138">
        <f t="shared" si="81"/>
        <v>0</v>
      </c>
      <c r="N1356" s="145"/>
      <c r="O1356" s="145"/>
    </row>
    <row r="1357" spans="1:15" ht="13.5" customHeight="1" x14ac:dyDescent="0.25">
      <c r="A1357" s="138" t="s">
        <v>46</v>
      </c>
      <c r="B1357" s="138">
        <f t="shared" ref="B1357:M1357" si="82">SUM(B1283:B1354)</f>
        <v>0</v>
      </c>
      <c r="C1357" s="138">
        <f t="shared" si="82"/>
        <v>0</v>
      </c>
      <c r="D1357" s="138">
        <f t="shared" si="82"/>
        <v>0</v>
      </c>
      <c r="E1357" s="138">
        <f t="shared" si="82"/>
        <v>0</v>
      </c>
      <c r="F1357" s="138">
        <f t="shared" si="82"/>
        <v>0</v>
      </c>
      <c r="G1357" s="138">
        <f t="shared" si="82"/>
        <v>0</v>
      </c>
      <c r="H1357" s="138">
        <f t="shared" si="82"/>
        <v>0</v>
      </c>
      <c r="I1357" s="138">
        <f t="shared" si="82"/>
        <v>0</v>
      </c>
      <c r="J1357" s="138">
        <f t="shared" si="82"/>
        <v>0</v>
      </c>
      <c r="K1357" s="138">
        <f t="shared" si="82"/>
        <v>0</v>
      </c>
      <c r="L1357" s="138">
        <f t="shared" si="82"/>
        <v>0</v>
      </c>
      <c r="M1357" s="138">
        <f t="shared" si="82"/>
        <v>0</v>
      </c>
      <c r="N1357" s="145"/>
      <c r="O1357" s="145"/>
    </row>
    <row r="1358" spans="1:15" ht="13.5" customHeight="1" thickBot="1" x14ac:dyDescent="0.3">
      <c r="A1358" s="146" t="s">
        <v>47</v>
      </c>
      <c r="B1358" s="146">
        <f t="shared" ref="B1358:M1358" si="83">SUM(B1259:B1354)</f>
        <v>0</v>
      </c>
      <c r="C1358" s="146">
        <f t="shared" si="83"/>
        <v>0</v>
      </c>
      <c r="D1358" s="146">
        <f t="shared" si="83"/>
        <v>0</v>
      </c>
      <c r="E1358" s="146">
        <f t="shared" si="83"/>
        <v>0</v>
      </c>
      <c r="F1358" s="146">
        <f t="shared" si="83"/>
        <v>0</v>
      </c>
      <c r="G1358" s="146">
        <f t="shared" si="83"/>
        <v>0</v>
      </c>
      <c r="H1358" s="146">
        <f t="shared" si="83"/>
        <v>0</v>
      </c>
      <c r="I1358" s="146">
        <f t="shared" si="83"/>
        <v>0</v>
      </c>
      <c r="J1358" s="146">
        <f t="shared" si="83"/>
        <v>0</v>
      </c>
      <c r="K1358" s="146">
        <f t="shared" si="83"/>
        <v>0</v>
      </c>
      <c r="L1358" s="146">
        <f t="shared" si="83"/>
        <v>0</v>
      </c>
      <c r="M1358" s="146">
        <f t="shared" si="83"/>
        <v>0</v>
      </c>
      <c r="N1358" s="147"/>
      <c r="O1358" s="147"/>
    </row>
    <row r="1359" spans="1:15" ht="13.5" customHeight="1" thickTop="1" x14ac:dyDescent="0.25">
      <c r="N1359" s="148"/>
      <c r="O1359" s="148"/>
    </row>
    <row r="1360" spans="1:15" ht="13.5" customHeight="1" thickBot="1" x14ac:dyDescent="0.3">
      <c r="A1360" s="149" t="s">
        <v>9</v>
      </c>
      <c r="B1360" s="150" t="s">
        <v>59</v>
      </c>
      <c r="C1360" s="150">
        <f>C1256+1</f>
        <v>45480</v>
      </c>
      <c r="D1360" s="149"/>
      <c r="E1360" s="149"/>
      <c r="F1360" s="149"/>
      <c r="G1360" s="149"/>
      <c r="H1360" s="149"/>
      <c r="I1360" s="149"/>
      <c r="J1360" s="149"/>
      <c r="K1360" s="149"/>
      <c r="L1360" s="149"/>
      <c r="M1360" s="149"/>
      <c r="N1360" s="151"/>
      <c r="O1360" s="151"/>
    </row>
    <row r="1361" spans="1:15" ht="13.5" customHeight="1" thickTop="1" thickBot="1" x14ac:dyDescent="0.3">
      <c r="A1361" s="149"/>
      <c r="B1361" s="522" t="s">
        <v>30</v>
      </c>
      <c r="C1361" s="522" t="s">
        <v>31</v>
      </c>
      <c r="D1361" s="522" t="s">
        <v>32</v>
      </c>
      <c r="E1361" s="522" t="s">
        <v>33</v>
      </c>
      <c r="F1361" s="522" t="s">
        <v>34</v>
      </c>
      <c r="G1361" s="522" t="s">
        <v>35</v>
      </c>
      <c r="H1361" s="522" t="s">
        <v>36</v>
      </c>
      <c r="I1361" s="522" t="s">
        <v>37</v>
      </c>
      <c r="J1361" s="522" t="s">
        <v>38</v>
      </c>
      <c r="K1361" s="522" t="s">
        <v>39</v>
      </c>
      <c r="L1361" s="522" t="s">
        <v>40</v>
      </c>
      <c r="M1361" s="522" t="s">
        <v>41</v>
      </c>
      <c r="N1361" s="520" t="s">
        <v>42</v>
      </c>
      <c r="O1361" s="520" t="s">
        <v>43</v>
      </c>
    </row>
    <row r="1362" spans="1:15" ht="13.5" customHeight="1" thickTop="1" thickBot="1" x14ac:dyDescent="0.3">
      <c r="A1362" s="152" t="s">
        <v>50</v>
      </c>
      <c r="B1362" s="523"/>
      <c r="C1362" s="523"/>
      <c r="D1362" s="523"/>
      <c r="E1362" s="523"/>
      <c r="F1362" s="523"/>
      <c r="G1362" s="523"/>
      <c r="H1362" s="523"/>
      <c r="I1362" s="523"/>
      <c r="J1362" s="523"/>
      <c r="K1362" s="523"/>
      <c r="L1362" s="523"/>
      <c r="M1362" s="523"/>
      <c r="N1362" s="521"/>
      <c r="O1362" s="521"/>
    </row>
    <row r="1363" spans="1:15" ht="13.5" customHeight="1" thickTop="1" x14ac:dyDescent="0.25">
      <c r="A1363" s="137">
        <v>0</v>
      </c>
      <c r="B1363" s="138" t="s">
        <v>61</v>
      </c>
      <c r="C1363" s="138" t="s">
        <v>61</v>
      </c>
      <c r="D1363" s="138" t="s">
        <v>61</v>
      </c>
      <c r="E1363" s="138" t="s">
        <v>61</v>
      </c>
      <c r="F1363" s="138" t="s">
        <v>61</v>
      </c>
      <c r="G1363" s="138" t="s">
        <v>61</v>
      </c>
      <c r="H1363" s="138" t="s">
        <v>61</v>
      </c>
      <c r="I1363" s="138" t="s">
        <v>61</v>
      </c>
      <c r="J1363" s="138" t="s">
        <v>61</v>
      </c>
      <c r="K1363" s="138" t="s">
        <v>61</v>
      </c>
      <c r="L1363" s="138" t="s">
        <v>61</v>
      </c>
      <c r="M1363" s="138" t="s">
        <v>61</v>
      </c>
      <c r="N1363" s="138" t="s">
        <v>61</v>
      </c>
      <c r="O1363" s="138" t="s">
        <v>61</v>
      </c>
    </row>
    <row r="1364" spans="1:15" ht="13.5" customHeight="1" x14ac:dyDescent="0.25">
      <c r="A1364" s="139">
        <v>1.0416666666666666E-2</v>
      </c>
      <c r="B1364" s="138" t="s">
        <v>61</v>
      </c>
      <c r="C1364" s="138" t="s">
        <v>61</v>
      </c>
      <c r="D1364" s="138" t="s">
        <v>61</v>
      </c>
      <c r="E1364" s="138" t="s">
        <v>61</v>
      </c>
      <c r="F1364" s="138" t="s">
        <v>61</v>
      </c>
      <c r="G1364" s="138" t="s">
        <v>61</v>
      </c>
      <c r="H1364" s="138" t="s">
        <v>61</v>
      </c>
      <c r="I1364" s="138" t="s">
        <v>61</v>
      </c>
      <c r="J1364" s="138" t="s">
        <v>61</v>
      </c>
      <c r="K1364" s="138" t="s">
        <v>61</v>
      </c>
      <c r="L1364" s="138" t="s">
        <v>61</v>
      </c>
      <c r="M1364" s="138" t="s">
        <v>61</v>
      </c>
      <c r="N1364" s="138" t="s">
        <v>61</v>
      </c>
      <c r="O1364" s="138" t="s">
        <v>61</v>
      </c>
    </row>
    <row r="1365" spans="1:15" ht="13.5" customHeight="1" x14ac:dyDescent="0.25">
      <c r="A1365" s="139">
        <v>2.0833333333333332E-2</v>
      </c>
      <c r="B1365" s="138" t="s">
        <v>61</v>
      </c>
      <c r="C1365" s="138" t="s">
        <v>61</v>
      </c>
      <c r="D1365" s="138" t="s">
        <v>61</v>
      </c>
      <c r="E1365" s="138" t="s">
        <v>61</v>
      </c>
      <c r="F1365" s="138" t="s">
        <v>61</v>
      </c>
      <c r="G1365" s="138" t="s">
        <v>61</v>
      </c>
      <c r="H1365" s="138" t="s">
        <v>61</v>
      </c>
      <c r="I1365" s="138" t="s">
        <v>61</v>
      </c>
      <c r="J1365" s="138" t="s">
        <v>61</v>
      </c>
      <c r="K1365" s="138" t="s">
        <v>61</v>
      </c>
      <c r="L1365" s="138" t="s">
        <v>61</v>
      </c>
      <c r="M1365" s="138" t="s">
        <v>61</v>
      </c>
      <c r="N1365" s="138" t="s">
        <v>61</v>
      </c>
      <c r="O1365" s="138" t="s">
        <v>61</v>
      </c>
    </row>
    <row r="1366" spans="1:15" ht="13.5" customHeight="1" x14ac:dyDescent="0.25">
      <c r="A1366" s="139">
        <v>3.125E-2</v>
      </c>
      <c r="B1366" s="138" t="s">
        <v>61</v>
      </c>
      <c r="C1366" s="138" t="s">
        <v>61</v>
      </c>
      <c r="D1366" s="138" t="s">
        <v>61</v>
      </c>
      <c r="E1366" s="138" t="s">
        <v>61</v>
      </c>
      <c r="F1366" s="138" t="s">
        <v>61</v>
      </c>
      <c r="G1366" s="138" t="s">
        <v>61</v>
      </c>
      <c r="H1366" s="138" t="s">
        <v>61</v>
      </c>
      <c r="I1366" s="138" t="s">
        <v>61</v>
      </c>
      <c r="J1366" s="138" t="s">
        <v>61</v>
      </c>
      <c r="K1366" s="138" t="s">
        <v>61</v>
      </c>
      <c r="L1366" s="138" t="s">
        <v>61</v>
      </c>
      <c r="M1366" s="138" t="s">
        <v>61</v>
      </c>
      <c r="N1366" s="138" t="s">
        <v>61</v>
      </c>
      <c r="O1366" s="138" t="s">
        <v>61</v>
      </c>
    </row>
    <row r="1367" spans="1:15" ht="13.5" customHeight="1" x14ac:dyDescent="0.25">
      <c r="A1367" s="139">
        <v>4.1666666666666664E-2</v>
      </c>
      <c r="B1367" s="138" t="s">
        <v>61</v>
      </c>
      <c r="C1367" s="138" t="s">
        <v>61</v>
      </c>
      <c r="D1367" s="138" t="s">
        <v>61</v>
      </c>
      <c r="E1367" s="138" t="s">
        <v>61</v>
      </c>
      <c r="F1367" s="138" t="s">
        <v>61</v>
      </c>
      <c r="G1367" s="138" t="s">
        <v>61</v>
      </c>
      <c r="H1367" s="138" t="s">
        <v>61</v>
      </c>
      <c r="I1367" s="138" t="s">
        <v>61</v>
      </c>
      <c r="J1367" s="138" t="s">
        <v>61</v>
      </c>
      <c r="K1367" s="138" t="s">
        <v>61</v>
      </c>
      <c r="L1367" s="138" t="s">
        <v>61</v>
      </c>
      <c r="M1367" s="138" t="s">
        <v>61</v>
      </c>
      <c r="N1367" s="138" t="s">
        <v>61</v>
      </c>
      <c r="O1367" s="138" t="s">
        <v>61</v>
      </c>
    </row>
    <row r="1368" spans="1:15" ht="13.5" customHeight="1" x14ac:dyDescent="0.25">
      <c r="A1368" s="139">
        <v>5.2083333333333336E-2</v>
      </c>
      <c r="B1368" s="138" t="s">
        <v>61</v>
      </c>
      <c r="C1368" s="138" t="s">
        <v>61</v>
      </c>
      <c r="D1368" s="138" t="s">
        <v>61</v>
      </c>
      <c r="E1368" s="138" t="s">
        <v>61</v>
      </c>
      <c r="F1368" s="138" t="s">
        <v>61</v>
      </c>
      <c r="G1368" s="138" t="s">
        <v>61</v>
      </c>
      <c r="H1368" s="138" t="s">
        <v>61</v>
      </c>
      <c r="I1368" s="138" t="s">
        <v>61</v>
      </c>
      <c r="J1368" s="138" t="s">
        <v>61</v>
      </c>
      <c r="K1368" s="138" t="s">
        <v>61</v>
      </c>
      <c r="L1368" s="138" t="s">
        <v>61</v>
      </c>
      <c r="M1368" s="138" t="s">
        <v>61</v>
      </c>
      <c r="N1368" s="138" t="s">
        <v>61</v>
      </c>
      <c r="O1368" s="138" t="s">
        <v>61</v>
      </c>
    </row>
    <row r="1369" spans="1:15" ht="13.5" customHeight="1" x14ac:dyDescent="0.25">
      <c r="A1369" s="139">
        <v>6.25E-2</v>
      </c>
      <c r="B1369" s="138" t="s">
        <v>61</v>
      </c>
      <c r="C1369" s="138" t="s">
        <v>61</v>
      </c>
      <c r="D1369" s="138" t="s">
        <v>61</v>
      </c>
      <c r="E1369" s="138" t="s">
        <v>61</v>
      </c>
      <c r="F1369" s="138" t="s">
        <v>61</v>
      </c>
      <c r="G1369" s="138" t="s">
        <v>61</v>
      </c>
      <c r="H1369" s="138" t="s">
        <v>61</v>
      </c>
      <c r="I1369" s="138" t="s">
        <v>61</v>
      </c>
      <c r="J1369" s="138" t="s">
        <v>61</v>
      </c>
      <c r="K1369" s="138" t="s">
        <v>61</v>
      </c>
      <c r="L1369" s="138" t="s">
        <v>61</v>
      </c>
      <c r="M1369" s="138" t="s">
        <v>61</v>
      </c>
      <c r="N1369" s="138" t="s">
        <v>61</v>
      </c>
      <c r="O1369" s="138" t="s">
        <v>61</v>
      </c>
    </row>
    <row r="1370" spans="1:15" ht="13.5" customHeight="1" x14ac:dyDescent="0.25">
      <c r="A1370" s="139">
        <v>7.2916666666666699E-2</v>
      </c>
      <c r="B1370" s="138" t="s">
        <v>61</v>
      </c>
      <c r="C1370" s="138" t="s">
        <v>61</v>
      </c>
      <c r="D1370" s="138" t="s">
        <v>61</v>
      </c>
      <c r="E1370" s="138" t="s">
        <v>61</v>
      </c>
      <c r="F1370" s="138" t="s">
        <v>61</v>
      </c>
      <c r="G1370" s="138" t="s">
        <v>61</v>
      </c>
      <c r="H1370" s="138" t="s">
        <v>61</v>
      </c>
      <c r="I1370" s="138" t="s">
        <v>61</v>
      </c>
      <c r="J1370" s="138" t="s">
        <v>61</v>
      </c>
      <c r="K1370" s="138" t="s">
        <v>61</v>
      </c>
      <c r="L1370" s="138" t="s">
        <v>61</v>
      </c>
      <c r="M1370" s="138" t="s">
        <v>61</v>
      </c>
      <c r="N1370" s="138" t="s">
        <v>61</v>
      </c>
      <c r="O1370" s="138" t="s">
        <v>61</v>
      </c>
    </row>
    <row r="1371" spans="1:15" ht="13.5" customHeight="1" x14ac:dyDescent="0.25">
      <c r="A1371" s="139">
        <v>8.3333333333333301E-2</v>
      </c>
      <c r="B1371" s="138" t="s">
        <v>61</v>
      </c>
      <c r="C1371" s="138" t="s">
        <v>61</v>
      </c>
      <c r="D1371" s="138" t="s">
        <v>61</v>
      </c>
      <c r="E1371" s="138" t="s">
        <v>61</v>
      </c>
      <c r="F1371" s="138" t="s">
        <v>61</v>
      </c>
      <c r="G1371" s="138" t="s">
        <v>61</v>
      </c>
      <c r="H1371" s="138" t="s">
        <v>61</v>
      </c>
      <c r="I1371" s="138" t="s">
        <v>61</v>
      </c>
      <c r="J1371" s="138" t="s">
        <v>61</v>
      </c>
      <c r="K1371" s="138" t="s">
        <v>61</v>
      </c>
      <c r="L1371" s="138" t="s">
        <v>61</v>
      </c>
      <c r="M1371" s="138" t="s">
        <v>61</v>
      </c>
      <c r="N1371" s="138" t="s">
        <v>61</v>
      </c>
      <c r="O1371" s="138" t="s">
        <v>61</v>
      </c>
    </row>
    <row r="1372" spans="1:15" ht="13.5" customHeight="1" x14ac:dyDescent="0.25">
      <c r="A1372" s="139">
        <v>9.375E-2</v>
      </c>
      <c r="B1372" s="138" t="s">
        <v>61</v>
      </c>
      <c r="C1372" s="138" t="s">
        <v>61</v>
      </c>
      <c r="D1372" s="138" t="s">
        <v>61</v>
      </c>
      <c r="E1372" s="138" t="s">
        <v>61</v>
      </c>
      <c r="F1372" s="138" t="s">
        <v>61</v>
      </c>
      <c r="G1372" s="138" t="s">
        <v>61</v>
      </c>
      <c r="H1372" s="138" t="s">
        <v>61</v>
      </c>
      <c r="I1372" s="138" t="s">
        <v>61</v>
      </c>
      <c r="J1372" s="138" t="s">
        <v>61</v>
      </c>
      <c r="K1372" s="138" t="s">
        <v>61</v>
      </c>
      <c r="L1372" s="138" t="s">
        <v>61</v>
      </c>
      <c r="M1372" s="138" t="s">
        <v>61</v>
      </c>
      <c r="N1372" s="138" t="s">
        <v>61</v>
      </c>
      <c r="O1372" s="138" t="s">
        <v>61</v>
      </c>
    </row>
    <row r="1373" spans="1:15" ht="13.5" customHeight="1" x14ac:dyDescent="0.25">
      <c r="A1373" s="139">
        <v>0.104166666666667</v>
      </c>
      <c r="B1373" s="138" t="s">
        <v>61</v>
      </c>
      <c r="C1373" s="138" t="s">
        <v>61</v>
      </c>
      <c r="D1373" s="138" t="s">
        <v>61</v>
      </c>
      <c r="E1373" s="138" t="s">
        <v>61</v>
      </c>
      <c r="F1373" s="138" t="s">
        <v>61</v>
      </c>
      <c r="G1373" s="138" t="s">
        <v>61</v>
      </c>
      <c r="H1373" s="138" t="s">
        <v>61</v>
      </c>
      <c r="I1373" s="138" t="s">
        <v>61</v>
      </c>
      <c r="J1373" s="138" t="s">
        <v>61</v>
      </c>
      <c r="K1373" s="138" t="s">
        <v>61</v>
      </c>
      <c r="L1373" s="138" t="s">
        <v>61</v>
      </c>
      <c r="M1373" s="138" t="s">
        <v>61</v>
      </c>
      <c r="N1373" s="138" t="s">
        <v>61</v>
      </c>
      <c r="O1373" s="138" t="s">
        <v>61</v>
      </c>
    </row>
    <row r="1374" spans="1:15" ht="13.5" customHeight="1" x14ac:dyDescent="0.25">
      <c r="A1374" s="139">
        <v>0.114583333333333</v>
      </c>
      <c r="B1374" s="138" t="s">
        <v>61</v>
      </c>
      <c r="C1374" s="138" t="s">
        <v>61</v>
      </c>
      <c r="D1374" s="138" t="s">
        <v>61</v>
      </c>
      <c r="E1374" s="138" t="s">
        <v>61</v>
      </c>
      <c r="F1374" s="138" t="s">
        <v>61</v>
      </c>
      <c r="G1374" s="138" t="s">
        <v>61</v>
      </c>
      <c r="H1374" s="138" t="s">
        <v>61</v>
      </c>
      <c r="I1374" s="138" t="s">
        <v>61</v>
      </c>
      <c r="J1374" s="138" t="s">
        <v>61</v>
      </c>
      <c r="K1374" s="138" t="s">
        <v>61</v>
      </c>
      <c r="L1374" s="138" t="s">
        <v>61</v>
      </c>
      <c r="M1374" s="138" t="s">
        <v>61</v>
      </c>
      <c r="N1374" s="138" t="s">
        <v>61</v>
      </c>
      <c r="O1374" s="138" t="s">
        <v>61</v>
      </c>
    </row>
    <row r="1375" spans="1:15" ht="13.5" customHeight="1" x14ac:dyDescent="0.25">
      <c r="A1375" s="139">
        <v>0.125</v>
      </c>
      <c r="B1375" s="138" t="s">
        <v>61</v>
      </c>
      <c r="C1375" s="138" t="s">
        <v>61</v>
      </c>
      <c r="D1375" s="138" t="s">
        <v>61</v>
      </c>
      <c r="E1375" s="138" t="s">
        <v>61</v>
      </c>
      <c r="F1375" s="138" t="s">
        <v>61</v>
      </c>
      <c r="G1375" s="138" t="s">
        <v>61</v>
      </c>
      <c r="H1375" s="138" t="s">
        <v>61</v>
      </c>
      <c r="I1375" s="138" t="s">
        <v>61</v>
      </c>
      <c r="J1375" s="138" t="s">
        <v>61</v>
      </c>
      <c r="K1375" s="138" t="s">
        <v>61</v>
      </c>
      <c r="L1375" s="138" t="s">
        <v>61</v>
      </c>
      <c r="M1375" s="138" t="s">
        <v>61</v>
      </c>
      <c r="N1375" s="138" t="s">
        <v>61</v>
      </c>
      <c r="O1375" s="138" t="s">
        <v>61</v>
      </c>
    </row>
    <row r="1376" spans="1:15" ht="13.5" customHeight="1" x14ac:dyDescent="0.25">
      <c r="A1376" s="139">
        <v>0.13541666666666699</v>
      </c>
      <c r="B1376" s="138" t="s">
        <v>61</v>
      </c>
      <c r="C1376" s="138" t="s">
        <v>61</v>
      </c>
      <c r="D1376" s="138" t="s">
        <v>61</v>
      </c>
      <c r="E1376" s="138" t="s">
        <v>61</v>
      </c>
      <c r="F1376" s="138" t="s">
        <v>61</v>
      </c>
      <c r="G1376" s="138" t="s">
        <v>61</v>
      </c>
      <c r="H1376" s="138" t="s">
        <v>61</v>
      </c>
      <c r="I1376" s="138" t="s">
        <v>61</v>
      </c>
      <c r="J1376" s="138" t="s">
        <v>61</v>
      </c>
      <c r="K1376" s="138" t="s">
        <v>61</v>
      </c>
      <c r="L1376" s="138" t="s">
        <v>61</v>
      </c>
      <c r="M1376" s="138" t="s">
        <v>61</v>
      </c>
      <c r="N1376" s="138" t="s">
        <v>61</v>
      </c>
      <c r="O1376" s="138" t="s">
        <v>61</v>
      </c>
    </row>
    <row r="1377" spans="1:15" ht="13.5" customHeight="1" x14ac:dyDescent="0.25">
      <c r="A1377" s="139">
        <v>0.14583333333333301</v>
      </c>
      <c r="B1377" s="138" t="s">
        <v>61</v>
      </c>
      <c r="C1377" s="138" t="s">
        <v>61</v>
      </c>
      <c r="D1377" s="138" t="s">
        <v>61</v>
      </c>
      <c r="E1377" s="138" t="s">
        <v>61</v>
      </c>
      <c r="F1377" s="138" t="s">
        <v>61</v>
      </c>
      <c r="G1377" s="138" t="s">
        <v>61</v>
      </c>
      <c r="H1377" s="138" t="s">
        <v>61</v>
      </c>
      <c r="I1377" s="138" t="s">
        <v>61</v>
      </c>
      <c r="J1377" s="138" t="s">
        <v>61</v>
      </c>
      <c r="K1377" s="138" t="s">
        <v>61</v>
      </c>
      <c r="L1377" s="138" t="s">
        <v>61</v>
      </c>
      <c r="M1377" s="138" t="s">
        <v>61</v>
      </c>
      <c r="N1377" s="138" t="s">
        <v>61</v>
      </c>
      <c r="O1377" s="138" t="s">
        <v>61</v>
      </c>
    </row>
    <row r="1378" spans="1:15" ht="13.5" customHeight="1" x14ac:dyDescent="0.25">
      <c r="A1378" s="139">
        <v>0.15625</v>
      </c>
      <c r="B1378" s="138" t="s">
        <v>61</v>
      </c>
      <c r="C1378" s="138" t="s">
        <v>61</v>
      </c>
      <c r="D1378" s="138" t="s">
        <v>61</v>
      </c>
      <c r="E1378" s="138" t="s">
        <v>61</v>
      </c>
      <c r="F1378" s="138" t="s">
        <v>61</v>
      </c>
      <c r="G1378" s="138" t="s">
        <v>61</v>
      </c>
      <c r="H1378" s="138" t="s">
        <v>61</v>
      </c>
      <c r="I1378" s="138" t="s">
        <v>61</v>
      </c>
      <c r="J1378" s="138" t="s">
        <v>61</v>
      </c>
      <c r="K1378" s="138" t="s">
        <v>61</v>
      </c>
      <c r="L1378" s="138" t="s">
        <v>61</v>
      </c>
      <c r="M1378" s="138" t="s">
        <v>61</v>
      </c>
      <c r="N1378" s="138" t="s">
        <v>61</v>
      </c>
      <c r="O1378" s="138" t="s">
        <v>61</v>
      </c>
    </row>
    <row r="1379" spans="1:15" ht="13.5" customHeight="1" x14ac:dyDescent="0.25">
      <c r="A1379" s="139">
        <v>0.16666666666666699</v>
      </c>
      <c r="B1379" s="138" t="s">
        <v>61</v>
      </c>
      <c r="C1379" s="138" t="s">
        <v>61</v>
      </c>
      <c r="D1379" s="138" t="s">
        <v>61</v>
      </c>
      <c r="E1379" s="138" t="s">
        <v>61</v>
      </c>
      <c r="F1379" s="138" t="s">
        <v>61</v>
      </c>
      <c r="G1379" s="138" t="s">
        <v>61</v>
      </c>
      <c r="H1379" s="138" t="s">
        <v>61</v>
      </c>
      <c r="I1379" s="138" t="s">
        <v>61</v>
      </c>
      <c r="J1379" s="138" t="s">
        <v>61</v>
      </c>
      <c r="K1379" s="138" t="s">
        <v>61</v>
      </c>
      <c r="L1379" s="138" t="s">
        <v>61</v>
      </c>
      <c r="M1379" s="138" t="s">
        <v>61</v>
      </c>
      <c r="N1379" s="138" t="s">
        <v>61</v>
      </c>
      <c r="O1379" s="138" t="s">
        <v>61</v>
      </c>
    </row>
    <row r="1380" spans="1:15" ht="13.5" customHeight="1" x14ac:dyDescent="0.25">
      <c r="A1380" s="139">
        <v>0.17708333333333301</v>
      </c>
      <c r="B1380" s="138" t="s">
        <v>61</v>
      </c>
      <c r="C1380" s="138" t="s">
        <v>61</v>
      </c>
      <c r="D1380" s="138" t="s">
        <v>61</v>
      </c>
      <c r="E1380" s="138" t="s">
        <v>61</v>
      </c>
      <c r="F1380" s="138" t="s">
        <v>61</v>
      </c>
      <c r="G1380" s="138" t="s">
        <v>61</v>
      </c>
      <c r="H1380" s="138" t="s">
        <v>61</v>
      </c>
      <c r="I1380" s="138" t="s">
        <v>61</v>
      </c>
      <c r="J1380" s="138" t="s">
        <v>61</v>
      </c>
      <c r="K1380" s="138" t="s">
        <v>61</v>
      </c>
      <c r="L1380" s="138" t="s">
        <v>61</v>
      </c>
      <c r="M1380" s="138" t="s">
        <v>61</v>
      </c>
      <c r="N1380" s="138" t="s">
        <v>61</v>
      </c>
      <c r="O1380" s="138" t="s">
        <v>61</v>
      </c>
    </row>
    <row r="1381" spans="1:15" ht="13.5" customHeight="1" x14ac:dyDescent="0.25">
      <c r="A1381" s="139">
        <v>0.1875</v>
      </c>
      <c r="B1381" s="138" t="s">
        <v>61</v>
      </c>
      <c r="C1381" s="138" t="s">
        <v>61</v>
      </c>
      <c r="D1381" s="138" t="s">
        <v>61</v>
      </c>
      <c r="E1381" s="138" t="s">
        <v>61</v>
      </c>
      <c r="F1381" s="138" t="s">
        <v>61</v>
      </c>
      <c r="G1381" s="138" t="s">
        <v>61</v>
      </c>
      <c r="H1381" s="138" t="s">
        <v>61</v>
      </c>
      <c r="I1381" s="138" t="s">
        <v>61</v>
      </c>
      <c r="J1381" s="138" t="s">
        <v>61</v>
      </c>
      <c r="K1381" s="138" t="s">
        <v>61</v>
      </c>
      <c r="L1381" s="138" t="s">
        <v>61</v>
      </c>
      <c r="M1381" s="138" t="s">
        <v>61</v>
      </c>
      <c r="N1381" s="138" t="s">
        <v>61</v>
      </c>
      <c r="O1381" s="138" t="s">
        <v>61</v>
      </c>
    </row>
    <row r="1382" spans="1:15" ht="13.5" customHeight="1" x14ac:dyDescent="0.25">
      <c r="A1382" s="139">
        <v>0.19791666666666699</v>
      </c>
      <c r="B1382" s="138" t="s">
        <v>61</v>
      </c>
      <c r="C1382" s="138" t="s">
        <v>61</v>
      </c>
      <c r="D1382" s="138" t="s">
        <v>61</v>
      </c>
      <c r="E1382" s="138" t="s">
        <v>61</v>
      </c>
      <c r="F1382" s="138" t="s">
        <v>61</v>
      </c>
      <c r="G1382" s="138" t="s">
        <v>61</v>
      </c>
      <c r="H1382" s="138" t="s">
        <v>61</v>
      </c>
      <c r="I1382" s="138" t="s">
        <v>61</v>
      </c>
      <c r="J1382" s="138" t="s">
        <v>61</v>
      </c>
      <c r="K1382" s="138" t="s">
        <v>61</v>
      </c>
      <c r="L1382" s="138" t="s">
        <v>61</v>
      </c>
      <c r="M1382" s="138" t="s">
        <v>61</v>
      </c>
      <c r="N1382" s="138" t="s">
        <v>61</v>
      </c>
      <c r="O1382" s="138" t="s">
        <v>61</v>
      </c>
    </row>
    <row r="1383" spans="1:15" ht="13.5" customHeight="1" x14ac:dyDescent="0.25">
      <c r="A1383" s="139">
        <v>0.20833333333333301</v>
      </c>
      <c r="B1383" s="138" t="s">
        <v>61</v>
      </c>
      <c r="C1383" s="138" t="s">
        <v>61</v>
      </c>
      <c r="D1383" s="138" t="s">
        <v>61</v>
      </c>
      <c r="E1383" s="138" t="s">
        <v>61</v>
      </c>
      <c r="F1383" s="138" t="s">
        <v>61</v>
      </c>
      <c r="G1383" s="138" t="s">
        <v>61</v>
      </c>
      <c r="H1383" s="138" t="s">
        <v>61</v>
      </c>
      <c r="I1383" s="138" t="s">
        <v>61</v>
      </c>
      <c r="J1383" s="138" t="s">
        <v>61</v>
      </c>
      <c r="K1383" s="138" t="s">
        <v>61</v>
      </c>
      <c r="L1383" s="138" t="s">
        <v>61</v>
      </c>
      <c r="M1383" s="138" t="s">
        <v>61</v>
      </c>
      <c r="N1383" s="138" t="s">
        <v>61</v>
      </c>
      <c r="O1383" s="138" t="s">
        <v>61</v>
      </c>
    </row>
    <row r="1384" spans="1:15" ht="13.5" customHeight="1" x14ac:dyDescent="0.25">
      <c r="A1384" s="139">
        <v>0.21875</v>
      </c>
      <c r="B1384" s="138" t="s">
        <v>61</v>
      </c>
      <c r="C1384" s="138" t="s">
        <v>61</v>
      </c>
      <c r="D1384" s="138" t="s">
        <v>61</v>
      </c>
      <c r="E1384" s="138" t="s">
        <v>61</v>
      </c>
      <c r="F1384" s="138" t="s">
        <v>61</v>
      </c>
      <c r="G1384" s="138" t="s">
        <v>61</v>
      </c>
      <c r="H1384" s="138" t="s">
        <v>61</v>
      </c>
      <c r="I1384" s="138" t="s">
        <v>61</v>
      </c>
      <c r="J1384" s="138" t="s">
        <v>61</v>
      </c>
      <c r="K1384" s="138" t="s">
        <v>61</v>
      </c>
      <c r="L1384" s="138" t="s">
        <v>61</v>
      </c>
      <c r="M1384" s="138" t="s">
        <v>61</v>
      </c>
      <c r="N1384" s="138" t="s">
        <v>61</v>
      </c>
      <c r="O1384" s="138" t="s">
        <v>61</v>
      </c>
    </row>
    <row r="1385" spans="1:15" ht="13.5" customHeight="1" x14ac:dyDescent="0.25">
      <c r="A1385" s="139">
        <v>0.22916666666666699</v>
      </c>
      <c r="B1385" s="138" t="s">
        <v>61</v>
      </c>
      <c r="C1385" s="138" t="s">
        <v>61</v>
      </c>
      <c r="D1385" s="138" t="s">
        <v>61</v>
      </c>
      <c r="E1385" s="138" t="s">
        <v>61</v>
      </c>
      <c r="F1385" s="138" t="s">
        <v>61</v>
      </c>
      <c r="G1385" s="138" t="s">
        <v>61</v>
      </c>
      <c r="H1385" s="138" t="s">
        <v>61</v>
      </c>
      <c r="I1385" s="138" t="s">
        <v>61</v>
      </c>
      <c r="J1385" s="138" t="s">
        <v>61</v>
      </c>
      <c r="K1385" s="138" t="s">
        <v>61</v>
      </c>
      <c r="L1385" s="138" t="s">
        <v>61</v>
      </c>
      <c r="M1385" s="138" t="s">
        <v>61</v>
      </c>
      <c r="N1385" s="138" t="s">
        <v>61</v>
      </c>
      <c r="O1385" s="138" t="s">
        <v>61</v>
      </c>
    </row>
    <row r="1386" spans="1:15" ht="13.5" customHeight="1" x14ac:dyDescent="0.25">
      <c r="A1386" s="139">
        <v>0.23958333333333301</v>
      </c>
      <c r="B1386" s="138" t="s">
        <v>61</v>
      </c>
      <c r="C1386" s="138" t="s">
        <v>61</v>
      </c>
      <c r="D1386" s="138" t="s">
        <v>61</v>
      </c>
      <c r="E1386" s="138" t="s">
        <v>61</v>
      </c>
      <c r="F1386" s="138" t="s">
        <v>61</v>
      </c>
      <c r="G1386" s="138" t="s">
        <v>61</v>
      </c>
      <c r="H1386" s="138" t="s">
        <v>61</v>
      </c>
      <c r="I1386" s="138" t="s">
        <v>61</v>
      </c>
      <c r="J1386" s="138" t="s">
        <v>61</v>
      </c>
      <c r="K1386" s="138" t="s">
        <v>61</v>
      </c>
      <c r="L1386" s="138" t="s">
        <v>61</v>
      </c>
      <c r="M1386" s="138" t="s">
        <v>61</v>
      </c>
      <c r="N1386" s="138" t="s">
        <v>61</v>
      </c>
      <c r="O1386" s="138" t="s">
        <v>61</v>
      </c>
    </row>
    <row r="1387" spans="1:15" ht="13.5" customHeight="1" x14ac:dyDescent="0.25">
      <c r="A1387" s="139">
        <v>0.25</v>
      </c>
      <c r="B1387" s="138" t="s">
        <v>61</v>
      </c>
      <c r="C1387" s="138" t="s">
        <v>61</v>
      </c>
      <c r="D1387" s="138" t="s">
        <v>61</v>
      </c>
      <c r="E1387" s="138" t="s">
        <v>61</v>
      </c>
      <c r="F1387" s="138" t="s">
        <v>61</v>
      </c>
      <c r="G1387" s="138" t="s">
        <v>61</v>
      </c>
      <c r="H1387" s="138" t="s">
        <v>61</v>
      </c>
      <c r="I1387" s="138" t="s">
        <v>61</v>
      </c>
      <c r="J1387" s="138" t="s">
        <v>61</v>
      </c>
      <c r="K1387" s="138" t="s">
        <v>61</v>
      </c>
      <c r="L1387" s="138" t="s">
        <v>61</v>
      </c>
      <c r="M1387" s="138" t="s">
        <v>61</v>
      </c>
      <c r="N1387" s="138" t="s">
        <v>61</v>
      </c>
      <c r="O1387" s="138" t="s">
        <v>61</v>
      </c>
    </row>
    <row r="1388" spans="1:15" ht="13.5" customHeight="1" x14ac:dyDescent="0.25">
      <c r="A1388" s="139">
        <v>0.26041666666666702</v>
      </c>
      <c r="B1388" s="138" t="s">
        <v>61</v>
      </c>
      <c r="C1388" s="138" t="s">
        <v>61</v>
      </c>
      <c r="D1388" s="138" t="s">
        <v>61</v>
      </c>
      <c r="E1388" s="138" t="s">
        <v>61</v>
      </c>
      <c r="F1388" s="138" t="s">
        <v>61</v>
      </c>
      <c r="G1388" s="138" t="s">
        <v>61</v>
      </c>
      <c r="H1388" s="138" t="s">
        <v>61</v>
      </c>
      <c r="I1388" s="138" t="s">
        <v>61</v>
      </c>
      <c r="J1388" s="138" t="s">
        <v>61</v>
      </c>
      <c r="K1388" s="138" t="s">
        <v>61</v>
      </c>
      <c r="L1388" s="138" t="s">
        <v>61</v>
      </c>
      <c r="M1388" s="138" t="s">
        <v>61</v>
      </c>
      <c r="N1388" s="138" t="s">
        <v>61</v>
      </c>
      <c r="O1388" s="138" t="s">
        <v>61</v>
      </c>
    </row>
    <row r="1389" spans="1:15" ht="13.5" customHeight="1" x14ac:dyDescent="0.25">
      <c r="A1389" s="139">
        <v>0.27083333333333298</v>
      </c>
      <c r="B1389" s="138" t="s">
        <v>61</v>
      </c>
      <c r="C1389" s="138" t="s">
        <v>61</v>
      </c>
      <c r="D1389" s="138" t="s">
        <v>61</v>
      </c>
      <c r="E1389" s="138" t="s">
        <v>61</v>
      </c>
      <c r="F1389" s="138" t="s">
        <v>61</v>
      </c>
      <c r="G1389" s="138" t="s">
        <v>61</v>
      </c>
      <c r="H1389" s="138" t="s">
        <v>61</v>
      </c>
      <c r="I1389" s="138" t="s">
        <v>61</v>
      </c>
      <c r="J1389" s="138" t="s">
        <v>61</v>
      </c>
      <c r="K1389" s="138" t="s">
        <v>61</v>
      </c>
      <c r="L1389" s="138" t="s">
        <v>61</v>
      </c>
      <c r="M1389" s="138" t="s">
        <v>61</v>
      </c>
      <c r="N1389" s="138" t="s">
        <v>61</v>
      </c>
      <c r="O1389" s="138" t="s">
        <v>61</v>
      </c>
    </row>
    <row r="1390" spans="1:15" ht="13.5" customHeight="1" x14ac:dyDescent="0.25">
      <c r="A1390" s="139">
        <v>0.28125</v>
      </c>
      <c r="B1390" s="138" t="s">
        <v>61</v>
      </c>
      <c r="C1390" s="138" t="s">
        <v>61</v>
      </c>
      <c r="D1390" s="138" t="s">
        <v>61</v>
      </c>
      <c r="E1390" s="138" t="s">
        <v>61</v>
      </c>
      <c r="F1390" s="138" t="s">
        <v>61</v>
      </c>
      <c r="G1390" s="138" t="s">
        <v>61</v>
      </c>
      <c r="H1390" s="138" t="s">
        <v>61</v>
      </c>
      <c r="I1390" s="138" t="s">
        <v>61</v>
      </c>
      <c r="J1390" s="138" t="s">
        <v>61</v>
      </c>
      <c r="K1390" s="138" t="s">
        <v>61</v>
      </c>
      <c r="L1390" s="138" t="s">
        <v>61</v>
      </c>
      <c r="M1390" s="138" t="s">
        <v>61</v>
      </c>
      <c r="N1390" s="138" t="s">
        <v>61</v>
      </c>
      <c r="O1390" s="138" t="s">
        <v>61</v>
      </c>
    </row>
    <row r="1391" spans="1:15" ht="13.5" customHeight="1" x14ac:dyDescent="0.25">
      <c r="A1391" s="139">
        <v>0.29166666666666702</v>
      </c>
      <c r="B1391" s="138" t="s">
        <v>61</v>
      </c>
      <c r="C1391" s="138" t="s">
        <v>61</v>
      </c>
      <c r="D1391" s="138" t="s">
        <v>61</v>
      </c>
      <c r="E1391" s="138" t="s">
        <v>61</v>
      </c>
      <c r="F1391" s="138" t="s">
        <v>61</v>
      </c>
      <c r="G1391" s="138" t="s">
        <v>61</v>
      </c>
      <c r="H1391" s="138" t="s">
        <v>61</v>
      </c>
      <c r="I1391" s="138" t="s">
        <v>61</v>
      </c>
      <c r="J1391" s="138" t="s">
        <v>61</v>
      </c>
      <c r="K1391" s="138" t="s">
        <v>61</v>
      </c>
      <c r="L1391" s="138" t="s">
        <v>61</v>
      </c>
      <c r="M1391" s="138" t="s">
        <v>61</v>
      </c>
      <c r="N1391" s="138" t="s">
        <v>61</v>
      </c>
      <c r="O1391" s="138" t="s">
        <v>61</v>
      </c>
    </row>
    <row r="1392" spans="1:15" ht="13.5" customHeight="1" x14ac:dyDescent="0.25">
      <c r="A1392" s="139">
        <v>0.30208333333333298</v>
      </c>
      <c r="B1392" s="138" t="s">
        <v>61</v>
      </c>
      <c r="C1392" s="138" t="s">
        <v>61</v>
      </c>
      <c r="D1392" s="138" t="s">
        <v>61</v>
      </c>
      <c r="E1392" s="138" t="s">
        <v>61</v>
      </c>
      <c r="F1392" s="138" t="s">
        <v>61</v>
      </c>
      <c r="G1392" s="138" t="s">
        <v>61</v>
      </c>
      <c r="H1392" s="138" t="s">
        <v>61</v>
      </c>
      <c r="I1392" s="138" t="s">
        <v>61</v>
      </c>
      <c r="J1392" s="138" t="s">
        <v>61</v>
      </c>
      <c r="K1392" s="138" t="s">
        <v>61</v>
      </c>
      <c r="L1392" s="138" t="s">
        <v>61</v>
      </c>
      <c r="M1392" s="138" t="s">
        <v>61</v>
      </c>
      <c r="N1392" s="138" t="s">
        <v>61</v>
      </c>
      <c r="O1392" s="138" t="s">
        <v>61</v>
      </c>
    </row>
    <row r="1393" spans="1:15" ht="13.5" customHeight="1" x14ac:dyDescent="0.25">
      <c r="A1393" s="139">
        <v>0.3125</v>
      </c>
      <c r="B1393" s="138" t="s">
        <v>61</v>
      </c>
      <c r="C1393" s="138" t="s">
        <v>61</v>
      </c>
      <c r="D1393" s="138" t="s">
        <v>61</v>
      </c>
      <c r="E1393" s="138" t="s">
        <v>61</v>
      </c>
      <c r="F1393" s="138" t="s">
        <v>61</v>
      </c>
      <c r="G1393" s="138" t="s">
        <v>61</v>
      </c>
      <c r="H1393" s="138" t="s">
        <v>61</v>
      </c>
      <c r="I1393" s="138" t="s">
        <v>61</v>
      </c>
      <c r="J1393" s="138" t="s">
        <v>61</v>
      </c>
      <c r="K1393" s="138" t="s">
        <v>61</v>
      </c>
      <c r="L1393" s="138" t="s">
        <v>61</v>
      </c>
      <c r="M1393" s="138" t="s">
        <v>61</v>
      </c>
      <c r="N1393" s="138" t="s">
        <v>61</v>
      </c>
      <c r="O1393" s="138" t="s">
        <v>61</v>
      </c>
    </row>
    <row r="1394" spans="1:15" ht="13.5" customHeight="1" x14ac:dyDescent="0.25">
      <c r="A1394" s="139">
        <v>0.32291666666666702</v>
      </c>
      <c r="B1394" s="138" t="s">
        <v>61</v>
      </c>
      <c r="C1394" s="138" t="s">
        <v>61</v>
      </c>
      <c r="D1394" s="138" t="s">
        <v>61</v>
      </c>
      <c r="E1394" s="138" t="s">
        <v>61</v>
      </c>
      <c r="F1394" s="138" t="s">
        <v>61</v>
      </c>
      <c r="G1394" s="138" t="s">
        <v>61</v>
      </c>
      <c r="H1394" s="138" t="s">
        <v>61</v>
      </c>
      <c r="I1394" s="138" t="s">
        <v>61</v>
      </c>
      <c r="J1394" s="138" t="s">
        <v>61</v>
      </c>
      <c r="K1394" s="138" t="s">
        <v>61</v>
      </c>
      <c r="L1394" s="138" t="s">
        <v>61</v>
      </c>
      <c r="M1394" s="138" t="s">
        <v>61</v>
      </c>
      <c r="N1394" s="138" t="s">
        <v>61</v>
      </c>
      <c r="O1394" s="138" t="s">
        <v>61</v>
      </c>
    </row>
    <row r="1395" spans="1:15" ht="13.5" customHeight="1" x14ac:dyDescent="0.25">
      <c r="A1395" s="139">
        <v>0.33333333333333298</v>
      </c>
      <c r="B1395" s="138" t="s">
        <v>61</v>
      </c>
      <c r="C1395" s="138" t="s">
        <v>61</v>
      </c>
      <c r="D1395" s="138" t="s">
        <v>61</v>
      </c>
      <c r="E1395" s="138" t="s">
        <v>61</v>
      </c>
      <c r="F1395" s="138" t="s">
        <v>61</v>
      </c>
      <c r="G1395" s="138" t="s">
        <v>61</v>
      </c>
      <c r="H1395" s="138" t="s">
        <v>61</v>
      </c>
      <c r="I1395" s="138" t="s">
        <v>61</v>
      </c>
      <c r="J1395" s="138" t="s">
        <v>61</v>
      </c>
      <c r="K1395" s="138" t="s">
        <v>61</v>
      </c>
      <c r="L1395" s="138" t="s">
        <v>61</v>
      </c>
      <c r="M1395" s="138" t="s">
        <v>61</v>
      </c>
      <c r="N1395" s="138" t="s">
        <v>61</v>
      </c>
      <c r="O1395" s="138" t="s">
        <v>61</v>
      </c>
    </row>
    <row r="1396" spans="1:15" ht="13.5" customHeight="1" x14ac:dyDescent="0.25">
      <c r="A1396" s="139">
        <v>0.34375</v>
      </c>
      <c r="B1396" s="138" t="s">
        <v>61</v>
      </c>
      <c r="C1396" s="138" t="s">
        <v>61</v>
      </c>
      <c r="D1396" s="138" t="s">
        <v>61</v>
      </c>
      <c r="E1396" s="138" t="s">
        <v>61</v>
      </c>
      <c r="F1396" s="138" t="s">
        <v>61</v>
      </c>
      <c r="G1396" s="138" t="s">
        <v>61</v>
      </c>
      <c r="H1396" s="138" t="s">
        <v>61</v>
      </c>
      <c r="I1396" s="138" t="s">
        <v>61</v>
      </c>
      <c r="J1396" s="138" t="s">
        <v>61</v>
      </c>
      <c r="K1396" s="138" t="s">
        <v>61</v>
      </c>
      <c r="L1396" s="138" t="s">
        <v>61</v>
      </c>
      <c r="M1396" s="138" t="s">
        <v>61</v>
      </c>
      <c r="N1396" s="138" t="s">
        <v>61</v>
      </c>
      <c r="O1396" s="138" t="s">
        <v>61</v>
      </c>
    </row>
    <row r="1397" spans="1:15" ht="13.5" customHeight="1" x14ac:dyDescent="0.25">
      <c r="A1397" s="139">
        <v>0.35416666666666702</v>
      </c>
      <c r="B1397" s="138" t="s">
        <v>61</v>
      </c>
      <c r="C1397" s="138" t="s">
        <v>61</v>
      </c>
      <c r="D1397" s="138" t="s">
        <v>61</v>
      </c>
      <c r="E1397" s="138" t="s">
        <v>61</v>
      </c>
      <c r="F1397" s="138" t="s">
        <v>61</v>
      </c>
      <c r="G1397" s="138" t="s">
        <v>61</v>
      </c>
      <c r="H1397" s="138" t="s">
        <v>61</v>
      </c>
      <c r="I1397" s="138" t="s">
        <v>61</v>
      </c>
      <c r="J1397" s="138" t="s">
        <v>61</v>
      </c>
      <c r="K1397" s="138" t="s">
        <v>61</v>
      </c>
      <c r="L1397" s="138" t="s">
        <v>61</v>
      </c>
      <c r="M1397" s="138" t="s">
        <v>61</v>
      </c>
      <c r="N1397" s="138" t="s">
        <v>61</v>
      </c>
      <c r="O1397" s="138" t="s">
        <v>61</v>
      </c>
    </row>
    <row r="1398" spans="1:15" ht="13.5" customHeight="1" x14ac:dyDescent="0.25">
      <c r="A1398" s="139">
        <v>0.36458333333333298</v>
      </c>
      <c r="B1398" s="138" t="s">
        <v>61</v>
      </c>
      <c r="C1398" s="138" t="s">
        <v>61</v>
      </c>
      <c r="D1398" s="138" t="s">
        <v>61</v>
      </c>
      <c r="E1398" s="138" t="s">
        <v>61</v>
      </c>
      <c r="F1398" s="138" t="s">
        <v>61</v>
      </c>
      <c r="G1398" s="138" t="s">
        <v>61</v>
      </c>
      <c r="H1398" s="138" t="s">
        <v>61</v>
      </c>
      <c r="I1398" s="138" t="s">
        <v>61</v>
      </c>
      <c r="J1398" s="138" t="s">
        <v>61</v>
      </c>
      <c r="K1398" s="138" t="s">
        <v>61</v>
      </c>
      <c r="L1398" s="138" t="s">
        <v>61</v>
      </c>
      <c r="M1398" s="138" t="s">
        <v>61</v>
      </c>
      <c r="N1398" s="138" t="s">
        <v>61</v>
      </c>
      <c r="O1398" s="138" t="s">
        <v>61</v>
      </c>
    </row>
    <row r="1399" spans="1:15" ht="13.5" customHeight="1" x14ac:dyDescent="0.25">
      <c r="A1399" s="139">
        <v>0.375</v>
      </c>
      <c r="B1399" s="138" t="s">
        <v>61</v>
      </c>
      <c r="C1399" s="138" t="s">
        <v>61</v>
      </c>
      <c r="D1399" s="138" t="s">
        <v>61</v>
      </c>
      <c r="E1399" s="138" t="s">
        <v>61</v>
      </c>
      <c r="F1399" s="138" t="s">
        <v>61</v>
      </c>
      <c r="G1399" s="138" t="s">
        <v>61</v>
      </c>
      <c r="H1399" s="138" t="s">
        <v>61</v>
      </c>
      <c r="I1399" s="138" t="s">
        <v>61</v>
      </c>
      <c r="J1399" s="138" t="s">
        <v>61</v>
      </c>
      <c r="K1399" s="138" t="s">
        <v>61</v>
      </c>
      <c r="L1399" s="138" t="s">
        <v>61</v>
      </c>
      <c r="M1399" s="138" t="s">
        <v>61</v>
      </c>
      <c r="N1399" s="138" t="s">
        <v>61</v>
      </c>
      <c r="O1399" s="138" t="s">
        <v>61</v>
      </c>
    </row>
    <row r="1400" spans="1:15" ht="13.5" customHeight="1" x14ac:dyDescent="0.25">
      <c r="A1400" s="139">
        <v>0.38541666666666702</v>
      </c>
      <c r="B1400" s="138" t="s">
        <v>61</v>
      </c>
      <c r="C1400" s="138" t="s">
        <v>61</v>
      </c>
      <c r="D1400" s="138" t="s">
        <v>61</v>
      </c>
      <c r="E1400" s="138" t="s">
        <v>61</v>
      </c>
      <c r="F1400" s="138" t="s">
        <v>61</v>
      </c>
      <c r="G1400" s="138" t="s">
        <v>61</v>
      </c>
      <c r="H1400" s="138" t="s">
        <v>61</v>
      </c>
      <c r="I1400" s="138" t="s">
        <v>61</v>
      </c>
      <c r="J1400" s="138" t="s">
        <v>61</v>
      </c>
      <c r="K1400" s="138" t="s">
        <v>61</v>
      </c>
      <c r="L1400" s="138" t="s">
        <v>61</v>
      </c>
      <c r="M1400" s="138" t="s">
        <v>61</v>
      </c>
      <c r="N1400" s="138" t="s">
        <v>61</v>
      </c>
      <c r="O1400" s="138" t="s">
        <v>61</v>
      </c>
    </row>
    <row r="1401" spans="1:15" ht="13.5" customHeight="1" x14ac:dyDescent="0.25">
      <c r="A1401" s="139">
        <v>0.39583333333333298</v>
      </c>
      <c r="B1401" s="138" t="s">
        <v>61</v>
      </c>
      <c r="C1401" s="138" t="s">
        <v>61</v>
      </c>
      <c r="D1401" s="138" t="s">
        <v>61</v>
      </c>
      <c r="E1401" s="138" t="s">
        <v>61</v>
      </c>
      <c r="F1401" s="138" t="s">
        <v>61</v>
      </c>
      <c r="G1401" s="138" t="s">
        <v>61</v>
      </c>
      <c r="H1401" s="138" t="s">
        <v>61</v>
      </c>
      <c r="I1401" s="138" t="s">
        <v>61</v>
      </c>
      <c r="J1401" s="138" t="s">
        <v>61</v>
      </c>
      <c r="K1401" s="138" t="s">
        <v>61</v>
      </c>
      <c r="L1401" s="138" t="s">
        <v>61</v>
      </c>
      <c r="M1401" s="138" t="s">
        <v>61</v>
      </c>
      <c r="N1401" s="138" t="s">
        <v>61</v>
      </c>
      <c r="O1401" s="138" t="s">
        <v>61</v>
      </c>
    </row>
    <row r="1402" spans="1:15" ht="13.5" customHeight="1" x14ac:dyDescent="0.25">
      <c r="A1402" s="139">
        <v>0.40625</v>
      </c>
      <c r="B1402" s="138" t="s">
        <v>61</v>
      </c>
      <c r="C1402" s="138" t="s">
        <v>61</v>
      </c>
      <c r="D1402" s="138" t="s">
        <v>61</v>
      </c>
      <c r="E1402" s="138" t="s">
        <v>61</v>
      </c>
      <c r="F1402" s="138" t="s">
        <v>61</v>
      </c>
      <c r="G1402" s="138" t="s">
        <v>61</v>
      </c>
      <c r="H1402" s="138" t="s">
        <v>61</v>
      </c>
      <c r="I1402" s="138" t="s">
        <v>61</v>
      </c>
      <c r="J1402" s="138" t="s">
        <v>61</v>
      </c>
      <c r="K1402" s="138" t="s">
        <v>61</v>
      </c>
      <c r="L1402" s="138" t="s">
        <v>61</v>
      </c>
      <c r="M1402" s="138" t="s">
        <v>61</v>
      </c>
      <c r="N1402" s="138" t="s">
        <v>61</v>
      </c>
      <c r="O1402" s="138" t="s">
        <v>61</v>
      </c>
    </row>
    <row r="1403" spans="1:15" ht="13.5" customHeight="1" x14ac:dyDescent="0.25">
      <c r="A1403" s="139">
        <v>0.41666666666666702</v>
      </c>
      <c r="B1403" s="138" t="s">
        <v>61</v>
      </c>
      <c r="C1403" s="138" t="s">
        <v>61</v>
      </c>
      <c r="D1403" s="138" t="s">
        <v>61</v>
      </c>
      <c r="E1403" s="138" t="s">
        <v>61</v>
      </c>
      <c r="F1403" s="138" t="s">
        <v>61</v>
      </c>
      <c r="G1403" s="138" t="s">
        <v>61</v>
      </c>
      <c r="H1403" s="138" t="s">
        <v>61</v>
      </c>
      <c r="I1403" s="138" t="s">
        <v>61</v>
      </c>
      <c r="J1403" s="138" t="s">
        <v>61</v>
      </c>
      <c r="K1403" s="138" t="s">
        <v>61</v>
      </c>
      <c r="L1403" s="138" t="s">
        <v>61</v>
      </c>
      <c r="M1403" s="138" t="s">
        <v>61</v>
      </c>
      <c r="N1403" s="138" t="s">
        <v>61</v>
      </c>
      <c r="O1403" s="138" t="s">
        <v>61</v>
      </c>
    </row>
    <row r="1404" spans="1:15" ht="13.5" customHeight="1" x14ac:dyDescent="0.25">
      <c r="A1404" s="139">
        <v>0.42708333333333298</v>
      </c>
      <c r="B1404" s="138" t="s">
        <v>61</v>
      </c>
      <c r="C1404" s="138" t="s">
        <v>61</v>
      </c>
      <c r="D1404" s="138" t="s">
        <v>61</v>
      </c>
      <c r="E1404" s="138" t="s">
        <v>61</v>
      </c>
      <c r="F1404" s="138" t="s">
        <v>61</v>
      </c>
      <c r="G1404" s="138" t="s">
        <v>61</v>
      </c>
      <c r="H1404" s="138" t="s">
        <v>61</v>
      </c>
      <c r="I1404" s="138" t="s">
        <v>61</v>
      </c>
      <c r="J1404" s="138" t="s">
        <v>61</v>
      </c>
      <c r="K1404" s="138" t="s">
        <v>61</v>
      </c>
      <c r="L1404" s="138" t="s">
        <v>61</v>
      </c>
      <c r="M1404" s="138" t="s">
        <v>61</v>
      </c>
      <c r="N1404" s="138" t="s">
        <v>61</v>
      </c>
      <c r="O1404" s="138" t="s">
        <v>61</v>
      </c>
    </row>
    <row r="1405" spans="1:15" ht="13.5" customHeight="1" x14ac:dyDescent="0.25">
      <c r="A1405" s="139">
        <v>0.4375</v>
      </c>
      <c r="B1405" s="138" t="s">
        <v>61</v>
      </c>
      <c r="C1405" s="138" t="s">
        <v>61</v>
      </c>
      <c r="D1405" s="138" t="s">
        <v>61</v>
      </c>
      <c r="E1405" s="138" t="s">
        <v>61</v>
      </c>
      <c r="F1405" s="138" t="s">
        <v>61</v>
      </c>
      <c r="G1405" s="138" t="s">
        <v>61</v>
      </c>
      <c r="H1405" s="138" t="s">
        <v>61</v>
      </c>
      <c r="I1405" s="138" t="s">
        <v>61</v>
      </c>
      <c r="J1405" s="138" t="s">
        <v>61</v>
      </c>
      <c r="K1405" s="138" t="s">
        <v>61</v>
      </c>
      <c r="L1405" s="138" t="s">
        <v>61</v>
      </c>
      <c r="M1405" s="138" t="s">
        <v>61</v>
      </c>
      <c r="N1405" s="138" t="s">
        <v>61</v>
      </c>
      <c r="O1405" s="138" t="s">
        <v>61</v>
      </c>
    </row>
    <row r="1406" spans="1:15" ht="13.5" customHeight="1" x14ac:dyDescent="0.25">
      <c r="A1406" s="139">
        <v>0.44791666666666702</v>
      </c>
      <c r="B1406" s="138" t="s">
        <v>61</v>
      </c>
      <c r="C1406" s="138" t="s">
        <v>61</v>
      </c>
      <c r="D1406" s="138" t="s">
        <v>61</v>
      </c>
      <c r="E1406" s="138" t="s">
        <v>61</v>
      </c>
      <c r="F1406" s="138" t="s">
        <v>61</v>
      </c>
      <c r="G1406" s="138" t="s">
        <v>61</v>
      </c>
      <c r="H1406" s="138" t="s">
        <v>61</v>
      </c>
      <c r="I1406" s="138" t="s">
        <v>61</v>
      </c>
      <c r="J1406" s="138" t="s">
        <v>61</v>
      </c>
      <c r="K1406" s="138" t="s">
        <v>61</v>
      </c>
      <c r="L1406" s="138" t="s">
        <v>61</v>
      </c>
      <c r="M1406" s="138" t="s">
        <v>61</v>
      </c>
      <c r="N1406" s="138" t="s">
        <v>61</v>
      </c>
      <c r="O1406" s="138" t="s">
        <v>61</v>
      </c>
    </row>
    <row r="1407" spans="1:15" ht="13.5" customHeight="1" x14ac:dyDescent="0.25">
      <c r="A1407" s="139">
        <v>0.45833333333333298</v>
      </c>
      <c r="B1407" s="138" t="s">
        <v>61</v>
      </c>
      <c r="C1407" s="138" t="s">
        <v>61</v>
      </c>
      <c r="D1407" s="138" t="s">
        <v>61</v>
      </c>
      <c r="E1407" s="138" t="s">
        <v>61</v>
      </c>
      <c r="F1407" s="138" t="s">
        <v>61</v>
      </c>
      <c r="G1407" s="138" t="s">
        <v>61</v>
      </c>
      <c r="H1407" s="138" t="s">
        <v>61</v>
      </c>
      <c r="I1407" s="138" t="s">
        <v>61</v>
      </c>
      <c r="J1407" s="138" t="s">
        <v>61</v>
      </c>
      <c r="K1407" s="138" t="s">
        <v>61</v>
      </c>
      <c r="L1407" s="138" t="s">
        <v>61</v>
      </c>
      <c r="M1407" s="138" t="s">
        <v>61</v>
      </c>
      <c r="N1407" s="138" t="s">
        <v>61</v>
      </c>
      <c r="O1407" s="138" t="s">
        <v>61</v>
      </c>
    </row>
    <row r="1408" spans="1:15" ht="13.5" customHeight="1" x14ac:dyDescent="0.25">
      <c r="A1408" s="139">
        <v>0.46875</v>
      </c>
      <c r="B1408" s="138" t="s">
        <v>61</v>
      </c>
      <c r="C1408" s="138" t="s">
        <v>61</v>
      </c>
      <c r="D1408" s="138" t="s">
        <v>61</v>
      </c>
      <c r="E1408" s="138" t="s">
        <v>61</v>
      </c>
      <c r="F1408" s="138" t="s">
        <v>61</v>
      </c>
      <c r="G1408" s="138" t="s">
        <v>61</v>
      </c>
      <c r="H1408" s="138" t="s">
        <v>61</v>
      </c>
      <c r="I1408" s="138" t="s">
        <v>61</v>
      </c>
      <c r="J1408" s="138" t="s">
        <v>61</v>
      </c>
      <c r="K1408" s="138" t="s">
        <v>61</v>
      </c>
      <c r="L1408" s="138" t="s">
        <v>61</v>
      </c>
      <c r="M1408" s="138" t="s">
        <v>61</v>
      </c>
      <c r="N1408" s="138" t="s">
        <v>61</v>
      </c>
      <c r="O1408" s="138" t="s">
        <v>61</v>
      </c>
    </row>
    <row r="1409" spans="1:15" ht="13.5" customHeight="1" x14ac:dyDescent="0.25">
      <c r="A1409" s="139">
        <v>0.47916666666666702</v>
      </c>
      <c r="B1409" s="138" t="s">
        <v>61</v>
      </c>
      <c r="C1409" s="138" t="s">
        <v>61</v>
      </c>
      <c r="D1409" s="138" t="s">
        <v>61</v>
      </c>
      <c r="E1409" s="138" t="s">
        <v>61</v>
      </c>
      <c r="F1409" s="138" t="s">
        <v>61</v>
      </c>
      <c r="G1409" s="138" t="s">
        <v>61</v>
      </c>
      <c r="H1409" s="138" t="s">
        <v>61</v>
      </c>
      <c r="I1409" s="138" t="s">
        <v>61</v>
      </c>
      <c r="J1409" s="138" t="s">
        <v>61</v>
      </c>
      <c r="K1409" s="138" t="s">
        <v>61</v>
      </c>
      <c r="L1409" s="138" t="s">
        <v>61</v>
      </c>
      <c r="M1409" s="138" t="s">
        <v>61</v>
      </c>
      <c r="N1409" s="138" t="s">
        <v>61</v>
      </c>
      <c r="O1409" s="138" t="s">
        <v>61</v>
      </c>
    </row>
    <row r="1410" spans="1:15" ht="13.5" customHeight="1" x14ac:dyDescent="0.25">
      <c r="A1410" s="139">
        <v>0.48958333333333298</v>
      </c>
      <c r="B1410" s="138" t="s">
        <v>61</v>
      </c>
      <c r="C1410" s="138" t="s">
        <v>61</v>
      </c>
      <c r="D1410" s="138" t="s">
        <v>61</v>
      </c>
      <c r="E1410" s="138" t="s">
        <v>61</v>
      </c>
      <c r="F1410" s="138" t="s">
        <v>61</v>
      </c>
      <c r="G1410" s="138" t="s">
        <v>61</v>
      </c>
      <c r="H1410" s="138" t="s">
        <v>61</v>
      </c>
      <c r="I1410" s="138" t="s">
        <v>61</v>
      </c>
      <c r="J1410" s="138" t="s">
        <v>61</v>
      </c>
      <c r="K1410" s="138" t="s">
        <v>61</v>
      </c>
      <c r="L1410" s="138" t="s">
        <v>61</v>
      </c>
      <c r="M1410" s="138" t="s">
        <v>61</v>
      </c>
      <c r="N1410" s="138" t="s">
        <v>61</v>
      </c>
      <c r="O1410" s="138" t="s">
        <v>61</v>
      </c>
    </row>
    <row r="1411" spans="1:15" ht="13.5" customHeight="1" x14ac:dyDescent="0.25">
      <c r="A1411" s="139">
        <v>0.5</v>
      </c>
      <c r="B1411" s="138" t="s">
        <v>61</v>
      </c>
      <c r="C1411" s="138" t="s">
        <v>61</v>
      </c>
      <c r="D1411" s="138" t="s">
        <v>61</v>
      </c>
      <c r="E1411" s="138" t="s">
        <v>61</v>
      </c>
      <c r="F1411" s="138" t="s">
        <v>61</v>
      </c>
      <c r="G1411" s="138" t="s">
        <v>61</v>
      </c>
      <c r="H1411" s="138" t="s">
        <v>61</v>
      </c>
      <c r="I1411" s="138" t="s">
        <v>61</v>
      </c>
      <c r="J1411" s="138" t="s">
        <v>61</v>
      </c>
      <c r="K1411" s="138" t="s">
        <v>61</v>
      </c>
      <c r="L1411" s="138" t="s">
        <v>61</v>
      </c>
      <c r="M1411" s="138" t="s">
        <v>61</v>
      </c>
      <c r="N1411" s="138" t="s">
        <v>61</v>
      </c>
      <c r="O1411" s="138" t="s">
        <v>61</v>
      </c>
    </row>
    <row r="1412" spans="1:15" ht="13.5" customHeight="1" x14ac:dyDescent="0.25">
      <c r="A1412" s="139">
        <v>0.51041666666666696</v>
      </c>
      <c r="B1412" s="138" t="s">
        <v>61</v>
      </c>
      <c r="C1412" s="138" t="s">
        <v>61</v>
      </c>
      <c r="D1412" s="138" t="s">
        <v>61</v>
      </c>
      <c r="E1412" s="138" t="s">
        <v>61</v>
      </c>
      <c r="F1412" s="138" t="s">
        <v>61</v>
      </c>
      <c r="G1412" s="138" t="s">
        <v>61</v>
      </c>
      <c r="H1412" s="138" t="s">
        <v>61</v>
      </c>
      <c r="I1412" s="138" t="s">
        <v>61</v>
      </c>
      <c r="J1412" s="138" t="s">
        <v>61</v>
      </c>
      <c r="K1412" s="138" t="s">
        <v>61</v>
      </c>
      <c r="L1412" s="138" t="s">
        <v>61</v>
      </c>
      <c r="M1412" s="138" t="s">
        <v>61</v>
      </c>
      <c r="N1412" s="138" t="s">
        <v>61</v>
      </c>
      <c r="O1412" s="138" t="s">
        <v>61</v>
      </c>
    </row>
    <row r="1413" spans="1:15" ht="13.5" customHeight="1" x14ac:dyDescent="0.25">
      <c r="A1413" s="139">
        <v>0.52083333333333304</v>
      </c>
      <c r="B1413" s="138" t="s">
        <v>61</v>
      </c>
      <c r="C1413" s="138" t="s">
        <v>61</v>
      </c>
      <c r="D1413" s="138" t="s">
        <v>61</v>
      </c>
      <c r="E1413" s="138" t="s">
        <v>61</v>
      </c>
      <c r="F1413" s="138" t="s">
        <v>61</v>
      </c>
      <c r="G1413" s="138" t="s">
        <v>61</v>
      </c>
      <c r="H1413" s="138" t="s">
        <v>61</v>
      </c>
      <c r="I1413" s="138" t="s">
        <v>61</v>
      </c>
      <c r="J1413" s="138" t="s">
        <v>61</v>
      </c>
      <c r="K1413" s="138" t="s">
        <v>61</v>
      </c>
      <c r="L1413" s="138" t="s">
        <v>61</v>
      </c>
      <c r="M1413" s="138" t="s">
        <v>61</v>
      </c>
      <c r="N1413" s="138" t="s">
        <v>61</v>
      </c>
      <c r="O1413" s="138" t="s">
        <v>61</v>
      </c>
    </row>
    <row r="1414" spans="1:15" ht="13.5" customHeight="1" x14ac:dyDescent="0.25">
      <c r="A1414" s="139">
        <v>0.53125</v>
      </c>
      <c r="B1414" s="138" t="s">
        <v>61</v>
      </c>
      <c r="C1414" s="138" t="s">
        <v>61</v>
      </c>
      <c r="D1414" s="138" t="s">
        <v>61</v>
      </c>
      <c r="E1414" s="138" t="s">
        <v>61</v>
      </c>
      <c r="F1414" s="138" t="s">
        <v>61</v>
      </c>
      <c r="G1414" s="138" t="s">
        <v>61</v>
      </c>
      <c r="H1414" s="138" t="s">
        <v>61</v>
      </c>
      <c r="I1414" s="138" t="s">
        <v>61</v>
      </c>
      <c r="J1414" s="138" t="s">
        <v>61</v>
      </c>
      <c r="K1414" s="138" t="s">
        <v>61</v>
      </c>
      <c r="L1414" s="138" t="s">
        <v>61</v>
      </c>
      <c r="M1414" s="138" t="s">
        <v>61</v>
      </c>
      <c r="N1414" s="138" t="s">
        <v>61</v>
      </c>
      <c r="O1414" s="138" t="s">
        <v>61</v>
      </c>
    </row>
    <row r="1415" spans="1:15" ht="13.5" customHeight="1" x14ac:dyDescent="0.25">
      <c r="A1415" s="139">
        <v>0.54166666666666696</v>
      </c>
      <c r="B1415" s="138" t="s">
        <v>61</v>
      </c>
      <c r="C1415" s="138" t="s">
        <v>61</v>
      </c>
      <c r="D1415" s="138" t="s">
        <v>61</v>
      </c>
      <c r="E1415" s="138" t="s">
        <v>61</v>
      </c>
      <c r="F1415" s="138" t="s">
        <v>61</v>
      </c>
      <c r="G1415" s="138" t="s">
        <v>61</v>
      </c>
      <c r="H1415" s="138" t="s">
        <v>61</v>
      </c>
      <c r="I1415" s="138" t="s">
        <v>61</v>
      </c>
      <c r="J1415" s="138" t="s">
        <v>61</v>
      </c>
      <c r="K1415" s="138" t="s">
        <v>61</v>
      </c>
      <c r="L1415" s="138" t="s">
        <v>61</v>
      </c>
      <c r="M1415" s="138" t="s">
        <v>61</v>
      </c>
      <c r="N1415" s="138" t="s">
        <v>61</v>
      </c>
      <c r="O1415" s="138" t="s">
        <v>61</v>
      </c>
    </row>
    <row r="1416" spans="1:15" ht="13.5" customHeight="1" x14ac:dyDescent="0.25">
      <c r="A1416" s="139">
        <v>0.55208333333333304</v>
      </c>
      <c r="B1416" s="138" t="s">
        <v>61</v>
      </c>
      <c r="C1416" s="138" t="s">
        <v>61</v>
      </c>
      <c r="D1416" s="138" t="s">
        <v>61</v>
      </c>
      <c r="E1416" s="138" t="s">
        <v>61</v>
      </c>
      <c r="F1416" s="138" t="s">
        <v>61</v>
      </c>
      <c r="G1416" s="138" t="s">
        <v>61</v>
      </c>
      <c r="H1416" s="138" t="s">
        <v>61</v>
      </c>
      <c r="I1416" s="138" t="s">
        <v>61</v>
      </c>
      <c r="J1416" s="138" t="s">
        <v>61</v>
      </c>
      <c r="K1416" s="138" t="s">
        <v>61</v>
      </c>
      <c r="L1416" s="138" t="s">
        <v>61</v>
      </c>
      <c r="M1416" s="138" t="s">
        <v>61</v>
      </c>
      <c r="N1416" s="138" t="s">
        <v>61</v>
      </c>
      <c r="O1416" s="138" t="s">
        <v>61</v>
      </c>
    </row>
    <row r="1417" spans="1:15" ht="13.5" customHeight="1" x14ac:dyDescent="0.25">
      <c r="A1417" s="139">
        <v>0.5625</v>
      </c>
      <c r="B1417" s="138" t="s">
        <v>61</v>
      </c>
      <c r="C1417" s="138" t="s">
        <v>61</v>
      </c>
      <c r="D1417" s="138" t="s">
        <v>61</v>
      </c>
      <c r="E1417" s="138" t="s">
        <v>61</v>
      </c>
      <c r="F1417" s="138" t="s">
        <v>61</v>
      </c>
      <c r="G1417" s="138" t="s">
        <v>61</v>
      </c>
      <c r="H1417" s="138" t="s">
        <v>61</v>
      </c>
      <c r="I1417" s="138" t="s">
        <v>61</v>
      </c>
      <c r="J1417" s="138" t="s">
        <v>61</v>
      </c>
      <c r="K1417" s="138" t="s">
        <v>61</v>
      </c>
      <c r="L1417" s="138" t="s">
        <v>61</v>
      </c>
      <c r="M1417" s="138" t="s">
        <v>61</v>
      </c>
      <c r="N1417" s="138" t="s">
        <v>61</v>
      </c>
      <c r="O1417" s="138" t="s">
        <v>61</v>
      </c>
    </row>
    <row r="1418" spans="1:15" ht="13.5" customHeight="1" x14ac:dyDescent="0.25">
      <c r="A1418" s="139">
        <v>0.57291666666666696</v>
      </c>
      <c r="B1418" s="138" t="s">
        <v>61</v>
      </c>
      <c r="C1418" s="138" t="s">
        <v>61</v>
      </c>
      <c r="D1418" s="138" t="s">
        <v>61</v>
      </c>
      <c r="E1418" s="138" t="s">
        <v>61</v>
      </c>
      <c r="F1418" s="138" t="s">
        <v>61</v>
      </c>
      <c r="G1418" s="138" t="s">
        <v>61</v>
      </c>
      <c r="H1418" s="138" t="s">
        <v>61</v>
      </c>
      <c r="I1418" s="138" t="s">
        <v>61</v>
      </c>
      <c r="J1418" s="138" t="s">
        <v>61</v>
      </c>
      <c r="K1418" s="138" t="s">
        <v>61</v>
      </c>
      <c r="L1418" s="138" t="s">
        <v>61</v>
      </c>
      <c r="M1418" s="138" t="s">
        <v>61</v>
      </c>
      <c r="N1418" s="138" t="s">
        <v>61</v>
      </c>
      <c r="O1418" s="138" t="s">
        <v>61</v>
      </c>
    </row>
    <row r="1419" spans="1:15" ht="13.5" customHeight="1" x14ac:dyDescent="0.25">
      <c r="A1419" s="139">
        <v>0.58333333333333304</v>
      </c>
      <c r="B1419" s="138" t="s">
        <v>61</v>
      </c>
      <c r="C1419" s="138" t="s">
        <v>61</v>
      </c>
      <c r="D1419" s="138" t="s">
        <v>61</v>
      </c>
      <c r="E1419" s="138" t="s">
        <v>61</v>
      </c>
      <c r="F1419" s="138" t="s">
        <v>61</v>
      </c>
      <c r="G1419" s="138" t="s">
        <v>61</v>
      </c>
      <c r="H1419" s="138" t="s">
        <v>61</v>
      </c>
      <c r="I1419" s="138" t="s">
        <v>61</v>
      </c>
      <c r="J1419" s="138" t="s">
        <v>61</v>
      </c>
      <c r="K1419" s="138" t="s">
        <v>61</v>
      </c>
      <c r="L1419" s="138" t="s">
        <v>61</v>
      </c>
      <c r="M1419" s="138" t="s">
        <v>61</v>
      </c>
      <c r="N1419" s="138" t="s">
        <v>61</v>
      </c>
      <c r="O1419" s="138" t="s">
        <v>61</v>
      </c>
    </row>
    <row r="1420" spans="1:15" ht="13.5" customHeight="1" x14ac:dyDescent="0.25">
      <c r="A1420" s="139">
        <v>0.59375</v>
      </c>
      <c r="B1420" s="138" t="s">
        <v>61</v>
      </c>
      <c r="C1420" s="138" t="s">
        <v>61</v>
      </c>
      <c r="D1420" s="138" t="s">
        <v>61</v>
      </c>
      <c r="E1420" s="138" t="s">
        <v>61</v>
      </c>
      <c r="F1420" s="138" t="s">
        <v>61</v>
      </c>
      <c r="G1420" s="138" t="s">
        <v>61</v>
      </c>
      <c r="H1420" s="138" t="s">
        <v>61</v>
      </c>
      <c r="I1420" s="138" t="s">
        <v>61</v>
      </c>
      <c r="J1420" s="138" t="s">
        <v>61</v>
      </c>
      <c r="K1420" s="138" t="s">
        <v>61</v>
      </c>
      <c r="L1420" s="138" t="s">
        <v>61</v>
      </c>
      <c r="M1420" s="138" t="s">
        <v>61</v>
      </c>
      <c r="N1420" s="138" t="s">
        <v>61</v>
      </c>
      <c r="O1420" s="138" t="s">
        <v>61</v>
      </c>
    </row>
    <row r="1421" spans="1:15" ht="13.5" customHeight="1" x14ac:dyDescent="0.25">
      <c r="A1421" s="139">
        <v>0.60416666666666696</v>
      </c>
      <c r="B1421" s="138" t="s">
        <v>61</v>
      </c>
      <c r="C1421" s="138" t="s">
        <v>61</v>
      </c>
      <c r="D1421" s="138" t="s">
        <v>61</v>
      </c>
      <c r="E1421" s="138" t="s">
        <v>61</v>
      </c>
      <c r="F1421" s="138" t="s">
        <v>61</v>
      </c>
      <c r="G1421" s="138" t="s">
        <v>61</v>
      </c>
      <c r="H1421" s="138" t="s">
        <v>61</v>
      </c>
      <c r="I1421" s="138" t="s">
        <v>61</v>
      </c>
      <c r="J1421" s="138" t="s">
        <v>61</v>
      </c>
      <c r="K1421" s="138" t="s">
        <v>61</v>
      </c>
      <c r="L1421" s="138" t="s">
        <v>61</v>
      </c>
      <c r="M1421" s="138" t="s">
        <v>61</v>
      </c>
      <c r="N1421" s="138" t="s">
        <v>61</v>
      </c>
      <c r="O1421" s="138" t="s">
        <v>61</v>
      </c>
    </row>
    <row r="1422" spans="1:15" ht="13.5" customHeight="1" x14ac:dyDescent="0.25">
      <c r="A1422" s="139">
        <v>0.61458333333333304</v>
      </c>
      <c r="B1422" s="138" t="s">
        <v>61</v>
      </c>
      <c r="C1422" s="138" t="s">
        <v>61</v>
      </c>
      <c r="D1422" s="138" t="s">
        <v>61</v>
      </c>
      <c r="E1422" s="138" t="s">
        <v>61</v>
      </c>
      <c r="F1422" s="138" t="s">
        <v>61</v>
      </c>
      <c r="G1422" s="138" t="s">
        <v>61</v>
      </c>
      <c r="H1422" s="138" t="s">
        <v>61</v>
      </c>
      <c r="I1422" s="138" t="s">
        <v>61</v>
      </c>
      <c r="J1422" s="138" t="s">
        <v>61</v>
      </c>
      <c r="K1422" s="138" t="s">
        <v>61</v>
      </c>
      <c r="L1422" s="138" t="s">
        <v>61</v>
      </c>
      <c r="M1422" s="138" t="s">
        <v>61</v>
      </c>
      <c r="N1422" s="138" t="s">
        <v>61</v>
      </c>
      <c r="O1422" s="138" t="s">
        <v>61</v>
      </c>
    </row>
    <row r="1423" spans="1:15" ht="13.5" customHeight="1" x14ac:dyDescent="0.25">
      <c r="A1423" s="139">
        <v>0.625</v>
      </c>
      <c r="B1423" s="138" t="s">
        <v>61</v>
      </c>
      <c r="C1423" s="138" t="s">
        <v>61</v>
      </c>
      <c r="D1423" s="138" t="s">
        <v>61</v>
      </c>
      <c r="E1423" s="138" t="s">
        <v>61</v>
      </c>
      <c r="F1423" s="138" t="s">
        <v>61</v>
      </c>
      <c r="G1423" s="138" t="s">
        <v>61</v>
      </c>
      <c r="H1423" s="138" t="s">
        <v>61</v>
      </c>
      <c r="I1423" s="138" t="s">
        <v>61</v>
      </c>
      <c r="J1423" s="138" t="s">
        <v>61</v>
      </c>
      <c r="K1423" s="138" t="s">
        <v>61</v>
      </c>
      <c r="L1423" s="138" t="s">
        <v>61</v>
      </c>
      <c r="M1423" s="138" t="s">
        <v>61</v>
      </c>
      <c r="N1423" s="138" t="s">
        <v>61</v>
      </c>
      <c r="O1423" s="138" t="s">
        <v>61</v>
      </c>
    </row>
    <row r="1424" spans="1:15" ht="13.5" customHeight="1" x14ac:dyDescent="0.25">
      <c r="A1424" s="139">
        <v>0.63541666666666696</v>
      </c>
      <c r="B1424" s="138" t="s">
        <v>61</v>
      </c>
      <c r="C1424" s="138" t="s">
        <v>61</v>
      </c>
      <c r="D1424" s="138" t="s">
        <v>61</v>
      </c>
      <c r="E1424" s="138" t="s">
        <v>61</v>
      </c>
      <c r="F1424" s="138" t="s">
        <v>61</v>
      </c>
      <c r="G1424" s="138" t="s">
        <v>61</v>
      </c>
      <c r="H1424" s="138" t="s">
        <v>61</v>
      </c>
      <c r="I1424" s="138" t="s">
        <v>61</v>
      </c>
      <c r="J1424" s="138" t="s">
        <v>61</v>
      </c>
      <c r="K1424" s="138" t="s">
        <v>61</v>
      </c>
      <c r="L1424" s="138" t="s">
        <v>61</v>
      </c>
      <c r="M1424" s="138" t="s">
        <v>61</v>
      </c>
      <c r="N1424" s="138" t="s">
        <v>61</v>
      </c>
      <c r="O1424" s="138" t="s">
        <v>61</v>
      </c>
    </row>
    <row r="1425" spans="1:15" ht="13.5" customHeight="1" x14ac:dyDescent="0.25">
      <c r="A1425" s="139">
        <v>0.64583333333333304</v>
      </c>
      <c r="B1425" s="138" t="s">
        <v>61</v>
      </c>
      <c r="C1425" s="138" t="s">
        <v>61</v>
      </c>
      <c r="D1425" s="138" t="s">
        <v>61</v>
      </c>
      <c r="E1425" s="138" t="s">
        <v>61</v>
      </c>
      <c r="F1425" s="138" t="s">
        <v>61</v>
      </c>
      <c r="G1425" s="138" t="s">
        <v>61</v>
      </c>
      <c r="H1425" s="138" t="s">
        <v>61</v>
      </c>
      <c r="I1425" s="138" t="s">
        <v>61</v>
      </c>
      <c r="J1425" s="138" t="s">
        <v>61</v>
      </c>
      <c r="K1425" s="138" t="s">
        <v>61</v>
      </c>
      <c r="L1425" s="138" t="s">
        <v>61</v>
      </c>
      <c r="M1425" s="138" t="s">
        <v>61</v>
      </c>
      <c r="N1425" s="138" t="s">
        <v>61</v>
      </c>
      <c r="O1425" s="138" t="s">
        <v>61</v>
      </c>
    </row>
    <row r="1426" spans="1:15" ht="13.5" customHeight="1" x14ac:dyDescent="0.25">
      <c r="A1426" s="139">
        <v>0.65625</v>
      </c>
      <c r="B1426" s="138" t="s">
        <v>61</v>
      </c>
      <c r="C1426" s="138" t="s">
        <v>61</v>
      </c>
      <c r="D1426" s="138" t="s">
        <v>61</v>
      </c>
      <c r="E1426" s="138" t="s">
        <v>61</v>
      </c>
      <c r="F1426" s="138" t="s">
        <v>61</v>
      </c>
      <c r="G1426" s="138" t="s">
        <v>61</v>
      </c>
      <c r="H1426" s="138" t="s">
        <v>61</v>
      </c>
      <c r="I1426" s="138" t="s">
        <v>61</v>
      </c>
      <c r="J1426" s="138" t="s">
        <v>61</v>
      </c>
      <c r="K1426" s="138" t="s">
        <v>61</v>
      </c>
      <c r="L1426" s="138" t="s">
        <v>61</v>
      </c>
      <c r="M1426" s="138" t="s">
        <v>61</v>
      </c>
      <c r="N1426" s="138" t="s">
        <v>61</v>
      </c>
      <c r="O1426" s="138" t="s">
        <v>61</v>
      </c>
    </row>
    <row r="1427" spans="1:15" ht="13.5" customHeight="1" x14ac:dyDescent="0.25">
      <c r="A1427" s="139">
        <v>0.66666666666666696</v>
      </c>
      <c r="B1427" s="138" t="s">
        <v>61</v>
      </c>
      <c r="C1427" s="138" t="s">
        <v>61</v>
      </c>
      <c r="D1427" s="138" t="s">
        <v>61</v>
      </c>
      <c r="E1427" s="138" t="s">
        <v>61</v>
      </c>
      <c r="F1427" s="138" t="s">
        <v>61</v>
      </c>
      <c r="G1427" s="138" t="s">
        <v>61</v>
      </c>
      <c r="H1427" s="138" t="s">
        <v>61</v>
      </c>
      <c r="I1427" s="138" t="s">
        <v>61</v>
      </c>
      <c r="J1427" s="138" t="s">
        <v>61</v>
      </c>
      <c r="K1427" s="138" t="s">
        <v>61</v>
      </c>
      <c r="L1427" s="138" t="s">
        <v>61</v>
      </c>
      <c r="M1427" s="138" t="s">
        <v>61</v>
      </c>
      <c r="N1427" s="138" t="s">
        <v>61</v>
      </c>
      <c r="O1427" s="138" t="s">
        <v>61</v>
      </c>
    </row>
    <row r="1428" spans="1:15" ht="13.5" customHeight="1" x14ac:dyDescent="0.25">
      <c r="A1428" s="139">
        <v>0.67708333333333304</v>
      </c>
      <c r="B1428" s="138" t="s">
        <v>61</v>
      </c>
      <c r="C1428" s="138" t="s">
        <v>61</v>
      </c>
      <c r="D1428" s="138" t="s">
        <v>61</v>
      </c>
      <c r="E1428" s="138" t="s">
        <v>61</v>
      </c>
      <c r="F1428" s="138" t="s">
        <v>61</v>
      </c>
      <c r="G1428" s="138" t="s">
        <v>61</v>
      </c>
      <c r="H1428" s="138" t="s">
        <v>61</v>
      </c>
      <c r="I1428" s="138" t="s">
        <v>61</v>
      </c>
      <c r="J1428" s="138" t="s">
        <v>61</v>
      </c>
      <c r="K1428" s="138" t="s">
        <v>61</v>
      </c>
      <c r="L1428" s="138" t="s">
        <v>61</v>
      </c>
      <c r="M1428" s="138" t="s">
        <v>61</v>
      </c>
      <c r="N1428" s="138" t="s">
        <v>61</v>
      </c>
      <c r="O1428" s="138" t="s">
        <v>61</v>
      </c>
    </row>
    <row r="1429" spans="1:15" ht="13.5" customHeight="1" x14ac:dyDescent="0.25">
      <c r="A1429" s="139">
        <v>0.6875</v>
      </c>
      <c r="B1429" s="138" t="s">
        <v>61</v>
      </c>
      <c r="C1429" s="138" t="s">
        <v>61</v>
      </c>
      <c r="D1429" s="138" t="s">
        <v>61</v>
      </c>
      <c r="E1429" s="138" t="s">
        <v>61</v>
      </c>
      <c r="F1429" s="138" t="s">
        <v>61</v>
      </c>
      <c r="G1429" s="138" t="s">
        <v>61</v>
      </c>
      <c r="H1429" s="138" t="s">
        <v>61</v>
      </c>
      <c r="I1429" s="138" t="s">
        <v>61</v>
      </c>
      <c r="J1429" s="138" t="s">
        <v>61</v>
      </c>
      <c r="K1429" s="138" t="s">
        <v>61</v>
      </c>
      <c r="L1429" s="138" t="s">
        <v>61</v>
      </c>
      <c r="M1429" s="138" t="s">
        <v>61</v>
      </c>
      <c r="N1429" s="138" t="s">
        <v>61</v>
      </c>
      <c r="O1429" s="138" t="s">
        <v>61</v>
      </c>
    </row>
    <row r="1430" spans="1:15" ht="13.5" customHeight="1" x14ac:dyDescent="0.25">
      <c r="A1430" s="139">
        <v>0.69791666666666696</v>
      </c>
      <c r="B1430" s="138" t="s">
        <v>61</v>
      </c>
      <c r="C1430" s="138" t="s">
        <v>61</v>
      </c>
      <c r="D1430" s="138" t="s">
        <v>61</v>
      </c>
      <c r="E1430" s="138" t="s">
        <v>61</v>
      </c>
      <c r="F1430" s="138" t="s">
        <v>61</v>
      </c>
      <c r="G1430" s="138" t="s">
        <v>61</v>
      </c>
      <c r="H1430" s="138" t="s">
        <v>61</v>
      </c>
      <c r="I1430" s="138" t="s">
        <v>61</v>
      </c>
      <c r="J1430" s="138" t="s">
        <v>61</v>
      </c>
      <c r="K1430" s="138" t="s">
        <v>61</v>
      </c>
      <c r="L1430" s="138" t="s">
        <v>61</v>
      </c>
      <c r="M1430" s="138" t="s">
        <v>61</v>
      </c>
      <c r="N1430" s="138" t="s">
        <v>61</v>
      </c>
      <c r="O1430" s="138" t="s">
        <v>61</v>
      </c>
    </row>
    <row r="1431" spans="1:15" ht="13.5" customHeight="1" x14ac:dyDescent="0.25">
      <c r="A1431" s="139">
        <v>0.70833333333333304</v>
      </c>
      <c r="B1431" s="138" t="s">
        <v>61</v>
      </c>
      <c r="C1431" s="138" t="s">
        <v>61</v>
      </c>
      <c r="D1431" s="138" t="s">
        <v>61</v>
      </c>
      <c r="E1431" s="138" t="s">
        <v>61</v>
      </c>
      <c r="F1431" s="138" t="s">
        <v>61</v>
      </c>
      <c r="G1431" s="138" t="s">
        <v>61</v>
      </c>
      <c r="H1431" s="138" t="s">
        <v>61</v>
      </c>
      <c r="I1431" s="138" t="s">
        <v>61</v>
      </c>
      <c r="J1431" s="138" t="s">
        <v>61</v>
      </c>
      <c r="K1431" s="138" t="s">
        <v>61</v>
      </c>
      <c r="L1431" s="138" t="s">
        <v>61</v>
      </c>
      <c r="M1431" s="138" t="s">
        <v>61</v>
      </c>
      <c r="N1431" s="138" t="s">
        <v>61</v>
      </c>
      <c r="O1431" s="138" t="s">
        <v>61</v>
      </c>
    </row>
    <row r="1432" spans="1:15" ht="13.5" customHeight="1" x14ac:dyDescent="0.25">
      <c r="A1432" s="139">
        <v>0.71875</v>
      </c>
      <c r="B1432" s="138" t="s">
        <v>61</v>
      </c>
      <c r="C1432" s="138" t="s">
        <v>61</v>
      </c>
      <c r="D1432" s="138" t="s">
        <v>61</v>
      </c>
      <c r="E1432" s="138" t="s">
        <v>61</v>
      </c>
      <c r="F1432" s="138" t="s">
        <v>61</v>
      </c>
      <c r="G1432" s="138" t="s">
        <v>61</v>
      </c>
      <c r="H1432" s="138" t="s">
        <v>61</v>
      </c>
      <c r="I1432" s="138" t="s">
        <v>61</v>
      </c>
      <c r="J1432" s="138" t="s">
        <v>61</v>
      </c>
      <c r="K1432" s="138" t="s">
        <v>61</v>
      </c>
      <c r="L1432" s="138" t="s">
        <v>61</v>
      </c>
      <c r="M1432" s="138" t="s">
        <v>61</v>
      </c>
      <c r="N1432" s="138" t="s">
        <v>61</v>
      </c>
      <c r="O1432" s="138" t="s">
        <v>61</v>
      </c>
    </row>
    <row r="1433" spans="1:15" ht="13.5" customHeight="1" x14ac:dyDescent="0.25">
      <c r="A1433" s="139">
        <v>0.72916666666666696</v>
      </c>
      <c r="B1433" s="138" t="s">
        <v>61</v>
      </c>
      <c r="C1433" s="138" t="s">
        <v>61</v>
      </c>
      <c r="D1433" s="138" t="s">
        <v>61</v>
      </c>
      <c r="E1433" s="138" t="s">
        <v>61</v>
      </c>
      <c r="F1433" s="138" t="s">
        <v>61</v>
      </c>
      <c r="G1433" s="138" t="s">
        <v>61</v>
      </c>
      <c r="H1433" s="138" t="s">
        <v>61</v>
      </c>
      <c r="I1433" s="138" t="s">
        <v>61</v>
      </c>
      <c r="J1433" s="138" t="s">
        <v>61</v>
      </c>
      <c r="K1433" s="138" t="s">
        <v>61</v>
      </c>
      <c r="L1433" s="138" t="s">
        <v>61</v>
      </c>
      <c r="M1433" s="138" t="s">
        <v>61</v>
      </c>
      <c r="N1433" s="138" t="s">
        <v>61</v>
      </c>
      <c r="O1433" s="138" t="s">
        <v>61</v>
      </c>
    </row>
    <row r="1434" spans="1:15" ht="13.5" customHeight="1" x14ac:dyDescent="0.25">
      <c r="A1434" s="139">
        <v>0.73958333333333304</v>
      </c>
      <c r="B1434" s="138" t="s">
        <v>61</v>
      </c>
      <c r="C1434" s="138" t="s">
        <v>61</v>
      </c>
      <c r="D1434" s="138" t="s">
        <v>61</v>
      </c>
      <c r="E1434" s="138" t="s">
        <v>61</v>
      </c>
      <c r="F1434" s="138" t="s">
        <v>61</v>
      </c>
      <c r="G1434" s="138" t="s">
        <v>61</v>
      </c>
      <c r="H1434" s="138" t="s">
        <v>61</v>
      </c>
      <c r="I1434" s="138" t="s">
        <v>61</v>
      </c>
      <c r="J1434" s="138" t="s">
        <v>61</v>
      </c>
      <c r="K1434" s="138" t="s">
        <v>61</v>
      </c>
      <c r="L1434" s="138" t="s">
        <v>61</v>
      </c>
      <c r="M1434" s="138" t="s">
        <v>61</v>
      </c>
      <c r="N1434" s="138" t="s">
        <v>61</v>
      </c>
      <c r="O1434" s="138" t="s">
        <v>61</v>
      </c>
    </row>
    <row r="1435" spans="1:15" ht="13.5" customHeight="1" x14ac:dyDescent="0.25">
      <c r="A1435" s="139">
        <v>0.75</v>
      </c>
      <c r="B1435" s="138" t="s">
        <v>61</v>
      </c>
      <c r="C1435" s="138" t="s">
        <v>61</v>
      </c>
      <c r="D1435" s="138" t="s">
        <v>61</v>
      </c>
      <c r="E1435" s="138" t="s">
        <v>61</v>
      </c>
      <c r="F1435" s="138" t="s">
        <v>61</v>
      </c>
      <c r="G1435" s="138" t="s">
        <v>61</v>
      </c>
      <c r="H1435" s="138" t="s">
        <v>61</v>
      </c>
      <c r="I1435" s="138" t="s">
        <v>61</v>
      </c>
      <c r="J1435" s="138" t="s">
        <v>61</v>
      </c>
      <c r="K1435" s="138" t="s">
        <v>61</v>
      </c>
      <c r="L1435" s="138" t="s">
        <v>61</v>
      </c>
      <c r="M1435" s="138" t="s">
        <v>61</v>
      </c>
      <c r="N1435" s="138" t="s">
        <v>61</v>
      </c>
      <c r="O1435" s="138" t="s">
        <v>61</v>
      </c>
    </row>
    <row r="1436" spans="1:15" ht="13.5" customHeight="1" x14ac:dyDescent="0.25">
      <c r="A1436" s="139">
        <v>0.76041666666666696</v>
      </c>
      <c r="B1436" s="138" t="s">
        <v>61</v>
      </c>
      <c r="C1436" s="138" t="s">
        <v>61</v>
      </c>
      <c r="D1436" s="138" t="s">
        <v>61</v>
      </c>
      <c r="E1436" s="138" t="s">
        <v>61</v>
      </c>
      <c r="F1436" s="138" t="s">
        <v>61</v>
      </c>
      <c r="G1436" s="138" t="s">
        <v>61</v>
      </c>
      <c r="H1436" s="138" t="s">
        <v>61</v>
      </c>
      <c r="I1436" s="138" t="s">
        <v>61</v>
      </c>
      <c r="J1436" s="138" t="s">
        <v>61</v>
      </c>
      <c r="K1436" s="138" t="s">
        <v>61</v>
      </c>
      <c r="L1436" s="138" t="s">
        <v>61</v>
      </c>
      <c r="M1436" s="138" t="s">
        <v>61</v>
      </c>
      <c r="N1436" s="138" t="s">
        <v>61</v>
      </c>
      <c r="O1436" s="138" t="s">
        <v>61</v>
      </c>
    </row>
    <row r="1437" spans="1:15" ht="13.5" customHeight="1" x14ac:dyDescent="0.25">
      <c r="A1437" s="139">
        <v>0.77083333333333304</v>
      </c>
      <c r="B1437" s="138" t="s">
        <v>61</v>
      </c>
      <c r="C1437" s="138" t="s">
        <v>61</v>
      </c>
      <c r="D1437" s="138" t="s">
        <v>61</v>
      </c>
      <c r="E1437" s="138" t="s">
        <v>61</v>
      </c>
      <c r="F1437" s="138" t="s">
        <v>61</v>
      </c>
      <c r="G1437" s="138" t="s">
        <v>61</v>
      </c>
      <c r="H1437" s="138" t="s">
        <v>61</v>
      </c>
      <c r="I1437" s="138" t="s">
        <v>61</v>
      </c>
      <c r="J1437" s="138" t="s">
        <v>61</v>
      </c>
      <c r="K1437" s="138" t="s">
        <v>61</v>
      </c>
      <c r="L1437" s="138" t="s">
        <v>61</v>
      </c>
      <c r="M1437" s="138" t="s">
        <v>61</v>
      </c>
      <c r="N1437" s="138" t="s">
        <v>61</v>
      </c>
      <c r="O1437" s="138" t="s">
        <v>61</v>
      </c>
    </row>
    <row r="1438" spans="1:15" ht="13.5" customHeight="1" x14ac:dyDescent="0.25">
      <c r="A1438" s="139">
        <v>0.78125</v>
      </c>
      <c r="B1438" s="138" t="s">
        <v>61</v>
      </c>
      <c r="C1438" s="138" t="s">
        <v>61</v>
      </c>
      <c r="D1438" s="138" t="s">
        <v>61</v>
      </c>
      <c r="E1438" s="138" t="s">
        <v>61</v>
      </c>
      <c r="F1438" s="138" t="s">
        <v>61</v>
      </c>
      <c r="G1438" s="138" t="s">
        <v>61</v>
      </c>
      <c r="H1438" s="138" t="s">
        <v>61</v>
      </c>
      <c r="I1438" s="138" t="s">
        <v>61</v>
      </c>
      <c r="J1438" s="138" t="s">
        <v>61</v>
      </c>
      <c r="K1438" s="138" t="s">
        <v>61</v>
      </c>
      <c r="L1438" s="138" t="s">
        <v>61</v>
      </c>
      <c r="M1438" s="138" t="s">
        <v>61</v>
      </c>
      <c r="N1438" s="138" t="s">
        <v>61</v>
      </c>
      <c r="O1438" s="138" t="s">
        <v>61</v>
      </c>
    </row>
    <row r="1439" spans="1:15" ht="13.5" customHeight="1" x14ac:dyDescent="0.25">
      <c r="A1439" s="139">
        <v>0.79166666666666696</v>
      </c>
      <c r="B1439" s="138" t="s">
        <v>61</v>
      </c>
      <c r="C1439" s="138" t="s">
        <v>61</v>
      </c>
      <c r="D1439" s="138" t="s">
        <v>61</v>
      </c>
      <c r="E1439" s="138" t="s">
        <v>61</v>
      </c>
      <c r="F1439" s="138" t="s">
        <v>61</v>
      </c>
      <c r="G1439" s="138" t="s">
        <v>61</v>
      </c>
      <c r="H1439" s="138" t="s">
        <v>61</v>
      </c>
      <c r="I1439" s="138" t="s">
        <v>61</v>
      </c>
      <c r="J1439" s="138" t="s">
        <v>61</v>
      </c>
      <c r="K1439" s="138" t="s">
        <v>61</v>
      </c>
      <c r="L1439" s="138" t="s">
        <v>61</v>
      </c>
      <c r="M1439" s="138" t="s">
        <v>61</v>
      </c>
      <c r="N1439" s="138" t="s">
        <v>61</v>
      </c>
      <c r="O1439" s="138" t="s">
        <v>61</v>
      </c>
    </row>
    <row r="1440" spans="1:15" ht="13.5" customHeight="1" x14ac:dyDescent="0.25">
      <c r="A1440" s="139">
        <v>0.80208333333333304</v>
      </c>
      <c r="B1440" s="138" t="s">
        <v>61</v>
      </c>
      <c r="C1440" s="138" t="s">
        <v>61</v>
      </c>
      <c r="D1440" s="138" t="s">
        <v>61</v>
      </c>
      <c r="E1440" s="138" t="s">
        <v>61</v>
      </c>
      <c r="F1440" s="138" t="s">
        <v>61</v>
      </c>
      <c r="G1440" s="138" t="s">
        <v>61</v>
      </c>
      <c r="H1440" s="138" t="s">
        <v>61</v>
      </c>
      <c r="I1440" s="138" t="s">
        <v>61</v>
      </c>
      <c r="J1440" s="138" t="s">
        <v>61</v>
      </c>
      <c r="K1440" s="138" t="s">
        <v>61</v>
      </c>
      <c r="L1440" s="138" t="s">
        <v>61</v>
      </c>
      <c r="M1440" s="138" t="s">
        <v>61</v>
      </c>
      <c r="N1440" s="138" t="s">
        <v>61</v>
      </c>
      <c r="O1440" s="138" t="s">
        <v>61</v>
      </c>
    </row>
    <row r="1441" spans="1:15" ht="13.5" customHeight="1" x14ac:dyDescent="0.25">
      <c r="A1441" s="139">
        <v>0.8125</v>
      </c>
      <c r="B1441" s="138" t="s">
        <v>61</v>
      </c>
      <c r="C1441" s="138" t="s">
        <v>61</v>
      </c>
      <c r="D1441" s="138" t="s">
        <v>61</v>
      </c>
      <c r="E1441" s="138" t="s">
        <v>61</v>
      </c>
      <c r="F1441" s="138" t="s">
        <v>61</v>
      </c>
      <c r="G1441" s="138" t="s">
        <v>61</v>
      </c>
      <c r="H1441" s="138" t="s">
        <v>61</v>
      </c>
      <c r="I1441" s="138" t="s">
        <v>61</v>
      </c>
      <c r="J1441" s="138" t="s">
        <v>61</v>
      </c>
      <c r="K1441" s="138" t="s">
        <v>61</v>
      </c>
      <c r="L1441" s="138" t="s">
        <v>61</v>
      </c>
      <c r="M1441" s="138" t="s">
        <v>61</v>
      </c>
      <c r="N1441" s="138" t="s">
        <v>61</v>
      </c>
      <c r="O1441" s="138" t="s">
        <v>61</v>
      </c>
    </row>
    <row r="1442" spans="1:15" ht="13.5" customHeight="1" x14ac:dyDescent="0.25">
      <c r="A1442" s="139">
        <v>0.82291666666666696</v>
      </c>
      <c r="B1442" s="138" t="s">
        <v>61</v>
      </c>
      <c r="C1442" s="138" t="s">
        <v>61</v>
      </c>
      <c r="D1442" s="138" t="s">
        <v>61</v>
      </c>
      <c r="E1442" s="138" t="s">
        <v>61</v>
      </c>
      <c r="F1442" s="138" t="s">
        <v>61</v>
      </c>
      <c r="G1442" s="138" t="s">
        <v>61</v>
      </c>
      <c r="H1442" s="138" t="s">
        <v>61</v>
      </c>
      <c r="I1442" s="138" t="s">
        <v>61</v>
      </c>
      <c r="J1442" s="138" t="s">
        <v>61</v>
      </c>
      <c r="K1442" s="138" t="s">
        <v>61</v>
      </c>
      <c r="L1442" s="138" t="s">
        <v>61</v>
      </c>
      <c r="M1442" s="138" t="s">
        <v>61</v>
      </c>
      <c r="N1442" s="138" t="s">
        <v>61</v>
      </c>
      <c r="O1442" s="138" t="s">
        <v>61</v>
      </c>
    </row>
    <row r="1443" spans="1:15" ht="13.5" customHeight="1" x14ac:dyDescent="0.25">
      <c r="A1443" s="139">
        <v>0.83333333333333304</v>
      </c>
      <c r="B1443" s="138" t="s">
        <v>61</v>
      </c>
      <c r="C1443" s="138" t="s">
        <v>61</v>
      </c>
      <c r="D1443" s="138" t="s">
        <v>61</v>
      </c>
      <c r="E1443" s="138" t="s">
        <v>61</v>
      </c>
      <c r="F1443" s="138" t="s">
        <v>61</v>
      </c>
      <c r="G1443" s="138" t="s">
        <v>61</v>
      </c>
      <c r="H1443" s="138" t="s">
        <v>61</v>
      </c>
      <c r="I1443" s="138" t="s">
        <v>61</v>
      </c>
      <c r="J1443" s="138" t="s">
        <v>61</v>
      </c>
      <c r="K1443" s="138" t="s">
        <v>61</v>
      </c>
      <c r="L1443" s="138" t="s">
        <v>61</v>
      </c>
      <c r="M1443" s="138" t="s">
        <v>61</v>
      </c>
      <c r="N1443" s="138" t="s">
        <v>61</v>
      </c>
      <c r="O1443" s="138" t="s">
        <v>61</v>
      </c>
    </row>
    <row r="1444" spans="1:15" ht="13.5" customHeight="1" x14ac:dyDescent="0.25">
      <c r="A1444" s="139">
        <v>0.84375</v>
      </c>
      <c r="B1444" s="138" t="s">
        <v>61</v>
      </c>
      <c r="C1444" s="138" t="s">
        <v>61</v>
      </c>
      <c r="D1444" s="138" t="s">
        <v>61</v>
      </c>
      <c r="E1444" s="138" t="s">
        <v>61</v>
      </c>
      <c r="F1444" s="138" t="s">
        <v>61</v>
      </c>
      <c r="G1444" s="138" t="s">
        <v>61</v>
      </c>
      <c r="H1444" s="138" t="s">
        <v>61</v>
      </c>
      <c r="I1444" s="138" t="s">
        <v>61</v>
      </c>
      <c r="J1444" s="138" t="s">
        <v>61</v>
      </c>
      <c r="K1444" s="138" t="s">
        <v>61</v>
      </c>
      <c r="L1444" s="138" t="s">
        <v>61</v>
      </c>
      <c r="M1444" s="138" t="s">
        <v>61</v>
      </c>
      <c r="N1444" s="138" t="s">
        <v>61</v>
      </c>
      <c r="O1444" s="138" t="s">
        <v>61</v>
      </c>
    </row>
    <row r="1445" spans="1:15" ht="13.5" customHeight="1" x14ac:dyDescent="0.25">
      <c r="A1445" s="139">
        <v>0.85416666666666696</v>
      </c>
      <c r="B1445" s="138" t="s">
        <v>61</v>
      </c>
      <c r="C1445" s="138" t="s">
        <v>61</v>
      </c>
      <c r="D1445" s="138" t="s">
        <v>61</v>
      </c>
      <c r="E1445" s="138" t="s">
        <v>61</v>
      </c>
      <c r="F1445" s="138" t="s">
        <v>61</v>
      </c>
      <c r="G1445" s="138" t="s">
        <v>61</v>
      </c>
      <c r="H1445" s="138" t="s">
        <v>61</v>
      </c>
      <c r="I1445" s="138" t="s">
        <v>61</v>
      </c>
      <c r="J1445" s="138" t="s">
        <v>61</v>
      </c>
      <c r="K1445" s="138" t="s">
        <v>61</v>
      </c>
      <c r="L1445" s="138" t="s">
        <v>61</v>
      </c>
      <c r="M1445" s="138" t="s">
        <v>61</v>
      </c>
      <c r="N1445" s="138" t="s">
        <v>61</v>
      </c>
      <c r="O1445" s="138" t="s">
        <v>61</v>
      </c>
    </row>
    <row r="1446" spans="1:15" ht="13.5" customHeight="1" x14ac:dyDescent="0.25">
      <c r="A1446" s="139">
        <v>0.86458333333333304</v>
      </c>
      <c r="B1446" s="138" t="s">
        <v>61</v>
      </c>
      <c r="C1446" s="138" t="s">
        <v>61</v>
      </c>
      <c r="D1446" s="138" t="s">
        <v>61</v>
      </c>
      <c r="E1446" s="138" t="s">
        <v>61</v>
      </c>
      <c r="F1446" s="138" t="s">
        <v>61</v>
      </c>
      <c r="G1446" s="138" t="s">
        <v>61</v>
      </c>
      <c r="H1446" s="138" t="s">
        <v>61</v>
      </c>
      <c r="I1446" s="138" t="s">
        <v>61</v>
      </c>
      <c r="J1446" s="138" t="s">
        <v>61</v>
      </c>
      <c r="K1446" s="138" t="s">
        <v>61</v>
      </c>
      <c r="L1446" s="138" t="s">
        <v>61</v>
      </c>
      <c r="M1446" s="138" t="s">
        <v>61</v>
      </c>
      <c r="N1446" s="138" t="s">
        <v>61</v>
      </c>
      <c r="O1446" s="138" t="s">
        <v>61</v>
      </c>
    </row>
    <row r="1447" spans="1:15" ht="13.5" customHeight="1" x14ac:dyDescent="0.25">
      <c r="A1447" s="139">
        <v>0.875</v>
      </c>
      <c r="B1447" s="138" t="s">
        <v>61</v>
      </c>
      <c r="C1447" s="138" t="s">
        <v>61</v>
      </c>
      <c r="D1447" s="138" t="s">
        <v>61</v>
      </c>
      <c r="E1447" s="138" t="s">
        <v>61</v>
      </c>
      <c r="F1447" s="138" t="s">
        <v>61</v>
      </c>
      <c r="G1447" s="138" t="s">
        <v>61</v>
      </c>
      <c r="H1447" s="138" t="s">
        <v>61</v>
      </c>
      <c r="I1447" s="138" t="s">
        <v>61</v>
      </c>
      <c r="J1447" s="138" t="s">
        <v>61</v>
      </c>
      <c r="K1447" s="138" t="s">
        <v>61</v>
      </c>
      <c r="L1447" s="138" t="s">
        <v>61</v>
      </c>
      <c r="M1447" s="138" t="s">
        <v>61</v>
      </c>
      <c r="N1447" s="138" t="s">
        <v>61</v>
      </c>
      <c r="O1447" s="138" t="s">
        <v>61</v>
      </c>
    </row>
    <row r="1448" spans="1:15" ht="13.5" customHeight="1" x14ac:dyDescent="0.25">
      <c r="A1448" s="139">
        <v>0.88541666666666696</v>
      </c>
      <c r="B1448" s="138" t="s">
        <v>61</v>
      </c>
      <c r="C1448" s="138" t="s">
        <v>61</v>
      </c>
      <c r="D1448" s="138" t="s">
        <v>61</v>
      </c>
      <c r="E1448" s="138" t="s">
        <v>61</v>
      </c>
      <c r="F1448" s="138" t="s">
        <v>61</v>
      </c>
      <c r="G1448" s="138" t="s">
        <v>61</v>
      </c>
      <c r="H1448" s="138" t="s">
        <v>61</v>
      </c>
      <c r="I1448" s="138" t="s">
        <v>61</v>
      </c>
      <c r="J1448" s="138" t="s">
        <v>61</v>
      </c>
      <c r="K1448" s="138" t="s">
        <v>61</v>
      </c>
      <c r="L1448" s="138" t="s">
        <v>61</v>
      </c>
      <c r="M1448" s="138" t="s">
        <v>61</v>
      </c>
      <c r="N1448" s="138" t="s">
        <v>61</v>
      </c>
      <c r="O1448" s="138" t="s">
        <v>61</v>
      </c>
    </row>
    <row r="1449" spans="1:15" ht="13.5" customHeight="1" x14ac:dyDescent="0.25">
      <c r="A1449" s="139">
        <v>0.89583333333333304</v>
      </c>
      <c r="B1449" s="138" t="s">
        <v>61</v>
      </c>
      <c r="C1449" s="138" t="s">
        <v>61</v>
      </c>
      <c r="D1449" s="138" t="s">
        <v>61</v>
      </c>
      <c r="E1449" s="138" t="s">
        <v>61</v>
      </c>
      <c r="F1449" s="138" t="s">
        <v>61</v>
      </c>
      <c r="G1449" s="138" t="s">
        <v>61</v>
      </c>
      <c r="H1449" s="138" t="s">
        <v>61</v>
      </c>
      <c r="I1449" s="138" t="s">
        <v>61</v>
      </c>
      <c r="J1449" s="138" t="s">
        <v>61</v>
      </c>
      <c r="K1449" s="138" t="s">
        <v>61</v>
      </c>
      <c r="L1449" s="138" t="s">
        <v>61</v>
      </c>
      <c r="M1449" s="138" t="s">
        <v>61</v>
      </c>
      <c r="N1449" s="138" t="s">
        <v>61</v>
      </c>
      <c r="O1449" s="138" t="s">
        <v>61</v>
      </c>
    </row>
    <row r="1450" spans="1:15" ht="13.5" customHeight="1" x14ac:dyDescent="0.25">
      <c r="A1450" s="139">
        <v>0.90625</v>
      </c>
      <c r="B1450" s="138" t="s">
        <v>61</v>
      </c>
      <c r="C1450" s="138" t="s">
        <v>61</v>
      </c>
      <c r="D1450" s="138" t="s">
        <v>61</v>
      </c>
      <c r="E1450" s="138" t="s">
        <v>61</v>
      </c>
      <c r="F1450" s="138" t="s">
        <v>61</v>
      </c>
      <c r="G1450" s="138" t="s">
        <v>61</v>
      </c>
      <c r="H1450" s="138" t="s">
        <v>61</v>
      </c>
      <c r="I1450" s="138" t="s">
        <v>61</v>
      </c>
      <c r="J1450" s="138" t="s">
        <v>61</v>
      </c>
      <c r="K1450" s="138" t="s">
        <v>61</v>
      </c>
      <c r="L1450" s="138" t="s">
        <v>61</v>
      </c>
      <c r="M1450" s="138" t="s">
        <v>61</v>
      </c>
      <c r="N1450" s="138" t="s">
        <v>61</v>
      </c>
      <c r="O1450" s="138" t="s">
        <v>61</v>
      </c>
    </row>
    <row r="1451" spans="1:15" ht="13.5" customHeight="1" x14ac:dyDescent="0.25">
      <c r="A1451" s="139">
        <v>0.91666666666666696</v>
      </c>
      <c r="B1451" s="138" t="s">
        <v>61</v>
      </c>
      <c r="C1451" s="138" t="s">
        <v>61</v>
      </c>
      <c r="D1451" s="138" t="s">
        <v>61</v>
      </c>
      <c r="E1451" s="138" t="s">
        <v>61</v>
      </c>
      <c r="F1451" s="138" t="s">
        <v>61</v>
      </c>
      <c r="G1451" s="138" t="s">
        <v>61</v>
      </c>
      <c r="H1451" s="138" t="s">
        <v>61</v>
      </c>
      <c r="I1451" s="138" t="s">
        <v>61</v>
      </c>
      <c r="J1451" s="138" t="s">
        <v>61</v>
      </c>
      <c r="K1451" s="138" t="s">
        <v>61</v>
      </c>
      <c r="L1451" s="138" t="s">
        <v>61</v>
      </c>
      <c r="M1451" s="138" t="s">
        <v>61</v>
      </c>
      <c r="N1451" s="138" t="s">
        <v>61</v>
      </c>
      <c r="O1451" s="138" t="s">
        <v>61</v>
      </c>
    </row>
    <row r="1452" spans="1:15" ht="13.5" customHeight="1" x14ac:dyDescent="0.25">
      <c r="A1452" s="139">
        <v>0.92708333333333304</v>
      </c>
      <c r="B1452" s="138" t="s">
        <v>61</v>
      </c>
      <c r="C1452" s="138" t="s">
        <v>61</v>
      </c>
      <c r="D1452" s="138" t="s">
        <v>61</v>
      </c>
      <c r="E1452" s="138" t="s">
        <v>61</v>
      </c>
      <c r="F1452" s="138" t="s">
        <v>61</v>
      </c>
      <c r="G1452" s="138" t="s">
        <v>61</v>
      </c>
      <c r="H1452" s="138" t="s">
        <v>61</v>
      </c>
      <c r="I1452" s="138" t="s">
        <v>61</v>
      </c>
      <c r="J1452" s="138" t="s">
        <v>61</v>
      </c>
      <c r="K1452" s="138" t="s">
        <v>61</v>
      </c>
      <c r="L1452" s="138" t="s">
        <v>61</v>
      </c>
      <c r="M1452" s="138" t="s">
        <v>61</v>
      </c>
      <c r="N1452" s="138" t="s">
        <v>61</v>
      </c>
      <c r="O1452" s="138" t="s">
        <v>61</v>
      </c>
    </row>
    <row r="1453" spans="1:15" ht="13.5" customHeight="1" x14ac:dyDescent="0.25">
      <c r="A1453" s="139">
        <v>0.9375</v>
      </c>
      <c r="B1453" s="138" t="s">
        <v>61</v>
      </c>
      <c r="C1453" s="138" t="s">
        <v>61</v>
      </c>
      <c r="D1453" s="138" t="s">
        <v>61</v>
      </c>
      <c r="E1453" s="138" t="s">
        <v>61</v>
      </c>
      <c r="F1453" s="138" t="s">
        <v>61</v>
      </c>
      <c r="G1453" s="138" t="s">
        <v>61</v>
      </c>
      <c r="H1453" s="138" t="s">
        <v>61</v>
      </c>
      <c r="I1453" s="138" t="s">
        <v>61</v>
      </c>
      <c r="J1453" s="138" t="s">
        <v>61</v>
      </c>
      <c r="K1453" s="138" t="s">
        <v>61</v>
      </c>
      <c r="L1453" s="138" t="s">
        <v>61</v>
      </c>
      <c r="M1453" s="138" t="s">
        <v>61</v>
      </c>
      <c r="N1453" s="138" t="s">
        <v>61</v>
      </c>
      <c r="O1453" s="138" t="s">
        <v>61</v>
      </c>
    </row>
    <row r="1454" spans="1:15" ht="13.5" customHeight="1" x14ac:dyDescent="0.25">
      <c r="A1454" s="139">
        <v>0.94791666666666696</v>
      </c>
      <c r="B1454" s="138" t="s">
        <v>61</v>
      </c>
      <c r="C1454" s="138" t="s">
        <v>61</v>
      </c>
      <c r="D1454" s="138" t="s">
        <v>61</v>
      </c>
      <c r="E1454" s="138" t="s">
        <v>61</v>
      </c>
      <c r="F1454" s="138" t="s">
        <v>61</v>
      </c>
      <c r="G1454" s="138" t="s">
        <v>61</v>
      </c>
      <c r="H1454" s="138" t="s">
        <v>61</v>
      </c>
      <c r="I1454" s="138" t="s">
        <v>61</v>
      </c>
      <c r="J1454" s="138" t="s">
        <v>61</v>
      </c>
      <c r="K1454" s="138" t="s">
        <v>61</v>
      </c>
      <c r="L1454" s="138" t="s">
        <v>61</v>
      </c>
      <c r="M1454" s="138" t="s">
        <v>61</v>
      </c>
      <c r="N1454" s="138" t="s">
        <v>61</v>
      </c>
      <c r="O1454" s="138" t="s">
        <v>61</v>
      </c>
    </row>
    <row r="1455" spans="1:15" ht="13.5" customHeight="1" x14ac:dyDescent="0.25">
      <c r="A1455" s="139">
        <v>0.95833333333333304</v>
      </c>
      <c r="B1455" s="138" t="s">
        <v>61</v>
      </c>
      <c r="C1455" s="138" t="s">
        <v>61</v>
      </c>
      <c r="D1455" s="138" t="s">
        <v>61</v>
      </c>
      <c r="E1455" s="138" t="s">
        <v>61</v>
      </c>
      <c r="F1455" s="138" t="s">
        <v>61</v>
      </c>
      <c r="G1455" s="138" t="s">
        <v>61</v>
      </c>
      <c r="H1455" s="138" t="s">
        <v>61</v>
      </c>
      <c r="I1455" s="138" t="s">
        <v>61</v>
      </c>
      <c r="J1455" s="138" t="s">
        <v>61</v>
      </c>
      <c r="K1455" s="138" t="s">
        <v>61</v>
      </c>
      <c r="L1455" s="138" t="s">
        <v>61</v>
      </c>
      <c r="M1455" s="138" t="s">
        <v>61</v>
      </c>
      <c r="N1455" s="138" t="s">
        <v>61</v>
      </c>
      <c r="O1455" s="138" t="s">
        <v>61</v>
      </c>
    </row>
    <row r="1456" spans="1:15" ht="13.5" customHeight="1" x14ac:dyDescent="0.25">
      <c r="A1456" s="139">
        <v>0.96875</v>
      </c>
      <c r="B1456" s="138" t="s">
        <v>61</v>
      </c>
      <c r="C1456" s="138" t="s">
        <v>61</v>
      </c>
      <c r="D1456" s="138" t="s">
        <v>61</v>
      </c>
      <c r="E1456" s="138" t="s">
        <v>61</v>
      </c>
      <c r="F1456" s="138" t="s">
        <v>61</v>
      </c>
      <c r="G1456" s="138" t="s">
        <v>61</v>
      </c>
      <c r="H1456" s="138" t="s">
        <v>61</v>
      </c>
      <c r="I1456" s="138" t="s">
        <v>61</v>
      </c>
      <c r="J1456" s="138" t="s">
        <v>61</v>
      </c>
      <c r="K1456" s="138" t="s">
        <v>61</v>
      </c>
      <c r="L1456" s="138" t="s">
        <v>61</v>
      </c>
      <c r="M1456" s="138" t="s">
        <v>61</v>
      </c>
      <c r="N1456" s="138" t="s">
        <v>61</v>
      </c>
      <c r="O1456" s="138" t="s">
        <v>61</v>
      </c>
    </row>
    <row r="1457" spans="1:16" ht="13.5" customHeight="1" x14ac:dyDescent="0.25">
      <c r="A1457" s="139">
        <v>0.97916666666666696</v>
      </c>
      <c r="B1457" s="138" t="s">
        <v>61</v>
      </c>
      <c r="C1457" s="138" t="s">
        <v>61</v>
      </c>
      <c r="D1457" s="138" t="s">
        <v>61</v>
      </c>
      <c r="E1457" s="138" t="s">
        <v>61</v>
      </c>
      <c r="F1457" s="138" t="s">
        <v>61</v>
      </c>
      <c r="G1457" s="138" t="s">
        <v>61</v>
      </c>
      <c r="H1457" s="138" t="s">
        <v>61</v>
      </c>
      <c r="I1457" s="138" t="s">
        <v>61</v>
      </c>
      <c r="J1457" s="138" t="s">
        <v>61</v>
      </c>
      <c r="K1457" s="138" t="s">
        <v>61</v>
      </c>
      <c r="L1457" s="138" t="s">
        <v>61</v>
      </c>
      <c r="M1457" s="138" t="s">
        <v>61</v>
      </c>
      <c r="N1457" s="138" t="s">
        <v>61</v>
      </c>
      <c r="O1457" s="138" t="s">
        <v>61</v>
      </c>
    </row>
    <row r="1458" spans="1:16" ht="13.5" customHeight="1" thickBot="1" x14ac:dyDescent="0.3">
      <c r="A1458" s="140">
        <v>0.98958333333333304</v>
      </c>
      <c r="B1458" s="138" t="s">
        <v>61</v>
      </c>
      <c r="C1458" s="138" t="s">
        <v>61</v>
      </c>
      <c r="D1458" s="138" t="s">
        <v>61</v>
      </c>
      <c r="E1458" s="138" t="s">
        <v>61</v>
      </c>
      <c r="F1458" s="138" t="s">
        <v>61</v>
      </c>
      <c r="G1458" s="138" t="s">
        <v>61</v>
      </c>
      <c r="H1458" s="138" t="s">
        <v>61</v>
      </c>
      <c r="I1458" s="138" t="s">
        <v>61</v>
      </c>
      <c r="J1458" s="138" t="s">
        <v>61</v>
      </c>
      <c r="K1458" s="138" t="s">
        <v>61</v>
      </c>
      <c r="L1458" s="138" t="s">
        <v>61</v>
      </c>
      <c r="M1458" s="138" t="s">
        <v>61</v>
      </c>
      <c r="N1458" s="138" t="s">
        <v>61</v>
      </c>
      <c r="O1458" s="138" t="s">
        <v>61</v>
      </c>
    </row>
    <row r="1459" spans="1:16" ht="13.5" customHeight="1" thickTop="1" x14ac:dyDescent="0.25">
      <c r="A1459" s="141" t="s">
        <v>44</v>
      </c>
      <c r="B1459" s="142">
        <f t="shared" ref="B1459:M1459" si="84">SUM(B1391:B1438)</f>
        <v>0</v>
      </c>
      <c r="C1459" s="142">
        <f t="shared" si="84"/>
        <v>0</v>
      </c>
      <c r="D1459" s="142">
        <f t="shared" si="84"/>
        <v>0</v>
      </c>
      <c r="E1459" s="142">
        <f t="shared" si="84"/>
        <v>0</v>
      </c>
      <c r="F1459" s="142">
        <f t="shared" si="84"/>
        <v>0</v>
      </c>
      <c r="G1459" s="142">
        <f t="shared" si="84"/>
        <v>0</v>
      </c>
      <c r="H1459" s="142">
        <f t="shared" si="84"/>
        <v>0</v>
      </c>
      <c r="I1459" s="142">
        <f t="shared" si="84"/>
        <v>0</v>
      </c>
      <c r="J1459" s="142">
        <f t="shared" si="84"/>
        <v>0</v>
      </c>
      <c r="K1459" s="142">
        <f t="shared" si="84"/>
        <v>0</v>
      </c>
      <c r="L1459" s="142">
        <f t="shared" si="84"/>
        <v>0</v>
      </c>
      <c r="M1459" s="142">
        <f t="shared" si="84"/>
        <v>0</v>
      </c>
      <c r="N1459" s="143"/>
      <c r="O1459" s="143"/>
    </row>
    <row r="1460" spans="1:16" ht="13.5" customHeight="1" x14ac:dyDescent="0.25">
      <c r="A1460" s="144" t="s">
        <v>45</v>
      </c>
      <c r="B1460" s="138">
        <f t="shared" ref="B1460:M1460" si="85">SUM(B1387:B1450)</f>
        <v>0</v>
      </c>
      <c r="C1460" s="138">
        <f t="shared" si="85"/>
        <v>0</v>
      </c>
      <c r="D1460" s="138">
        <f t="shared" si="85"/>
        <v>0</v>
      </c>
      <c r="E1460" s="138">
        <f t="shared" si="85"/>
        <v>0</v>
      </c>
      <c r="F1460" s="138">
        <f t="shared" si="85"/>
        <v>0</v>
      </c>
      <c r="G1460" s="138">
        <f t="shared" si="85"/>
        <v>0</v>
      </c>
      <c r="H1460" s="138">
        <f t="shared" si="85"/>
        <v>0</v>
      </c>
      <c r="I1460" s="138">
        <f t="shared" si="85"/>
        <v>0</v>
      </c>
      <c r="J1460" s="138">
        <f t="shared" si="85"/>
        <v>0</v>
      </c>
      <c r="K1460" s="138">
        <f t="shared" si="85"/>
        <v>0</v>
      </c>
      <c r="L1460" s="138">
        <f t="shared" si="85"/>
        <v>0</v>
      </c>
      <c r="M1460" s="138">
        <f t="shared" si="85"/>
        <v>0</v>
      </c>
      <c r="N1460" s="145"/>
      <c r="O1460" s="145"/>
    </row>
    <row r="1461" spans="1:16" ht="13.5" customHeight="1" x14ac:dyDescent="0.25">
      <c r="A1461" s="138" t="s">
        <v>46</v>
      </c>
      <c r="B1461" s="138">
        <f t="shared" ref="B1461:M1461" si="86">SUM(B1387:B1458)</f>
        <v>0</v>
      </c>
      <c r="C1461" s="138">
        <f t="shared" si="86"/>
        <v>0</v>
      </c>
      <c r="D1461" s="138">
        <f t="shared" si="86"/>
        <v>0</v>
      </c>
      <c r="E1461" s="138">
        <f t="shared" si="86"/>
        <v>0</v>
      </c>
      <c r="F1461" s="138">
        <f t="shared" si="86"/>
        <v>0</v>
      </c>
      <c r="G1461" s="138">
        <f t="shared" si="86"/>
        <v>0</v>
      </c>
      <c r="H1461" s="138">
        <f t="shared" si="86"/>
        <v>0</v>
      </c>
      <c r="I1461" s="138">
        <f t="shared" si="86"/>
        <v>0</v>
      </c>
      <c r="J1461" s="138">
        <f t="shared" si="86"/>
        <v>0</v>
      </c>
      <c r="K1461" s="138">
        <f t="shared" si="86"/>
        <v>0</v>
      </c>
      <c r="L1461" s="138">
        <f t="shared" si="86"/>
        <v>0</v>
      </c>
      <c r="M1461" s="138">
        <f t="shared" si="86"/>
        <v>0</v>
      </c>
      <c r="N1461" s="145"/>
      <c r="O1461" s="145"/>
    </row>
    <row r="1462" spans="1:16" ht="13.5" customHeight="1" thickBot="1" x14ac:dyDescent="0.3">
      <c r="A1462" s="146" t="s">
        <v>47</v>
      </c>
      <c r="B1462" s="146">
        <f t="shared" ref="B1462:M1462" si="87">SUM(B1363:B1458)</f>
        <v>0</v>
      </c>
      <c r="C1462" s="146">
        <f t="shared" si="87"/>
        <v>0</v>
      </c>
      <c r="D1462" s="146">
        <f t="shared" si="87"/>
        <v>0</v>
      </c>
      <c r="E1462" s="146">
        <f t="shared" si="87"/>
        <v>0</v>
      </c>
      <c r="F1462" s="146">
        <f t="shared" si="87"/>
        <v>0</v>
      </c>
      <c r="G1462" s="146">
        <f t="shared" si="87"/>
        <v>0</v>
      </c>
      <c r="H1462" s="146">
        <f t="shared" si="87"/>
        <v>0</v>
      </c>
      <c r="I1462" s="146">
        <f t="shared" si="87"/>
        <v>0</v>
      </c>
      <c r="J1462" s="146">
        <f t="shared" si="87"/>
        <v>0</v>
      </c>
      <c r="K1462" s="146">
        <f t="shared" si="87"/>
        <v>0</v>
      </c>
      <c r="L1462" s="146">
        <f t="shared" si="87"/>
        <v>0</v>
      </c>
      <c r="M1462" s="146">
        <f t="shared" si="87"/>
        <v>0</v>
      </c>
      <c r="N1462" s="147"/>
      <c r="O1462" s="147"/>
    </row>
    <row r="1463" spans="1:16" ht="13.5" customHeight="1" thickTop="1" x14ac:dyDescent="0.25">
      <c r="N1463" s="148"/>
      <c r="O1463" s="148"/>
    </row>
    <row r="1464" spans="1:16" x14ac:dyDescent="0.25">
      <c r="P1464" s="204"/>
    </row>
  </sheetData>
  <sheetProtection algorithmName="SHA-512" hashValue="LRaJCjx8n3IBS2mlf9Wpk0+z3mZs5jMOeknQow8fWZgw/K73X92piTZ7Yan7MLk/SQVFVbp1eMhloNv5YussZg==" saltValue="aF8rTs+j0gUR783PJyS/IA==" spinCount="100000" sheet="1" objects="1" scenarios="1"/>
  <mergeCells count="197">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 ref="B1257:B1258"/>
    <mergeCell ref="C1257:C1258"/>
    <mergeCell ref="D1257:D1258"/>
    <mergeCell ref="E1257:E1258"/>
    <mergeCell ref="F1257:F1258"/>
    <mergeCell ref="G1257:G1258"/>
    <mergeCell ref="H1257:H1258"/>
    <mergeCell ref="I1257:I1258"/>
    <mergeCell ref="B945:B946"/>
    <mergeCell ref="C945:C946"/>
    <mergeCell ref="D945:D946"/>
    <mergeCell ref="E945:E946"/>
    <mergeCell ref="F945:F946"/>
    <mergeCell ref="G945:G946"/>
    <mergeCell ref="H945:H946"/>
    <mergeCell ref="I945:I946"/>
    <mergeCell ref="B1049:B1050"/>
    <mergeCell ref="H1049:H1050"/>
    <mergeCell ref="I1049:I1050"/>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K9:K10"/>
    <mergeCell ref="L9:L10"/>
    <mergeCell ref="J1153:J1154"/>
    <mergeCell ref="B1153:B1154"/>
    <mergeCell ref="C1153:C1154"/>
    <mergeCell ref="D1153:D1154"/>
    <mergeCell ref="E1153:E1154"/>
    <mergeCell ref="F1153:F1154"/>
    <mergeCell ref="G1153:G1154"/>
    <mergeCell ref="I1153:I1154"/>
    <mergeCell ref="O113:O114"/>
    <mergeCell ref="K217:K218"/>
    <mergeCell ref="B841:B842"/>
    <mergeCell ref="C841:C842"/>
    <mergeCell ref="D841:D842"/>
    <mergeCell ref="E841:E842"/>
    <mergeCell ref="F841:F842"/>
    <mergeCell ref="J841:J842"/>
    <mergeCell ref="J945:J946"/>
    <mergeCell ref="I529:I530"/>
    <mergeCell ref="J529:J530"/>
    <mergeCell ref="C1049:C1050"/>
    <mergeCell ref="D1049:D1050"/>
    <mergeCell ref="E1049:E1050"/>
    <mergeCell ref="F1049:F1050"/>
    <mergeCell ref="G1049:G1050"/>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L841:L842"/>
    <mergeCell ref="M841:M842"/>
    <mergeCell ref="N841:N842"/>
    <mergeCell ref="O841:O842"/>
    <mergeCell ref="K945:K946"/>
    <mergeCell ref="L945:L946"/>
    <mergeCell ref="M945:M946"/>
    <mergeCell ref="N945:N946"/>
    <mergeCell ref="O945:O946"/>
    <mergeCell ref="J1049:J1050"/>
    <mergeCell ref="H1153:H1154"/>
    <mergeCell ref="N321:N322"/>
    <mergeCell ref="M9:M10"/>
    <mergeCell ref="L633:L634"/>
    <mergeCell ref="M633:M634"/>
    <mergeCell ref="K737:K738"/>
    <mergeCell ref="L737:L738"/>
    <mergeCell ref="L1049:L1050"/>
    <mergeCell ref="M1049:M1050"/>
    <mergeCell ref="K841:K842"/>
    <mergeCell ref="K321:K322"/>
    <mergeCell ref="L321:L322"/>
    <mergeCell ref="M321:M322"/>
    <mergeCell ref="O321:O322"/>
    <mergeCell ref="K425:K426"/>
    <mergeCell ref="L425:L426"/>
    <mergeCell ref="M425:M426"/>
    <mergeCell ref="N425:N426"/>
    <mergeCell ref="O425:O426"/>
    <mergeCell ref="D217:D218"/>
    <mergeCell ref="E217:E218"/>
    <mergeCell ref="F217:F218"/>
    <mergeCell ref="G217:G218"/>
    <mergeCell ref="H217:H218"/>
    <mergeCell ref="I217:I218"/>
    <mergeCell ref="J217:J218"/>
    <mergeCell ref="I425:I426"/>
    <mergeCell ref="J425:J426"/>
    <mergeCell ref="B321:B322"/>
    <mergeCell ref="C321:C322"/>
    <mergeCell ref="D321:D322"/>
    <mergeCell ref="E321:E322"/>
    <mergeCell ref="F321:F322"/>
    <mergeCell ref="B529:B530"/>
    <mergeCell ref="C529:C530"/>
    <mergeCell ref="D529:D530"/>
    <mergeCell ref="E529:E530"/>
    <mergeCell ref="F529:F530"/>
    <mergeCell ref="B633:B634"/>
    <mergeCell ref="C633:C634"/>
    <mergeCell ref="D633:D634"/>
    <mergeCell ref="E633:E634"/>
    <mergeCell ref="F633:F634"/>
    <mergeCell ref="B737:B738"/>
    <mergeCell ref="C737:C738"/>
    <mergeCell ref="D737:D738"/>
    <mergeCell ref="E737:E738"/>
    <mergeCell ref="F737:F738"/>
    <mergeCell ref="N529:N530"/>
    <mergeCell ref="N633:N634"/>
    <mergeCell ref="O633:O634"/>
    <mergeCell ref="K633:K634"/>
    <mergeCell ref="G841:G842"/>
    <mergeCell ref="H841:H842"/>
    <mergeCell ref="I841:I842"/>
    <mergeCell ref="M737:M738"/>
    <mergeCell ref="N737:N738"/>
    <mergeCell ref="O737:O738"/>
    <mergeCell ref="G737:G738"/>
    <mergeCell ref="H737:H738"/>
    <mergeCell ref="I737:I738"/>
    <mergeCell ref="J737:J738"/>
    <mergeCell ref="G633:G634"/>
    <mergeCell ref="H633:H634"/>
    <mergeCell ref="I633:I634"/>
    <mergeCell ref="K529:K530"/>
    <mergeCell ref="L529:L530"/>
    <mergeCell ref="M529:M530"/>
    <mergeCell ref="O529:O530"/>
    <mergeCell ref="J633:J634"/>
    <mergeCell ref="G529:G530"/>
    <mergeCell ref="H529:H530"/>
  </mergeCells>
  <phoneticPr fontId="60" type="noConversion"/>
  <pageMargins left="0.70866141732283472" right="0.70866141732283472" top="0.74803149606299213" bottom="0.74803149606299213" header="0.31496062992125984" footer="0.31496062992125984"/>
  <pageSetup paperSize="9" scale="4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S10:AE10 S109:AE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463"/>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396" bestFit="1" customWidth="1"/>
    <col min="18" max="32" width="7.7109375" style="396" customWidth="1"/>
    <col min="33" max="38" width="9.140625" style="400"/>
    <col min="39" max="16384" width="9.140625" style="3"/>
  </cols>
  <sheetData>
    <row r="1" spans="1:38" customFormat="1" ht="25.5" x14ac:dyDescent="0.2">
      <c r="A1" s="163" t="s">
        <v>5</v>
      </c>
      <c r="B1" s="300"/>
      <c r="C1" s="300"/>
      <c r="D1" s="300"/>
      <c r="E1" s="300"/>
      <c r="F1" s="300"/>
      <c r="G1" s="164"/>
      <c r="H1" s="164"/>
      <c r="I1" s="164"/>
      <c r="J1" s="165"/>
      <c r="K1" s="164"/>
      <c r="L1" s="164"/>
      <c r="M1" s="164"/>
      <c r="N1" s="164"/>
      <c r="O1" s="164"/>
      <c r="P1" s="4"/>
      <c r="Q1" s="386"/>
      <c r="R1" s="386"/>
      <c r="S1" s="386"/>
      <c r="T1" s="386"/>
      <c r="U1" s="386"/>
      <c r="V1" s="386"/>
      <c r="W1" s="386"/>
      <c r="X1" s="386"/>
      <c r="Y1" s="386"/>
      <c r="Z1" s="386"/>
      <c r="AA1" s="386"/>
      <c r="AB1" s="386"/>
      <c r="AC1" s="386"/>
      <c r="AD1" s="386"/>
      <c r="AE1" s="386"/>
      <c r="AF1" s="386"/>
      <c r="AG1" s="399"/>
      <c r="AH1" s="399"/>
      <c r="AI1" s="399"/>
      <c r="AJ1" s="399"/>
      <c r="AK1" s="399"/>
      <c r="AL1" s="399"/>
    </row>
    <row r="2" spans="1:38" customFormat="1" ht="13.5" customHeight="1" x14ac:dyDescent="0.2">
      <c r="A2" s="300"/>
      <c r="B2" s="300"/>
      <c r="C2" s="300"/>
      <c r="D2" s="300"/>
      <c r="E2" s="300"/>
      <c r="F2" s="300"/>
      <c r="G2" s="164"/>
      <c r="H2" s="164"/>
      <c r="I2" s="164"/>
      <c r="J2" s="165"/>
      <c r="K2" s="164"/>
      <c r="L2" s="164"/>
      <c r="M2" s="164"/>
      <c r="N2" s="164"/>
      <c r="O2" s="164"/>
      <c r="P2" s="4"/>
      <c r="Q2" s="386"/>
      <c r="R2" s="386"/>
      <c r="S2" s="386"/>
      <c r="T2" s="386"/>
      <c r="U2" s="386"/>
      <c r="V2" s="386"/>
      <c r="W2" s="386"/>
      <c r="X2" s="386"/>
      <c r="Y2" s="386"/>
      <c r="Z2" s="386"/>
      <c r="AA2" s="386"/>
      <c r="AB2" s="386"/>
      <c r="AC2" s="386"/>
      <c r="AD2" s="386"/>
      <c r="AE2" s="386"/>
      <c r="AF2" s="386"/>
      <c r="AG2" s="399"/>
      <c r="AH2" s="399"/>
      <c r="AI2" s="399"/>
      <c r="AJ2" s="399"/>
      <c r="AK2" s="399"/>
      <c r="AL2" s="399"/>
    </row>
    <row r="3" spans="1:38" customFormat="1" ht="13.5" customHeight="1" x14ac:dyDescent="0.2">
      <c r="A3" s="301" t="s">
        <v>48</v>
      </c>
      <c r="B3" s="302" t="str">
        <f>'Front Cover'!C27</f>
        <v>Pegasus Group</v>
      </c>
      <c r="C3" s="303"/>
      <c r="D3" s="302"/>
      <c r="E3" s="300"/>
      <c r="F3" s="300"/>
      <c r="G3" s="164"/>
      <c r="H3" s="164"/>
      <c r="I3" s="164"/>
      <c r="J3" s="165"/>
      <c r="K3" s="164"/>
      <c r="L3" s="164"/>
      <c r="M3" s="164"/>
      <c r="N3" s="164"/>
      <c r="O3" s="164"/>
      <c r="P3" s="4"/>
      <c r="Q3" s="386"/>
      <c r="R3" s="386"/>
      <c r="S3" s="386"/>
      <c r="T3" s="386"/>
      <c r="U3" s="386"/>
      <c r="V3" s="386"/>
      <c r="W3" s="386"/>
      <c r="X3" s="386"/>
      <c r="Y3" s="386"/>
      <c r="Z3" s="386"/>
      <c r="AA3" s="386"/>
      <c r="AB3" s="386"/>
      <c r="AC3" s="386"/>
      <c r="AD3" s="386"/>
      <c r="AE3" s="386"/>
      <c r="AF3" s="386"/>
      <c r="AG3" s="399"/>
      <c r="AH3" s="399"/>
      <c r="AI3" s="399"/>
      <c r="AJ3" s="399"/>
      <c r="AK3" s="399"/>
      <c r="AL3" s="399"/>
    </row>
    <row r="4" spans="1:38" customFormat="1" ht="13.5" customHeight="1" x14ac:dyDescent="0.2">
      <c r="A4" s="301" t="s">
        <v>6</v>
      </c>
      <c r="B4" s="302" t="str">
        <f>'Front Cover'!C28</f>
        <v>ID-0524-0146</v>
      </c>
      <c r="C4" s="303"/>
      <c r="D4" s="302"/>
      <c r="E4" s="300"/>
      <c r="F4" s="300"/>
      <c r="G4" s="164"/>
      <c r="H4" s="164"/>
      <c r="I4" s="164"/>
      <c r="J4" s="165"/>
      <c r="K4" s="164"/>
      <c r="L4" s="164"/>
      <c r="M4" s="164"/>
      <c r="N4" s="164"/>
      <c r="O4" s="164"/>
      <c r="P4" s="4"/>
      <c r="Q4" s="386"/>
      <c r="R4" s="386"/>
      <c r="S4" s="386"/>
      <c r="T4" s="386"/>
      <c r="U4" s="386"/>
      <c r="V4" s="386"/>
      <c r="W4" s="386"/>
      <c r="X4" s="386"/>
      <c r="Y4" s="386"/>
      <c r="Z4" s="386"/>
      <c r="AA4" s="386"/>
      <c r="AB4" s="386"/>
      <c r="AC4" s="386"/>
      <c r="AD4" s="386"/>
      <c r="AE4" s="386"/>
      <c r="AF4" s="386"/>
      <c r="AG4" s="399"/>
      <c r="AH4" s="399"/>
      <c r="AI4" s="399"/>
      <c r="AJ4" s="399"/>
      <c r="AK4" s="399"/>
      <c r="AL4" s="399"/>
    </row>
    <row r="5" spans="1:38" customFormat="1" ht="13.5" customHeight="1" x14ac:dyDescent="0.2">
      <c r="A5" s="301" t="s">
        <v>17</v>
      </c>
      <c r="B5" s="302" t="str">
        <f>'Front Cover'!C29</f>
        <v>Site 4</v>
      </c>
      <c r="C5" s="303"/>
      <c r="D5" s="302"/>
      <c r="E5" s="300"/>
      <c r="F5" s="300"/>
      <c r="G5" s="164"/>
      <c r="H5" s="286"/>
      <c r="I5" s="166"/>
      <c r="J5" s="165"/>
      <c r="K5" s="164"/>
      <c r="L5" s="164"/>
      <c r="M5" s="164"/>
      <c r="N5" s="164"/>
      <c r="O5" s="164"/>
      <c r="P5" s="4"/>
      <c r="Q5" s="386"/>
      <c r="R5" s="386"/>
      <c r="S5" s="386"/>
      <c r="T5" s="386"/>
      <c r="U5" s="386"/>
      <c r="V5" s="386"/>
      <c r="W5" s="386"/>
      <c r="X5" s="386"/>
      <c r="Y5" s="386"/>
      <c r="Z5" s="386"/>
      <c r="AA5" s="386"/>
      <c r="AB5" s="386"/>
      <c r="AC5" s="386"/>
      <c r="AD5" s="386"/>
      <c r="AE5" s="386"/>
      <c r="AF5" s="386"/>
      <c r="AG5" s="399"/>
      <c r="AH5" s="399"/>
      <c r="AI5" s="399"/>
      <c r="AJ5" s="399"/>
      <c r="AK5" s="399"/>
      <c r="AL5" s="399"/>
    </row>
    <row r="6" spans="1:38" customFormat="1" ht="13.5" customHeight="1" x14ac:dyDescent="0.2">
      <c r="A6" s="304" t="s">
        <v>49</v>
      </c>
      <c r="B6" s="530" t="str">
        <f>'Front Cover'!D34</f>
        <v>Watkins Lane (E)</v>
      </c>
      <c r="C6" s="530"/>
      <c r="D6" s="304" t="s">
        <v>3</v>
      </c>
      <c r="E6" s="302" t="str">
        <f>'Front Cover'!H34</f>
        <v>Gainsborough Road (W)</v>
      </c>
      <c r="F6" s="302"/>
      <c r="G6" s="164"/>
      <c r="H6" s="166"/>
      <c r="I6" s="166"/>
      <c r="J6" s="165"/>
      <c r="K6" s="164"/>
      <c r="L6" s="164"/>
      <c r="M6" s="164"/>
      <c r="N6" s="164"/>
      <c r="O6" s="164"/>
      <c r="P6" s="4"/>
      <c r="Q6" s="386"/>
      <c r="R6" s="386"/>
      <c r="S6" s="386"/>
      <c r="T6" s="386"/>
      <c r="U6" s="386"/>
      <c r="V6" s="386"/>
      <c r="W6" s="386"/>
      <c r="X6" s="386"/>
      <c r="Y6" s="386"/>
      <c r="Z6" s="386"/>
      <c r="AA6" s="386"/>
      <c r="AB6" s="386"/>
      <c r="AC6" s="386"/>
      <c r="AD6" s="386"/>
      <c r="AE6" s="386"/>
      <c r="AF6" s="386"/>
      <c r="AG6" s="399"/>
      <c r="AH6" s="399"/>
      <c r="AI6" s="399"/>
      <c r="AJ6" s="399"/>
      <c r="AK6" s="399"/>
      <c r="AL6" s="399"/>
    </row>
    <row r="7" spans="1:38" customFormat="1" ht="13.5" customHeight="1" x14ac:dyDescent="0.2">
      <c r="A7" s="287"/>
      <c r="B7" s="4"/>
      <c r="C7" s="288"/>
      <c r="D7" s="4"/>
      <c r="E7" s="4"/>
      <c r="F7" s="4"/>
      <c r="G7" s="4"/>
      <c r="H7" s="4"/>
      <c r="I7" s="4"/>
      <c r="J7" s="289"/>
      <c r="K7" s="4"/>
      <c r="L7" s="4"/>
      <c r="M7" s="4"/>
      <c r="N7" s="4"/>
      <c r="O7" s="4"/>
      <c r="P7" s="4"/>
      <c r="Q7" s="386"/>
      <c r="R7" s="386"/>
      <c r="S7" s="386"/>
      <c r="T7" s="386"/>
      <c r="U7" s="386"/>
      <c r="V7" s="386"/>
      <c r="W7" s="386"/>
      <c r="X7" s="386"/>
      <c r="Y7" s="386"/>
      <c r="Z7" s="386"/>
      <c r="AA7" s="386"/>
      <c r="AB7" s="386"/>
      <c r="AC7" s="386"/>
      <c r="AD7" s="386"/>
      <c r="AE7" s="386"/>
      <c r="AF7" s="386"/>
      <c r="AG7" s="399"/>
      <c r="AH7" s="399"/>
      <c r="AI7" s="399"/>
      <c r="AJ7" s="399"/>
      <c r="AK7" s="399"/>
      <c r="AL7" s="399"/>
    </row>
    <row r="8" spans="1:38" ht="13.5" customHeight="1" thickBot="1" x14ac:dyDescent="0.3">
      <c r="A8" s="110" t="s">
        <v>9</v>
      </c>
      <c r="B8" s="109" t="s">
        <v>53</v>
      </c>
      <c r="C8" s="109">
        <f>'Front Cover'!C30</f>
        <v>45467</v>
      </c>
      <c r="D8" s="110"/>
      <c r="E8" s="110"/>
      <c r="F8" s="110"/>
      <c r="G8" s="110"/>
      <c r="H8" s="110"/>
      <c r="I8" s="110"/>
      <c r="J8" s="110"/>
      <c r="K8" s="110"/>
      <c r="L8" s="110"/>
      <c r="M8" s="110"/>
      <c r="N8" s="290"/>
      <c r="O8" s="290"/>
      <c r="Q8" s="387" t="s">
        <v>150</v>
      </c>
      <c r="R8" s="388"/>
      <c r="S8" s="388"/>
      <c r="T8" s="388"/>
      <c r="U8" s="388"/>
      <c r="V8" s="388"/>
      <c r="W8" s="388"/>
      <c r="X8" s="388"/>
      <c r="Y8" s="388"/>
      <c r="Z8" s="388"/>
      <c r="AA8" s="388"/>
      <c r="AB8" s="388"/>
      <c r="AC8" s="388"/>
      <c r="AD8" s="388"/>
      <c r="AE8" s="388"/>
      <c r="AF8" s="388"/>
    </row>
    <row r="9" spans="1:38" ht="13.5" customHeight="1" thickTop="1" thickBot="1" x14ac:dyDescent="0.3">
      <c r="A9" s="51"/>
      <c r="B9" s="526" t="s">
        <v>30</v>
      </c>
      <c r="C9" s="526" t="s">
        <v>31</v>
      </c>
      <c r="D9" s="526" t="s">
        <v>32</v>
      </c>
      <c r="E9" s="526" t="s">
        <v>33</v>
      </c>
      <c r="F9" s="526" t="s">
        <v>34</v>
      </c>
      <c r="G9" s="526" t="s">
        <v>35</v>
      </c>
      <c r="H9" s="526" t="s">
        <v>36</v>
      </c>
      <c r="I9" s="526" t="s">
        <v>37</v>
      </c>
      <c r="J9" s="526" t="s">
        <v>38</v>
      </c>
      <c r="K9" s="526" t="s">
        <v>39</v>
      </c>
      <c r="L9" s="526" t="s">
        <v>40</v>
      </c>
      <c r="M9" s="526" t="s">
        <v>41</v>
      </c>
      <c r="N9" s="528" t="s">
        <v>42</v>
      </c>
      <c r="O9" s="528" t="s">
        <v>43</v>
      </c>
      <c r="Q9" s="389"/>
      <c r="R9" s="388"/>
      <c r="S9" s="388"/>
      <c r="T9" s="388"/>
      <c r="U9" s="388"/>
      <c r="V9" s="388"/>
      <c r="W9" s="388"/>
      <c r="X9" s="388"/>
      <c r="Y9" s="388"/>
      <c r="Z9" s="388"/>
      <c r="AA9" s="388"/>
      <c r="AB9" s="388"/>
      <c r="AC9" s="388"/>
      <c r="AD9" s="388"/>
      <c r="AE9" s="388"/>
      <c r="AF9" s="388"/>
    </row>
    <row r="10" spans="1:38" ht="13.5" customHeight="1" thickTop="1" thickBot="1" x14ac:dyDescent="0.3">
      <c r="A10" s="52" t="s">
        <v>50</v>
      </c>
      <c r="B10" s="527"/>
      <c r="C10" s="527"/>
      <c r="D10" s="527"/>
      <c r="E10" s="527"/>
      <c r="F10" s="527"/>
      <c r="G10" s="527"/>
      <c r="H10" s="527"/>
      <c r="I10" s="527"/>
      <c r="J10" s="527"/>
      <c r="K10" s="527"/>
      <c r="L10" s="527"/>
      <c r="M10" s="527"/>
      <c r="N10" s="529"/>
      <c r="O10" s="529"/>
      <c r="Q10" s="389" t="s">
        <v>50</v>
      </c>
      <c r="R10" s="390">
        <f>C8</f>
        <v>45467</v>
      </c>
      <c r="S10" s="390">
        <f>R10+1</f>
        <v>45468</v>
      </c>
      <c r="T10" s="390">
        <f t="shared" ref="T10:AE10" si="0">S10+1</f>
        <v>45469</v>
      </c>
      <c r="U10" s="390">
        <f t="shared" si="0"/>
        <v>45470</v>
      </c>
      <c r="V10" s="390">
        <f t="shared" si="0"/>
        <v>45471</v>
      </c>
      <c r="W10" s="390">
        <f t="shared" si="0"/>
        <v>45472</v>
      </c>
      <c r="X10" s="390">
        <f t="shared" si="0"/>
        <v>45473</v>
      </c>
      <c r="Y10" s="390">
        <f t="shared" si="0"/>
        <v>45474</v>
      </c>
      <c r="Z10" s="390">
        <f t="shared" si="0"/>
        <v>45475</v>
      </c>
      <c r="AA10" s="390">
        <f t="shared" si="0"/>
        <v>45476</v>
      </c>
      <c r="AB10" s="390">
        <f t="shared" si="0"/>
        <v>45477</v>
      </c>
      <c r="AC10" s="390">
        <f t="shared" si="0"/>
        <v>45478</v>
      </c>
      <c r="AD10" s="390">
        <f t="shared" si="0"/>
        <v>45479</v>
      </c>
      <c r="AE10" s="390">
        <f t="shared" si="0"/>
        <v>45480</v>
      </c>
      <c r="AF10" s="388"/>
    </row>
    <row r="11" spans="1:38" ht="13.5" customHeight="1" thickTop="1" x14ac:dyDescent="0.25">
      <c r="A11" s="137">
        <v>0</v>
      </c>
      <c r="B11" s="138" t="s">
        <v>61</v>
      </c>
      <c r="C11" s="138" t="s">
        <v>61</v>
      </c>
      <c r="D11" s="138" t="s">
        <v>61</v>
      </c>
      <c r="E11" s="138" t="s">
        <v>61</v>
      </c>
      <c r="F11" s="138" t="s">
        <v>61</v>
      </c>
      <c r="G11" s="138" t="s">
        <v>61</v>
      </c>
      <c r="H11" s="138" t="s">
        <v>61</v>
      </c>
      <c r="I11" s="138" t="s">
        <v>61</v>
      </c>
      <c r="J11" s="138" t="s">
        <v>61</v>
      </c>
      <c r="K11" s="138" t="s">
        <v>61</v>
      </c>
      <c r="L11" s="138" t="s">
        <v>61</v>
      </c>
      <c r="M11" s="138" t="s">
        <v>61</v>
      </c>
      <c r="N11" s="138" t="s">
        <v>61</v>
      </c>
      <c r="O11" s="138" t="s">
        <v>61</v>
      </c>
      <c r="P11" s="2"/>
      <c r="Q11" s="391">
        <v>0</v>
      </c>
      <c r="R11" s="388" t="str">
        <f>N11</f>
        <v>*</v>
      </c>
      <c r="S11" s="388">
        <f>N115</f>
        <v>34.1</v>
      </c>
      <c r="T11" s="388" t="str">
        <f>N219</f>
        <v>-</v>
      </c>
      <c r="U11" s="388" t="str">
        <f>N323</f>
        <v>-</v>
      </c>
      <c r="V11" s="388">
        <f>N427</f>
        <v>35.9</v>
      </c>
      <c r="W11" s="388" t="str">
        <f>N531</f>
        <v>-</v>
      </c>
      <c r="X11" s="388">
        <f>N635</f>
        <v>19.399999999999999</v>
      </c>
      <c r="Y11" s="388" t="str">
        <f>N739</f>
        <v>-</v>
      </c>
      <c r="Z11" s="388">
        <f>N843</f>
        <v>27.4</v>
      </c>
      <c r="AA11" s="388">
        <f>N947</f>
        <v>22.4</v>
      </c>
      <c r="AB11" s="388" t="str">
        <f>N1051</f>
        <v>*</v>
      </c>
      <c r="AC11" s="388" t="str">
        <f>N1155</f>
        <v>*</v>
      </c>
      <c r="AD11" s="388" t="str">
        <f>N1259</f>
        <v>*</v>
      </c>
      <c r="AE11" s="388" t="str">
        <f>N1363</f>
        <v>*</v>
      </c>
      <c r="AF11" s="388"/>
    </row>
    <row r="12" spans="1:38" ht="13.5" customHeight="1" x14ac:dyDescent="0.25">
      <c r="A12" s="139">
        <v>1.0416666666666666E-2</v>
      </c>
      <c r="B12" s="138" t="s">
        <v>61</v>
      </c>
      <c r="C12" s="138" t="s">
        <v>61</v>
      </c>
      <c r="D12" s="138" t="s">
        <v>61</v>
      </c>
      <c r="E12" s="138" t="s">
        <v>61</v>
      </c>
      <c r="F12" s="138" t="s">
        <v>61</v>
      </c>
      <c r="G12" s="138" t="s">
        <v>61</v>
      </c>
      <c r="H12" s="138" t="s">
        <v>61</v>
      </c>
      <c r="I12" s="138" t="s">
        <v>61</v>
      </c>
      <c r="J12" s="138" t="s">
        <v>61</v>
      </c>
      <c r="K12" s="138" t="s">
        <v>61</v>
      </c>
      <c r="L12" s="138" t="s">
        <v>61</v>
      </c>
      <c r="M12" s="138" t="s">
        <v>61</v>
      </c>
      <c r="N12" s="138" t="s">
        <v>61</v>
      </c>
      <c r="O12" s="138" t="s">
        <v>61</v>
      </c>
      <c r="P12" s="2"/>
      <c r="Q12" s="391">
        <v>1.0416666666666666E-2</v>
      </c>
      <c r="R12" s="388" t="str">
        <f t="shared" ref="R12:R75" si="1">N12</f>
        <v>*</v>
      </c>
      <c r="S12" s="388" t="str">
        <f t="shared" ref="S12:S75" si="2">N116</f>
        <v>-</v>
      </c>
      <c r="T12" s="388" t="str">
        <f t="shared" ref="T12:T75" si="3">N220</f>
        <v>-</v>
      </c>
      <c r="U12" s="388">
        <f t="shared" ref="U12:U75" si="4">N324</f>
        <v>28.3</v>
      </c>
      <c r="V12" s="388">
        <f t="shared" ref="V12:V75" si="5">N428</f>
        <v>29.8</v>
      </c>
      <c r="W12" s="388">
        <f t="shared" ref="W12:W75" si="6">N532</f>
        <v>26.7</v>
      </c>
      <c r="X12" s="388">
        <f t="shared" ref="X12:X75" si="7">N636</f>
        <v>24.5</v>
      </c>
      <c r="Y12" s="388" t="str">
        <f t="shared" ref="Y12:Y75" si="8">N740</f>
        <v>-</v>
      </c>
      <c r="Z12" s="388" t="str">
        <f t="shared" ref="Z12:Z75" si="9">N844</f>
        <v>-</v>
      </c>
      <c r="AA12" s="388">
        <f t="shared" ref="AA12:AA75" si="10">N948</f>
        <v>23.4</v>
      </c>
      <c r="AB12" s="388" t="str">
        <f t="shared" ref="AB12:AB75" si="11">N1052</f>
        <v>*</v>
      </c>
      <c r="AC12" s="388" t="str">
        <f t="shared" ref="AC12:AC75" si="12">N1156</f>
        <v>*</v>
      </c>
      <c r="AD12" s="388" t="str">
        <f t="shared" ref="AD12:AD75" si="13">N1260</f>
        <v>*</v>
      </c>
      <c r="AE12" s="388" t="str">
        <f t="shared" ref="AE12:AE75" si="14">N1364</f>
        <v>*</v>
      </c>
      <c r="AF12" s="388"/>
    </row>
    <row r="13" spans="1:38" ht="13.5" customHeight="1" x14ac:dyDescent="0.25">
      <c r="A13" s="139">
        <v>2.0833333333333332E-2</v>
      </c>
      <c r="B13" s="138" t="s">
        <v>61</v>
      </c>
      <c r="C13" s="138" t="s">
        <v>61</v>
      </c>
      <c r="D13" s="138" t="s">
        <v>61</v>
      </c>
      <c r="E13" s="138" t="s">
        <v>61</v>
      </c>
      <c r="F13" s="138" t="s">
        <v>61</v>
      </c>
      <c r="G13" s="138" t="s">
        <v>61</v>
      </c>
      <c r="H13" s="138" t="s">
        <v>61</v>
      </c>
      <c r="I13" s="138" t="s">
        <v>61</v>
      </c>
      <c r="J13" s="138" t="s">
        <v>61</v>
      </c>
      <c r="K13" s="138" t="s">
        <v>61</v>
      </c>
      <c r="L13" s="138" t="s">
        <v>61</v>
      </c>
      <c r="M13" s="138" t="s">
        <v>61</v>
      </c>
      <c r="N13" s="138" t="s">
        <v>61</v>
      </c>
      <c r="O13" s="138" t="s">
        <v>61</v>
      </c>
      <c r="P13" s="2"/>
      <c r="Q13" s="391">
        <v>2.0833333333333332E-2</v>
      </c>
      <c r="R13" s="388" t="str">
        <f t="shared" si="1"/>
        <v>*</v>
      </c>
      <c r="S13" s="388" t="str">
        <f t="shared" si="2"/>
        <v>-</v>
      </c>
      <c r="T13" s="388">
        <f t="shared" si="3"/>
        <v>21.3</v>
      </c>
      <c r="U13" s="388" t="str">
        <f t="shared" si="4"/>
        <v>-</v>
      </c>
      <c r="V13" s="388">
        <f t="shared" si="5"/>
        <v>20.3</v>
      </c>
      <c r="W13" s="388" t="str">
        <f t="shared" si="6"/>
        <v>-</v>
      </c>
      <c r="X13" s="388">
        <f t="shared" si="7"/>
        <v>23.6</v>
      </c>
      <c r="Y13" s="388">
        <f t="shared" si="8"/>
        <v>28.2</v>
      </c>
      <c r="Z13" s="388" t="str">
        <f t="shared" si="9"/>
        <v>-</v>
      </c>
      <c r="AA13" s="388">
        <f t="shared" si="10"/>
        <v>27.9</v>
      </c>
      <c r="AB13" s="388" t="str">
        <f t="shared" si="11"/>
        <v>*</v>
      </c>
      <c r="AC13" s="388" t="str">
        <f t="shared" si="12"/>
        <v>*</v>
      </c>
      <c r="AD13" s="388" t="str">
        <f t="shared" si="13"/>
        <v>*</v>
      </c>
      <c r="AE13" s="388" t="str">
        <f t="shared" si="14"/>
        <v>*</v>
      </c>
      <c r="AF13" s="388"/>
    </row>
    <row r="14" spans="1:38" ht="13.5" customHeight="1" x14ac:dyDescent="0.25">
      <c r="A14" s="139">
        <v>3.125E-2</v>
      </c>
      <c r="B14" s="138" t="s">
        <v>61</v>
      </c>
      <c r="C14" s="138" t="s">
        <v>61</v>
      </c>
      <c r="D14" s="138" t="s">
        <v>61</v>
      </c>
      <c r="E14" s="138" t="s">
        <v>61</v>
      </c>
      <c r="F14" s="138" t="s">
        <v>61</v>
      </c>
      <c r="G14" s="138" t="s">
        <v>61</v>
      </c>
      <c r="H14" s="138" t="s">
        <v>61</v>
      </c>
      <c r="I14" s="138" t="s">
        <v>61</v>
      </c>
      <c r="J14" s="138" t="s">
        <v>61</v>
      </c>
      <c r="K14" s="138" t="s">
        <v>61</v>
      </c>
      <c r="L14" s="138" t="s">
        <v>61</v>
      </c>
      <c r="M14" s="138" t="s">
        <v>61</v>
      </c>
      <c r="N14" s="138" t="s">
        <v>61</v>
      </c>
      <c r="O14" s="138" t="s">
        <v>61</v>
      </c>
      <c r="P14" s="2"/>
      <c r="Q14" s="391">
        <v>3.125E-2</v>
      </c>
      <c r="R14" s="388" t="str">
        <f t="shared" si="1"/>
        <v>*</v>
      </c>
      <c r="S14" s="388" t="str">
        <f t="shared" si="2"/>
        <v>-</v>
      </c>
      <c r="T14" s="388" t="str">
        <f t="shared" si="3"/>
        <v>-</v>
      </c>
      <c r="U14" s="388" t="str">
        <f t="shared" si="4"/>
        <v>-</v>
      </c>
      <c r="V14" s="388" t="str">
        <f t="shared" si="5"/>
        <v>-</v>
      </c>
      <c r="W14" s="388">
        <f t="shared" si="6"/>
        <v>24.6</v>
      </c>
      <c r="X14" s="388">
        <f t="shared" si="7"/>
        <v>22.7</v>
      </c>
      <c r="Y14" s="388" t="str">
        <f t="shared" si="8"/>
        <v>-</v>
      </c>
      <c r="Z14" s="388">
        <f t="shared" si="9"/>
        <v>25.1</v>
      </c>
      <c r="AA14" s="388">
        <f t="shared" si="10"/>
        <v>28.4</v>
      </c>
      <c r="AB14" s="388" t="str">
        <f t="shared" si="11"/>
        <v>*</v>
      </c>
      <c r="AC14" s="388" t="str">
        <f t="shared" si="12"/>
        <v>*</v>
      </c>
      <c r="AD14" s="388" t="str">
        <f t="shared" si="13"/>
        <v>*</v>
      </c>
      <c r="AE14" s="388" t="str">
        <f t="shared" si="14"/>
        <v>*</v>
      </c>
      <c r="AF14" s="388"/>
    </row>
    <row r="15" spans="1:38" ht="13.5" customHeight="1" x14ac:dyDescent="0.25">
      <c r="A15" s="139">
        <v>4.1666666666666664E-2</v>
      </c>
      <c r="B15" s="138" t="s">
        <v>61</v>
      </c>
      <c r="C15" s="138" t="s">
        <v>61</v>
      </c>
      <c r="D15" s="138" t="s">
        <v>61</v>
      </c>
      <c r="E15" s="138" t="s">
        <v>61</v>
      </c>
      <c r="F15" s="138" t="s">
        <v>61</v>
      </c>
      <c r="G15" s="138" t="s">
        <v>61</v>
      </c>
      <c r="H15" s="138" t="s">
        <v>61</v>
      </c>
      <c r="I15" s="138" t="s">
        <v>61</v>
      </c>
      <c r="J15" s="138" t="s">
        <v>61</v>
      </c>
      <c r="K15" s="138" t="s">
        <v>61</v>
      </c>
      <c r="L15" s="138" t="s">
        <v>61</v>
      </c>
      <c r="M15" s="138" t="s">
        <v>61</v>
      </c>
      <c r="N15" s="138" t="s">
        <v>61</v>
      </c>
      <c r="O15" s="138" t="s">
        <v>61</v>
      </c>
      <c r="P15" s="2"/>
      <c r="Q15" s="391">
        <v>4.1666666666666664E-2</v>
      </c>
      <c r="R15" s="388" t="str">
        <f t="shared" si="1"/>
        <v>*</v>
      </c>
      <c r="S15" s="388" t="str">
        <f t="shared" si="2"/>
        <v>-</v>
      </c>
      <c r="T15" s="388" t="str">
        <f t="shared" si="3"/>
        <v>-</v>
      </c>
      <c r="U15" s="388" t="str">
        <f t="shared" si="4"/>
        <v>-</v>
      </c>
      <c r="V15" s="388" t="str">
        <f t="shared" si="5"/>
        <v>-</v>
      </c>
      <c r="W15" s="388">
        <f t="shared" si="6"/>
        <v>29.4</v>
      </c>
      <c r="X15" s="388" t="str">
        <f t="shared" si="7"/>
        <v>-</v>
      </c>
      <c r="Y15" s="388" t="str">
        <f t="shared" si="8"/>
        <v>-</v>
      </c>
      <c r="Z15" s="388">
        <f t="shared" si="9"/>
        <v>25.3</v>
      </c>
      <c r="AA15" s="388" t="str">
        <f t="shared" si="10"/>
        <v>-</v>
      </c>
      <c r="AB15" s="388" t="str">
        <f t="shared" si="11"/>
        <v>*</v>
      </c>
      <c r="AC15" s="388" t="str">
        <f t="shared" si="12"/>
        <v>*</v>
      </c>
      <c r="AD15" s="388" t="str">
        <f t="shared" si="13"/>
        <v>*</v>
      </c>
      <c r="AE15" s="388" t="str">
        <f t="shared" si="14"/>
        <v>*</v>
      </c>
      <c r="AF15" s="388"/>
    </row>
    <row r="16" spans="1:38" ht="13.5" customHeight="1" x14ac:dyDescent="0.25">
      <c r="A16" s="139">
        <v>5.2083333333333336E-2</v>
      </c>
      <c r="B16" s="138" t="s">
        <v>61</v>
      </c>
      <c r="C16" s="138" t="s">
        <v>61</v>
      </c>
      <c r="D16" s="138" t="s">
        <v>61</v>
      </c>
      <c r="E16" s="138" t="s">
        <v>61</v>
      </c>
      <c r="F16" s="138" t="s">
        <v>61</v>
      </c>
      <c r="G16" s="138" t="s">
        <v>61</v>
      </c>
      <c r="H16" s="138" t="s">
        <v>61</v>
      </c>
      <c r="I16" s="138" t="s">
        <v>61</v>
      </c>
      <c r="J16" s="138" t="s">
        <v>61</v>
      </c>
      <c r="K16" s="138" t="s">
        <v>61</v>
      </c>
      <c r="L16" s="138" t="s">
        <v>61</v>
      </c>
      <c r="M16" s="138" t="s">
        <v>61</v>
      </c>
      <c r="N16" s="138" t="s">
        <v>61</v>
      </c>
      <c r="O16" s="138" t="s">
        <v>61</v>
      </c>
      <c r="P16" s="2"/>
      <c r="Q16" s="391">
        <v>5.2083333333333336E-2</v>
      </c>
      <c r="R16" s="388" t="str">
        <f t="shared" si="1"/>
        <v>*</v>
      </c>
      <c r="S16" s="388" t="str">
        <f t="shared" si="2"/>
        <v>-</v>
      </c>
      <c r="T16" s="388" t="str">
        <f t="shared" si="3"/>
        <v>-</v>
      </c>
      <c r="U16" s="388">
        <f t="shared" si="4"/>
        <v>35.5</v>
      </c>
      <c r="V16" s="388" t="str">
        <f t="shared" si="5"/>
        <v>-</v>
      </c>
      <c r="W16" s="388" t="str">
        <f t="shared" si="6"/>
        <v>-</v>
      </c>
      <c r="X16" s="388">
        <f t="shared" si="7"/>
        <v>34.5</v>
      </c>
      <c r="Y16" s="388">
        <f t="shared" si="8"/>
        <v>17.600000000000001</v>
      </c>
      <c r="Z16" s="388" t="str">
        <f t="shared" si="9"/>
        <v>-</v>
      </c>
      <c r="AA16" s="388" t="str">
        <f t="shared" si="10"/>
        <v>-</v>
      </c>
      <c r="AB16" s="388" t="str">
        <f t="shared" si="11"/>
        <v>*</v>
      </c>
      <c r="AC16" s="388" t="str">
        <f t="shared" si="12"/>
        <v>*</v>
      </c>
      <c r="AD16" s="388" t="str">
        <f t="shared" si="13"/>
        <v>*</v>
      </c>
      <c r="AE16" s="388" t="str">
        <f t="shared" si="14"/>
        <v>*</v>
      </c>
      <c r="AF16" s="388"/>
    </row>
    <row r="17" spans="1:32" ht="13.5" customHeight="1" x14ac:dyDescent="0.25">
      <c r="A17" s="139">
        <v>6.25E-2</v>
      </c>
      <c r="B17" s="138" t="s">
        <v>61</v>
      </c>
      <c r="C17" s="138" t="s">
        <v>61</v>
      </c>
      <c r="D17" s="138" t="s">
        <v>61</v>
      </c>
      <c r="E17" s="138" t="s">
        <v>61</v>
      </c>
      <c r="F17" s="138" t="s">
        <v>61</v>
      </c>
      <c r="G17" s="138" t="s">
        <v>61</v>
      </c>
      <c r="H17" s="138" t="s">
        <v>61</v>
      </c>
      <c r="I17" s="138" t="s">
        <v>61</v>
      </c>
      <c r="J17" s="138" t="s">
        <v>61</v>
      </c>
      <c r="K17" s="138" t="s">
        <v>61</v>
      </c>
      <c r="L17" s="138" t="s">
        <v>61</v>
      </c>
      <c r="M17" s="138" t="s">
        <v>61</v>
      </c>
      <c r="N17" s="138" t="s">
        <v>61</v>
      </c>
      <c r="O17" s="138" t="s">
        <v>61</v>
      </c>
      <c r="P17" s="2"/>
      <c r="Q17" s="391">
        <v>6.25E-2</v>
      </c>
      <c r="R17" s="388" t="str">
        <f t="shared" si="1"/>
        <v>*</v>
      </c>
      <c r="S17" s="388" t="str">
        <f t="shared" si="2"/>
        <v>-</v>
      </c>
      <c r="T17" s="388" t="str">
        <f t="shared" si="3"/>
        <v>-</v>
      </c>
      <c r="U17" s="388" t="str">
        <f t="shared" si="4"/>
        <v>-</v>
      </c>
      <c r="V17" s="388" t="str">
        <f t="shared" si="5"/>
        <v>-</v>
      </c>
      <c r="W17" s="388" t="str">
        <f t="shared" si="6"/>
        <v>-</v>
      </c>
      <c r="X17" s="388" t="str">
        <f t="shared" si="7"/>
        <v>-</v>
      </c>
      <c r="Y17" s="388" t="str">
        <f t="shared" si="8"/>
        <v>-</v>
      </c>
      <c r="Z17" s="388" t="str">
        <f t="shared" si="9"/>
        <v>-</v>
      </c>
      <c r="AA17" s="388">
        <f t="shared" si="10"/>
        <v>29.7</v>
      </c>
      <c r="AB17" s="388" t="str">
        <f t="shared" si="11"/>
        <v>*</v>
      </c>
      <c r="AC17" s="388" t="str">
        <f t="shared" si="12"/>
        <v>*</v>
      </c>
      <c r="AD17" s="388" t="str">
        <f t="shared" si="13"/>
        <v>*</v>
      </c>
      <c r="AE17" s="388" t="str">
        <f t="shared" si="14"/>
        <v>*</v>
      </c>
      <c r="AF17" s="388"/>
    </row>
    <row r="18" spans="1:32" ht="13.5" customHeight="1" x14ac:dyDescent="0.25">
      <c r="A18" s="139">
        <v>7.2916666666666699E-2</v>
      </c>
      <c r="B18" s="138" t="s">
        <v>61</v>
      </c>
      <c r="C18" s="138" t="s">
        <v>61</v>
      </c>
      <c r="D18" s="138" t="s">
        <v>61</v>
      </c>
      <c r="E18" s="138" t="s">
        <v>61</v>
      </c>
      <c r="F18" s="138" t="s">
        <v>61</v>
      </c>
      <c r="G18" s="138" t="s">
        <v>61</v>
      </c>
      <c r="H18" s="138" t="s">
        <v>61</v>
      </c>
      <c r="I18" s="138" t="s">
        <v>61</v>
      </c>
      <c r="J18" s="138" t="s">
        <v>61</v>
      </c>
      <c r="K18" s="138" t="s">
        <v>61</v>
      </c>
      <c r="L18" s="138" t="s">
        <v>61</v>
      </c>
      <c r="M18" s="138" t="s">
        <v>61</v>
      </c>
      <c r="N18" s="138" t="s">
        <v>61</v>
      </c>
      <c r="O18" s="138" t="s">
        <v>61</v>
      </c>
      <c r="P18" s="2"/>
      <c r="Q18" s="391">
        <v>7.2916666666666699E-2</v>
      </c>
      <c r="R18" s="388" t="str">
        <f t="shared" si="1"/>
        <v>*</v>
      </c>
      <c r="S18" s="388" t="str">
        <f t="shared" si="2"/>
        <v>-</v>
      </c>
      <c r="T18" s="388" t="str">
        <f t="shared" si="3"/>
        <v>-</v>
      </c>
      <c r="U18" s="388" t="str">
        <f t="shared" si="4"/>
        <v>-</v>
      </c>
      <c r="V18" s="388" t="str">
        <f t="shared" si="5"/>
        <v>-</v>
      </c>
      <c r="W18" s="388">
        <f t="shared" si="6"/>
        <v>24.6</v>
      </c>
      <c r="X18" s="388">
        <f t="shared" si="7"/>
        <v>31.9</v>
      </c>
      <c r="Y18" s="388" t="str">
        <f t="shared" si="8"/>
        <v>-</v>
      </c>
      <c r="Z18" s="388" t="str">
        <f t="shared" si="9"/>
        <v>-</v>
      </c>
      <c r="AA18" s="388" t="str">
        <f t="shared" si="10"/>
        <v>-</v>
      </c>
      <c r="AB18" s="388" t="str">
        <f t="shared" si="11"/>
        <v>*</v>
      </c>
      <c r="AC18" s="388" t="str">
        <f t="shared" si="12"/>
        <v>*</v>
      </c>
      <c r="AD18" s="388" t="str">
        <f t="shared" si="13"/>
        <v>*</v>
      </c>
      <c r="AE18" s="388" t="str">
        <f t="shared" si="14"/>
        <v>*</v>
      </c>
      <c r="AF18" s="388"/>
    </row>
    <row r="19" spans="1:32" ht="13.5" customHeight="1" x14ac:dyDescent="0.25">
      <c r="A19" s="139">
        <v>8.3333333333333301E-2</v>
      </c>
      <c r="B19" s="138" t="s">
        <v>61</v>
      </c>
      <c r="C19" s="138" t="s">
        <v>61</v>
      </c>
      <c r="D19" s="138" t="s">
        <v>61</v>
      </c>
      <c r="E19" s="138" t="s">
        <v>61</v>
      </c>
      <c r="F19" s="138" t="s">
        <v>61</v>
      </c>
      <c r="G19" s="138" t="s">
        <v>61</v>
      </c>
      <c r="H19" s="138" t="s">
        <v>61</v>
      </c>
      <c r="I19" s="138" t="s">
        <v>61</v>
      </c>
      <c r="J19" s="138" t="s">
        <v>61</v>
      </c>
      <c r="K19" s="138" t="s">
        <v>61</v>
      </c>
      <c r="L19" s="138" t="s">
        <v>61</v>
      </c>
      <c r="M19" s="138" t="s">
        <v>61</v>
      </c>
      <c r="N19" s="138" t="s">
        <v>61</v>
      </c>
      <c r="O19" s="138" t="s">
        <v>61</v>
      </c>
      <c r="P19" s="2"/>
      <c r="Q19" s="391">
        <v>8.3333333333333301E-2</v>
      </c>
      <c r="R19" s="388" t="str">
        <f t="shared" si="1"/>
        <v>*</v>
      </c>
      <c r="S19" s="388" t="str">
        <f t="shared" si="2"/>
        <v>-</v>
      </c>
      <c r="T19" s="388" t="str">
        <f t="shared" si="3"/>
        <v>-</v>
      </c>
      <c r="U19" s="388">
        <f t="shared" si="4"/>
        <v>17.600000000000001</v>
      </c>
      <c r="V19" s="388" t="str">
        <f t="shared" si="5"/>
        <v>-</v>
      </c>
      <c r="W19" s="388">
        <f t="shared" si="6"/>
        <v>36</v>
      </c>
      <c r="X19" s="388" t="str">
        <f t="shared" si="7"/>
        <v>-</v>
      </c>
      <c r="Y19" s="388">
        <f t="shared" si="8"/>
        <v>31</v>
      </c>
      <c r="Z19" s="388" t="str">
        <f t="shared" si="9"/>
        <v>-</v>
      </c>
      <c r="AA19" s="388" t="str">
        <f t="shared" si="10"/>
        <v>-</v>
      </c>
      <c r="AB19" s="388" t="str">
        <f t="shared" si="11"/>
        <v>*</v>
      </c>
      <c r="AC19" s="388" t="str">
        <f t="shared" si="12"/>
        <v>*</v>
      </c>
      <c r="AD19" s="388" t="str">
        <f t="shared" si="13"/>
        <v>*</v>
      </c>
      <c r="AE19" s="388" t="str">
        <f t="shared" si="14"/>
        <v>*</v>
      </c>
      <c r="AF19" s="388"/>
    </row>
    <row r="20" spans="1:32" ht="13.5" customHeight="1" x14ac:dyDescent="0.25">
      <c r="A20" s="139">
        <v>9.375E-2</v>
      </c>
      <c r="B20" s="138" t="s">
        <v>61</v>
      </c>
      <c r="C20" s="138" t="s">
        <v>61</v>
      </c>
      <c r="D20" s="138" t="s">
        <v>61</v>
      </c>
      <c r="E20" s="138" t="s">
        <v>61</v>
      </c>
      <c r="F20" s="138" t="s">
        <v>61</v>
      </c>
      <c r="G20" s="138" t="s">
        <v>61</v>
      </c>
      <c r="H20" s="138" t="s">
        <v>61</v>
      </c>
      <c r="I20" s="138" t="s">
        <v>61</v>
      </c>
      <c r="J20" s="138" t="s">
        <v>61</v>
      </c>
      <c r="K20" s="138" t="s">
        <v>61</v>
      </c>
      <c r="L20" s="138" t="s">
        <v>61</v>
      </c>
      <c r="M20" s="138" t="s">
        <v>61</v>
      </c>
      <c r="N20" s="138" t="s">
        <v>61</v>
      </c>
      <c r="O20" s="138" t="s">
        <v>61</v>
      </c>
      <c r="P20" s="2"/>
      <c r="Q20" s="391">
        <v>9.375E-2</v>
      </c>
      <c r="R20" s="388" t="str">
        <f t="shared" si="1"/>
        <v>*</v>
      </c>
      <c r="S20" s="388" t="str">
        <f t="shared" si="2"/>
        <v>-</v>
      </c>
      <c r="T20" s="388" t="str">
        <f t="shared" si="3"/>
        <v>-</v>
      </c>
      <c r="U20" s="388">
        <f t="shared" si="4"/>
        <v>22.9</v>
      </c>
      <c r="V20" s="388" t="str">
        <f t="shared" si="5"/>
        <v>-</v>
      </c>
      <c r="W20" s="388" t="str">
        <f t="shared" si="6"/>
        <v>-</v>
      </c>
      <c r="X20" s="388" t="str">
        <f t="shared" si="7"/>
        <v>-</v>
      </c>
      <c r="Y20" s="388" t="str">
        <f t="shared" si="8"/>
        <v>-</v>
      </c>
      <c r="Z20" s="388">
        <f t="shared" si="9"/>
        <v>28.2</v>
      </c>
      <c r="AA20" s="388" t="str">
        <f t="shared" si="10"/>
        <v>-</v>
      </c>
      <c r="AB20" s="388" t="str">
        <f t="shared" si="11"/>
        <v>*</v>
      </c>
      <c r="AC20" s="388" t="str">
        <f t="shared" si="12"/>
        <v>*</v>
      </c>
      <c r="AD20" s="388" t="str">
        <f t="shared" si="13"/>
        <v>*</v>
      </c>
      <c r="AE20" s="388" t="str">
        <f t="shared" si="14"/>
        <v>*</v>
      </c>
      <c r="AF20" s="388"/>
    </row>
    <row r="21" spans="1:32" ht="13.5" customHeight="1" x14ac:dyDescent="0.25">
      <c r="A21" s="139">
        <v>0.104166666666667</v>
      </c>
      <c r="B21" s="138" t="s">
        <v>61</v>
      </c>
      <c r="C21" s="138" t="s">
        <v>61</v>
      </c>
      <c r="D21" s="138" t="s">
        <v>61</v>
      </c>
      <c r="E21" s="138" t="s">
        <v>61</v>
      </c>
      <c r="F21" s="138" t="s">
        <v>61</v>
      </c>
      <c r="G21" s="138" t="s">
        <v>61</v>
      </c>
      <c r="H21" s="138" t="s">
        <v>61</v>
      </c>
      <c r="I21" s="138" t="s">
        <v>61</v>
      </c>
      <c r="J21" s="138" t="s">
        <v>61</v>
      </c>
      <c r="K21" s="138" t="s">
        <v>61</v>
      </c>
      <c r="L21" s="138" t="s">
        <v>61</v>
      </c>
      <c r="M21" s="138" t="s">
        <v>61</v>
      </c>
      <c r="N21" s="138" t="s">
        <v>61</v>
      </c>
      <c r="O21" s="138" t="s">
        <v>61</v>
      </c>
      <c r="P21" s="2"/>
      <c r="Q21" s="391">
        <v>0.104166666666667</v>
      </c>
      <c r="R21" s="388" t="str">
        <f t="shared" si="1"/>
        <v>*</v>
      </c>
      <c r="S21" s="388" t="str">
        <f t="shared" si="2"/>
        <v>-</v>
      </c>
      <c r="T21" s="388" t="str">
        <f t="shared" si="3"/>
        <v>-</v>
      </c>
      <c r="U21" s="388" t="str">
        <f t="shared" si="4"/>
        <v>-</v>
      </c>
      <c r="V21" s="388" t="str">
        <f t="shared" si="5"/>
        <v>-</v>
      </c>
      <c r="W21" s="388" t="str">
        <f t="shared" si="6"/>
        <v>-</v>
      </c>
      <c r="X21" s="388" t="str">
        <f t="shared" si="7"/>
        <v>-</v>
      </c>
      <c r="Y21" s="388" t="str">
        <f t="shared" si="8"/>
        <v>-</v>
      </c>
      <c r="Z21" s="388" t="str">
        <f t="shared" si="9"/>
        <v>-</v>
      </c>
      <c r="AA21" s="388">
        <f t="shared" si="10"/>
        <v>20</v>
      </c>
      <c r="AB21" s="388" t="str">
        <f t="shared" si="11"/>
        <v>*</v>
      </c>
      <c r="AC21" s="388" t="str">
        <f t="shared" si="12"/>
        <v>*</v>
      </c>
      <c r="AD21" s="388" t="str">
        <f t="shared" si="13"/>
        <v>*</v>
      </c>
      <c r="AE21" s="388" t="str">
        <f t="shared" si="14"/>
        <v>*</v>
      </c>
      <c r="AF21" s="388"/>
    </row>
    <row r="22" spans="1:32" ht="13.5" customHeight="1" x14ac:dyDescent="0.25">
      <c r="A22" s="139">
        <v>0.114583333333333</v>
      </c>
      <c r="B22" s="138" t="s">
        <v>61</v>
      </c>
      <c r="C22" s="138" t="s">
        <v>61</v>
      </c>
      <c r="D22" s="138" t="s">
        <v>61</v>
      </c>
      <c r="E22" s="138" t="s">
        <v>61</v>
      </c>
      <c r="F22" s="138" t="s">
        <v>61</v>
      </c>
      <c r="G22" s="138" t="s">
        <v>61</v>
      </c>
      <c r="H22" s="138" t="s">
        <v>61</v>
      </c>
      <c r="I22" s="138" t="s">
        <v>61</v>
      </c>
      <c r="J22" s="138" t="s">
        <v>61</v>
      </c>
      <c r="K22" s="138" t="s">
        <v>61</v>
      </c>
      <c r="L22" s="138" t="s">
        <v>61</v>
      </c>
      <c r="M22" s="138" t="s">
        <v>61</v>
      </c>
      <c r="N22" s="138" t="s">
        <v>61</v>
      </c>
      <c r="O22" s="138" t="s">
        <v>61</v>
      </c>
      <c r="P22" s="2"/>
      <c r="Q22" s="391">
        <v>0.114583333333333</v>
      </c>
      <c r="R22" s="388" t="str">
        <f t="shared" si="1"/>
        <v>*</v>
      </c>
      <c r="S22" s="388" t="str">
        <f t="shared" si="2"/>
        <v>-</v>
      </c>
      <c r="T22" s="388" t="str">
        <f t="shared" si="3"/>
        <v>-</v>
      </c>
      <c r="U22" s="388" t="str">
        <f t="shared" si="4"/>
        <v>-</v>
      </c>
      <c r="V22" s="388" t="str">
        <f t="shared" si="5"/>
        <v>-</v>
      </c>
      <c r="W22" s="388" t="str">
        <f t="shared" si="6"/>
        <v>-</v>
      </c>
      <c r="X22" s="388" t="str">
        <f t="shared" si="7"/>
        <v>-</v>
      </c>
      <c r="Y22" s="388">
        <f t="shared" si="8"/>
        <v>30.1</v>
      </c>
      <c r="Z22" s="388" t="str">
        <f t="shared" si="9"/>
        <v>-</v>
      </c>
      <c r="AA22" s="388" t="str">
        <f t="shared" si="10"/>
        <v>-</v>
      </c>
      <c r="AB22" s="388" t="str">
        <f t="shared" si="11"/>
        <v>*</v>
      </c>
      <c r="AC22" s="388" t="str">
        <f t="shared" si="12"/>
        <v>*</v>
      </c>
      <c r="AD22" s="388" t="str">
        <f t="shared" si="13"/>
        <v>*</v>
      </c>
      <c r="AE22" s="388" t="str">
        <f t="shared" si="14"/>
        <v>*</v>
      </c>
      <c r="AF22" s="388"/>
    </row>
    <row r="23" spans="1:32" ht="13.5" customHeight="1" x14ac:dyDescent="0.25">
      <c r="A23" s="139">
        <v>0.125</v>
      </c>
      <c r="B23" s="138" t="s">
        <v>61</v>
      </c>
      <c r="C23" s="138" t="s">
        <v>61</v>
      </c>
      <c r="D23" s="138" t="s">
        <v>61</v>
      </c>
      <c r="E23" s="138" t="s">
        <v>61</v>
      </c>
      <c r="F23" s="138" t="s">
        <v>61</v>
      </c>
      <c r="G23" s="138" t="s">
        <v>61</v>
      </c>
      <c r="H23" s="138" t="s">
        <v>61</v>
      </c>
      <c r="I23" s="138" t="s">
        <v>61</v>
      </c>
      <c r="J23" s="138" t="s">
        <v>61</v>
      </c>
      <c r="K23" s="138" t="s">
        <v>61</v>
      </c>
      <c r="L23" s="138" t="s">
        <v>61</v>
      </c>
      <c r="M23" s="138" t="s">
        <v>61</v>
      </c>
      <c r="N23" s="138" t="s">
        <v>61</v>
      </c>
      <c r="O23" s="138" t="s">
        <v>61</v>
      </c>
      <c r="P23" s="2"/>
      <c r="Q23" s="391">
        <v>0.125</v>
      </c>
      <c r="R23" s="388" t="str">
        <f t="shared" si="1"/>
        <v>*</v>
      </c>
      <c r="S23" s="388">
        <f t="shared" si="2"/>
        <v>15.3</v>
      </c>
      <c r="T23" s="388" t="str">
        <f t="shared" si="3"/>
        <v>-</v>
      </c>
      <c r="U23" s="388" t="str">
        <f t="shared" si="4"/>
        <v>-</v>
      </c>
      <c r="V23" s="388" t="str">
        <f t="shared" si="5"/>
        <v>-</v>
      </c>
      <c r="W23" s="388">
        <f t="shared" si="6"/>
        <v>24.7</v>
      </c>
      <c r="X23" s="388">
        <f t="shared" si="7"/>
        <v>22.5</v>
      </c>
      <c r="Y23" s="388">
        <f t="shared" si="8"/>
        <v>23.4</v>
      </c>
      <c r="Z23" s="388" t="str">
        <f t="shared" si="9"/>
        <v>-</v>
      </c>
      <c r="AA23" s="388" t="str">
        <f t="shared" si="10"/>
        <v>-</v>
      </c>
      <c r="AB23" s="388" t="str">
        <f t="shared" si="11"/>
        <v>*</v>
      </c>
      <c r="AC23" s="388" t="str">
        <f t="shared" si="12"/>
        <v>*</v>
      </c>
      <c r="AD23" s="388" t="str">
        <f t="shared" si="13"/>
        <v>*</v>
      </c>
      <c r="AE23" s="388" t="str">
        <f t="shared" si="14"/>
        <v>*</v>
      </c>
      <c r="AF23" s="388"/>
    </row>
    <row r="24" spans="1:32" ht="13.5" customHeight="1" x14ac:dyDescent="0.25">
      <c r="A24" s="139">
        <v>0.13541666666666699</v>
      </c>
      <c r="B24" s="138" t="s">
        <v>61</v>
      </c>
      <c r="C24" s="138" t="s">
        <v>61</v>
      </c>
      <c r="D24" s="138" t="s">
        <v>61</v>
      </c>
      <c r="E24" s="138" t="s">
        <v>61</v>
      </c>
      <c r="F24" s="138" t="s">
        <v>61</v>
      </c>
      <c r="G24" s="138" t="s">
        <v>61</v>
      </c>
      <c r="H24" s="138" t="s">
        <v>61</v>
      </c>
      <c r="I24" s="138" t="s">
        <v>61</v>
      </c>
      <c r="J24" s="138" t="s">
        <v>61</v>
      </c>
      <c r="K24" s="138" t="s">
        <v>61</v>
      </c>
      <c r="L24" s="138" t="s">
        <v>61</v>
      </c>
      <c r="M24" s="138" t="s">
        <v>61</v>
      </c>
      <c r="N24" s="138" t="s">
        <v>61</v>
      </c>
      <c r="O24" s="138" t="s">
        <v>61</v>
      </c>
      <c r="P24" s="2"/>
      <c r="Q24" s="391">
        <v>0.13541666666666699</v>
      </c>
      <c r="R24" s="388" t="str">
        <f t="shared" si="1"/>
        <v>*</v>
      </c>
      <c r="S24" s="388">
        <f t="shared" si="2"/>
        <v>11.3</v>
      </c>
      <c r="T24" s="388" t="str">
        <f t="shared" si="3"/>
        <v>-</v>
      </c>
      <c r="U24" s="388" t="str">
        <f t="shared" si="4"/>
        <v>-</v>
      </c>
      <c r="V24" s="388">
        <f t="shared" si="5"/>
        <v>19.899999999999999</v>
      </c>
      <c r="W24" s="388">
        <f t="shared" si="6"/>
        <v>23.9</v>
      </c>
      <c r="X24" s="388" t="str">
        <f t="shared" si="7"/>
        <v>-</v>
      </c>
      <c r="Y24" s="388">
        <f t="shared" si="8"/>
        <v>22.4</v>
      </c>
      <c r="Z24" s="388">
        <f t="shared" si="9"/>
        <v>32.299999999999997</v>
      </c>
      <c r="AA24" s="388" t="str">
        <f t="shared" si="10"/>
        <v>-</v>
      </c>
      <c r="AB24" s="388" t="str">
        <f t="shared" si="11"/>
        <v>*</v>
      </c>
      <c r="AC24" s="388" t="str">
        <f t="shared" si="12"/>
        <v>*</v>
      </c>
      <c r="AD24" s="388" t="str">
        <f t="shared" si="13"/>
        <v>*</v>
      </c>
      <c r="AE24" s="388" t="str">
        <f t="shared" si="14"/>
        <v>*</v>
      </c>
      <c r="AF24" s="388"/>
    </row>
    <row r="25" spans="1:32" ht="13.5" customHeight="1" x14ac:dyDescent="0.25">
      <c r="A25" s="139">
        <v>0.14583333333333301</v>
      </c>
      <c r="B25" s="138" t="s">
        <v>61</v>
      </c>
      <c r="C25" s="138" t="s">
        <v>61</v>
      </c>
      <c r="D25" s="138" t="s">
        <v>61</v>
      </c>
      <c r="E25" s="138" t="s">
        <v>61</v>
      </c>
      <c r="F25" s="138" t="s">
        <v>61</v>
      </c>
      <c r="G25" s="138" t="s">
        <v>61</v>
      </c>
      <c r="H25" s="138" t="s">
        <v>61</v>
      </c>
      <c r="I25" s="138" t="s">
        <v>61</v>
      </c>
      <c r="J25" s="138" t="s">
        <v>61</v>
      </c>
      <c r="K25" s="138" t="s">
        <v>61</v>
      </c>
      <c r="L25" s="138" t="s">
        <v>61</v>
      </c>
      <c r="M25" s="138" t="s">
        <v>61</v>
      </c>
      <c r="N25" s="138" t="s">
        <v>61</v>
      </c>
      <c r="O25" s="138" t="s">
        <v>61</v>
      </c>
      <c r="P25" s="2"/>
      <c r="Q25" s="391">
        <v>0.14583333333333301</v>
      </c>
      <c r="R25" s="388" t="str">
        <f t="shared" si="1"/>
        <v>*</v>
      </c>
      <c r="S25" s="388">
        <f t="shared" si="2"/>
        <v>21.7</v>
      </c>
      <c r="T25" s="388" t="str">
        <f t="shared" si="3"/>
        <v>-</v>
      </c>
      <c r="U25" s="388">
        <f t="shared" si="4"/>
        <v>23.5</v>
      </c>
      <c r="V25" s="388" t="str">
        <f t="shared" si="5"/>
        <v>-</v>
      </c>
      <c r="W25" s="388" t="str">
        <f t="shared" si="6"/>
        <v>-</v>
      </c>
      <c r="X25" s="388" t="str">
        <f t="shared" si="7"/>
        <v>-</v>
      </c>
      <c r="Y25" s="388" t="str">
        <f t="shared" si="8"/>
        <v>-</v>
      </c>
      <c r="Z25" s="388" t="str">
        <f t="shared" si="9"/>
        <v>-</v>
      </c>
      <c r="AA25" s="388" t="str">
        <f t="shared" si="10"/>
        <v>-</v>
      </c>
      <c r="AB25" s="388" t="str">
        <f t="shared" si="11"/>
        <v>*</v>
      </c>
      <c r="AC25" s="388" t="str">
        <f t="shared" si="12"/>
        <v>*</v>
      </c>
      <c r="AD25" s="388" t="str">
        <f t="shared" si="13"/>
        <v>*</v>
      </c>
      <c r="AE25" s="388" t="str">
        <f t="shared" si="14"/>
        <v>*</v>
      </c>
      <c r="AF25" s="388"/>
    </row>
    <row r="26" spans="1:32" ht="13.5" customHeight="1" x14ac:dyDescent="0.25">
      <c r="A26" s="139">
        <v>0.15625</v>
      </c>
      <c r="B26" s="138" t="s">
        <v>61</v>
      </c>
      <c r="C26" s="138" t="s">
        <v>61</v>
      </c>
      <c r="D26" s="138" t="s">
        <v>61</v>
      </c>
      <c r="E26" s="138" t="s">
        <v>61</v>
      </c>
      <c r="F26" s="138" t="s">
        <v>61</v>
      </c>
      <c r="G26" s="138" t="s">
        <v>61</v>
      </c>
      <c r="H26" s="138" t="s">
        <v>61</v>
      </c>
      <c r="I26" s="138" t="s">
        <v>61</v>
      </c>
      <c r="J26" s="138" t="s">
        <v>61</v>
      </c>
      <c r="K26" s="138" t="s">
        <v>61</v>
      </c>
      <c r="L26" s="138" t="s">
        <v>61</v>
      </c>
      <c r="M26" s="138" t="s">
        <v>61</v>
      </c>
      <c r="N26" s="138" t="s">
        <v>61</v>
      </c>
      <c r="O26" s="138" t="s">
        <v>61</v>
      </c>
      <c r="P26" s="2"/>
      <c r="Q26" s="391">
        <v>0.15625</v>
      </c>
      <c r="R26" s="388" t="str">
        <f t="shared" si="1"/>
        <v>*</v>
      </c>
      <c r="S26" s="388" t="str">
        <f t="shared" si="2"/>
        <v>-</v>
      </c>
      <c r="T26" s="388" t="str">
        <f t="shared" si="3"/>
        <v>-</v>
      </c>
      <c r="U26" s="388">
        <f t="shared" si="4"/>
        <v>32.200000000000003</v>
      </c>
      <c r="V26" s="388" t="str">
        <f t="shared" si="5"/>
        <v>-</v>
      </c>
      <c r="W26" s="388">
        <f t="shared" si="6"/>
        <v>32.6</v>
      </c>
      <c r="X26" s="388" t="str">
        <f t="shared" si="7"/>
        <v>-</v>
      </c>
      <c r="Y26" s="388">
        <f t="shared" si="8"/>
        <v>23</v>
      </c>
      <c r="Z26" s="388" t="str">
        <f t="shared" si="9"/>
        <v>-</v>
      </c>
      <c r="AA26" s="388">
        <f t="shared" si="10"/>
        <v>25.9</v>
      </c>
      <c r="AB26" s="388" t="str">
        <f t="shared" si="11"/>
        <v>*</v>
      </c>
      <c r="AC26" s="388" t="str">
        <f t="shared" si="12"/>
        <v>*</v>
      </c>
      <c r="AD26" s="388" t="str">
        <f t="shared" si="13"/>
        <v>*</v>
      </c>
      <c r="AE26" s="388" t="str">
        <f t="shared" si="14"/>
        <v>*</v>
      </c>
      <c r="AF26" s="388"/>
    </row>
    <row r="27" spans="1:32" ht="13.5" customHeight="1" x14ac:dyDescent="0.25">
      <c r="A27" s="139">
        <v>0.16666666666666699</v>
      </c>
      <c r="B27" s="138" t="s">
        <v>61</v>
      </c>
      <c r="C27" s="138" t="s">
        <v>61</v>
      </c>
      <c r="D27" s="138" t="s">
        <v>61</v>
      </c>
      <c r="E27" s="138" t="s">
        <v>61</v>
      </c>
      <c r="F27" s="138" t="s">
        <v>61</v>
      </c>
      <c r="G27" s="138" t="s">
        <v>61</v>
      </c>
      <c r="H27" s="138" t="s">
        <v>61</v>
      </c>
      <c r="I27" s="138" t="s">
        <v>61</v>
      </c>
      <c r="J27" s="138" t="s">
        <v>61</v>
      </c>
      <c r="K27" s="138" t="s">
        <v>61</v>
      </c>
      <c r="L27" s="138" t="s">
        <v>61</v>
      </c>
      <c r="M27" s="138" t="s">
        <v>61</v>
      </c>
      <c r="N27" s="138" t="s">
        <v>61</v>
      </c>
      <c r="O27" s="138" t="s">
        <v>61</v>
      </c>
      <c r="P27" s="2"/>
      <c r="Q27" s="391">
        <v>0.16666666666666699</v>
      </c>
      <c r="R27" s="388" t="str">
        <f t="shared" si="1"/>
        <v>*</v>
      </c>
      <c r="S27" s="388">
        <f t="shared" si="2"/>
        <v>31.5</v>
      </c>
      <c r="T27" s="388" t="str">
        <f t="shared" si="3"/>
        <v>-</v>
      </c>
      <c r="U27" s="388">
        <f t="shared" si="4"/>
        <v>33.4</v>
      </c>
      <c r="V27" s="388">
        <f t="shared" si="5"/>
        <v>27</v>
      </c>
      <c r="W27" s="388">
        <f t="shared" si="6"/>
        <v>28.8</v>
      </c>
      <c r="X27" s="388">
        <f t="shared" si="7"/>
        <v>32.5</v>
      </c>
      <c r="Y27" s="388" t="str">
        <f t="shared" si="8"/>
        <v>-</v>
      </c>
      <c r="Z27" s="388" t="str">
        <f t="shared" si="9"/>
        <v>-</v>
      </c>
      <c r="AA27" s="388">
        <f t="shared" si="10"/>
        <v>32.1</v>
      </c>
      <c r="AB27" s="388" t="str">
        <f t="shared" si="11"/>
        <v>*</v>
      </c>
      <c r="AC27" s="388" t="str">
        <f t="shared" si="12"/>
        <v>*</v>
      </c>
      <c r="AD27" s="388" t="str">
        <f t="shared" si="13"/>
        <v>*</v>
      </c>
      <c r="AE27" s="388" t="str">
        <f t="shared" si="14"/>
        <v>*</v>
      </c>
      <c r="AF27" s="388"/>
    </row>
    <row r="28" spans="1:32" ht="13.5" customHeight="1" x14ac:dyDescent="0.25">
      <c r="A28" s="139">
        <v>0.17708333333333301</v>
      </c>
      <c r="B28" s="138" t="s">
        <v>61</v>
      </c>
      <c r="C28" s="138" t="s">
        <v>61</v>
      </c>
      <c r="D28" s="138" t="s">
        <v>61</v>
      </c>
      <c r="E28" s="138" t="s">
        <v>61</v>
      </c>
      <c r="F28" s="138" t="s">
        <v>61</v>
      </c>
      <c r="G28" s="138" t="s">
        <v>61</v>
      </c>
      <c r="H28" s="138" t="s">
        <v>61</v>
      </c>
      <c r="I28" s="138" t="s">
        <v>61</v>
      </c>
      <c r="J28" s="138" t="s">
        <v>61</v>
      </c>
      <c r="K28" s="138" t="s">
        <v>61</v>
      </c>
      <c r="L28" s="138" t="s">
        <v>61</v>
      </c>
      <c r="M28" s="138" t="s">
        <v>61</v>
      </c>
      <c r="N28" s="138" t="s">
        <v>61</v>
      </c>
      <c r="O28" s="138" t="s">
        <v>61</v>
      </c>
      <c r="P28" s="2"/>
      <c r="Q28" s="391">
        <v>0.17708333333333301</v>
      </c>
      <c r="R28" s="388" t="str">
        <f t="shared" si="1"/>
        <v>*</v>
      </c>
      <c r="S28" s="388" t="str">
        <f t="shared" si="2"/>
        <v>-</v>
      </c>
      <c r="T28" s="388">
        <f t="shared" si="3"/>
        <v>16.100000000000001</v>
      </c>
      <c r="U28" s="388" t="str">
        <f t="shared" si="4"/>
        <v>-</v>
      </c>
      <c r="V28" s="388" t="str">
        <f t="shared" si="5"/>
        <v>-</v>
      </c>
      <c r="W28" s="388" t="str">
        <f t="shared" si="6"/>
        <v>-</v>
      </c>
      <c r="X28" s="388" t="str">
        <f t="shared" si="7"/>
        <v>-</v>
      </c>
      <c r="Y28" s="388">
        <f t="shared" si="8"/>
        <v>18.7</v>
      </c>
      <c r="Z28" s="388">
        <f t="shared" si="9"/>
        <v>15.5</v>
      </c>
      <c r="AA28" s="388">
        <f t="shared" si="10"/>
        <v>22.1</v>
      </c>
      <c r="AB28" s="388" t="str">
        <f t="shared" si="11"/>
        <v>*</v>
      </c>
      <c r="AC28" s="388" t="str">
        <f t="shared" si="12"/>
        <v>*</v>
      </c>
      <c r="AD28" s="388" t="str">
        <f t="shared" si="13"/>
        <v>*</v>
      </c>
      <c r="AE28" s="388" t="str">
        <f t="shared" si="14"/>
        <v>*</v>
      </c>
      <c r="AF28" s="388"/>
    </row>
    <row r="29" spans="1:32" ht="13.5" customHeight="1" x14ac:dyDescent="0.25">
      <c r="A29" s="139">
        <v>0.1875</v>
      </c>
      <c r="B29" s="138" t="s">
        <v>61</v>
      </c>
      <c r="C29" s="138" t="s">
        <v>61</v>
      </c>
      <c r="D29" s="138" t="s">
        <v>61</v>
      </c>
      <c r="E29" s="138" t="s">
        <v>61</v>
      </c>
      <c r="F29" s="138" t="s">
        <v>61</v>
      </c>
      <c r="G29" s="138" t="s">
        <v>61</v>
      </c>
      <c r="H29" s="138" t="s">
        <v>61</v>
      </c>
      <c r="I29" s="138" t="s">
        <v>61</v>
      </c>
      <c r="J29" s="138" t="s">
        <v>61</v>
      </c>
      <c r="K29" s="138" t="s">
        <v>61</v>
      </c>
      <c r="L29" s="138" t="s">
        <v>61</v>
      </c>
      <c r="M29" s="138" t="s">
        <v>61</v>
      </c>
      <c r="N29" s="138" t="s">
        <v>61</v>
      </c>
      <c r="O29" s="138" t="s">
        <v>61</v>
      </c>
      <c r="P29" s="2"/>
      <c r="Q29" s="391">
        <v>0.1875</v>
      </c>
      <c r="R29" s="388" t="str">
        <f t="shared" si="1"/>
        <v>*</v>
      </c>
      <c r="S29" s="388" t="str">
        <f t="shared" si="2"/>
        <v>-</v>
      </c>
      <c r="T29" s="388" t="str">
        <f t="shared" si="3"/>
        <v>-</v>
      </c>
      <c r="U29" s="388" t="str">
        <f t="shared" si="4"/>
        <v>-</v>
      </c>
      <c r="V29" s="388">
        <f t="shared" si="5"/>
        <v>30.8</v>
      </c>
      <c r="W29" s="388">
        <f t="shared" si="6"/>
        <v>19.399999999999999</v>
      </c>
      <c r="X29" s="388" t="str">
        <f t="shared" si="7"/>
        <v>-</v>
      </c>
      <c r="Y29" s="388" t="str">
        <f t="shared" si="8"/>
        <v>-</v>
      </c>
      <c r="Z29" s="388" t="str">
        <f t="shared" si="9"/>
        <v>-</v>
      </c>
      <c r="AA29" s="388" t="str">
        <f t="shared" si="10"/>
        <v>-</v>
      </c>
      <c r="AB29" s="388" t="str">
        <f t="shared" si="11"/>
        <v>*</v>
      </c>
      <c r="AC29" s="388" t="str">
        <f t="shared" si="12"/>
        <v>*</v>
      </c>
      <c r="AD29" s="388" t="str">
        <f t="shared" si="13"/>
        <v>*</v>
      </c>
      <c r="AE29" s="388" t="str">
        <f t="shared" si="14"/>
        <v>*</v>
      </c>
      <c r="AF29" s="388"/>
    </row>
    <row r="30" spans="1:32" ht="13.5" customHeight="1" x14ac:dyDescent="0.25">
      <c r="A30" s="139">
        <v>0.19791666666666699</v>
      </c>
      <c r="B30" s="138" t="s">
        <v>61</v>
      </c>
      <c r="C30" s="138" t="s">
        <v>61</v>
      </c>
      <c r="D30" s="138" t="s">
        <v>61</v>
      </c>
      <c r="E30" s="138" t="s">
        <v>61</v>
      </c>
      <c r="F30" s="138" t="s">
        <v>61</v>
      </c>
      <c r="G30" s="138" t="s">
        <v>61</v>
      </c>
      <c r="H30" s="138" t="s">
        <v>61</v>
      </c>
      <c r="I30" s="138" t="s">
        <v>61</v>
      </c>
      <c r="J30" s="138" t="s">
        <v>61</v>
      </c>
      <c r="K30" s="138" t="s">
        <v>61</v>
      </c>
      <c r="L30" s="138" t="s">
        <v>61</v>
      </c>
      <c r="M30" s="138" t="s">
        <v>61</v>
      </c>
      <c r="N30" s="138" t="s">
        <v>61</v>
      </c>
      <c r="O30" s="138" t="s">
        <v>61</v>
      </c>
      <c r="P30" s="2"/>
      <c r="Q30" s="391">
        <v>0.19791666666666699</v>
      </c>
      <c r="R30" s="388" t="str">
        <f t="shared" si="1"/>
        <v>*</v>
      </c>
      <c r="S30" s="388">
        <f t="shared" si="2"/>
        <v>33.200000000000003</v>
      </c>
      <c r="T30" s="388">
        <f t="shared" si="3"/>
        <v>27</v>
      </c>
      <c r="U30" s="388" t="str">
        <f t="shared" si="4"/>
        <v>-</v>
      </c>
      <c r="V30" s="388">
        <f t="shared" si="5"/>
        <v>27.2</v>
      </c>
      <c r="W30" s="388">
        <f t="shared" si="6"/>
        <v>19.600000000000001</v>
      </c>
      <c r="X30" s="388">
        <f t="shared" si="7"/>
        <v>27.6</v>
      </c>
      <c r="Y30" s="388">
        <f t="shared" si="8"/>
        <v>31.9</v>
      </c>
      <c r="Z30" s="388">
        <f t="shared" si="9"/>
        <v>31.7</v>
      </c>
      <c r="AA30" s="388">
        <f t="shared" si="10"/>
        <v>30.6</v>
      </c>
      <c r="AB30" s="388" t="str">
        <f t="shared" si="11"/>
        <v>*</v>
      </c>
      <c r="AC30" s="388" t="str">
        <f t="shared" si="12"/>
        <v>*</v>
      </c>
      <c r="AD30" s="388" t="str">
        <f t="shared" si="13"/>
        <v>*</v>
      </c>
      <c r="AE30" s="388" t="str">
        <f t="shared" si="14"/>
        <v>*</v>
      </c>
      <c r="AF30" s="388"/>
    </row>
    <row r="31" spans="1:32" ht="13.5" customHeight="1" x14ac:dyDescent="0.25">
      <c r="A31" s="139">
        <v>0.20833333333333301</v>
      </c>
      <c r="B31" s="138" t="s">
        <v>61</v>
      </c>
      <c r="C31" s="138" t="s">
        <v>61</v>
      </c>
      <c r="D31" s="138" t="s">
        <v>61</v>
      </c>
      <c r="E31" s="138" t="s">
        <v>61</v>
      </c>
      <c r="F31" s="138" t="s">
        <v>61</v>
      </c>
      <c r="G31" s="138" t="s">
        <v>61</v>
      </c>
      <c r="H31" s="138" t="s">
        <v>61</v>
      </c>
      <c r="I31" s="138" t="s">
        <v>61</v>
      </c>
      <c r="J31" s="138" t="s">
        <v>61</v>
      </c>
      <c r="K31" s="138" t="s">
        <v>61</v>
      </c>
      <c r="L31" s="138" t="s">
        <v>61</v>
      </c>
      <c r="M31" s="138" t="s">
        <v>61</v>
      </c>
      <c r="N31" s="138" t="s">
        <v>61</v>
      </c>
      <c r="O31" s="138" t="s">
        <v>61</v>
      </c>
      <c r="P31" s="2"/>
      <c r="Q31" s="391">
        <v>0.20833333333333301</v>
      </c>
      <c r="R31" s="388" t="str">
        <f t="shared" si="1"/>
        <v>*</v>
      </c>
      <c r="S31" s="388">
        <f t="shared" si="2"/>
        <v>28.5</v>
      </c>
      <c r="T31" s="388">
        <f t="shared" si="3"/>
        <v>30.3</v>
      </c>
      <c r="U31" s="388">
        <f t="shared" si="4"/>
        <v>27.7</v>
      </c>
      <c r="V31" s="388">
        <f t="shared" si="5"/>
        <v>25.9</v>
      </c>
      <c r="W31" s="388">
        <f t="shared" si="6"/>
        <v>30.9</v>
      </c>
      <c r="X31" s="388">
        <f t="shared" si="7"/>
        <v>19.600000000000001</v>
      </c>
      <c r="Y31" s="388">
        <f t="shared" si="8"/>
        <v>28.7</v>
      </c>
      <c r="Z31" s="388">
        <f t="shared" si="9"/>
        <v>26.8</v>
      </c>
      <c r="AA31" s="388">
        <f t="shared" si="10"/>
        <v>30</v>
      </c>
      <c r="AB31" s="388" t="str">
        <f t="shared" si="11"/>
        <v>*</v>
      </c>
      <c r="AC31" s="388" t="str">
        <f t="shared" si="12"/>
        <v>*</v>
      </c>
      <c r="AD31" s="388" t="str">
        <f t="shared" si="13"/>
        <v>*</v>
      </c>
      <c r="AE31" s="388" t="str">
        <f t="shared" si="14"/>
        <v>*</v>
      </c>
      <c r="AF31" s="388"/>
    </row>
    <row r="32" spans="1:32" ht="13.5" customHeight="1" x14ac:dyDescent="0.25">
      <c r="A32" s="139">
        <v>0.21875</v>
      </c>
      <c r="B32" s="138" t="s">
        <v>61</v>
      </c>
      <c r="C32" s="138" t="s">
        <v>61</v>
      </c>
      <c r="D32" s="138" t="s">
        <v>61</v>
      </c>
      <c r="E32" s="138" t="s">
        <v>61</v>
      </c>
      <c r="F32" s="138" t="s">
        <v>61</v>
      </c>
      <c r="G32" s="138" t="s">
        <v>61</v>
      </c>
      <c r="H32" s="138" t="s">
        <v>61</v>
      </c>
      <c r="I32" s="138" t="s">
        <v>61</v>
      </c>
      <c r="J32" s="138" t="s">
        <v>61</v>
      </c>
      <c r="K32" s="138" t="s">
        <v>61</v>
      </c>
      <c r="L32" s="138" t="s">
        <v>61</v>
      </c>
      <c r="M32" s="138" t="s">
        <v>61</v>
      </c>
      <c r="N32" s="138" t="s">
        <v>61</v>
      </c>
      <c r="O32" s="138" t="s">
        <v>61</v>
      </c>
      <c r="P32" s="2"/>
      <c r="Q32" s="391">
        <v>0.21875</v>
      </c>
      <c r="R32" s="388" t="str">
        <f t="shared" si="1"/>
        <v>*</v>
      </c>
      <c r="S32" s="388">
        <f t="shared" si="2"/>
        <v>24.1</v>
      </c>
      <c r="T32" s="388">
        <f t="shared" si="3"/>
        <v>26.9</v>
      </c>
      <c r="U32" s="388">
        <f t="shared" si="4"/>
        <v>28.8</v>
      </c>
      <c r="V32" s="388">
        <f t="shared" si="5"/>
        <v>28.3</v>
      </c>
      <c r="W32" s="388">
        <f t="shared" si="6"/>
        <v>27.1</v>
      </c>
      <c r="X32" s="388">
        <f t="shared" si="7"/>
        <v>25.8</v>
      </c>
      <c r="Y32" s="388">
        <f t="shared" si="8"/>
        <v>28.4</v>
      </c>
      <c r="Z32" s="388">
        <f t="shared" si="9"/>
        <v>28.2</v>
      </c>
      <c r="AA32" s="388">
        <f t="shared" si="10"/>
        <v>27.8</v>
      </c>
      <c r="AB32" s="388" t="str">
        <f t="shared" si="11"/>
        <v>*</v>
      </c>
      <c r="AC32" s="388" t="str">
        <f t="shared" si="12"/>
        <v>*</v>
      </c>
      <c r="AD32" s="388" t="str">
        <f t="shared" si="13"/>
        <v>*</v>
      </c>
      <c r="AE32" s="388" t="str">
        <f t="shared" si="14"/>
        <v>*</v>
      </c>
      <c r="AF32" s="388"/>
    </row>
    <row r="33" spans="1:32" ht="13.5" customHeight="1" x14ac:dyDescent="0.25">
      <c r="A33" s="139">
        <v>0.22916666666666699</v>
      </c>
      <c r="B33" s="138" t="s">
        <v>61</v>
      </c>
      <c r="C33" s="138" t="s">
        <v>61</v>
      </c>
      <c r="D33" s="138" t="s">
        <v>61</v>
      </c>
      <c r="E33" s="138" t="s">
        <v>61</v>
      </c>
      <c r="F33" s="138" t="s">
        <v>61</v>
      </c>
      <c r="G33" s="138" t="s">
        <v>61</v>
      </c>
      <c r="H33" s="138" t="s">
        <v>61</v>
      </c>
      <c r="I33" s="138" t="s">
        <v>61</v>
      </c>
      <c r="J33" s="138" t="s">
        <v>61</v>
      </c>
      <c r="K33" s="138" t="s">
        <v>61</v>
      </c>
      <c r="L33" s="138" t="s">
        <v>61</v>
      </c>
      <c r="M33" s="138" t="s">
        <v>61</v>
      </c>
      <c r="N33" s="138" t="s">
        <v>61</v>
      </c>
      <c r="O33" s="138" t="s">
        <v>61</v>
      </c>
      <c r="P33" s="2"/>
      <c r="Q33" s="391">
        <v>0.22916666666666699</v>
      </c>
      <c r="R33" s="388" t="str">
        <f t="shared" si="1"/>
        <v>*</v>
      </c>
      <c r="S33" s="388">
        <f t="shared" si="2"/>
        <v>28.8</v>
      </c>
      <c r="T33" s="388">
        <f t="shared" si="3"/>
        <v>29.6</v>
      </c>
      <c r="U33" s="388">
        <f t="shared" si="4"/>
        <v>29.2</v>
      </c>
      <c r="V33" s="388">
        <f t="shared" si="5"/>
        <v>31.6</v>
      </c>
      <c r="W33" s="388">
        <f t="shared" si="6"/>
        <v>30.2</v>
      </c>
      <c r="X33" s="388" t="str">
        <f t="shared" si="7"/>
        <v>-</v>
      </c>
      <c r="Y33" s="388">
        <f t="shared" si="8"/>
        <v>27.6</v>
      </c>
      <c r="Z33" s="388">
        <f t="shared" si="9"/>
        <v>25.8</v>
      </c>
      <c r="AA33" s="388">
        <f t="shared" si="10"/>
        <v>19.2</v>
      </c>
      <c r="AB33" s="388" t="str">
        <f t="shared" si="11"/>
        <v>*</v>
      </c>
      <c r="AC33" s="388" t="str">
        <f t="shared" si="12"/>
        <v>*</v>
      </c>
      <c r="AD33" s="388" t="str">
        <f t="shared" si="13"/>
        <v>*</v>
      </c>
      <c r="AE33" s="388" t="str">
        <f t="shared" si="14"/>
        <v>*</v>
      </c>
      <c r="AF33" s="388"/>
    </row>
    <row r="34" spans="1:32" ht="13.5" customHeight="1" x14ac:dyDescent="0.25">
      <c r="A34" s="139">
        <v>0.23958333333333301</v>
      </c>
      <c r="B34" s="138" t="s">
        <v>61</v>
      </c>
      <c r="C34" s="138" t="s">
        <v>61</v>
      </c>
      <c r="D34" s="138" t="s">
        <v>61</v>
      </c>
      <c r="E34" s="138" t="s">
        <v>61</v>
      </c>
      <c r="F34" s="138" t="s">
        <v>61</v>
      </c>
      <c r="G34" s="138" t="s">
        <v>61</v>
      </c>
      <c r="H34" s="138" t="s">
        <v>61</v>
      </c>
      <c r="I34" s="138" t="s">
        <v>61</v>
      </c>
      <c r="J34" s="138" t="s">
        <v>61</v>
      </c>
      <c r="K34" s="138" t="s">
        <v>61</v>
      </c>
      <c r="L34" s="138" t="s">
        <v>61</v>
      </c>
      <c r="M34" s="138" t="s">
        <v>61</v>
      </c>
      <c r="N34" s="138" t="s">
        <v>61</v>
      </c>
      <c r="O34" s="138" t="s">
        <v>61</v>
      </c>
      <c r="P34" s="2"/>
      <c r="Q34" s="391">
        <v>0.23958333333333301</v>
      </c>
      <c r="R34" s="388" t="str">
        <f t="shared" si="1"/>
        <v>*</v>
      </c>
      <c r="S34" s="388">
        <f t="shared" si="2"/>
        <v>27.4</v>
      </c>
      <c r="T34" s="388">
        <f t="shared" si="3"/>
        <v>28.8</v>
      </c>
      <c r="U34" s="388">
        <f t="shared" si="4"/>
        <v>28.8</v>
      </c>
      <c r="V34" s="388">
        <f t="shared" si="5"/>
        <v>29</v>
      </c>
      <c r="W34" s="388">
        <f t="shared" si="6"/>
        <v>29.6</v>
      </c>
      <c r="X34" s="388">
        <f t="shared" si="7"/>
        <v>24.4</v>
      </c>
      <c r="Y34" s="388">
        <f t="shared" si="8"/>
        <v>30.1</v>
      </c>
      <c r="Z34" s="388">
        <f t="shared" si="9"/>
        <v>28.5</v>
      </c>
      <c r="AA34" s="388">
        <f t="shared" si="10"/>
        <v>27.4</v>
      </c>
      <c r="AB34" s="388" t="str">
        <f t="shared" si="11"/>
        <v>*</v>
      </c>
      <c r="AC34" s="388" t="str">
        <f t="shared" si="12"/>
        <v>*</v>
      </c>
      <c r="AD34" s="388" t="str">
        <f t="shared" si="13"/>
        <v>*</v>
      </c>
      <c r="AE34" s="388" t="str">
        <f t="shared" si="14"/>
        <v>*</v>
      </c>
      <c r="AF34" s="388"/>
    </row>
    <row r="35" spans="1:32" ht="13.5" customHeight="1" x14ac:dyDescent="0.25">
      <c r="A35" s="139">
        <v>0.25</v>
      </c>
      <c r="B35" s="138" t="s">
        <v>61</v>
      </c>
      <c r="C35" s="138" t="s">
        <v>61</v>
      </c>
      <c r="D35" s="138" t="s">
        <v>61</v>
      </c>
      <c r="E35" s="138" t="s">
        <v>61</v>
      </c>
      <c r="F35" s="138" t="s">
        <v>61</v>
      </c>
      <c r="G35" s="138" t="s">
        <v>61</v>
      </c>
      <c r="H35" s="138" t="s">
        <v>61</v>
      </c>
      <c r="I35" s="138" t="s">
        <v>61</v>
      </c>
      <c r="J35" s="138" t="s">
        <v>61</v>
      </c>
      <c r="K35" s="138" t="s">
        <v>61</v>
      </c>
      <c r="L35" s="138" t="s">
        <v>61</v>
      </c>
      <c r="M35" s="138" t="s">
        <v>61</v>
      </c>
      <c r="N35" s="138" t="s">
        <v>61</v>
      </c>
      <c r="O35" s="138" t="s">
        <v>61</v>
      </c>
      <c r="P35" s="2"/>
      <c r="Q35" s="391">
        <v>0.25</v>
      </c>
      <c r="R35" s="388" t="str">
        <f t="shared" si="1"/>
        <v>*</v>
      </c>
      <c r="S35" s="388">
        <f t="shared" si="2"/>
        <v>29.6</v>
      </c>
      <c r="T35" s="388">
        <f t="shared" si="3"/>
        <v>28.3</v>
      </c>
      <c r="U35" s="388">
        <f t="shared" si="4"/>
        <v>29.1</v>
      </c>
      <c r="V35" s="388">
        <f t="shared" si="5"/>
        <v>27.9</v>
      </c>
      <c r="W35" s="388">
        <f t="shared" si="6"/>
        <v>27.7</v>
      </c>
      <c r="X35" s="388">
        <f t="shared" si="7"/>
        <v>29.2</v>
      </c>
      <c r="Y35" s="388">
        <f t="shared" si="8"/>
        <v>28.7</v>
      </c>
      <c r="Z35" s="388">
        <f t="shared" si="9"/>
        <v>28.3</v>
      </c>
      <c r="AA35" s="388">
        <f t="shared" si="10"/>
        <v>28.1</v>
      </c>
      <c r="AB35" s="388" t="str">
        <f t="shared" si="11"/>
        <v>*</v>
      </c>
      <c r="AC35" s="388" t="str">
        <f t="shared" si="12"/>
        <v>*</v>
      </c>
      <c r="AD35" s="388" t="str">
        <f t="shared" si="13"/>
        <v>*</v>
      </c>
      <c r="AE35" s="388" t="str">
        <f t="shared" si="14"/>
        <v>*</v>
      </c>
      <c r="AF35" s="388"/>
    </row>
    <row r="36" spans="1:32" ht="13.5" customHeight="1" x14ac:dyDescent="0.25">
      <c r="A36" s="139">
        <v>0.26041666666666702</v>
      </c>
      <c r="B36" s="138" t="s">
        <v>61</v>
      </c>
      <c r="C36" s="138" t="s">
        <v>61</v>
      </c>
      <c r="D36" s="138" t="s">
        <v>61</v>
      </c>
      <c r="E36" s="138" t="s">
        <v>61</v>
      </c>
      <c r="F36" s="138" t="s">
        <v>61</v>
      </c>
      <c r="G36" s="138" t="s">
        <v>61</v>
      </c>
      <c r="H36" s="138" t="s">
        <v>61</v>
      </c>
      <c r="I36" s="138" t="s">
        <v>61</v>
      </c>
      <c r="J36" s="138" t="s">
        <v>61</v>
      </c>
      <c r="K36" s="138" t="s">
        <v>61</v>
      </c>
      <c r="L36" s="138" t="s">
        <v>61</v>
      </c>
      <c r="M36" s="138" t="s">
        <v>61</v>
      </c>
      <c r="N36" s="138" t="s">
        <v>61</v>
      </c>
      <c r="O36" s="138" t="s">
        <v>61</v>
      </c>
      <c r="P36" s="2"/>
      <c r="Q36" s="391">
        <v>0.26041666666666702</v>
      </c>
      <c r="R36" s="388" t="str">
        <f t="shared" si="1"/>
        <v>*</v>
      </c>
      <c r="S36" s="388">
        <f t="shared" si="2"/>
        <v>29.2</v>
      </c>
      <c r="T36" s="388">
        <f t="shared" si="3"/>
        <v>30.7</v>
      </c>
      <c r="U36" s="388">
        <f t="shared" si="4"/>
        <v>28.4</v>
      </c>
      <c r="V36" s="388">
        <f t="shared" si="5"/>
        <v>27.7</v>
      </c>
      <c r="W36" s="388">
        <f t="shared" si="6"/>
        <v>26.2</v>
      </c>
      <c r="X36" s="388">
        <f t="shared" si="7"/>
        <v>26.5</v>
      </c>
      <c r="Y36" s="388">
        <f t="shared" si="8"/>
        <v>25.3</v>
      </c>
      <c r="Z36" s="388">
        <f t="shared" si="9"/>
        <v>28.8</v>
      </c>
      <c r="AA36" s="388">
        <f t="shared" si="10"/>
        <v>28.2</v>
      </c>
      <c r="AB36" s="388" t="str">
        <f t="shared" si="11"/>
        <v>*</v>
      </c>
      <c r="AC36" s="388" t="str">
        <f t="shared" si="12"/>
        <v>*</v>
      </c>
      <c r="AD36" s="388" t="str">
        <f t="shared" si="13"/>
        <v>*</v>
      </c>
      <c r="AE36" s="388" t="str">
        <f t="shared" si="14"/>
        <v>*</v>
      </c>
      <c r="AF36" s="388"/>
    </row>
    <row r="37" spans="1:32" ht="13.5" customHeight="1" x14ac:dyDescent="0.25">
      <c r="A37" s="139">
        <v>0.27083333333333298</v>
      </c>
      <c r="B37" s="138" t="s">
        <v>61</v>
      </c>
      <c r="C37" s="138" t="s">
        <v>61</v>
      </c>
      <c r="D37" s="138" t="s">
        <v>61</v>
      </c>
      <c r="E37" s="138" t="s">
        <v>61</v>
      </c>
      <c r="F37" s="138" t="s">
        <v>61</v>
      </c>
      <c r="G37" s="138" t="s">
        <v>61</v>
      </c>
      <c r="H37" s="138" t="s">
        <v>61</v>
      </c>
      <c r="I37" s="138" t="s">
        <v>61</v>
      </c>
      <c r="J37" s="138" t="s">
        <v>61</v>
      </c>
      <c r="K37" s="138" t="s">
        <v>61</v>
      </c>
      <c r="L37" s="138" t="s">
        <v>61</v>
      </c>
      <c r="M37" s="138" t="s">
        <v>61</v>
      </c>
      <c r="N37" s="138" t="s">
        <v>61</v>
      </c>
      <c r="O37" s="138" t="s">
        <v>61</v>
      </c>
      <c r="P37" s="2"/>
      <c r="Q37" s="391">
        <v>0.27083333333333298</v>
      </c>
      <c r="R37" s="388" t="str">
        <f t="shared" si="1"/>
        <v>*</v>
      </c>
      <c r="S37" s="388">
        <f t="shared" si="2"/>
        <v>26.9</v>
      </c>
      <c r="T37" s="388">
        <f t="shared" si="3"/>
        <v>28.8</v>
      </c>
      <c r="U37" s="388">
        <f t="shared" si="4"/>
        <v>28.2</v>
      </c>
      <c r="V37" s="388">
        <f t="shared" si="5"/>
        <v>28.6</v>
      </c>
      <c r="W37" s="388">
        <f t="shared" si="6"/>
        <v>26.5</v>
      </c>
      <c r="X37" s="388">
        <f t="shared" si="7"/>
        <v>28.7</v>
      </c>
      <c r="Y37" s="388">
        <f t="shared" si="8"/>
        <v>26.9</v>
      </c>
      <c r="Z37" s="388">
        <f t="shared" si="9"/>
        <v>27.6</v>
      </c>
      <c r="AA37" s="388">
        <f t="shared" si="10"/>
        <v>28.7</v>
      </c>
      <c r="AB37" s="388" t="str">
        <f t="shared" si="11"/>
        <v>*</v>
      </c>
      <c r="AC37" s="388" t="str">
        <f t="shared" si="12"/>
        <v>*</v>
      </c>
      <c r="AD37" s="388" t="str">
        <f t="shared" si="13"/>
        <v>*</v>
      </c>
      <c r="AE37" s="388" t="str">
        <f t="shared" si="14"/>
        <v>*</v>
      </c>
      <c r="AF37" s="388"/>
    </row>
    <row r="38" spans="1:32" ht="13.5" customHeight="1" x14ac:dyDescent="0.25">
      <c r="A38" s="139">
        <v>0.28125</v>
      </c>
      <c r="B38" s="138" t="s">
        <v>61</v>
      </c>
      <c r="C38" s="138" t="s">
        <v>61</v>
      </c>
      <c r="D38" s="138" t="s">
        <v>61</v>
      </c>
      <c r="E38" s="138" t="s">
        <v>61</v>
      </c>
      <c r="F38" s="138" t="s">
        <v>61</v>
      </c>
      <c r="G38" s="138" t="s">
        <v>61</v>
      </c>
      <c r="H38" s="138" t="s">
        <v>61</v>
      </c>
      <c r="I38" s="138" t="s">
        <v>61</v>
      </c>
      <c r="J38" s="138" t="s">
        <v>61</v>
      </c>
      <c r="K38" s="138" t="s">
        <v>61</v>
      </c>
      <c r="L38" s="138" t="s">
        <v>61</v>
      </c>
      <c r="M38" s="138" t="s">
        <v>61</v>
      </c>
      <c r="N38" s="138" t="s">
        <v>61</v>
      </c>
      <c r="O38" s="138" t="s">
        <v>61</v>
      </c>
      <c r="P38" s="2"/>
      <c r="Q38" s="391">
        <v>0.28125</v>
      </c>
      <c r="R38" s="388" t="str">
        <f t="shared" si="1"/>
        <v>*</v>
      </c>
      <c r="S38" s="388">
        <f t="shared" si="2"/>
        <v>27.9</v>
      </c>
      <c r="T38" s="388">
        <f t="shared" si="3"/>
        <v>29</v>
      </c>
      <c r="U38" s="388">
        <f t="shared" si="4"/>
        <v>27</v>
      </c>
      <c r="V38" s="388">
        <f t="shared" si="5"/>
        <v>28.3</v>
      </c>
      <c r="W38" s="388">
        <f t="shared" si="6"/>
        <v>27.9</v>
      </c>
      <c r="X38" s="388">
        <f t="shared" si="7"/>
        <v>26.2</v>
      </c>
      <c r="Y38" s="388">
        <f t="shared" si="8"/>
        <v>28.6</v>
      </c>
      <c r="Z38" s="388">
        <f t="shared" si="9"/>
        <v>28.6</v>
      </c>
      <c r="AA38" s="388">
        <f t="shared" si="10"/>
        <v>28</v>
      </c>
      <c r="AB38" s="388" t="str">
        <f t="shared" si="11"/>
        <v>*</v>
      </c>
      <c r="AC38" s="388" t="str">
        <f t="shared" si="12"/>
        <v>*</v>
      </c>
      <c r="AD38" s="388" t="str">
        <f t="shared" si="13"/>
        <v>*</v>
      </c>
      <c r="AE38" s="388" t="str">
        <f t="shared" si="14"/>
        <v>*</v>
      </c>
      <c r="AF38" s="388"/>
    </row>
    <row r="39" spans="1:32" ht="13.5" customHeight="1" x14ac:dyDescent="0.25">
      <c r="A39" s="139">
        <v>0.29166666666666702</v>
      </c>
      <c r="B39" s="138" t="s">
        <v>61</v>
      </c>
      <c r="C39" s="138" t="s">
        <v>61</v>
      </c>
      <c r="D39" s="138" t="s">
        <v>61</v>
      </c>
      <c r="E39" s="138" t="s">
        <v>61</v>
      </c>
      <c r="F39" s="138" t="s">
        <v>61</v>
      </c>
      <c r="G39" s="138" t="s">
        <v>61</v>
      </c>
      <c r="H39" s="138" t="s">
        <v>61</v>
      </c>
      <c r="I39" s="138" t="s">
        <v>61</v>
      </c>
      <c r="J39" s="138" t="s">
        <v>61</v>
      </c>
      <c r="K39" s="138" t="s">
        <v>61</v>
      </c>
      <c r="L39" s="138" t="s">
        <v>61</v>
      </c>
      <c r="M39" s="138" t="s">
        <v>61</v>
      </c>
      <c r="N39" s="138" t="s">
        <v>61</v>
      </c>
      <c r="O39" s="138" t="s">
        <v>61</v>
      </c>
      <c r="P39" s="2"/>
      <c r="Q39" s="391">
        <v>0.29166666666666702</v>
      </c>
      <c r="R39" s="388" t="str">
        <f t="shared" si="1"/>
        <v>*</v>
      </c>
      <c r="S39" s="388">
        <f t="shared" si="2"/>
        <v>28</v>
      </c>
      <c r="T39" s="388">
        <f t="shared" si="3"/>
        <v>26</v>
      </c>
      <c r="U39" s="388">
        <f t="shared" si="4"/>
        <v>26.7</v>
      </c>
      <c r="V39" s="388">
        <f t="shared" si="5"/>
        <v>26.6</v>
      </c>
      <c r="W39" s="388">
        <f t="shared" si="6"/>
        <v>27.2</v>
      </c>
      <c r="X39" s="388">
        <f t="shared" si="7"/>
        <v>29.8</v>
      </c>
      <c r="Y39" s="388">
        <f t="shared" si="8"/>
        <v>25.7</v>
      </c>
      <c r="Z39" s="388">
        <f t="shared" si="9"/>
        <v>26.7</v>
      </c>
      <c r="AA39" s="388">
        <f t="shared" si="10"/>
        <v>26.9</v>
      </c>
      <c r="AB39" s="388" t="str">
        <f t="shared" si="11"/>
        <v>*</v>
      </c>
      <c r="AC39" s="388" t="str">
        <f t="shared" si="12"/>
        <v>*</v>
      </c>
      <c r="AD39" s="388" t="str">
        <f t="shared" si="13"/>
        <v>*</v>
      </c>
      <c r="AE39" s="388" t="str">
        <f t="shared" si="14"/>
        <v>*</v>
      </c>
      <c r="AF39" s="388"/>
    </row>
    <row r="40" spans="1:32" ht="13.5" customHeight="1" x14ac:dyDescent="0.25">
      <c r="A40" s="139">
        <v>0.30208333333333298</v>
      </c>
      <c r="B40" s="138" t="s">
        <v>61</v>
      </c>
      <c r="C40" s="138" t="s">
        <v>61</v>
      </c>
      <c r="D40" s="138" t="s">
        <v>61</v>
      </c>
      <c r="E40" s="138" t="s">
        <v>61</v>
      </c>
      <c r="F40" s="138" t="s">
        <v>61</v>
      </c>
      <c r="G40" s="138" t="s">
        <v>61</v>
      </c>
      <c r="H40" s="138" t="s">
        <v>61</v>
      </c>
      <c r="I40" s="138" t="s">
        <v>61</v>
      </c>
      <c r="J40" s="138" t="s">
        <v>61</v>
      </c>
      <c r="K40" s="138" t="s">
        <v>61</v>
      </c>
      <c r="L40" s="138" t="s">
        <v>61</v>
      </c>
      <c r="M40" s="138" t="s">
        <v>61</v>
      </c>
      <c r="N40" s="138" t="s">
        <v>61</v>
      </c>
      <c r="O40" s="138" t="s">
        <v>61</v>
      </c>
      <c r="P40" s="2"/>
      <c r="Q40" s="391">
        <v>0.30208333333333298</v>
      </c>
      <c r="R40" s="388" t="str">
        <f t="shared" si="1"/>
        <v>*</v>
      </c>
      <c r="S40" s="388">
        <f t="shared" si="2"/>
        <v>27.6</v>
      </c>
      <c r="T40" s="388">
        <f t="shared" si="3"/>
        <v>27.5</v>
      </c>
      <c r="U40" s="388">
        <f t="shared" si="4"/>
        <v>27.1</v>
      </c>
      <c r="V40" s="388">
        <f t="shared" si="5"/>
        <v>28.4</v>
      </c>
      <c r="W40" s="388">
        <f t="shared" si="6"/>
        <v>28.4</v>
      </c>
      <c r="X40" s="388">
        <f t="shared" si="7"/>
        <v>25.3</v>
      </c>
      <c r="Y40" s="388">
        <f t="shared" si="8"/>
        <v>28.7</v>
      </c>
      <c r="Z40" s="388">
        <f t="shared" si="9"/>
        <v>26.6</v>
      </c>
      <c r="AA40" s="388">
        <f t="shared" si="10"/>
        <v>26</v>
      </c>
      <c r="AB40" s="388" t="str">
        <f t="shared" si="11"/>
        <v>*</v>
      </c>
      <c r="AC40" s="388" t="str">
        <f t="shared" si="12"/>
        <v>*</v>
      </c>
      <c r="AD40" s="388" t="str">
        <f t="shared" si="13"/>
        <v>*</v>
      </c>
      <c r="AE40" s="388" t="str">
        <f t="shared" si="14"/>
        <v>*</v>
      </c>
      <c r="AF40" s="388"/>
    </row>
    <row r="41" spans="1:32" ht="13.5" customHeight="1" x14ac:dyDescent="0.25">
      <c r="A41" s="139">
        <v>0.3125</v>
      </c>
      <c r="B41" s="138" t="s">
        <v>61</v>
      </c>
      <c r="C41" s="138" t="s">
        <v>61</v>
      </c>
      <c r="D41" s="138" t="s">
        <v>61</v>
      </c>
      <c r="E41" s="138" t="s">
        <v>61</v>
      </c>
      <c r="F41" s="138" t="s">
        <v>61</v>
      </c>
      <c r="G41" s="138" t="s">
        <v>61</v>
      </c>
      <c r="H41" s="138" t="s">
        <v>61</v>
      </c>
      <c r="I41" s="138" t="s">
        <v>61</v>
      </c>
      <c r="J41" s="138" t="s">
        <v>61</v>
      </c>
      <c r="K41" s="138" t="s">
        <v>61</v>
      </c>
      <c r="L41" s="138" t="s">
        <v>61</v>
      </c>
      <c r="M41" s="138" t="s">
        <v>61</v>
      </c>
      <c r="N41" s="138" t="s">
        <v>61</v>
      </c>
      <c r="O41" s="138" t="s">
        <v>61</v>
      </c>
      <c r="P41" s="2"/>
      <c r="Q41" s="391">
        <v>0.3125</v>
      </c>
      <c r="R41" s="388" t="str">
        <f t="shared" si="1"/>
        <v>*</v>
      </c>
      <c r="S41" s="388">
        <f t="shared" si="2"/>
        <v>26.8</v>
      </c>
      <c r="T41" s="388">
        <f t="shared" si="3"/>
        <v>28.3</v>
      </c>
      <c r="U41" s="388">
        <f t="shared" si="4"/>
        <v>27.6</v>
      </c>
      <c r="V41" s="388">
        <f t="shared" si="5"/>
        <v>24.1</v>
      </c>
      <c r="W41" s="388">
        <f t="shared" si="6"/>
        <v>26.1</v>
      </c>
      <c r="X41" s="388">
        <f t="shared" si="7"/>
        <v>27</v>
      </c>
      <c r="Y41" s="388">
        <f t="shared" si="8"/>
        <v>26</v>
      </c>
      <c r="Z41" s="388">
        <f t="shared" si="9"/>
        <v>27.7</v>
      </c>
      <c r="AA41" s="388">
        <f t="shared" si="10"/>
        <v>28.5</v>
      </c>
      <c r="AB41" s="388" t="str">
        <f t="shared" si="11"/>
        <v>*</v>
      </c>
      <c r="AC41" s="388" t="str">
        <f t="shared" si="12"/>
        <v>*</v>
      </c>
      <c r="AD41" s="388" t="str">
        <f t="shared" si="13"/>
        <v>*</v>
      </c>
      <c r="AE41" s="388" t="str">
        <f t="shared" si="14"/>
        <v>*</v>
      </c>
      <c r="AF41" s="388"/>
    </row>
    <row r="42" spans="1:32" ht="13.5" customHeight="1" x14ac:dyDescent="0.25">
      <c r="A42" s="139">
        <v>0.32291666666666702</v>
      </c>
      <c r="B42" s="138" t="s">
        <v>61</v>
      </c>
      <c r="C42" s="138" t="s">
        <v>61</v>
      </c>
      <c r="D42" s="138" t="s">
        <v>61</v>
      </c>
      <c r="E42" s="138" t="s">
        <v>61</v>
      </c>
      <c r="F42" s="138" t="s">
        <v>61</v>
      </c>
      <c r="G42" s="138" t="s">
        <v>61</v>
      </c>
      <c r="H42" s="138" t="s">
        <v>61</v>
      </c>
      <c r="I42" s="138" t="s">
        <v>61</v>
      </c>
      <c r="J42" s="138" t="s">
        <v>61</v>
      </c>
      <c r="K42" s="138" t="s">
        <v>61</v>
      </c>
      <c r="L42" s="138" t="s">
        <v>61</v>
      </c>
      <c r="M42" s="138" t="s">
        <v>61</v>
      </c>
      <c r="N42" s="138" t="s">
        <v>61</v>
      </c>
      <c r="O42" s="138" t="s">
        <v>61</v>
      </c>
      <c r="P42" s="2"/>
      <c r="Q42" s="391">
        <v>0.32291666666666702</v>
      </c>
      <c r="R42" s="388" t="str">
        <f t="shared" si="1"/>
        <v>*</v>
      </c>
      <c r="S42" s="388">
        <f t="shared" si="2"/>
        <v>27.4</v>
      </c>
      <c r="T42" s="388">
        <f t="shared" si="3"/>
        <v>26.4</v>
      </c>
      <c r="U42" s="388">
        <f t="shared" si="4"/>
        <v>27.5</v>
      </c>
      <c r="V42" s="388">
        <f t="shared" si="5"/>
        <v>28.9</v>
      </c>
      <c r="W42" s="388">
        <f t="shared" si="6"/>
        <v>25.4</v>
      </c>
      <c r="X42" s="388">
        <f t="shared" si="7"/>
        <v>26.3</v>
      </c>
      <c r="Y42" s="388">
        <f t="shared" si="8"/>
        <v>26.8</v>
      </c>
      <c r="Z42" s="388">
        <f t="shared" si="9"/>
        <v>26.6</v>
      </c>
      <c r="AA42" s="388">
        <f t="shared" si="10"/>
        <v>26.9</v>
      </c>
      <c r="AB42" s="388" t="str">
        <f t="shared" si="11"/>
        <v>*</v>
      </c>
      <c r="AC42" s="388" t="str">
        <f t="shared" si="12"/>
        <v>*</v>
      </c>
      <c r="AD42" s="388" t="str">
        <f t="shared" si="13"/>
        <v>*</v>
      </c>
      <c r="AE42" s="388" t="str">
        <f t="shared" si="14"/>
        <v>*</v>
      </c>
      <c r="AF42" s="388"/>
    </row>
    <row r="43" spans="1:32" ht="13.5" customHeight="1" x14ac:dyDescent="0.25">
      <c r="A43" s="139">
        <v>0.33333333333333298</v>
      </c>
      <c r="B43" s="138" t="s">
        <v>61</v>
      </c>
      <c r="C43" s="138" t="s">
        <v>61</v>
      </c>
      <c r="D43" s="138" t="s">
        <v>61</v>
      </c>
      <c r="E43" s="138" t="s">
        <v>61</v>
      </c>
      <c r="F43" s="138" t="s">
        <v>61</v>
      </c>
      <c r="G43" s="138" t="s">
        <v>61</v>
      </c>
      <c r="H43" s="138" t="s">
        <v>61</v>
      </c>
      <c r="I43" s="138" t="s">
        <v>61</v>
      </c>
      <c r="J43" s="138" t="s">
        <v>61</v>
      </c>
      <c r="K43" s="138" t="s">
        <v>61</v>
      </c>
      <c r="L43" s="138" t="s">
        <v>61</v>
      </c>
      <c r="M43" s="138" t="s">
        <v>61</v>
      </c>
      <c r="N43" s="138" t="s">
        <v>61</v>
      </c>
      <c r="O43" s="138" t="s">
        <v>61</v>
      </c>
      <c r="P43" s="2"/>
      <c r="Q43" s="391">
        <v>0.33333333333333298</v>
      </c>
      <c r="R43" s="388" t="str">
        <f t="shared" si="1"/>
        <v>*</v>
      </c>
      <c r="S43" s="388">
        <f t="shared" si="2"/>
        <v>26.7</v>
      </c>
      <c r="T43" s="388">
        <f t="shared" si="3"/>
        <v>25.3</v>
      </c>
      <c r="U43" s="388">
        <f t="shared" si="4"/>
        <v>25.9</v>
      </c>
      <c r="V43" s="388">
        <f t="shared" si="5"/>
        <v>26.3</v>
      </c>
      <c r="W43" s="388">
        <f t="shared" si="6"/>
        <v>27.7</v>
      </c>
      <c r="X43" s="388">
        <f t="shared" si="7"/>
        <v>26.8</v>
      </c>
      <c r="Y43" s="388">
        <f t="shared" si="8"/>
        <v>26.2</v>
      </c>
      <c r="Z43" s="388">
        <f t="shared" si="9"/>
        <v>27.7</v>
      </c>
      <c r="AA43" s="388">
        <f t="shared" si="10"/>
        <v>27.7</v>
      </c>
      <c r="AB43" s="388" t="str">
        <f t="shared" si="11"/>
        <v>*</v>
      </c>
      <c r="AC43" s="388" t="str">
        <f t="shared" si="12"/>
        <v>*</v>
      </c>
      <c r="AD43" s="388" t="str">
        <f t="shared" si="13"/>
        <v>*</v>
      </c>
      <c r="AE43" s="388" t="str">
        <f t="shared" si="14"/>
        <v>*</v>
      </c>
      <c r="AF43" s="388"/>
    </row>
    <row r="44" spans="1:32" ht="13.5" customHeight="1" x14ac:dyDescent="0.25">
      <c r="A44" s="139">
        <v>0.34375</v>
      </c>
      <c r="B44" s="138" t="s">
        <v>61</v>
      </c>
      <c r="C44" s="138" t="s">
        <v>61</v>
      </c>
      <c r="D44" s="138" t="s">
        <v>61</v>
      </c>
      <c r="E44" s="138" t="s">
        <v>61</v>
      </c>
      <c r="F44" s="138" t="s">
        <v>61</v>
      </c>
      <c r="G44" s="138" t="s">
        <v>61</v>
      </c>
      <c r="H44" s="138" t="s">
        <v>61</v>
      </c>
      <c r="I44" s="138" t="s">
        <v>61</v>
      </c>
      <c r="J44" s="138" t="s">
        <v>61</v>
      </c>
      <c r="K44" s="138" t="s">
        <v>61</v>
      </c>
      <c r="L44" s="138" t="s">
        <v>61</v>
      </c>
      <c r="M44" s="138" t="s">
        <v>61</v>
      </c>
      <c r="N44" s="138" t="s">
        <v>61</v>
      </c>
      <c r="O44" s="138" t="s">
        <v>61</v>
      </c>
      <c r="P44" s="2"/>
      <c r="Q44" s="391">
        <v>0.34375</v>
      </c>
      <c r="R44" s="388" t="str">
        <f t="shared" si="1"/>
        <v>*</v>
      </c>
      <c r="S44" s="388">
        <f t="shared" si="2"/>
        <v>27.7</v>
      </c>
      <c r="T44" s="388">
        <f t="shared" si="3"/>
        <v>28.2</v>
      </c>
      <c r="U44" s="388">
        <f t="shared" si="4"/>
        <v>27.7</v>
      </c>
      <c r="V44" s="388">
        <f t="shared" si="5"/>
        <v>27.2</v>
      </c>
      <c r="W44" s="388">
        <f t="shared" si="6"/>
        <v>27.9</v>
      </c>
      <c r="X44" s="388">
        <f t="shared" si="7"/>
        <v>28.3</v>
      </c>
      <c r="Y44" s="388">
        <f t="shared" si="8"/>
        <v>24.3</v>
      </c>
      <c r="Z44" s="388">
        <f t="shared" si="9"/>
        <v>27.3</v>
      </c>
      <c r="AA44" s="388">
        <f t="shared" si="10"/>
        <v>27.1</v>
      </c>
      <c r="AB44" s="388" t="str">
        <f t="shared" si="11"/>
        <v>*</v>
      </c>
      <c r="AC44" s="388" t="str">
        <f t="shared" si="12"/>
        <v>*</v>
      </c>
      <c r="AD44" s="388" t="str">
        <f t="shared" si="13"/>
        <v>*</v>
      </c>
      <c r="AE44" s="388" t="str">
        <f t="shared" si="14"/>
        <v>*</v>
      </c>
      <c r="AF44" s="388"/>
    </row>
    <row r="45" spans="1:32" ht="13.5" customHeight="1" x14ac:dyDescent="0.25">
      <c r="A45" s="139">
        <v>0.35416666666666702</v>
      </c>
      <c r="B45" s="138" t="s">
        <v>61</v>
      </c>
      <c r="C45" s="138" t="s">
        <v>61</v>
      </c>
      <c r="D45" s="138" t="s">
        <v>61</v>
      </c>
      <c r="E45" s="138" t="s">
        <v>61</v>
      </c>
      <c r="F45" s="138" t="s">
        <v>61</v>
      </c>
      <c r="G45" s="138" t="s">
        <v>61</v>
      </c>
      <c r="H45" s="138" t="s">
        <v>61</v>
      </c>
      <c r="I45" s="138" t="s">
        <v>61</v>
      </c>
      <c r="J45" s="138" t="s">
        <v>61</v>
      </c>
      <c r="K45" s="138" t="s">
        <v>61</v>
      </c>
      <c r="L45" s="138" t="s">
        <v>61</v>
      </c>
      <c r="M45" s="138" t="s">
        <v>61</v>
      </c>
      <c r="N45" s="138" t="s">
        <v>61</v>
      </c>
      <c r="O45" s="138" t="s">
        <v>61</v>
      </c>
      <c r="P45" s="2"/>
      <c r="Q45" s="391">
        <v>0.35416666666666702</v>
      </c>
      <c r="R45" s="388" t="str">
        <f t="shared" si="1"/>
        <v>*</v>
      </c>
      <c r="S45" s="388">
        <f t="shared" si="2"/>
        <v>24.2</v>
      </c>
      <c r="T45" s="388">
        <f t="shared" si="3"/>
        <v>26.9</v>
      </c>
      <c r="U45" s="388">
        <f t="shared" si="4"/>
        <v>25.7</v>
      </c>
      <c r="V45" s="388">
        <f t="shared" si="5"/>
        <v>26.8</v>
      </c>
      <c r="W45" s="388">
        <f t="shared" si="6"/>
        <v>26.5</v>
      </c>
      <c r="X45" s="388">
        <f t="shared" si="7"/>
        <v>25.8</v>
      </c>
      <c r="Y45" s="388">
        <f t="shared" si="8"/>
        <v>25.2</v>
      </c>
      <c r="Z45" s="388">
        <f t="shared" si="9"/>
        <v>26.6</v>
      </c>
      <c r="AA45" s="388">
        <f t="shared" si="10"/>
        <v>26.2</v>
      </c>
      <c r="AB45" s="388" t="str">
        <f t="shared" si="11"/>
        <v>*</v>
      </c>
      <c r="AC45" s="388" t="str">
        <f t="shared" si="12"/>
        <v>*</v>
      </c>
      <c r="AD45" s="388" t="str">
        <f t="shared" si="13"/>
        <v>*</v>
      </c>
      <c r="AE45" s="388" t="str">
        <f t="shared" si="14"/>
        <v>*</v>
      </c>
      <c r="AF45" s="388"/>
    </row>
    <row r="46" spans="1:32" ht="13.5" customHeight="1" x14ac:dyDescent="0.25">
      <c r="A46" s="139">
        <v>0.36458333333333298</v>
      </c>
      <c r="B46" s="138" t="s">
        <v>61</v>
      </c>
      <c r="C46" s="138" t="s">
        <v>61</v>
      </c>
      <c r="D46" s="138" t="s">
        <v>61</v>
      </c>
      <c r="E46" s="138" t="s">
        <v>61</v>
      </c>
      <c r="F46" s="138" t="s">
        <v>61</v>
      </c>
      <c r="G46" s="138" t="s">
        <v>61</v>
      </c>
      <c r="H46" s="138" t="s">
        <v>61</v>
      </c>
      <c r="I46" s="138" t="s">
        <v>61</v>
      </c>
      <c r="J46" s="138" t="s">
        <v>61</v>
      </c>
      <c r="K46" s="138" t="s">
        <v>61</v>
      </c>
      <c r="L46" s="138" t="s">
        <v>61</v>
      </c>
      <c r="M46" s="138" t="s">
        <v>61</v>
      </c>
      <c r="N46" s="138" t="s">
        <v>61</v>
      </c>
      <c r="O46" s="138" t="s">
        <v>61</v>
      </c>
      <c r="P46" s="2"/>
      <c r="Q46" s="391">
        <v>0.36458333333333298</v>
      </c>
      <c r="R46" s="388" t="str">
        <f t="shared" si="1"/>
        <v>*</v>
      </c>
      <c r="S46" s="388">
        <f t="shared" si="2"/>
        <v>25.7</v>
      </c>
      <c r="T46" s="388">
        <f t="shared" si="3"/>
        <v>27.8</v>
      </c>
      <c r="U46" s="388">
        <f t="shared" si="4"/>
        <v>27.5</v>
      </c>
      <c r="V46" s="388">
        <f t="shared" si="5"/>
        <v>26</v>
      </c>
      <c r="W46" s="388">
        <f t="shared" si="6"/>
        <v>27.3</v>
      </c>
      <c r="X46" s="388">
        <f t="shared" si="7"/>
        <v>25.6</v>
      </c>
      <c r="Y46" s="388">
        <f t="shared" si="8"/>
        <v>27.9</v>
      </c>
      <c r="Z46" s="388">
        <f t="shared" si="9"/>
        <v>26.3</v>
      </c>
      <c r="AA46" s="388">
        <f t="shared" si="10"/>
        <v>26.8</v>
      </c>
      <c r="AB46" s="388" t="str">
        <f t="shared" si="11"/>
        <v>*</v>
      </c>
      <c r="AC46" s="388" t="str">
        <f t="shared" si="12"/>
        <v>*</v>
      </c>
      <c r="AD46" s="388" t="str">
        <f t="shared" si="13"/>
        <v>*</v>
      </c>
      <c r="AE46" s="388" t="str">
        <f t="shared" si="14"/>
        <v>*</v>
      </c>
      <c r="AF46" s="388"/>
    </row>
    <row r="47" spans="1:32" ht="13.5" customHeight="1" x14ac:dyDescent="0.25">
      <c r="A47" s="139">
        <v>0.375</v>
      </c>
      <c r="B47" s="138" t="s">
        <v>61</v>
      </c>
      <c r="C47" s="138" t="s">
        <v>61</v>
      </c>
      <c r="D47" s="138" t="s">
        <v>61</v>
      </c>
      <c r="E47" s="138" t="s">
        <v>61</v>
      </c>
      <c r="F47" s="138" t="s">
        <v>61</v>
      </c>
      <c r="G47" s="138" t="s">
        <v>61</v>
      </c>
      <c r="H47" s="138" t="s">
        <v>61</v>
      </c>
      <c r="I47" s="138" t="s">
        <v>61</v>
      </c>
      <c r="J47" s="138" t="s">
        <v>61</v>
      </c>
      <c r="K47" s="138" t="s">
        <v>61</v>
      </c>
      <c r="L47" s="138" t="s">
        <v>61</v>
      </c>
      <c r="M47" s="138" t="s">
        <v>61</v>
      </c>
      <c r="N47" s="138" t="s">
        <v>61</v>
      </c>
      <c r="O47" s="138" t="s">
        <v>61</v>
      </c>
      <c r="P47" s="2"/>
      <c r="Q47" s="391">
        <v>0.375</v>
      </c>
      <c r="R47" s="388" t="str">
        <f t="shared" si="1"/>
        <v>*</v>
      </c>
      <c r="S47" s="388">
        <f t="shared" si="2"/>
        <v>25.7</v>
      </c>
      <c r="T47" s="388">
        <f t="shared" si="3"/>
        <v>26.7</v>
      </c>
      <c r="U47" s="388">
        <f t="shared" si="4"/>
        <v>26.2</v>
      </c>
      <c r="V47" s="388">
        <f t="shared" si="5"/>
        <v>26.1</v>
      </c>
      <c r="W47" s="388">
        <f t="shared" si="6"/>
        <v>27.6</v>
      </c>
      <c r="X47" s="388">
        <f t="shared" si="7"/>
        <v>27.8</v>
      </c>
      <c r="Y47" s="388">
        <f t="shared" si="8"/>
        <v>26.4</v>
      </c>
      <c r="Z47" s="388">
        <f t="shared" si="9"/>
        <v>26.1</v>
      </c>
      <c r="AA47" s="388">
        <f t="shared" si="10"/>
        <v>26.1</v>
      </c>
      <c r="AB47" s="388" t="str">
        <f t="shared" si="11"/>
        <v>*</v>
      </c>
      <c r="AC47" s="388" t="str">
        <f t="shared" si="12"/>
        <v>*</v>
      </c>
      <c r="AD47" s="388" t="str">
        <f t="shared" si="13"/>
        <v>*</v>
      </c>
      <c r="AE47" s="388" t="str">
        <f t="shared" si="14"/>
        <v>*</v>
      </c>
      <c r="AF47" s="388"/>
    </row>
    <row r="48" spans="1:32" ht="13.5" customHeight="1" x14ac:dyDescent="0.25">
      <c r="A48" s="139">
        <v>0.38541666666666702</v>
      </c>
      <c r="B48" s="138" t="s">
        <v>61</v>
      </c>
      <c r="C48" s="138" t="s">
        <v>61</v>
      </c>
      <c r="D48" s="138" t="s">
        <v>61</v>
      </c>
      <c r="E48" s="138" t="s">
        <v>61</v>
      </c>
      <c r="F48" s="138" t="s">
        <v>61</v>
      </c>
      <c r="G48" s="138" t="s">
        <v>61</v>
      </c>
      <c r="H48" s="138" t="s">
        <v>61</v>
      </c>
      <c r="I48" s="138" t="s">
        <v>61</v>
      </c>
      <c r="J48" s="138" t="s">
        <v>61</v>
      </c>
      <c r="K48" s="138" t="s">
        <v>61</v>
      </c>
      <c r="L48" s="138" t="s">
        <v>61</v>
      </c>
      <c r="M48" s="138" t="s">
        <v>61</v>
      </c>
      <c r="N48" s="138" t="s">
        <v>61</v>
      </c>
      <c r="O48" s="138" t="s">
        <v>61</v>
      </c>
      <c r="P48" s="2"/>
      <c r="Q48" s="391">
        <v>0.38541666666666702</v>
      </c>
      <c r="R48" s="388" t="str">
        <f t="shared" si="1"/>
        <v>*</v>
      </c>
      <c r="S48" s="388">
        <f t="shared" si="2"/>
        <v>26.1</v>
      </c>
      <c r="T48" s="388">
        <f t="shared" si="3"/>
        <v>25.8</v>
      </c>
      <c r="U48" s="388">
        <f t="shared" si="4"/>
        <v>27.5</v>
      </c>
      <c r="V48" s="388">
        <f t="shared" si="5"/>
        <v>24.9</v>
      </c>
      <c r="W48" s="388">
        <f t="shared" si="6"/>
        <v>28.3</v>
      </c>
      <c r="X48" s="388">
        <f t="shared" si="7"/>
        <v>25.5</v>
      </c>
      <c r="Y48" s="388">
        <f t="shared" si="8"/>
        <v>24.5</v>
      </c>
      <c r="Z48" s="388">
        <f t="shared" si="9"/>
        <v>26.3</v>
      </c>
      <c r="AA48" s="388">
        <f t="shared" si="10"/>
        <v>26.6</v>
      </c>
      <c r="AB48" s="388" t="str">
        <f t="shared" si="11"/>
        <v>*</v>
      </c>
      <c r="AC48" s="388" t="str">
        <f t="shared" si="12"/>
        <v>*</v>
      </c>
      <c r="AD48" s="388" t="str">
        <f t="shared" si="13"/>
        <v>*</v>
      </c>
      <c r="AE48" s="388" t="str">
        <f t="shared" si="14"/>
        <v>*</v>
      </c>
      <c r="AF48" s="388"/>
    </row>
    <row r="49" spans="1:32" ht="13.5" customHeight="1" x14ac:dyDescent="0.25">
      <c r="A49" s="139">
        <v>0.39583333333333298</v>
      </c>
      <c r="B49" s="138" t="s">
        <v>61</v>
      </c>
      <c r="C49" s="138" t="s">
        <v>61</v>
      </c>
      <c r="D49" s="138" t="s">
        <v>61</v>
      </c>
      <c r="E49" s="138" t="s">
        <v>61</v>
      </c>
      <c r="F49" s="138" t="s">
        <v>61</v>
      </c>
      <c r="G49" s="138" t="s">
        <v>61</v>
      </c>
      <c r="H49" s="138" t="s">
        <v>61</v>
      </c>
      <c r="I49" s="138" t="s">
        <v>61</v>
      </c>
      <c r="J49" s="138" t="s">
        <v>61</v>
      </c>
      <c r="K49" s="138" t="s">
        <v>61</v>
      </c>
      <c r="L49" s="138" t="s">
        <v>61</v>
      </c>
      <c r="M49" s="138" t="s">
        <v>61</v>
      </c>
      <c r="N49" s="138" t="s">
        <v>61</v>
      </c>
      <c r="O49" s="138" t="s">
        <v>61</v>
      </c>
      <c r="P49" s="2"/>
      <c r="Q49" s="391">
        <v>0.39583333333333298</v>
      </c>
      <c r="R49" s="388" t="str">
        <f t="shared" si="1"/>
        <v>*</v>
      </c>
      <c r="S49" s="388">
        <f t="shared" si="2"/>
        <v>25.2</v>
      </c>
      <c r="T49" s="388">
        <f t="shared" si="3"/>
        <v>28.1</v>
      </c>
      <c r="U49" s="388">
        <f t="shared" si="4"/>
        <v>26</v>
      </c>
      <c r="V49" s="388">
        <f t="shared" si="5"/>
        <v>26.2</v>
      </c>
      <c r="W49" s="388">
        <f t="shared" si="6"/>
        <v>25.2</v>
      </c>
      <c r="X49" s="388">
        <f t="shared" si="7"/>
        <v>25.6</v>
      </c>
      <c r="Y49" s="388">
        <f t="shared" si="8"/>
        <v>25.2</v>
      </c>
      <c r="Z49" s="388">
        <f t="shared" si="9"/>
        <v>24.7</v>
      </c>
      <c r="AA49" s="388">
        <f t="shared" si="10"/>
        <v>25.9</v>
      </c>
      <c r="AB49" s="388" t="str">
        <f t="shared" si="11"/>
        <v>*</v>
      </c>
      <c r="AC49" s="388" t="str">
        <f t="shared" si="12"/>
        <v>*</v>
      </c>
      <c r="AD49" s="388" t="str">
        <f t="shared" si="13"/>
        <v>*</v>
      </c>
      <c r="AE49" s="388" t="str">
        <f t="shared" si="14"/>
        <v>*</v>
      </c>
      <c r="AF49" s="388"/>
    </row>
    <row r="50" spans="1:32" ht="13.5" customHeight="1" x14ac:dyDescent="0.25">
      <c r="A50" s="139">
        <v>0.40625</v>
      </c>
      <c r="B50" s="138" t="s">
        <v>61</v>
      </c>
      <c r="C50" s="138" t="s">
        <v>61</v>
      </c>
      <c r="D50" s="138" t="s">
        <v>61</v>
      </c>
      <c r="E50" s="138" t="s">
        <v>61</v>
      </c>
      <c r="F50" s="138" t="s">
        <v>61</v>
      </c>
      <c r="G50" s="138" t="s">
        <v>61</v>
      </c>
      <c r="H50" s="138" t="s">
        <v>61</v>
      </c>
      <c r="I50" s="138" t="s">
        <v>61</v>
      </c>
      <c r="J50" s="138" t="s">
        <v>61</v>
      </c>
      <c r="K50" s="138" t="s">
        <v>61</v>
      </c>
      <c r="L50" s="138" t="s">
        <v>61</v>
      </c>
      <c r="M50" s="138" t="s">
        <v>61</v>
      </c>
      <c r="N50" s="138" t="s">
        <v>61</v>
      </c>
      <c r="O50" s="138" t="s">
        <v>61</v>
      </c>
      <c r="P50" s="2"/>
      <c r="Q50" s="391">
        <v>0.40625</v>
      </c>
      <c r="R50" s="388" t="str">
        <f t="shared" si="1"/>
        <v>*</v>
      </c>
      <c r="S50" s="388">
        <f t="shared" si="2"/>
        <v>24.9</v>
      </c>
      <c r="T50" s="388">
        <f t="shared" si="3"/>
        <v>26.4</v>
      </c>
      <c r="U50" s="388">
        <f t="shared" si="4"/>
        <v>26.4</v>
      </c>
      <c r="V50" s="388">
        <f t="shared" si="5"/>
        <v>26.4</v>
      </c>
      <c r="W50" s="388">
        <f t="shared" si="6"/>
        <v>26.6</v>
      </c>
      <c r="X50" s="388">
        <f t="shared" si="7"/>
        <v>26.9</v>
      </c>
      <c r="Y50" s="388">
        <f t="shared" si="8"/>
        <v>25.2</v>
      </c>
      <c r="Z50" s="388">
        <f t="shared" si="9"/>
        <v>26.9</v>
      </c>
      <c r="AA50" s="388">
        <f t="shared" si="10"/>
        <v>24.9</v>
      </c>
      <c r="AB50" s="388" t="str">
        <f t="shared" si="11"/>
        <v>*</v>
      </c>
      <c r="AC50" s="388" t="str">
        <f t="shared" si="12"/>
        <v>*</v>
      </c>
      <c r="AD50" s="388" t="str">
        <f t="shared" si="13"/>
        <v>*</v>
      </c>
      <c r="AE50" s="388" t="str">
        <f t="shared" si="14"/>
        <v>*</v>
      </c>
      <c r="AF50" s="388"/>
    </row>
    <row r="51" spans="1:32" ht="13.5" customHeight="1" x14ac:dyDescent="0.25">
      <c r="A51" s="139">
        <v>0.41666666666666702</v>
      </c>
      <c r="B51" s="138" t="s">
        <v>61</v>
      </c>
      <c r="C51" s="138" t="s">
        <v>61</v>
      </c>
      <c r="D51" s="138" t="s">
        <v>61</v>
      </c>
      <c r="E51" s="138" t="s">
        <v>61</v>
      </c>
      <c r="F51" s="138" t="s">
        <v>61</v>
      </c>
      <c r="G51" s="138" t="s">
        <v>61</v>
      </c>
      <c r="H51" s="138" t="s">
        <v>61</v>
      </c>
      <c r="I51" s="138" t="s">
        <v>61</v>
      </c>
      <c r="J51" s="138" t="s">
        <v>61</v>
      </c>
      <c r="K51" s="138" t="s">
        <v>61</v>
      </c>
      <c r="L51" s="138" t="s">
        <v>61</v>
      </c>
      <c r="M51" s="138" t="s">
        <v>61</v>
      </c>
      <c r="N51" s="138" t="s">
        <v>61</v>
      </c>
      <c r="O51" s="138" t="s">
        <v>61</v>
      </c>
      <c r="P51" s="2"/>
      <c r="Q51" s="391">
        <v>0.41666666666666702</v>
      </c>
      <c r="R51" s="388" t="str">
        <f t="shared" si="1"/>
        <v>*</v>
      </c>
      <c r="S51" s="388">
        <f t="shared" si="2"/>
        <v>23.5</v>
      </c>
      <c r="T51" s="388">
        <f t="shared" si="3"/>
        <v>26.5</v>
      </c>
      <c r="U51" s="388">
        <f t="shared" si="4"/>
        <v>25.1</v>
      </c>
      <c r="V51" s="388">
        <f t="shared" si="5"/>
        <v>25.3</v>
      </c>
      <c r="W51" s="388">
        <f t="shared" si="6"/>
        <v>26.6</v>
      </c>
      <c r="X51" s="388">
        <f t="shared" si="7"/>
        <v>25.8</v>
      </c>
      <c r="Y51" s="388">
        <f t="shared" si="8"/>
        <v>26.3</v>
      </c>
      <c r="Z51" s="388">
        <f t="shared" si="9"/>
        <v>25.4</v>
      </c>
      <c r="AA51" s="388">
        <f t="shared" si="10"/>
        <v>24.2</v>
      </c>
      <c r="AB51" s="388" t="str">
        <f t="shared" si="11"/>
        <v>*</v>
      </c>
      <c r="AC51" s="388" t="str">
        <f t="shared" si="12"/>
        <v>*</v>
      </c>
      <c r="AD51" s="388" t="str">
        <f t="shared" si="13"/>
        <v>*</v>
      </c>
      <c r="AE51" s="388" t="str">
        <f t="shared" si="14"/>
        <v>*</v>
      </c>
      <c r="AF51" s="388"/>
    </row>
    <row r="52" spans="1:32" ht="13.5" customHeight="1" x14ac:dyDescent="0.25">
      <c r="A52" s="139">
        <v>0.42708333333333298</v>
      </c>
      <c r="B52" s="138" t="s">
        <v>61</v>
      </c>
      <c r="C52" s="138" t="s">
        <v>61</v>
      </c>
      <c r="D52" s="138" t="s">
        <v>61</v>
      </c>
      <c r="E52" s="138" t="s">
        <v>61</v>
      </c>
      <c r="F52" s="138" t="s">
        <v>61</v>
      </c>
      <c r="G52" s="138" t="s">
        <v>61</v>
      </c>
      <c r="H52" s="138" t="s">
        <v>61</v>
      </c>
      <c r="I52" s="138" t="s">
        <v>61</v>
      </c>
      <c r="J52" s="138" t="s">
        <v>61</v>
      </c>
      <c r="K52" s="138" t="s">
        <v>61</v>
      </c>
      <c r="L52" s="138" t="s">
        <v>61</v>
      </c>
      <c r="M52" s="138" t="s">
        <v>61</v>
      </c>
      <c r="N52" s="138" t="s">
        <v>61</v>
      </c>
      <c r="O52" s="138" t="s">
        <v>61</v>
      </c>
      <c r="P52" s="2"/>
      <c r="Q52" s="391">
        <v>0.42708333333333298</v>
      </c>
      <c r="R52" s="388" t="str">
        <f t="shared" si="1"/>
        <v>*</v>
      </c>
      <c r="S52" s="388">
        <f t="shared" si="2"/>
        <v>22.6</v>
      </c>
      <c r="T52" s="388">
        <f t="shared" si="3"/>
        <v>25.8</v>
      </c>
      <c r="U52" s="388">
        <f t="shared" si="4"/>
        <v>26.3</v>
      </c>
      <c r="V52" s="388">
        <f t="shared" si="5"/>
        <v>25.1</v>
      </c>
      <c r="W52" s="388">
        <f t="shared" si="6"/>
        <v>25.2</v>
      </c>
      <c r="X52" s="388">
        <f t="shared" si="7"/>
        <v>27.6</v>
      </c>
      <c r="Y52" s="388">
        <f t="shared" si="8"/>
        <v>23.6</v>
      </c>
      <c r="Z52" s="388">
        <f t="shared" si="9"/>
        <v>26.1</v>
      </c>
      <c r="AA52" s="388">
        <f t="shared" si="10"/>
        <v>25</v>
      </c>
      <c r="AB52" s="388" t="str">
        <f t="shared" si="11"/>
        <v>*</v>
      </c>
      <c r="AC52" s="388" t="str">
        <f t="shared" si="12"/>
        <v>*</v>
      </c>
      <c r="AD52" s="388" t="str">
        <f t="shared" si="13"/>
        <v>*</v>
      </c>
      <c r="AE52" s="388" t="str">
        <f t="shared" si="14"/>
        <v>*</v>
      </c>
      <c r="AF52" s="388"/>
    </row>
    <row r="53" spans="1:32" ht="13.5" customHeight="1" x14ac:dyDescent="0.25">
      <c r="A53" s="139">
        <v>0.4375</v>
      </c>
      <c r="B53" s="138" t="s">
        <v>61</v>
      </c>
      <c r="C53" s="138" t="s">
        <v>61</v>
      </c>
      <c r="D53" s="138" t="s">
        <v>61</v>
      </c>
      <c r="E53" s="138" t="s">
        <v>61</v>
      </c>
      <c r="F53" s="138" t="s">
        <v>61</v>
      </c>
      <c r="G53" s="138" t="s">
        <v>61</v>
      </c>
      <c r="H53" s="138" t="s">
        <v>61</v>
      </c>
      <c r="I53" s="138" t="s">
        <v>61</v>
      </c>
      <c r="J53" s="138" t="s">
        <v>61</v>
      </c>
      <c r="K53" s="138" t="s">
        <v>61</v>
      </c>
      <c r="L53" s="138" t="s">
        <v>61</v>
      </c>
      <c r="M53" s="138" t="s">
        <v>61</v>
      </c>
      <c r="N53" s="138" t="s">
        <v>61</v>
      </c>
      <c r="O53" s="138" t="s">
        <v>61</v>
      </c>
      <c r="P53" s="2"/>
      <c r="Q53" s="391">
        <v>0.4375</v>
      </c>
      <c r="R53" s="388" t="str">
        <f t="shared" si="1"/>
        <v>*</v>
      </c>
      <c r="S53" s="388">
        <f t="shared" si="2"/>
        <v>25.6</v>
      </c>
      <c r="T53" s="388">
        <f t="shared" si="3"/>
        <v>25.7</v>
      </c>
      <c r="U53" s="388">
        <f t="shared" si="4"/>
        <v>23.3</v>
      </c>
      <c r="V53" s="388">
        <f t="shared" si="5"/>
        <v>27.8</v>
      </c>
      <c r="W53" s="388">
        <f t="shared" si="6"/>
        <v>25</v>
      </c>
      <c r="X53" s="388">
        <f t="shared" si="7"/>
        <v>24.9</v>
      </c>
      <c r="Y53" s="388">
        <f t="shared" si="8"/>
        <v>27.7</v>
      </c>
      <c r="Z53" s="388">
        <f t="shared" si="9"/>
        <v>26.7</v>
      </c>
      <c r="AA53" s="388">
        <f t="shared" si="10"/>
        <v>25.9</v>
      </c>
      <c r="AB53" s="388" t="str">
        <f t="shared" si="11"/>
        <v>*</v>
      </c>
      <c r="AC53" s="388" t="str">
        <f t="shared" si="12"/>
        <v>*</v>
      </c>
      <c r="AD53" s="388" t="str">
        <f t="shared" si="13"/>
        <v>*</v>
      </c>
      <c r="AE53" s="388" t="str">
        <f t="shared" si="14"/>
        <v>*</v>
      </c>
      <c r="AF53" s="388"/>
    </row>
    <row r="54" spans="1:32" ht="13.5" customHeight="1" x14ac:dyDescent="0.25">
      <c r="A54" s="139">
        <v>0.44791666666666702</v>
      </c>
      <c r="B54" s="138" t="s">
        <v>61</v>
      </c>
      <c r="C54" s="138" t="s">
        <v>61</v>
      </c>
      <c r="D54" s="138" t="s">
        <v>61</v>
      </c>
      <c r="E54" s="138" t="s">
        <v>61</v>
      </c>
      <c r="F54" s="138" t="s">
        <v>61</v>
      </c>
      <c r="G54" s="138" t="s">
        <v>61</v>
      </c>
      <c r="H54" s="138" t="s">
        <v>61</v>
      </c>
      <c r="I54" s="138" t="s">
        <v>61</v>
      </c>
      <c r="J54" s="138" t="s">
        <v>61</v>
      </c>
      <c r="K54" s="138" t="s">
        <v>61</v>
      </c>
      <c r="L54" s="138" t="s">
        <v>61</v>
      </c>
      <c r="M54" s="138" t="s">
        <v>61</v>
      </c>
      <c r="N54" s="138" t="s">
        <v>61</v>
      </c>
      <c r="O54" s="138" t="s">
        <v>61</v>
      </c>
      <c r="P54" s="2"/>
      <c r="Q54" s="391">
        <v>0.44791666666666702</v>
      </c>
      <c r="R54" s="388" t="str">
        <f t="shared" si="1"/>
        <v>*</v>
      </c>
      <c r="S54" s="388">
        <f t="shared" si="2"/>
        <v>22.6</v>
      </c>
      <c r="T54" s="388">
        <f t="shared" si="3"/>
        <v>27.5</v>
      </c>
      <c r="U54" s="388">
        <f t="shared" si="4"/>
        <v>27.2</v>
      </c>
      <c r="V54" s="388">
        <f t="shared" si="5"/>
        <v>25.2</v>
      </c>
      <c r="W54" s="388">
        <f t="shared" si="6"/>
        <v>25.9</v>
      </c>
      <c r="X54" s="388">
        <f t="shared" si="7"/>
        <v>25.3</v>
      </c>
      <c r="Y54" s="388">
        <f t="shared" si="8"/>
        <v>23.6</v>
      </c>
      <c r="Z54" s="388">
        <f t="shared" si="9"/>
        <v>25.5</v>
      </c>
      <c r="AA54" s="388">
        <f t="shared" si="10"/>
        <v>26.4</v>
      </c>
      <c r="AB54" s="388" t="str">
        <f t="shared" si="11"/>
        <v>*</v>
      </c>
      <c r="AC54" s="388" t="str">
        <f t="shared" si="12"/>
        <v>*</v>
      </c>
      <c r="AD54" s="388" t="str">
        <f t="shared" si="13"/>
        <v>*</v>
      </c>
      <c r="AE54" s="388" t="str">
        <f t="shared" si="14"/>
        <v>*</v>
      </c>
      <c r="AF54" s="388"/>
    </row>
    <row r="55" spans="1:32" ht="13.5" customHeight="1" x14ac:dyDescent="0.25">
      <c r="A55" s="139">
        <v>0.45833333333333298</v>
      </c>
      <c r="B55" s="138">
        <v>25</v>
      </c>
      <c r="C55" s="138">
        <v>0</v>
      </c>
      <c r="D55" s="138">
        <v>0</v>
      </c>
      <c r="E55" s="138">
        <v>20</v>
      </c>
      <c r="F55" s="138">
        <v>1</v>
      </c>
      <c r="G55" s="138">
        <v>3</v>
      </c>
      <c r="H55" s="138">
        <v>0</v>
      </c>
      <c r="I55" s="138">
        <v>0</v>
      </c>
      <c r="J55" s="138">
        <v>1</v>
      </c>
      <c r="K55" s="138">
        <v>0</v>
      </c>
      <c r="L55" s="138">
        <v>0</v>
      </c>
      <c r="M55" s="138">
        <v>0</v>
      </c>
      <c r="N55" s="138">
        <v>24.8</v>
      </c>
      <c r="O55" s="138">
        <v>27.9</v>
      </c>
      <c r="P55" s="2"/>
      <c r="Q55" s="391">
        <v>0.45833333333333298</v>
      </c>
      <c r="R55" s="388">
        <f t="shared" si="1"/>
        <v>24.8</v>
      </c>
      <c r="S55" s="388">
        <f t="shared" si="2"/>
        <v>24.3</v>
      </c>
      <c r="T55" s="388">
        <f t="shared" si="3"/>
        <v>26.8</v>
      </c>
      <c r="U55" s="388">
        <f t="shared" si="4"/>
        <v>26.1</v>
      </c>
      <c r="V55" s="388">
        <f t="shared" si="5"/>
        <v>23.8</v>
      </c>
      <c r="W55" s="388">
        <f t="shared" si="6"/>
        <v>25.6</v>
      </c>
      <c r="X55" s="388">
        <f t="shared" si="7"/>
        <v>28.1</v>
      </c>
      <c r="Y55" s="388">
        <f t="shared" si="8"/>
        <v>26.9</v>
      </c>
      <c r="Z55" s="388">
        <f t="shared" si="9"/>
        <v>25.9</v>
      </c>
      <c r="AA55" s="388">
        <f t="shared" si="10"/>
        <v>23.8</v>
      </c>
      <c r="AB55" s="388" t="str">
        <f t="shared" si="11"/>
        <v>*</v>
      </c>
      <c r="AC55" s="388" t="str">
        <f t="shared" si="12"/>
        <v>*</v>
      </c>
      <c r="AD55" s="388" t="str">
        <f t="shared" si="13"/>
        <v>*</v>
      </c>
      <c r="AE55" s="388" t="str">
        <f t="shared" si="14"/>
        <v>*</v>
      </c>
      <c r="AF55" s="388"/>
    </row>
    <row r="56" spans="1:32" ht="13.5" customHeight="1" x14ac:dyDescent="0.25">
      <c r="A56" s="139">
        <v>0.46875</v>
      </c>
      <c r="B56" s="138">
        <v>14</v>
      </c>
      <c r="C56" s="138">
        <v>0</v>
      </c>
      <c r="D56" s="138">
        <v>0</v>
      </c>
      <c r="E56" s="138">
        <v>11</v>
      </c>
      <c r="F56" s="138">
        <v>1</v>
      </c>
      <c r="G56" s="138">
        <v>2</v>
      </c>
      <c r="H56" s="138">
        <v>0</v>
      </c>
      <c r="I56" s="138">
        <v>0</v>
      </c>
      <c r="J56" s="138">
        <v>0</v>
      </c>
      <c r="K56" s="138">
        <v>0</v>
      </c>
      <c r="L56" s="138">
        <v>0</v>
      </c>
      <c r="M56" s="138">
        <v>0</v>
      </c>
      <c r="N56" s="138">
        <v>24.2</v>
      </c>
      <c r="O56" s="138">
        <v>28.1</v>
      </c>
      <c r="P56" s="2"/>
      <c r="Q56" s="391">
        <v>0.46875</v>
      </c>
      <c r="R56" s="388">
        <f t="shared" si="1"/>
        <v>24.2</v>
      </c>
      <c r="S56" s="388">
        <f t="shared" si="2"/>
        <v>27</v>
      </c>
      <c r="T56" s="388">
        <f t="shared" si="3"/>
        <v>26.8</v>
      </c>
      <c r="U56" s="388">
        <f t="shared" si="4"/>
        <v>26.1</v>
      </c>
      <c r="V56" s="388">
        <f t="shared" si="5"/>
        <v>27.4</v>
      </c>
      <c r="W56" s="388">
        <f t="shared" si="6"/>
        <v>28</v>
      </c>
      <c r="X56" s="388">
        <f t="shared" si="7"/>
        <v>25.8</v>
      </c>
      <c r="Y56" s="388">
        <f t="shared" si="8"/>
        <v>27.3</v>
      </c>
      <c r="Z56" s="388">
        <f t="shared" si="9"/>
        <v>24.1</v>
      </c>
      <c r="AA56" s="388">
        <f t="shared" si="10"/>
        <v>24.8</v>
      </c>
      <c r="AB56" s="388" t="str">
        <f t="shared" si="11"/>
        <v>*</v>
      </c>
      <c r="AC56" s="388" t="str">
        <f t="shared" si="12"/>
        <v>*</v>
      </c>
      <c r="AD56" s="388" t="str">
        <f t="shared" si="13"/>
        <v>*</v>
      </c>
      <c r="AE56" s="388" t="str">
        <f t="shared" si="14"/>
        <v>*</v>
      </c>
      <c r="AF56" s="388"/>
    </row>
    <row r="57" spans="1:32" ht="13.5" customHeight="1" x14ac:dyDescent="0.25">
      <c r="A57" s="139">
        <v>0.47916666666666702</v>
      </c>
      <c r="B57" s="138">
        <v>28</v>
      </c>
      <c r="C57" s="138">
        <v>0</v>
      </c>
      <c r="D57" s="138">
        <v>0</v>
      </c>
      <c r="E57" s="138">
        <v>19</v>
      </c>
      <c r="F57" s="138">
        <v>7</v>
      </c>
      <c r="G57" s="138">
        <v>2</v>
      </c>
      <c r="H57" s="138">
        <v>0</v>
      </c>
      <c r="I57" s="138">
        <v>0</v>
      </c>
      <c r="J57" s="138">
        <v>0</v>
      </c>
      <c r="K57" s="138">
        <v>0</v>
      </c>
      <c r="L57" s="138">
        <v>0</v>
      </c>
      <c r="M57" s="138">
        <v>0</v>
      </c>
      <c r="N57" s="138">
        <v>27.3</v>
      </c>
      <c r="O57" s="138">
        <v>30.6</v>
      </c>
      <c r="P57" s="2"/>
      <c r="Q57" s="391">
        <v>0.47916666666666702</v>
      </c>
      <c r="R57" s="388">
        <f t="shared" si="1"/>
        <v>27.3</v>
      </c>
      <c r="S57" s="388">
        <f t="shared" si="2"/>
        <v>25.4</v>
      </c>
      <c r="T57" s="388">
        <f t="shared" si="3"/>
        <v>24.2</v>
      </c>
      <c r="U57" s="388">
        <f t="shared" si="4"/>
        <v>26</v>
      </c>
      <c r="V57" s="388">
        <f t="shared" si="5"/>
        <v>25.9</v>
      </c>
      <c r="W57" s="388">
        <f t="shared" si="6"/>
        <v>26.8</v>
      </c>
      <c r="X57" s="388">
        <f t="shared" si="7"/>
        <v>26.4</v>
      </c>
      <c r="Y57" s="388">
        <f t="shared" si="8"/>
        <v>25.8</v>
      </c>
      <c r="Z57" s="388">
        <f t="shared" si="9"/>
        <v>26</v>
      </c>
      <c r="AA57" s="388">
        <f t="shared" si="10"/>
        <v>22.3</v>
      </c>
      <c r="AB57" s="388" t="str">
        <f t="shared" si="11"/>
        <v>*</v>
      </c>
      <c r="AC57" s="388" t="str">
        <f t="shared" si="12"/>
        <v>*</v>
      </c>
      <c r="AD57" s="388" t="str">
        <f t="shared" si="13"/>
        <v>*</v>
      </c>
      <c r="AE57" s="388" t="str">
        <f t="shared" si="14"/>
        <v>*</v>
      </c>
      <c r="AF57" s="388"/>
    </row>
    <row r="58" spans="1:32" ht="13.5" customHeight="1" x14ac:dyDescent="0.25">
      <c r="A58" s="139">
        <v>0.48958333333333298</v>
      </c>
      <c r="B58" s="138">
        <v>13</v>
      </c>
      <c r="C58" s="138">
        <v>0</v>
      </c>
      <c r="D58" s="138">
        <v>1</v>
      </c>
      <c r="E58" s="138">
        <v>9</v>
      </c>
      <c r="F58" s="138">
        <v>2</v>
      </c>
      <c r="G58" s="138">
        <v>1</v>
      </c>
      <c r="H58" s="138">
        <v>0</v>
      </c>
      <c r="I58" s="138">
        <v>0</v>
      </c>
      <c r="J58" s="138">
        <v>0</v>
      </c>
      <c r="K58" s="138">
        <v>0</v>
      </c>
      <c r="L58" s="138">
        <v>0</v>
      </c>
      <c r="M58" s="138">
        <v>0</v>
      </c>
      <c r="N58" s="138">
        <v>27.7</v>
      </c>
      <c r="O58" s="138">
        <v>30.4</v>
      </c>
      <c r="P58" s="2"/>
      <c r="Q58" s="391">
        <v>0.48958333333333298</v>
      </c>
      <c r="R58" s="388">
        <f t="shared" si="1"/>
        <v>27.7</v>
      </c>
      <c r="S58" s="388">
        <f t="shared" si="2"/>
        <v>22</v>
      </c>
      <c r="T58" s="388">
        <f t="shared" si="3"/>
        <v>25.3</v>
      </c>
      <c r="U58" s="388">
        <f t="shared" si="4"/>
        <v>27.1</v>
      </c>
      <c r="V58" s="388">
        <f t="shared" si="5"/>
        <v>25.6</v>
      </c>
      <c r="W58" s="388">
        <f t="shared" si="6"/>
        <v>26.6</v>
      </c>
      <c r="X58" s="388">
        <f t="shared" si="7"/>
        <v>27.2</v>
      </c>
      <c r="Y58" s="388">
        <f t="shared" si="8"/>
        <v>24.3</v>
      </c>
      <c r="Z58" s="388">
        <f t="shared" si="9"/>
        <v>25.3</v>
      </c>
      <c r="AA58" s="388">
        <f t="shared" si="10"/>
        <v>19.100000000000001</v>
      </c>
      <c r="AB58" s="388" t="str">
        <f t="shared" si="11"/>
        <v>*</v>
      </c>
      <c r="AC58" s="388" t="str">
        <f t="shared" si="12"/>
        <v>*</v>
      </c>
      <c r="AD58" s="388" t="str">
        <f t="shared" si="13"/>
        <v>*</v>
      </c>
      <c r="AE58" s="388" t="str">
        <f t="shared" si="14"/>
        <v>*</v>
      </c>
      <c r="AF58" s="388"/>
    </row>
    <row r="59" spans="1:32" ht="13.5" customHeight="1" x14ac:dyDescent="0.25">
      <c r="A59" s="139">
        <v>0.5</v>
      </c>
      <c r="B59" s="138">
        <v>18</v>
      </c>
      <c r="C59" s="138">
        <v>1</v>
      </c>
      <c r="D59" s="138">
        <v>0</v>
      </c>
      <c r="E59" s="138">
        <v>14</v>
      </c>
      <c r="F59" s="138">
        <v>1</v>
      </c>
      <c r="G59" s="138">
        <v>2</v>
      </c>
      <c r="H59" s="138">
        <v>0</v>
      </c>
      <c r="I59" s="138">
        <v>0</v>
      </c>
      <c r="J59" s="138">
        <v>0</v>
      </c>
      <c r="K59" s="138">
        <v>0</v>
      </c>
      <c r="L59" s="138">
        <v>0</v>
      </c>
      <c r="M59" s="138">
        <v>0</v>
      </c>
      <c r="N59" s="138">
        <v>25.4</v>
      </c>
      <c r="O59" s="138">
        <v>29.3</v>
      </c>
      <c r="P59" s="2"/>
      <c r="Q59" s="391">
        <v>0.5</v>
      </c>
      <c r="R59" s="388">
        <f t="shared" si="1"/>
        <v>25.4</v>
      </c>
      <c r="S59" s="388">
        <f t="shared" si="2"/>
        <v>27.2</v>
      </c>
      <c r="T59" s="388">
        <f t="shared" si="3"/>
        <v>25.8</v>
      </c>
      <c r="U59" s="388">
        <f t="shared" si="4"/>
        <v>27.6</v>
      </c>
      <c r="V59" s="388">
        <f t="shared" si="5"/>
        <v>26.2</v>
      </c>
      <c r="W59" s="388">
        <f t="shared" si="6"/>
        <v>27.1</v>
      </c>
      <c r="X59" s="388">
        <f t="shared" si="7"/>
        <v>24.9</v>
      </c>
      <c r="Y59" s="388">
        <f t="shared" si="8"/>
        <v>25.6</v>
      </c>
      <c r="Z59" s="388">
        <f t="shared" si="9"/>
        <v>27.6</v>
      </c>
      <c r="AA59" s="388">
        <f t="shared" si="10"/>
        <v>16.600000000000001</v>
      </c>
      <c r="AB59" s="388" t="str">
        <f t="shared" si="11"/>
        <v>*</v>
      </c>
      <c r="AC59" s="388" t="str">
        <f t="shared" si="12"/>
        <v>*</v>
      </c>
      <c r="AD59" s="388" t="str">
        <f t="shared" si="13"/>
        <v>*</v>
      </c>
      <c r="AE59" s="388" t="str">
        <f t="shared" si="14"/>
        <v>*</v>
      </c>
      <c r="AF59" s="388"/>
    </row>
    <row r="60" spans="1:32" ht="13.5" customHeight="1" x14ac:dyDescent="0.25">
      <c r="A60" s="139">
        <v>0.51041666666666696</v>
      </c>
      <c r="B60" s="138">
        <v>19</v>
      </c>
      <c r="C60" s="138">
        <v>1</v>
      </c>
      <c r="D60" s="138">
        <v>1</v>
      </c>
      <c r="E60" s="138">
        <v>10</v>
      </c>
      <c r="F60" s="138">
        <v>6</v>
      </c>
      <c r="G60" s="138">
        <v>0</v>
      </c>
      <c r="H60" s="138">
        <v>1</v>
      </c>
      <c r="I60" s="138">
        <v>0</v>
      </c>
      <c r="J60" s="138">
        <v>0</v>
      </c>
      <c r="K60" s="138">
        <v>0</v>
      </c>
      <c r="L60" s="138">
        <v>0</v>
      </c>
      <c r="M60" s="138">
        <v>0</v>
      </c>
      <c r="N60" s="138">
        <v>24</v>
      </c>
      <c r="O60" s="138">
        <v>30.8</v>
      </c>
      <c r="P60" s="2"/>
      <c r="Q60" s="391">
        <v>0.51041666666666696</v>
      </c>
      <c r="R60" s="388">
        <f t="shared" si="1"/>
        <v>24</v>
      </c>
      <c r="S60" s="388">
        <f t="shared" si="2"/>
        <v>24.7</v>
      </c>
      <c r="T60" s="388">
        <f t="shared" si="3"/>
        <v>26.4</v>
      </c>
      <c r="U60" s="388">
        <f t="shared" si="4"/>
        <v>26.2</v>
      </c>
      <c r="V60" s="388">
        <f t="shared" si="5"/>
        <v>26.5</v>
      </c>
      <c r="W60" s="388">
        <f t="shared" si="6"/>
        <v>26.6</v>
      </c>
      <c r="X60" s="388">
        <f t="shared" si="7"/>
        <v>26.3</v>
      </c>
      <c r="Y60" s="388">
        <f t="shared" si="8"/>
        <v>26.8</v>
      </c>
      <c r="Z60" s="388">
        <f t="shared" si="9"/>
        <v>24.2</v>
      </c>
      <c r="AA60" s="388">
        <f t="shared" si="10"/>
        <v>19.100000000000001</v>
      </c>
      <c r="AB60" s="388" t="str">
        <f t="shared" si="11"/>
        <v>*</v>
      </c>
      <c r="AC60" s="388" t="str">
        <f t="shared" si="12"/>
        <v>*</v>
      </c>
      <c r="AD60" s="388" t="str">
        <f t="shared" si="13"/>
        <v>*</v>
      </c>
      <c r="AE60" s="388" t="str">
        <f t="shared" si="14"/>
        <v>*</v>
      </c>
      <c r="AF60" s="388"/>
    </row>
    <row r="61" spans="1:32" ht="13.5" customHeight="1" x14ac:dyDescent="0.25">
      <c r="A61" s="139">
        <v>0.52083333333333304</v>
      </c>
      <c r="B61" s="138">
        <v>13</v>
      </c>
      <c r="C61" s="138">
        <v>1</v>
      </c>
      <c r="D61" s="138">
        <v>0</v>
      </c>
      <c r="E61" s="138">
        <v>9</v>
      </c>
      <c r="F61" s="138">
        <v>2</v>
      </c>
      <c r="G61" s="138">
        <v>1</v>
      </c>
      <c r="H61" s="138">
        <v>0</v>
      </c>
      <c r="I61" s="138">
        <v>0</v>
      </c>
      <c r="J61" s="138">
        <v>0</v>
      </c>
      <c r="K61" s="138">
        <v>0</v>
      </c>
      <c r="L61" s="138">
        <v>0</v>
      </c>
      <c r="M61" s="138">
        <v>0</v>
      </c>
      <c r="N61" s="138">
        <v>23.5</v>
      </c>
      <c r="O61" s="138">
        <v>28.8</v>
      </c>
      <c r="P61" s="2"/>
      <c r="Q61" s="391">
        <v>0.52083333333333304</v>
      </c>
      <c r="R61" s="388">
        <f t="shared" si="1"/>
        <v>23.5</v>
      </c>
      <c r="S61" s="388">
        <f t="shared" si="2"/>
        <v>26.6</v>
      </c>
      <c r="T61" s="388">
        <f t="shared" si="3"/>
        <v>24.3</v>
      </c>
      <c r="U61" s="388">
        <f t="shared" si="4"/>
        <v>25.6</v>
      </c>
      <c r="V61" s="388">
        <f t="shared" si="5"/>
        <v>25.3</v>
      </c>
      <c r="W61" s="388">
        <f t="shared" si="6"/>
        <v>25.8</v>
      </c>
      <c r="X61" s="388">
        <f t="shared" si="7"/>
        <v>26.9</v>
      </c>
      <c r="Y61" s="388">
        <f t="shared" si="8"/>
        <v>27</v>
      </c>
      <c r="Z61" s="388">
        <f t="shared" si="9"/>
        <v>26.6</v>
      </c>
      <c r="AA61" s="388">
        <f t="shared" si="10"/>
        <v>19.3</v>
      </c>
      <c r="AB61" s="388" t="str">
        <f t="shared" si="11"/>
        <v>*</v>
      </c>
      <c r="AC61" s="388" t="str">
        <f t="shared" si="12"/>
        <v>*</v>
      </c>
      <c r="AD61" s="388" t="str">
        <f t="shared" si="13"/>
        <v>*</v>
      </c>
      <c r="AE61" s="388" t="str">
        <f t="shared" si="14"/>
        <v>*</v>
      </c>
      <c r="AF61" s="388"/>
    </row>
    <row r="62" spans="1:32" ht="13.5" customHeight="1" x14ac:dyDescent="0.25">
      <c r="A62" s="139">
        <v>0.53125</v>
      </c>
      <c r="B62" s="138">
        <v>30</v>
      </c>
      <c r="C62" s="138">
        <v>1</v>
      </c>
      <c r="D62" s="138">
        <v>1</v>
      </c>
      <c r="E62" s="138">
        <v>22</v>
      </c>
      <c r="F62" s="138">
        <v>5</v>
      </c>
      <c r="G62" s="138">
        <v>1</v>
      </c>
      <c r="H62" s="138">
        <v>0</v>
      </c>
      <c r="I62" s="138">
        <v>0</v>
      </c>
      <c r="J62" s="138">
        <v>0</v>
      </c>
      <c r="K62" s="138">
        <v>0</v>
      </c>
      <c r="L62" s="138">
        <v>0</v>
      </c>
      <c r="M62" s="138">
        <v>0</v>
      </c>
      <c r="N62" s="138">
        <v>25.4</v>
      </c>
      <c r="O62" s="138">
        <v>28</v>
      </c>
      <c r="P62" s="2"/>
      <c r="Q62" s="391">
        <v>0.53125</v>
      </c>
      <c r="R62" s="388">
        <f t="shared" si="1"/>
        <v>25.4</v>
      </c>
      <c r="S62" s="388">
        <f t="shared" si="2"/>
        <v>26.9</v>
      </c>
      <c r="T62" s="388">
        <f t="shared" si="3"/>
        <v>27.7</v>
      </c>
      <c r="U62" s="388">
        <f t="shared" si="4"/>
        <v>28.7</v>
      </c>
      <c r="V62" s="388">
        <f t="shared" si="5"/>
        <v>26.2</v>
      </c>
      <c r="W62" s="388">
        <f t="shared" si="6"/>
        <v>24.8</v>
      </c>
      <c r="X62" s="388">
        <f t="shared" si="7"/>
        <v>27.5</v>
      </c>
      <c r="Y62" s="388">
        <f t="shared" si="8"/>
        <v>25</v>
      </c>
      <c r="Z62" s="388">
        <f t="shared" si="9"/>
        <v>25.2</v>
      </c>
      <c r="AA62" s="388">
        <f t="shared" si="10"/>
        <v>19.899999999999999</v>
      </c>
      <c r="AB62" s="388" t="str">
        <f t="shared" si="11"/>
        <v>*</v>
      </c>
      <c r="AC62" s="388" t="str">
        <f t="shared" si="12"/>
        <v>*</v>
      </c>
      <c r="AD62" s="388" t="str">
        <f t="shared" si="13"/>
        <v>*</v>
      </c>
      <c r="AE62" s="388" t="str">
        <f t="shared" si="14"/>
        <v>*</v>
      </c>
      <c r="AF62" s="388"/>
    </row>
    <row r="63" spans="1:32" ht="13.5" customHeight="1" x14ac:dyDescent="0.25">
      <c r="A63" s="139">
        <v>0.54166666666666696</v>
      </c>
      <c r="B63" s="138">
        <v>18</v>
      </c>
      <c r="C63" s="138">
        <v>0</v>
      </c>
      <c r="D63" s="138">
        <v>0</v>
      </c>
      <c r="E63" s="138">
        <v>14</v>
      </c>
      <c r="F63" s="138">
        <v>2</v>
      </c>
      <c r="G63" s="138">
        <v>1</v>
      </c>
      <c r="H63" s="138">
        <v>0</v>
      </c>
      <c r="I63" s="138">
        <v>0</v>
      </c>
      <c r="J63" s="138">
        <v>1</v>
      </c>
      <c r="K63" s="138">
        <v>0</v>
      </c>
      <c r="L63" s="138">
        <v>0</v>
      </c>
      <c r="M63" s="138">
        <v>0</v>
      </c>
      <c r="N63" s="138">
        <v>27.6</v>
      </c>
      <c r="O63" s="138">
        <v>32.4</v>
      </c>
      <c r="P63" s="2"/>
      <c r="Q63" s="391">
        <v>0.54166666666666696</v>
      </c>
      <c r="R63" s="388">
        <f t="shared" si="1"/>
        <v>27.6</v>
      </c>
      <c r="S63" s="388">
        <f t="shared" si="2"/>
        <v>25.5</v>
      </c>
      <c r="T63" s="388">
        <f t="shared" si="3"/>
        <v>25.5</v>
      </c>
      <c r="U63" s="388">
        <f t="shared" si="4"/>
        <v>25.9</v>
      </c>
      <c r="V63" s="388">
        <f t="shared" si="5"/>
        <v>24.5</v>
      </c>
      <c r="W63" s="388">
        <f t="shared" si="6"/>
        <v>25.1</v>
      </c>
      <c r="X63" s="388">
        <f t="shared" si="7"/>
        <v>25.4</v>
      </c>
      <c r="Y63" s="388">
        <f t="shared" si="8"/>
        <v>25</v>
      </c>
      <c r="Z63" s="388">
        <f t="shared" si="9"/>
        <v>27.9</v>
      </c>
      <c r="AA63" s="388">
        <f t="shared" si="10"/>
        <v>20.2</v>
      </c>
      <c r="AB63" s="388" t="str">
        <f t="shared" si="11"/>
        <v>*</v>
      </c>
      <c r="AC63" s="388" t="str">
        <f t="shared" si="12"/>
        <v>*</v>
      </c>
      <c r="AD63" s="388" t="str">
        <f t="shared" si="13"/>
        <v>*</v>
      </c>
      <c r="AE63" s="388" t="str">
        <f t="shared" si="14"/>
        <v>*</v>
      </c>
      <c r="AF63" s="388"/>
    </row>
    <row r="64" spans="1:32" ht="13.5" customHeight="1" x14ac:dyDescent="0.25">
      <c r="A64" s="139">
        <v>0.55208333333333304</v>
      </c>
      <c r="B64" s="138">
        <v>17</v>
      </c>
      <c r="C64" s="138">
        <v>0</v>
      </c>
      <c r="D64" s="138">
        <v>0</v>
      </c>
      <c r="E64" s="138">
        <v>14</v>
      </c>
      <c r="F64" s="138">
        <v>3</v>
      </c>
      <c r="G64" s="138">
        <v>0</v>
      </c>
      <c r="H64" s="138">
        <v>0</v>
      </c>
      <c r="I64" s="138">
        <v>0</v>
      </c>
      <c r="J64" s="138">
        <v>0</v>
      </c>
      <c r="K64" s="138">
        <v>0</v>
      </c>
      <c r="L64" s="138">
        <v>0</v>
      </c>
      <c r="M64" s="138">
        <v>0</v>
      </c>
      <c r="N64" s="138">
        <v>24.2</v>
      </c>
      <c r="O64" s="138">
        <v>27.7</v>
      </c>
      <c r="P64" s="2"/>
      <c r="Q64" s="391">
        <v>0.55208333333333304</v>
      </c>
      <c r="R64" s="388">
        <f t="shared" si="1"/>
        <v>24.2</v>
      </c>
      <c r="S64" s="388">
        <f t="shared" si="2"/>
        <v>27.7</v>
      </c>
      <c r="T64" s="388">
        <f t="shared" si="3"/>
        <v>27.2</v>
      </c>
      <c r="U64" s="388">
        <f t="shared" si="4"/>
        <v>29.2</v>
      </c>
      <c r="V64" s="388">
        <f t="shared" si="5"/>
        <v>26.7</v>
      </c>
      <c r="W64" s="388">
        <f t="shared" si="6"/>
        <v>27.6</v>
      </c>
      <c r="X64" s="388">
        <f t="shared" si="7"/>
        <v>25.7</v>
      </c>
      <c r="Y64" s="388">
        <f t="shared" si="8"/>
        <v>24.5</v>
      </c>
      <c r="Z64" s="388">
        <f t="shared" si="9"/>
        <v>23.6</v>
      </c>
      <c r="AA64" s="388">
        <f t="shared" si="10"/>
        <v>21</v>
      </c>
      <c r="AB64" s="388" t="str">
        <f t="shared" si="11"/>
        <v>*</v>
      </c>
      <c r="AC64" s="388" t="str">
        <f t="shared" si="12"/>
        <v>*</v>
      </c>
      <c r="AD64" s="388" t="str">
        <f t="shared" si="13"/>
        <v>*</v>
      </c>
      <c r="AE64" s="388" t="str">
        <f t="shared" si="14"/>
        <v>*</v>
      </c>
      <c r="AF64" s="388"/>
    </row>
    <row r="65" spans="1:32" ht="13.5" customHeight="1" x14ac:dyDescent="0.25">
      <c r="A65" s="139">
        <v>0.5625</v>
      </c>
      <c r="B65" s="138">
        <v>18</v>
      </c>
      <c r="C65" s="138">
        <v>2</v>
      </c>
      <c r="D65" s="138">
        <v>0</v>
      </c>
      <c r="E65" s="138">
        <v>9</v>
      </c>
      <c r="F65" s="138">
        <v>5</v>
      </c>
      <c r="G65" s="138">
        <v>1</v>
      </c>
      <c r="H65" s="138">
        <v>0</v>
      </c>
      <c r="I65" s="138">
        <v>0</v>
      </c>
      <c r="J65" s="138">
        <v>0</v>
      </c>
      <c r="K65" s="138">
        <v>0</v>
      </c>
      <c r="L65" s="138">
        <v>0</v>
      </c>
      <c r="M65" s="138">
        <v>1</v>
      </c>
      <c r="N65" s="138">
        <v>23.3</v>
      </c>
      <c r="O65" s="138">
        <v>29.3</v>
      </c>
      <c r="P65" s="2"/>
      <c r="Q65" s="391">
        <v>0.5625</v>
      </c>
      <c r="R65" s="388">
        <f t="shared" si="1"/>
        <v>23.3</v>
      </c>
      <c r="S65" s="388">
        <f t="shared" si="2"/>
        <v>25.1</v>
      </c>
      <c r="T65" s="388">
        <f t="shared" si="3"/>
        <v>26.6</v>
      </c>
      <c r="U65" s="388">
        <f t="shared" si="4"/>
        <v>28.8</v>
      </c>
      <c r="V65" s="388">
        <f t="shared" si="5"/>
        <v>26.7</v>
      </c>
      <c r="W65" s="388">
        <f t="shared" si="6"/>
        <v>28.4</v>
      </c>
      <c r="X65" s="388">
        <f t="shared" si="7"/>
        <v>27.8</v>
      </c>
      <c r="Y65" s="388">
        <f t="shared" si="8"/>
        <v>26.4</v>
      </c>
      <c r="Z65" s="388">
        <f t="shared" si="9"/>
        <v>27.1</v>
      </c>
      <c r="AA65" s="388">
        <f t="shared" si="10"/>
        <v>21.7</v>
      </c>
      <c r="AB65" s="388" t="str">
        <f t="shared" si="11"/>
        <v>*</v>
      </c>
      <c r="AC65" s="388" t="str">
        <f t="shared" si="12"/>
        <v>*</v>
      </c>
      <c r="AD65" s="388" t="str">
        <f t="shared" si="13"/>
        <v>*</v>
      </c>
      <c r="AE65" s="388" t="str">
        <f t="shared" si="14"/>
        <v>*</v>
      </c>
      <c r="AF65" s="388"/>
    </row>
    <row r="66" spans="1:32" ht="13.5" customHeight="1" x14ac:dyDescent="0.25">
      <c r="A66" s="139">
        <v>0.57291666666666696</v>
      </c>
      <c r="B66" s="138">
        <v>14</v>
      </c>
      <c r="C66" s="138">
        <v>0</v>
      </c>
      <c r="D66" s="138">
        <v>1</v>
      </c>
      <c r="E66" s="138">
        <v>10</v>
      </c>
      <c r="F66" s="138">
        <v>3</v>
      </c>
      <c r="G66" s="138">
        <v>0</v>
      </c>
      <c r="H66" s="138">
        <v>0</v>
      </c>
      <c r="I66" s="138">
        <v>0</v>
      </c>
      <c r="J66" s="138">
        <v>0</v>
      </c>
      <c r="K66" s="138">
        <v>0</v>
      </c>
      <c r="L66" s="138">
        <v>0</v>
      </c>
      <c r="M66" s="138">
        <v>0</v>
      </c>
      <c r="N66" s="138">
        <v>26.9</v>
      </c>
      <c r="O66" s="138">
        <v>30.6</v>
      </c>
      <c r="P66" s="2"/>
      <c r="Q66" s="391">
        <v>0.57291666666666696</v>
      </c>
      <c r="R66" s="388">
        <f t="shared" si="1"/>
        <v>26.9</v>
      </c>
      <c r="S66" s="388">
        <f t="shared" si="2"/>
        <v>27.1</v>
      </c>
      <c r="T66" s="388">
        <f t="shared" si="3"/>
        <v>28.7</v>
      </c>
      <c r="U66" s="388">
        <f t="shared" si="4"/>
        <v>26.3</v>
      </c>
      <c r="V66" s="388">
        <f t="shared" si="5"/>
        <v>26.5</v>
      </c>
      <c r="W66" s="388">
        <f t="shared" si="6"/>
        <v>23.2</v>
      </c>
      <c r="X66" s="388">
        <f t="shared" si="7"/>
        <v>27.2</v>
      </c>
      <c r="Y66" s="388">
        <f t="shared" si="8"/>
        <v>25.2</v>
      </c>
      <c r="Z66" s="388">
        <f t="shared" si="9"/>
        <v>26.1</v>
      </c>
      <c r="AA66" s="388">
        <f t="shared" si="10"/>
        <v>19.899999999999999</v>
      </c>
      <c r="AB66" s="388" t="str">
        <f t="shared" si="11"/>
        <v>*</v>
      </c>
      <c r="AC66" s="388" t="str">
        <f t="shared" si="12"/>
        <v>*</v>
      </c>
      <c r="AD66" s="388" t="str">
        <f t="shared" si="13"/>
        <v>*</v>
      </c>
      <c r="AE66" s="388" t="str">
        <f t="shared" si="14"/>
        <v>*</v>
      </c>
      <c r="AF66" s="388"/>
    </row>
    <row r="67" spans="1:32" ht="13.5" customHeight="1" x14ac:dyDescent="0.25">
      <c r="A67" s="139">
        <v>0.58333333333333304</v>
      </c>
      <c r="B67" s="138">
        <v>19</v>
      </c>
      <c r="C67" s="138">
        <v>0</v>
      </c>
      <c r="D67" s="138">
        <v>0</v>
      </c>
      <c r="E67" s="138">
        <v>17</v>
      </c>
      <c r="F67" s="138">
        <v>0</v>
      </c>
      <c r="G67" s="138">
        <v>1</v>
      </c>
      <c r="H67" s="138">
        <v>0</v>
      </c>
      <c r="I67" s="138">
        <v>0</v>
      </c>
      <c r="J67" s="138">
        <v>0</v>
      </c>
      <c r="K67" s="138">
        <v>0</v>
      </c>
      <c r="L67" s="138">
        <v>1</v>
      </c>
      <c r="M67" s="138">
        <v>0</v>
      </c>
      <c r="N67" s="138">
        <v>26.9</v>
      </c>
      <c r="O67" s="138">
        <v>32.6</v>
      </c>
      <c r="P67" s="2"/>
      <c r="Q67" s="391">
        <v>0.58333333333333304</v>
      </c>
      <c r="R67" s="388">
        <f t="shared" si="1"/>
        <v>26.9</v>
      </c>
      <c r="S67" s="388">
        <f t="shared" si="2"/>
        <v>26.1</v>
      </c>
      <c r="T67" s="388">
        <f t="shared" si="3"/>
        <v>27</v>
      </c>
      <c r="U67" s="388">
        <f t="shared" si="4"/>
        <v>25.7</v>
      </c>
      <c r="V67" s="388">
        <f t="shared" si="5"/>
        <v>25.6</v>
      </c>
      <c r="W67" s="388">
        <f t="shared" si="6"/>
        <v>27.1</v>
      </c>
      <c r="X67" s="388">
        <f t="shared" si="7"/>
        <v>27.1</v>
      </c>
      <c r="Y67" s="388">
        <f t="shared" si="8"/>
        <v>27.4</v>
      </c>
      <c r="Z67" s="388">
        <f t="shared" si="9"/>
        <v>26.9</v>
      </c>
      <c r="AA67" s="388" t="str">
        <f t="shared" si="10"/>
        <v>*</v>
      </c>
      <c r="AB67" s="388" t="str">
        <f t="shared" si="11"/>
        <v>*</v>
      </c>
      <c r="AC67" s="388" t="str">
        <f t="shared" si="12"/>
        <v>*</v>
      </c>
      <c r="AD67" s="388" t="str">
        <f t="shared" si="13"/>
        <v>*</v>
      </c>
      <c r="AE67" s="388" t="str">
        <f t="shared" si="14"/>
        <v>*</v>
      </c>
      <c r="AF67" s="388"/>
    </row>
    <row r="68" spans="1:32" ht="13.5" customHeight="1" x14ac:dyDescent="0.25">
      <c r="A68" s="139">
        <v>0.59375</v>
      </c>
      <c r="B68" s="138">
        <v>17</v>
      </c>
      <c r="C68" s="138">
        <v>0</v>
      </c>
      <c r="D68" s="138">
        <v>0</v>
      </c>
      <c r="E68" s="138">
        <v>12</v>
      </c>
      <c r="F68" s="138">
        <v>2</v>
      </c>
      <c r="G68" s="138">
        <v>1</v>
      </c>
      <c r="H68" s="138">
        <v>1</v>
      </c>
      <c r="I68" s="138">
        <v>0</v>
      </c>
      <c r="J68" s="138">
        <v>0</v>
      </c>
      <c r="K68" s="138">
        <v>0</v>
      </c>
      <c r="L68" s="138">
        <v>0</v>
      </c>
      <c r="M68" s="138">
        <v>1</v>
      </c>
      <c r="N68" s="138">
        <v>24</v>
      </c>
      <c r="O68" s="138">
        <v>31.7</v>
      </c>
      <c r="P68" s="2"/>
      <c r="Q68" s="391">
        <v>0.59375</v>
      </c>
      <c r="R68" s="388">
        <f t="shared" si="1"/>
        <v>24</v>
      </c>
      <c r="S68" s="388">
        <f t="shared" si="2"/>
        <v>25.2</v>
      </c>
      <c r="T68" s="388">
        <f t="shared" si="3"/>
        <v>27.1</v>
      </c>
      <c r="U68" s="388">
        <f t="shared" si="4"/>
        <v>25</v>
      </c>
      <c r="V68" s="388">
        <f t="shared" si="5"/>
        <v>24.8</v>
      </c>
      <c r="W68" s="388">
        <f t="shared" si="6"/>
        <v>28</v>
      </c>
      <c r="X68" s="388">
        <f t="shared" si="7"/>
        <v>23.7</v>
      </c>
      <c r="Y68" s="388">
        <f t="shared" si="8"/>
        <v>23.9</v>
      </c>
      <c r="Z68" s="388">
        <f t="shared" si="9"/>
        <v>25.2</v>
      </c>
      <c r="AA68" s="388" t="str">
        <f t="shared" si="10"/>
        <v>*</v>
      </c>
      <c r="AB68" s="388" t="str">
        <f t="shared" si="11"/>
        <v>*</v>
      </c>
      <c r="AC68" s="388" t="str">
        <f t="shared" si="12"/>
        <v>*</v>
      </c>
      <c r="AD68" s="388" t="str">
        <f t="shared" si="13"/>
        <v>*</v>
      </c>
      <c r="AE68" s="388" t="str">
        <f t="shared" si="14"/>
        <v>*</v>
      </c>
      <c r="AF68" s="388"/>
    </row>
    <row r="69" spans="1:32" ht="13.5" customHeight="1" x14ac:dyDescent="0.25">
      <c r="A69" s="139">
        <v>0.60416666666666696</v>
      </c>
      <c r="B69" s="138">
        <v>21</v>
      </c>
      <c r="C69" s="138">
        <v>0</v>
      </c>
      <c r="D69" s="138">
        <v>0</v>
      </c>
      <c r="E69" s="138">
        <v>15</v>
      </c>
      <c r="F69" s="138">
        <v>4</v>
      </c>
      <c r="G69" s="138">
        <v>2</v>
      </c>
      <c r="H69" s="138">
        <v>0</v>
      </c>
      <c r="I69" s="138">
        <v>0</v>
      </c>
      <c r="J69" s="138">
        <v>0</v>
      </c>
      <c r="K69" s="138">
        <v>0</v>
      </c>
      <c r="L69" s="138">
        <v>0</v>
      </c>
      <c r="M69" s="138">
        <v>0</v>
      </c>
      <c r="N69" s="138">
        <v>25.9</v>
      </c>
      <c r="O69" s="138">
        <v>28.6</v>
      </c>
      <c r="P69" s="2"/>
      <c r="Q69" s="391">
        <v>0.60416666666666696</v>
      </c>
      <c r="R69" s="388">
        <f t="shared" si="1"/>
        <v>25.9</v>
      </c>
      <c r="S69" s="388">
        <f t="shared" si="2"/>
        <v>27</v>
      </c>
      <c r="T69" s="388">
        <f t="shared" si="3"/>
        <v>26</v>
      </c>
      <c r="U69" s="388">
        <f t="shared" si="4"/>
        <v>26.6</v>
      </c>
      <c r="V69" s="388">
        <f t="shared" si="5"/>
        <v>25.6</v>
      </c>
      <c r="W69" s="388">
        <f t="shared" si="6"/>
        <v>26.6</v>
      </c>
      <c r="X69" s="388">
        <f t="shared" si="7"/>
        <v>26.1</v>
      </c>
      <c r="Y69" s="388">
        <f t="shared" si="8"/>
        <v>26.7</v>
      </c>
      <c r="Z69" s="388">
        <f t="shared" si="9"/>
        <v>25.6</v>
      </c>
      <c r="AA69" s="388" t="str">
        <f t="shared" si="10"/>
        <v>*</v>
      </c>
      <c r="AB69" s="388" t="str">
        <f t="shared" si="11"/>
        <v>*</v>
      </c>
      <c r="AC69" s="388" t="str">
        <f t="shared" si="12"/>
        <v>*</v>
      </c>
      <c r="AD69" s="388" t="str">
        <f t="shared" si="13"/>
        <v>*</v>
      </c>
      <c r="AE69" s="388" t="str">
        <f t="shared" si="14"/>
        <v>*</v>
      </c>
      <c r="AF69" s="388"/>
    </row>
    <row r="70" spans="1:32" ht="13.5" customHeight="1" x14ac:dyDescent="0.25">
      <c r="A70" s="139">
        <v>0.61458333333333304</v>
      </c>
      <c r="B70" s="138">
        <v>13</v>
      </c>
      <c r="C70" s="138">
        <v>1</v>
      </c>
      <c r="D70" s="138">
        <v>1</v>
      </c>
      <c r="E70" s="138">
        <v>8</v>
      </c>
      <c r="F70" s="138">
        <v>2</v>
      </c>
      <c r="G70" s="138">
        <v>1</v>
      </c>
      <c r="H70" s="138">
        <v>0</v>
      </c>
      <c r="I70" s="138">
        <v>0</v>
      </c>
      <c r="J70" s="138">
        <v>0</v>
      </c>
      <c r="K70" s="138">
        <v>0</v>
      </c>
      <c r="L70" s="138">
        <v>0</v>
      </c>
      <c r="M70" s="138">
        <v>0</v>
      </c>
      <c r="N70" s="138">
        <v>27.3</v>
      </c>
      <c r="O70" s="138">
        <v>29.9</v>
      </c>
      <c r="P70" s="2"/>
      <c r="Q70" s="391">
        <v>0.61458333333333304</v>
      </c>
      <c r="R70" s="388">
        <f t="shared" si="1"/>
        <v>27.3</v>
      </c>
      <c r="S70" s="388">
        <f t="shared" si="2"/>
        <v>26.6</v>
      </c>
      <c r="T70" s="388">
        <f t="shared" si="3"/>
        <v>21.3</v>
      </c>
      <c r="U70" s="388">
        <f t="shared" si="4"/>
        <v>26.6</v>
      </c>
      <c r="V70" s="388">
        <f t="shared" si="5"/>
        <v>26.3</v>
      </c>
      <c r="W70" s="388">
        <f t="shared" si="6"/>
        <v>25.3</v>
      </c>
      <c r="X70" s="388">
        <f t="shared" si="7"/>
        <v>28.5</v>
      </c>
      <c r="Y70" s="388">
        <f t="shared" si="8"/>
        <v>28.3</v>
      </c>
      <c r="Z70" s="388">
        <f t="shared" si="9"/>
        <v>24.9</v>
      </c>
      <c r="AA70" s="388" t="str">
        <f t="shared" si="10"/>
        <v>*</v>
      </c>
      <c r="AB70" s="388" t="str">
        <f t="shared" si="11"/>
        <v>*</v>
      </c>
      <c r="AC70" s="388" t="str">
        <f t="shared" si="12"/>
        <v>*</v>
      </c>
      <c r="AD70" s="388" t="str">
        <f t="shared" si="13"/>
        <v>*</v>
      </c>
      <c r="AE70" s="388" t="str">
        <f t="shared" si="14"/>
        <v>*</v>
      </c>
      <c r="AF70" s="388"/>
    </row>
    <row r="71" spans="1:32" ht="13.5" customHeight="1" x14ac:dyDescent="0.25">
      <c r="A71" s="139">
        <v>0.625</v>
      </c>
      <c r="B71" s="138">
        <v>25</v>
      </c>
      <c r="C71" s="138">
        <v>0</v>
      </c>
      <c r="D71" s="138">
        <v>0</v>
      </c>
      <c r="E71" s="138">
        <v>21</v>
      </c>
      <c r="F71" s="138">
        <v>2</v>
      </c>
      <c r="G71" s="138">
        <v>2</v>
      </c>
      <c r="H71" s="138">
        <v>0</v>
      </c>
      <c r="I71" s="138">
        <v>0</v>
      </c>
      <c r="J71" s="138">
        <v>0</v>
      </c>
      <c r="K71" s="138">
        <v>0</v>
      </c>
      <c r="L71" s="138">
        <v>0</v>
      </c>
      <c r="M71" s="138">
        <v>0</v>
      </c>
      <c r="N71" s="138">
        <v>26.8</v>
      </c>
      <c r="O71" s="138">
        <v>30.5</v>
      </c>
      <c r="P71" s="2"/>
      <c r="Q71" s="391">
        <v>0.625</v>
      </c>
      <c r="R71" s="388">
        <f t="shared" si="1"/>
        <v>26.8</v>
      </c>
      <c r="S71" s="388">
        <f t="shared" si="2"/>
        <v>25.5</v>
      </c>
      <c r="T71" s="388">
        <f t="shared" si="3"/>
        <v>27</v>
      </c>
      <c r="U71" s="388">
        <f t="shared" si="4"/>
        <v>26.8</v>
      </c>
      <c r="V71" s="388">
        <f t="shared" si="5"/>
        <v>26.7</v>
      </c>
      <c r="W71" s="388">
        <f t="shared" si="6"/>
        <v>26</v>
      </c>
      <c r="X71" s="388">
        <f t="shared" si="7"/>
        <v>24.3</v>
      </c>
      <c r="Y71" s="388">
        <f t="shared" si="8"/>
        <v>26.8</v>
      </c>
      <c r="Z71" s="388">
        <f t="shared" si="9"/>
        <v>25.8</v>
      </c>
      <c r="AA71" s="388" t="str">
        <f t="shared" si="10"/>
        <v>*</v>
      </c>
      <c r="AB71" s="388" t="str">
        <f t="shared" si="11"/>
        <v>*</v>
      </c>
      <c r="AC71" s="388" t="str">
        <f t="shared" si="12"/>
        <v>*</v>
      </c>
      <c r="AD71" s="388" t="str">
        <f t="shared" si="13"/>
        <v>*</v>
      </c>
      <c r="AE71" s="388" t="str">
        <f t="shared" si="14"/>
        <v>*</v>
      </c>
      <c r="AF71" s="388"/>
    </row>
    <row r="72" spans="1:32" ht="13.5" customHeight="1" x14ac:dyDescent="0.25">
      <c r="A72" s="139">
        <v>0.63541666666666696</v>
      </c>
      <c r="B72" s="138">
        <v>20</v>
      </c>
      <c r="C72" s="138">
        <v>0</v>
      </c>
      <c r="D72" s="138">
        <v>0</v>
      </c>
      <c r="E72" s="138">
        <v>17</v>
      </c>
      <c r="F72" s="138">
        <v>2</v>
      </c>
      <c r="G72" s="138">
        <v>1</v>
      </c>
      <c r="H72" s="138">
        <v>0</v>
      </c>
      <c r="I72" s="138">
        <v>0</v>
      </c>
      <c r="J72" s="138">
        <v>0</v>
      </c>
      <c r="K72" s="138">
        <v>0</v>
      </c>
      <c r="L72" s="138">
        <v>0</v>
      </c>
      <c r="M72" s="138">
        <v>0</v>
      </c>
      <c r="N72" s="138">
        <v>26.2</v>
      </c>
      <c r="O72" s="138">
        <v>29.4</v>
      </c>
      <c r="P72" s="2"/>
      <c r="Q72" s="391">
        <v>0.63541666666666696</v>
      </c>
      <c r="R72" s="388">
        <f t="shared" si="1"/>
        <v>26.2</v>
      </c>
      <c r="S72" s="388">
        <f t="shared" si="2"/>
        <v>27.9</v>
      </c>
      <c r="T72" s="388">
        <f t="shared" si="3"/>
        <v>28.1</v>
      </c>
      <c r="U72" s="388">
        <f t="shared" si="4"/>
        <v>25</v>
      </c>
      <c r="V72" s="388">
        <f t="shared" si="5"/>
        <v>28</v>
      </c>
      <c r="W72" s="388">
        <f t="shared" si="6"/>
        <v>27.2</v>
      </c>
      <c r="X72" s="388">
        <f t="shared" si="7"/>
        <v>28.4</v>
      </c>
      <c r="Y72" s="388">
        <f t="shared" si="8"/>
        <v>26.3</v>
      </c>
      <c r="Z72" s="388">
        <f t="shared" si="9"/>
        <v>28</v>
      </c>
      <c r="AA72" s="388" t="str">
        <f t="shared" si="10"/>
        <v>*</v>
      </c>
      <c r="AB72" s="388" t="str">
        <f t="shared" si="11"/>
        <v>*</v>
      </c>
      <c r="AC72" s="388" t="str">
        <f t="shared" si="12"/>
        <v>*</v>
      </c>
      <c r="AD72" s="388" t="str">
        <f t="shared" si="13"/>
        <v>*</v>
      </c>
      <c r="AE72" s="388" t="str">
        <f t="shared" si="14"/>
        <v>*</v>
      </c>
      <c r="AF72" s="388"/>
    </row>
    <row r="73" spans="1:32" ht="13.5" customHeight="1" x14ac:dyDescent="0.25">
      <c r="A73" s="139">
        <v>0.64583333333333304</v>
      </c>
      <c r="B73" s="138">
        <v>37</v>
      </c>
      <c r="C73" s="138">
        <v>0</v>
      </c>
      <c r="D73" s="138">
        <v>0</v>
      </c>
      <c r="E73" s="138">
        <v>29</v>
      </c>
      <c r="F73" s="138">
        <v>3</v>
      </c>
      <c r="G73" s="138">
        <v>5</v>
      </c>
      <c r="H73" s="138">
        <v>0</v>
      </c>
      <c r="I73" s="138">
        <v>0</v>
      </c>
      <c r="J73" s="138">
        <v>0</v>
      </c>
      <c r="K73" s="138">
        <v>0</v>
      </c>
      <c r="L73" s="138">
        <v>0</v>
      </c>
      <c r="M73" s="138">
        <v>0</v>
      </c>
      <c r="N73" s="138">
        <v>27.1</v>
      </c>
      <c r="O73" s="138">
        <v>31.6</v>
      </c>
      <c r="P73" s="2"/>
      <c r="Q73" s="391">
        <v>0.64583333333333304</v>
      </c>
      <c r="R73" s="388">
        <f t="shared" si="1"/>
        <v>27.1</v>
      </c>
      <c r="S73" s="388">
        <f t="shared" si="2"/>
        <v>26.9</v>
      </c>
      <c r="T73" s="388">
        <f t="shared" si="3"/>
        <v>26.9</v>
      </c>
      <c r="U73" s="388">
        <f t="shared" si="4"/>
        <v>27.9</v>
      </c>
      <c r="V73" s="388">
        <f t="shared" si="5"/>
        <v>26.7</v>
      </c>
      <c r="W73" s="388">
        <f t="shared" si="6"/>
        <v>28</v>
      </c>
      <c r="X73" s="388">
        <f t="shared" si="7"/>
        <v>28.2</v>
      </c>
      <c r="Y73" s="388">
        <f t="shared" si="8"/>
        <v>26.1</v>
      </c>
      <c r="Z73" s="388">
        <f t="shared" si="9"/>
        <v>26.6</v>
      </c>
      <c r="AA73" s="388" t="str">
        <f t="shared" si="10"/>
        <v>*</v>
      </c>
      <c r="AB73" s="388" t="str">
        <f t="shared" si="11"/>
        <v>*</v>
      </c>
      <c r="AC73" s="388" t="str">
        <f t="shared" si="12"/>
        <v>*</v>
      </c>
      <c r="AD73" s="388" t="str">
        <f t="shared" si="13"/>
        <v>*</v>
      </c>
      <c r="AE73" s="388" t="str">
        <f t="shared" si="14"/>
        <v>*</v>
      </c>
      <c r="AF73" s="388"/>
    </row>
    <row r="74" spans="1:32" ht="13.5" customHeight="1" x14ac:dyDescent="0.25">
      <c r="A74" s="139">
        <v>0.65625</v>
      </c>
      <c r="B74" s="138">
        <v>21</v>
      </c>
      <c r="C74" s="138">
        <v>0</v>
      </c>
      <c r="D74" s="138">
        <v>0</v>
      </c>
      <c r="E74" s="138">
        <v>14</v>
      </c>
      <c r="F74" s="138">
        <v>5</v>
      </c>
      <c r="G74" s="138">
        <v>0</v>
      </c>
      <c r="H74" s="138">
        <v>1</v>
      </c>
      <c r="I74" s="138">
        <v>0</v>
      </c>
      <c r="J74" s="138">
        <v>0</v>
      </c>
      <c r="K74" s="138">
        <v>0</v>
      </c>
      <c r="L74" s="138">
        <v>0</v>
      </c>
      <c r="M74" s="138">
        <v>1</v>
      </c>
      <c r="N74" s="138">
        <v>28.8</v>
      </c>
      <c r="O74" s="138">
        <v>32.200000000000003</v>
      </c>
      <c r="P74" s="2"/>
      <c r="Q74" s="391">
        <v>0.65625</v>
      </c>
      <c r="R74" s="388">
        <f t="shared" si="1"/>
        <v>28.8</v>
      </c>
      <c r="S74" s="388">
        <f t="shared" si="2"/>
        <v>28.3</v>
      </c>
      <c r="T74" s="388">
        <f t="shared" si="3"/>
        <v>28.7</v>
      </c>
      <c r="U74" s="388">
        <f t="shared" si="4"/>
        <v>27.9</v>
      </c>
      <c r="V74" s="388">
        <f t="shared" si="5"/>
        <v>28.5</v>
      </c>
      <c r="W74" s="388">
        <f t="shared" si="6"/>
        <v>26.3</v>
      </c>
      <c r="X74" s="388">
        <f t="shared" si="7"/>
        <v>25.7</v>
      </c>
      <c r="Y74" s="388">
        <f t="shared" si="8"/>
        <v>28.3</v>
      </c>
      <c r="Z74" s="388">
        <f t="shared" si="9"/>
        <v>27</v>
      </c>
      <c r="AA74" s="388" t="str">
        <f t="shared" si="10"/>
        <v>*</v>
      </c>
      <c r="AB74" s="388" t="str">
        <f t="shared" si="11"/>
        <v>*</v>
      </c>
      <c r="AC74" s="388" t="str">
        <f t="shared" si="12"/>
        <v>*</v>
      </c>
      <c r="AD74" s="388" t="str">
        <f t="shared" si="13"/>
        <v>*</v>
      </c>
      <c r="AE74" s="388" t="str">
        <f t="shared" si="14"/>
        <v>*</v>
      </c>
      <c r="AF74" s="388"/>
    </row>
    <row r="75" spans="1:32" ht="13.5" customHeight="1" x14ac:dyDescent="0.25">
      <c r="A75" s="139">
        <v>0.66666666666666696</v>
      </c>
      <c r="B75" s="138">
        <v>31</v>
      </c>
      <c r="C75" s="138">
        <v>0</v>
      </c>
      <c r="D75" s="138">
        <v>0</v>
      </c>
      <c r="E75" s="138">
        <v>24</v>
      </c>
      <c r="F75" s="138">
        <v>6</v>
      </c>
      <c r="G75" s="138">
        <v>1</v>
      </c>
      <c r="H75" s="138">
        <v>0</v>
      </c>
      <c r="I75" s="138">
        <v>0</v>
      </c>
      <c r="J75" s="138">
        <v>0</v>
      </c>
      <c r="K75" s="138">
        <v>0</v>
      </c>
      <c r="L75" s="138">
        <v>0</v>
      </c>
      <c r="M75" s="138">
        <v>0</v>
      </c>
      <c r="N75" s="138">
        <v>27.1</v>
      </c>
      <c r="O75" s="138">
        <v>29.9</v>
      </c>
      <c r="P75" s="2"/>
      <c r="Q75" s="391">
        <v>0.66666666666666696</v>
      </c>
      <c r="R75" s="388">
        <f t="shared" si="1"/>
        <v>27.1</v>
      </c>
      <c r="S75" s="388">
        <f t="shared" si="2"/>
        <v>27.7</v>
      </c>
      <c r="T75" s="388">
        <f t="shared" si="3"/>
        <v>27.8</v>
      </c>
      <c r="U75" s="388">
        <f t="shared" si="4"/>
        <v>27.5</v>
      </c>
      <c r="V75" s="388">
        <f t="shared" si="5"/>
        <v>26.6</v>
      </c>
      <c r="W75" s="388">
        <f t="shared" si="6"/>
        <v>24.5</v>
      </c>
      <c r="X75" s="388">
        <f t="shared" si="7"/>
        <v>27</v>
      </c>
      <c r="Y75" s="388">
        <f t="shared" si="8"/>
        <v>21.3</v>
      </c>
      <c r="Z75" s="388">
        <f t="shared" si="9"/>
        <v>27.4</v>
      </c>
      <c r="AA75" s="388" t="str">
        <f t="shared" si="10"/>
        <v>*</v>
      </c>
      <c r="AB75" s="388" t="str">
        <f t="shared" si="11"/>
        <v>*</v>
      </c>
      <c r="AC75" s="388" t="str">
        <f t="shared" si="12"/>
        <v>*</v>
      </c>
      <c r="AD75" s="388" t="str">
        <f t="shared" si="13"/>
        <v>*</v>
      </c>
      <c r="AE75" s="388" t="str">
        <f t="shared" si="14"/>
        <v>*</v>
      </c>
      <c r="AF75" s="388"/>
    </row>
    <row r="76" spans="1:32" ht="13.5" customHeight="1" x14ac:dyDescent="0.25">
      <c r="A76" s="139">
        <v>0.67708333333333304</v>
      </c>
      <c r="B76" s="138">
        <v>26</v>
      </c>
      <c r="C76" s="138">
        <v>0</v>
      </c>
      <c r="D76" s="138">
        <v>1</v>
      </c>
      <c r="E76" s="138">
        <v>18</v>
      </c>
      <c r="F76" s="138">
        <v>6</v>
      </c>
      <c r="G76" s="138">
        <v>1</v>
      </c>
      <c r="H76" s="138">
        <v>0</v>
      </c>
      <c r="I76" s="138">
        <v>0</v>
      </c>
      <c r="J76" s="138">
        <v>0</v>
      </c>
      <c r="K76" s="138">
        <v>0</v>
      </c>
      <c r="L76" s="138">
        <v>0</v>
      </c>
      <c r="M76" s="138">
        <v>0</v>
      </c>
      <c r="N76" s="138">
        <v>27.1</v>
      </c>
      <c r="O76" s="138">
        <v>31.9</v>
      </c>
      <c r="P76" s="2"/>
      <c r="Q76" s="391">
        <v>0.67708333333333304</v>
      </c>
      <c r="R76" s="388">
        <f t="shared" ref="R76:R106" si="15">N76</f>
        <v>27.1</v>
      </c>
      <c r="S76" s="388">
        <f t="shared" ref="S76:S106" si="16">N180</f>
        <v>26</v>
      </c>
      <c r="T76" s="388">
        <f t="shared" ref="T76:T106" si="17">N284</f>
        <v>28.1</v>
      </c>
      <c r="U76" s="388">
        <f t="shared" ref="U76:U106" si="18">N388</f>
        <v>26.2</v>
      </c>
      <c r="V76" s="388">
        <f t="shared" ref="V76:V106" si="19">N492</f>
        <v>25.5</v>
      </c>
      <c r="W76" s="388">
        <f t="shared" ref="W76:W106" si="20">N596</f>
        <v>27</v>
      </c>
      <c r="X76" s="388">
        <f t="shared" ref="X76:X106" si="21">N700</f>
        <v>27.8</v>
      </c>
      <c r="Y76" s="388">
        <f t="shared" ref="Y76:Y106" si="22">N804</f>
        <v>26.4</v>
      </c>
      <c r="Z76" s="388">
        <f t="shared" ref="Z76:Z106" si="23">N908</f>
        <v>25.4</v>
      </c>
      <c r="AA76" s="388" t="str">
        <f t="shared" ref="AA76:AA106" si="24">N1012</f>
        <v>*</v>
      </c>
      <c r="AB76" s="388" t="str">
        <f t="shared" ref="AB76:AB106" si="25">N1116</f>
        <v>*</v>
      </c>
      <c r="AC76" s="388" t="str">
        <f t="shared" ref="AC76:AC106" si="26">N1220</f>
        <v>*</v>
      </c>
      <c r="AD76" s="388" t="str">
        <f t="shared" ref="AD76:AD106" si="27">N1324</f>
        <v>*</v>
      </c>
      <c r="AE76" s="388" t="str">
        <f t="shared" ref="AE76:AE106" si="28">N1428</f>
        <v>*</v>
      </c>
      <c r="AF76" s="388"/>
    </row>
    <row r="77" spans="1:32" ht="13.5" customHeight="1" x14ac:dyDescent="0.25">
      <c r="A77" s="139">
        <v>0.6875</v>
      </c>
      <c r="B77" s="138">
        <v>24</v>
      </c>
      <c r="C77" s="138">
        <v>0</v>
      </c>
      <c r="D77" s="138">
        <v>0</v>
      </c>
      <c r="E77" s="138">
        <v>19</v>
      </c>
      <c r="F77" s="138">
        <v>5</v>
      </c>
      <c r="G77" s="138">
        <v>0</v>
      </c>
      <c r="H77" s="138">
        <v>0</v>
      </c>
      <c r="I77" s="138">
        <v>0</v>
      </c>
      <c r="J77" s="138">
        <v>0</v>
      </c>
      <c r="K77" s="138">
        <v>0</v>
      </c>
      <c r="L77" s="138">
        <v>0</v>
      </c>
      <c r="M77" s="138">
        <v>0</v>
      </c>
      <c r="N77" s="138">
        <v>26.9</v>
      </c>
      <c r="O77" s="138">
        <v>31.4</v>
      </c>
      <c r="P77" s="2"/>
      <c r="Q77" s="391">
        <v>0.6875</v>
      </c>
      <c r="R77" s="388">
        <f t="shared" si="15"/>
        <v>26.9</v>
      </c>
      <c r="S77" s="388">
        <f t="shared" si="16"/>
        <v>26.7</v>
      </c>
      <c r="T77" s="388">
        <f t="shared" si="17"/>
        <v>27</v>
      </c>
      <c r="U77" s="388">
        <f t="shared" si="18"/>
        <v>27.3</v>
      </c>
      <c r="V77" s="388">
        <f t="shared" si="19"/>
        <v>26.1</v>
      </c>
      <c r="W77" s="388">
        <f t="shared" si="20"/>
        <v>27.1</v>
      </c>
      <c r="X77" s="388">
        <f t="shared" si="21"/>
        <v>27.7</v>
      </c>
      <c r="Y77" s="388">
        <f t="shared" si="22"/>
        <v>27.1</v>
      </c>
      <c r="Z77" s="388">
        <f t="shared" si="23"/>
        <v>27</v>
      </c>
      <c r="AA77" s="388" t="str">
        <f t="shared" si="24"/>
        <v>*</v>
      </c>
      <c r="AB77" s="388" t="str">
        <f t="shared" si="25"/>
        <v>*</v>
      </c>
      <c r="AC77" s="388" t="str">
        <f t="shared" si="26"/>
        <v>*</v>
      </c>
      <c r="AD77" s="388" t="str">
        <f t="shared" si="27"/>
        <v>*</v>
      </c>
      <c r="AE77" s="388" t="str">
        <f t="shared" si="28"/>
        <v>*</v>
      </c>
      <c r="AF77" s="388"/>
    </row>
    <row r="78" spans="1:32" ht="13.5" customHeight="1" x14ac:dyDescent="0.25">
      <c r="A78" s="139">
        <v>0.69791666666666696</v>
      </c>
      <c r="B78" s="138">
        <v>29</v>
      </c>
      <c r="C78" s="138">
        <v>0</v>
      </c>
      <c r="D78" s="138">
        <v>0</v>
      </c>
      <c r="E78" s="138">
        <v>24</v>
      </c>
      <c r="F78" s="138">
        <v>4</v>
      </c>
      <c r="G78" s="138">
        <v>1</v>
      </c>
      <c r="H78" s="138">
        <v>0</v>
      </c>
      <c r="I78" s="138">
        <v>0</v>
      </c>
      <c r="J78" s="138">
        <v>0</v>
      </c>
      <c r="K78" s="138">
        <v>0</v>
      </c>
      <c r="L78" s="138">
        <v>0</v>
      </c>
      <c r="M78" s="138">
        <v>0</v>
      </c>
      <c r="N78" s="138">
        <v>26.2</v>
      </c>
      <c r="O78" s="138">
        <v>30.1</v>
      </c>
      <c r="P78" s="2"/>
      <c r="Q78" s="391">
        <v>0.69791666666666696</v>
      </c>
      <c r="R78" s="388">
        <f t="shared" si="15"/>
        <v>26.2</v>
      </c>
      <c r="S78" s="388">
        <f t="shared" si="16"/>
        <v>26.9</v>
      </c>
      <c r="T78" s="388">
        <f t="shared" si="17"/>
        <v>27.5</v>
      </c>
      <c r="U78" s="388">
        <f t="shared" si="18"/>
        <v>27.5</v>
      </c>
      <c r="V78" s="388">
        <f t="shared" si="19"/>
        <v>27.5</v>
      </c>
      <c r="W78" s="388">
        <f t="shared" si="20"/>
        <v>27.7</v>
      </c>
      <c r="X78" s="388">
        <f t="shared" si="21"/>
        <v>25.4</v>
      </c>
      <c r="Y78" s="388">
        <f t="shared" si="22"/>
        <v>25.6</v>
      </c>
      <c r="Z78" s="388">
        <f t="shared" si="23"/>
        <v>25.1</v>
      </c>
      <c r="AA78" s="388" t="str">
        <f t="shared" si="24"/>
        <v>*</v>
      </c>
      <c r="AB78" s="388" t="str">
        <f t="shared" si="25"/>
        <v>*</v>
      </c>
      <c r="AC78" s="388" t="str">
        <f t="shared" si="26"/>
        <v>*</v>
      </c>
      <c r="AD78" s="388" t="str">
        <f t="shared" si="27"/>
        <v>*</v>
      </c>
      <c r="AE78" s="388" t="str">
        <f t="shared" si="28"/>
        <v>*</v>
      </c>
      <c r="AF78" s="388"/>
    </row>
    <row r="79" spans="1:32" ht="13.5" customHeight="1" x14ac:dyDescent="0.25">
      <c r="A79" s="139">
        <v>0.70833333333333304</v>
      </c>
      <c r="B79" s="138">
        <v>47</v>
      </c>
      <c r="C79" s="138">
        <v>0</v>
      </c>
      <c r="D79" s="138">
        <v>1</v>
      </c>
      <c r="E79" s="138">
        <v>40</v>
      </c>
      <c r="F79" s="138">
        <v>4</v>
      </c>
      <c r="G79" s="138">
        <v>1</v>
      </c>
      <c r="H79" s="138">
        <v>0</v>
      </c>
      <c r="I79" s="138">
        <v>0</v>
      </c>
      <c r="J79" s="138">
        <v>1</v>
      </c>
      <c r="K79" s="138">
        <v>0</v>
      </c>
      <c r="L79" s="138">
        <v>0</v>
      </c>
      <c r="M79" s="138">
        <v>0</v>
      </c>
      <c r="N79" s="138">
        <v>26.4</v>
      </c>
      <c r="O79" s="138">
        <v>30.9</v>
      </c>
      <c r="P79" s="2"/>
      <c r="Q79" s="391">
        <v>0.70833333333333304</v>
      </c>
      <c r="R79" s="388">
        <f t="shared" si="15"/>
        <v>26.4</v>
      </c>
      <c r="S79" s="388">
        <f t="shared" si="16"/>
        <v>27.9</v>
      </c>
      <c r="T79" s="388">
        <f t="shared" si="17"/>
        <v>28.4</v>
      </c>
      <c r="U79" s="388">
        <f t="shared" si="18"/>
        <v>27.5</v>
      </c>
      <c r="V79" s="388">
        <f t="shared" si="19"/>
        <v>27.7</v>
      </c>
      <c r="W79" s="388">
        <f t="shared" si="20"/>
        <v>27.1</v>
      </c>
      <c r="X79" s="388">
        <f t="shared" si="21"/>
        <v>26.8</v>
      </c>
      <c r="Y79" s="388">
        <f t="shared" si="22"/>
        <v>27</v>
      </c>
      <c r="Z79" s="388">
        <f t="shared" si="23"/>
        <v>28.4</v>
      </c>
      <c r="AA79" s="388" t="str">
        <f t="shared" si="24"/>
        <v>*</v>
      </c>
      <c r="AB79" s="388" t="str">
        <f t="shared" si="25"/>
        <v>*</v>
      </c>
      <c r="AC79" s="388" t="str">
        <f t="shared" si="26"/>
        <v>*</v>
      </c>
      <c r="AD79" s="388" t="str">
        <f t="shared" si="27"/>
        <v>*</v>
      </c>
      <c r="AE79" s="388" t="str">
        <f t="shared" si="28"/>
        <v>*</v>
      </c>
      <c r="AF79" s="388"/>
    </row>
    <row r="80" spans="1:32" ht="13.5" customHeight="1" x14ac:dyDescent="0.25">
      <c r="A80" s="139">
        <v>0.71875</v>
      </c>
      <c r="B80" s="138">
        <v>41</v>
      </c>
      <c r="C80" s="138">
        <v>0</v>
      </c>
      <c r="D80" s="138">
        <v>0</v>
      </c>
      <c r="E80" s="138">
        <v>35</v>
      </c>
      <c r="F80" s="138">
        <v>6</v>
      </c>
      <c r="G80" s="138">
        <v>0</v>
      </c>
      <c r="H80" s="138">
        <v>0</v>
      </c>
      <c r="I80" s="138">
        <v>0</v>
      </c>
      <c r="J80" s="138">
        <v>0</v>
      </c>
      <c r="K80" s="138">
        <v>0</v>
      </c>
      <c r="L80" s="138">
        <v>0</v>
      </c>
      <c r="M80" s="138">
        <v>0</v>
      </c>
      <c r="N80" s="138">
        <v>26.2</v>
      </c>
      <c r="O80" s="138">
        <v>29.2</v>
      </c>
      <c r="P80" s="2"/>
      <c r="Q80" s="391">
        <v>0.71875</v>
      </c>
      <c r="R80" s="388">
        <f t="shared" si="15"/>
        <v>26.2</v>
      </c>
      <c r="S80" s="388">
        <f t="shared" si="16"/>
        <v>28.3</v>
      </c>
      <c r="T80" s="388">
        <f t="shared" si="17"/>
        <v>28.5</v>
      </c>
      <c r="U80" s="388">
        <f t="shared" si="18"/>
        <v>27.9</v>
      </c>
      <c r="V80" s="388">
        <f t="shared" si="19"/>
        <v>28.3</v>
      </c>
      <c r="W80" s="388">
        <f t="shared" si="20"/>
        <v>26.4</v>
      </c>
      <c r="X80" s="388">
        <f t="shared" si="21"/>
        <v>26.3</v>
      </c>
      <c r="Y80" s="388">
        <f t="shared" si="22"/>
        <v>28.1</v>
      </c>
      <c r="Z80" s="388">
        <f t="shared" si="23"/>
        <v>27.4</v>
      </c>
      <c r="AA80" s="388" t="str">
        <f t="shared" si="24"/>
        <v>*</v>
      </c>
      <c r="AB80" s="388" t="str">
        <f t="shared" si="25"/>
        <v>*</v>
      </c>
      <c r="AC80" s="388" t="str">
        <f t="shared" si="26"/>
        <v>*</v>
      </c>
      <c r="AD80" s="388" t="str">
        <f t="shared" si="27"/>
        <v>*</v>
      </c>
      <c r="AE80" s="388" t="str">
        <f t="shared" si="28"/>
        <v>*</v>
      </c>
      <c r="AF80" s="388"/>
    </row>
    <row r="81" spans="1:32" ht="13.5" customHeight="1" x14ac:dyDescent="0.25">
      <c r="A81" s="139">
        <v>0.72916666666666696</v>
      </c>
      <c r="B81" s="138">
        <v>28</v>
      </c>
      <c r="C81" s="138">
        <v>0</v>
      </c>
      <c r="D81" s="138">
        <v>0</v>
      </c>
      <c r="E81" s="138">
        <v>25</v>
      </c>
      <c r="F81" s="138">
        <v>3</v>
      </c>
      <c r="G81" s="138">
        <v>0</v>
      </c>
      <c r="H81" s="138">
        <v>0</v>
      </c>
      <c r="I81" s="138">
        <v>0</v>
      </c>
      <c r="J81" s="138">
        <v>0</v>
      </c>
      <c r="K81" s="138">
        <v>0</v>
      </c>
      <c r="L81" s="138">
        <v>0</v>
      </c>
      <c r="M81" s="138">
        <v>0</v>
      </c>
      <c r="N81" s="138">
        <v>27.1</v>
      </c>
      <c r="O81" s="138">
        <v>29.9</v>
      </c>
      <c r="P81" s="2"/>
      <c r="Q81" s="391">
        <v>0.72916666666666696</v>
      </c>
      <c r="R81" s="388">
        <f t="shared" si="15"/>
        <v>27.1</v>
      </c>
      <c r="S81" s="388">
        <f t="shared" si="16"/>
        <v>27.9</v>
      </c>
      <c r="T81" s="388">
        <f t="shared" si="17"/>
        <v>27.8</v>
      </c>
      <c r="U81" s="388">
        <f t="shared" si="18"/>
        <v>27.4</v>
      </c>
      <c r="V81" s="388">
        <f t="shared" si="19"/>
        <v>26.7</v>
      </c>
      <c r="W81" s="388">
        <f t="shared" si="20"/>
        <v>25.4</v>
      </c>
      <c r="X81" s="388">
        <f t="shared" si="21"/>
        <v>27.4</v>
      </c>
      <c r="Y81" s="388">
        <f t="shared" si="22"/>
        <v>26.6</v>
      </c>
      <c r="Z81" s="388">
        <f t="shared" si="23"/>
        <v>27.5</v>
      </c>
      <c r="AA81" s="388" t="str">
        <f t="shared" si="24"/>
        <v>*</v>
      </c>
      <c r="AB81" s="388" t="str">
        <f t="shared" si="25"/>
        <v>*</v>
      </c>
      <c r="AC81" s="388" t="str">
        <f t="shared" si="26"/>
        <v>*</v>
      </c>
      <c r="AD81" s="388" t="str">
        <f t="shared" si="27"/>
        <v>*</v>
      </c>
      <c r="AE81" s="388" t="str">
        <f t="shared" si="28"/>
        <v>*</v>
      </c>
      <c r="AF81" s="388"/>
    </row>
    <row r="82" spans="1:32" ht="13.5" customHeight="1" x14ac:dyDescent="0.25">
      <c r="A82" s="139">
        <v>0.73958333333333304</v>
      </c>
      <c r="B82" s="138">
        <v>28</v>
      </c>
      <c r="C82" s="138">
        <v>0</v>
      </c>
      <c r="D82" s="138">
        <v>0</v>
      </c>
      <c r="E82" s="138">
        <v>24</v>
      </c>
      <c r="F82" s="138">
        <v>2</v>
      </c>
      <c r="G82" s="138">
        <v>2</v>
      </c>
      <c r="H82" s="138">
        <v>0</v>
      </c>
      <c r="I82" s="138">
        <v>0</v>
      </c>
      <c r="J82" s="138">
        <v>0</v>
      </c>
      <c r="K82" s="138">
        <v>0</v>
      </c>
      <c r="L82" s="138">
        <v>0</v>
      </c>
      <c r="M82" s="138">
        <v>0</v>
      </c>
      <c r="N82" s="138">
        <v>26</v>
      </c>
      <c r="O82" s="138">
        <v>30.7</v>
      </c>
      <c r="P82" s="2"/>
      <c r="Q82" s="391">
        <v>0.73958333333333304</v>
      </c>
      <c r="R82" s="388">
        <f t="shared" si="15"/>
        <v>26</v>
      </c>
      <c r="S82" s="388">
        <f t="shared" si="16"/>
        <v>29.9</v>
      </c>
      <c r="T82" s="388">
        <f t="shared" si="17"/>
        <v>28.3</v>
      </c>
      <c r="U82" s="388">
        <f t="shared" si="18"/>
        <v>28.3</v>
      </c>
      <c r="V82" s="388">
        <f t="shared" si="19"/>
        <v>27.7</v>
      </c>
      <c r="W82" s="388">
        <f t="shared" si="20"/>
        <v>28.3</v>
      </c>
      <c r="X82" s="388">
        <f t="shared" si="21"/>
        <v>27.6</v>
      </c>
      <c r="Y82" s="388">
        <f t="shared" si="22"/>
        <v>26.4</v>
      </c>
      <c r="Z82" s="388">
        <f t="shared" si="23"/>
        <v>27.2</v>
      </c>
      <c r="AA82" s="388" t="str">
        <f t="shared" si="24"/>
        <v>*</v>
      </c>
      <c r="AB82" s="388" t="str">
        <f t="shared" si="25"/>
        <v>*</v>
      </c>
      <c r="AC82" s="388" t="str">
        <f t="shared" si="26"/>
        <v>*</v>
      </c>
      <c r="AD82" s="388" t="str">
        <f t="shared" si="27"/>
        <v>*</v>
      </c>
      <c r="AE82" s="388" t="str">
        <f t="shared" si="28"/>
        <v>*</v>
      </c>
      <c r="AF82" s="388"/>
    </row>
    <row r="83" spans="1:32" ht="13.5" customHeight="1" x14ac:dyDescent="0.25">
      <c r="A83" s="139">
        <v>0.75</v>
      </c>
      <c r="B83" s="138">
        <v>26</v>
      </c>
      <c r="C83" s="138">
        <v>0</v>
      </c>
      <c r="D83" s="138">
        <v>2</v>
      </c>
      <c r="E83" s="138">
        <v>20</v>
      </c>
      <c r="F83" s="138">
        <v>2</v>
      </c>
      <c r="G83" s="138">
        <v>2</v>
      </c>
      <c r="H83" s="138">
        <v>0</v>
      </c>
      <c r="I83" s="138">
        <v>0</v>
      </c>
      <c r="J83" s="138">
        <v>0</v>
      </c>
      <c r="K83" s="138">
        <v>0</v>
      </c>
      <c r="L83" s="138">
        <v>0</v>
      </c>
      <c r="M83" s="138">
        <v>0</v>
      </c>
      <c r="N83" s="138">
        <v>27.9</v>
      </c>
      <c r="O83" s="138">
        <v>30.5</v>
      </c>
      <c r="P83" s="2"/>
      <c r="Q83" s="391">
        <v>0.75</v>
      </c>
      <c r="R83" s="388">
        <f t="shared" si="15"/>
        <v>27.9</v>
      </c>
      <c r="S83" s="388">
        <f t="shared" si="16"/>
        <v>28.5</v>
      </c>
      <c r="T83" s="388">
        <f t="shared" si="17"/>
        <v>26.6</v>
      </c>
      <c r="U83" s="388">
        <f t="shared" si="18"/>
        <v>24.7</v>
      </c>
      <c r="V83" s="388">
        <f t="shared" si="19"/>
        <v>28.7</v>
      </c>
      <c r="W83" s="388">
        <f t="shared" si="20"/>
        <v>27.5</v>
      </c>
      <c r="X83" s="388">
        <f t="shared" si="21"/>
        <v>28.4</v>
      </c>
      <c r="Y83" s="388">
        <f t="shared" si="22"/>
        <v>26.9</v>
      </c>
      <c r="Z83" s="388">
        <f t="shared" si="23"/>
        <v>28</v>
      </c>
      <c r="AA83" s="388" t="str">
        <f t="shared" si="24"/>
        <v>*</v>
      </c>
      <c r="AB83" s="388" t="str">
        <f t="shared" si="25"/>
        <v>*</v>
      </c>
      <c r="AC83" s="388" t="str">
        <f t="shared" si="26"/>
        <v>*</v>
      </c>
      <c r="AD83" s="388" t="str">
        <f t="shared" si="27"/>
        <v>*</v>
      </c>
      <c r="AE83" s="388" t="str">
        <f t="shared" si="28"/>
        <v>*</v>
      </c>
      <c r="AF83" s="388"/>
    </row>
    <row r="84" spans="1:32" ht="13.5" customHeight="1" x14ac:dyDescent="0.25">
      <c r="A84" s="139">
        <v>0.76041666666666696</v>
      </c>
      <c r="B84" s="138">
        <v>25</v>
      </c>
      <c r="C84" s="138">
        <v>0</v>
      </c>
      <c r="D84" s="138">
        <v>0</v>
      </c>
      <c r="E84" s="138">
        <v>20</v>
      </c>
      <c r="F84" s="138">
        <v>4</v>
      </c>
      <c r="G84" s="138">
        <v>1</v>
      </c>
      <c r="H84" s="138">
        <v>0</v>
      </c>
      <c r="I84" s="138">
        <v>0</v>
      </c>
      <c r="J84" s="138">
        <v>0</v>
      </c>
      <c r="K84" s="138">
        <v>0</v>
      </c>
      <c r="L84" s="138">
        <v>0</v>
      </c>
      <c r="M84" s="138">
        <v>0</v>
      </c>
      <c r="N84" s="138">
        <v>27.1</v>
      </c>
      <c r="O84" s="138">
        <v>31.4</v>
      </c>
      <c r="P84" s="2"/>
      <c r="Q84" s="391">
        <v>0.76041666666666696</v>
      </c>
      <c r="R84" s="388">
        <f t="shared" si="15"/>
        <v>27.1</v>
      </c>
      <c r="S84" s="388">
        <f t="shared" si="16"/>
        <v>26.4</v>
      </c>
      <c r="T84" s="388">
        <f t="shared" si="17"/>
        <v>27</v>
      </c>
      <c r="U84" s="388">
        <f t="shared" si="18"/>
        <v>28.1</v>
      </c>
      <c r="V84" s="388">
        <f t="shared" si="19"/>
        <v>26.1</v>
      </c>
      <c r="W84" s="388">
        <f t="shared" si="20"/>
        <v>26.9</v>
      </c>
      <c r="X84" s="388">
        <f t="shared" si="21"/>
        <v>27.2</v>
      </c>
      <c r="Y84" s="388">
        <f t="shared" si="22"/>
        <v>28.5</v>
      </c>
      <c r="Z84" s="388">
        <f t="shared" si="23"/>
        <v>26.9</v>
      </c>
      <c r="AA84" s="388" t="str">
        <f t="shared" si="24"/>
        <v>*</v>
      </c>
      <c r="AB84" s="388" t="str">
        <f t="shared" si="25"/>
        <v>*</v>
      </c>
      <c r="AC84" s="388" t="str">
        <f t="shared" si="26"/>
        <v>*</v>
      </c>
      <c r="AD84" s="388" t="str">
        <f t="shared" si="27"/>
        <v>*</v>
      </c>
      <c r="AE84" s="388" t="str">
        <f t="shared" si="28"/>
        <v>*</v>
      </c>
      <c r="AF84" s="388"/>
    </row>
    <row r="85" spans="1:32" ht="13.5" customHeight="1" x14ac:dyDescent="0.25">
      <c r="A85" s="139">
        <v>0.77083333333333304</v>
      </c>
      <c r="B85" s="138">
        <v>15</v>
      </c>
      <c r="C85" s="138">
        <v>0</v>
      </c>
      <c r="D85" s="138">
        <v>0</v>
      </c>
      <c r="E85" s="138">
        <v>13</v>
      </c>
      <c r="F85" s="138">
        <v>1</v>
      </c>
      <c r="G85" s="138">
        <v>1</v>
      </c>
      <c r="H85" s="138">
        <v>0</v>
      </c>
      <c r="I85" s="138">
        <v>0</v>
      </c>
      <c r="J85" s="138">
        <v>0</v>
      </c>
      <c r="K85" s="138">
        <v>0</v>
      </c>
      <c r="L85" s="138">
        <v>0</v>
      </c>
      <c r="M85" s="138">
        <v>0</v>
      </c>
      <c r="N85" s="138">
        <v>25.4</v>
      </c>
      <c r="O85" s="138">
        <v>30.9</v>
      </c>
      <c r="P85" s="2"/>
      <c r="Q85" s="391">
        <v>0.77083333333333304</v>
      </c>
      <c r="R85" s="388">
        <f t="shared" si="15"/>
        <v>25.4</v>
      </c>
      <c r="S85" s="388">
        <f t="shared" si="16"/>
        <v>29.2</v>
      </c>
      <c r="T85" s="388">
        <f t="shared" si="17"/>
        <v>28.5</v>
      </c>
      <c r="U85" s="388">
        <f t="shared" si="18"/>
        <v>30</v>
      </c>
      <c r="V85" s="388">
        <f t="shared" si="19"/>
        <v>26.9</v>
      </c>
      <c r="W85" s="388">
        <f t="shared" si="20"/>
        <v>23.3</v>
      </c>
      <c r="X85" s="388">
        <f t="shared" si="21"/>
        <v>26.5</v>
      </c>
      <c r="Y85" s="388">
        <f t="shared" si="22"/>
        <v>26.7</v>
      </c>
      <c r="Z85" s="388">
        <f t="shared" si="23"/>
        <v>26.7</v>
      </c>
      <c r="AA85" s="388" t="str">
        <f t="shared" si="24"/>
        <v>*</v>
      </c>
      <c r="AB85" s="388" t="str">
        <f t="shared" si="25"/>
        <v>*</v>
      </c>
      <c r="AC85" s="388" t="str">
        <f t="shared" si="26"/>
        <v>*</v>
      </c>
      <c r="AD85" s="388" t="str">
        <f t="shared" si="27"/>
        <v>*</v>
      </c>
      <c r="AE85" s="388" t="str">
        <f t="shared" si="28"/>
        <v>*</v>
      </c>
      <c r="AF85" s="388"/>
    </row>
    <row r="86" spans="1:32" ht="13.5" customHeight="1" x14ac:dyDescent="0.25">
      <c r="A86" s="139">
        <v>0.78125</v>
      </c>
      <c r="B86" s="138">
        <v>16</v>
      </c>
      <c r="C86" s="138">
        <v>0</v>
      </c>
      <c r="D86" s="138">
        <v>2</v>
      </c>
      <c r="E86" s="138">
        <v>11</v>
      </c>
      <c r="F86" s="138">
        <v>2</v>
      </c>
      <c r="G86" s="138">
        <v>1</v>
      </c>
      <c r="H86" s="138">
        <v>0</v>
      </c>
      <c r="I86" s="138">
        <v>0</v>
      </c>
      <c r="J86" s="138">
        <v>0</v>
      </c>
      <c r="K86" s="138">
        <v>0</v>
      </c>
      <c r="L86" s="138">
        <v>0</v>
      </c>
      <c r="M86" s="138">
        <v>0</v>
      </c>
      <c r="N86" s="138">
        <v>25.2</v>
      </c>
      <c r="O86" s="138">
        <v>26.8</v>
      </c>
      <c r="P86" s="2"/>
      <c r="Q86" s="391">
        <v>0.78125</v>
      </c>
      <c r="R86" s="388">
        <f t="shared" si="15"/>
        <v>25.2</v>
      </c>
      <c r="S86" s="388">
        <f t="shared" si="16"/>
        <v>26.9</v>
      </c>
      <c r="T86" s="388">
        <f t="shared" si="17"/>
        <v>31.6</v>
      </c>
      <c r="U86" s="388">
        <f t="shared" si="18"/>
        <v>27.2</v>
      </c>
      <c r="V86" s="388">
        <f t="shared" si="19"/>
        <v>28.9</v>
      </c>
      <c r="W86" s="388">
        <f t="shared" si="20"/>
        <v>25.9</v>
      </c>
      <c r="X86" s="388">
        <f t="shared" si="21"/>
        <v>29.1</v>
      </c>
      <c r="Y86" s="388">
        <f t="shared" si="22"/>
        <v>28.3</v>
      </c>
      <c r="Z86" s="388">
        <f t="shared" si="23"/>
        <v>27.3</v>
      </c>
      <c r="AA86" s="388" t="str">
        <f t="shared" si="24"/>
        <v>*</v>
      </c>
      <c r="AB86" s="388" t="str">
        <f t="shared" si="25"/>
        <v>*</v>
      </c>
      <c r="AC86" s="388" t="str">
        <f t="shared" si="26"/>
        <v>*</v>
      </c>
      <c r="AD86" s="388" t="str">
        <f t="shared" si="27"/>
        <v>*</v>
      </c>
      <c r="AE86" s="388" t="str">
        <f t="shared" si="28"/>
        <v>*</v>
      </c>
      <c r="AF86" s="388"/>
    </row>
    <row r="87" spans="1:32" ht="13.5" customHeight="1" x14ac:dyDescent="0.25">
      <c r="A87" s="139">
        <v>0.79166666666666696</v>
      </c>
      <c r="B87" s="138">
        <v>16</v>
      </c>
      <c r="C87" s="138">
        <v>0</v>
      </c>
      <c r="D87" s="138">
        <v>0</v>
      </c>
      <c r="E87" s="138">
        <v>13</v>
      </c>
      <c r="F87" s="138">
        <v>1</v>
      </c>
      <c r="G87" s="138">
        <v>0</v>
      </c>
      <c r="H87" s="138">
        <v>1</v>
      </c>
      <c r="I87" s="138">
        <v>0</v>
      </c>
      <c r="J87" s="138">
        <v>0</v>
      </c>
      <c r="K87" s="138">
        <v>0</v>
      </c>
      <c r="L87" s="138">
        <v>1</v>
      </c>
      <c r="M87" s="138">
        <v>0</v>
      </c>
      <c r="N87" s="138">
        <v>26.5</v>
      </c>
      <c r="O87" s="138">
        <v>30.9</v>
      </c>
      <c r="P87" s="2"/>
      <c r="Q87" s="391">
        <v>0.79166666666666696</v>
      </c>
      <c r="R87" s="388">
        <f t="shared" si="15"/>
        <v>26.5</v>
      </c>
      <c r="S87" s="388">
        <f t="shared" si="16"/>
        <v>29.5</v>
      </c>
      <c r="T87" s="388">
        <f t="shared" si="17"/>
        <v>28.6</v>
      </c>
      <c r="U87" s="388">
        <f t="shared" si="18"/>
        <v>27.7</v>
      </c>
      <c r="V87" s="388">
        <f t="shared" si="19"/>
        <v>27.5</v>
      </c>
      <c r="W87" s="388">
        <f t="shared" si="20"/>
        <v>26.8</v>
      </c>
      <c r="X87" s="388">
        <f t="shared" si="21"/>
        <v>26</v>
      </c>
      <c r="Y87" s="388">
        <f t="shared" si="22"/>
        <v>28.9</v>
      </c>
      <c r="Z87" s="388">
        <f t="shared" si="23"/>
        <v>26.5</v>
      </c>
      <c r="AA87" s="388" t="str">
        <f t="shared" si="24"/>
        <v>*</v>
      </c>
      <c r="AB87" s="388" t="str">
        <f t="shared" si="25"/>
        <v>*</v>
      </c>
      <c r="AC87" s="388" t="str">
        <f t="shared" si="26"/>
        <v>*</v>
      </c>
      <c r="AD87" s="388" t="str">
        <f t="shared" si="27"/>
        <v>*</v>
      </c>
      <c r="AE87" s="388" t="str">
        <f t="shared" si="28"/>
        <v>*</v>
      </c>
      <c r="AF87" s="388"/>
    </row>
    <row r="88" spans="1:32" ht="13.5" customHeight="1" x14ac:dyDescent="0.25">
      <c r="A88" s="139">
        <v>0.80208333333333304</v>
      </c>
      <c r="B88" s="138">
        <v>19</v>
      </c>
      <c r="C88" s="138">
        <v>0</v>
      </c>
      <c r="D88" s="138">
        <v>0</v>
      </c>
      <c r="E88" s="138">
        <v>16</v>
      </c>
      <c r="F88" s="138">
        <v>3</v>
      </c>
      <c r="G88" s="138">
        <v>0</v>
      </c>
      <c r="H88" s="138">
        <v>0</v>
      </c>
      <c r="I88" s="138">
        <v>0</v>
      </c>
      <c r="J88" s="138">
        <v>0</v>
      </c>
      <c r="K88" s="138">
        <v>0</v>
      </c>
      <c r="L88" s="138">
        <v>0</v>
      </c>
      <c r="M88" s="138">
        <v>0</v>
      </c>
      <c r="N88" s="138">
        <v>27.6</v>
      </c>
      <c r="O88" s="138">
        <v>31.1</v>
      </c>
      <c r="P88" s="2"/>
      <c r="Q88" s="391">
        <v>0.80208333333333304</v>
      </c>
      <c r="R88" s="388">
        <f t="shared" si="15"/>
        <v>27.6</v>
      </c>
      <c r="S88" s="388">
        <f t="shared" si="16"/>
        <v>27</v>
      </c>
      <c r="T88" s="388">
        <f t="shared" si="17"/>
        <v>27.1</v>
      </c>
      <c r="U88" s="388">
        <f t="shared" si="18"/>
        <v>27.9</v>
      </c>
      <c r="V88" s="388">
        <f t="shared" si="19"/>
        <v>27.4</v>
      </c>
      <c r="W88" s="388">
        <f t="shared" si="20"/>
        <v>28.5</v>
      </c>
      <c r="X88" s="388">
        <f t="shared" si="21"/>
        <v>26.5</v>
      </c>
      <c r="Y88" s="388">
        <f t="shared" si="22"/>
        <v>26.7</v>
      </c>
      <c r="Z88" s="388">
        <f t="shared" si="23"/>
        <v>25.8</v>
      </c>
      <c r="AA88" s="388" t="str">
        <f t="shared" si="24"/>
        <v>*</v>
      </c>
      <c r="AB88" s="388" t="str">
        <f t="shared" si="25"/>
        <v>*</v>
      </c>
      <c r="AC88" s="388" t="str">
        <f t="shared" si="26"/>
        <v>*</v>
      </c>
      <c r="AD88" s="388" t="str">
        <f t="shared" si="27"/>
        <v>*</v>
      </c>
      <c r="AE88" s="388" t="str">
        <f t="shared" si="28"/>
        <v>*</v>
      </c>
      <c r="AF88" s="388"/>
    </row>
    <row r="89" spans="1:32" ht="13.5" customHeight="1" x14ac:dyDescent="0.25">
      <c r="A89" s="139">
        <v>0.8125</v>
      </c>
      <c r="B89" s="138">
        <v>19</v>
      </c>
      <c r="C89" s="138">
        <v>0</v>
      </c>
      <c r="D89" s="138">
        <v>0</v>
      </c>
      <c r="E89" s="138">
        <v>17</v>
      </c>
      <c r="F89" s="138">
        <v>2</v>
      </c>
      <c r="G89" s="138">
        <v>0</v>
      </c>
      <c r="H89" s="138">
        <v>0</v>
      </c>
      <c r="I89" s="138">
        <v>0</v>
      </c>
      <c r="J89" s="138">
        <v>0</v>
      </c>
      <c r="K89" s="138">
        <v>0</v>
      </c>
      <c r="L89" s="138">
        <v>0</v>
      </c>
      <c r="M89" s="138">
        <v>0</v>
      </c>
      <c r="N89" s="138">
        <v>26.2</v>
      </c>
      <c r="O89" s="138">
        <v>29.5</v>
      </c>
      <c r="P89" s="2"/>
      <c r="Q89" s="391">
        <v>0.8125</v>
      </c>
      <c r="R89" s="388">
        <f t="shared" si="15"/>
        <v>26.2</v>
      </c>
      <c r="S89" s="388">
        <f t="shared" si="16"/>
        <v>26.6</v>
      </c>
      <c r="T89" s="388">
        <f t="shared" si="17"/>
        <v>28.3</v>
      </c>
      <c r="U89" s="388">
        <f t="shared" si="18"/>
        <v>27.4</v>
      </c>
      <c r="V89" s="388">
        <f t="shared" si="19"/>
        <v>26.7</v>
      </c>
      <c r="W89" s="388">
        <f t="shared" si="20"/>
        <v>29.8</v>
      </c>
      <c r="X89" s="388">
        <f t="shared" si="21"/>
        <v>27.5</v>
      </c>
      <c r="Y89" s="388">
        <f t="shared" si="22"/>
        <v>24.8</v>
      </c>
      <c r="Z89" s="388">
        <f t="shared" si="23"/>
        <v>27.5</v>
      </c>
      <c r="AA89" s="388" t="str">
        <f t="shared" si="24"/>
        <v>*</v>
      </c>
      <c r="AB89" s="388" t="str">
        <f t="shared" si="25"/>
        <v>*</v>
      </c>
      <c r="AC89" s="388" t="str">
        <f t="shared" si="26"/>
        <v>*</v>
      </c>
      <c r="AD89" s="388" t="str">
        <f t="shared" si="27"/>
        <v>*</v>
      </c>
      <c r="AE89" s="388" t="str">
        <f t="shared" si="28"/>
        <v>*</v>
      </c>
      <c r="AF89" s="388"/>
    </row>
    <row r="90" spans="1:32" ht="13.5" customHeight="1" x14ac:dyDescent="0.25">
      <c r="A90" s="139">
        <v>0.82291666666666696</v>
      </c>
      <c r="B90" s="138">
        <v>4</v>
      </c>
      <c r="C90" s="138">
        <v>0</v>
      </c>
      <c r="D90" s="138">
        <v>0</v>
      </c>
      <c r="E90" s="138">
        <v>3</v>
      </c>
      <c r="F90" s="138">
        <v>1</v>
      </c>
      <c r="G90" s="138">
        <v>0</v>
      </c>
      <c r="H90" s="138">
        <v>0</v>
      </c>
      <c r="I90" s="138">
        <v>0</v>
      </c>
      <c r="J90" s="138">
        <v>0</v>
      </c>
      <c r="K90" s="138">
        <v>0</v>
      </c>
      <c r="L90" s="138">
        <v>0</v>
      </c>
      <c r="M90" s="138">
        <v>0</v>
      </c>
      <c r="N90" s="138">
        <v>27.7</v>
      </c>
      <c r="O90" s="138" t="s">
        <v>192</v>
      </c>
      <c r="P90" s="2"/>
      <c r="Q90" s="391">
        <v>0.82291666666666696</v>
      </c>
      <c r="R90" s="388">
        <f t="shared" si="15"/>
        <v>27.7</v>
      </c>
      <c r="S90" s="388">
        <f t="shared" si="16"/>
        <v>30</v>
      </c>
      <c r="T90" s="388">
        <f t="shared" si="17"/>
        <v>28.8</v>
      </c>
      <c r="U90" s="388">
        <f t="shared" si="18"/>
        <v>28.4</v>
      </c>
      <c r="V90" s="388">
        <f t="shared" si="19"/>
        <v>27.1</v>
      </c>
      <c r="W90" s="388">
        <f t="shared" si="20"/>
        <v>29.2</v>
      </c>
      <c r="X90" s="388">
        <f t="shared" si="21"/>
        <v>25.8</v>
      </c>
      <c r="Y90" s="388">
        <f t="shared" si="22"/>
        <v>25.4</v>
      </c>
      <c r="Z90" s="388">
        <f t="shared" si="23"/>
        <v>28.1</v>
      </c>
      <c r="AA90" s="388" t="str">
        <f t="shared" si="24"/>
        <v>*</v>
      </c>
      <c r="AB90" s="388" t="str">
        <f t="shared" si="25"/>
        <v>*</v>
      </c>
      <c r="AC90" s="388" t="str">
        <f t="shared" si="26"/>
        <v>*</v>
      </c>
      <c r="AD90" s="388" t="str">
        <f t="shared" si="27"/>
        <v>*</v>
      </c>
      <c r="AE90" s="388" t="str">
        <f t="shared" si="28"/>
        <v>*</v>
      </c>
      <c r="AF90" s="388"/>
    </row>
    <row r="91" spans="1:32" ht="13.5" customHeight="1" x14ac:dyDescent="0.25">
      <c r="A91" s="139">
        <v>0.83333333333333304</v>
      </c>
      <c r="B91" s="138">
        <v>10</v>
      </c>
      <c r="C91" s="138">
        <v>0</v>
      </c>
      <c r="D91" s="138">
        <v>1</v>
      </c>
      <c r="E91" s="138">
        <v>9</v>
      </c>
      <c r="F91" s="138">
        <v>0</v>
      </c>
      <c r="G91" s="138">
        <v>0</v>
      </c>
      <c r="H91" s="138">
        <v>0</v>
      </c>
      <c r="I91" s="138">
        <v>0</v>
      </c>
      <c r="J91" s="138">
        <v>0</v>
      </c>
      <c r="K91" s="138">
        <v>0</v>
      </c>
      <c r="L91" s="138">
        <v>0</v>
      </c>
      <c r="M91" s="138">
        <v>0</v>
      </c>
      <c r="N91" s="138">
        <v>28.7</v>
      </c>
      <c r="O91" s="138" t="s">
        <v>192</v>
      </c>
      <c r="P91" s="2"/>
      <c r="Q91" s="391">
        <v>0.83333333333333304</v>
      </c>
      <c r="R91" s="388">
        <f t="shared" si="15"/>
        <v>28.7</v>
      </c>
      <c r="S91" s="388">
        <f t="shared" si="16"/>
        <v>26.9</v>
      </c>
      <c r="T91" s="388">
        <f t="shared" si="17"/>
        <v>27.6</v>
      </c>
      <c r="U91" s="388">
        <f t="shared" si="18"/>
        <v>28</v>
      </c>
      <c r="V91" s="388">
        <f t="shared" si="19"/>
        <v>27</v>
      </c>
      <c r="W91" s="388">
        <f t="shared" si="20"/>
        <v>25.2</v>
      </c>
      <c r="X91" s="388">
        <f t="shared" si="21"/>
        <v>28.4</v>
      </c>
      <c r="Y91" s="388">
        <f t="shared" si="22"/>
        <v>24.6</v>
      </c>
      <c r="Z91" s="388">
        <f t="shared" si="23"/>
        <v>26.9</v>
      </c>
      <c r="AA91" s="388" t="str">
        <f t="shared" si="24"/>
        <v>*</v>
      </c>
      <c r="AB91" s="388" t="str">
        <f t="shared" si="25"/>
        <v>*</v>
      </c>
      <c r="AC91" s="388" t="str">
        <f t="shared" si="26"/>
        <v>*</v>
      </c>
      <c r="AD91" s="388" t="str">
        <f t="shared" si="27"/>
        <v>*</v>
      </c>
      <c r="AE91" s="388" t="str">
        <f t="shared" si="28"/>
        <v>*</v>
      </c>
      <c r="AF91" s="388"/>
    </row>
    <row r="92" spans="1:32" ht="13.5" customHeight="1" x14ac:dyDescent="0.25">
      <c r="A92" s="139">
        <v>0.84375</v>
      </c>
      <c r="B92" s="138">
        <v>8</v>
      </c>
      <c r="C92" s="138">
        <v>0</v>
      </c>
      <c r="D92" s="138">
        <v>1</v>
      </c>
      <c r="E92" s="138">
        <v>6</v>
      </c>
      <c r="F92" s="138">
        <v>0</v>
      </c>
      <c r="G92" s="138">
        <v>0</v>
      </c>
      <c r="H92" s="138">
        <v>0</v>
      </c>
      <c r="I92" s="138">
        <v>1</v>
      </c>
      <c r="J92" s="138">
        <v>0</v>
      </c>
      <c r="K92" s="138">
        <v>0</v>
      </c>
      <c r="L92" s="138">
        <v>0</v>
      </c>
      <c r="M92" s="138">
        <v>0</v>
      </c>
      <c r="N92" s="138">
        <v>25.4</v>
      </c>
      <c r="O92" s="138" t="s">
        <v>192</v>
      </c>
      <c r="P92" s="2"/>
      <c r="Q92" s="391">
        <v>0.84375</v>
      </c>
      <c r="R92" s="388">
        <f t="shared" si="15"/>
        <v>25.4</v>
      </c>
      <c r="S92" s="388">
        <f t="shared" si="16"/>
        <v>28.7</v>
      </c>
      <c r="T92" s="388">
        <f t="shared" si="17"/>
        <v>30</v>
      </c>
      <c r="U92" s="388">
        <f t="shared" si="18"/>
        <v>27</v>
      </c>
      <c r="V92" s="388">
        <f t="shared" si="19"/>
        <v>27</v>
      </c>
      <c r="W92" s="388">
        <f t="shared" si="20"/>
        <v>26</v>
      </c>
      <c r="X92" s="388">
        <f t="shared" si="21"/>
        <v>27.8</v>
      </c>
      <c r="Y92" s="388">
        <f t="shared" si="22"/>
        <v>28.9</v>
      </c>
      <c r="Z92" s="388">
        <f t="shared" si="23"/>
        <v>27.8</v>
      </c>
      <c r="AA92" s="388" t="str">
        <f t="shared" si="24"/>
        <v>*</v>
      </c>
      <c r="AB92" s="388" t="str">
        <f t="shared" si="25"/>
        <v>*</v>
      </c>
      <c r="AC92" s="388" t="str">
        <f t="shared" si="26"/>
        <v>*</v>
      </c>
      <c r="AD92" s="388" t="str">
        <f t="shared" si="27"/>
        <v>*</v>
      </c>
      <c r="AE92" s="388" t="str">
        <f t="shared" si="28"/>
        <v>*</v>
      </c>
      <c r="AF92" s="388"/>
    </row>
    <row r="93" spans="1:32" ht="13.5" customHeight="1" x14ac:dyDescent="0.25">
      <c r="A93" s="139">
        <v>0.85416666666666696</v>
      </c>
      <c r="B93" s="138">
        <v>6</v>
      </c>
      <c r="C93" s="138">
        <v>0</v>
      </c>
      <c r="D93" s="138">
        <v>0</v>
      </c>
      <c r="E93" s="138">
        <v>6</v>
      </c>
      <c r="F93" s="138">
        <v>0</v>
      </c>
      <c r="G93" s="138">
        <v>0</v>
      </c>
      <c r="H93" s="138">
        <v>0</v>
      </c>
      <c r="I93" s="138">
        <v>0</v>
      </c>
      <c r="J93" s="138">
        <v>0</v>
      </c>
      <c r="K93" s="138">
        <v>0</v>
      </c>
      <c r="L93" s="138">
        <v>0</v>
      </c>
      <c r="M93" s="138">
        <v>0</v>
      </c>
      <c r="N93" s="138">
        <v>23.4</v>
      </c>
      <c r="O93" s="138" t="s">
        <v>192</v>
      </c>
      <c r="P93" s="2"/>
      <c r="Q93" s="391">
        <v>0.85416666666666696</v>
      </c>
      <c r="R93" s="388">
        <f t="shared" si="15"/>
        <v>23.4</v>
      </c>
      <c r="S93" s="388">
        <f t="shared" si="16"/>
        <v>26.7</v>
      </c>
      <c r="T93" s="388">
        <f t="shared" si="17"/>
        <v>25.1</v>
      </c>
      <c r="U93" s="388">
        <f t="shared" si="18"/>
        <v>26.8</v>
      </c>
      <c r="V93" s="388">
        <f t="shared" si="19"/>
        <v>27.6</v>
      </c>
      <c r="W93" s="388">
        <f t="shared" si="20"/>
        <v>29.6</v>
      </c>
      <c r="X93" s="388">
        <f t="shared" si="21"/>
        <v>26.6</v>
      </c>
      <c r="Y93" s="388">
        <f t="shared" si="22"/>
        <v>28</v>
      </c>
      <c r="Z93" s="388">
        <f t="shared" si="23"/>
        <v>29</v>
      </c>
      <c r="AA93" s="388" t="str">
        <f t="shared" si="24"/>
        <v>*</v>
      </c>
      <c r="AB93" s="388" t="str">
        <f t="shared" si="25"/>
        <v>*</v>
      </c>
      <c r="AC93" s="388" t="str">
        <f t="shared" si="26"/>
        <v>*</v>
      </c>
      <c r="AD93" s="388" t="str">
        <f t="shared" si="27"/>
        <v>*</v>
      </c>
      <c r="AE93" s="388" t="str">
        <f t="shared" si="28"/>
        <v>*</v>
      </c>
      <c r="AF93" s="388"/>
    </row>
    <row r="94" spans="1:32" ht="13.5" customHeight="1" x14ac:dyDescent="0.25">
      <c r="A94" s="139">
        <v>0.86458333333333304</v>
      </c>
      <c r="B94" s="138">
        <v>2</v>
      </c>
      <c r="C94" s="138">
        <v>0</v>
      </c>
      <c r="D94" s="138">
        <v>0</v>
      </c>
      <c r="E94" s="138">
        <v>2</v>
      </c>
      <c r="F94" s="138">
        <v>0</v>
      </c>
      <c r="G94" s="138">
        <v>0</v>
      </c>
      <c r="H94" s="138">
        <v>0</v>
      </c>
      <c r="I94" s="138">
        <v>0</v>
      </c>
      <c r="J94" s="138">
        <v>0</v>
      </c>
      <c r="K94" s="138">
        <v>0</v>
      </c>
      <c r="L94" s="138">
        <v>0</v>
      </c>
      <c r="M94" s="138">
        <v>0</v>
      </c>
      <c r="N94" s="138">
        <v>28.9</v>
      </c>
      <c r="O94" s="138" t="s">
        <v>192</v>
      </c>
      <c r="P94" s="2"/>
      <c r="Q94" s="391">
        <v>0.86458333333333304</v>
      </c>
      <c r="R94" s="388">
        <f t="shared" si="15"/>
        <v>28.9</v>
      </c>
      <c r="S94" s="388">
        <f t="shared" si="16"/>
        <v>23.5</v>
      </c>
      <c r="T94" s="388">
        <f t="shared" si="17"/>
        <v>27.1</v>
      </c>
      <c r="U94" s="388">
        <f t="shared" si="18"/>
        <v>29.5</v>
      </c>
      <c r="V94" s="388">
        <f t="shared" si="19"/>
        <v>27.3</v>
      </c>
      <c r="W94" s="388">
        <f t="shared" si="20"/>
        <v>30.7</v>
      </c>
      <c r="X94" s="388">
        <f t="shared" si="21"/>
        <v>28.6</v>
      </c>
      <c r="Y94" s="388">
        <f t="shared" si="22"/>
        <v>28.5</v>
      </c>
      <c r="Z94" s="388">
        <f t="shared" si="23"/>
        <v>25.5</v>
      </c>
      <c r="AA94" s="388" t="str">
        <f t="shared" si="24"/>
        <v>*</v>
      </c>
      <c r="AB94" s="388" t="str">
        <f t="shared" si="25"/>
        <v>*</v>
      </c>
      <c r="AC94" s="388" t="str">
        <f t="shared" si="26"/>
        <v>*</v>
      </c>
      <c r="AD94" s="388" t="str">
        <f t="shared" si="27"/>
        <v>*</v>
      </c>
      <c r="AE94" s="388" t="str">
        <f t="shared" si="28"/>
        <v>*</v>
      </c>
      <c r="AF94" s="388"/>
    </row>
    <row r="95" spans="1:32" ht="13.5" customHeight="1" x14ac:dyDescent="0.25">
      <c r="A95" s="139">
        <v>0.875</v>
      </c>
      <c r="B95" s="138">
        <v>9</v>
      </c>
      <c r="C95" s="138">
        <v>0</v>
      </c>
      <c r="D95" s="138">
        <v>0</v>
      </c>
      <c r="E95" s="138">
        <v>9</v>
      </c>
      <c r="F95" s="138">
        <v>0</v>
      </c>
      <c r="G95" s="138">
        <v>0</v>
      </c>
      <c r="H95" s="138">
        <v>0</v>
      </c>
      <c r="I95" s="138">
        <v>0</v>
      </c>
      <c r="J95" s="138">
        <v>0</v>
      </c>
      <c r="K95" s="138">
        <v>0</v>
      </c>
      <c r="L95" s="138">
        <v>0</v>
      </c>
      <c r="M95" s="138">
        <v>0</v>
      </c>
      <c r="N95" s="138">
        <v>28.8</v>
      </c>
      <c r="O95" s="138" t="s">
        <v>192</v>
      </c>
      <c r="P95" s="2"/>
      <c r="Q95" s="391">
        <v>0.875</v>
      </c>
      <c r="R95" s="388">
        <f t="shared" si="15"/>
        <v>28.8</v>
      </c>
      <c r="S95" s="388">
        <f t="shared" si="16"/>
        <v>28.9</v>
      </c>
      <c r="T95" s="388">
        <f t="shared" si="17"/>
        <v>29.6</v>
      </c>
      <c r="U95" s="388">
        <f t="shared" si="18"/>
        <v>27.8</v>
      </c>
      <c r="V95" s="388">
        <f t="shared" si="19"/>
        <v>28.2</v>
      </c>
      <c r="W95" s="388">
        <f t="shared" si="20"/>
        <v>27.1</v>
      </c>
      <c r="X95" s="388">
        <f t="shared" si="21"/>
        <v>30.6</v>
      </c>
      <c r="Y95" s="388">
        <f t="shared" si="22"/>
        <v>24.9</v>
      </c>
      <c r="Z95" s="388">
        <f t="shared" si="23"/>
        <v>29</v>
      </c>
      <c r="AA95" s="388" t="str">
        <f t="shared" si="24"/>
        <v>*</v>
      </c>
      <c r="AB95" s="388" t="str">
        <f t="shared" si="25"/>
        <v>*</v>
      </c>
      <c r="AC95" s="388" t="str">
        <f t="shared" si="26"/>
        <v>*</v>
      </c>
      <c r="AD95" s="388" t="str">
        <f t="shared" si="27"/>
        <v>*</v>
      </c>
      <c r="AE95" s="388" t="str">
        <f t="shared" si="28"/>
        <v>*</v>
      </c>
      <c r="AF95" s="388"/>
    </row>
    <row r="96" spans="1:32" ht="13.5" customHeight="1" x14ac:dyDescent="0.25">
      <c r="A96" s="139">
        <v>0.88541666666666696</v>
      </c>
      <c r="B96" s="138">
        <v>13</v>
      </c>
      <c r="C96" s="138">
        <v>0</v>
      </c>
      <c r="D96" s="138">
        <v>0</v>
      </c>
      <c r="E96" s="138">
        <v>12</v>
      </c>
      <c r="F96" s="138">
        <v>1</v>
      </c>
      <c r="G96" s="138">
        <v>0</v>
      </c>
      <c r="H96" s="138">
        <v>0</v>
      </c>
      <c r="I96" s="138">
        <v>0</v>
      </c>
      <c r="J96" s="138">
        <v>0</v>
      </c>
      <c r="K96" s="138">
        <v>0</v>
      </c>
      <c r="L96" s="138">
        <v>0</v>
      </c>
      <c r="M96" s="138">
        <v>0</v>
      </c>
      <c r="N96" s="138">
        <v>27.5</v>
      </c>
      <c r="O96" s="138">
        <v>29.5</v>
      </c>
      <c r="P96" s="2"/>
      <c r="Q96" s="391">
        <v>0.88541666666666696</v>
      </c>
      <c r="R96" s="388">
        <f t="shared" si="15"/>
        <v>27.5</v>
      </c>
      <c r="S96" s="388">
        <f t="shared" si="16"/>
        <v>27.4</v>
      </c>
      <c r="T96" s="388">
        <f t="shared" si="17"/>
        <v>29.7</v>
      </c>
      <c r="U96" s="388">
        <f t="shared" si="18"/>
        <v>27.9</v>
      </c>
      <c r="V96" s="388">
        <f t="shared" si="19"/>
        <v>30.2</v>
      </c>
      <c r="W96" s="388">
        <f t="shared" si="20"/>
        <v>25.7</v>
      </c>
      <c r="X96" s="388">
        <f t="shared" si="21"/>
        <v>32.700000000000003</v>
      </c>
      <c r="Y96" s="388">
        <f t="shared" si="22"/>
        <v>26.1</v>
      </c>
      <c r="Z96" s="388">
        <f t="shared" si="23"/>
        <v>27.2</v>
      </c>
      <c r="AA96" s="388" t="str">
        <f t="shared" si="24"/>
        <v>*</v>
      </c>
      <c r="AB96" s="388" t="str">
        <f t="shared" si="25"/>
        <v>*</v>
      </c>
      <c r="AC96" s="388" t="str">
        <f t="shared" si="26"/>
        <v>*</v>
      </c>
      <c r="AD96" s="388" t="str">
        <f t="shared" si="27"/>
        <v>*</v>
      </c>
      <c r="AE96" s="388" t="str">
        <f t="shared" si="28"/>
        <v>*</v>
      </c>
      <c r="AF96" s="388"/>
    </row>
    <row r="97" spans="1:32" ht="13.5" customHeight="1" x14ac:dyDescent="0.25">
      <c r="A97" s="139">
        <v>0.89583333333333304</v>
      </c>
      <c r="B97" s="138">
        <v>9</v>
      </c>
      <c r="C97" s="138">
        <v>0</v>
      </c>
      <c r="D97" s="138">
        <v>0</v>
      </c>
      <c r="E97" s="138">
        <v>8</v>
      </c>
      <c r="F97" s="138">
        <v>1</v>
      </c>
      <c r="G97" s="138">
        <v>0</v>
      </c>
      <c r="H97" s="138">
        <v>0</v>
      </c>
      <c r="I97" s="138">
        <v>0</v>
      </c>
      <c r="J97" s="138">
        <v>0</v>
      </c>
      <c r="K97" s="138">
        <v>0</v>
      </c>
      <c r="L97" s="138">
        <v>0</v>
      </c>
      <c r="M97" s="138">
        <v>0</v>
      </c>
      <c r="N97" s="138">
        <v>27.6</v>
      </c>
      <c r="O97" s="138" t="s">
        <v>192</v>
      </c>
      <c r="P97" s="2"/>
      <c r="Q97" s="391">
        <v>0.89583333333333304</v>
      </c>
      <c r="R97" s="388">
        <f t="shared" si="15"/>
        <v>27.6</v>
      </c>
      <c r="S97" s="388">
        <f t="shared" si="16"/>
        <v>27.7</v>
      </c>
      <c r="T97" s="388">
        <f t="shared" si="17"/>
        <v>28</v>
      </c>
      <c r="U97" s="388">
        <f t="shared" si="18"/>
        <v>28.6</v>
      </c>
      <c r="V97" s="388">
        <f t="shared" si="19"/>
        <v>28</v>
      </c>
      <c r="W97" s="388">
        <f t="shared" si="20"/>
        <v>29.1</v>
      </c>
      <c r="X97" s="388">
        <f t="shared" si="21"/>
        <v>25.7</v>
      </c>
      <c r="Y97" s="388">
        <f t="shared" si="22"/>
        <v>33.1</v>
      </c>
      <c r="Z97" s="388">
        <f t="shared" si="23"/>
        <v>27.8</v>
      </c>
      <c r="AA97" s="388" t="str">
        <f t="shared" si="24"/>
        <v>*</v>
      </c>
      <c r="AB97" s="388" t="str">
        <f t="shared" si="25"/>
        <v>*</v>
      </c>
      <c r="AC97" s="388" t="str">
        <f t="shared" si="26"/>
        <v>*</v>
      </c>
      <c r="AD97" s="388" t="str">
        <f t="shared" si="27"/>
        <v>*</v>
      </c>
      <c r="AE97" s="388" t="str">
        <f t="shared" si="28"/>
        <v>*</v>
      </c>
      <c r="AF97" s="388"/>
    </row>
    <row r="98" spans="1:32" ht="13.5" customHeight="1" x14ac:dyDescent="0.25">
      <c r="A98" s="139">
        <v>0.90625</v>
      </c>
      <c r="B98" s="138">
        <v>1</v>
      </c>
      <c r="C98" s="138">
        <v>0</v>
      </c>
      <c r="D98" s="138">
        <v>0</v>
      </c>
      <c r="E98" s="138">
        <v>0</v>
      </c>
      <c r="F98" s="138">
        <v>1</v>
      </c>
      <c r="G98" s="138">
        <v>0</v>
      </c>
      <c r="H98" s="138">
        <v>0</v>
      </c>
      <c r="I98" s="138">
        <v>0</v>
      </c>
      <c r="J98" s="138">
        <v>0</v>
      </c>
      <c r="K98" s="138">
        <v>0</v>
      </c>
      <c r="L98" s="138">
        <v>0</v>
      </c>
      <c r="M98" s="138">
        <v>0</v>
      </c>
      <c r="N98" s="138">
        <v>26.2</v>
      </c>
      <c r="O98" s="138" t="s">
        <v>192</v>
      </c>
      <c r="P98" s="2"/>
      <c r="Q98" s="391">
        <v>0.90625</v>
      </c>
      <c r="R98" s="388">
        <f t="shared" si="15"/>
        <v>26.2</v>
      </c>
      <c r="S98" s="388">
        <f t="shared" si="16"/>
        <v>29.6</v>
      </c>
      <c r="T98" s="388">
        <f t="shared" si="17"/>
        <v>30.3</v>
      </c>
      <c r="U98" s="388">
        <f t="shared" si="18"/>
        <v>28.6</v>
      </c>
      <c r="V98" s="388">
        <f t="shared" si="19"/>
        <v>26.4</v>
      </c>
      <c r="W98" s="388">
        <f t="shared" si="20"/>
        <v>24.2</v>
      </c>
      <c r="X98" s="388">
        <f t="shared" si="21"/>
        <v>25.2</v>
      </c>
      <c r="Y98" s="388">
        <f t="shared" si="22"/>
        <v>29.4</v>
      </c>
      <c r="Z98" s="388">
        <f t="shared" si="23"/>
        <v>26.4</v>
      </c>
      <c r="AA98" s="388" t="str">
        <f t="shared" si="24"/>
        <v>*</v>
      </c>
      <c r="AB98" s="388" t="str">
        <f t="shared" si="25"/>
        <v>*</v>
      </c>
      <c r="AC98" s="388" t="str">
        <f t="shared" si="26"/>
        <v>*</v>
      </c>
      <c r="AD98" s="388" t="str">
        <f t="shared" si="27"/>
        <v>*</v>
      </c>
      <c r="AE98" s="388" t="str">
        <f t="shared" si="28"/>
        <v>*</v>
      </c>
      <c r="AF98" s="388"/>
    </row>
    <row r="99" spans="1:32" ht="13.5" customHeight="1" x14ac:dyDescent="0.25">
      <c r="A99" s="139">
        <v>0.91666666666666696</v>
      </c>
      <c r="B99" s="138">
        <v>5</v>
      </c>
      <c r="C99" s="138">
        <v>0</v>
      </c>
      <c r="D99" s="138">
        <v>0</v>
      </c>
      <c r="E99" s="138">
        <v>4</v>
      </c>
      <c r="F99" s="138">
        <v>1</v>
      </c>
      <c r="G99" s="138">
        <v>0</v>
      </c>
      <c r="H99" s="138">
        <v>0</v>
      </c>
      <c r="I99" s="138">
        <v>0</v>
      </c>
      <c r="J99" s="138">
        <v>0</v>
      </c>
      <c r="K99" s="138">
        <v>0</v>
      </c>
      <c r="L99" s="138">
        <v>0</v>
      </c>
      <c r="M99" s="138">
        <v>0</v>
      </c>
      <c r="N99" s="138">
        <v>36.5</v>
      </c>
      <c r="O99" s="138" t="s">
        <v>192</v>
      </c>
      <c r="P99" s="2"/>
      <c r="Q99" s="391">
        <v>0.91666666666666696</v>
      </c>
      <c r="R99" s="388">
        <f t="shared" si="15"/>
        <v>36.5</v>
      </c>
      <c r="S99" s="388">
        <f t="shared" si="16"/>
        <v>26.2</v>
      </c>
      <c r="T99" s="388">
        <f t="shared" si="17"/>
        <v>28</v>
      </c>
      <c r="U99" s="388">
        <f t="shared" si="18"/>
        <v>28</v>
      </c>
      <c r="V99" s="388">
        <f t="shared" si="19"/>
        <v>29.9</v>
      </c>
      <c r="W99" s="388">
        <f t="shared" si="20"/>
        <v>19.8</v>
      </c>
      <c r="X99" s="388" t="str">
        <f t="shared" si="21"/>
        <v>-</v>
      </c>
      <c r="Y99" s="388">
        <f t="shared" si="22"/>
        <v>28.5</v>
      </c>
      <c r="Z99" s="388">
        <f t="shared" si="23"/>
        <v>27.9</v>
      </c>
      <c r="AA99" s="388" t="str">
        <f t="shared" si="24"/>
        <v>*</v>
      </c>
      <c r="AB99" s="388" t="str">
        <f t="shared" si="25"/>
        <v>*</v>
      </c>
      <c r="AC99" s="388" t="str">
        <f t="shared" si="26"/>
        <v>*</v>
      </c>
      <c r="AD99" s="388" t="str">
        <f t="shared" si="27"/>
        <v>*</v>
      </c>
      <c r="AE99" s="388" t="str">
        <f t="shared" si="28"/>
        <v>*</v>
      </c>
      <c r="AF99" s="388"/>
    </row>
    <row r="100" spans="1:32" ht="13.5" customHeight="1" x14ac:dyDescent="0.25">
      <c r="A100" s="139">
        <v>0.92708333333333304</v>
      </c>
      <c r="B100" s="138">
        <v>3</v>
      </c>
      <c r="C100" s="138">
        <v>0</v>
      </c>
      <c r="D100" s="138">
        <v>0</v>
      </c>
      <c r="E100" s="138">
        <v>3</v>
      </c>
      <c r="F100" s="138">
        <v>0</v>
      </c>
      <c r="G100" s="138">
        <v>0</v>
      </c>
      <c r="H100" s="138">
        <v>0</v>
      </c>
      <c r="I100" s="138">
        <v>0</v>
      </c>
      <c r="J100" s="138">
        <v>0</v>
      </c>
      <c r="K100" s="138">
        <v>0</v>
      </c>
      <c r="L100" s="138">
        <v>0</v>
      </c>
      <c r="M100" s="138">
        <v>0</v>
      </c>
      <c r="N100" s="138">
        <v>30.6</v>
      </c>
      <c r="O100" s="138" t="s">
        <v>192</v>
      </c>
      <c r="P100" s="2"/>
      <c r="Q100" s="391">
        <v>0.92708333333333304</v>
      </c>
      <c r="R100" s="388">
        <f t="shared" si="15"/>
        <v>30.6</v>
      </c>
      <c r="S100" s="388">
        <f t="shared" si="16"/>
        <v>22.2</v>
      </c>
      <c r="T100" s="388">
        <f t="shared" si="17"/>
        <v>28</v>
      </c>
      <c r="U100" s="388">
        <f t="shared" si="18"/>
        <v>30.4</v>
      </c>
      <c r="V100" s="388">
        <f t="shared" si="19"/>
        <v>31.2</v>
      </c>
      <c r="W100" s="388">
        <f t="shared" si="20"/>
        <v>28.4</v>
      </c>
      <c r="X100" s="388">
        <f t="shared" si="21"/>
        <v>22.8</v>
      </c>
      <c r="Y100" s="388">
        <f t="shared" si="22"/>
        <v>31.8</v>
      </c>
      <c r="Z100" s="388">
        <f t="shared" si="23"/>
        <v>29.6</v>
      </c>
      <c r="AA100" s="388" t="str">
        <f t="shared" si="24"/>
        <v>*</v>
      </c>
      <c r="AB100" s="388" t="str">
        <f t="shared" si="25"/>
        <v>*</v>
      </c>
      <c r="AC100" s="388" t="str">
        <f t="shared" si="26"/>
        <v>*</v>
      </c>
      <c r="AD100" s="388" t="str">
        <f t="shared" si="27"/>
        <v>*</v>
      </c>
      <c r="AE100" s="388" t="str">
        <f t="shared" si="28"/>
        <v>*</v>
      </c>
      <c r="AF100" s="388"/>
    </row>
    <row r="101" spans="1:32" ht="13.5" customHeight="1" x14ac:dyDescent="0.25">
      <c r="A101" s="139">
        <v>0.9375</v>
      </c>
      <c r="B101" s="138">
        <v>3</v>
      </c>
      <c r="C101" s="138">
        <v>0</v>
      </c>
      <c r="D101" s="138">
        <v>2</v>
      </c>
      <c r="E101" s="138">
        <v>1</v>
      </c>
      <c r="F101" s="138">
        <v>0</v>
      </c>
      <c r="G101" s="138">
        <v>0</v>
      </c>
      <c r="H101" s="138">
        <v>0</v>
      </c>
      <c r="I101" s="138">
        <v>0</v>
      </c>
      <c r="J101" s="138">
        <v>0</v>
      </c>
      <c r="K101" s="138">
        <v>0</v>
      </c>
      <c r="L101" s="138">
        <v>0</v>
      </c>
      <c r="M101" s="138">
        <v>0</v>
      </c>
      <c r="N101" s="138">
        <v>32.799999999999997</v>
      </c>
      <c r="O101" s="138" t="s">
        <v>192</v>
      </c>
      <c r="P101" s="2"/>
      <c r="Q101" s="391">
        <v>0.9375</v>
      </c>
      <c r="R101" s="388">
        <f t="shared" si="15"/>
        <v>32.799999999999997</v>
      </c>
      <c r="S101" s="388">
        <f t="shared" si="16"/>
        <v>27.1</v>
      </c>
      <c r="T101" s="388">
        <f t="shared" si="17"/>
        <v>31.6</v>
      </c>
      <c r="U101" s="388">
        <f t="shared" si="18"/>
        <v>46.2</v>
      </c>
      <c r="V101" s="388">
        <f t="shared" si="19"/>
        <v>26.1</v>
      </c>
      <c r="W101" s="388">
        <f t="shared" si="20"/>
        <v>27.1</v>
      </c>
      <c r="X101" s="388">
        <f t="shared" si="21"/>
        <v>29.5</v>
      </c>
      <c r="Y101" s="388" t="str">
        <f t="shared" si="22"/>
        <v>-</v>
      </c>
      <c r="Z101" s="388">
        <f t="shared" si="23"/>
        <v>29.1</v>
      </c>
      <c r="AA101" s="388" t="str">
        <f t="shared" si="24"/>
        <v>*</v>
      </c>
      <c r="AB101" s="388" t="str">
        <f t="shared" si="25"/>
        <v>*</v>
      </c>
      <c r="AC101" s="388" t="str">
        <f t="shared" si="26"/>
        <v>*</v>
      </c>
      <c r="AD101" s="388" t="str">
        <f t="shared" si="27"/>
        <v>*</v>
      </c>
      <c r="AE101" s="388" t="str">
        <f t="shared" si="28"/>
        <v>*</v>
      </c>
      <c r="AF101" s="388"/>
    </row>
    <row r="102" spans="1:32" ht="13.5" customHeight="1" x14ac:dyDescent="0.25">
      <c r="A102" s="139">
        <v>0.94791666666666696</v>
      </c>
      <c r="B102" s="138">
        <v>0</v>
      </c>
      <c r="C102" s="138">
        <v>0</v>
      </c>
      <c r="D102" s="138">
        <v>0</v>
      </c>
      <c r="E102" s="138">
        <v>0</v>
      </c>
      <c r="F102" s="138">
        <v>0</v>
      </c>
      <c r="G102" s="138">
        <v>0</v>
      </c>
      <c r="H102" s="138">
        <v>0</v>
      </c>
      <c r="I102" s="138">
        <v>0</v>
      </c>
      <c r="J102" s="138">
        <v>0</v>
      </c>
      <c r="K102" s="138">
        <v>0</v>
      </c>
      <c r="L102" s="138">
        <v>0</v>
      </c>
      <c r="M102" s="138">
        <v>0</v>
      </c>
      <c r="N102" s="138" t="s">
        <v>192</v>
      </c>
      <c r="O102" s="138" t="s">
        <v>192</v>
      </c>
      <c r="P102" s="2"/>
      <c r="Q102" s="391">
        <v>0.94791666666666696</v>
      </c>
      <c r="R102" s="388" t="str">
        <f t="shared" si="15"/>
        <v>-</v>
      </c>
      <c r="S102" s="388">
        <f t="shared" si="16"/>
        <v>21.1</v>
      </c>
      <c r="T102" s="388">
        <f t="shared" si="17"/>
        <v>29.5</v>
      </c>
      <c r="U102" s="388">
        <f t="shared" si="18"/>
        <v>34.799999999999997</v>
      </c>
      <c r="V102" s="388">
        <f t="shared" si="19"/>
        <v>30.4</v>
      </c>
      <c r="W102" s="388">
        <f t="shared" si="20"/>
        <v>20.5</v>
      </c>
      <c r="X102" s="388">
        <f t="shared" si="21"/>
        <v>29.4</v>
      </c>
      <c r="Y102" s="388" t="str">
        <f t="shared" si="22"/>
        <v>-</v>
      </c>
      <c r="Z102" s="388">
        <f t="shared" si="23"/>
        <v>30.9</v>
      </c>
      <c r="AA102" s="388" t="str">
        <f t="shared" si="24"/>
        <v>*</v>
      </c>
      <c r="AB102" s="388" t="str">
        <f t="shared" si="25"/>
        <v>*</v>
      </c>
      <c r="AC102" s="388" t="str">
        <f t="shared" si="26"/>
        <v>*</v>
      </c>
      <c r="AD102" s="388" t="str">
        <f t="shared" si="27"/>
        <v>*</v>
      </c>
      <c r="AE102" s="388" t="str">
        <f t="shared" si="28"/>
        <v>*</v>
      </c>
      <c r="AF102" s="388"/>
    </row>
    <row r="103" spans="1:32" ht="13.5" customHeight="1" x14ac:dyDescent="0.25">
      <c r="A103" s="139">
        <v>0.95833333333333304</v>
      </c>
      <c r="B103" s="138">
        <v>2</v>
      </c>
      <c r="C103" s="138">
        <v>0</v>
      </c>
      <c r="D103" s="138">
        <v>0</v>
      </c>
      <c r="E103" s="138">
        <v>2</v>
      </c>
      <c r="F103" s="138">
        <v>0</v>
      </c>
      <c r="G103" s="138">
        <v>0</v>
      </c>
      <c r="H103" s="138">
        <v>0</v>
      </c>
      <c r="I103" s="138">
        <v>0</v>
      </c>
      <c r="J103" s="138">
        <v>0</v>
      </c>
      <c r="K103" s="138">
        <v>0</v>
      </c>
      <c r="L103" s="138">
        <v>0</v>
      </c>
      <c r="M103" s="138">
        <v>0</v>
      </c>
      <c r="N103" s="138">
        <v>22.3</v>
      </c>
      <c r="O103" s="138" t="s">
        <v>192</v>
      </c>
      <c r="P103" s="2"/>
      <c r="Q103" s="391">
        <v>0.95833333333333304</v>
      </c>
      <c r="R103" s="388">
        <f t="shared" si="15"/>
        <v>22.3</v>
      </c>
      <c r="S103" s="388">
        <f t="shared" si="16"/>
        <v>22.9</v>
      </c>
      <c r="T103" s="388">
        <f t="shared" si="17"/>
        <v>27.9</v>
      </c>
      <c r="U103" s="388">
        <f t="shared" si="18"/>
        <v>26.2</v>
      </c>
      <c r="V103" s="388">
        <f t="shared" si="19"/>
        <v>29.7</v>
      </c>
      <c r="W103" s="388">
        <f t="shared" si="20"/>
        <v>26.6</v>
      </c>
      <c r="X103" s="388">
        <f t="shared" si="21"/>
        <v>25.5</v>
      </c>
      <c r="Y103" s="388" t="str">
        <f t="shared" si="22"/>
        <v>-</v>
      </c>
      <c r="Z103" s="388">
        <f t="shared" si="23"/>
        <v>24.3</v>
      </c>
      <c r="AA103" s="388" t="str">
        <f t="shared" si="24"/>
        <v>*</v>
      </c>
      <c r="AB103" s="388" t="str">
        <f t="shared" si="25"/>
        <v>*</v>
      </c>
      <c r="AC103" s="388" t="str">
        <f t="shared" si="26"/>
        <v>*</v>
      </c>
      <c r="AD103" s="388" t="str">
        <f t="shared" si="27"/>
        <v>*</v>
      </c>
      <c r="AE103" s="388" t="str">
        <f t="shared" si="28"/>
        <v>*</v>
      </c>
      <c r="AF103" s="388"/>
    </row>
    <row r="104" spans="1:32" ht="13.5" customHeight="1" x14ac:dyDescent="0.25">
      <c r="A104" s="139">
        <v>0.96875</v>
      </c>
      <c r="B104" s="138">
        <v>0</v>
      </c>
      <c r="C104" s="138">
        <v>0</v>
      </c>
      <c r="D104" s="138">
        <v>0</v>
      </c>
      <c r="E104" s="138">
        <v>0</v>
      </c>
      <c r="F104" s="138">
        <v>0</v>
      </c>
      <c r="G104" s="138">
        <v>0</v>
      </c>
      <c r="H104" s="138">
        <v>0</v>
      </c>
      <c r="I104" s="138">
        <v>0</v>
      </c>
      <c r="J104" s="138">
        <v>0</v>
      </c>
      <c r="K104" s="138">
        <v>0</v>
      </c>
      <c r="L104" s="138">
        <v>0</v>
      </c>
      <c r="M104" s="138">
        <v>0</v>
      </c>
      <c r="N104" s="138" t="s">
        <v>192</v>
      </c>
      <c r="O104" s="138" t="s">
        <v>192</v>
      </c>
      <c r="P104" s="2"/>
      <c r="Q104" s="391">
        <v>0.96875</v>
      </c>
      <c r="R104" s="388" t="str">
        <f t="shared" si="15"/>
        <v>-</v>
      </c>
      <c r="S104" s="388">
        <f t="shared" si="16"/>
        <v>31.7</v>
      </c>
      <c r="T104" s="388">
        <f t="shared" si="17"/>
        <v>24.2</v>
      </c>
      <c r="U104" s="388" t="str">
        <f t="shared" si="18"/>
        <v>-</v>
      </c>
      <c r="V104" s="388">
        <f t="shared" si="19"/>
        <v>25.8</v>
      </c>
      <c r="W104" s="388" t="str">
        <f t="shared" si="20"/>
        <v>-</v>
      </c>
      <c r="X104" s="388">
        <f t="shared" si="21"/>
        <v>27.8</v>
      </c>
      <c r="Y104" s="388" t="str">
        <f t="shared" si="22"/>
        <v>-</v>
      </c>
      <c r="Z104" s="388">
        <f t="shared" si="23"/>
        <v>22.8</v>
      </c>
      <c r="AA104" s="388" t="str">
        <f t="shared" si="24"/>
        <v>*</v>
      </c>
      <c r="AB104" s="388" t="str">
        <f t="shared" si="25"/>
        <v>*</v>
      </c>
      <c r="AC104" s="388" t="str">
        <f t="shared" si="26"/>
        <v>*</v>
      </c>
      <c r="AD104" s="388" t="str">
        <f t="shared" si="27"/>
        <v>*</v>
      </c>
      <c r="AE104" s="388" t="str">
        <f t="shared" si="28"/>
        <v>*</v>
      </c>
      <c r="AF104" s="388"/>
    </row>
    <row r="105" spans="1:32" ht="13.5" customHeight="1" x14ac:dyDescent="0.25">
      <c r="A105" s="139">
        <v>0.97916666666666696</v>
      </c>
      <c r="B105" s="138">
        <v>1</v>
      </c>
      <c r="C105" s="138">
        <v>0</v>
      </c>
      <c r="D105" s="138">
        <v>0</v>
      </c>
      <c r="E105" s="138">
        <v>1</v>
      </c>
      <c r="F105" s="138">
        <v>0</v>
      </c>
      <c r="G105" s="138">
        <v>0</v>
      </c>
      <c r="H105" s="138">
        <v>0</v>
      </c>
      <c r="I105" s="138">
        <v>0</v>
      </c>
      <c r="J105" s="138">
        <v>0</v>
      </c>
      <c r="K105" s="138">
        <v>0</v>
      </c>
      <c r="L105" s="138">
        <v>0</v>
      </c>
      <c r="M105" s="138">
        <v>0</v>
      </c>
      <c r="N105" s="138">
        <v>25.6</v>
      </c>
      <c r="O105" s="138" t="s">
        <v>192</v>
      </c>
      <c r="P105" s="2"/>
      <c r="Q105" s="391">
        <v>0.97916666666666696</v>
      </c>
      <c r="R105" s="388">
        <f t="shared" si="15"/>
        <v>25.6</v>
      </c>
      <c r="S105" s="388">
        <f t="shared" si="16"/>
        <v>19.899999999999999</v>
      </c>
      <c r="T105" s="388" t="str">
        <f t="shared" si="17"/>
        <v>-</v>
      </c>
      <c r="U105" s="388">
        <f t="shared" si="18"/>
        <v>31.1</v>
      </c>
      <c r="V105" s="388">
        <f t="shared" si="19"/>
        <v>25.3</v>
      </c>
      <c r="W105" s="388">
        <f t="shared" si="20"/>
        <v>32.5</v>
      </c>
      <c r="X105" s="388">
        <f t="shared" si="21"/>
        <v>25</v>
      </c>
      <c r="Y105" s="388">
        <f t="shared" si="22"/>
        <v>32.9</v>
      </c>
      <c r="Z105" s="388">
        <f t="shared" si="23"/>
        <v>32</v>
      </c>
      <c r="AA105" s="388" t="str">
        <f t="shared" si="24"/>
        <v>*</v>
      </c>
      <c r="AB105" s="388" t="str">
        <f t="shared" si="25"/>
        <v>*</v>
      </c>
      <c r="AC105" s="388" t="str">
        <f t="shared" si="26"/>
        <v>*</v>
      </c>
      <c r="AD105" s="388" t="str">
        <f t="shared" si="27"/>
        <v>*</v>
      </c>
      <c r="AE105" s="388" t="str">
        <f t="shared" si="28"/>
        <v>*</v>
      </c>
      <c r="AF105" s="388"/>
    </row>
    <row r="106" spans="1:32" ht="13.5" customHeight="1" thickBot="1" x14ac:dyDescent="0.3">
      <c r="A106" s="140">
        <v>0.98958333333333304</v>
      </c>
      <c r="B106" s="138">
        <v>0</v>
      </c>
      <c r="C106" s="138">
        <v>0</v>
      </c>
      <c r="D106" s="138">
        <v>0</v>
      </c>
      <c r="E106" s="138">
        <v>0</v>
      </c>
      <c r="F106" s="138">
        <v>0</v>
      </c>
      <c r="G106" s="138">
        <v>0</v>
      </c>
      <c r="H106" s="138">
        <v>0</v>
      </c>
      <c r="I106" s="138">
        <v>0</v>
      </c>
      <c r="J106" s="138">
        <v>0</v>
      </c>
      <c r="K106" s="138">
        <v>0</v>
      </c>
      <c r="L106" s="138">
        <v>0</v>
      </c>
      <c r="M106" s="138">
        <v>0</v>
      </c>
      <c r="N106" s="138" t="s">
        <v>192</v>
      </c>
      <c r="O106" s="138" t="s">
        <v>192</v>
      </c>
      <c r="P106" s="2"/>
      <c r="Q106" s="391">
        <v>0.98958333333333304</v>
      </c>
      <c r="R106" s="388" t="str">
        <f t="shared" si="15"/>
        <v>-</v>
      </c>
      <c r="S106" s="388">
        <f t="shared" si="16"/>
        <v>29</v>
      </c>
      <c r="T106" s="388" t="str">
        <f t="shared" si="17"/>
        <v>-</v>
      </c>
      <c r="U106" s="388" t="str">
        <f t="shared" si="18"/>
        <v>-</v>
      </c>
      <c r="V106" s="388">
        <f t="shared" si="19"/>
        <v>28.9</v>
      </c>
      <c r="W106" s="388" t="str">
        <f t="shared" si="20"/>
        <v>-</v>
      </c>
      <c r="X106" s="388" t="str">
        <f t="shared" si="21"/>
        <v>-</v>
      </c>
      <c r="Y106" s="388" t="str">
        <f t="shared" si="22"/>
        <v>-</v>
      </c>
      <c r="Z106" s="388">
        <f t="shared" si="23"/>
        <v>31.3</v>
      </c>
      <c r="AA106" s="388" t="str">
        <f t="shared" si="24"/>
        <v>*</v>
      </c>
      <c r="AB106" s="388" t="str">
        <f t="shared" si="25"/>
        <v>*</v>
      </c>
      <c r="AC106" s="388" t="str">
        <f t="shared" si="26"/>
        <v>*</v>
      </c>
      <c r="AD106" s="388" t="str">
        <f t="shared" si="27"/>
        <v>*</v>
      </c>
      <c r="AE106" s="388" t="str">
        <f t="shared" si="28"/>
        <v>*</v>
      </c>
      <c r="AF106" s="388"/>
    </row>
    <row r="107" spans="1:32" ht="13.5" customHeight="1" thickTop="1" x14ac:dyDescent="0.25">
      <c r="A107" s="141" t="s">
        <v>44</v>
      </c>
      <c r="B107" s="142">
        <f t="shared" ref="B107:M107" si="29">SUM(B39:B86)</f>
        <v>736</v>
      </c>
      <c r="C107" s="142">
        <f t="shared" si="29"/>
        <v>7</v>
      </c>
      <c r="D107" s="142">
        <f t="shared" si="29"/>
        <v>11</v>
      </c>
      <c r="E107" s="142">
        <f t="shared" si="29"/>
        <v>567</v>
      </c>
      <c r="F107" s="142">
        <f t="shared" si="29"/>
        <v>103</v>
      </c>
      <c r="G107" s="142">
        <f t="shared" si="29"/>
        <v>38</v>
      </c>
      <c r="H107" s="142">
        <f t="shared" si="29"/>
        <v>3</v>
      </c>
      <c r="I107" s="142">
        <f t="shared" si="29"/>
        <v>0</v>
      </c>
      <c r="J107" s="142">
        <f t="shared" si="29"/>
        <v>3</v>
      </c>
      <c r="K107" s="142">
        <f t="shared" si="29"/>
        <v>0</v>
      </c>
      <c r="L107" s="142">
        <f t="shared" si="29"/>
        <v>1</v>
      </c>
      <c r="M107" s="142">
        <f t="shared" si="29"/>
        <v>3</v>
      </c>
      <c r="N107" s="143">
        <v>26.2</v>
      </c>
      <c r="O107" s="143">
        <v>30</v>
      </c>
      <c r="Q107" s="388" t="s">
        <v>169</v>
      </c>
      <c r="R107" s="392">
        <f>IFERROR(AVERAGE(R51:R58,R67:R74),"-")</f>
        <v>26.416666666666671</v>
      </c>
      <c r="S107" s="392">
        <f t="shared" ref="S107:AE107" si="30">IFERROR(AVERAGE(S51:S58,S67:S74),"-")</f>
        <v>25.40625</v>
      </c>
      <c r="T107" s="392">
        <f t="shared" si="30"/>
        <v>26.293750000000003</v>
      </c>
      <c r="U107" s="392">
        <f t="shared" si="30"/>
        <v>26.168749999999999</v>
      </c>
      <c r="V107" s="392">
        <f t="shared" si="30"/>
        <v>26.143750000000001</v>
      </c>
      <c r="W107" s="392">
        <f t="shared" si="30"/>
        <v>26.512499999999999</v>
      </c>
      <c r="X107" s="392">
        <f t="shared" si="30"/>
        <v>26.443750000000001</v>
      </c>
      <c r="Y107" s="392">
        <f t="shared" si="30"/>
        <v>26.206250000000008</v>
      </c>
      <c r="Z107" s="392">
        <f t="shared" si="30"/>
        <v>25.937500000000004</v>
      </c>
      <c r="AA107" s="392">
        <f t="shared" si="30"/>
        <v>23.9375</v>
      </c>
      <c r="AB107" s="392" t="str">
        <f t="shared" si="30"/>
        <v>-</v>
      </c>
      <c r="AC107" s="392" t="str">
        <f t="shared" si="30"/>
        <v>-</v>
      </c>
      <c r="AD107" s="392" t="str">
        <f t="shared" si="30"/>
        <v>-</v>
      </c>
      <c r="AE107" s="392" t="str">
        <f t="shared" si="30"/>
        <v>-</v>
      </c>
      <c r="AF107" s="388"/>
    </row>
    <row r="108" spans="1:32" ht="13.5" customHeight="1" x14ac:dyDescent="0.25">
      <c r="A108" s="144" t="s">
        <v>45</v>
      </c>
      <c r="B108" s="138">
        <f t="shared" ref="B108:M108" si="31">SUM(B35:B98)</f>
        <v>852</v>
      </c>
      <c r="C108" s="138">
        <f t="shared" si="31"/>
        <v>7</v>
      </c>
      <c r="D108" s="138">
        <f t="shared" si="31"/>
        <v>13</v>
      </c>
      <c r="E108" s="138">
        <f t="shared" si="31"/>
        <v>668</v>
      </c>
      <c r="F108" s="138">
        <f t="shared" si="31"/>
        <v>113</v>
      </c>
      <c r="G108" s="138">
        <f t="shared" si="31"/>
        <v>38</v>
      </c>
      <c r="H108" s="138">
        <f t="shared" si="31"/>
        <v>4</v>
      </c>
      <c r="I108" s="138">
        <f t="shared" si="31"/>
        <v>1</v>
      </c>
      <c r="J108" s="138">
        <f t="shared" si="31"/>
        <v>3</v>
      </c>
      <c r="K108" s="138">
        <f t="shared" si="31"/>
        <v>0</v>
      </c>
      <c r="L108" s="138">
        <f t="shared" si="31"/>
        <v>2</v>
      </c>
      <c r="M108" s="138">
        <f t="shared" si="31"/>
        <v>3</v>
      </c>
      <c r="N108" s="145">
        <v>26.3</v>
      </c>
      <c r="O108" s="145">
        <v>30</v>
      </c>
      <c r="Q108" s="388"/>
      <c r="R108" s="388"/>
      <c r="S108" s="388"/>
      <c r="T108" s="388"/>
      <c r="U108" s="388"/>
      <c r="V108" s="388"/>
      <c r="W108" s="388"/>
      <c r="X108" s="388"/>
      <c r="Y108" s="388"/>
      <c r="Z108" s="388"/>
      <c r="AA108" s="388"/>
      <c r="AB108" s="388"/>
      <c r="AC108" s="388"/>
      <c r="AD108" s="388"/>
      <c r="AE108" s="388"/>
      <c r="AF108" s="388"/>
    </row>
    <row r="109" spans="1:32" ht="13.5" customHeight="1" x14ac:dyDescent="0.25">
      <c r="A109" s="138" t="s">
        <v>46</v>
      </c>
      <c r="B109" s="138">
        <f t="shared" ref="B109:M109" si="32">SUM(B35:B106)</f>
        <v>866</v>
      </c>
      <c r="C109" s="138">
        <f t="shared" si="32"/>
        <v>7</v>
      </c>
      <c r="D109" s="138">
        <f t="shared" si="32"/>
        <v>15</v>
      </c>
      <c r="E109" s="138">
        <f t="shared" si="32"/>
        <v>679</v>
      </c>
      <c r="F109" s="138">
        <f t="shared" si="32"/>
        <v>114</v>
      </c>
      <c r="G109" s="138">
        <f t="shared" si="32"/>
        <v>38</v>
      </c>
      <c r="H109" s="138">
        <f t="shared" si="32"/>
        <v>4</v>
      </c>
      <c r="I109" s="138">
        <f t="shared" si="32"/>
        <v>1</v>
      </c>
      <c r="J109" s="138">
        <f t="shared" si="32"/>
        <v>3</v>
      </c>
      <c r="K109" s="138">
        <f t="shared" si="32"/>
        <v>0</v>
      </c>
      <c r="L109" s="138">
        <f t="shared" si="32"/>
        <v>2</v>
      </c>
      <c r="M109" s="138">
        <f t="shared" si="32"/>
        <v>3</v>
      </c>
      <c r="N109" s="145">
        <v>26.4</v>
      </c>
      <c r="O109" s="145">
        <v>30.1</v>
      </c>
      <c r="Q109" s="389" t="s">
        <v>50</v>
      </c>
      <c r="R109" s="390">
        <f t="shared" ref="R109:AE109" si="33">R10</f>
        <v>45467</v>
      </c>
      <c r="S109" s="390">
        <f t="shared" si="33"/>
        <v>45468</v>
      </c>
      <c r="T109" s="390">
        <f t="shared" si="33"/>
        <v>45469</v>
      </c>
      <c r="U109" s="390">
        <f t="shared" si="33"/>
        <v>45470</v>
      </c>
      <c r="V109" s="390">
        <f t="shared" si="33"/>
        <v>45471</v>
      </c>
      <c r="W109" s="390">
        <f t="shared" si="33"/>
        <v>45472</v>
      </c>
      <c r="X109" s="390">
        <f t="shared" si="33"/>
        <v>45473</v>
      </c>
      <c r="Y109" s="390">
        <f t="shared" si="33"/>
        <v>45474</v>
      </c>
      <c r="Z109" s="390">
        <f t="shared" si="33"/>
        <v>45475</v>
      </c>
      <c r="AA109" s="390">
        <f t="shared" si="33"/>
        <v>45476</v>
      </c>
      <c r="AB109" s="390">
        <f t="shared" si="33"/>
        <v>45477</v>
      </c>
      <c r="AC109" s="390">
        <f t="shared" si="33"/>
        <v>45478</v>
      </c>
      <c r="AD109" s="390">
        <f t="shared" si="33"/>
        <v>45479</v>
      </c>
      <c r="AE109" s="390">
        <f t="shared" si="33"/>
        <v>45480</v>
      </c>
      <c r="AF109" s="388"/>
    </row>
    <row r="110" spans="1:32" ht="13.5" customHeight="1" thickBot="1" x14ac:dyDescent="0.3">
      <c r="A110" s="146" t="s">
        <v>47</v>
      </c>
      <c r="B110" s="146">
        <f t="shared" ref="B110:M110" si="34">SUM(B11:B106)</f>
        <v>866</v>
      </c>
      <c r="C110" s="146">
        <f t="shared" si="34"/>
        <v>7</v>
      </c>
      <c r="D110" s="146">
        <f t="shared" si="34"/>
        <v>15</v>
      </c>
      <c r="E110" s="146">
        <f t="shared" si="34"/>
        <v>679</v>
      </c>
      <c r="F110" s="146">
        <f t="shared" si="34"/>
        <v>114</v>
      </c>
      <c r="G110" s="146">
        <f t="shared" si="34"/>
        <v>38</v>
      </c>
      <c r="H110" s="146">
        <f t="shared" si="34"/>
        <v>4</v>
      </c>
      <c r="I110" s="146">
        <f t="shared" si="34"/>
        <v>1</v>
      </c>
      <c r="J110" s="146">
        <f t="shared" si="34"/>
        <v>3</v>
      </c>
      <c r="K110" s="146">
        <f t="shared" si="34"/>
        <v>0</v>
      </c>
      <c r="L110" s="146">
        <f t="shared" si="34"/>
        <v>2</v>
      </c>
      <c r="M110" s="146">
        <f t="shared" si="34"/>
        <v>3</v>
      </c>
      <c r="N110" s="147">
        <v>26.4</v>
      </c>
      <c r="O110" s="147">
        <v>30.1</v>
      </c>
      <c r="Q110" s="393" t="s">
        <v>44</v>
      </c>
      <c r="R110" s="394">
        <f>IFERROR(SUM($G107:$M107)/$B107,"-")</f>
        <v>6.5217391304347824E-2</v>
      </c>
      <c r="S110" s="394">
        <f>IFERROR(SUM($G211:$M211)/$B211,"-")</f>
        <v>7.1315372424722662E-2</v>
      </c>
      <c r="T110" s="394">
        <f>IFERROR(SUM($G315:$M315)/$B315,"-")</f>
        <v>6.6354410616705703E-2</v>
      </c>
      <c r="U110" s="394">
        <f>IFERROR(SUM($G419:$M419)/$B419,"-")</f>
        <v>7.2574484339190226E-2</v>
      </c>
      <c r="V110" s="394">
        <f>IFERROR(SUM($G523:$M523)/$B523,"-")</f>
        <v>7.3042168674698801E-2</v>
      </c>
      <c r="W110" s="394">
        <f>IFERROR(SUM($G627:$M627)/$B627,"-")</f>
        <v>4.2045454545454546E-2</v>
      </c>
      <c r="X110" s="394">
        <f>IFERROR(SUM($G731:$M731)/$B731,"-")</f>
        <v>2.6666666666666668E-2</v>
      </c>
      <c r="Y110" s="394">
        <f>IFERROR(SUM($G835:$M835)/$B835,"-")</f>
        <v>7.3109243697478996E-2</v>
      </c>
      <c r="Z110" s="394">
        <f>IFERROR(SUM($G939:$M939)/$B939,"-")</f>
        <v>6.4166666666666664E-2</v>
      </c>
      <c r="AA110" s="394">
        <f>IFERROR(SUM($G1043:$M1043)/$B1043,"-")</f>
        <v>7.647907647907648E-2</v>
      </c>
      <c r="AB110" s="394" t="str">
        <f>IFERROR(SUM($G1147:$M1147)/$B1147,"-")</f>
        <v>-</v>
      </c>
      <c r="AC110" s="394" t="str">
        <f>IFERROR(SUM($G1251:$M1251)/$B1251,"-")</f>
        <v>-</v>
      </c>
      <c r="AD110" s="394" t="str">
        <f>IFERROR(SUM($G1355:$M1355)/$B1355,"-")</f>
        <v>-</v>
      </c>
      <c r="AE110" s="394" t="str">
        <f>IFERROR(SUM($G1459:$M1459)/$B1459,"-")</f>
        <v>-</v>
      </c>
      <c r="AF110" s="388"/>
    </row>
    <row r="111" spans="1:32" ht="13.5" customHeight="1" thickTop="1" x14ac:dyDescent="0.25">
      <c r="N111" s="148"/>
      <c r="O111" s="148"/>
      <c r="Q111" s="393" t="s">
        <v>45</v>
      </c>
      <c r="R111" s="394">
        <f>IFERROR(SUM($G108:$M108)/$B108,"-")</f>
        <v>5.9859154929577461E-2</v>
      </c>
      <c r="S111" s="394">
        <f>IFERROR(SUM($G212:$M212)/$B212,"-")</f>
        <v>6.7261496225120107E-2</v>
      </c>
      <c r="T111" s="394">
        <f>IFERROR(SUM($G316:$M316)/$B316,"-")</f>
        <v>6.2460165710643722E-2</v>
      </c>
      <c r="U111" s="394">
        <f>IFERROR(SUM($G420:$M420)/$B420,"-")</f>
        <v>6.6336019838809671E-2</v>
      </c>
      <c r="V111" s="394">
        <f>IFERROR(SUM($G524:$M524)/$B524,"-")</f>
        <v>6.7105263157894737E-2</v>
      </c>
      <c r="W111" s="394">
        <f>IFERROR(SUM($G628:$M628)/$B628,"-")</f>
        <v>3.9800995024875621E-2</v>
      </c>
      <c r="X111" s="394">
        <f>IFERROR(SUM($G732:$M732)/$B732,"-")</f>
        <v>2.5670945157526253E-2</v>
      </c>
      <c r="Y111" s="394">
        <f>IFERROR(SUM($G836:$M836)/$B836,"-")</f>
        <v>6.5597667638483959E-2</v>
      </c>
      <c r="Z111" s="394">
        <f>IFERROR(SUM($G940:$M940)/$B940,"-")</f>
        <v>5.6916426512968299E-2</v>
      </c>
      <c r="AA111" s="394">
        <f>IFERROR(SUM($G1044:$M1044)/$B1044,"-")</f>
        <v>7.1151358344113846E-2</v>
      </c>
      <c r="AB111" s="394" t="str">
        <f>IFERROR(SUM($G1148:$M1148)/$B1148,"-")</f>
        <v>-</v>
      </c>
      <c r="AC111" s="394" t="str">
        <f>IFERROR(SUM($G1252:$M1252)/$B1252,"-")</f>
        <v>-</v>
      </c>
      <c r="AD111" s="394" t="str">
        <f>IFERROR(SUM($G1356:$M1356)/$B1356,"-")</f>
        <v>-</v>
      </c>
      <c r="AE111" s="394" t="str">
        <f>IFERROR(SUM($G1460:$M1460)/$B1460,"-")</f>
        <v>-</v>
      </c>
      <c r="AF111" s="388"/>
    </row>
    <row r="112" spans="1:32" ht="13.5" customHeight="1" thickBot="1" x14ac:dyDescent="0.3">
      <c r="A112" s="149" t="s">
        <v>9</v>
      </c>
      <c r="B112" s="150" t="str">
        <f>TEXT(C112,"dddd")</f>
        <v>Tuesday</v>
      </c>
      <c r="C112" s="150">
        <f>C8+1</f>
        <v>45468</v>
      </c>
      <c r="D112" s="149"/>
      <c r="E112" s="149"/>
      <c r="F112" s="149"/>
      <c r="G112" s="149"/>
      <c r="H112" s="149"/>
      <c r="I112" s="149"/>
      <c r="J112" s="149"/>
      <c r="K112" s="149"/>
      <c r="L112" s="149"/>
      <c r="M112" s="149"/>
      <c r="N112" s="151"/>
      <c r="O112" s="151"/>
      <c r="Q112" s="395" t="s">
        <v>46</v>
      </c>
      <c r="R112" s="394">
        <f>IFERROR(SUM($G109:$M109)/$B109,"-")</f>
        <v>5.889145496535797E-2</v>
      </c>
      <c r="S112" s="394">
        <f>IFERROR(SUM($G213:$M213)/$B213,"-")</f>
        <v>6.7073170731707321E-2</v>
      </c>
      <c r="T112" s="394">
        <f>IFERROR(SUM($G317:$M317)/$B317,"-")</f>
        <v>6.2853551225644247E-2</v>
      </c>
      <c r="U112" s="394">
        <f>IFERROR(SUM($G421:$M421)/$B421,"-")</f>
        <v>6.5846153846153846E-2</v>
      </c>
      <c r="V112" s="394">
        <f>IFERROR(SUM($G525:$M525)/$B525,"-")</f>
        <v>6.6365979381443299E-2</v>
      </c>
      <c r="W112" s="394">
        <f>IFERROR(SUM($G629:$M629)/$B629,"-")</f>
        <v>3.8986354775828458E-2</v>
      </c>
      <c r="X112" s="394">
        <f>IFERROR(SUM($G733:$M733)/$B733,"-")</f>
        <v>2.5433526011560695E-2</v>
      </c>
      <c r="Y112" s="394">
        <f>IFERROR(SUM($G837:$M837)/$B837,"-")</f>
        <v>6.5989847715736044E-2</v>
      </c>
      <c r="Z112" s="394">
        <f>IFERROR(SUM($G941:$M941)/$B941,"-")</f>
        <v>5.6068133427963095E-2</v>
      </c>
      <c r="AA112" s="394">
        <f>IFERROR(SUM($G1045:$M1045)/$B1045,"-")</f>
        <v>7.1151358344113846E-2</v>
      </c>
      <c r="AB112" s="394" t="str">
        <f>IFERROR(SUM($G1149:$M1149)/$B1149,"-")</f>
        <v>-</v>
      </c>
      <c r="AC112" s="394" t="str">
        <f>IFERROR(SUM($G1253:$M1253)/$B1253,"-")</f>
        <v>-</v>
      </c>
      <c r="AD112" s="394" t="str">
        <f>IFERROR(SUM($G1357:$M1357)/$B1357,"-")</f>
        <v>-</v>
      </c>
      <c r="AE112" s="394" t="str">
        <f>IFERROR(SUM($G1461:$M1461)/$B1461,"-")</f>
        <v>-</v>
      </c>
      <c r="AF112" s="388"/>
    </row>
    <row r="113" spans="1:32" ht="13.5" customHeight="1" thickTop="1" thickBot="1" x14ac:dyDescent="0.3">
      <c r="A113" s="149"/>
      <c r="B113" s="522" t="s">
        <v>30</v>
      </c>
      <c r="C113" s="522" t="s">
        <v>31</v>
      </c>
      <c r="D113" s="522" t="s">
        <v>32</v>
      </c>
      <c r="E113" s="522" t="s">
        <v>33</v>
      </c>
      <c r="F113" s="522" t="s">
        <v>34</v>
      </c>
      <c r="G113" s="522" t="s">
        <v>35</v>
      </c>
      <c r="H113" s="522" t="s">
        <v>36</v>
      </c>
      <c r="I113" s="522" t="s">
        <v>37</v>
      </c>
      <c r="J113" s="522" t="s">
        <v>38</v>
      </c>
      <c r="K113" s="522" t="s">
        <v>39</v>
      </c>
      <c r="L113" s="522" t="s">
        <v>40</v>
      </c>
      <c r="M113" s="522" t="s">
        <v>41</v>
      </c>
      <c r="N113" s="520" t="s">
        <v>42</v>
      </c>
      <c r="O113" s="520" t="s">
        <v>43</v>
      </c>
      <c r="Q113" s="395" t="s">
        <v>47</v>
      </c>
      <c r="R113" s="394">
        <f>IFERROR(SUM($G110:$M110)/$B110,"-")</f>
        <v>5.889145496535797E-2</v>
      </c>
      <c r="S113" s="394">
        <f>IFERROR(SUM($G214:$M214)/$B214,"-")</f>
        <v>6.7154255319148939E-2</v>
      </c>
      <c r="T113" s="394">
        <f>IFERROR(SUM($G318:$M318)/$B318,"-")</f>
        <v>6.3157894736842107E-2</v>
      </c>
      <c r="U113" s="394">
        <f>IFERROR(SUM($G422:$M422)/$B422,"-")</f>
        <v>6.5217391304347824E-2</v>
      </c>
      <c r="V113" s="394">
        <f>IFERROR(SUM($G526:$M526)/$B526,"-")</f>
        <v>6.6204287515762919E-2</v>
      </c>
      <c r="W113" s="394">
        <f>IFERROR(SUM($G630:$M630)/$B630,"-")</f>
        <v>3.8973384030418251E-2</v>
      </c>
      <c r="X113" s="394">
        <f>IFERROR(SUM($G734:$M734)/$B734,"-")</f>
        <v>2.4943310657596373E-2</v>
      </c>
      <c r="Y113" s="394">
        <f>IFERROR(SUM($G838:$M838)/$B838,"-")</f>
        <v>6.5109695682944085E-2</v>
      </c>
      <c r="Z113" s="394">
        <f>IFERROR(SUM($G942:$M942)/$B942,"-")</f>
        <v>5.5710306406685235E-2</v>
      </c>
      <c r="AA113" s="394">
        <f>IFERROR(SUM($G1046:$M1046)/$B1046,"-")</f>
        <v>7.0087609511889859E-2</v>
      </c>
      <c r="AB113" s="394" t="str">
        <f>IFERROR(SUM($G1150:$M1150)/$B1150,"-")</f>
        <v>-</v>
      </c>
      <c r="AC113" s="394" t="str">
        <f>IFERROR(SUM($G1254:$M1254)/$B1254,"-")</f>
        <v>-</v>
      </c>
      <c r="AD113" s="394" t="str">
        <f>IFERROR(SUM($G1358:$M1358)/$B1358,"-")</f>
        <v>-</v>
      </c>
      <c r="AE113" s="394" t="str">
        <f>IFERROR(SUM($G1462:$M1462)/$B1462,"-")</f>
        <v>-</v>
      </c>
      <c r="AF113" s="388"/>
    </row>
    <row r="114" spans="1:32" ht="13.5" customHeight="1" thickTop="1" thickBot="1" x14ac:dyDescent="0.3">
      <c r="A114" s="152" t="s">
        <v>50</v>
      </c>
      <c r="B114" s="523"/>
      <c r="C114" s="523"/>
      <c r="D114" s="523"/>
      <c r="E114" s="523"/>
      <c r="F114" s="523"/>
      <c r="G114" s="523"/>
      <c r="H114" s="523"/>
      <c r="I114" s="523"/>
      <c r="J114" s="523"/>
      <c r="K114" s="523"/>
      <c r="L114" s="523"/>
      <c r="M114" s="523"/>
      <c r="N114" s="521"/>
      <c r="O114" s="521"/>
      <c r="AF114" s="388"/>
    </row>
    <row r="115" spans="1:32" ht="13.5" customHeight="1" thickTop="1" x14ac:dyDescent="0.25">
      <c r="A115" s="137">
        <v>0</v>
      </c>
      <c r="B115" s="138">
        <v>1</v>
      </c>
      <c r="C115" s="138">
        <v>0</v>
      </c>
      <c r="D115" s="138">
        <v>0</v>
      </c>
      <c r="E115" s="138">
        <v>1</v>
      </c>
      <c r="F115" s="138">
        <v>0</v>
      </c>
      <c r="G115" s="138">
        <v>0</v>
      </c>
      <c r="H115" s="138">
        <v>0</v>
      </c>
      <c r="I115" s="138">
        <v>0</v>
      </c>
      <c r="J115" s="138">
        <v>0</v>
      </c>
      <c r="K115" s="138">
        <v>0</v>
      </c>
      <c r="L115" s="138">
        <v>0</v>
      </c>
      <c r="M115" s="138">
        <v>0</v>
      </c>
      <c r="N115" s="138">
        <v>34.1</v>
      </c>
      <c r="O115" s="138" t="s">
        <v>192</v>
      </c>
      <c r="P115" s="2"/>
      <c r="R115" s="390">
        <f>R10</f>
        <v>45467</v>
      </c>
      <c r="S115" s="390">
        <f t="shared" ref="S115:AE115" si="35">S10</f>
        <v>45468</v>
      </c>
      <c r="T115" s="390">
        <f t="shared" si="35"/>
        <v>45469</v>
      </c>
      <c r="U115" s="390">
        <f t="shared" si="35"/>
        <v>45470</v>
      </c>
      <c r="V115" s="390">
        <f t="shared" si="35"/>
        <v>45471</v>
      </c>
      <c r="W115" s="390">
        <f t="shared" si="35"/>
        <v>45472</v>
      </c>
      <c r="X115" s="390">
        <f t="shared" si="35"/>
        <v>45473</v>
      </c>
      <c r="Y115" s="390">
        <f t="shared" si="35"/>
        <v>45474</v>
      </c>
      <c r="Z115" s="390">
        <f t="shared" si="35"/>
        <v>45475</v>
      </c>
      <c r="AA115" s="390">
        <f t="shared" si="35"/>
        <v>45476</v>
      </c>
      <c r="AB115" s="390">
        <f t="shared" si="35"/>
        <v>45477</v>
      </c>
      <c r="AC115" s="390">
        <f t="shared" si="35"/>
        <v>45478</v>
      </c>
      <c r="AD115" s="390">
        <f t="shared" si="35"/>
        <v>45479</v>
      </c>
      <c r="AE115" s="390">
        <f t="shared" si="35"/>
        <v>45480</v>
      </c>
      <c r="AF115" s="388"/>
    </row>
    <row r="116" spans="1:32" ht="13.5" customHeight="1" x14ac:dyDescent="0.25">
      <c r="A116" s="139">
        <v>1.0416666666666666E-2</v>
      </c>
      <c r="B116" s="138">
        <v>0</v>
      </c>
      <c r="C116" s="138">
        <v>0</v>
      </c>
      <c r="D116" s="138">
        <v>0</v>
      </c>
      <c r="E116" s="138">
        <v>0</v>
      </c>
      <c r="F116" s="138">
        <v>0</v>
      </c>
      <c r="G116" s="138">
        <v>0</v>
      </c>
      <c r="H116" s="138">
        <v>0</v>
      </c>
      <c r="I116" s="138">
        <v>0</v>
      </c>
      <c r="J116" s="138">
        <v>0</v>
      </c>
      <c r="K116" s="138">
        <v>0</v>
      </c>
      <c r="L116" s="138">
        <v>0</v>
      </c>
      <c r="M116" s="138">
        <v>0</v>
      </c>
      <c r="N116" s="138" t="s">
        <v>192</v>
      </c>
      <c r="O116" s="138" t="s">
        <v>192</v>
      </c>
      <c r="P116" s="2"/>
      <c r="Q116" s="393" t="s">
        <v>88</v>
      </c>
      <c r="R116" s="398">
        <f>$N$110</f>
        <v>26.4</v>
      </c>
      <c r="S116" s="398">
        <f>$N$214</f>
        <v>26.6</v>
      </c>
      <c r="T116" s="398">
        <f>$N$318</f>
        <v>27.3</v>
      </c>
      <c r="U116" s="398">
        <f>$N$422</f>
        <v>27.1</v>
      </c>
      <c r="V116" s="398">
        <f>$N$526</f>
        <v>26.7</v>
      </c>
      <c r="W116" s="398">
        <f>$N$630</f>
        <v>26.7</v>
      </c>
      <c r="X116" s="398">
        <f>$N$734</f>
        <v>26.7</v>
      </c>
      <c r="Y116" s="398">
        <f>$N$838</f>
        <v>26.3</v>
      </c>
      <c r="Z116" s="398">
        <f>$N$942</f>
        <v>26.6</v>
      </c>
      <c r="AA116" s="398">
        <f>$N$1046</f>
        <v>24.6</v>
      </c>
      <c r="AB116" s="398">
        <f>$N$1150</f>
        <v>0</v>
      </c>
      <c r="AC116" s="398">
        <f>$N$1254</f>
        <v>0</v>
      </c>
      <c r="AD116" s="398">
        <f>$N$1358</f>
        <v>0</v>
      </c>
      <c r="AE116" s="398">
        <f>$N$1462</f>
        <v>0</v>
      </c>
    </row>
    <row r="117" spans="1:32" ht="13.5" customHeight="1" x14ac:dyDescent="0.25">
      <c r="A117" s="139">
        <v>2.0833333333333332E-2</v>
      </c>
      <c r="B117" s="138">
        <v>0</v>
      </c>
      <c r="C117" s="138">
        <v>0</v>
      </c>
      <c r="D117" s="138">
        <v>0</v>
      </c>
      <c r="E117" s="138">
        <v>0</v>
      </c>
      <c r="F117" s="138">
        <v>0</v>
      </c>
      <c r="G117" s="138">
        <v>0</v>
      </c>
      <c r="H117" s="138">
        <v>0</v>
      </c>
      <c r="I117" s="138">
        <v>0</v>
      </c>
      <c r="J117" s="138">
        <v>0</v>
      </c>
      <c r="K117" s="138">
        <v>0</v>
      </c>
      <c r="L117" s="138">
        <v>0</v>
      </c>
      <c r="M117" s="138">
        <v>0</v>
      </c>
      <c r="N117" s="138" t="s">
        <v>192</v>
      </c>
      <c r="O117" s="138" t="s">
        <v>192</v>
      </c>
      <c r="P117" s="2"/>
      <c r="Q117" s="393" t="s">
        <v>165</v>
      </c>
      <c r="R117" s="398">
        <f>$O$110</f>
        <v>30.1</v>
      </c>
      <c r="S117" s="398">
        <f>$O$214</f>
        <v>30.5</v>
      </c>
      <c r="T117" s="398">
        <f>$O$318</f>
        <v>30.9</v>
      </c>
      <c r="U117" s="398">
        <f>$O$422</f>
        <v>30.6</v>
      </c>
      <c r="V117" s="398">
        <f>$O$526</f>
        <v>30.3</v>
      </c>
      <c r="W117" s="398">
        <f>$O$630</f>
        <v>30.3</v>
      </c>
      <c r="X117" s="398">
        <f>$O$734</f>
        <v>30</v>
      </c>
      <c r="Y117" s="398">
        <f>$O$838</f>
        <v>30.1</v>
      </c>
      <c r="Z117" s="398">
        <f>$O$942</f>
        <v>30.1</v>
      </c>
      <c r="AA117" s="398">
        <f>$O$1046</f>
        <v>29.3</v>
      </c>
      <c r="AB117" s="398">
        <f>$O$1150</f>
        <v>0</v>
      </c>
      <c r="AC117" s="398">
        <f>$O$1254</f>
        <v>0</v>
      </c>
      <c r="AD117" s="398">
        <f>$O$1358</f>
        <v>0</v>
      </c>
      <c r="AE117" s="398">
        <f>$O$1462</f>
        <v>0</v>
      </c>
    </row>
    <row r="118" spans="1:32" ht="13.5" customHeight="1" x14ac:dyDescent="0.25">
      <c r="A118" s="139">
        <v>3.125E-2</v>
      </c>
      <c r="B118" s="138">
        <v>0</v>
      </c>
      <c r="C118" s="138">
        <v>0</v>
      </c>
      <c r="D118" s="138">
        <v>0</v>
      </c>
      <c r="E118" s="138">
        <v>0</v>
      </c>
      <c r="F118" s="138">
        <v>0</v>
      </c>
      <c r="G118" s="138">
        <v>0</v>
      </c>
      <c r="H118" s="138">
        <v>0</v>
      </c>
      <c r="I118" s="138">
        <v>0</v>
      </c>
      <c r="J118" s="138">
        <v>0</v>
      </c>
      <c r="K118" s="138">
        <v>0</v>
      </c>
      <c r="L118" s="138">
        <v>0</v>
      </c>
      <c r="M118" s="138">
        <v>0</v>
      </c>
      <c r="N118" s="138" t="s">
        <v>192</v>
      </c>
      <c r="O118" s="138" t="s">
        <v>192</v>
      </c>
      <c r="P118" s="2"/>
    </row>
    <row r="119" spans="1:32" ht="13.5" customHeight="1" x14ac:dyDescent="0.25">
      <c r="A119" s="139">
        <v>4.1666666666666664E-2</v>
      </c>
      <c r="B119" s="138">
        <v>0</v>
      </c>
      <c r="C119" s="138">
        <v>0</v>
      </c>
      <c r="D119" s="138">
        <v>0</v>
      </c>
      <c r="E119" s="138">
        <v>0</v>
      </c>
      <c r="F119" s="138">
        <v>0</v>
      </c>
      <c r="G119" s="138">
        <v>0</v>
      </c>
      <c r="H119" s="138">
        <v>0</v>
      </c>
      <c r="I119" s="138">
        <v>0</v>
      </c>
      <c r="J119" s="138">
        <v>0</v>
      </c>
      <c r="K119" s="138">
        <v>0</v>
      </c>
      <c r="L119" s="138">
        <v>0</v>
      </c>
      <c r="M119" s="138">
        <v>0</v>
      </c>
      <c r="N119" s="138" t="s">
        <v>192</v>
      </c>
      <c r="O119" s="138" t="s">
        <v>192</v>
      </c>
      <c r="P119" s="2"/>
    </row>
    <row r="120" spans="1:32" ht="13.5" customHeight="1" x14ac:dyDescent="0.25">
      <c r="A120" s="139">
        <v>5.2083333333333336E-2</v>
      </c>
      <c r="B120" s="138">
        <v>0</v>
      </c>
      <c r="C120" s="138">
        <v>0</v>
      </c>
      <c r="D120" s="138">
        <v>0</v>
      </c>
      <c r="E120" s="138">
        <v>0</v>
      </c>
      <c r="F120" s="138">
        <v>0</v>
      </c>
      <c r="G120" s="138">
        <v>0</v>
      </c>
      <c r="H120" s="138">
        <v>0</v>
      </c>
      <c r="I120" s="138">
        <v>0</v>
      </c>
      <c r="J120" s="138">
        <v>0</v>
      </c>
      <c r="K120" s="138">
        <v>0</v>
      </c>
      <c r="L120" s="138">
        <v>0</v>
      </c>
      <c r="M120" s="138">
        <v>0</v>
      </c>
      <c r="N120" s="138" t="s">
        <v>192</v>
      </c>
      <c r="O120" s="138" t="s">
        <v>192</v>
      </c>
      <c r="P120" s="2"/>
    </row>
    <row r="121" spans="1:32" ht="13.5" customHeight="1" x14ac:dyDescent="0.25">
      <c r="A121" s="139">
        <v>6.25E-2</v>
      </c>
      <c r="B121" s="138">
        <v>0</v>
      </c>
      <c r="C121" s="138">
        <v>0</v>
      </c>
      <c r="D121" s="138">
        <v>0</v>
      </c>
      <c r="E121" s="138">
        <v>0</v>
      </c>
      <c r="F121" s="138">
        <v>0</v>
      </c>
      <c r="G121" s="138">
        <v>0</v>
      </c>
      <c r="H121" s="138">
        <v>0</v>
      </c>
      <c r="I121" s="138">
        <v>0</v>
      </c>
      <c r="J121" s="138">
        <v>0</v>
      </c>
      <c r="K121" s="138">
        <v>0</v>
      </c>
      <c r="L121" s="138">
        <v>0</v>
      </c>
      <c r="M121" s="138">
        <v>0</v>
      </c>
      <c r="N121" s="138" t="s">
        <v>192</v>
      </c>
      <c r="O121" s="138" t="s">
        <v>192</v>
      </c>
      <c r="P121" s="2"/>
    </row>
    <row r="122" spans="1:32" ht="13.5" customHeight="1" x14ac:dyDescent="0.25">
      <c r="A122" s="139">
        <v>7.2916666666666699E-2</v>
      </c>
      <c r="B122" s="138">
        <v>0</v>
      </c>
      <c r="C122" s="138">
        <v>0</v>
      </c>
      <c r="D122" s="138">
        <v>0</v>
      </c>
      <c r="E122" s="138">
        <v>0</v>
      </c>
      <c r="F122" s="138">
        <v>0</v>
      </c>
      <c r="G122" s="138">
        <v>0</v>
      </c>
      <c r="H122" s="138">
        <v>0</v>
      </c>
      <c r="I122" s="138">
        <v>0</v>
      </c>
      <c r="J122" s="138">
        <v>0</v>
      </c>
      <c r="K122" s="138">
        <v>0</v>
      </c>
      <c r="L122" s="138">
        <v>0</v>
      </c>
      <c r="M122" s="138">
        <v>0</v>
      </c>
      <c r="N122" s="138" t="s">
        <v>192</v>
      </c>
      <c r="O122" s="138" t="s">
        <v>192</v>
      </c>
      <c r="P122" s="2"/>
    </row>
    <row r="123" spans="1:32" ht="13.5" customHeight="1" x14ac:dyDescent="0.25">
      <c r="A123" s="139">
        <v>8.3333333333333301E-2</v>
      </c>
      <c r="B123" s="138">
        <v>0</v>
      </c>
      <c r="C123" s="138">
        <v>0</v>
      </c>
      <c r="D123" s="138">
        <v>0</v>
      </c>
      <c r="E123" s="138">
        <v>0</v>
      </c>
      <c r="F123" s="138">
        <v>0</v>
      </c>
      <c r="G123" s="138">
        <v>0</v>
      </c>
      <c r="H123" s="138">
        <v>0</v>
      </c>
      <c r="I123" s="138">
        <v>0</v>
      </c>
      <c r="J123" s="138">
        <v>0</v>
      </c>
      <c r="K123" s="138">
        <v>0</v>
      </c>
      <c r="L123" s="138">
        <v>0</v>
      </c>
      <c r="M123" s="138">
        <v>0</v>
      </c>
      <c r="N123" s="138" t="s">
        <v>192</v>
      </c>
      <c r="O123" s="138" t="s">
        <v>192</v>
      </c>
      <c r="P123" s="2"/>
    </row>
    <row r="124" spans="1:32" ht="13.5" customHeight="1" x14ac:dyDescent="0.25">
      <c r="A124" s="139">
        <v>9.375E-2</v>
      </c>
      <c r="B124" s="138">
        <v>0</v>
      </c>
      <c r="C124" s="138">
        <v>0</v>
      </c>
      <c r="D124" s="138">
        <v>0</v>
      </c>
      <c r="E124" s="138">
        <v>0</v>
      </c>
      <c r="F124" s="138">
        <v>0</v>
      </c>
      <c r="G124" s="138">
        <v>0</v>
      </c>
      <c r="H124" s="138">
        <v>0</v>
      </c>
      <c r="I124" s="138">
        <v>0</v>
      </c>
      <c r="J124" s="138">
        <v>0</v>
      </c>
      <c r="K124" s="138">
        <v>0</v>
      </c>
      <c r="L124" s="138">
        <v>0</v>
      </c>
      <c r="M124" s="138">
        <v>0</v>
      </c>
      <c r="N124" s="138" t="s">
        <v>192</v>
      </c>
      <c r="O124" s="138" t="s">
        <v>192</v>
      </c>
      <c r="P124" s="2"/>
    </row>
    <row r="125" spans="1:32" ht="13.5" customHeight="1" x14ac:dyDescent="0.25">
      <c r="A125" s="139">
        <v>0.104166666666667</v>
      </c>
      <c r="B125" s="138">
        <v>0</v>
      </c>
      <c r="C125" s="138">
        <v>0</v>
      </c>
      <c r="D125" s="138">
        <v>0</v>
      </c>
      <c r="E125" s="138">
        <v>0</v>
      </c>
      <c r="F125" s="138">
        <v>0</v>
      </c>
      <c r="G125" s="138">
        <v>0</v>
      </c>
      <c r="H125" s="138">
        <v>0</v>
      </c>
      <c r="I125" s="138">
        <v>0</v>
      </c>
      <c r="J125" s="138">
        <v>0</v>
      </c>
      <c r="K125" s="138">
        <v>0</v>
      </c>
      <c r="L125" s="138">
        <v>0</v>
      </c>
      <c r="M125" s="138">
        <v>0</v>
      </c>
      <c r="N125" s="138" t="s">
        <v>192</v>
      </c>
      <c r="O125" s="138" t="s">
        <v>192</v>
      </c>
      <c r="P125" s="2"/>
    </row>
    <row r="126" spans="1:32" ht="13.5" customHeight="1" x14ac:dyDescent="0.25">
      <c r="A126" s="139">
        <v>0.114583333333333</v>
      </c>
      <c r="B126" s="138">
        <v>0</v>
      </c>
      <c r="C126" s="138">
        <v>0</v>
      </c>
      <c r="D126" s="138">
        <v>0</v>
      </c>
      <c r="E126" s="138">
        <v>0</v>
      </c>
      <c r="F126" s="138">
        <v>0</v>
      </c>
      <c r="G126" s="138">
        <v>0</v>
      </c>
      <c r="H126" s="138">
        <v>0</v>
      </c>
      <c r="I126" s="138">
        <v>0</v>
      </c>
      <c r="J126" s="138">
        <v>0</v>
      </c>
      <c r="K126" s="138">
        <v>0</v>
      </c>
      <c r="L126" s="138">
        <v>0</v>
      </c>
      <c r="M126" s="138">
        <v>0</v>
      </c>
      <c r="N126" s="138" t="s">
        <v>192</v>
      </c>
      <c r="O126" s="138" t="s">
        <v>192</v>
      </c>
      <c r="P126" s="2"/>
    </row>
    <row r="127" spans="1:32" ht="13.5" customHeight="1" x14ac:dyDescent="0.25">
      <c r="A127" s="139">
        <v>0.125</v>
      </c>
      <c r="B127" s="138">
        <v>1</v>
      </c>
      <c r="C127" s="138">
        <v>0</v>
      </c>
      <c r="D127" s="138">
        <v>0</v>
      </c>
      <c r="E127" s="138">
        <v>1</v>
      </c>
      <c r="F127" s="138">
        <v>0</v>
      </c>
      <c r="G127" s="138">
        <v>0</v>
      </c>
      <c r="H127" s="138">
        <v>0</v>
      </c>
      <c r="I127" s="138">
        <v>0</v>
      </c>
      <c r="J127" s="138">
        <v>0</v>
      </c>
      <c r="K127" s="138">
        <v>0</v>
      </c>
      <c r="L127" s="138">
        <v>0</v>
      </c>
      <c r="M127" s="138">
        <v>0</v>
      </c>
      <c r="N127" s="138">
        <v>15.3</v>
      </c>
      <c r="O127" s="138" t="s">
        <v>192</v>
      </c>
      <c r="P127" s="2"/>
    </row>
    <row r="128" spans="1:32" ht="13.5" customHeight="1" x14ac:dyDescent="0.25">
      <c r="A128" s="139">
        <v>0.13541666666666699</v>
      </c>
      <c r="B128" s="138">
        <v>1</v>
      </c>
      <c r="C128" s="138">
        <v>1</v>
      </c>
      <c r="D128" s="138">
        <v>0</v>
      </c>
      <c r="E128" s="138">
        <v>0</v>
      </c>
      <c r="F128" s="138">
        <v>0</v>
      </c>
      <c r="G128" s="138">
        <v>0</v>
      </c>
      <c r="H128" s="138">
        <v>0</v>
      </c>
      <c r="I128" s="138">
        <v>0</v>
      </c>
      <c r="J128" s="138">
        <v>0</v>
      </c>
      <c r="K128" s="138">
        <v>0</v>
      </c>
      <c r="L128" s="138">
        <v>0</v>
      </c>
      <c r="M128" s="138">
        <v>0</v>
      </c>
      <c r="N128" s="138">
        <v>11.3</v>
      </c>
      <c r="O128" s="138" t="s">
        <v>192</v>
      </c>
      <c r="P128" s="2"/>
    </row>
    <row r="129" spans="1:16" ht="13.5" customHeight="1" x14ac:dyDescent="0.25">
      <c r="A129" s="139">
        <v>0.14583333333333301</v>
      </c>
      <c r="B129" s="138">
        <v>1</v>
      </c>
      <c r="C129" s="138">
        <v>0</v>
      </c>
      <c r="D129" s="138">
        <v>0</v>
      </c>
      <c r="E129" s="138">
        <v>0</v>
      </c>
      <c r="F129" s="138">
        <v>1</v>
      </c>
      <c r="G129" s="138">
        <v>0</v>
      </c>
      <c r="H129" s="138">
        <v>0</v>
      </c>
      <c r="I129" s="138">
        <v>0</v>
      </c>
      <c r="J129" s="138">
        <v>0</v>
      </c>
      <c r="K129" s="138">
        <v>0</v>
      </c>
      <c r="L129" s="138">
        <v>0</v>
      </c>
      <c r="M129" s="138">
        <v>0</v>
      </c>
      <c r="N129" s="138">
        <v>21.7</v>
      </c>
      <c r="O129" s="138" t="s">
        <v>192</v>
      </c>
      <c r="P129" s="2"/>
    </row>
    <row r="130" spans="1:16" ht="13.5" customHeight="1" x14ac:dyDescent="0.25">
      <c r="A130" s="139">
        <v>0.15625</v>
      </c>
      <c r="B130" s="138">
        <v>0</v>
      </c>
      <c r="C130" s="138">
        <v>0</v>
      </c>
      <c r="D130" s="138">
        <v>0</v>
      </c>
      <c r="E130" s="138">
        <v>0</v>
      </c>
      <c r="F130" s="138">
        <v>0</v>
      </c>
      <c r="G130" s="138">
        <v>0</v>
      </c>
      <c r="H130" s="138">
        <v>0</v>
      </c>
      <c r="I130" s="138">
        <v>0</v>
      </c>
      <c r="J130" s="138">
        <v>0</v>
      </c>
      <c r="K130" s="138">
        <v>0</v>
      </c>
      <c r="L130" s="138">
        <v>0</v>
      </c>
      <c r="M130" s="138">
        <v>0</v>
      </c>
      <c r="N130" s="138" t="s">
        <v>192</v>
      </c>
      <c r="O130" s="138" t="s">
        <v>192</v>
      </c>
      <c r="P130" s="2"/>
    </row>
    <row r="131" spans="1:16" ht="13.5" customHeight="1" x14ac:dyDescent="0.25">
      <c r="A131" s="139">
        <v>0.16666666666666699</v>
      </c>
      <c r="B131" s="138">
        <v>1</v>
      </c>
      <c r="C131" s="138">
        <v>0</v>
      </c>
      <c r="D131" s="138">
        <v>0</v>
      </c>
      <c r="E131" s="138">
        <v>1</v>
      </c>
      <c r="F131" s="138">
        <v>0</v>
      </c>
      <c r="G131" s="138">
        <v>0</v>
      </c>
      <c r="H131" s="138">
        <v>0</v>
      </c>
      <c r="I131" s="138">
        <v>0</v>
      </c>
      <c r="J131" s="138">
        <v>0</v>
      </c>
      <c r="K131" s="138">
        <v>0</v>
      </c>
      <c r="L131" s="138">
        <v>0</v>
      </c>
      <c r="M131" s="138">
        <v>0</v>
      </c>
      <c r="N131" s="138">
        <v>31.5</v>
      </c>
      <c r="O131" s="138" t="s">
        <v>192</v>
      </c>
      <c r="P131" s="2"/>
    </row>
    <row r="132" spans="1:16" ht="13.5" customHeight="1" x14ac:dyDescent="0.25">
      <c r="A132" s="139">
        <v>0.17708333333333301</v>
      </c>
      <c r="B132" s="138">
        <v>0</v>
      </c>
      <c r="C132" s="138">
        <v>0</v>
      </c>
      <c r="D132" s="138">
        <v>0</v>
      </c>
      <c r="E132" s="138">
        <v>0</v>
      </c>
      <c r="F132" s="138">
        <v>0</v>
      </c>
      <c r="G132" s="138">
        <v>0</v>
      </c>
      <c r="H132" s="138">
        <v>0</v>
      </c>
      <c r="I132" s="138">
        <v>0</v>
      </c>
      <c r="J132" s="138">
        <v>0</v>
      </c>
      <c r="K132" s="138">
        <v>0</v>
      </c>
      <c r="L132" s="138">
        <v>0</v>
      </c>
      <c r="M132" s="138">
        <v>0</v>
      </c>
      <c r="N132" s="138" t="s">
        <v>192</v>
      </c>
      <c r="O132" s="138" t="s">
        <v>192</v>
      </c>
      <c r="P132" s="2"/>
    </row>
    <row r="133" spans="1:16" ht="13.5" customHeight="1" x14ac:dyDescent="0.25">
      <c r="A133" s="139">
        <v>0.1875</v>
      </c>
      <c r="B133" s="138">
        <v>0</v>
      </c>
      <c r="C133" s="138">
        <v>0</v>
      </c>
      <c r="D133" s="138">
        <v>0</v>
      </c>
      <c r="E133" s="138">
        <v>0</v>
      </c>
      <c r="F133" s="138">
        <v>0</v>
      </c>
      <c r="G133" s="138">
        <v>0</v>
      </c>
      <c r="H133" s="138">
        <v>0</v>
      </c>
      <c r="I133" s="138">
        <v>0</v>
      </c>
      <c r="J133" s="138">
        <v>0</v>
      </c>
      <c r="K133" s="138">
        <v>0</v>
      </c>
      <c r="L133" s="138">
        <v>0</v>
      </c>
      <c r="M133" s="138">
        <v>0</v>
      </c>
      <c r="N133" s="138" t="s">
        <v>192</v>
      </c>
      <c r="O133" s="138" t="s">
        <v>192</v>
      </c>
      <c r="P133" s="2"/>
    </row>
    <row r="134" spans="1:16" ht="13.5" customHeight="1" x14ac:dyDescent="0.25">
      <c r="A134" s="139">
        <v>0.19791666666666699</v>
      </c>
      <c r="B134" s="138">
        <v>2</v>
      </c>
      <c r="C134" s="138">
        <v>0</v>
      </c>
      <c r="D134" s="138">
        <v>0</v>
      </c>
      <c r="E134" s="138">
        <v>2</v>
      </c>
      <c r="F134" s="138">
        <v>0</v>
      </c>
      <c r="G134" s="138">
        <v>0</v>
      </c>
      <c r="H134" s="138">
        <v>0</v>
      </c>
      <c r="I134" s="138">
        <v>0</v>
      </c>
      <c r="J134" s="138">
        <v>0</v>
      </c>
      <c r="K134" s="138">
        <v>0</v>
      </c>
      <c r="L134" s="138">
        <v>0</v>
      </c>
      <c r="M134" s="138">
        <v>0</v>
      </c>
      <c r="N134" s="138">
        <v>33.200000000000003</v>
      </c>
      <c r="O134" s="138" t="s">
        <v>192</v>
      </c>
      <c r="P134" s="2"/>
    </row>
    <row r="135" spans="1:16" ht="13.5" customHeight="1" x14ac:dyDescent="0.25">
      <c r="A135" s="139">
        <v>0.20833333333333301</v>
      </c>
      <c r="B135" s="138">
        <v>3</v>
      </c>
      <c r="C135" s="138">
        <v>0</v>
      </c>
      <c r="D135" s="138">
        <v>0</v>
      </c>
      <c r="E135" s="138">
        <v>3</v>
      </c>
      <c r="F135" s="138">
        <v>0</v>
      </c>
      <c r="G135" s="138">
        <v>0</v>
      </c>
      <c r="H135" s="138">
        <v>0</v>
      </c>
      <c r="I135" s="138">
        <v>0</v>
      </c>
      <c r="J135" s="138">
        <v>0</v>
      </c>
      <c r="K135" s="138">
        <v>0</v>
      </c>
      <c r="L135" s="138">
        <v>0</v>
      </c>
      <c r="M135" s="138">
        <v>0</v>
      </c>
      <c r="N135" s="138">
        <v>28.5</v>
      </c>
      <c r="O135" s="138" t="s">
        <v>192</v>
      </c>
      <c r="P135" s="2"/>
    </row>
    <row r="136" spans="1:16" ht="13.5" customHeight="1" x14ac:dyDescent="0.25">
      <c r="A136" s="139">
        <v>0.21875</v>
      </c>
      <c r="B136" s="138">
        <v>2</v>
      </c>
      <c r="C136" s="138">
        <v>0</v>
      </c>
      <c r="D136" s="138">
        <v>0</v>
      </c>
      <c r="E136" s="138">
        <v>2</v>
      </c>
      <c r="F136" s="138">
        <v>0</v>
      </c>
      <c r="G136" s="138">
        <v>0</v>
      </c>
      <c r="H136" s="138">
        <v>0</v>
      </c>
      <c r="I136" s="138">
        <v>0</v>
      </c>
      <c r="J136" s="138">
        <v>0</v>
      </c>
      <c r="K136" s="138">
        <v>0</v>
      </c>
      <c r="L136" s="138">
        <v>0</v>
      </c>
      <c r="M136" s="138">
        <v>0</v>
      </c>
      <c r="N136" s="138">
        <v>24.1</v>
      </c>
      <c r="O136" s="138" t="s">
        <v>192</v>
      </c>
      <c r="P136" s="2"/>
    </row>
    <row r="137" spans="1:16" ht="13.5" customHeight="1" x14ac:dyDescent="0.25">
      <c r="A137" s="139">
        <v>0.22916666666666699</v>
      </c>
      <c r="B137" s="138">
        <v>7</v>
      </c>
      <c r="C137" s="138">
        <v>0</v>
      </c>
      <c r="D137" s="138">
        <v>0</v>
      </c>
      <c r="E137" s="138">
        <v>4</v>
      </c>
      <c r="F137" s="138">
        <v>1</v>
      </c>
      <c r="G137" s="138">
        <v>1</v>
      </c>
      <c r="H137" s="138">
        <v>0</v>
      </c>
      <c r="I137" s="138">
        <v>0</v>
      </c>
      <c r="J137" s="138">
        <v>0</v>
      </c>
      <c r="K137" s="138">
        <v>0</v>
      </c>
      <c r="L137" s="138">
        <v>1</v>
      </c>
      <c r="M137" s="138">
        <v>0</v>
      </c>
      <c r="N137" s="138">
        <v>28.8</v>
      </c>
      <c r="O137" s="138" t="s">
        <v>192</v>
      </c>
      <c r="P137" s="2"/>
    </row>
    <row r="138" spans="1:16" ht="13.5" customHeight="1" x14ac:dyDescent="0.25">
      <c r="A138" s="139">
        <v>0.23958333333333301</v>
      </c>
      <c r="B138" s="138">
        <v>9</v>
      </c>
      <c r="C138" s="138">
        <v>0</v>
      </c>
      <c r="D138" s="138">
        <v>0</v>
      </c>
      <c r="E138" s="138">
        <v>8</v>
      </c>
      <c r="F138" s="138">
        <v>1</v>
      </c>
      <c r="G138" s="138">
        <v>0</v>
      </c>
      <c r="H138" s="138">
        <v>0</v>
      </c>
      <c r="I138" s="138">
        <v>0</v>
      </c>
      <c r="J138" s="138">
        <v>0</v>
      </c>
      <c r="K138" s="138">
        <v>0</v>
      </c>
      <c r="L138" s="138">
        <v>0</v>
      </c>
      <c r="M138" s="138">
        <v>0</v>
      </c>
      <c r="N138" s="138">
        <v>27.4</v>
      </c>
      <c r="O138" s="138" t="s">
        <v>192</v>
      </c>
      <c r="P138" s="2"/>
    </row>
    <row r="139" spans="1:16" ht="13.5" customHeight="1" x14ac:dyDescent="0.25">
      <c r="A139" s="139">
        <v>0.25</v>
      </c>
      <c r="B139" s="138">
        <v>14</v>
      </c>
      <c r="C139" s="138">
        <v>0</v>
      </c>
      <c r="D139" s="138">
        <v>0</v>
      </c>
      <c r="E139" s="138">
        <v>11</v>
      </c>
      <c r="F139" s="138">
        <v>2</v>
      </c>
      <c r="G139" s="138">
        <v>1</v>
      </c>
      <c r="H139" s="138">
        <v>0</v>
      </c>
      <c r="I139" s="138">
        <v>0</v>
      </c>
      <c r="J139" s="138">
        <v>0</v>
      </c>
      <c r="K139" s="138">
        <v>0</v>
      </c>
      <c r="L139" s="138">
        <v>0</v>
      </c>
      <c r="M139" s="138">
        <v>0</v>
      </c>
      <c r="N139" s="138">
        <v>29.6</v>
      </c>
      <c r="O139" s="138">
        <v>35</v>
      </c>
      <c r="P139" s="2"/>
    </row>
    <row r="140" spans="1:16" ht="13.5" customHeight="1" x14ac:dyDescent="0.25">
      <c r="A140" s="139">
        <v>0.26041666666666702</v>
      </c>
      <c r="B140" s="138">
        <v>6</v>
      </c>
      <c r="C140" s="138">
        <v>0</v>
      </c>
      <c r="D140" s="138">
        <v>1</v>
      </c>
      <c r="E140" s="138">
        <v>3</v>
      </c>
      <c r="F140" s="138">
        <v>1</v>
      </c>
      <c r="G140" s="138">
        <v>1</v>
      </c>
      <c r="H140" s="138">
        <v>0</v>
      </c>
      <c r="I140" s="138">
        <v>0</v>
      </c>
      <c r="J140" s="138">
        <v>0</v>
      </c>
      <c r="K140" s="138">
        <v>0</v>
      </c>
      <c r="L140" s="138">
        <v>0</v>
      </c>
      <c r="M140" s="138">
        <v>0</v>
      </c>
      <c r="N140" s="138">
        <v>29.2</v>
      </c>
      <c r="O140" s="138" t="s">
        <v>192</v>
      </c>
      <c r="P140" s="2"/>
    </row>
    <row r="141" spans="1:16" ht="13.5" customHeight="1" x14ac:dyDescent="0.25">
      <c r="A141" s="139">
        <v>0.27083333333333298</v>
      </c>
      <c r="B141" s="138">
        <v>20</v>
      </c>
      <c r="C141" s="138">
        <v>0</v>
      </c>
      <c r="D141" s="138">
        <v>1</v>
      </c>
      <c r="E141" s="138">
        <v>18</v>
      </c>
      <c r="F141" s="138">
        <v>1</v>
      </c>
      <c r="G141" s="138">
        <v>0</v>
      </c>
      <c r="H141" s="138">
        <v>0</v>
      </c>
      <c r="I141" s="138">
        <v>0</v>
      </c>
      <c r="J141" s="138">
        <v>0</v>
      </c>
      <c r="K141" s="138">
        <v>0</v>
      </c>
      <c r="L141" s="138">
        <v>0</v>
      </c>
      <c r="M141" s="138">
        <v>0</v>
      </c>
      <c r="N141" s="138">
        <v>26.9</v>
      </c>
      <c r="O141" s="138">
        <v>29.6</v>
      </c>
      <c r="P141" s="2"/>
    </row>
    <row r="142" spans="1:16" ht="13.5" customHeight="1" x14ac:dyDescent="0.25">
      <c r="A142" s="139">
        <v>0.28125</v>
      </c>
      <c r="B142" s="138">
        <v>35</v>
      </c>
      <c r="C142" s="138">
        <v>1</v>
      </c>
      <c r="D142" s="138">
        <v>1</v>
      </c>
      <c r="E142" s="138">
        <v>26</v>
      </c>
      <c r="F142" s="138">
        <v>6</v>
      </c>
      <c r="G142" s="138">
        <v>0</v>
      </c>
      <c r="H142" s="138">
        <v>0</v>
      </c>
      <c r="I142" s="138">
        <v>0</v>
      </c>
      <c r="J142" s="138">
        <v>1</v>
      </c>
      <c r="K142" s="138">
        <v>0</v>
      </c>
      <c r="L142" s="138">
        <v>0</v>
      </c>
      <c r="M142" s="138">
        <v>0</v>
      </c>
      <c r="N142" s="138">
        <v>27.9</v>
      </c>
      <c r="O142" s="138">
        <v>30.7</v>
      </c>
      <c r="P142" s="2"/>
    </row>
    <row r="143" spans="1:16" ht="13.5" customHeight="1" x14ac:dyDescent="0.25">
      <c r="A143" s="139">
        <v>0.29166666666666702</v>
      </c>
      <c r="B143" s="138">
        <v>26</v>
      </c>
      <c r="C143" s="138">
        <v>0</v>
      </c>
      <c r="D143" s="138">
        <v>0</v>
      </c>
      <c r="E143" s="138">
        <v>16</v>
      </c>
      <c r="F143" s="138">
        <v>8</v>
      </c>
      <c r="G143" s="138">
        <v>1</v>
      </c>
      <c r="H143" s="138">
        <v>0</v>
      </c>
      <c r="I143" s="138">
        <v>0</v>
      </c>
      <c r="J143" s="138">
        <v>0</v>
      </c>
      <c r="K143" s="138">
        <v>0</v>
      </c>
      <c r="L143" s="138">
        <v>1</v>
      </c>
      <c r="M143" s="138">
        <v>0</v>
      </c>
      <c r="N143" s="138">
        <v>28</v>
      </c>
      <c r="O143" s="138">
        <v>32.299999999999997</v>
      </c>
      <c r="P143" s="2"/>
    </row>
    <row r="144" spans="1:16" ht="13.5" customHeight="1" x14ac:dyDescent="0.25">
      <c r="A144" s="139">
        <v>0.30208333333333298</v>
      </c>
      <c r="B144" s="138">
        <v>32</v>
      </c>
      <c r="C144" s="138">
        <v>0</v>
      </c>
      <c r="D144" s="138">
        <v>1</v>
      </c>
      <c r="E144" s="138">
        <v>25</v>
      </c>
      <c r="F144" s="138">
        <v>4</v>
      </c>
      <c r="G144" s="138">
        <v>2</v>
      </c>
      <c r="H144" s="138">
        <v>0</v>
      </c>
      <c r="I144" s="138">
        <v>0</v>
      </c>
      <c r="J144" s="138">
        <v>0</v>
      </c>
      <c r="K144" s="138">
        <v>0</v>
      </c>
      <c r="L144" s="138">
        <v>0</v>
      </c>
      <c r="M144" s="138">
        <v>0</v>
      </c>
      <c r="N144" s="138">
        <v>27.6</v>
      </c>
      <c r="O144" s="138">
        <v>30.3</v>
      </c>
      <c r="P144" s="2"/>
    </row>
    <row r="145" spans="1:16" ht="13.5" customHeight="1" x14ac:dyDescent="0.25">
      <c r="A145" s="139">
        <v>0.3125</v>
      </c>
      <c r="B145" s="138">
        <v>36</v>
      </c>
      <c r="C145" s="138">
        <v>0</v>
      </c>
      <c r="D145" s="138">
        <v>0</v>
      </c>
      <c r="E145" s="138">
        <v>29</v>
      </c>
      <c r="F145" s="138">
        <v>4</v>
      </c>
      <c r="G145" s="138">
        <v>1</v>
      </c>
      <c r="H145" s="138">
        <v>0</v>
      </c>
      <c r="I145" s="138">
        <v>0</v>
      </c>
      <c r="J145" s="138">
        <v>2</v>
      </c>
      <c r="K145" s="138">
        <v>0</v>
      </c>
      <c r="L145" s="138">
        <v>0</v>
      </c>
      <c r="M145" s="138">
        <v>0</v>
      </c>
      <c r="N145" s="138">
        <v>26.8</v>
      </c>
      <c r="O145" s="138">
        <v>30.4</v>
      </c>
      <c r="P145" s="2"/>
    </row>
    <row r="146" spans="1:16" ht="13.5" customHeight="1" x14ac:dyDescent="0.25">
      <c r="A146" s="139">
        <v>0.32291666666666702</v>
      </c>
      <c r="B146" s="138">
        <v>47</v>
      </c>
      <c r="C146" s="138">
        <v>1</v>
      </c>
      <c r="D146" s="138">
        <v>0</v>
      </c>
      <c r="E146" s="138">
        <v>34</v>
      </c>
      <c r="F146" s="138">
        <v>9</v>
      </c>
      <c r="G146" s="138">
        <v>2</v>
      </c>
      <c r="H146" s="138">
        <v>0</v>
      </c>
      <c r="I146" s="138">
        <v>0</v>
      </c>
      <c r="J146" s="138">
        <v>1</v>
      </c>
      <c r="K146" s="138">
        <v>0</v>
      </c>
      <c r="L146" s="138">
        <v>0</v>
      </c>
      <c r="M146" s="138">
        <v>0</v>
      </c>
      <c r="N146" s="138">
        <v>27.4</v>
      </c>
      <c r="O146" s="138">
        <v>31.5</v>
      </c>
      <c r="P146" s="2"/>
    </row>
    <row r="147" spans="1:16" ht="13.5" customHeight="1" x14ac:dyDescent="0.25">
      <c r="A147" s="139">
        <v>0.33333333333333298</v>
      </c>
      <c r="B147" s="138">
        <v>52</v>
      </c>
      <c r="C147" s="138">
        <v>0</v>
      </c>
      <c r="D147" s="138">
        <v>0</v>
      </c>
      <c r="E147" s="138">
        <v>41</v>
      </c>
      <c r="F147" s="138">
        <v>9</v>
      </c>
      <c r="G147" s="138">
        <v>1</v>
      </c>
      <c r="H147" s="138">
        <v>1</v>
      </c>
      <c r="I147" s="138">
        <v>0</v>
      </c>
      <c r="J147" s="138">
        <v>0</v>
      </c>
      <c r="K147" s="138">
        <v>0</v>
      </c>
      <c r="L147" s="138">
        <v>0</v>
      </c>
      <c r="M147" s="138">
        <v>0</v>
      </c>
      <c r="N147" s="138">
        <v>26.7</v>
      </c>
      <c r="O147" s="138">
        <v>29.4</v>
      </c>
      <c r="P147" s="2"/>
    </row>
    <row r="148" spans="1:16" ht="13.5" customHeight="1" x14ac:dyDescent="0.25">
      <c r="A148" s="139">
        <v>0.34375</v>
      </c>
      <c r="B148" s="138">
        <v>41</v>
      </c>
      <c r="C148" s="138">
        <v>1</v>
      </c>
      <c r="D148" s="138">
        <v>1</v>
      </c>
      <c r="E148" s="138">
        <v>27</v>
      </c>
      <c r="F148" s="138">
        <v>8</v>
      </c>
      <c r="G148" s="138">
        <v>4</v>
      </c>
      <c r="H148" s="138">
        <v>0</v>
      </c>
      <c r="I148" s="138">
        <v>0</v>
      </c>
      <c r="J148" s="138">
        <v>0</v>
      </c>
      <c r="K148" s="138">
        <v>0</v>
      </c>
      <c r="L148" s="138">
        <v>0</v>
      </c>
      <c r="M148" s="138">
        <v>0</v>
      </c>
      <c r="N148" s="138">
        <v>27.7</v>
      </c>
      <c r="O148" s="138">
        <v>31.4</v>
      </c>
      <c r="P148" s="2"/>
    </row>
    <row r="149" spans="1:16" ht="13.5" customHeight="1" x14ac:dyDescent="0.25">
      <c r="A149" s="139">
        <v>0.35416666666666702</v>
      </c>
      <c r="B149" s="138">
        <v>33</v>
      </c>
      <c r="C149" s="138">
        <v>0</v>
      </c>
      <c r="D149" s="138">
        <v>1</v>
      </c>
      <c r="E149" s="138">
        <v>26</v>
      </c>
      <c r="F149" s="138">
        <v>5</v>
      </c>
      <c r="G149" s="138">
        <v>1</v>
      </c>
      <c r="H149" s="138">
        <v>0</v>
      </c>
      <c r="I149" s="138">
        <v>0</v>
      </c>
      <c r="J149" s="138">
        <v>0</v>
      </c>
      <c r="K149" s="138">
        <v>0</v>
      </c>
      <c r="L149" s="138">
        <v>0</v>
      </c>
      <c r="M149" s="138">
        <v>0</v>
      </c>
      <c r="N149" s="138">
        <v>24.2</v>
      </c>
      <c r="O149" s="138">
        <v>30</v>
      </c>
      <c r="P149" s="2"/>
    </row>
    <row r="150" spans="1:16" ht="13.5" customHeight="1" x14ac:dyDescent="0.25">
      <c r="A150" s="139">
        <v>0.36458333333333298</v>
      </c>
      <c r="B150" s="138">
        <v>44</v>
      </c>
      <c r="C150" s="138">
        <v>1</v>
      </c>
      <c r="D150" s="138">
        <v>1</v>
      </c>
      <c r="E150" s="138">
        <v>31</v>
      </c>
      <c r="F150" s="138">
        <v>9</v>
      </c>
      <c r="G150" s="138">
        <v>1</v>
      </c>
      <c r="H150" s="138">
        <v>0</v>
      </c>
      <c r="I150" s="138">
        <v>0</v>
      </c>
      <c r="J150" s="138">
        <v>1</v>
      </c>
      <c r="K150" s="138">
        <v>0</v>
      </c>
      <c r="L150" s="138">
        <v>0</v>
      </c>
      <c r="M150" s="138">
        <v>0</v>
      </c>
      <c r="N150" s="138">
        <v>25.7</v>
      </c>
      <c r="O150" s="138">
        <v>29</v>
      </c>
      <c r="P150" s="2"/>
    </row>
    <row r="151" spans="1:16" ht="13.5" customHeight="1" x14ac:dyDescent="0.25">
      <c r="A151" s="139">
        <v>0.375</v>
      </c>
      <c r="B151" s="138">
        <v>23</v>
      </c>
      <c r="C151" s="138">
        <v>0</v>
      </c>
      <c r="D151" s="138">
        <v>0</v>
      </c>
      <c r="E151" s="138">
        <v>16</v>
      </c>
      <c r="F151" s="138">
        <v>3</v>
      </c>
      <c r="G151" s="138">
        <v>2</v>
      </c>
      <c r="H151" s="138">
        <v>0</v>
      </c>
      <c r="I151" s="138">
        <v>0</v>
      </c>
      <c r="J151" s="138">
        <v>2</v>
      </c>
      <c r="K151" s="138">
        <v>0</v>
      </c>
      <c r="L151" s="138">
        <v>0</v>
      </c>
      <c r="M151" s="138">
        <v>0</v>
      </c>
      <c r="N151" s="138">
        <v>25.7</v>
      </c>
      <c r="O151" s="138">
        <v>30</v>
      </c>
      <c r="P151" s="2"/>
    </row>
    <row r="152" spans="1:16" ht="13.5" customHeight="1" x14ac:dyDescent="0.25">
      <c r="A152" s="139">
        <v>0.38541666666666702</v>
      </c>
      <c r="B152" s="138">
        <v>26</v>
      </c>
      <c r="C152" s="138">
        <v>0</v>
      </c>
      <c r="D152" s="138">
        <v>1</v>
      </c>
      <c r="E152" s="138">
        <v>18</v>
      </c>
      <c r="F152" s="138">
        <v>5</v>
      </c>
      <c r="G152" s="138">
        <v>1</v>
      </c>
      <c r="H152" s="138">
        <v>0</v>
      </c>
      <c r="I152" s="138">
        <v>0</v>
      </c>
      <c r="J152" s="138">
        <v>1</v>
      </c>
      <c r="K152" s="138">
        <v>0</v>
      </c>
      <c r="L152" s="138">
        <v>0</v>
      </c>
      <c r="M152" s="138">
        <v>0</v>
      </c>
      <c r="N152" s="138">
        <v>26.1</v>
      </c>
      <c r="O152" s="138">
        <v>28.9</v>
      </c>
      <c r="P152" s="2"/>
    </row>
    <row r="153" spans="1:16" ht="13.5" customHeight="1" x14ac:dyDescent="0.25">
      <c r="A153" s="139">
        <v>0.39583333333333298</v>
      </c>
      <c r="B153" s="138">
        <v>26</v>
      </c>
      <c r="C153" s="138">
        <v>0</v>
      </c>
      <c r="D153" s="138">
        <v>0</v>
      </c>
      <c r="E153" s="138">
        <v>18</v>
      </c>
      <c r="F153" s="138">
        <v>6</v>
      </c>
      <c r="G153" s="138">
        <v>0</v>
      </c>
      <c r="H153" s="138">
        <v>0</v>
      </c>
      <c r="I153" s="138">
        <v>0</v>
      </c>
      <c r="J153" s="138">
        <v>2</v>
      </c>
      <c r="K153" s="138">
        <v>0</v>
      </c>
      <c r="L153" s="138">
        <v>0</v>
      </c>
      <c r="M153" s="138">
        <v>0</v>
      </c>
      <c r="N153" s="138">
        <v>25.2</v>
      </c>
      <c r="O153" s="138">
        <v>28.6</v>
      </c>
      <c r="P153" s="2"/>
    </row>
    <row r="154" spans="1:16" ht="13.5" customHeight="1" x14ac:dyDescent="0.25">
      <c r="A154" s="139">
        <v>0.40625</v>
      </c>
      <c r="B154" s="138">
        <v>14</v>
      </c>
      <c r="C154" s="138">
        <v>1</v>
      </c>
      <c r="D154" s="138">
        <v>0</v>
      </c>
      <c r="E154" s="138">
        <v>8</v>
      </c>
      <c r="F154" s="138">
        <v>2</v>
      </c>
      <c r="G154" s="138">
        <v>2</v>
      </c>
      <c r="H154" s="138">
        <v>0</v>
      </c>
      <c r="I154" s="138">
        <v>0</v>
      </c>
      <c r="J154" s="138">
        <v>1</v>
      </c>
      <c r="K154" s="138">
        <v>0</v>
      </c>
      <c r="L154" s="138">
        <v>0</v>
      </c>
      <c r="M154" s="138">
        <v>0</v>
      </c>
      <c r="N154" s="138">
        <v>24.9</v>
      </c>
      <c r="O154" s="138">
        <v>29</v>
      </c>
      <c r="P154" s="2"/>
    </row>
    <row r="155" spans="1:16" ht="13.5" customHeight="1" x14ac:dyDescent="0.25">
      <c r="A155" s="139">
        <v>0.41666666666666702</v>
      </c>
      <c r="B155" s="138">
        <v>19</v>
      </c>
      <c r="C155" s="138">
        <v>1</v>
      </c>
      <c r="D155" s="138">
        <v>0</v>
      </c>
      <c r="E155" s="138">
        <v>14</v>
      </c>
      <c r="F155" s="138">
        <v>2</v>
      </c>
      <c r="G155" s="138">
        <v>2</v>
      </c>
      <c r="H155" s="138">
        <v>0</v>
      </c>
      <c r="I155" s="138">
        <v>0</v>
      </c>
      <c r="J155" s="138">
        <v>0</v>
      </c>
      <c r="K155" s="138">
        <v>0</v>
      </c>
      <c r="L155" s="138">
        <v>0</v>
      </c>
      <c r="M155" s="138">
        <v>0</v>
      </c>
      <c r="N155" s="138">
        <v>23.5</v>
      </c>
      <c r="O155" s="138">
        <v>29.7</v>
      </c>
      <c r="P155" s="2"/>
    </row>
    <row r="156" spans="1:16" ht="13.5" customHeight="1" x14ac:dyDescent="0.25">
      <c r="A156" s="139">
        <v>0.42708333333333298</v>
      </c>
      <c r="B156" s="138">
        <v>28</v>
      </c>
      <c r="C156" s="138">
        <v>1</v>
      </c>
      <c r="D156" s="138">
        <v>0</v>
      </c>
      <c r="E156" s="138">
        <v>17</v>
      </c>
      <c r="F156" s="138">
        <v>4</v>
      </c>
      <c r="G156" s="138">
        <v>5</v>
      </c>
      <c r="H156" s="138">
        <v>1</v>
      </c>
      <c r="I156" s="138">
        <v>0</v>
      </c>
      <c r="J156" s="138">
        <v>0</v>
      </c>
      <c r="K156" s="138">
        <v>0</v>
      </c>
      <c r="L156" s="138">
        <v>0</v>
      </c>
      <c r="M156" s="138">
        <v>0</v>
      </c>
      <c r="N156" s="138">
        <v>22.6</v>
      </c>
      <c r="O156" s="138">
        <v>27.3</v>
      </c>
      <c r="P156" s="2"/>
    </row>
    <row r="157" spans="1:16" ht="13.5" customHeight="1" x14ac:dyDescent="0.25">
      <c r="A157" s="139">
        <v>0.4375</v>
      </c>
      <c r="B157" s="138">
        <v>12</v>
      </c>
      <c r="C157" s="138">
        <v>1</v>
      </c>
      <c r="D157" s="138">
        <v>0</v>
      </c>
      <c r="E157" s="138">
        <v>10</v>
      </c>
      <c r="F157" s="138">
        <v>1</v>
      </c>
      <c r="G157" s="138">
        <v>0</v>
      </c>
      <c r="H157" s="138">
        <v>0</v>
      </c>
      <c r="I157" s="138">
        <v>0</v>
      </c>
      <c r="J157" s="138">
        <v>0</v>
      </c>
      <c r="K157" s="138">
        <v>0</v>
      </c>
      <c r="L157" s="138">
        <v>0</v>
      </c>
      <c r="M157" s="138">
        <v>0</v>
      </c>
      <c r="N157" s="138">
        <v>25.6</v>
      </c>
      <c r="O157" s="138">
        <v>28.9</v>
      </c>
      <c r="P157" s="2"/>
    </row>
    <row r="158" spans="1:16" ht="13.5" customHeight="1" x14ac:dyDescent="0.25">
      <c r="A158" s="139">
        <v>0.44791666666666702</v>
      </c>
      <c r="B158" s="138">
        <v>30</v>
      </c>
      <c r="C158" s="138">
        <v>1</v>
      </c>
      <c r="D158" s="138">
        <v>0</v>
      </c>
      <c r="E158" s="138">
        <v>20</v>
      </c>
      <c r="F158" s="138">
        <v>5</v>
      </c>
      <c r="G158" s="138">
        <v>2</v>
      </c>
      <c r="H158" s="138">
        <v>0</v>
      </c>
      <c r="I158" s="138">
        <v>0</v>
      </c>
      <c r="J158" s="138">
        <v>1</v>
      </c>
      <c r="K158" s="138">
        <v>0</v>
      </c>
      <c r="L158" s="138">
        <v>1</v>
      </c>
      <c r="M158" s="138">
        <v>0</v>
      </c>
      <c r="N158" s="138">
        <v>22.6</v>
      </c>
      <c r="O158" s="138">
        <v>28.2</v>
      </c>
      <c r="P158" s="2"/>
    </row>
    <row r="159" spans="1:16" ht="13.5" customHeight="1" x14ac:dyDescent="0.25">
      <c r="A159" s="139">
        <v>0.45833333333333298</v>
      </c>
      <c r="B159" s="138">
        <v>20</v>
      </c>
      <c r="C159" s="138">
        <v>2</v>
      </c>
      <c r="D159" s="138">
        <v>0</v>
      </c>
      <c r="E159" s="138">
        <v>15</v>
      </c>
      <c r="F159" s="138">
        <v>2</v>
      </c>
      <c r="G159" s="138">
        <v>0</v>
      </c>
      <c r="H159" s="138">
        <v>0</v>
      </c>
      <c r="I159" s="138">
        <v>0</v>
      </c>
      <c r="J159" s="138">
        <v>1</v>
      </c>
      <c r="K159" s="138">
        <v>0</v>
      </c>
      <c r="L159" s="138">
        <v>0</v>
      </c>
      <c r="M159" s="138">
        <v>0</v>
      </c>
      <c r="N159" s="138">
        <v>24.3</v>
      </c>
      <c r="O159" s="138">
        <v>27.6</v>
      </c>
      <c r="P159" s="2"/>
    </row>
    <row r="160" spans="1:16" ht="13.5" customHeight="1" x14ac:dyDescent="0.25">
      <c r="A160" s="139">
        <v>0.46875</v>
      </c>
      <c r="B160" s="138">
        <v>17</v>
      </c>
      <c r="C160" s="138">
        <v>0</v>
      </c>
      <c r="D160" s="138">
        <v>0</v>
      </c>
      <c r="E160" s="138">
        <v>9</v>
      </c>
      <c r="F160" s="138">
        <v>4</v>
      </c>
      <c r="G160" s="138">
        <v>3</v>
      </c>
      <c r="H160" s="138">
        <v>0</v>
      </c>
      <c r="I160" s="138">
        <v>0</v>
      </c>
      <c r="J160" s="138">
        <v>1</v>
      </c>
      <c r="K160" s="138">
        <v>0</v>
      </c>
      <c r="L160" s="138">
        <v>0</v>
      </c>
      <c r="M160" s="138">
        <v>0</v>
      </c>
      <c r="N160" s="138">
        <v>27</v>
      </c>
      <c r="O160" s="138">
        <v>30.4</v>
      </c>
      <c r="P160" s="2"/>
    </row>
    <row r="161" spans="1:16" ht="13.5" customHeight="1" x14ac:dyDescent="0.25">
      <c r="A161" s="139">
        <v>0.47916666666666702</v>
      </c>
      <c r="B161" s="138">
        <v>22</v>
      </c>
      <c r="C161" s="138">
        <v>2</v>
      </c>
      <c r="D161" s="138">
        <v>0</v>
      </c>
      <c r="E161" s="138">
        <v>12</v>
      </c>
      <c r="F161" s="138">
        <v>4</v>
      </c>
      <c r="G161" s="138">
        <v>3</v>
      </c>
      <c r="H161" s="138">
        <v>0</v>
      </c>
      <c r="I161" s="138">
        <v>0</v>
      </c>
      <c r="J161" s="138">
        <v>0</v>
      </c>
      <c r="K161" s="138">
        <v>0</v>
      </c>
      <c r="L161" s="138">
        <v>1</v>
      </c>
      <c r="M161" s="138">
        <v>0</v>
      </c>
      <c r="N161" s="138">
        <v>25.4</v>
      </c>
      <c r="O161" s="138">
        <v>29.7</v>
      </c>
      <c r="P161" s="2"/>
    </row>
    <row r="162" spans="1:16" ht="13.5" customHeight="1" x14ac:dyDescent="0.25">
      <c r="A162" s="139">
        <v>0.48958333333333298</v>
      </c>
      <c r="B162" s="138">
        <v>24</v>
      </c>
      <c r="C162" s="138">
        <v>0</v>
      </c>
      <c r="D162" s="138">
        <v>0</v>
      </c>
      <c r="E162" s="138">
        <v>19</v>
      </c>
      <c r="F162" s="138">
        <v>4</v>
      </c>
      <c r="G162" s="138">
        <v>0</v>
      </c>
      <c r="H162" s="138">
        <v>0</v>
      </c>
      <c r="I162" s="138">
        <v>0</v>
      </c>
      <c r="J162" s="138">
        <v>1</v>
      </c>
      <c r="K162" s="138">
        <v>0</v>
      </c>
      <c r="L162" s="138">
        <v>0</v>
      </c>
      <c r="M162" s="138">
        <v>0</v>
      </c>
      <c r="N162" s="138">
        <v>22</v>
      </c>
      <c r="O162" s="138">
        <v>27.3</v>
      </c>
      <c r="P162" s="2"/>
    </row>
    <row r="163" spans="1:16" ht="13.5" customHeight="1" x14ac:dyDescent="0.25">
      <c r="A163" s="139">
        <v>0.5</v>
      </c>
      <c r="B163" s="138">
        <v>23</v>
      </c>
      <c r="C163" s="138">
        <v>0</v>
      </c>
      <c r="D163" s="138">
        <v>0</v>
      </c>
      <c r="E163" s="138">
        <v>17</v>
      </c>
      <c r="F163" s="138">
        <v>4</v>
      </c>
      <c r="G163" s="138">
        <v>2</v>
      </c>
      <c r="H163" s="138">
        <v>0</v>
      </c>
      <c r="I163" s="138">
        <v>0</v>
      </c>
      <c r="J163" s="138">
        <v>0</v>
      </c>
      <c r="K163" s="138">
        <v>0</v>
      </c>
      <c r="L163" s="138">
        <v>0</v>
      </c>
      <c r="M163" s="138">
        <v>0</v>
      </c>
      <c r="N163" s="138">
        <v>27.2</v>
      </c>
      <c r="O163" s="138">
        <v>31.4</v>
      </c>
      <c r="P163" s="2"/>
    </row>
    <row r="164" spans="1:16" ht="13.5" customHeight="1" x14ac:dyDescent="0.25">
      <c r="A164" s="139">
        <v>0.51041666666666696</v>
      </c>
      <c r="B164" s="138">
        <v>22</v>
      </c>
      <c r="C164" s="138">
        <v>1</v>
      </c>
      <c r="D164" s="138">
        <v>0</v>
      </c>
      <c r="E164" s="138">
        <v>16</v>
      </c>
      <c r="F164" s="138">
        <v>2</v>
      </c>
      <c r="G164" s="138">
        <v>2</v>
      </c>
      <c r="H164" s="138">
        <v>0</v>
      </c>
      <c r="I164" s="138">
        <v>0</v>
      </c>
      <c r="J164" s="138">
        <v>0</v>
      </c>
      <c r="K164" s="138">
        <v>0</v>
      </c>
      <c r="L164" s="138">
        <v>0</v>
      </c>
      <c r="M164" s="138">
        <v>1</v>
      </c>
      <c r="N164" s="138">
        <v>24.7</v>
      </c>
      <c r="O164" s="138">
        <v>28.4</v>
      </c>
      <c r="P164" s="2"/>
    </row>
    <row r="165" spans="1:16" ht="13.5" customHeight="1" x14ac:dyDescent="0.25">
      <c r="A165" s="139">
        <v>0.52083333333333304</v>
      </c>
      <c r="B165" s="138">
        <v>24</v>
      </c>
      <c r="C165" s="138">
        <v>0</v>
      </c>
      <c r="D165" s="138">
        <v>1</v>
      </c>
      <c r="E165" s="138">
        <v>18</v>
      </c>
      <c r="F165" s="138">
        <v>3</v>
      </c>
      <c r="G165" s="138">
        <v>2</v>
      </c>
      <c r="H165" s="138">
        <v>0</v>
      </c>
      <c r="I165" s="138">
        <v>0</v>
      </c>
      <c r="J165" s="138">
        <v>0</v>
      </c>
      <c r="K165" s="138">
        <v>0</v>
      </c>
      <c r="L165" s="138">
        <v>0</v>
      </c>
      <c r="M165" s="138">
        <v>0</v>
      </c>
      <c r="N165" s="138">
        <v>26.6</v>
      </c>
      <c r="O165" s="138">
        <v>32.200000000000003</v>
      </c>
      <c r="P165" s="2"/>
    </row>
    <row r="166" spans="1:16" ht="13.5" customHeight="1" x14ac:dyDescent="0.25">
      <c r="A166" s="139">
        <v>0.53125</v>
      </c>
      <c r="B166" s="138">
        <v>16</v>
      </c>
      <c r="C166" s="138">
        <v>0</v>
      </c>
      <c r="D166" s="138">
        <v>0</v>
      </c>
      <c r="E166" s="138">
        <v>12</v>
      </c>
      <c r="F166" s="138">
        <v>2</v>
      </c>
      <c r="G166" s="138">
        <v>2</v>
      </c>
      <c r="H166" s="138">
        <v>0</v>
      </c>
      <c r="I166" s="138">
        <v>0</v>
      </c>
      <c r="J166" s="138">
        <v>0</v>
      </c>
      <c r="K166" s="138">
        <v>0</v>
      </c>
      <c r="L166" s="138">
        <v>0</v>
      </c>
      <c r="M166" s="138">
        <v>0</v>
      </c>
      <c r="N166" s="138">
        <v>26.9</v>
      </c>
      <c r="O166" s="138">
        <v>32.299999999999997</v>
      </c>
      <c r="P166" s="2"/>
    </row>
    <row r="167" spans="1:16" ht="13.5" customHeight="1" x14ac:dyDescent="0.25">
      <c r="A167" s="139">
        <v>0.54166666666666696</v>
      </c>
      <c r="B167" s="138">
        <v>24</v>
      </c>
      <c r="C167" s="138">
        <v>0</v>
      </c>
      <c r="D167" s="138">
        <v>0</v>
      </c>
      <c r="E167" s="138">
        <v>15</v>
      </c>
      <c r="F167" s="138">
        <v>7</v>
      </c>
      <c r="G167" s="138">
        <v>1</v>
      </c>
      <c r="H167" s="138">
        <v>0</v>
      </c>
      <c r="I167" s="138">
        <v>0</v>
      </c>
      <c r="J167" s="138">
        <v>0</v>
      </c>
      <c r="K167" s="138">
        <v>0</v>
      </c>
      <c r="L167" s="138">
        <v>1</v>
      </c>
      <c r="M167" s="138">
        <v>0</v>
      </c>
      <c r="N167" s="138">
        <v>25.5</v>
      </c>
      <c r="O167" s="138">
        <v>29.3</v>
      </c>
      <c r="P167" s="2"/>
    </row>
    <row r="168" spans="1:16" ht="13.5" customHeight="1" x14ac:dyDescent="0.25">
      <c r="A168" s="139">
        <v>0.55208333333333304</v>
      </c>
      <c r="B168" s="138">
        <v>20</v>
      </c>
      <c r="C168" s="138">
        <v>0</v>
      </c>
      <c r="D168" s="138">
        <v>0</v>
      </c>
      <c r="E168" s="138">
        <v>15</v>
      </c>
      <c r="F168" s="138">
        <v>3</v>
      </c>
      <c r="G168" s="138">
        <v>2</v>
      </c>
      <c r="H168" s="138">
        <v>0</v>
      </c>
      <c r="I168" s="138">
        <v>0</v>
      </c>
      <c r="J168" s="138">
        <v>0</v>
      </c>
      <c r="K168" s="138">
        <v>0</v>
      </c>
      <c r="L168" s="138">
        <v>0</v>
      </c>
      <c r="M168" s="138">
        <v>0</v>
      </c>
      <c r="N168" s="138">
        <v>27.7</v>
      </c>
      <c r="O168" s="138">
        <v>32.299999999999997</v>
      </c>
      <c r="P168" s="2"/>
    </row>
    <row r="169" spans="1:16" ht="13.5" customHeight="1" x14ac:dyDescent="0.25">
      <c r="A169" s="139">
        <v>0.5625</v>
      </c>
      <c r="B169" s="138">
        <v>19</v>
      </c>
      <c r="C169" s="138">
        <v>1</v>
      </c>
      <c r="D169" s="138">
        <v>0</v>
      </c>
      <c r="E169" s="138">
        <v>14</v>
      </c>
      <c r="F169" s="138">
        <v>4</v>
      </c>
      <c r="G169" s="138">
        <v>0</v>
      </c>
      <c r="H169" s="138">
        <v>0</v>
      </c>
      <c r="I169" s="138">
        <v>0</v>
      </c>
      <c r="J169" s="138">
        <v>0</v>
      </c>
      <c r="K169" s="138">
        <v>0</v>
      </c>
      <c r="L169" s="138">
        <v>0</v>
      </c>
      <c r="M169" s="138">
        <v>0</v>
      </c>
      <c r="N169" s="138">
        <v>25.1</v>
      </c>
      <c r="O169" s="138">
        <v>30.3</v>
      </c>
      <c r="P169" s="2"/>
    </row>
    <row r="170" spans="1:16" ht="13.5" customHeight="1" x14ac:dyDescent="0.25">
      <c r="A170" s="139">
        <v>0.57291666666666696</v>
      </c>
      <c r="B170" s="138">
        <v>15</v>
      </c>
      <c r="C170" s="138">
        <v>0</v>
      </c>
      <c r="D170" s="138">
        <v>0</v>
      </c>
      <c r="E170" s="138">
        <v>12</v>
      </c>
      <c r="F170" s="138">
        <v>1</v>
      </c>
      <c r="G170" s="138">
        <v>2</v>
      </c>
      <c r="H170" s="138">
        <v>0</v>
      </c>
      <c r="I170" s="138">
        <v>0</v>
      </c>
      <c r="J170" s="138">
        <v>0</v>
      </c>
      <c r="K170" s="138">
        <v>0</v>
      </c>
      <c r="L170" s="138">
        <v>0</v>
      </c>
      <c r="M170" s="138">
        <v>0</v>
      </c>
      <c r="N170" s="138">
        <v>27.1</v>
      </c>
      <c r="O170" s="138">
        <v>31.3</v>
      </c>
      <c r="P170" s="2"/>
    </row>
    <row r="171" spans="1:16" ht="13.5" customHeight="1" x14ac:dyDescent="0.25">
      <c r="A171" s="139">
        <v>0.58333333333333304</v>
      </c>
      <c r="B171" s="138">
        <v>21</v>
      </c>
      <c r="C171" s="138">
        <v>0</v>
      </c>
      <c r="D171" s="138">
        <v>0</v>
      </c>
      <c r="E171" s="138">
        <v>17</v>
      </c>
      <c r="F171" s="138">
        <v>3</v>
      </c>
      <c r="G171" s="138">
        <v>1</v>
      </c>
      <c r="H171" s="138">
        <v>0</v>
      </c>
      <c r="I171" s="138">
        <v>0</v>
      </c>
      <c r="J171" s="138">
        <v>0</v>
      </c>
      <c r="K171" s="138">
        <v>0</v>
      </c>
      <c r="L171" s="138">
        <v>0</v>
      </c>
      <c r="M171" s="138">
        <v>0</v>
      </c>
      <c r="N171" s="138">
        <v>26.1</v>
      </c>
      <c r="O171" s="138">
        <v>30.5</v>
      </c>
      <c r="P171" s="2"/>
    </row>
    <row r="172" spans="1:16" ht="13.5" customHeight="1" x14ac:dyDescent="0.25">
      <c r="A172" s="139">
        <v>0.59375</v>
      </c>
      <c r="B172" s="138">
        <v>22</v>
      </c>
      <c r="C172" s="138">
        <v>0</v>
      </c>
      <c r="D172" s="138">
        <v>0</v>
      </c>
      <c r="E172" s="138">
        <v>18</v>
      </c>
      <c r="F172" s="138">
        <v>3</v>
      </c>
      <c r="G172" s="138">
        <v>0</v>
      </c>
      <c r="H172" s="138">
        <v>0</v>
      </c>
      <c r="I172" s="138">
        <v>0</v>
      </c>
      <c r="J172" s="138">
        <v>0</v>
      </c>
      <c r="K172" s="138">
        <v>0</v>
      </c>
      <c r="L172" s="138">
        <v>1</v>
      </c>
      <c r="M172" s="138">
        <v>0</v>
      </c>
      <c r="N172" s="138">
        <v>25.2</v>
      </c>
      <c r="O172" s="138">
        <v>29.5</v>
      </c>
      <c r="P172" s="2"/>
    </row>
    <row r="173" spans="1:16" ht="13.5" customHeight="1" x14ac:dyDescent="0.25">
      <c r="A173" s="139">
        <v>0.60416666666666696</v>
      </c>
      <c r="B173" s="138">
        <v>18</v>
      </c>
      <c r="C173" s="138">
        <v>0</v>
      </c>
      <c r="D173" s="138">
        <v>0</v>
      </c>
      <c r="E173" s="138">
        <v>16</v>
      </c>
      <c r="F173" s="138">
        <v>1</v>
      </c>
      <c r="G173" s="138">
        <v>1</v>
      </c>
      <c r="H173" s="138">
        <v>0</v>
      </c>
      <c r="I173" s="138">
        <v>0</v>
      </c>
      <c r="J173" s="138">
        <v>0</v>
      </c>
      <c r="K173" s="138">
        <v>0</v>
      </c>
      <c r="L173" s="138">
        <v>0</v>
      </c>
      <c r="M173" s="138">
        <v>0</v>
      </c>
      <c r="N173" s="138">
        <v>27</v>
      </c>
      <c r="O173" s="138">
        <v>30.2</v>
      </c>
      <c r="P173" s="2"/>
    </row>
    <row r="174" spans="1:16" ht="13.5" customHeight="1" x14ac:dyDescent="0.25">
      <c r="A174" s="139">
        <v>0.61458333333333304</v>
      </c>
      <c r="B174" s="138">
        <v>26</v>
      </c>
      <c r="C174" s="138">
        <v>0</v>
      </c>
      <c r="D174" s="138">
        <v>0</v>
      </c>
      <c r="E174" s="138">
        <v>19</v>
      </c>
      <c r="F174" s="138">
        <v>5</v>
      </c>
      <c r="G174" s="138">
        <v>2</v>
      </c>
      <c r="H174" s="138">
        <v>0</v>
      </c>
      <c r="I174" s="138">
        <v>0</v>
      </c>
      <c r="J174" s="138">
        <v>0</v>
      </c>
      <c r="K174" s="138">
        <v>0</v>
      </c>
      <c r="L174" s="138">
        <v>0</v>
      </c>
      <c r="M174" s="138">
        <v>0</v>
      </c>
      <c r="N174" s="138">
        <v>26.6</v>
      </c>
      <c r="O174" s="138">
        <v>29</v>
      </c>
      <c r="P174" s="2"/>
    </row>
    <row r="175" spans="1:16" ht="13.5" customHeight="1" x14ac:dyDescent="0.25">
      <c r="A175" s="139">
        <v>0.625</v>
      </c>
      <c r="B175" s="138">
        <v>26</v>
      </c>
      <c r="C175" s="138">
        <v>0</v>
      </c>
      <c r="D175" s="138">
        <v>1</v>
      </c>
      <c r="E175" s="138">
        <v>18</v>
      </c>
      <c r="F175" s="138">
        <v>6</v>
      </c>
      <c r="G175" s="138">
        <v>1</v>
      </c>
      <c r="H175" s="138">
        <v>0</v>
      </c>
      <c r="I175" s="138">
        <v>0</v>
      </c>
      <c r="J175" s="138">
        <v>0</v>
      </c>
      <c r="K175" s="138">
        <v>0</v>
      </c>
      <c r="L175" s="138">
        <v>0</v>
      </c>
      <c r="M175" s="138">
        <v>0</v>
      </c>
      <c r="N175" s="138">
        <v>25.5</v>
      </c>
      <c r="O175" s="138">
        <v>29.6</v>
      </c>
      <c r="P175" s="2"/>
    </row>
    <row r="176" spans="1:16" ht="13.5" customHeight="1" x14ac:dyDescent="0.25">
      <c r="A176" s="139">
        <v>0.63541666666666696</v>
      </c>
      <c r="B176" s="138">
        <v>22</v>
      </c>
      <c r="C176" s="138">
        <v>0</v>
      </c>
      <c r="D176" s="138">
        <v>0</v>
      </c>
      <c r="E176" s="138">
        <v>15</v>
      </c>
      <c r="F176" s="138">
        <v>5</v>
      </c>
      <c r="G176" s="138">
        <v>2</v>
      </c>
      <c r="H176" s="138">
        <v>0</v>
      </c>
      <c r="I176" s="138">
        <v>0</v>
      </c>
      <c r="J176" s="138">
        <v>0</v>
      </c>
      <c r="K176" s="138">
        <v>0</v>
      </c>
      <c r="L176" s="138">
        <v>0</v>
      </c>
      <c r="M176" s="138">
        <v>0</v>
      </c>
      <c r="N176" s="138">
        <v>27.9</v>
      </c>
      <c r="O176" s="138">
        <v>32.1</v>
      </c>
      <c r="P176" s="2"/>
    </row>
    <row r="177" spans="1:16" ht="13.5" customHeight="1" x14ac:dyDescent="0.25">
      <c r="A177" s="139">
        <v>0.64583333333333304</v>
      </c>
      <c r="B177" s="138">
        <v>24</v>
      </c>
      <c r="C177" s="138">
        <v>0</v>
      </c>
      <c r="D177" s="138">
        <v>0</v>
      </c>
      <c r="E177" s="138">
        <v>21</v>
      </c>
      <c r="F177" s="138">
        <v>2</v>
      </c>
      <c r="G177" s="138">
        <v>1</v>
      </c>
      <c r="H177" s="138">
        <v>0</v>
      </c>
      <c r="I177" s="138">
        <v>0</v>
      </c>
      <c r="J177" s="138">
        <v>0</v>
      </c>
      <c r="K177" s="138">
        <v>0</v>
      </c>
      <c r="L177" s="138">
        <v>0</v>
      </c>
      <c r="M177" s="138">
        <v>0</v>
      </c>
      <c r="N177" s="138">
        <v>26.9</v>
      </c>
      <c r="O177" s="138">
        <v>30.8</v>
      </c>
      <c r="P177" s="2"/>
    </row>
    <row r="178" spans="1:16" ht="13.5" customHeight="1" x14ac:dyDescent="0.25">
      <c r="A178" s="139">
        <v>0.65625</v>
      </c>
      <c r="B178" s="138">
        <v>22</v>
      </c>
      <c r="C178" s="138">
        <v>0</v>
      </c>
      <c r="D178" s="138">
        <v>1</v>
      </c>
      <c r="E178" s="138">
        <v>16</v>
      </c>
      <c r="F178" s="138">
        <v>5</v>
      </c>
      <c r="G178" s="138">
        <v>0</v>
      </c>
      <c r="H178" s="138">
        <v>0</v>
      </c>
      <c r="I178" s="138">
        <v>0</v>
      </c>
      <c r="J178" s="138">
        <v>0</v>
      </c>
      <c r="K178" s="138">
        <v>0</v>
      </c>
      <c r="L178" s="138">
        <v>0</v>
      </c>
      <c r="M178" s="138">
        <v>0</v>
      </c>
      <c r="N178" s="138">
        <v>28.3</v>
      </c>
      <c r="O178" s="138">
        <v>30.7</v>
      </c>
      <c r="P178" s="2"/>
    </row>
    <row r="179" spans="1:16" ht="13.5" customHeight="1" x14ac:dyDescent="0.25">
      <c r="A179" s="139">
        <v>0.66666666666666696</v>
      </c>
      <c r="B179" s="138">
        <v>36</v>
      </c>
      <c r="C179" s="138">
        <v>1</v>
      </c>
      <c r="D179" s="138">
        <v>0</v>
      </c>
      <c r="E179" s="138">
        <v>28</v>
      </c>
      <c r="F179" s="138">
        <v>5</v>
      </c>
      <c r="G179" s="138">
        <v>2</v>
      </c>
      <c r="H179" s="138">
        <v>0</v>
      </c>
      <c r="I179" s="138">
        <v>0</v>
      </c>
      <c r="J179" s="138">
        <v>0</v>
      </c>
      <c r="K179" s="138">
        <v>0</v>
      </c>
      <c r="L179" s="138">
        <v>0</v>
      </c>
      <c r="M179" s="138">
        <v>0</v>
      </c>
      <c r="N179" s="138">
        <v>27.7</v>
      </c>
      <c r="O179" s="138">
        <v>31.8</v>
      </c>
      <c r="P179" s="2"/>
    </row>
    <row r="180" spans="1:16" ht="13.5" customHeight="1" x14ac:dyDescent="0.25">
      <c r="A180" s="139">
        <v>0.67708333333333304</v>
      </c>
      <c r="B180" s="138">
        <v>37</v>
      </c>
      <c r="C180" s="138">
        <v>0</v>
      </c>
      <c r="D180" s="138">
        <v>0</v>
      </c>
      <c r="E180" s="138">
        <v>25</v>
      </c>
      <c r="F180" s="138">
        <v>8</v>
      </c>
      <c r="G180" s="138">
        <v>4</v>
      </c>
      <c r="H180" s="138">
        <v>0</v>
      </c>
      <c r="I180" s="138">
        <v>0</v>
      </c>
      <c r="J180" s="138">
        <v>0</v>
      </c>
      <c r="K180" s="138">
        <v>0</v>
      </c>
      <c r="L180" s="138">
        <v>0</v>
      </c>
      <c r="M180" s="138">
        <v>0</v>
      </c>
      <c r="N180" s="138">
        <v>26</v>
      </c>
      <c r="O180" s="138">
        <v>30.7</v>
      </c>
      <c r="P180" s="2"/>
    </row>
    <row r="181" spans="1:16" ht="13.5" customHeight="1" x14ac:dyDescent="0.25">
      <c r="A181" s="139">
        <v>0.6875</v>
      </c>
      <c r="B181" s="138">
        <v>43</v>
      </c>
      <c r="C181" s="138">
        <v>0</v>
      </c>
      <c r="D181" s="138">
        <v>1</v>
      </c>
      <c r="E181" s="138">
        <v>30</v>
      </c>
      <c r="F181" s="138">
        <v>11</v>
      </c>
      <c r="G181" s="138">
        <v>1</v>
      </c>
      <c r="H181" s="138">
        <v>0</v>
      </c>
      <c r="I181" s="138">
        <v>0</v>
      </c>
      <c r="J181" s="138">
        <v>0</v>
      </c>
      <c r="K181" s="138">
        <v>0</v>
      </c>
      <c r="L181" s="138">
        <v>0</v>
      </c>
      <c r="M181" s="138">
        <v>0</v>
      </c>
      <c r="N181" s="138">
        <v>26.7</v>
      </c>
      <c r="O181" s="138">
        <v>31</v>
      </c>
      <c r="P181" s="2"/>
    </row>
    <row r="182" spans="1:16" ht="13.5" customHeight="1" x14ac:dyDescent="0.25">
      <c r="A182" s="139">
        <v>0.69791666666666696</v>
      </c>
      <c r="B182" s="138">
        <v>34</v>
      </c>
      <c r="C182" s="138">
        <v>1</v>
      </c>
      <c r="D182" s="138">
        <v>0</v>
      </c>
      <c r="E182" s="138">
        <v>27</v>
      </c>
      <c r="F182" s="138">
        <v>6</v>
      </c>
      <c r="G182" s="138">
        <v>0</v>
      </c>
      <c r="H182" s="138">
        <v>0</v>
      </c>
      <c r="I182" s="138">
        <v>0</v>
      </c>
      <c r="J182" s="138">
        <v>0</v>
      </c>
      <c r="K182" s="138">
        <v>0</v>
      </c>
      <c r="L182" s="138">
        <v>0</v>
      </c>
      <c r="M182" s="138">
        <v>0</v>
      </c>
      <c r="N182" s="138">
        <v>26.9</v>
      </c>
      <c r="O182" s="138">
        <v>30.5</v>
      </c>
      <c r="P182" s="2"/>
    </row>
    <row r="183" spans="1:16" ht="13.5" customHeight="1" x14ac:dyDescent="0.25">
      <c r="A183" s="139">
        <v>0.70833333333333304</v>
      </c>
      <c r="B183" s="138">
        <v>28</v>
      </c>
      <c r="C183" s="138">
        <v>0</v>
      </c>
      <c r="D183" s="138">
        <v>2</v>
      </c>
      <c r="E183" s="138">
        <v>19</v>
      </c>
      <c r="F183" s="138">
        <v>5</v>
      </c>
      <c r="G183" s="138">
        <v>2</v>
      </c>
      <c r="H183" s="138">
        <v>0</v>
      </c>
      <c r="I183" s="138">
        <v>0</v>
      </c>
      <c r="J183" s="138">
        <v>0</v>
      </c>
      <c r="K183" s="138">
        <v>0</v>
      </c>
      <c r="L183" s="138">
        <v>0</v>
      </c>
      <c r="M183" s="138">
        <v>0</v>
      </c>
      <c r="N183" s="138">
        <v>27.9</v>
      </c>
      <c r="O183" s="138">
        <v>31.4</v>
      </c>
      <c r="P183" s="2"/>
    </row>
    <row r="184" spans="1:16" ht="13.5" customHeight="1" x14ac:dyDescent="0.25">
      <c r="A184" s="139">
        <v>0.71875</v>
      </c>
      <c r="B184" s="138">
        <v>40</v>
      </c>
      <c r="C184" s="138">
        <v>0</v>
      </c>
      <c r="D184" s="138">
        <v>0</v>
      </c>
      <c r="E184" s="138">
        <v>34</v>
      </c>
      <c r="F184" s="138">
        <v>5</v>
      </c>
      <c r="G184" s="138">
        <v>1</v>
      </c>
      <c r="H184" s="138">
        <v>0</v>
      </c>
      <c r="I184" s="138">
        <v>0</v>
      </c>
      <c r="J184" s="138">
        <v>0</v>
      </c>
      <c r="K184" s="138">
        <v>0</v>
      </c>
      <c r="L184" s="138">
        <v>0</v>
      </c>
      <c r="M184" s="138">
        <v>0</v>
      </c>
      <c r="N184" s="138">
        <v>28.3</v>
      </c>
      <c r="O184" s="138">
        <v>31.3</v>
      </c>
      <c r="P184" s="2"/>
    </row>
    <row r="185" spans="1:16" ht="13.5" customHeight="1" x14ac:dyDescent="0.25">
      <c r="A185" s="139">
        <v>0.72916666666666696</v>
      </c>
      <c r="B185" s="138">
        <v>34</v>
      </c>
      <c r="C185" s="138">
        <v>0</v>
      </c>
      <c r="D185" s="138">
        <v>1</v>
      </c>
      <c r="E185" s="138">
        <v>29</v>
      </c>
      <c r="F185" s="138">
        <v>3</v>
      </c>
      <c r="G185" s="138">
        <v>1</v>
      </c>
      <c r="H185" s="138">
        <v>0</v>
      </c>
      <c r="I185" s="138">
        <v>0</v>
      </c>
      <c r="J185" s="138">
        <v>0</v>
      </c>
      <c r="K185" s="138">
        <v>0</v>
      </c>
      <c r="L185" s="138">
        <v>0</v>
      </c>
      <c r="M185" s="138">
        <v>0</v>
      </c>
      <c r="N185" s="138">
        <v>27.9</v>
      </c>
      <c r="O185" s="138">
        <v>31.2</v>
      </c>
      <c r="P185" s="2"/>
    </row>
    <row r="186" spans="1:16" ht="13.5" customHeight="1" x14ac:dyDescent="0.25">
      <c r="A186" s="139">
        <v>0.73958333333333304</v>
      </c>
      <c r="B186" s="138">
        <v>27</v>
      </c>
      <c r="C186" s="138">
        <v>0</v>
      </c>
      <c r="D186" s="138">
        <v>1</v>
      </c>
      <c r="E186" s="138">
        <v>23</v>
      </c>
      <c r="F186" s="138">
        <v>3</v>
      </c>
      <c r="G186" s="138">
        <v>0</v>
      </c>
      <c r="H186" s="138">
        <v>0</v>
      </c>
      <c r="I186" s="138">
        <v>0</v>
      </c>
      <c r="J186" s="138">
        <v>0</v>
      </c>
      <c r="K186" s="138">
        <v>0</v>
      </c>
      <c r="L186" s="138">
        <v>0</v>
      </c>
      <c r="M186" s="138">
        <v>0</v>
      </c>
      <c r="N186" s="138">
        <v>29.9</v>
      </c>
      <c r="O186" s="138">
        <v>30.9</v>
      </c>
      <c r="P186" s="2"/>
    </row>
    <row r="187" spans="1:16" ht="13.5" customHeight="1" x14ac:dyDescent="0.25">
      <c r="A187" s="139">
        <v>0.75</v>
      </c>
      <c r="B187" s="138">
        <v>22</v>
      </c>
      <c r="C187" s="138">
        <v>0</v>
      </c>
      <c r="D187" s="138">
        <v>1</v>
      </c>
      <c r="E187" s="138">
        <v>14</v>
      </c>
      <c r="F187" s="138">
        <v>5</v>
      </c>
      <c r="G187" s="138">
        <v>2</v>
      </c>
      <c r="H187" s="138">
        <v>0</v>
      </c>
      <c r="I187" s="138">
        <v>0</v>
      </c>
      <c r="J187" s="138">
        <v>0</v>
      </c>
      <c r="K187" s="138">
        <v>0</v>
      </c>
      <c r="L187" s="138">
        <v>0</v>
      </c>
      <c r="M187" s="138">
        <v>0</v>
      </c>
      <c r="N187" s="138">
        <v>28.5</v>
      </c>
      <c r="O187" s="138">
        <v>33.1</v>
      </c>
      <c r="P187" s="2"/>
    </row>
    <row r="188" spans="1:16" ht="13.5" customHeight="1" x14ac:dyDescent="0.25">
      <c r="A188" s="139">
        <v>0.76041666666666696</v>
      </c>
      <c r="B188" s="138">
        <v>16</v>
      </c>
      <c r="C188" s="138">
        <v>0</v>
      </c>
      <c r="D188" s="138">
        <v>0</v>
      </c>
      <c r="E188" s="138">
        <v>12</v>
      </c>
      <c r="F188" s="138">
        <v>4</v>
      </c>
      <c r="G188" s="138">
        <v>0</v>
      </c>
      <c r="H188" s="138">
        <v>0</v>
      </c>
      <c r="I188" s="138">
        <v>0</v>
      </c>
      <c r="J188" s="138">
        <v>0</v>
      </c>
      <c r="K188" s="138">
        <v>0</v>
      </c>
      <c r="L188" s="138">
        <v>0</v>
      </c>
      <c r="M188" s="138">
        <v>0</v>
      </c>
      <c r="N188" s="138">
        <v>26.4</v>
      </c>
      <c r="O188" s="138">
        <v>32.200000000000003</v>
      </c>
      <c r="P188" s="2"/>
    </row>
    <row r="189" spans="1:16" ht="13.5" customHeight="1" x14ac:dyDescent="0.25">
      <c r="A189" s="139">
        <v>0.77083333333333304</v>
      </c>
      <c r="B189" s="138">
        <v>17</v>
      </c>
      <c r="C189" s="138">
        <v>0</v>
      </c>
      <c r="D189" s="138">
        <v>0</v>
      </c>
      <c r="E189" s="138">
        <v>14</v>
      </c>
      <c r="F189" s="138">
        <v>2</v>
      </c>
      <c r="G189" s="138">
        <v>1</v>
      </c>
      <c r="H189" s="138">
        <v>0</v>
      </c>
      <c r="I189" s="138">
        <v>0</v>
      </c>
      <c r="J189" s="138">
        <v>0</v>
      </c>
      <c r="K189" s="138">
        <v>0</v>
      </c>
      <c r="L189" s="138">
        <v>0</v>
      </c>
      <c r="M189" s="138">
        <v>0</v>
      </c>
      <c r="N189" s="138">
        <v>29.2</v>
      </c>
      <c r="O189" s="138">
        <v>33.6</v>
      </c>
      <c r="P189" s="2"/>
    </row>
    <row r="190" spans="1:16" ht="13.5" customHeight="1" x14ac:dyDescent="0.25">
      <c r="A190" s="139">
        <v>0.78125</v>
      </c>
      <c r="B190" s="138">
        <v>12</v>
      </c>
      <c r="C190" s="138">
        <v>0</v>
      </c>
      <c r="D190" s="138">
        <v>0</v>
      </c>
      <c r="E190" s="138">
        <v>9</v>
      </c>
      <c r="F190" s="138">
        <v>3</v>
      </c>
      <c r="G190" s="138">
        <v>0</v>
      </c>
      <c r="H190" s="138">
        <v>0</v>
      </c>
      <c r="I190" s="138">
        <v>0</v>
      </c>
      <c r="J190" s="138">
        <v>0</v>
      </c>
      <c r="K190" s="138">
        <v>0</v>
      </c>
      <c r="L190" s="138">
        <v>0</v>
      </c>
      <c r="M190" s="138">
        <v>0</v>
      </c>
      <c r="N190" s="138">
        <v>26.9</v>
      </c>
      <c r="O190" s="138">
        <v>32.9</v>
      </c>
      <c r="P190" s="2"/>
    </row>
    <row r="191" spans="1:16" ht="13.5" customHeight="1" x14ac:dyDescent="0.25">
      <c r="A191" s="139">
        <v>0.79166666666666696</v>
      </c>
      <c r="B191" s="138">
        <v>13</v>
      </c>
      <c r="C191" s="138">
        <v>0</v>
      </c>
      <c r="D191" s="138">
        <v>0</v>
      </c>
      <c r="E191" s="138">
        <v>10</v>
      </c>
      <c r="F191" s="138">
        <v>3</v>
      </c>
      <c r="G191" s="138">
        <v>0</v>
      </c>
      <c r="H191" s="138">
        <v>0</v>
      </c>
      <c r="I191" s="138">
        <v>0</v>
      </c>
      <c r="J191" s="138">
        <v>0</v>
      </c>
      <c r="K191" s="138">
        <v>0</v>
      </c>
      <c r="L191" s="138">
        <v>0</v>
      </c>
      <c r="M191" s="138">
        <v>0</v>
      </c>
      <c r="N191" s="138">
        <v>29.5</v>
      </c>
      <c r="O191" s="138">
        <v>36</v>
      </c>
      <c r="P191" s="2"/>
    </row>
    <row r="192" spans="1:16" ht="13.5" customHeight="1" x14ac:dyDescent="0.25">
      <c r="A192" s="139">
        <v>0.80208333333333304</v>
      </c>
      <c r="B192" s="138">
        <v>12</v>
      </c>
      <c r="C192" s="138">
        <v>0</v>
      </c>
      <c r="D192" s="138">
        <v>0</v>
      </c>
      <c r="E192" s="138">
        <v>7</v>
      </c>
      <c r="F192" s="138">
        <v>5</v>
      </c>
      <c r="G192" s="138">
        <v>0</v>
      </c>
      <c r="H192" s="138">
        <v>0</v>
      </c>
      <c r="I192" s="138">
        <v>0</v>
      </c>
      <c r="J192" s="138">
        <v>0</v>
      </c>
      <c r="K192" s="138">
        <v>0</v>
      </c>
      <c r="L192" s="138">
        <v>0</v>
      </c>
      <c r="M192" s="138">
        <v>0</v>
      </c>
      <c r="N192" s="138">
        <v>27</v>
      </c>
      <c r="O192" s="138">
        <v>31.8</v>
      </c>
      <c r="P192" s="2"/>
    </row>
    <row r="193" spans="1:16" ht="13.5" customHeight="1" x14ac:dyDescent="0.25">
      <c r="A193" s="139">
        <v>0.8125</v>
      </c>
      <c r="B193" s="138">
        <v>11</v>
      </c>
      <c r="C193" s="138">
        <v>2</v>
      </c>
      <c r="D193" s="138">
        <v>0</v>
      </c>
      <c r="E193" s="138">
        <v>7</v>
      </c>
      <c r="F193" s="138">
        <v>1</v>
      </c>
      <c r="G193" s="138">
        <v>1</v>
      </c>
      <c r="H193" s="138">
        <v>0</v>
      </c>
      <c r="I193" s="138">
        <v>0</v>
      </c>
      <c r="J193" s="138">
        <v>0</v>
      </c>
      <c r="K193" s="138">
        <v>0</v>
      </c>
      <c r="L193" s="138">
        <v>0</v>
      </c>
      <c r="M193" s="138">
        <v>0</v>
      </c>
      <c r="N193" s="138">
        <v>26.6</v>
      </c>
      <c r="O193" s="138">
        <v>30.7</v>
      </c>
      <c r="P193" s="2"/>
    </row>
    <row r="194" spans="1:16" ht="13.5" customHeight="1" x14ac:dyDescent="0.25">
      <c r="A194" s="139">
        <v>0.82291666666666696</v>
      </c>
      <c r="B194" s="138">
        <v>15</v>
      </c>
      <c r="C194" s="138">
        <v>0</v>
      </c>
      <c r="D194" s="138">
        <v>2</v>
      </c>
      <c r="E194" s="138">
        <v>9</v>
      </c>
      <c r="F194" s="138">
        <v>4</v>
      </c>
      <c r="G194" s="138">
        <v>0</v>
      </c>
      <c r="H194" s="138">
        <v>0</v>
      </c>
      <c r="I194" s="138">
        <v>0</v>
      </c>
      <c r="J194" s="138">
        <v>0</v>
      </c>
      <c r="K194" s="138">
        <v>0</v>
      </c>
      <c r="L194" s="138">
        <v>0</v>
      </c>
      <c r="M194" s="138">
        <v>0</v>
      </c>
      <c r="N194" s="138">
        <v>30</v>
      </c>
      <c r="O194" s="138">
        <v>35</v>
      </c>
      <c r="P194" s="2"/>
    </row>
    <row r="195" spans="1:16" ht="13.5" customHeight="1" x14ac:dyDescent="0.25">
      <c r="A195" s="139">
        <v>0.83333333333333304</v>
      </c>
      <c r="B195" s="138">
        <v>8</v>
      </c>
      <c r="C195" s="138">
        <v>0</v>
      </c>
      <c r="D195" s="138">
        <v>0</v>
      </c>
      <c r="E195" s="138">
        <v>8</v>
      </c>
      <c r="F195" s="138">
        <v>0</v>
      </c>
      <c r="G195" s="138">
        <v>0</v>
      </c>
      <c r="H195" s="138">
        <v>0</v>
      </c>
      <c r="I195" s="138">
        <v>0</v>
      </c>
      <c r="J195" s="138">
        <v>0</v>
      </c>
      <c r="K195" s="138">
        <v>0</v>
      </c>
      <c r="L195" s="138">
        <v>0</v>
      </c>
      <c r="M195" s="138">
        <v>0</v>
      </c>
      <c r="N195" s="138">
        <v>26.9</v>
      </c>
      <c r="O195" s="138" t="s">
        <v>192</v>
      </c>
      <c r="P195" s="2"/>
    </row>
    <row r="196" spans="1:16" ht="13.5" customHeight="1" x14ac:dyDescent="0.25">
      <c r="A196" s="139">
        <v>0.84375</v>
      </c>
      <c r="B196" s="138">
        <v>8</v>
      </c>
      <c r="C196" s="138">
        <v>0</v>
      </c>
      <c r="D196" s="138">
        <v>0</v>
      </c>
      <c r="E196" s="138">
        <v>7</v>
      </c>
      <c r="F196" s="138">
        <v>0</v>
      </c>
      <c r="G196" s="138">
        <v>1</v>
      </c>
      <c r="H196" s="138">
        <v>0</v>
      </c>
      <c r="I196" s="138">
        <v>0</v>
      </c>
      <c r="J196" s="138">
        <v>0</v>
      </c>
      <c r="K196" s="138">
        <v>0</v>
      </c>
      <c r="L196" s="138">
        <v>0</v>
      </c>
      <c r="M196" s="138">
        <v>0</v>
      </c>
      <c r="N196" s="138">
        <v>28.7</v>
      </c>
      <c r="O196" s="138" t="s">
        <v>192</v>
      </c>
      <c r="P196" s="2"/>
    </row>
    <row r="197" spans="1:16" ht="13.5" customHeight="1" x14ac:dyDescent="0.25">
      <c r="A197" s="139">
        <v>0.85416666666666696</v>
      </c>
      <c r="B197" s="138">
        <v>6</v>
      </c>
      <c r="C197" s="138">
        <v>0</v>
      </c>
      <c r="D197" s="138">
        <v>1</v>
      </c>
      <c r="E197" s="138">
        <v>5</v>
      </c>
      <c r="F197" s="138">
        <v>0</v>
      </c>
      <c r="G197" s="138">
        <v>0</v>
      </c>
      <c r="H197" s="138">
        <v>0</v>
      </c>
      <c r="I197" s="138">
        <v>0</v>
      </c>
      <c r="J197" s="138">
        <v>0</v>
      </c>
      <c r="K197" s="138">
        <v>0</v>
      </c>
      <c r="L197" s="138">
        <v>0</v>
      </c>
      <c r="M197" s="138">
        <v>0</v>
      </c>
      <c r="N197" s="138">
        <v>26.7</v>
      </c>
      <c r="O197" s="138" t="s">
        <v>192</v>
      </c>
      <c r="P197" s="2"/>
    </row>
    <row r="198" spans="1:16" ht="13.5" customHeight="1" x14ac:dyDescent="0.25">
      <c r="A198" s="139">
        <v>0.86458333333333304</v>
      </c>
      <c r="B198" s="138">
        <v>12</v>
      </c>
      <c r="C198" s="138">
        <v>0</v>
      </c>
      <c r="D198" s="138">
        <v>0</v>
      </c>
      <c r="E198" s="138">
        <v>9</v>
      </c>
      <c r="F198" s="138">
        <v>1</v>
      </c>
      <c r="G198" s="138">
        <v>2</v>
      </c>
      <c r="H198" s="138">
        <v>0</v>
      </c>
      <c r="I198" s="138">
        <v>0</v>
      </c>
      <c r="J198" s="138">
        <v>0</v>
      </c>
      <c r="K198" s="138">
        <v>0</v>
      </c>
      <c r="L198" s="138">
        <v>0</v>
      </c>
      <c r="M198" s="138">
        <v>0</v>
      </c>
      <c r="N198" s="138">
        <v>23.5</v>
      </c>
      <c r="O198" s="138">
        <v>30.2</v>
      </c>
      <c r="P198" s="2"/>
    </row>
    <row r="199" spans="1:16" ht="13.5" customHeight="1" x14ac:dyDescent="0.25">
      <c r="A199" s="139">
        <v>0.875</v>
      </c>
      <c r="B199" s="138">
        <v>10</v>
      </c>
      <c r="C199" s="138">
        <v>0</v>
      </c>
      <c r="D199" s="138">
        <v>0</v>
      </c>
      <c r="E199" s="138">
        <v>10</v>
      </c>
      <c r="F199" s="138">
        <v>0</v>
      </c>
      <c r="G199" s="138">
        <v>0</v>
      </c>
      <c r="H199" s="138">
        <v>0</v>
      </c>
      <c r="I199" s="138">
        <v>0</v>
      </c>
      <c r="J199" s="138">
        <v>0</v>
      </c>
      <c r="K199" s="138">
        <v>0</v>
      </c>
      <c r="L199" s="138">
        <v>0</v>
      </c>
      <c r="M199" s="138">
        <v>0</v>
      </c>
      <c r="N199" s="138">
        <v>28.9</v>
      </c>
      <c r="O199" s="138" t="s">
        <v>192</v>
      </c>
      <c r="P199" s="2"/>
    </row>
    <row r="200" spans="1:16" ht="13.5" customHeight="1" x14ac:dyDescent="0.25">
      <c r="A200" s="139">
        <v>0.88541666666666696</v>
      </c>
      <c r="B200" s="138">
        <v>7</v>
      </c>
      <c r="C200" s="138">
        <v>0</v>
      </c>
      <c r="D200" s="138">
        <v>0</v>
      </c>
      <c r="E200" s="138">
        <v>4</v>
      </c>
      <c r="F200" s="138">
        <v>2</v>
      </c>
      <c r="G200" s="138">
        <v>0</v>
      </c>
      <c r="H200" s="138">
        <v>0</v>
      </c>
      <c r="I200" s="138">
        <v>0</v>
      </c>
      <c r="J200" s="138">
        <v>1</v>
      </c>
      <c r="K200" s="138">
        <v>0</v>
      </c>
      <c r="L200" s="138">
        <v>0</v>
      </c>
      <c r="M200" s="138">
        <v>0</v>
      </c>
      <c r="N200" s="138">
        <v>27.4</v>
      </c>
      <c r="O200" s="138" t="s">
        <v>192</v>
      </c>
      <c r="P200" s="2"/>
    </row>
    <row r="201" spans="1:16" ht="13.5" customHeight="1" x14ac:dyDescent="0.25">
      <c r="A201" s="139">
        <v>0.89583333333333304</v>
      </c>
      <c r="B201" s="138">
        <v>10</v>
      </c>
      <c r="C201" s="138">
        <v>0</v>
      </c>
      <c r="D201" s="138">
        <v>0</v>
      </c>
      <c r="E201" s="138">
        <v>10</v>
      </c>
      <c r="F201" s="138">
        <v>0</v>
      </c>
      <c r="G201" s="138">
        <v>0</v>
      </c>
      <c r="H201" s="138">
        <v>0</v>
      </c>
      <c r="I201" s="138">
        <v>0</v>
      </c>
      <c r="J201" s="138">
        <v>0</v>
      </c>
      <c r="K201" s="138">
        <v>0</v>
      </c>
      <c r="L201" s="138">
        <v>0</v>
      </c>
      <c r="M201" s="138">
        <v>0</v>
      </c>
      <c r="N201" s="138">
        <v>27.7</v>
      </c>
      <c r="O201" s="138" t="s">
        <v>192</v>
      </c>
      <c r="P201" s="2"/>
    </row>
    <row r="202" spans="1:16" ht="13.5" customHeight="1" x14ac:dyDescent="0.25">
      <c r="A202" s="139">
        <v>0.90625</v>
      </c>
      <c r="B202" s="138">
        <v>8</v>
      </c>
      <c r="C202" s="138">
        <v>0</v>
      </c>
      <c r="D202" s="138">
        <v>2</v>
      </c>
      <c r="E202" s="138">
        <v>5</v>
      </c>
      <c r="F202" s="138">
        <v>1</v>
      </c>
      <c r="G202" s="138">
        <v>0</v>
      </c>
      <c r="H202" s="138">
        <v>0</v>
      </c>
      <c r="I202" s="138">
        <v>0</v>
      </c>
      <c r="J202" s="138">
        <v>0</v>
      </c>
      <c r="K202" s="138">
        <v>0</v>
      </c>
      <c r="L202" s="138">
        <v>0</v>
      </c>
      <c r="M202" s="138">
        <v>0</v>
      </c>
      <c r="N202" s="138">
        <v>29.6</v>
      </c>
      <c r="O202" s="138" t="s">
        <v>192</v>
      </c>
      <c r="P202" s="2"/>
    </row>
    <row r="203" spans="1:16" ht="13.5" customHeight="1" x14ac:dyDescent="0.25">
      <c r="A203" s="139">
        <v>0.91666666666666696</v>
      </c>
      <c r="B203" s="138">
        <v>10</v>
      </c>
      <c r="C203" s="138">
        <v>0</v>
      </c>
      <c r="D203" s="138">
        <v>0</v>
      </c>
      <c r="E203" s="138">
        <v>7</v>
      </c>
      <c r="F203" s="138">
        <v>2</v>
      </c>
      <c r="G203" s="138">
        <v>1</v>
      </c>
      <c r="H203" s="138">
        <v>0</v>
      </c>
      <c r="I203" s="138">
        <v>0</v>
      </c>
      <c r="J203" s="138">
        <v>0</v>
      </c>
      <c r="K203" s="138">
        <v>0</v>
      </c>
      <c r="L203" s="138">
        <v>0</v>
      </c>
      <c r="M203" s="138">
        <v>0</v>
      </c>
      <c r="N203" s="138">
        <v>26.2</v>
      </c>
      <c r="O203" s="138" t="s">
        <v>192</v>
      </c>
      <c r="P203" s="2"/>
    </row>
    <row r="204" spans="1:16" ht="13.5" customHeight="1" x14ac:dyDescent="0.25">
      <c r="A204" s="139">
        <v>0.92708333333333304</v>
      </c>
      <c r="B204" s="138">
        <v>2</v>
      </c>
      <c r="C204" s="138">
        <v>0</v>
      </c>
      <c r="D204" s="138">
        <v>0</v>
      </c>
      <c r="E204" s="138">
        <v>2</v>
      </c>
      <c r="F204" s="138">
        <v>0</v>
      </c>
      <c r="G204" s="138">
        <v>0</v>
      </c>
      <c r="H204" s="138">
        <v>0</v>
      </c>
      <c r="I204" s="138">
        <v>0</v>
      </c>
      <c r="J204" s="138">
        <v>0</v>
      </c>
      <c r="K204" s="138">
        <v>0</v>
      </c>
      <c r="L204" s="138">
        <v>0</v>
      </c>
      <c r="M204" s="138">
        <v>0</v>
      </c>
      <c r="N204" s="138">
        <v>22.2</v>
      </c>
      <c r="O204" s="138" t="s">
        <v>192</v>
      </c>
      <c r="P204" s="2"/>
    </row>
    <row r="205" spans="1:16" ht="13.5" customHeight="1" x14ac:dyDescent="0.25">
      <c r="A205" s="139">
        <v>0.9375</v>
      </c>
      <c r="B205" s="138">
        <v>1</v>
      </c>
      <c r="C205" s="138">
        <v>0</v>
      </c>
      <c r="D205" s="138">
        <v>0</v>
      </c>
      <c r="E205" s="138">
        <v>1</v>
      </c>
      <c r="F205" s="138">
        <v>0</v>
      </c>
      <c r="G205" s="138">
        <v>0</v>
      </c>
      <c r="H205" s="138">
        <v>0</v>
      </c>
      <c r="I205" s="138">
        <v>0</v>
      </c>
      <c r="J205" s="138">
        <v>0</v>
      </c>
      <c r="K205" s="138">
        <v>0</v>
      </c>
      <c r="L205" s="138">
        <v>0</v>
      </c>
      <c r="M205" s="138">
        <v>0</v>
      </c>
      <c r="N205" s="138">
        <v>27.1</v>
      </c>
      <c r="O205" s="138" t="s">
        <v>192</v>
      </c>
      <c r="P205" s="2"/>
    </row>
    <row r="206" spans="1:16" ht="13.5" customHeight="1" x14ac:dyDescent="0.25">
      <c r="A206" s="139">
        <v>0.94791666666666696</v>
      </c>
      <c r="B206" s="138">
        <v>2</v>
      </c>
      <c r="C206" s="138">
        <v>0</v>
      </c>
      <c r="D206" s="138">
        <v>0</v>
      </c>
      <c r="E206" s="138">
        <v>1</v>
      </c>
      <c r="F206" s="138">
        <v>1</v>
      </c>
      <c r="G206" s="138">
        <v>0</v>
      </c>
      <c r="H206" s="138">
        <v>0</v>
      </c>
      <c r="I206" s="138">
        <v>0</v>
      </c>
      <c r="J206" s="138">
        <v>0</v>
      </c>
      <c r="K206" s="138">
        <v>0</v>
      </c>
      <c r="L206" s="138">
        <v>0</v>
      </c>
      <c r="M206" s="138">
        <v>0</v>
      </c>
      <c r="N206" s="138">
        <v>21.1</v>
      </c>
      <c r="O206" s="138" t="s">
        <v>192</v>
      </c>
      <c r="P206" s="2"/>
    </row>
    <row r="207" spans="1:16" ht="13.5" customHeight="1" x14ac:dyDescent="0.25">
      <c r="A207" s="139">
        <v>0.95833333333333304</v>
      </c>
      <c r="B207" s="138">
        <v>1</v>
      </c>
      <c r="C207" s="138">
        <v>0</v>
      </c>
      <c r="D207" s="138">
        <v>0</v>
      </c>
      <c r="E207" s="138">
        <v>1</v>
      </c>
      <c r="F207" s="138">
        <v>0</v>
      </c>
      <c r="G207" s="138">
        <v>0</v>
      </c>
      <c r="H207" s="138">
        <v>0</v>
      </c>
      <c r="I207" s="138">
        <v>0</v>
      </c>
      <c r="J207" s="138">
        <v>0</v>
      </c>
      <c r="K207" s="138">
        <v>0</v>
      </c>
      <c r="L207" s="138">
        <v>0</v>
      </c>
      <c r="M207" s="138">
        <v>0</v>
      </c>
      <c r="N207" s="138">
        <v>22.9</v>
      </c>
      <c r="O207" s="138" t="s">
        <v>192</v>
      </c>
      <c r="P207" s="2"/>
    </row>
    <row r="208" spans="1:16" ht="13.5" customHeight="1" x14ac:dyDescent="0.25">
      <c r="A208" s="139">
        <v>0.96875</v>
      </c>
      <c r="B208" s="138">
        <v>1</v>
      </c>
      <c r="C208" s="138">
        <v>0</v>
      </c>
      <c r="D208" s="138">
        <v>0</v>
      </c>
      <c r="E208" s="138">
        <v>1</v>
      </c>
      <c r="F208" s="138">
        <v>0</v>
      </c>
      <c r="G208" s="138">
        <v>0</v>
      </c>
      <c r="H208" s="138">
        <v>0</v>
      </c>
      <c r="I208" s="138">
        <v>0</v>
      </c>
      <c r="J208" s="138">
        <v>0</v>
      </c>
      <c r="K208" s="138">
        <v>0</v>
      </c>
      <c r="L208" s="138">
        <v>0</v>
      </c>
      <c r="M208" s="138">
        <v>0</v>
      </c>
      <c r="N208" s="138">
        <v>31.7</v>
      </c>
      <c r="O208" s="138" t="s">
        <v>192</v>
      </c>
      <c r="P208" s="2"/>
    </row>
    <row r="209" spans="1:16" ht="13.5" customHeight="1" x14ac:dyDescent="0.25">
      <c r="A209" s="139">
        <v>0.97916666666666696</v>
      </c>
      <c r="B209" s="138">
        <v>1</v>
      </c>
      <c r="C209" s="138">
        <v>0</v>
      </c>
      <c r="D209" s="138">
        <v>0</v>
      </c>
      <c r="E209" s="138">
        <v>1</v>
      </c>
      <c r="F209" s="138">
        <v>0</v>
      </c>
      <c r="G209" s="138">
        <v>0</v>
      </c>
      <c r="H209" s="138">
        <v>0</v>
      </c>
      <c r="I209" s="138">
        <v>0</v>
      </c>
      <c r="J209" s="138">
        <v>0</v>
      </c>
      <c r="K209" s="138">
        <v>0</v>
      </c>
      <c r="L209" s="138">
        <v>0</v>
      </c>
      <c r="M209" s="138">
        <v>0</v>
      </c>
      <c r="N209" s="138">
        <v>19.899999999999999</v>
      </c>
      <c r="O209" s="138" t="s">
        <v>192</v>
      </c>
      <c r="P209" s="2"/>
    </row>
    <row r="210" spans="1:16" ht="13.5" customHeight="1" thickBot="1" x14ac:dyDescent="0.3">
      <c r="A210" s="140">
        <v>0.98958333333333304</v>
      </c>
      <c r="B210" s="138">
        <v>1</v>
      </c>
      <c r="C210" s="138">
        <v>0</v>
      </c>
      <c r="D210" s="138">
        <v>0</v>
      </c>
      <c r="E210" s="138">
        <v>1</v>
      </c>
      <c r="F210" s="138">
        <v>0</v>
      </c>
      <c r="G210" s="138">
        <v>0</v>
      </c>
      <c r="H210" s="138">
        <v>0</v>
      </c>
      <c r="I210" s="138">
        <v>0</v>
      </c>
      <c r="J210" s="138">
        <v>0</v>
      </c>
      <c r="K210" s="138">
        <v>0</v>
      </c>
      <c r="L210" s="138">
        <v>0</v>
      </c>
      <c r="M210" s="138">
        <v>0</v>
      </c>
      <c r="N210" s="138">
        <v>29</v>
      </c>
      <c r="O210" s="138" t="s">
        <v>192</v>
      </c>
      <c r="P210" s="2"/>
    </row>
    <row r="211" spans="1:16" ht="13.5" customHeight="1" thickTop="1" x14ac:dyDescent="0.25">
      <c r="A211" s="141" t="s">
        <v>44</v>
      </c>
      <c r="B211" s="142">
        <f t="shared" ref="B211:M211" si="36">SUM(B143:B190)</f>
        <v>1262</v>
      </c>
      <c r="C211" s="142">
        <f t="shared" si="36"/>
        <v>16</v>
      </c>
      <c r="D211" s="142">
        <f t="shared" si="36"/>
        <v>14</v>
      </c>
      <c r="E211" s="142">
        <f t="shared" si="36"/>
        <v>928</v>
      </c>
      <c r="F211" s="142">
        <f t="shared" si="36"/>
        <v>214</v>
      </c>
      <c r="G211" s="142">
        <f t="shared" si="36"/>
        <v>68</v>
      </c>
      <c r="H211" s="142">
        <f t="shared" si="36"/>
        <v>2</v>
      </c>
      <c r="I211" s="142">
        <f t="shared" si="36"/>
        <v>0</v>
      </c>
      <c r="J211" s="142">
        <f t="shared" si="36"/>
        <v>14</v>
      </c>
      <c r="K211" s="142">
        <f t="shared" si="36"/>
        <v>0</v>
      </c>
      <c r="L211" s="142">
        <f t="shared" si="36"/>
        <v>5</v>
      </c>
      <c r="M211" s="142">
        <f t="shared" si="36"/>
        <v>1</v>
      </c>
      <c r="N211" s="143">
        <v>26.4</v>
      </c>
      <c r="O211" s="143">
        <v>30.3</v>
      </c>
    </row>
    <row r="212" spans="1:16" ht="13.5" customHeight="1" x14ac:dyDescent="0.25">
      <c r="A212" s="144" t="s">
        <v>45</v>
      </c>
      <c r="B212" s="138">
        <f t="shared" ref="B212:M212" si="37">SUM(B139:B202)</f>
        <v>1457</v>
      </c>
      <c r="C212" s="138">
        <f t="shared" si="37"/>
        <v>19</v>
      </c>
      <c r="D212" s="138">
        <f t="shared" si="37"/>
        <v>22</v>
      </c>
      <c r="E212" s="138">
        <f t="shared" si="37"/>
        <v>1077</v>
      </c>
      <c r="F212" s="138">
        <f t="shared" si="37"/>
        <v>241</v>
      </c>
      <c r="G212" s="138">
        <f t="shared" si="37"/>
        <v>74</v>
      </c>
      <c r="H212" s="138">
        <f t="shared" si="37"/>
        <v>2</v>
      </c>
      <c r="I212" s="138">
        <f t="shared" si="37"/>
        <v>0</v>
      </c>
      <c r="J212" s="138">
        <f t="shared" si="37"/>
        <v>16</v>
      </c>
      <c r="K212" s="138">
        <f t="shared" si="37"/>
        <v>0</v>
      </c>
      <c r="L212" s="138">
        <f t="shared" si="37"/>
        <v>5</v>
      </c>
      <c r="M212" s="138">
        <f t="shared" si="37"/>
        <v>1</v>
      </c>
      <c r="N212" s="145">
        <v>26.6</v>
      </c>
      <c r="O212" s="145">
        <v>30.4</v>
      </c>
    </row>
    <row r="213" spans="1:16" ht="13.5" customHeight="1" x14ac:dyDescent="0.25">
      <c r="A213" s="138" t="s">
        <v>46</v>
      </c>
      <c r="B213" s="138">
        <f t="shared" ref="B213:M213" si="38">SUM(B139:B210)</f>
        <v>1476</v>
      </c>
      <c r="C213" s="138">
        <f t="shared" si="38"/>
        <v>19</v>
      </c>
      <c r="D213" s="138">
        <f t="shared" si="38"/>
        <v>22</v>
      </c>
      <c r="E213" s="138">
        <f t="shared" si="38"/>
        <v>1092</v>
      </c>
      <c r="F213" s="138">
        <f t="shared" si="38"/>
        <v>244</v>
      </c>
      <c r="G213" s="138">
        <f t="shared" si="38"/>
        <v>75</v>
      </c>
      <c r="H213" s="138">
        <f t="shared" si="38"/>
        <v>2</v>
      </c>
      <c r="I213" s="138">
        <f t="shared" si="38"/>
        <v>0</v>
      </c>
      <c r="J213" s="138">
        <f t="shared" si="38"/>
        <v>16</v>
      </c>
      <c r="K213" s="138">
        <f t="shared" si="38"/>
        <v>0</v>
      </c>
      <c r="L213" s="138">
        <f t="shared" si="38"/>
        <v>5</v>
      </c>
      <c r="M213" s="138">
        <f t="shared" si="38"/>
        <v>1</v>
      </c>
      <c r="N213" s="145">
        <v>26.6</v>
      </c>
      <c r="O213" s="145">
        <v>30.4</v>
      </c>
    </row>
    <row r="214" spans="1:16" ht="13.5" customHeight="1" thickBot="1" x14ac:dyDescent="0.3">
      <c r="A214" s="146" t="s">
        <v>47</v>
      </c>
      <c r="B214" s="146">
        <f t="shared" ref="B214:M214" si="39">SUM(B115:B210)</f>
        <v>1504</v>
      </c>
      <c r="C214" s="146">
        <f t="shared" si="39"/>
        <v>20</v>
      </c>
      <c r="D214" s="146">
        <f t="shared" si="39"/>
        <v>22</v>
      </c>
      <c r="E214" s="146">
        <f t="shared" si="39"/>
        <v>1114</v>
      </c>
      <c r="F214" s="146">
        <f t="shared" si="39"/>
        <v>247</v>
      </c>
      <c r="G214" s="146">
        <f t="shared" si="39"/>
        <v>76</v>
      </c>
      <c r="H214" s="146">
        <f t="shared" si="39"/>
        <v>2</v>
      </c>
      <c r="I214" s="146">
        <f t="shared" si="39"/>
        <v>0</v>
      </c>
      <c r="J214" s="146">
        <f t="shared" si="39"/>
        <v>16</v>
      </c>
      <c r="K214" s="146">
        <f t="shared" si="39"/>
        <v>0</v>
      </c>
      <c r="L214" s="146">
        <f t="shared" si="39"/>
        <v>6</v>
      </c>
      <c r="M214" s="146">
        <f t="shared" si="39"/>
        <v>1</v>
      </c>
      <c r="N214" s="147">
        <v>26.6</v>
      </c>
      <c r="O214" s="147">
        <v>30.5</v>
      </c>
    </row>
    <row r="215" spans="1:16" ht="13.5" customHeight="1" thickTop="1" x14ac:dyDescent="0.25">
      <c r="N215" s="148"/>
      <c r="O215" s="148"/>
    </row>
    <row r="216" spans="1:16" ht="13.5" customHeight="1" thickBot="1" x14ac:dyDescent="0.3">
      <c r="A216" s="149" t="s">
        <v>9</v>
      </c>
      <c r="B216" s="150" t="str">
        <f>TEXT(C216,"dddd")</f>
        <v>Wednesday</v>
      </c>
      <c r="C216" s="150">
        <f>C112+1</f>
        <v>45469</v>
      </c>
      <c r="D216" s="149"/>
      <c r="E216" s="149"/>
      <c r="F216" s="149"/>
      <c r="G216" s="149"/>
      <c r="H216" s="149"/>
      <c r="I216" s="149"/>
      <c r="J216" s="149"/>
      <c r="K216" s="149"/>
      <c r="L216" s="149"/>
      <c r="M216" s="149"/>
      <c r="N216" s="151"/>
      <c r="O216" s="151"/>
    </row>
    <row r="217" spans="1:16" ht="13.5" customHeight="1" thickTop="1" thickBot="1" x14ac:dyDescent="0.3">
      <c r="A217" s="149"/>
      <c r="B217" s="522" t="s">
        <v>30</v>
      </c>
      <c r="C217" s="522" t="s">
        <v>31</v>
      </c>
      <c r="D217" s="522" t="s">
        <v>32</v>
      </c>
      <c r="E217" s="522" t="s">
        <v>33</v>
      </c>
      <c r="F217" s="522" t="s">
        <v>34</v>
      </c>
      <c r="G217" s="522" t="s">
        <v>35</v>
      </c>
      <c r="H217" s="522" t="s">
        <v>36</v>
      </c>
      <c r="I217" s="522" t="s">
        <v>37</v>
      </c>
      <c r="J217" s="522" t="s">
        <v>38</v>
      </c>
      <c r="K217" s="522" t="s">
        <v>39</v>
      </c>
      <c r="L217" s="522" t="s">
        <v>40</v>
      </c>
      <c r="M217" s="522" t="s">
        <v>41</v>
      </c>
      <c r="N217" s="520" t="s">
        <v>42</v>
      </c>
      <c r="O217" s="520" t="s">
        <v>43</v>
      </c>
    </row>
    <row r="218" spans="1:16" ht="13.5" customHeight="1" thickTop="1" thickBot="1" x14ac:dyDescent="0.3">
      <c r="A218" s="152" t="s">
        <v>50</v>
      </c>
      <c r="B218" s="523"/>
      <c r="C218" s="523"/>
      <c r="D218" s="523"/>
      <c r="E218" s="523"/>
      <c r="F218" s="523"/>
      <c r="G218" s="523"/>
      <c r="H218" s="523"/>
      <c r="I218" s="523"/>
      <c r="J218" s="523"/>
      <c r="K218" s="523"/>
      <c r="L218" s="523"/>
      <c r="M218" s="523"/>
      <c r="N218" s="521"/>
      <c r="O218" s="521"/>
    </row>
    <row r="219" spans="1:16" ht="13.5" customHeight="1" thickTop="1" x14ac:dyDescent="0.25">
      <c r="A219" s="137">
        <v>0</v>
      </c>
      <c r="B219" s="138">
        <v>0</v>
      </c>
      <c r="C219" s="138">
        <v>0</v>
      </c>
      <c r="D219" s="138">
        <v>0</v>
      </c>
      <c r="E219" s="138">
        <v>0</v>
      </c>
      <c r="F219" s="138">
        <v>0</v>
      </c>
      <c r="G219" s="138">
        <v>0</v>
      </c>
      <c r="H219" s="138">
        <v>0</v>
      </c>
      <c r="I219" s="138">
        <v>0</v>
      </c>
      <c r="J219" s="138">
        <v>0</v>
      </c>
      <c r="K219" s="138">
        <v>0</v>
      </c>
      <c r="L219" s="138">
        <v>0</v>
      </c>
      <c r="M219" s="138">
        <v>0</v>
      </c>
      <c r="N219" s="138" t="s">
        <v>192</v>
      </c>
      <c r="O219" s="138" t="s">
        <v>192</v>
      </c>
      <c r="P219" s="2"/>
    </row>
    <row r="220" spans="1:16" ht="13.5" customHeight="1" x14ac:dyDescent="0.25">
      <c r="A220" s="139">
        <v>1.0416666666666666E-2</v>
      </c>
      <c r="B220" s="138">
        <v>0</v>
      </c>
      <c r="C220" s="138">
        <v>0</v>
      </c>
      <c r="D220" s="138">
        <v>0</v>
      </c>
      <c r="E220" s="138">
        <v>0</v>
      </c>
      <c r="F220" s="138">
        <v>0</v>
      </c>
      <c r="G220" s="138">
        <v>0</v>
      </c>
      <c r="H220" s="138">
        <v>0</v>
      </c>
      <c r="I220" s="138">
        <v>0</v>
      </c>
      <c r="J220" s="138">
        <v>0</v>
      </c>
      <c r="K220" s="138">
        <v>0</v>
      </c>
      <c r="L220" s="138">
        <v>0</v>
      </c>
      <c r="M220" s="138">
        <v>0</v>
      </c>
      <c r="N220" s="138" t="s">
        <v>192</v>
      </c>
      <c r="O220" s="138" t="s">
        <v>192</v>
      </c>
      <c r="P220" s="2"/>
    </row>
    <row r="221" spans="1:16" ht="13.5" customHeight="1" x14ac:dyDescent="0.25">
      <c r="A221" s="139">
        <v>2.0833333333333332E-2</v>
      </c>
      <c r="B221" s="138">
        <v>1</v>
      </c>
      <c r="C221" s="138">
        <v>0</v>
      </c>
      <c r="D221" s="138">
        <v>0</v>
      </c>
      <c r="E221" s="138">
        <v>0</v>
      </c>
      <c r="F221" s="138">
        <v>0</v>
      </c>
      <c r="G221" s="138">
        <v>1</v>
      </c>
      <c r="H221" s="138">
        <v>0</v>
      </c>
      <c r="I221" s="138">
        <v>0</v>
      </c>
      <c r="J221" s="138">
        <v>0</v>
      </c>
      <c r="K221" s="138">
        <v>0</v>
      </c>
      <c r="L221" s="138">
        <v>0</v>
      </c>
      <c r="M221" s="138">
        <v>0</v>
      </c>
      <c r="N221" s="138">
        <v>21.3</v>
      </c>
      <c r="O221" s="138" t="s">
        <v>192</v>
      </c>
      <c r="P221" s="2"/>
    </row>
    <row r="222" spans="1:16" ht="13.5" customHeight="1" x14ac:dyDescent="0.25">
      <c r="A222" s="139">
        <v>3.125E-2</v>
      </c>
      <c r="B222" s="138">
        <v>0</v>
      </c>
      <c r="C222" s="138">
        <v>0</v>
      </c>
      <c r="D222" s="138">
        <v>0</v>
      </c>
      <c r="E222" s="138">
        <v>0</v>
      </c>
      <c r="F222" s="138">
        <v>0</v>
      </c>
      <c r="G222" s="138">
        <v>0</v>
      </c>
      <c r="H222" s="138">
        <v>0</v>
      </c>
      <c r="I222" s="138">
        <v>0</v>
      </c>
      <c r="J222" s="138">
        <v>0</v>
      </c>
      <c r="K222" s="138">
        <v>0</v>
      </c>
      <c r="L222" s="138">
        <v>0</v>
      </c>
      <c r="M222" s="138">
        <v>0</v>
      </c>
      <c r="N222" s="138" t="s">
        <v>192</v>
      </c>
      <c r="O222" s="138" t="s">
        <v>192</v>
      </c>
      <c r="P222" s="2"/>
    </row>
    <row r="223" spans="1:16" ht="13.5" customHeight="1" x14ac:dyDescent="0.25">
      <c r="A223" s="139">
        <v>4.1666666666666664E-2</v>
      </c>
      <c r="B223" s="138">
        <v>0</v>
      </c>
      <c r="C223" s="138">
        <v>0</v>
      </c>
      <c r="D223" s="138">
        <v>0</v>
      </c>
      <c r="E223" s="138">
        <v>0</v>
      </c>
      <c r="F223" s="138">
        <v>0</v>
      </c>
      <c r="G223" s="138">
        <v>0</v>
      </c>
      <c r="H223" s="138">
        <v>0</v>
      </c>
      <c r="I223" s="138">
        <v>0</v>
      </c>
      <c r="J223" s="138">
        <v>0</v>
      </c>
      <c r="K223" s="138">
        <v>0</v>
      </c>
      <c r="L223" s="138">
        <v>0</v>
      </c>
      <c r="M223" s="138">
        <v>0</v>
      </c>
      <c r="N223" s="138" t="s">
        <v>192</v>
      </c>
      <c r="O223" s="138" t="s">
        <v>192</v>
      </c>
      <c r="P223" s="2"/>
    </row>
    <row r="224" spans="1:16" ht="13.5" customHeight="1" x14ac:dyDescent="0.25">
      <c r="A224" s="139">
        <v>5.2083333333333336E-2</v>
      </c>
      <c r="B224" s="138">
        <v>0</v>
      </c>
      <c r="C224" s="138">
        <v>0</v>
      </c>
      <c r="D224" s="138">
        <v>0</v>
      </c>
      <c r="E224" s="138">
        <v>0</v>
      </c>
      <c r="F224" s="138">
        <v>0</v>
      </c>
      <c r="G224" s="138">
        <v>0</v>
      </c>
      <c r="H224" s="138">
        <v>0</v>
      </c>
      <c r="I224" s="138">
        <v>0</v>
      </c>
      <c r="J224" s="138">
        <v>0</v>
      </c>
      <c r="K224" s="138">
        <v>0</v>
      </c>
      <c r="L224" s="138">
        <v>0</v>
      </c>
      <c r="M224" s="138">
        <v>0</v>
      </c>
      <c r="N224" s="138" t="s">
        <v>192</v>
      </c>
      <c r="O224" s="138" t="s">
        <v>192</v>
      </c>
      <c r="P224" s="2"/>
    </row>
    <row r="225" spans="1:16" ht="13.5" customHeight="1" x14ac:dyDescent="0.25">
      <c r="A225" s="139">
        <v>6.25E-2</v>
      </c>
      <c r="B225" s="138">
        <v>0</v>
      </c>
      <c r="C225" s="138">
        <v>0</v>
      </c>
      <c r="D225" s="138">
        <v>0</v>
      </c>
      <c r="E225" s="138">
        <v>0</v>
      </c>
      <c r="F225" s="138">
        <v>0</v>
      </c>
      <c r="G225" s="138">
        <v>0</v>
      </c>
      <c r="H225" s="138">
        <v>0</v>
      </c>
      <c r="I225" s="138">
        <v>0</v>
      </c>
      <c r="J225" s="138">
        <v>0</v>
      </c>
      <c r="K225" s="138">
        <v>0</v>
      </c>
      <c r="L225" s="138">
        <v>0</v>
      </c>
      <c r="M225" s="138">
        <v>0</v>
      </c>
      <c r="N225" s="138" t="s">
        <v>192</v>
      </c>
      <c r="O225" s="138" t="s">
        <v>192</v>
      </c>
      <c r="P225" s="2"/>
    </row>
    <row r="226" spans="1:16" ht="13.5" customHeight="1" x14ac:dyDescent="0.25">
      <c r="A226" s="139">
        <v>7.2916666666666699E-2</v>
      </c>
      <c r="B226" s="138">
        <v>0</v>
      </c>
      <c r="C226" s="138">
        <v>0</v>
      </c>
      <c r="D226" s="138">
        <v>0</v>
      </c>
      <c r="E226" s="138">
        <v>0</v>
      </c>
      <c r="F226" s="138">
        <v>0</v>
      </c>
      <c r="G226" s="138">
        <v>0</v>
      </c>
      <c r="H226" s="138">
        <v>0</v>
      </c>
      <c r="I226" s="138">
        <v>0</v>
      </c>
      <c r="J226" s="138">
        <v>0</v>
      </c>
      <c r="K226" s="138">
        <v>0</v>
      </c>
      <c r="L226" s="138">
        <v>0</v>
      </c>
      <c r="M226" s="138">
        <v>0</v>
      </c>
      <c r="N226" s="138" t="s">
        <v>192</v>
      </c>
      <c r="O226" s="138" t="s">
        <v>192</v>
      </c>
      <c r="P226" s="2"/>
    </row>
    <row r="227" spans="1:16" ht="13.5" customHeight="1" x14ac:dyDescent="0.25">
      <c r="A227" s="139">
        <v>8.3333333333333301E-2</v>
      </c>
      <c r="B227" s="138">
        <v>0</v>
      </c>
      <c r="C227" s="138">
        <v>0</v>
      </c>
      <c r="D227" s="138">
        <v>0</v>
      </c>
      <c r="E227" s="138">
        <v>0</v>
      </c>
      <c r="F227" s="138">
        <v>0</v>
      </c>
      <c r="G227" s="138">
        <v>0</v>
      </c>
      <c r="H227" s="138">
        <v>0</v>
      </c>
      <c r="I227" s="138">
        <v>0</v>
      </c>
      <c r="J227" s="138">
        <v>0</v>
      </c>
      <c r="K227" s="138">
        <v>0</v>
      </c>
      <c r="L227" s="138">
        <v>0</v>
      </c>
      <c r="M227" s="138">
        <v>0</v>
      </c>
      <c r="N227" s="138" t="s">
        <v>192</v>
      </c>
      <c r="O227" s="138" t="s">
        <v>192</v>
      </c>
      <c r="P227" s="2"/>
    </row>
    <row r="228" spans="1:16" ht="13.5" customHeight="1" x14ac:dyDescent="0.25">
      <c r="A228" s="139">
        <v>9.375E-2</v>
      </c>
      <c r="B228" s="138">
        <v>0</v>
      </c>
      <c r="C228" s="138">
        <v>0</v>
      </c>
      <c r="D228" s="138">
        <v>0</v>
      </c>
      <c r="E228" s="138">
        <v>0</v>
      </c>
      <c r="F228" s="138">
        <v>0</v>
      </c>
      <c r="G228" s="138">
        <v>0</v>
      </c>
      <c r="H228" s="138">
        <v>0</v>
      </c>
      <c r="I228" s="138">
        <v>0</v>
      </c>
      <c r="J228" s="138">
        <v>0</v>
      </c>
      <c r="K228" s="138">
        <v>0</v>
      </c>
      <c r="L228" s="138">
        <v>0</v>
      </c>
      <c r="M228" s="138">
        <v>0</v>
      </c>
      <c r="N228" s="138" t="s">
        <v>192</v>
      </c>
      <c r="O228" s="138" t="s">
        <v>192</v>
      </c>
      <c r="P228" s="2"/>
    </row>
    <row r="229" spans="1:16" ht="13.5" customHeight="1" x14ac:dyDescent="0.25">
      <c r="A229" s="139">
        <v>0.104166666666667</v>
      </c>
      <c r="B229" s="138">
        <v>0</v>
      </c>
      <c r="C229" s="138">
        <v>0</v>
      </c>
      <c r="D229" s="138">
        <v>0</v>
      </c>
      <c r="E229" s="138">
        <v>0</v>
      </c>
      <c r="F229" s="138">
        <v>0</v>
      </c>
      <c r="G229" s="138">
        <v>0</v>
      </c>
      <c r="H229" s="138">
        <v>0</v>
      </c>
      <c r="I229" s="138">
        <v>0</v>
      </c>
      <c r="J229" s="138">
        <v>0</v>
      </c>
      <c r="K229" s="138">
        <v>0</v>
      </c>
      <c r="L229" s="138">
        <v>0</v>
      </c>
      <c r="M229" s="138">
        <v>0</v>
      </c>
      <c r="N229" s="138" t="s">
        <v>192</v>
      </c>
      <c r="O229" s="138" t="s">
        <v>192</v>
      </c>
      <c r="P229" s="2"/>
    </row>
    <row r="230" spans="1:16" ht="13.5" customHeight="1" x14ac:dyDescent="0.25">
      <c r="A230" s="139">
        <v>0.114583333333333</v>
      </c>
      <c r="B230" s="138">
        <v>0</v>
      </c>
      <c r="C230" s="138">
        <v>0</v>
      </c>
      <c r="D230" s="138">
        <v>0</v>
      </c>
      <c r="E230" s="138">
        <v>0</v>
      </c>
      <c r="F230" s="138">
        <v>0</v>
      </c>
      <c r="G230" s="138">
        <v>0</v>
      </c>
      <c r="H230" s="138">
        <v>0</v>
      </c>
      <c r="I230" s="138">
        <v>0</v>
      </c>
      <c r="J230" s="138">
        <v>0</v>
      </c>
      <c r="K230" s="138">
        <v>0</v>
      </c>
      <c r="L230" s="138">
        <v>0</v>
      </c>
      <c r="M230" s="138">
        <v>0</v>
      </c>
      <c r="N230" s="138" t="s">
        <v>192</v>
      </c>
      <c r="O230" s="138" t="s">
        <v>192</v>
      </c>
      <c r="P230" s="2"/>
    </row>
    <row r="231" spans="1:16" ht="13.5" customHeight="1" x14ac:dyDescent="0.25">
      <c r="A231" s="139">
        <v>0.125</v>
      </c>
      <c r="B231" s="138">
        <v>0</v>
      </c>
      <c r="C231" s="138">
        <v>0</v>
      </c>
      <c r="D231" s="138">
        <v>0</v>
      </c>
      <c r="E231" s="138">
        <v>0</v>
      </c>
      <c r="F231" s="138">
        <v>0</v>
      </c>
      <c r="G231" s="138">
        <v>0</v>
      </c>
      <c r="H231" s="138">
        <v>0</v>
      </c>
      <c r="I231" s="138">
        <v>0</v>
      </c>
      <c r="J231" s="138">
        <v>0</v>
      </c>
      <c r="K231" s="138">
        <v>0</v>
      </c>
      <c r="L231" s="138">
        <v>0</v>
      </c>
      <c r="M231" s="138">
        <v>0</v>
      </c>
      <c r="N231" s="138" t="s">
        <v>192</v>
      </c>
      <c r="O231" s="138" t="s">
        <v>192</v>
      </c>
      <c r="P231" s="2"/>
    </row>
    <row r="232" spans="1:16" ht="13.5" customHeight="1" x14ac:dyDescent="0.25">
      <c r="A232" s="139">
        <v>0.13541666666666699</v>
      </c>
      <c r="B232" s="138">
        <v>0</v>
      </c>
      <c r="C232" s="138">
        <v>0</v>
      </c>
      <c r="D232" s="138">
        <v>0</v>
      </c>
      <c r="E232" s="138">
        <v>0</v>
      </c>
      <c r="F232" s="138">
        <v>0</v>
      </c>
      <c r="G232" s="138">
        <v>0</v>
      </c>
      <c r="H232" s="138">
        <v>0</v>
      </c>
      <c r="I232" s="138">
        <v>0</v>
      </c>
      <c r="J232" s="138">
        <v>0</v>
      </c>
      <c r="K232" s="138">
        <v>0</v>
      </c>
      <c r="L232" s="138">
        <v>0</v>
      </c>
      <c r="M232" s="138">
        <v>0</v>
      </c>
      <c r="N232" s="138" t="s">
        <v>192</v>
      </c>
      <c r="O232" s="138" t="s">
        <v>192</v>
      </c>
      <c r="P232" s="2"/>
    </row>
    <row r="233" spans="1:16" ht="13.5" customHeight="1" x14ac:dyDescent="0.25">
      <c r="A233" s="139">
        <v>0.14583333333333301</v>
      </c>
      <c r="B233" s="138">
        <v>0</v>
      </c>
      <c r="C233" s="138">
        <v>0</v>
      </c>
      <c r="D233" s="138">
        <v>0</v>
      </c>
      <c r="E233" s="138">
        <v>0</v>
      </c>
      <c r="F233" s="138">
        <v>0</v>
      </c>
      <c r="G233" s="138">
        <v>0</v>
      </c>
      <c r="H233" s="138">
        <v>0</v>
      </c>
      <c r="I233" s="138">
        <v>0</v>
      </c>
      <c r="J233" s="138">
        <v>0</v>
      </c>
      <c r="K233" s="138">
        <v>0</v>
      </c>
      <c r="L233" s="138">
        <v>0</v>
      </c>
      <c r="M233" s="138">
        <v>0</v>
      </c>
      <c r="N233" s="138" t="s">
        <v>192</v>
      </c>
      <c r="O233" s="138" t="s">
        <v>192</v>
      </c>
      <c r="P233" s="2"/>
    </row>
    <row r="234" spans="1:16" ht="13.5" customHeight="1" x14ac:dyDescent="0.25">
      <c r="A234" s="139">
        <v>0.15625</v>
      </c>
      <c r="B234" s="138">
        <v>0</v>
      </c>
      <c r="C234" s="138">
        <v>0</v>
      </c>
      <c r="D234" s="138">
        <v>0</v>
      </c>
      <c r="E234" s="138">
        <v>0</v>
      </c>
      <c r="F234" s="138">
        <v>0</v>
      </c>
      <c r="G234" s="138">
        <v>0</v>
      </c>
      <c r="H234" s="138">
        <v>0</v>
      </c>
      <c r="I234" s="138">
        <v>0</v>
      </c>
      <c r="J234" s="138">
        <v>0</v>
      </c>
      <c r="K234" s="138">
        <v>0</v>
      </c>
      <c r="L234" s="138">
        <v>0</v>
      </c>
      <c r="M234" s="138">
        <v>0</v>
      </c>
      <c r="N234" s="138" t="s">
        <v>192</v>
      </c>
      <c r="O234" s="138" t="s">
        <v>192</v>
      </c>
      <c r="P234" s="2"/>
    </row>
    <row r="235" spans="1:16" ht="13.5" customHeight="1" x14ac:dyDescent="0.25">
      <c r="A235" s="139">
        <v>0.16666666666666699</v>
      </c>
      <c r="B235" s="138">
        <v>0</v>
      </c>
      <c r="C235" s="138">
        <v>0</v>
      </c>
      <c r="D235" s="138">
        <v>0</v>
      </c>
      <c r="E235" s="138">
        <v>0</v>
      </c>
      <c r="F235" s="138">
        <v>0</v>
      </c>
      <c r="G235" s="138">
        <v>0</v>
      </c>
      <c r="H235" s="138">
        <v>0</v>
      </c>
      <c r="I235" s="138">
        <v>0</v>
      </c>
      <c r="J235" s="138">
        <v>0</v>
      </c>
      <c r="K235" s="138">
        <v>0</v>
      </c>
      <c r="L235" s="138">
        <v>0</v>
      </c>
      <c r="M235" s="138">
        <v>0</v>
      </c>
      <c r="N235" s="138" t="s">
        <v>192</v>
      </c>
      <c r="O235" s="138" t="s">
        <v>192</v>
      </c>
      <c r="P235" s="2"/>
    </row>
    <row r="236" spans="1:16" ht="13.5" customHeight="1" x14ac:dyDescent="0.25">
      <c r="A236" s="139">
        <v>0.17708333333333301</v>
      </c>
      <c r="B236" s="138">
        <v>1</v>
      </c>
      <c r="C236" s="138">
        <v>0</v>
      </c>
      <c r="D236" s="138">
        <v>0</v>
      </c>
      <c r="E236" s="138">
        <v>1</v>
      </c>
      <c r="F236" s="138">
        <v>0</v>
      </c>
      <c r="G236" s="138">
        <v>0</v>
      </c>
      <c r="H236" s="138">
        <v>0</v>
      </c>
      <c r="I236" s="138">
        <v>0</v>
      </c>
      <c r="J236" s="138">
        <v>0</v>
      </c>
      <c r="K236" s="138">
        <v>0</v>
      </c>
      <c r="L236" s="138">
        <v>0</v>
      </c>
      <c r="M236" s="138">
        <v>0</v>
      </c>
      <c r="N236" s="138">
        <v>16.100000000000001</v>
      </c>
      <c r="O236" s="138" t="s">
        <v>192</v>
      </c>
      <c r="P236" s="2"/>
    </row>
    <row r="237" spans="1:16" ht="13.5" customHeight="1" x14ac:dyDescent="0.25">
      <c r="A237" s="139">
        <v>0.1875</v>
      </c>
      <c r="B237" s="138">
        <v>0</v>
      </c>
      <c r="C237" s="138">
        <v>0</v>
      </c>
      <c r="D237" s="138">
        <v>0</v>
      </c>
      <c r="E237" s="138">
        <v>0</v>
      </c>
      <c r="F237" s="138">
        <v>0</v>
      </c>
      <c r="G237" s="138">
        <v>0</v>
      </c>
      <c r="H237" s="138">
        <v>0</v>
      </c>
      <c r="I237" s="138">
        <v>0</v>
      </c>
      <c r="J237" s="138">
        <v>0</v>
      </c>
      <c r="K237" s="138">
        <v>0</v>
      </c>
      <c r="L237" s="138">
        <v>0</v>
      </c>
      <c r="M237" s="138">
        <v>0</v>
      </c>
      <c r="N237" s="138" t="s">
        <v>192</v>
      </c>
      <c r="O237" s="138" t="s">
        <v>192</v>
      </c>
      <c r="P237" s="2"/>
    </row>
    <row r="238" spans="1:16" ht="13.5" customHeight="1" x14ac:dyDescent="0.25">
      <c r="A238" s="139">
        <v>0.19791666666666699</v>
      </c>
      <c r="B238" s="138">
        <v>2</v>
      </c>
      <c r="C238" s="138">
        <v>0</v>
      </c>
      <c r="D238" s="138">
        <v>0</v>
      </c>
      <c r="E238" s="138">
        <v>1</v>
      </c>
      <c r="F238" s="138">
        <v>0</v>
      </c>
      <c r="G238" s="138">
        <v>0</v>
      </c>
      <c r="H238" s="138">
        <v>0</v>
      </c>
      <c r="I238" s="138">
        <v>0</v>
      </c>
      <c r="J238" s="138">
        <v>1</v>
      </c>
      <c r="K238" s="138">
        <v>0</v>
      </c>
      <c r="L238" s="138">
        <v>0</v>
      </c>
      <c r="M238" s="138">
        <v>0</v>
      </c>
      <c r="N238" s="138">
        <v>27</v>
      </c>
      <c r="O238" s="138" t="s">
        <v>192</v>
      </c>
      <c r="P238" s="2"/>
    </row>
    <row r="239" spans="1:16" ht="13.5" customHeight="1" x14ac:dyDescent="0.25">
      <c r="A239" s="139">
        <v>0.20833333333333301</v>
      </c>
      <c r="B239" s="138">
        <v>3</v>
      </c>
      <c r="C239" s="138">
        <v>0</v>
      </c>
      <c r="D239" s="138">
        <v>0</v>
      </c>
      <c r="E239" s="138">
        <v>3</v>
      </c>
      <c r="F239" s="138">
        <v>0</v>
      </c>
      <c r="G239" s="138">
        <v>0</v>
      </c>
      <c r="H239" s="138">
        <v>0</v>
      </c>
      <c r="I239" s="138">
        <v>0</v>
      </c>
      <c r="J239" s="138">
        <v>0</v>
      </c>
      <c r="K239" s="138">
        <v>0</v>
      </c>
      <c r="L239" s="138">
        <v>0</v>
      </c>
      <c r="M239" s="138">
        <v>0</v>
      </c>
      <c r="N239" s="138">
        <v>30.3</v>
      </c>
      <c r="O239" s="138" t="s">
        <v>192</v>
      </c>
      <c r="P239" s="2"/>
    </row>
    <row r="240" spans="1:16" ht="13.5" customHeight="1" x14ac:dyDescent="0.25">
      <c r="A240" s="139">
        <v>0.21875</v>
      </c>
      <c r="B240" s="138">
        <v>6</v>
      </c>
      <c r="C240" s="138">
        <v>0</v>
      </c>
      <c r="D240" s="138">
        <v>1</v>
      </c>
      <c r="E240" s="138">
        <v>3</v>
      </c>
      <c r="F240" s="138">
        <v>2</v>
      </c>
      <c r="G240" s="138">
        <v>0</v>
      </c>
      <c r="H240" s="138">
        <v>0</v>
      </c>
      <c r="I240" s="138">
        <v>0</v>
      </c>
      <c r="J240" s="138">
        <v>0</v>
      </c>
      <c r="K240" s="138">
        <v>0</v>
      </c>
      <c r="L240" s="138">
        <v>0</v>
      </c>
      <c r="M240" s="138">
        <v>0</v>
      </c>
      <c r="N240" s="138">
        <v>26.9</v>
      </c>
      <c r="O240" s="138" t="s">
        <v>192</v>
      </c>
      <c r="P240" s="2"/>
    </row>
    <row r="241" spans="1:16" ht="13.5" customHeight="1" x14ac:dyDescent="0.25">
      <c r="A241" s="139">
        <v>0.22916666666666699</v>
      </c>
      <c r="B241" s="138">
        <v>7</v>
      </c>
      <c r="C241" s="138">
        <v>0</v>
      </c>
      <c r="D241" s="138">
        <v>0</v>
      </c>
      <c r="E241" s="138">
        <v>6</v>
      </c>
      <c r="F241" s="138">
        <v>1</v>
      </c>
      <c r="G241" s="138">
        <v>0</v>
      </c>
      <c r="H241" s="138">
        <v>0</v>
      </c>
      <c r="I241" s="138">
        <v>0</v>
      </c>
      <c r="J241" s="138">
        <v>0</v>
      </c>
      <c r="K241" s="138">
        <v>0</v>
      </c>
      <c r="L241" s="138">
        <v>0</v>
      </c>
      <c r="M241" s="138">
        <v>0</v>
      </c>
      <c r="N241" s="138">
        <v>29.6</v>
      </c>
      <c r="O241" s="138" t="s">
        <v>192</v>
      </c>
      <c r="P241" s="2"/>
    </row>
    <row r="242" spans="1:16" ht="13.5" customHeight="1" x14ac:dyDescent="0.25">
      <c r="A242" s="139">
        <v>0.23958333333333301</v>
      </c>
      <c r="B242" s="138">
        <v>4</v>
      </c>
      <c r="C242" s="138">
        <v>0</v>
      </c>
      <c r="D242" s="138">
        <v>0</v>
      </c>
      <c r="E242" s="138">
        <v>3</v>
      </c>
      <c r="F242" s="138">
        <v>1</v>
      </c>
      <c r="G242" s="138">
        <v>0</v>
      </c>
      <c r="H242" s="138">
        <v>0</v>
      </c>
      <c r="I242" s="138">
        <v>0</v>
      </c>
      <c r="J242" s="138">
        <v>0</v>
      </c>
      <c r="K242" s="138">
        <v>0</v>
      </c>
      <c r="L242" s="138">
        <v>0</v>
      </c>
      <c r="M242" s="138">
        <v>0</v>
      </c>
      <c r="N242" s="138">
        <v>28.8</v>
      </c>
      <c r="O242" s="138" t="s">
        <v>192</v>
      </c>
      <c r="P242" s="2"/>
    </row>
    <row r="243" spans="1:16" ht="13.5" customHeight="1" x14ac:dyDescent="0.25">
      <c r="A243" s="139">
        <v>0.25</v>
      </c>
      <c r="B243" s="138">
        <v>7</v>
      </c>
      <c r="C243" s="138">
        <v>0</v>
      </c>
      <c r="D243" s="138">
        <v>0</v>
      </c>
      <c r="E243" s="138">
        <v>5</v>
      </c>
      <c r="F243" s="138">
        <v>2</v>
      </c>
      <c r="G243" s="138">
        <v>0</v>
      </c>
      <c r="H243" s="138">
        <v>0</v>
      </c>
      <c r="I243" s="138">
        <v>0</v>
      </c>
      <c r="J243" s="138">
        <v>0</v>
      </c>
      <c r="K243" s="138">
        <v>0</v>
      </c>
      <c r="L243" s="138">
        <v>0</v>
      </c>
      <c r="M243" s="138">
        <v>0</v>
      </c>
      <c r="N243" s="138">
        <v>28.3</v>
      </c>
      <c r="O243" s="138" t="s">
        <v>192</v>
      </c>
      <c r="P243" s="2"/>
    </row>
    <row r="244" spans="1:16" ht="13.5" customHeight="1" x14ac:dyDescent="0.25">
      <c r="A244" s="139">
        <v>0.26041666666666702</v>
      </c>
      <c r="B244" s="138">
        <v>11</v>
      </c>
      <c r="C244" s="138">
        <v>0</v>
      </c>
      <c r="D244" s="138">
        <v>3</v>
      </c>
      <c r="E244" s="138">
        <v>7</v>
      </c>
      <c r="F244" s="138">
        <v>1</v>
      </c>
      <c r="G244" s="138">
        <v>0</v>
      </c>
      <c r="H244" s="138">
        <v>0</v>
      </c>
      <c r="I244" s="138">
        <v>0</v>
      </c>
      <c r="J244" s="138">
        <v>0</v>
      </c>
      <c r="K244" s="138">
        <v>0</v>
      </c>
      <c r="L244" s="138">
        <v>0</v>
      </c>
      <c r="M244" s="138">
        <v>0</v>
      </c>
      <c r="N244" s="138">
        <v>30.7</v>
      </c>
      <c r="O244" s="138">
        <v>35.1</v>
      </c>
      <c r="P244" s="2"/>
    </row>
    <row r="245" spans="1:16" ht="13.5" customHeight="1" x14ac:dyDescent="0.25">
      <c r="A245" s="139">
        <v>0.27083333333333298</v>
      </c>
      <c r="B245" s="138">
        <v>25</v>
      </c>
      <c r="C245" s="138">
        <v>0</v>
      </c>
      <c r="D245" s="138">
        <v>0</v>
      </c>
      <c r="E245" s="138">
        <v>18</v>
      </c>
      <c r="F245" s="138">
        <v>6</v>
      </c>
      <c r="G245" s="138">
        <v>1</v>
      </c>
      <c r="H245" s="138">
        <v>0</v>
      </c>
      <c r="I245" s="138">
        <v>0</v>
      </c>
      <c r="J245" s="138">
        <v>0</v>
      </c>
      <c r="K245" s="138">
        <v>0</v>
      </c>
      <c r="L245" s="138">
        <v>0</v>
      </c>
      <c r="M245" s="138">
        <v>0</v>
      </c>
      <c r="N245" s="138">
        <v>28.8</v>
      </c>
      <c r="O245" s="138">
        <v>32.200000000000003</v>
      </c>
      <c r="P245" s="2"/>
    </row>
    <row r="246" spans="1:16" ht="13.5" customHeight="1" x14ac:dyDescent="0.25">
      <c r="A246" s="139">
        <v>0.28125</v>
      </c>
      <c r="B246" s="138">
        <v>39</v>
      </c>
      <c r="C246" s="138">
        <v>0</v>
      </c>
      <c r="D246" s="138">
        <v>1</v>
      </c>
      <c r="E246" s="138">
        <v>28</v>
      </c>
      <c r="F246" s="138">
        <v>7</v>
      </c>
      <c r="G246" s="138">
        <v>2</v>
      </c>
      <c r="H246" s="138">
        <v>0</v>
      </c>
      <c r="I246" s="138">
        <v>0</v>
      </c>
      <c r="J246" s="138">
        <v>1</v>
      </c>
      <c r="K246" s="138">
        <v>0</v>
      </c>
      <c r="L246" s="138">
        <v>0</v>
      </c>
      <c r="M246" s="138">
        <v>0</v>
      </c>
      <c r="N246" s="138">
        <v>29</v>
      </c>
      <c r="O246" s="138">
        <v>32.299999999999997</v>
      </c>
      <c r="P246" s="2"/>
    </row>
    <row r="247" spans="1:16" ht="13.5" customHeight="1" x14ac:dyDescent="0.25">
      <c r="A247" s="139">
        <v>0.29166666666666702</v>
      </c>
      <c r="B247" s="138">
        <v>23</v>
      </c>
      <c r="C247" s="138">
        <v>0</v>
      </c>
      <c r="D247" s="138">
        <v>1</v>
      </c>
      <c r="E247" s="138">
        <v>16</v>
      </c>
      <c r="F247" s="138">
        <v>5</v>
      </c>
      <c r="G247" s="138">
        <v>0</v>
      </c>
      <c r="H247" s="138">
        <v>0</v>
      </c>
      <c r="I247" s="138">
        <v>0</v>
      </c>
      <c r="J247" s="138">
        <v>0</v>
      </c>
      <c r="K247" s="138">
        <v>0</v>
      </c>
      <c r="L247" s="138">
        <v>1</v>
      </c>
      <c r="M247" s="138">
        <v>0</v>
      </c>
      <c r="N247" s="138">
        <v>26</v>
      </c>
      <c r="O247" s="138">
        <v>29.6</v>
      </c>
      <c r="P247" s="2"/>
    </row>
    <row r="248" spans="1:16" ht="13.5" customHeight="1" x14ac:dyDescent="0.25">
      <c r="A248" s="139">
        <v>0.30208333333333298</v>
      </c>
      <c r="B248" s="138">
        <v>39</v>
      </c>
      <c r="C248" s="138">
        <v>0</v>
      </c>
      <c r="D248" s="138">
        <v>0</v>
      </c>
      <c r="E248" s="138">
        <v>34</v>
      </c>
      <c r="F248" s="138">
        <v>3</v>
      </c>
      <c r="G248" s="138">
        <v>2</v>
      </c>
      <c r="H248" s="138">
        <v>0</v>
      </c>
      <c r="I248" s="138">
        <v>0</v>
      </c>
      <c r="J248" s="138">
        <v>0</v>
      </c>
      <c r="K248" s="138">
        <v>0</v>
      </c>
      <c r="L248" s="138">
        <v>0</v>
      </c>
      <c r="M248" s="138">
        <v>0</v>
      </c>
      <c r="N248" s="138">
        <v>27.5</v>
      </c>
      <c r="O248" s="138">
        <v>30.3</v>
      </c>
      <c r="P248" s="2"/>
    </row>
    <row r="249" spans="1:16" ht="13.5" customHeight="1" x14ac:dyDescent="0.25">
      <c r="A249" s="139">
        <v>0.3125</v>
      </c>
      <c r="B249" s="138">
        <v>33</v>
      </c>
      <c r="C249" s="138">
        <v>0</v>
      </c>
      <c r="D249" s="138">
        <v>0</v>
      </c>
      <c r="E249" s="138">
        <v>26</v>
      </c>
      <c r="F249" s="138">
        <v>7</v>
      </c>
      <c r="G249" s="138">
        <v>0</v>
      </c>
      <c r="H249" s="138">
        <v>0</v>
      </c>
      <c r="I249" s="138">
        <v>0</v>
      </c>
      <c r="J249" s="138">
        <v>0</v>
      </c>
      <c r="K249" s="138">
        <v>0</v>
      </c>
      <c r="L249" s="138">
        <v>0</v>
      </c>
      <c r="M249" s="138">
        <v>0</v>
      </c>
      <c r="N249" s="138">
        <v>28.3</v>
      </c>
      <c r="O249" s="138">
        <v>31.8</v>
      </c>
      <c r="P249" s="2"/>
    </row>
    <row r="250" spans="1:16" ht="13.5" customHeight="1" x14ac:dyDescent="0.25">
      <c r="A250" s="139">
        <v>0.32291666666666702</v>
      </c>
      <c r="B250" s="138">
        <v>51</v>
      </c>
      <c r="C250" s="138">
        <v>0</v>
      </c>
      <c r="D250" s="138">
        <v>0</v>
      </c>
      <c r="E250" s="138">
        <v>37</v>
      </c>
      <c r="F250" s="138">
        <v>12</v>
      </c>
      <c r="G250" s="138">
        <v>2</v>
      </c>
      <c r="H250" s="138">
        <v>0</v>
      </c>
      <c r="I250" s="138">
        <v>0</v>
      </c>
      <c r="J250" s="138">
        <v>0</v>
      </c>
      <c r="K250" s="138">
        <v>0</v>
      </c>
      <c r="L250" s="138">
        <v>0</v>
      </c>
      <c r="M250" s="138">
        <v>0</v>
      </c>
      <c r="N250" s="138">
        <v>26.4</v>
      </c>
      <c r="O250" s="138">
        <v>28.6</v>
      </c>
      <c r="P250" s="2"/>
    </row>
    <row r="251" spans="1:16" ht="13.5" customHeight="1" x14ac:dyDescent="0.25">
      <c r="A251" s="139">
        <v>0.33333333333333298</v>
      </c>
      <c r="B251" s="138">
        <v>42</v>
      </c>
      <c r="C251" s="138">
        <v>0</v>
      </c>
      <c r="D251" s="138">
        <v>1</v>
      </c>
      <c r="E251" s="138">
        <v>29</v>
      </c>
      <c r="F251" s="138">
        <v>9</v>
      </c>
      <c r="G251" s="138">
        <v>1</v>
      </c>
      <c r="H251" s="138">
        <v>1</v>
      </c>
      <c r="I251" s="138">
        <v>0</v>
      </c>
      <c r="J251" s="138">
        <v>1</v>
      </c>
      <c r="K251" s="138">
        <v>0</v>
      </c>
      <c r="L251" s="138">
        <v>0</v>
      </c>
      <c r="M251" s="138">
        <v>0</v>
      </c>
      <c r="N251" s="138">
        <v>25.3</v>
      </c>
      <c r="O251" s="138">
        <v>29.8</v>
      </c>
      <c r="P251" s="2"/>
    </row>
    <row r="252" spans="1:16" ht="13.5" customHeight="1" x14ac:dyDescent="0.25">
      <c r="A252" s="139">
        <v>0.34375</v>
      </c>
      <c r="B252" s="138">
        <v>34</v>
      </c>
      <c r="C252" s="138">
        <v>0</v>
      </c>
      <c r="D252" s="138">
        <v>0</v>
      </c>
      <c r="E252" s="138">
        <v>30</v>
      </c>
      <c r="F252" s="138">
        <v>3</v>
      </c>
      <c r="G252" s="138">
        <v>1</v>
      </c>
      <c r="H252" s="138">
        <v>0</v>
      </c>
      <c r="I252" s="138">
        <v>0</v>
      </c>
      <c r="J252" s="138">
        <v>0</v>
      </c>
      <c r="K252" s="138">
        <v>0</v>
      </c>
      <c r="L252" s="138">
        <v>0</v>
      </c>
      <c r="M252" s="138">
        <v>0</v>
      </c>
      <c r="N252" s="138">
        <v>28.2</v>
      </c>
      <c r="O252" s="138">
        <v>31.1</v>
      </c>
      <c r="P252" s="2"/>
    </row>
    <row r="253" spans="1:16" ht="13.5" customHeight="1" x14ac:dyDescent="0.25">
      <c r="A253" s="139">
        <v>0.35416666666666702</v>
      </c>
      <c r="B253" s="138">
        <v>31</v>
      </c>
      <c r="C253" s="138">
        <v>1</v>
      </c>
      <c r="D253" s="138">
        <v>0</v>
      </c>
      <c r="E253" s="138">
        <v>22</v>
      </c>
      <c r="F253" s="138">
        <v>6</v>
      </c>
      <c r="G253" s="138">
        <v>1</v>
      </c>
      <c r="H253" s="138">
        <v>0</v>
      </c>
      <c r="I253" s="138">
        <v>0</v>
      </c>
      <c r="J253" s="138">
        <v>1</v>
      </c>
      <c r="K253" s="138">
        <v>0</v>
      </c>
      <c r="L253" s="138">
        <v>0</v>
      </c>
      <c r="M253" s="138">
        <v>0</v>
      </c>
      <c r="N253" s="138">
        <v>26.9</v>
      </c>
      <c r="O253" s="138">
        <v>32</v>
      </c>
      <c r="P253" s="2"/>
    </row>
    <row r="254" spans="1:16" ht="13.5" customHeight="1" x14ac:dyDescent="0.25">
      <c r="A254" s="139">
        <v>0.36458333333333298</v>
      </c>
      <c r="B254" s="138">
        <v>39</v>
      </c>
      <c r="C254" s="138">
        <v>0</v>
      </c>
      <c r="D254" s="138">
        <v>1</v>
      </c>
      <c r="E254" s="138">
        <v>34</v>
      </c>
      <c r="F254" s="138">
        <v>3</v>
      </c>
      <c r="G254" s="138">
        <v>1</v>
      </c>
      <c r="H254" s="138">
        <v>0</v>
      </c>
      <c r="I254" s="138">
        <v>0</v>
      </c>
      <c r="J254" s="138">
        <v>0</v>
      </c>
      <c r="K254" s="138">
        <v>0</v>
      </c>
      <c r="L254" s="138">
        <v>0</v>
      </c>
      <c r="M254" s="138">
        <v>0</v>
      </c>
      <c r="N254" s="138">
        <v>27.8</v>
      </c>
      <c r="O254" s="138">
        <v>31</v>
      </c>
      <c r="P254" s="2"/>
    </row>
    <row r="255" spans="1:16" ht="13.5" customHeight="1" x14ac:dyDescent="0.25">
      <c r="A255" s="139">
        <v>0.375</v>
      </c>
      <c r="B255" s="138">
        <v>25</v>
      </c>
      <c r="C255" s="138">
        <v>0</v>
      </c>
      <c r="D255" s="138">
        <v>1</v>
      </c>
      <c r="E255" s="138">
        <v>18</v>
      </c>
      <c r="F255" s="138">
        <v>4</v>
      </c>
      <c r="G255" s="138">
        <v>1</v>
      </c>
      <c r="H255" s="138">
        <v>0</v>
      </c>
      <c r="I255" s="138">
        <v>0</v>
      </c>
      <c r="J255" s="138">
        <v>1</v>
      </c>
      <c r="K255" s="138">
        <v>0</v>
      </c>
      <c r="L255" s="138">
        <v>0</v>
      </c>
      <c r="M255" s="138">
        <v>0</v>
      </c>
      <c r="N255" s="138">
        <v>26.7</v>
      </c>
      <c r="O255" s="138">
        <v>30.1</v>
      </c>
      <c r="P255" s="2"/>
    </row>
    <row r="256" spans="1:16" ht="13.5" customHeight="1" x14ac:dyDescent="0.25">
      <c r="A256" s="139">
        <v>0.38541666666666702</v>
      </c>
      <c r="B256" s="138">
        <v>21</v>
      </c>
      <c r="C256" s="138">
        <v>0</v>
      </c>
      <c r="D256" s="138">
        <v>2</v>
      </c>
      <c r="E256" s="138">
        <v>13</v>
      </c>
      <c r="F256" s="138">
        <v>4</v>
      </c>
      <c r="G256" s="138">
        <v>1</v>
      </c>
      <c r="H256" s="138">
        <v>0</v>
      </c>
      <c r="I256" s="138">
        <v>0</v>
      </c>
      <c r="J256" s="138">
        <v>1</v>
      </c>
      <c r="K256" s="138">
        <v>0</v>
      </c>
      <c r="L256" s="138">
        <v>0</v>
      </c>
      <c r="M256" s="138">
        <v>0</v>
      </c>
      <c r="N256" s="138">
        <v>25.8</v>
      </c>
      <c r="O256" s="138">
        <v>30.4</v>
      </c>
      <c r="P256" s="2"/>
    </row>
    <row r="257" spans="1:16" ht="13.5" customHeight="1" x14ac:dyDescent="0.25">
      <c r="A257" s="139">
        <v>0.39583333333333298</v>
      </c>
      <c r="B257" s="138">
        <v>22</v>
      </c>
      <c r="C257" s="138">
        <v>0</v>
      </c>
      <c r="D257" s="138">
        <v>0</v>
      </c>
      <c r="E257" s="138">
        <v>13</v>
      </c>
      <c r="F257" s="138">
        <v>4</v>
      </c>
      <c r="G257" s="138">
        <v>4</v>
      </c>
      <c r="H257" s="138">
        <v>0</v>
      </c>
      <c r="I257" s="138">
        <v>0</v>
      </c>
      <c r="J257" s="138">
        <v>1</v>
      </c>
      <c r="K257" s="138">
        <v>0</v>
      </c>
      <c r="L257" s="138">
        <v>0</v>
      </c>
      <c r="M257" s="138">
        <v>0</v>
      </c>
      <c r="N257" s="138">
        <v>28.1</v>
      </c>
      <c r="O257" s="138">
        <v>34.200000000000003</v>
      </c>
      <c r="P257" s="2"/>
    </row>
    <row r="258" spans="1:16" ht="13.5" customHeight="1" x14ac:dyDescent="0.25">
      <c r="A258" s="139">
        <v>0.40625</v>
      </c>
      <c r="B258" s="138">
        <v>24</v>
      </c>
      <c r="C258" s="138">
        <v>0</v>
      </c>
      <c r="D258" s="138">
        <v>0</v>
      </c>
      <c r="E258" s="138">
        <v>17</v>
      </c>
      <c r="F258" s="138">
        <v>4</v>
      </c>
      <c r="G258" s="138">
        <v>2</v>
      </c>
      <c r="H258" s="138">
        <v>0</v>
      </c>
      <c r="I258" s="138">
        <v>0</v>
      </c>
      <c r="J258" s="138">
        <v>0</v>
      </c>
      <c r="K258" s="138">
        <v>0</v>
      </c>
      <c r="L258" s="138">
        <v>1</v>
      </c>
      <c r="M258" s="138">
        <v>0</v>
      </c>
      <c r="N258" s="138">
        <v>26.4</v>
      </c>
      <c r="O258" s="138">
        <v>29.8</v>
      </c>
      <c r="P258" s="2"/>
    </row>
    <row r="259" spans="1:16" ht="13.5" customHeight="1" x14ac:dyDescent="0.25">
      <c r="A259" s="139">
        <v>0.41666666666666702</v>
      </c>
      <c r="B259" s="138">
        <v>11</v>
      </c>
      <c r="C259" s="138">
        <v>0</v>
      </c>
      <c r="D259" s="138">
        <v>0</v>
      </c>
      <c r="E259" s="138">
        <v>7</v>
      </c>
      <c r="F259" s="138">
        <v>3</v>
      </c>
      <c r="G259" s="138">
        <v>0</v>
      </c>
      <c r="H259" s="138">
        <v>0</v>
      </c>
      <c r="I259" s="138">
        <v>0</v>
      </c>
      <c r="J259" s="138">
        <v>0</v>
      </c>
      <c r="K259" s="138">
        <v>0</v>
      </c>
      <c r="L259" s="138">
        <v>1</v>
      </c>
      <c r="M259" s="138">
        <v>0</v>
      </c>
      <c r="N259" s="138">
        <v>26.5</v>
      </c>
      <c r="O259" s="138">
        <v>30.9</v>
      </c>
      <c r="P259" s="2"/>
    </row>
    <row r="260" spans="1:16" ht="13.5" customHeight="1" x14ac:dyDescent="0.25">
      <c r="A260" s="139">
        <v>0.42708333333333298</v>
      </c>
      <c r="B260" s="138">
        <v>16</v>
      </c>
      <c r="C260" s="138">
        <v>1</v>
      </c>
      <c r="D260" s="138">
        <v>1</v>
      </c>
      <c r="E260" s="138">
        <v>8</v>
      </c>
      <c r="F260" s="138">
        <v>4</v>
      </c>
      <c r="G260" s="138">
        <v>1</v>
      </c>
      <c r="H260" s="138">
        <v>0</v>
      </c>
      <c r="I260" s="138">
        <v>0</v>
      </c>
      <c r="J260" s="138">
        <v>1</v>
      </c>
      <c r="K260" s="138">
        <v>0</v>
      </c>
      <c r="L260" s="138">
        <v>0</v>
      </c>
      <c r="M260" s="138">
        <v>0</v>
      </c>
      <c r="N260" s="138">
        <v>25.8</v>
      </c>
      <c r="O260" s="138">
        <v>29</v>
      </c>
      <c r="P260" s="2"/>
    </row>
    <row r="261" spans="1:16" ht="13.5" customHeight="1" x14ac:dyDescent="0.25">
      <c r="A261" s="139">
        <v>0.4375</v>
      </c>
      <c r="B261" s="138">
        <v>31</v>
      </c>
      <c r="C261" s="138">
        <v>1</v>
      </c>
      <c r="D261" s="138">
        <v>0</v>
      </c>
      <c r="E261" s="138">
        <v>19</v>
      </c>
      <c r="F261" s="138">
        <v>7</v>
      </c>
      <c r="G261" s="138">
        <v>2</v>
      </c>
      <c r="H261" s="138">
        <v>0</v>
      </c>
      <c r="I261" s="138">
        <v>0</v>
      </c>
      <c r="J261" s="138">
        <v>1</v>
      </c>
      <c r="K261" s="138">
        <v>0</v>
      </c>
      <c r="L261" s="138">
        <v>0</v>
      </c>
      <c r="M261" s="138">
        <v>1</v>
      </c>
      <c r="N261" s="138">
        <v>25.7</v>
      </c>
      <c r="O261" s="138">
        <v>29.4</v>
      </c>
      <c r="P261" s="2"/>
    </row>
    <row r="262" spans="1:16" ht="13.5" customHeight="1" x14ac:dyDescent="0.25">
      <c r="A262" s="139">
        <v>0.44791666666666702</v>
      </c>
      <c r="B262" s="138">
        <v>16</v>
      </c>
      <c r="C262" s="138">
        <v>0</v>
      </c>
      <c r="D262" s="138">
        <v>0</v>
      </c>
      <c r="E262" s="138">
        <v>12</v>
      </c>
      <c r="F262" s="138">
        <v>0</v>
      </c>
      <c r="G262" s="138">
        <v>3</v>
      </c>
      <c r="H262" s="138">
        <v>0</v>
      </c>
      <c r="I262" s="138">
        <v>1</v>
      </c>
      <c r="J262" s="138">
        <v>0</v>
      </c>
      <c r="K262" s="138">
        <v>0</v>
      </c>
      <c r="L262" s="138">
        <v>0</v>
      </c>
      <c r="M262" s="138">
        <v>0</v>
      </c>
      <c r="N262" s="138">
        <v>27.5</v>
      </c>
      <c r="O262" s="138">
        <v>32.9</v>
      </c>
      <c r="P262" s="2"/>
    </row>
    <row r="263" spans="1:16" ht="13.5" customHeight="1" x14ac:dyDescent="0.25">
      <c r="A263" s="139">
        <v>0.45833333333333298</v>
      </c>
      <c r="B263" s="138">
        <v>17</v>
      </c>
      <c r="C263" s="138">
        <v>0</v>
      </c>
      <c r="D263" s="138">
        <v>0</v>
      </c>
      <c r="E263" s="138">
        <v>12</v>
      </c>
      <c r="F263" s="138">
        <v>3</v>
      </c>
      <c r="G263" s="138">
        <v>2</v>
      </c>
      <c r="H263" s="138">
        <v>0</v>
      </c>
      <c r="I263" s="138">
        <v>0</v>
      </c>
      <c r="J263" s="138">
        <v>0</v>
      </c>
      <c r="K263" s="138">
        <v>0</v>
      </c>
      <c r="L263" s="138">
        <v>0</v>
      </c>
      <c r="M263" s="138">
        <v>0</v>
      </c>
      <c r="N263" s="138">
        <v>26.8</v>
      </c>
      <c r="O263" s="138">
        <v>30.1</v>
      </c>
      <c r="P263" s="2"/>
    </row>
    <row r="264" spans="1:16" ht="13.5" customHeight="1" x14ac:dyDescent="0.25">
      <c r="A264" s="139">
        <v>0.46875</v>
      </c>
      <c r="B264" s="138">
        <v>26</v>
      </c>
      <c r="C264" s="138">
        <v>0</v>
      </c>
      <c r="D264" s="138">
        <v>1</v>
      </c>
      <c r="E264" s="138">
        <v>19</v>
      </c>
      <c r="F264" s="138">
        <v>5</v>
      </c>
      <c r="G264" s="138">
        <v>0</v>
      </c>
      <c r="H264" s="138">
        <v>0</v>
      </c>
      <c r="I264" s="138">
        <v>0</v>
      </c>
      <c r="J264" s="138">
        <v>0</v>
      </c>
      <c r="K264" s="138">
        <v>0</v>
      </c>
      <c r="L264" s="138">
        <v>0</v>
      </c>
      <c r="M264" s="138">
        <v>1</v>
      </c>
      <c r="N264" s="138">
        <v>26.8</v>
      </c>
      <c r="O264" s="138">
        <v>32.4</v>
      </c>
      <c r="P264" s="2"/>
    </row>
    <row r="265" spans="1:16" ht="13.5" customHeight="1" x14ac:dyDescent="0.25">
      <c r="A265" s="139">
        <v>0.47916666666666702</v>
      </c>
      <c r="B265" s="138">
        <v>23</v>
      </c>
      <c r="C265" s="138">
        <v>0</v>
      </c>
      <c r="D265" s="138">
        <v>0</v>
      </c>
      <c r="E265" s="138">
        <v>18</v>
      </c>
      <c r="F265" s="138">
        <v>4</v>
      </c>
      <c r="G265" s="138">
        <v>1</v>
      </c>
      <c r="H265" s="138">
        <v>0</v>
      </c>
      <c r="I265" s="138">
        <v>0</v>
      </c>
      <c r="J265" s="138">
        <v>0</v>
      </c>
      <c r="K265" s="138">
        <v>0</v>
      </c>
      <c r="L265" s="138">
        <v>0</v>
      </c>
      <c r="M265" s="138">
        <v>0</v>
      </c>
      <c r="N265" s="138">
        <v>24.2</v>
      </c>
      <c r="O265" s="138">
        <v>29.9</v>
      </c>
      <c r="P265" s="2"/>
    </row>
    <row r="266" spans="1:16" ht="13.5" customHeight="1" x14ac:dyDescent="0.25">
      <c r="A266" s="139">
        <v>0.48958333333333298</v>
      </c>
      <c r="B266" s="138">
        <v>24</v>
      </c>
      <c r="C266" s="138">
        <v>1</v>
      </c>
      <c r="D266" s="138">
        <v>0</v>
      </c>
      <c r="E266" s="138">
        <v>19</v>
      </c>
      <c r="F266" s="138">
        <v>2</v>
      </c>
      <c r="G266" s="138">
        <v>1</v>
      </c>
      <c r="H266" s="138">
        <v>0</v>
      </c>
      <c r="I266" s="138">
        <v>0</v>
      </c>
      <c r="J266" s="138">
        <v>1</v>
      </c>
      <c r="K266" s="138">
        <v>0</v>
      </c>
      <c r="L266" s="138">
        <v>0</v>
      </c>
      <c r="M266" s="138">
        <v>0</v>
      </c>
      <c r="N266" s="138">
        <v>25.3</v>
      </c>
      <c r="O266" s="138">
        <v>29.7</v>
      </c>
      <c r="P266" s="2"/>
    </row>
    <row r="267" spans="1:16" ht="13.5" customHeight="1" x14ac:dyDescent="0.25">
      <c r="A267" s="139">
        <v>0.5</v>
      </c>
      <c r="B267" s="138">
        <v>29</v>
      </c>
      <c r="C267" s="138">
        <v>0</v>
      </c>
      <c r="D267" s="138">
        <v>1</v>
      </c>
      <c r="E267" s="138">
        <v>22</v>
      </c>
      <c r="F267" s="138">
        <v>3</v>
      </c>
      <c r="G267" s="138">
        <v>2</v>
      </c>
      <c r="H267" s="138">
        <v>0</v>
      </c>
      <c r="I267" s="138">
        <v>0</v>
      </c>
      <c r="J267" s="138">
        <v>1</v>
      </c>
      <c r="K267" s="138">
        <v>0</v>
      </c>
      <c r="L267" s="138">
        <v>0</v>
      </c>
      <c r="M267" s="138">
        <v>0</v>
      </c>
      <c r="N267" s="138">
        <v>25.8</v>
      </c>
      <c r="O267" s="138">
        <v>29.3</v>
      </c>
      <c r="P267" s="2"/>
    </row>
    <row r="268" spans="1:16" ht="13.5" customHeight="1" x14ac:dyDescent="0.25">
      <c r="A268" s="139">
        <v>0.51041666666666696</v>
      </c>
      <c r="B268" s="138">
        <v>22</v>
      </c>
      <c r="C268" s="138">
        <v>1</v>
      </c>
      <c r="D268" s="138">
        <v>1</v>
      </c>
      <c r="E268" s="138">
        <v>12</v>
      </c>
      <c r="F268" s="138">
        <v>6</v>
      </c>
      <c r="G268" s="138">
        <v>1</v>
      </c>
      <c r="H268" s="138">
        <v>0</v>
      </c>
      <c r="I268" s="138">
        <v>0</v>
      </c>
      <c r="J268" s="138">
        <v>0</v>
      </c>
      <c r="K268" s="138">
        <v>0</v>
      </c>
      <c r="L268" s="138">
        <v>1</v>
      </c>
      <c r="M268" s="138">
        <v>0</v>
      </c>
      <c r="N268" s="138">
        <v>26.4</v>
      </c>
      <c r="O268" s="138">
        <v>32.299999999999997</v>
      </c>
      <c r="P268" s="2"/>
    </row>
    <row r="269" spans="1:16" ht="13.5" customHeight="1" x14ac:dyDescent="0.25">
      <c r="A269" s="139">
        <v>0.52083333333333304</v>
      </c>
      <c r="B269" s="138">
        <v>22</v>
      </c>
      <c r="C269" s="138">
        <v>0</v>
      </c>
      <c r="D269" s="138">
        <v>1</v>
      </c>
      <c r="E269" s="138">
        <v>17</v>
      </c>
      <c r="F269" s="138">
        <v>2</v>
      </c>
      <c r="G269" s="138">
        <v>1</v>
      </c>
      <c r="H269" s="138">
        <v>0</v>
      </c>
      <c r="I269" s="138">
        <v>0</v>
      </c>
      <c r="J269" s="138">
        <v>0</v>
      </c>
      <c r="K269" s="138">
        <v>0</v>
      </c>
      <c r="L269" s="138">
        <v>1</v>
      </c>
      <c r="M269" s="138">
        <v>0</v>
      </c>
      <c r="N269" s="138">
        <v>24.3</v>
      </c>
      <c r="O269" s="138">
        <v>30.7</v>
      </c>
      <c r="P269" s="2"/>
    </row>
    <row r="270" spans="1:16" ht="13.5" customHeight="1" x14ac:dyDescent="0.25">
      <c r="A270" s="139">
        <v>0.53125</v>
      </c>
      <c r="B270" s="138">
        <v>14</v>
      </c>
      <c r="C270" s="138">
        <v>0</v>
      </c>
      <c r="D270" s="138">
        <v>0</v>
      </c>
      <c r="E270" s="138">
        <v>8</v>
      </c>
      <c r="F270" s="138">
        <v>4</v>
      </c>
      <c r="G270" s="138">
        <v>2</v>
      </c>
      <c r="H270" s="138">
        <v>0</v>
      </c>
      <c r="I270" s="138">
        <v>0</v>
      </c>
      <c r="J270" s="138">
        <v>0</v>
      </c>
      <c r="K270" s="138">
        <v>0</v>
      </c>
      <c r="L270" s="138">
        <v>0</v>
      </c>
      <c r="M270" s="138">
        <v>0</v>
      </c>
      <c r="N270" s="138">
        <v>27.7</v>
      </c>
      <c r="O270" s="138">
        <v>30.7</v>
      </c>
      <c r="P270" s="2"/>
    </row>
    <row r="271" spans="1:16" ht="13.5" customHeight="1" x14ac:dyDescent="0.25">
      <c r="A271" s="139">
        <v>0.54166666666666696</v>
      </c>
      <c r="B271" s="138">
        <v>19</v>
      </c>
      <c r="C271" s="138">
        <v>0</v>
      </c>
      <c r="D271" s="138">
        <v>0</v>
      </c>
      <c r="E271" s="138">
        <v>13</v>
      </c>
      <c r="F271" s="138">
        <v>2</v>
      </c>
      <c r="G271" s="138">
        <v>4</v>
      </c>
      <c r="H271" s="138">
        <v>0</v>
      </c>
      <c r="I271" s="138">
        <v>0</v>
      </c>
      <c r="J271" s="138">
        <v>0</v>
      </c>
      <c r="K271" s="138">
        <v>0</v>
      </c>
      <c r="L271" s="138">
        <v>0</v>
      </c>
      <c r="M271" s="138">
        <v>0</v>
      </c>
      <c r="N271" s="138">
        <v>25.5</v>
      </c>
      <c r="O271" s="138">
        <v>31.1</v>
      </c>
      <c r="P271" s="2"/>
    </row>
    <row r="272" spans="1:16" ht="13.5" customHeight="1" x14ac:dyDescent="0.25">
      <c r="A272" s="139">
        <v>0.55208333333333304</v>
      </c>
      <c r="B272" s="138">
        <v>21</v>
      </c>
      <c r="C272" s="138">
        <v>1</v>
      </c>
      <c r="D272" s="138">
        <v>0</v>
      </c>
      <c r="E272" s="138">
        <v>16</v>
      </c>
      <c r="F272" s="138">
        <v>2</v>
      </c>
      <c r="G272" s="138">
        <v>1</v>
      </c>
      <c r="H272" s="138">
        <v>0</v>
      </c>
      <c r="I272" s="138">
        <v>0</v>
      </c>
      <c r="J272" s="138">
        <v>0</v>
      </c>
      <c r="K272" s="138">
        <v>0</v>
      </c>
      <c r="L272" s="138">
        <v>1</v>
      </c>
      <c r="M272" s="138">
        <v>0</v>
      </c>
      <c r="N272" s="138">
        <v>27.2</v>
      </c>
      <c r="O272" s="138">
        <v>33.6</v>
      </c>
      <c r="P272" s="2"/>
    </row>
    <row r="273" spans="1:16" ht="13.5" customHeight="1" x14ac:dyDescent="0.25">
      <c r="A273" s="139">
        <v>0.5625</v>
      </c>
      <c r="B273" s="138">
        <v>25</v>
      </c>
      <c r="C273" s="138">
        <v>0</v>
      </c>
      <c r="D273" s="138">
        <v>0</v>
      </c>
      <c r="E273" s="138">
        <v>14</v>
      </c>
      <c r="F273" s="138">
        <v>6</v>
      </c>
      <c r="G273" s="138">
        <v>4</v>
      </c>
      <c r="H273" s="138">
        <v>0</v>
      </c>
      <c r="I273" s="138">
        <v>0</v>
      </c>
      <c r="J273" s="138">
        <v>1</v>
      </c>
      <c r="K273" s="138">
        <v>0</v>
      </c>
      <c r="L273" s="138">
        <v>0</v>
      </c>
      <c r="M273" s="138">
        <v>0</v>
      </c>
      <c r="N273" s="138">
        <v>26.6</v>
      </c>
      <c r="O273" s="138">
        <v>30</v>
      </c>
      <c r="P273" s="2"/>
    </row>
    <row r="274" spans="1:16" ht="13.5" customHeight="1" x14ac:dyDescent="0.25">
      <c r="A274" s="139">
        <v>0.57291666666666696</v>
      </c>
      <c r="B274" s="138">
        <v>12</v>
      </c>
      <c r="C274" s="138">
        <v>0</v>
      </c>
      <c r="D274" s="138">
        <v>0</v>
      </c>
      <c r="E274" s="138">
        <v>11</v>
      </c>
      <c r="F274" s="138">
        <v>1</v>
      </c>
      <c r="G274" s="138">
        <v>0</v>
      </c>
      <c r="H274" s="138">
        <v>0</v>
      </c>
      <c r="I274" s="138">
        <v>0</v>
      </c>
      <c r="J274" s="138">
        <v>0</v>
      </c>
      <c r="K274" s="138">
        <v>0</v>
      </c>
      <c r="L274" s="138">
        <v>0</v>
      </c>
      <c r="M274" s="138">
        <v>0</v>
      </c>
      <c r="N274" s="138">
        <v>28.7</v>
      </c>
      <c r="O274" s="138">
        <v>31.9</v>
      </c>
      <c r="P274" s="2"/>
    </row>
    <row r="275" spans="1:16" ht="13.5" customHeight="1" x14ac:dyDescent="0.25">
      <c r="A275" s="139">
        <v>0.58333333333333304</v>
      </c>
      <c r="B275" s="138">
        <v>14</v>
      </c>
      <c r="C275" s="138">
        <v>1</v>
      </c>
      <c r="D275" s="138">
        <v>0</v>
      </c>
      <c r="E275" s="138">
        <v>11</v>
      </c>
      <c r="F275" s="138">
        <v>0</v>
      </c>
      <c r="G275" s="138">
        <v>2</v>
      </c>
      <c r="H275" s="138">
        <v>0</v>
      </c>
      <c r="I275" s="138">
        <v>0</v>
      </c>
      <c r="J275" s="138">
        <v>0</v>
      </c>
      <c r="K275" s="138">
        <v>0</v>
      </c>
      <c r="L275" s="138">
        <v>0</v>
      </c>
      <c r="M275" s="138">
        <v>0</v>
      </c>
      <c r="N275" s="138">
        <v>27</v>
      </c>
      <c r="O275" s="138">
        <v>30.7</v>
      </c>
      <c r="P275" s="2"/>
    </row>
    <row r="276" spans="1:16" ht="13.5" customHeight="1" x14ac:dyDescent="0.25">
      <c r="A276" s="139">
        <v>0.59375</v>
      </c>
      <c r="B276" s="138">
        <v>18</v>
      </c>
      <c r="C276" s="138">
        <v>0</v>
      </c>
      <c r="D276" s="138">
        <v>0</v>
      </c>
      <c r="E276" s="138">
        <v>10</v>
      </c>
      <c r="F276" s="138">
        <v>4</v>
      </c>
      <c r="G276" s="138">
        <v>4</v>
      </c>
      <c r="H276" s="138">
        <v>0</v>
      </c>
      <c r="I276" s="138">
        <v>0</v>
      </c>
      <c r="J276" s="138">
        <v>0</v>
      </c>
      <c r="K276" s="138">
        <v>0</v>
      </c>
      <c r="L276" s="138">
        <v>0</v>
      </c>
      <c r="M276" s="138">
        <v>0</v>
      </c>
      <c r="N276" s="138">
        <v>27.1</v>
      </c>
      <c r="O276" s="138">
        <v>30.1</v>
      </c>
      <c r="P276" s="2"/>
    </row>
    <row r="277" spans="1:16" ht="13.5" customHeight="1" x14ac:dyDescent="0.25">
      <c r="A277" s="139">
        <v>0.60416666666666696</v>
      </c>
      <c r="B277" s="138">
        <v>21</v>
      </c>
      <c r="C277" s="138">
        <v>0</v>
      </c>
      <c r="D277" s="138">
        <v>0</v>
      </c>
      <c r="E277" s="138">
        <v>14</v>
      </c>
      <c r="F277" s="138">
        <v>6</v>
      </c>
      <c r="G277" s="138">
        <v>1</v>
      </c>
      <c r="H277" s="138">
        <v>0</v>
      </c>
      <c r="I277" s="138">
        <v>0</v>
      </c>
      <c r="J277" s="138">
        <v>0</v>
      </c>
      <c r="K277" s="138">
        <v>0</v>
      </c>
      <c r="L277" s="138">
        <v>0</v>
      </c>
      <c r="M277" s="138">
        <v>0</v>
      </c>
      <c r="N277" s="138">
        <v>26</v>
      </c>
      <c r="O277" s="138">
        <v>30.4</v>
      </c>
      <c r="P277" s="2"/>
    </row>
    <row r="278" spans="1:16" ht="13.5" customHeight="1" x14ac:dyDescent="0.25">
      <c r="A278" s="139">
        <v>0.61458333333333304</v>
      </c>
      <c r="B278" s="138">
        <v>26</v>
      </c>
      <c r="C278" s="138">
        <v>0</v>
      </c>
      <c r="D278" s="138">
        <v>2</v>
      </c>
      <c r="E278" s="138">
        <v>21</v>
      </c>
      <c r="F278" s="138">
        <v>2</v>
      </c>
      <c r="G278" s="138">
        <v>1</v>
      </c>
      <c r="H278" s="138">
        <v>0</v>
      </c>
      <c r="I278" s="138">
        <v>0</v>
      </c>
      <c r="J278" s="138">
        <v>0</v>
      </c>
      <c r="K278" s="138">
        <v>0</v>
      </c>
      <c r="L278" s="138">
        <v>0</v>
      </c>
      <c r="M278" s="138">
        <v>0</v>
      </c>
      <c r="N278" s="138">
        <v>21.3</v>
      </c>
      <c r="O278" s="138">
        <v>28.6</v>
      </c>
      <c r="P278" s="2"/>
    </row>
    <row r="279" spans="1:16" ht="13.5" customHeight="1" x14ac:dyDescent="0.25">
      <c r="A279" s="139">
        <v>0.625</v>
      </c>
      <c r="B279" s="138">
        <v>23</v>
      </c>
      <c r="C279" s="138">
        <v>0</v>
      </c>
      <c r="D279" s="138">
        <v>0</v>
      </c>
      <c r="E279" s="138">
        <v>17</v>
      </c>
      <c r="F279" s="138">
        <v>6</v>
      </c>
      <c r="G279" s="138">
        <v>0</v>
      </c>
      <c r="H279" s="138">
        <v>0</v>
      </c>
      <c r="I279" s="138">
        <v>0</v>
      </c>
      <c r="J279" s="138">
        <v>0</v>
      </c>
      <c r="K279" s="138">
        <v>0</v>
      </c>
      <c r="L279" s="138">
        <v>0</v>
      </c>
      <c r="M279" s="138">
        <v>0</v>
      </c>
      <c r="N279" s="138">
        <v>27</v>
      </c>
      <c r="O279" s="138">
        <v>30.2</v>
      </c>
      <c r="P279" s="2"/>
    </row>
    <row r="280" spans="1:16" ht="13.5" customHeight="1" x14ac:dyDescent="0.25">
      <c r="A280" s="139">
        <v>0.63541666666666696</v>
      </c>
      <c r="B280" s="138">
        <v>29</v>
      </c>
      <c r="C280" s="138">
        <v>0</v>
      </c>
      <c r="D280" s="138">
        <v>1</v>
      </c>
      <c r="E280" s="138">
        <v>21</v>
      </c>
      <c r="F280" s="138">
        <v>5</v>
      </c>
      <c r="G280" s="138">
        <v>2</v>
      </c>
      <c r="H280" s="138">
        <v>0</v>
      </c>
      <c r="I280" s="138">
        <v>0</v>
      </c>
      <c r="J280" s="138">
        <v>0</v>
      </c>
      <c r="K280" s="138">
        <v>0</v>
      </c>
      <c r="L280" s="138">
        <v>0</v>
      </c>
      <c r="M280" s="138">
        <v>0</v>
      </c>
      <c r="N280" s="138">
        <v>28.1</v>
      </c>
      <c r="O280" s="138">
        <v>31.6</v>
      </c>
      <c r="P280" s="2"/>
    </row>
    <row r="281" spans="1:16" ht="13.5" customHeight="1" x14ac:dyDescent="0.25">
      <c r="A281" s="139">
        <v>0.64583333333333304</v>
      </c>
      <c r="B281" s="138">
        <v>31</v>
      </c>
      <c r="C281" s="138">
        <v>0</v>
      </c>
      <c r="D281" s="138">
        <v>0</v>
      </c>
      <c r="E281" s="138">
        <v>19</v>
      </c>
      <c r="F281" s="138">
        <v>10</v>
      </c>
      <c r="G281" s="138">
        <v>2</v>
      </c>
      <c r="H281" s="138">
        <v>0</v>
      </c>
      <c r="I281" s="138">
        <v>0</v>
      </c>
      <c r="J281" s="138">
        <v>0</v>
      </c>
      <c r="K281" s="138">
        <v>0</v>
      </c>
      <c r="L281" s="138">
        <v>0</v>
      </c>
      <c r="M281" s="138">
        <v>0</v>
      </c>
      <c r="N281" s="138">
        <v>26.9</v>
      </c>
      <c r="O281" s="138">
        <v>30</v>
      </c>
      <c r="P281" s="2"/>
    </row>
    <row r="282" spans="1:16" ht="13.5" customHeight="1" x14ac:dyDescent="0.25">
      <c r="A282" s="139">
        <v>0.65625</v>
      </c>
      <c r="B282" s="138">
        <v>25</v>
      </c>
      <c r="C282" s="138">
        <v>0</v>
      </c>
      <c r="D282" s="138">
        <v>0</v>
      </c>
      <c r="E282" s="138">
        <v>23</v>
      </c>
      <c r="F282" s="138">
        <v>2</v>
      </c>
      <c r="G282" s="138">
        <v>0</v>
      </c>
      <c r="H282" s="138">
        <v>0</v>
      </c>
      <c r="I282" s="138">
        <v>0</v>
      </c>
      <c r="J282" s="138">
        <v>0</v>
      </c>
      <c r="K282" s="138">
        <v>0</v>
      </c>
      <c r="L282" s="138">
        <v>0</v>
      </c>
      <c r="M282" s="138">
        <v>0</v>
      </c>
      <c r="N282" s="138">
        <v>28.7</v>
      </c>
      <c r="O282" s="138">
        <v>31.6</v>
      </c>
      <c r="P282" s="2"/>
    </row>
    <row r="283" spans="1:16" ht="13.5" customHeight="1" x14ac:dyDescent="0.25">
      <c r="A283" s="139">
        <v>0.66666666666666696</v>
      </c>
      <c r="B283" s="138">
        <v>41</v>
      </c>
      <c r="C283" s="138">
        <v>2</v>
      </c>
      <c r="D283" s="138">
        <v>0</v>
      </c>
      <c r="E283" s="138">
        <v>29</v>
      </c>
      <c r="F283" s="138">
        <v>8</v>
      </c>
      <c r="G283" s="138">
        <v>1</v>
      </c>
      <c r="H283" s="138">
        <v>0</v>
      </c>
      <c r="I283" s="138">
        <v>0</v>
      </c>
      <c r="J283" s="138">
        <v>0</v>
      </c>
      <c r="K283" s="138">
        <v>0</v>
      </c>
      <c r="L283" s="138">
        <v>1</v>
      </c>
      <c r="M283" s="138">
        <v>0</v>
      </c>
      <c r="N283" s="138">
        <v>27.8</v>
      </c>
      <c r="O283" s="138">
        <v>32.6</v>
      </c>
      <c r="P283" s="2"/>
    </row>
    <row r="284" spans="1:16" ht="13.5" customHeight="1" x14ac:dyDescent="0.25">
      <c r="A284" s="139">
        <v>0.67708333333333304</v>
      </c>
      <c r="B284" s="138">
        <v>30</v>
      </c>
      <c r="C284" s="138">
        <v>0</v>
      </c>
      <c r="D284" s="138">
        <v>1</v>
      </c>
      <c r="E284" s="138">
        <v>23</v>
      </c>
      <c r="F284" s="138">
        <v>6</v>
      </c>
      <c r="G284" s="138">
        <v>0</v>
      </c>
      <c r="H284" s="138">
        <v>0</v>
      </c>
      <c r="I284" s="138">
        <v>0</v>
      </c>
      <c r="J284" s="138">
        <v>0</v>
      </c>
      <c r="K284" s="138">
        <v>0</v>
      </c>
      <c r="L284" s="138">
        <v>0</v>
      </c>
      <c r="M284" s="138">
        <v>0</v>
      </c>
      <c r="N284" s="138">
        <v>28.1</v>
      </c>
      <c r="O284" s="138">
        <v>31.5</v>
      </c>
      <c r="P284" s="2"/>
    </row>
    <row r="285" spans="1:16" ht="13.5" customHeight="1" x14ac:dyDescent="0.25">
      <c r="A285" s="139">
        <v>0.6875</v>
      </c>
      <c r="B285" s="138">
        <v>47</v>
      </c>
      <c r="C285" s="138">
        <v>0</v>
      </c>
      <c r="D285" s="138">
        <v>0</v>
      </c>
      <c r="E285" s="138">
        <v>40</v>
      </c>
      <c r="F285" s="138">
        <v>5</v>
      </c>
      <c r="G285" s="138">
        <v>2</v>
      </c>
      <c r="H285" s="138">
        <v>0</v>
      </c>
      <c r="I285" s="138">
        <v>0</v>
      </c>
      <c r="J285" s="138">
        <v>0</v>
      </c>
      <c r="K285" s="138">
        <v>0</v>
      </c>
      <c r="L285" s="138">
        <v>0</v>
      </c>
      <c r="M285" s="138">
        <v>0</v>
      </c>
      <c r="N285" s="138">
        <v>27</v>
      </c>
      <c r="O285" s="138">
        <v>29.4</v>
      </c>
      <c r="P285" s="2"/>
    </row>
    <row r="286" spans="1:16" ht="13.5" customHeight="1" x14ac:dyDescent="0.25">
      <c r="A286" s="139">
        <v>0.69791666666666696</v>
      </c>
      <c r="B286" s="138">
        <v>45</v>
      </c>
      <c r="C286" s="138">
        <v>0</v>
      </c>
      <c r="D286" s="138">
        <v>1</v>
      </c>
      <c r="E286" s="138">
        <v>33</v>
      </c>
      <c r="F286" s="138">
        <v>10</v>
      </c>
      <c r="G286" s="138">
        <v>1</v>
      </c>
      <c r="H286" s="138">
        <v>0</v>
      </c>
      <c r="I286" s="138">
        <v>0</v>
      </c>
      <c r="J286" s="138">
        <v>0</v>
      </c>
      <c r="K286" s="138">
        <v>0</v>
      </c>
      <c r="L286" s="138">
        <v>0</v>
      </c>
      <c r="M286" s="138">
        <v>0</v>
      </c>
      <c r="N286" s="138">
        <v>27.5</v>
      </c>
      <c r="O286" s="138">
        <v>30.9</v>
      </c>
      <c r="P286" s="2"/>
    </row>
    <row r="287" spans="1:16" ht="13.5" customHeight="1" x14ac:dyDescent="0.25">
      <c r="A287" s="139">
        <v>0.70833333333333304</v>
      </c>
      <c r="B287" s="138">
        <v>37</v>
      </c>
      <c r="C287" s="138">
        <v>0</v>
      </c>
      <c r="D287" s="138">
        <v>2</v>
      </c>
      <c r="E287" s="138">
        <v>27</v>
      </c>
      <c r="F287" s="138">
        <v>8</v>
      </c>
      <c r="G287" s="138">
        <v>0</v>
      </c>
      <c r="H287" s="138">
        <v>0</v>
      </c>
      <c r="I287" s="138">
        <v>0</v>
      </c>
      <c r="J287" s="138">
        <v>0</v>
      </c>
      <c r="K287" s="138">
        <v>0</v>
      </c>
      <c r="L287" s="138">
        <v>0</v>
      </c>
      <c r="M287" s="138">
        <v>0</v>
      </c>
      <c r="N287" s="138">
        <v>28.4</v>
      </c>
      <c r="O287" s="138">
        <v>31.6</v>
      </c>
      <c r="P287" s="2"/>
    </row>
    <row r="288" spans="1:16" ht="13.5" customHeight="1" x14ac:dyDescent="0.25">
      <c r="A288" s="139">
        <v>0.71875</v>
      </c>
      <c r="B288" s="138">
        <v>44</v>
      </c>
      <c r="C288" s="138">
        <v>0</v>
      </c>
      <c r="D288" s="138">
        <v>1</v>
      </c>
      <c r="E288" s="138">
        <v>38</v>
      </c>
      <c r="F288" s="138">
        <v>4</v>
      </c>
      <c r="G288" s="138">
        <v>1</v>
      </c>
      <c r="H288" s="138">
        <v>0</v>
      </c>
      <c r="I288" s="138">
        <v>0</v>
      </c>
      <c r="J288" s="138">
        <v>0</v>
      </c>
      <c r="K288" s="138">
        <v>0</v>
      </c>
      <c r="L288" s="138">
        <v>0</v>
      </c>
      <c r="M288" s="138">
        <v>0</v>
      </c>
      <c r="N288" s="138">
        <v>28.5</v>
      </c>
      <c r="O288" s="138">
        <v>31.7</v>
      </c>
      <c r="P288" s="2"/>
    </row>
    <row r="289" spans="1:16" ht="13.5" customHeight="1" x14ac:dyDescent="0.25">
      <c r="A289" s="139">
        <v>0.72916666666666696</v>
      </c>
      <c r="B289" s="138">
        <v>33</v>
      </c>
      <c r="C289" s="138">
        <v>0</v>
      </c>
      <c r="D289" s="138">
        <v>0</v>
      </c>
      <c r="E289" s="138">
        <v>27</v>
      </c>
      <c r="F289" s="138">
        <v>5</v>
      </c>
      <c r="G289" s="138">
        <v>1</v>
      </c>
      <c r="H289" s="138">
        <v>0</v>
      </c>
      <c r="I289" s="138">
        <v>0</v>
      </c>
      <c r="J289" s="138">
        <v>0</v>
      </c>
      <c r="K289" s="138">
        <v>0</v>
      </c>
      <c r="L289" s="138">
        <v>0</v>
      </c>
      <c r="M289" s="138">
        <v>0</v>
      </c>
      <c r="N289" s="138">
        <v>27.8</v>
      </c>
      <c r="O289" s="138">
        <v>31.6</v>
      </c>
      <c r="P289" s="2"/>
    </row>
    <row r="290" spans="1:16" ht="13.5" customHeight="1" x14ac:dyDescent="0.25">
      <c r="A290" s="139">
        <v>0.73958333333333304</v>
      </c>
      <c r="B290" s="138">
        <v>33</v>
      </c>
      <c r="C290" s="138">
        <v>0</v>
      </c>
      <c r="D290" s="138">
        <v>0</v>
      </c>
      <c r="E290" s="138">
        <v>25</v>
      </c>
      <c r="F290" s="138">
        <v>8</v>
      </c>
      <c r="G290" s="138">
        <v>0</v>
      </c>
      <c r="H290" s="138">
        <v>0</v>
      </c>
      <c r="I290" s="138">
        <v>0</v>
      </c>
      <c r="J290" s="138">
        <v>0</v>
      </c>
      <c r="K290" s="138">
        <v>0</v>
      </c>
      <c r="L290" s="138">
        <v>0</v>
      </c>
      <c r="M290" s="138">
        <v>0</v>
      </c>
      <c r="N290" s="138">
        <v>28.3</v>
      </c>
      <c r="O290" s="138">
        <v>32.799999999999997</v>
      </c>
      <c r="P290" s="2"/>
    </row>
    <row r="291" spans="1:16" ht="13.5" customHeight="1" x14ac:dyDescent="0.25">
      <c r="A291" s="139">
        <v>0.75</v>
      </c>
      <c r="B291" s="138">
        <v>21</v>
      </c>
      <c r="C291" s="138">
        <v>0</v>
      </c>
      <c r="D291" s="138">
        <v>2</v>
      </c>
      <c r="E291" s="138">
        <v>12</v>
      </c>
      <c r="F291" s="138">
        <v>4</v>
      </c>
      <c r="G291" s="138">
        <v>3</v>
      </c>
      <c r="H291" s="138">
        <v>0</v>
      </c>
      <c r="I291" s="138">
        <v>0</v>
      </c>
      <c r="J291" s="138">
        <v>0</v>
      </c>
      <c r="K291" s="138">
        <v>0</v>
      </c>
      <c r="L291" s="138">
        <v>0</v>
      </c>
      <c r="M291" s="138">
        <v>0</v>
      </c>
      <c r="N291" s="138">
        <v>26.6</v>
      </c>
      <c r="O291" s="138">
        <v>34.200000000000003</v>
      </c>
      <c r="P291" s="2"/>
    </row>
    <row r="292" spans="1:16" ht="13.5" customHeight="1" x14ac:dyDescent="0.25">
      <c r="A292" s="139">
        <v>0.76041666666666696</v>
      </c>
      <c r="B292" s="138">
        <v>15</v>
      </c>
      <c r="C292" s="138">
        <v>0</v>
      </c>
      <c r="D292" s="138">
        <v>1</v>
      </c>
      <c r="E292" s="138">
        <v>13</v>
      </c>
      <c r="F292" s="138">
        <v>1</v>
      </c>
      <c r="G292" s="138">
        <v>0</v>
      </c>
      <c r="H292" s="138">
        <v>0</v>
      </c>
      <c r="I292" s="138">
        <v>0</v>
      </c>
      <c r="J292" s="138">
        <v>0</v>
      </c>
      <c r="K292" s="138">
        <v>0</v>
      </c>
      <c r="L292" s="138">
        <v>0</v>
      </c>
      <c r="M292" s="138">
        <v>0</v>
      </c>
      <c r="N292" s="138">
        <v>27</v>
      </c>
      <c r="O292" s="138">
        <v>28.9</v>
      </c>
      <c r="P292" s="2"/>
    </row>
    <row r="293" spans="1:16" ht="13.5" customHeight="1" x14ac:dyDescent="0.25">
      <c r="A293" s="139">
        <v>0.77083333333333304</v>
      </c>
      <c r="B293" s="138">
        <v>12</v>
      </c>
      <c r="C293" s="138">
        <v>0</v>
      </c>
      <c r="D293" s="138">
        <v>0</v>
      </c>
      <c r="E293" s="138">
        <v>8</v>
      </c>
      <c r="F293" s="138">
        <v>3</v>
      </c>
      <c r="G293" s="138">
        <v>0</v>
      </c>
      <c r="H293" s="138">
        <v>0</v>
      </c>
      <c r="I293" s="138">
        <v>0</v>
      </c>
      <c r="J293" s="138">
        <v>1</v>
      </c>
      <c r="K293" s="138">
        <v>0</v>
      </c>
      <c r="L293" s="138">
        <v>0</v>
      </c>
      <c r="M293" s="138">
        <v>0</v>
      </c>
      <c r="N293" s="138">
        <v>28.5</v>
      </c>
      <c r="O293" s="138">
        <v>31.6</v>
      </c>
      <c r="P293" s="2"/>
    </row>
    <row r="294" spans="1:16" ht="13.5" customHeight="1" x14ac:dyDescent="0.25">
      <c r="A294" s="139">
        <v>0.78125</v>
      </c>
      <c r="B294" s="138">
        <v>24</v>
      </c>
      <c r="C294" s="138">
        <v>0</v>
      </c>
      <c r="D294" s="138">
        <v>12</v>
      </c>
      <c r="E294" s="138">
        <v>8</v>
      </c>
      <c r="F294" s="138">
        <v>3</v>
      </c>
      <c r="G294" s="138">
        <v>1</v>
      </c>
      <c r="H294" s="138">
        <v>0</v>
      </c>
      <c r="I294" s="138">
        <v>0</v>
      </c>
      <c r="J294" s="138">
        <v>0</v>
      </c>
      <c r="K294" s="138">
        <v>0</v>
      </c>
      <c r="L294" s="138">
        <v>0</v>
      </c>
      <c r="M294" s="138">
        <v>0</v>
      </c>
      <c r="N294" s="138">
        <v>31.6</v>
      </c>
      <c r="O294" s="138">
        <v>41.2</v>
      </c>
      <c r="P294" s="2"/>
    </row>
    <row r="295" spans="1:16" ht="13.5" customHeight="1" x14ac:dyDescent="0.25">
      <c r="A295" s="139">
        <v>0.79166666666666696</v>
      </c>
      <c r="B295" s="138">
        <v>22</v>
      </c>
      <c r="C295" s="138">
        <v>0</v>
      </c>
      <c r="D295" s="138">
        <v>4</v>
      </c>
      <c r="E295" s="138">
        <v>16</v>
      </c>
      <c r="F295" s="138">
        <v>1</v>
      </c>
      <c r="G295" s="138">
        <v>0</v>
      </c>
      <c r="H295" s="138">
        <v>0</v>
      </c>
      <c r="I295" s="138">
        <v>1</v>
      </c>
      <c r="J295" s="138">
        <v>0</v>
      </c>
      <c r="K295" s="138">
        <v>0</v>
      </c>
      <c r="L295" s="138">
        <v>0</v>
      </c>
      <c r="M295" s="138">
        <v>0</v>
      </c>
      <c r="N295" s="138">
        <v>28.6</v>
      </c>
      <c r="O295" s="138">
        <v>30.7</v>
      </c>
      <c r="P295" s="2"/>
    </row>
    <row r="296" spans="1:16" ht="13.5" customHeight="1" x14ac:dyDescent="0.25">
      <c r="A296" s="139">
        <v>0.80208333333333304</v>
      </c>
      <c r="B296" s="138">
        <v>16</v>
      </c>
      <c r="C296" s="138">
        <v>0</v>
      </c>
      <c r="D296" s="138">
        <v>5</v>
      </c>
      <c r="E296" s="138">
        <v>9</v>
      </c>
      <c r="F296" s="138">
        <v>2</v>
      </c>
      <c r="G296" s="138">
        <v>0</v>
      </c>
      <c r="H296" s="138">
        <v>0</v>
      </c>
      <c r="I296" s="138">
        <v>0</v>
      </c>
      <c r="J296" s="138">
        <v>0</v>
      </c>
      <c r="K296" s="138">
        <v>0</v>
      </c>
      <c r="L296" s="138">
        <v>0</v>
      </c>
      <c r="M296" s="138">
        <v>0</v>
      </c>
      <c r="N296" s="138">
        <v>27.1</v>
      </c>
      <c r="O296" s="138">
        <v>30</v>
      </c>
      <c r="P296" s="2"/>
    </row>
    <row r="297" spans="1:16" ht="13.5" customHeight="1" x14ac:dyDescent="0.25">
      <c r="A297" s="139">
        <v>0.8125</v>
      </c>
      <c r="B297" s="138">
        <v>28</v>
      </c>
      <c r="C297" s="138">
        <v>1</v>
      </c>
      <c r="D297" s="138">
        <v>13</v>
      </c>
      <c r="E297" s="138">
        <v>11</v>
      </c>
      <c r="F297" s="138">
        <v>1</v>
      </c>
      <c r="G297" s="138">
        <v>0</v>
      </c>
      <c r="H297" s="138">
        <v>0</v>
      </c>
      <c r="I297" s="138">
        <v>2</v>
      </c>
      <c r="J297" s="138">
        <v>0</v>
      </c>
      <c r="K297" s="138">
        <v>0</v>
      </c>
      <c r="L297" s="138">
        <v>0</v>
      </c>
      <c r="M297" s="138">
        <v>0</v>
      </c>
      <c r="N297" s="138">
        <v>28.3</v>
      </c>
      <c r="O297" s="138">
        <v>32.5</v>
      </c>
      <c r="P297" s="2"/>
    </row>
    <row r="298" spans="1:16" ht="13.5" customHeight="1" x14ac:dyDescent="0.25">
      <c r="A298" s="139">
        <v>0.82291666666666696</v>
      </c>
      <c r="B298" s="138">
        <v>19</v>
      </c>
      <c r="C298" s="138">
        <v>0</v>
      </c>
      <c r="D298" s="138">
        <v>14</v>
      </c>
      <c r="E298" s="138">
        <v>3</v>
      </c>
      <c r="F298" s="138">
        <v>0</v>
      </c>
      <c r="G298" s="138">
        <v>1</v>
      </c>
      <c r="H298" s="138">
        <v>0</v>
      </c>
      <c r="I298" s="138">
        <v>1</v>
      </c>
      <c r="J298" s="138">
        <v>0</v>
      </c>
      <c r="K298" s="138">
        <v>0</v>
      </c>
      <c r="L298" s="138">
        <v>0</v>
      </c>
      <c r="M298" s="138">
        <v>0</v>
      </c>
      <c r="N298" s="138">
        <v>28.8</v>
      </c>
      <c r="O298" s="138">
        <v>33.200000000000003</v>
      </c>
      <c r="P298" s="2"/>
    </row>
    <row r="299" spans="1:16" ht="13.5" customHeight="1" x14ac:dyDescent="0.25">
      <c r="A299" s="139">
        <v>0.83333333333333304</v>
      </c>
      <c r="B299" s="138">
        <v>22</v>
      </c>
      <c r="C299" s="138">
        <v>0</v>
      </c>
      <c r="D299" s="138">
        <v>8</v>
      </c>
      <c r="E299" s="138">
        <v>11</v>
      </c>
      <c r="F299" s="138">
        <v>0</v>
      </c>
      <c r="G299" s="138">
        <v>0</v>
      </c>
      <c r="H299" s="138">
        <v>0</v>
      </c>
      <c r="I299" s="138">
        <v>2</v>
      </c>
      <c r="J299" s="138">
        <v>1</v>
      </c>
      <c r="K299" s="138">
        <v>0</v>
      </c>
      <c r="L299" s="138">
        <v>0</v>
      </c>
      <c r="M299" s="138">
        <v>0</v>
      </c>
      <c r="N299" s="138">
        <v>27.6</v>
      </c>
      <c r="O299" s="138">
        <v>30.2</v>
      </c>
      <c r="P299" s="2"/>
    </row>
    <row r="300" spans="1:16" ht="13.5" customHeight="1" x14ac:dyDescent="0.25">
      <c r="A300" s="139">
        <v>0.84375</v>
      </c>
      <c r="B300" s="138">
        <v>28</v>
      </c>
      <c r="C300" s="138">
        <v>0</v>
      </c>
      <c r="D300" s="138">
        <v>13</v>
      </c>
      <c r="E300" s="138">
        <v>13</v>
      </c>
      <c r="F300" s="138">
        <v>1</v>
      </c>
      <c r="G300" s="138">
        <v>0</v>
      </c>
      <c r="H300" s="138">
        <v>0</v>
      </c>
      <c r="I300" s="138">
        <v>1</v>
      </c>
      <c r="J300" s="138">
        <v>0</v>
      </c>
      <c r="K300" s="138">
        <v>0</v>
      </c>
      <c r="L300" s="138">
        <v>0</v>
      </c>
      <c r="M300" s="138">
        <v>0</v>
      </c>
      <c r="N300" s="138">
        <v>30</v>
      </c>
      <c r="O300" s="138">
        <v>37.700000000000003</v>
      </c>
      <c r="P300" s="2"/>
    </row>
    <row r="301" spans="1:16" ht="13.5" customHeight="1" x14ac:dyDescent="0.25">
      <c r="A301" s="139">
        <v>0.85416666666666696</v>
      </c>
      <c r="B301" s="138">
        <v>17</v>
      </c>
      <c r="C301" s="138">
        <v>0</v>
      </c>
      <c r="D301" s="138">
        <v>2</v>
      </c>
      <c r="E301" s="138">
        <v>15</v>
      </c>
      <c r="F301" s="138">
        <v>0</v>
      </c>
      <c r="G301" s="138">
        <v>0</v>
      </c>
      <c r="H301" s="138">
        <v>0</v>
      </c>
      <c r="I301" s="138">
        <v>0</v>
      </c>
      <c r="J301" s="138">
        <v>0</v>
      </c>
      <c r="K301" s="138">
        <v>0</v>
      </c>
      <c r="L301" s="138">
        <v>0</v>
      </c>
      <c r="M301" s="138">
        <v>0</v>
      </c>
      <c r="N301" s="138">
        <v>25.1</v>
      </c>
      <c r="O301" s="138">
        <v>29.5</v>
      </c>
      <c r="P301" s="2"/>
    </row>
    <row r="302" spans="1:16" ht="13.5" customHeight="1" x14ac:dyDescent="0.25">
      <c r="A302" s="139">
        <v>0.86458333333333304</v>
      </c>
      <c r="B302" s="138">
        <v>14</v>
      </c>
      <c r="C302" s="138">
        <v>0</v>
      </c>
      <c r="D302" s="138">
        <v>7</v>
      </c>
      <c r="E302" s="138">
        <v>5</v>
      </c>
      <c r="F302" s="138">
        <v>2</v>
      </c>
      <c r="G302" s="138">
        <v>0</v>
      </c>
      <c r="H302" s="138">
        <v>0</v>
      </c>
      <c r="I302" s="138">
        <v>0</v>
      </c>
      <c r="J302" s="138">
        <v>0</v>
      </c>
      <c r="K302" s="138">
        <v>0</v>
      </c>
      <c r="L302" s="138">
        <v>0</v>
      </c>
      <c r="M302" s="138">
        <v>0</v>
      </c>
      <c r="N302" s="138">
        <v>27.1</v>
      </c>
      <c r="O302" s="138">
        <v>30.7</v>
      </c>
      <c r="P302" s="2"/>
    </row>
    <row r="303" spans="1:16" ht="13.5" customHeight="1" x14ac:dyDescent="0.25">
      <c r="A303" s="139">
        <v>0.875</v>
      </c>
      <c r="B303" s="138">
        <v>8</v>
      </c>
      <c r="C303" s="138">
        <v>0</v>
      </c>
      <c r="D303" s="138">
        <v>0</v>
      </c>
      <c r="E303" s="138">
        <v>7</v>
      </c>
      <c r="F303" s="138">
        <v>1</v>
      </c>
      <c r="G303" s="138">
        <v>0</v>
      </c>
      <c r="H303" s="138">
        <v>0</v>
      </c>
      <c r="I303" s="138">
        <v>0</v>
      </c>
      <c r="J303" s="138">
        <v>0</v>
      </c>
      <c r="K303" s="138">
        <v>0</v>
      </c>
      <c r="L303" s="138">
        <v>0</v>
      </c>
      <c r="M303" s="138">
        <v>0</v>
      </c>
      <c r="N303" s="138">
        <v>29.6</v>
      </c>
      <c r="O303" s="138" t="s">
        <v>192</v>
      </c>
      <c r="P303" s="2"/>
    </row>
    <row r="304" spans="1:16" ht="13.5" customHeight="1" x14ac:dyDescent="0.25">
      <c r="A304" s="139">
        <v>0.88541666666666696</v>
      </c>
      <c r="B304" s="138">
        <v>18</v>
      </c>
      <c r="C304" s="138">
        <v>0</v>
      </c>
      <c r="D304" s="138">
        <v>1</v>
      </c>
      <c r="E304" s="138">
        <v>16</v>
      </c>
      <c r="F304" s="138">
        <v>1</v>
      </c>
      <c r="G304" s="138">
        <v>0</v>
      </c>
      <c r="H304" s="138">
        <v>0</v>
      </c>
      <c r="I304" s="138">
        <v>0</v>
      </c>
      <c r="J304" s="138">
        <v>0</v>
      </c>
      <c r="K304" s="138">
        <v>0</v>
      </c>
      <c r="L304" s="138">
        <v>0</v>
      </c>
      <c r="M304" s="138">
        <v>0</v>
      </c>
      <c r="N304" s="138">
        <v>29.7</v>
      </c>
      <c r="O304" s="138">
        <v>33.9</v>
      </c>
      <c r="P304" s="2"/>
    </row>
    <row r="305" spans="1:16" ht="13.5" customHeight="1" x14ac:dyDescent="0.25">
      <c r="A305" s="139">
        <v>0.89583333333333304</v>
      </c>
      <c r="B305" s="138">
        <v>12</v>
      </c>
      <c r="C305" s="138">
        <v>0</v>
      </c>
      <c r="D305" s="138">
        <v>0</v>
      </c>
      <c r="E305" s="138">
        <v>12</v>
      </c>
      <c r="F305" s="138">
        <v>0</v>
      </c>
      <c r="G305" s="138">
        <v>0</v>
      </c>
      <c r="H305" s="138">
        <v>0</v>
      </c>
      <c r="I305" s="138">
        <v>0</v>
      </c>
      <c r="J305" s="138">
        <v>0</v>
      </c>
      <c r="K305" s="138">
        <v>0</v>
      </c>
      <c r="L305" s="138">
        <v>0</v>
      </c>
      <c r="M305" s="138">
        <v>0</v>
      </c>
      <c r="N305" s="138">
        <v>28</v>
      </c>
      <c r="O305" s="138">
        <v>30.4</v>
      </c>
      <c r="P305" s="2"/>
    </row>
    <row r="306" spans="1:16" ht="13.5" customHeight="1" x14ac:dyDescent="0.25">
      <c r="A306" s="139">
        <v>0.90625</v>
      </c>
      <c r="B306" s="138">
        <v>2</v>
      </c>
      <c r="C306" s="138">
        <v>0</v>
      </c>
      <c r="D306" s="138">
        <v>0</v>
      </c>
      <c r="E306" s="138">
        <v>2</v>
      </c>
      <c r="F306" s="138">
        <v>0</v>
      </c>
      <c r="G306" s="138">
        <v>0</v>
      </c>
      <c r="H306" s="138">
        <v>0</v>
      </c>
      <c r="I306" s="138">
        <v>0</v>
      </c>
      <c r="J306" s="138">
        <v>0</v>
      </c>
      <c r="K306" s="138">
        <v>0</v>
      </c>
      <c r="L306" s="138">
        <v>0</v>
      </c>
      <c r="M306" s="138">
        <v>0</v>
      </c>
      <c r="N306" s="138">
        <v>30.3</v>
      </c>
      <c r="O306" s="138" t="s">
        <v>192</v>
      </c>
      <c r="P306" s="2"/>
    </row>
    <row r="307" spans="1:16" ht="13.5" customHeight="1" x14ac:dyDescent="0.25">
      <c r="A307" s="139">
        <v>0.91666666666666696</v>
      </c>
      <c r="B307" s="138">
        <v>6</v>
      </c>
      <c r="C307" s="138">
        <v>0</v>
      </c>
      <c r="D307" s="138">
        <v>0</v>
      </c>
      <c r="E307" s="138">
        <v>2</v>
      </c>
      <c r="F307" s="138">
        <v>2</v>
      </c>
      <c r="G307" s="138">
        <v>2</v>
      </c>
      <c r="H307" s="138">
        <v>0</v>
      </c>
      <c r="I307" s="138">
        <v>0</v>
      </c>
      <c r="J307" s="138">
        <v>0</v>
      </c>
      <c r="K307" s="138">
        <v>0</v>
      </c>
      <c r="L307" s="138">
        <v>0</v>
      </c>
      <c r="M307" s="138">
        <v>0</v>
      </c>
      <c r="N307" s="138">
        <v>28</v>
      </c>
      <c r="O307" s="138" t="s">
        <v>192</v>
      </c>
      <c r="P307" s="2"/>
    </row>
    <row r="308" spans="1:16" ht="13.5" customHeight="1" x14ac:dyDescent="0.25">
      <c r="A308" s="139">
        <v>0.92708333333333304</v>
      </c>
      <c r="B308" s="138">
        <v>4</v>
      </c>
      <c r="C308" s="138">
        <v>0</v>
      </c>
      <c r="D308" s="138">
        <v>0</v>
      </c>
      <c r="E308" s="138">
        <v>4</v>
      </c>
      <c r="F308" s="138">
        <v>0</v>
      </c>
      <c r="G308" s="138">
        <v>0</v>
      </c>
      <c r="H308" s="138">
        <v>0</v>
      </c>
      <c r="I308" s="138">
        <v>0</v>
      </c>
      <c r="J308" s="138">
        <v>0</v>
      </c>
      <c r="K308" s="138">
        <v>0</v>
      </c>
      <c r="L308" s="138">
        <v>0</v>
      </c>
      <c r="M308" s="138">
        <v>0</v>
      </c>
      <c r="N308" s="138">
        <v>28</v>
      </c>
      <c r="O308" s="138" t="s">
        <v>192</v>
      </c>
      <c r="P308" s="2"/>
    </row>
    <row r="309" spans="1:16" ht="13.5" customHeight="1" x14ac:dyDescent="0.25">
      <c r="A309" s="139">
        <v>0.9375</v>
      </c>
      <c r="B309" s="138">
        <v>4</v>
      </c>
      <c r="C309" s="138">
        <v>0</v>
      </c>
      <c r="D309" s="138">
        <v>2</v>
      </c>
      <c r="E309" s="138">
        <v>2</v>
      </c>
      <c r="F309" s="138">
        <v>0</v>
      </c>
      <c r="G309" s="138">
        <v>0</v>
      </c>
      <c r="H309" s="138">
        <v>0</v>
      </c>
      <c r="I309" s="138">
        <v>0</v>
      </c>
      <c r="J309" s="138">
        <v>0</v>
      </c>
      <c r="K309" s="138">
        <v>0</v>
      </c>
      <c r="L309" s="138">
        <v>0</v>
      </c>
      <c r="M309" s="138">
        <v>0</v>
      </c>
      <c r="N309" s="138">
        <v>31.6</v>
      </c>
      <c r="O309" s="138" t="s">
        <v>192</v>
      </c>
      <c r="P309" s="2"/>
    </row>
    <row r="310" spans="1:16" ht="13.5" customHeight="1" x14ac:dyDescent="0.25">
      <c r="A310" s="139">
        <v>0.94791666666666696</v>
      </c>
      <c r="B310" s="138">
        <v>2</v>
      </c>
      <c r="C310" s="138">
        <v>0</v>
      </c>
      <c r="D310" s="138">
        <v>0</v>
      </c>
      <c r="E310" s="138">
        <v>2</v>
      </c>
      <c r="F310" s="138">
        <v>0</v>
      </c>
      <c r="G310" s="138">
        <v>0</v>
      </c>
      <c r="H310" s="138">
        <v>0</v>
      </c>
      <c r="I310" s="138">
        <v>0</v>
      </c>
      <c r="J310" s="138">
        <v>0</v>
      </c>
      <c r="K310" s="138">
        <v>0</v>
      </c>
      <c r="L310" s="138">
        <v>0</v>
      </c>
      <c r="M310" s="138">
        <v>0</v>
      </c>
      <c r="N310" s="138">
        <v>29.5</v>
      </c>
      <c r="O310" s="138" t="s">
        <v>192</v>
      </c>
      <c r="P310" s="2"/>
    </row>
    <row r="311" spans="1:16" ht="13.5" customHeight="1" x14ac:dyDescent="0.25">
      <c r="A311" s="139">
        <v>0.95833333333333304</v>
      </c>
      <c r="B311" s="138">
        <v>4</v>
      </c>
      <c r="C311" s="138">
        <v>0</v>
      </c>
      <c r="D311" s="138">
        <v>0</v>
      </c>
      <c r="E311" s="138">
        <v>4</v>
      </c>
      <c r="F311" s="138">
        <v>0</v>
      </c>
      <c r="G311" s="138">
        <v>0</v>
      </c>
      <c r="H311" s="138">
        <v>0</v>
      </c>
      <c r="I311" s="138">
        <v>0</v>
      </c>
      <c r="J311" s="138">
        <v>0</v>
      </c>
      <c r="K311" s="138">
        <v>0</v>
      </c>
      <c r="L311" s="138">
        <v>0</v>
      </c>
      <c r="M311" s="138">
        <v>0</v>
      </c>
      <c r="N311" s="138">
        <v>27.9</v>
      </c>
      <c r="O311" s="138" t="s">
        <v>192</v>
      </c>
      <c r="P311" s="2"/>
    </row>
    <row r="312" spans="1:16" ht="13.5" customHeight="1" x14ac:dyDescent="0.25">
      <c r="A312" s="139">
        <v>0.96875</v>
      </c>
      <c r="B312" s="138">
        <v>2</v>
      </c>
      <c r="C312" s="138">
        <v>0</v>
      </c>
      <c r="D312" s="138">
        <v>0</v>
      </c>
      <c r="E312" s="138">
        <v>2</v>
      </c>
      <c r="F312" s="138">
        <v>0</v>
      </c>
      <c r="G312" s="138">
        <v>0</v>
      </c>
      <c r="H312" s="138">
        <v>0</v>
      </c>
      <c r="I312" s="138">
        <v>0</v>
      </c>
      <c r="J312" s="138">
        <v>0</v>
      </c>
      <c r="K312" s="138">
        <v>0</v>
      </c>
      <c r="L312" s="138">
        <v>0</v>
      </c>
      <c r="M312" s="138">
        <v>0</v>
      </c>
      <c r="N312" s="138">
        <v>24.2</v>
      </c>
      <c r="O312" s="138" t="s">
        <v>192</v>
      </c>
      <c r="P312" s="2"/>
    </row>
    <row r="313" spans="1:16" ht="13.5" customHeight="1" x14ac:dyDescent="0.25">
      <c r="A313" s="139">
        <v>0.97916666666666696</v>
      </c>
      <c r="B313" s="138">
        <v>0</v>
      </c>
      <c r="C313" s="138">
        <v>0</v>
      </c>
      <c r="D313" s="138">
        <v>0</v>
      </c>
      <c r="E313" s="138">
        <v>0</v>
      </c>
      <c r="F313" s="138">
        <v>0</v>
      </c>
      <c r="G313" s="138">
        <v>0</v>
      </c>
      <c r="H313" s="138">
        <v>0</v>
      </c>
      <c r="I313" s="138">
        <v>0</v>
      </c>
      <c r="J313" s="138">
        <v>0</v>
      </c>
      <c r="K313" s="138">
        <v>0</v>
      </c>
      <c r="L313" s="138">
        <v>0</v>
      </c>
      <c r="M313" s="138">
        <v>0</v>
      </c>
      <c r="N313" s="138" t="s">
        <v>192</v>
      </c>
      <c r="O313" s="138" t="s">
        <v>192</v>
      </c>
      <c r="P313" s="2"/>
    </row>
    <row r="314" spans="1:16" ht="13.5" customHeight="1" thickBot="1" x14ac:dyDescent="0.3">
      <c r="A314" s="140">
        <v>0.98958333333333304</v>
      </c>
      <c r="B314" s="138">
        <v>0</v>
      </c>
      <c r="C314" s="138">
        <v>0</v>
      </c>
      <c r="D314" s="138">
        <v>0</v>
      </c>
      <c r="E314" s="138">
        <v>0</v>
      </c>
      <c r="F314" s="138">
        <v>0</v>
      </c>
      <c r="G314" s="138">
        <v>0</v>
      </c>
      <c r="H314" s="138">
        <v>0</v>
      </c>
      <c r="I314" s="138">
        <v>0</v>
      </c>
      <c r="J314" s="138">
        <v>0</v>
      </c>
      <c r="K314" s="138">
        <v>0</v>
      </c>
      <c r="L314" s="138">
        <v>0</v>
      </c>
      <c r="M314" s="138">
        <v>0</v>
      </c>
      <c r="N314" s="138" t="s">
        <v>192</v>
      </c>
      <c r="O314" s="138" t="s">
        <v>192</v>
      </c>
      <c r="P314" s="2"/>
    </row>
    <row r="315" spans="1:16" ht="13.5" customHeight="1" thickTop="1" x14ac:dyDescent="0.25">
      <c r="A315" s="141" t="s">
        <v>44</v>
      </c>
      <c r="B315" s="142">
        <f t="shared" ref="B315:M315" si="40">SUM(B247:B294)</f>
        <v>1281</v>
      </c>
      <c r="C315" s="142">
        <f t="shared" si="40"/>
        <v>9</v>
      </c>
      <c r="D315" s="142">
        <f t="shared" si="40"/>
        <v>34</v>
      </c>
      <c r="E315" s="142">
        <f t="shared" si="40"/>
        <v>935</v>
      </c>
      <c r="F315" s="142">
        <f t="shared" si="40"/>
        <v>218</v>
      </c>
      <c r="G315" s="142">
        <f t="shared" si="40"/>
        <v>63</v>
      </c>
      <c r="H315" s="142">
        <f t="shared" si="40"/>
        <v>1</v>
      </c>
      <c r="I315" s="142">
        <f t="shared" si="40"/>
        <v>1</v>
      </c>
      <c r="J315" s="142">
        <f t="shared" si="40"/>
        <v>11</v>
      </c>
      <c r="K315" s="142">
        <f t="shared" si="40"/>
        <v>0</v>
      </c>
      <c r="L315" s="142">
        <f t="shared" si="40"/>
        <v>7</v>
      </c>
      <c r="M315" s="142">
        <f t="shared" si="40"/>
        <v>2</v>
      </c>
      <c r="N315" s="143">
        <v>27</v>
      </c>
      <c r="O315" s="143">
        <v>30.6</v>
      </c>
    </row>
    <row r="316" spans="1:16" ht="13.5" customHeight="1" x14ac:dyDescent="0.25">
      <c r="A316" s="144" t="s">
        <v>45</v>
      </c>
      <c r="B316" s="138">
        <f t="shared" ref="B316:M316" si="41">SUM(B243:B306)</f>
        <v>1569</v>
      </c>
      <c r="C316" s="138">
        <f t="shared" si="41"/>
        <v>10</v>
      </c>
      <c r="D316" s="138">
        <f t="shared" si="41"/>
        <v>105</v>
      </c>
      <c r="E316" s="138">
        <f t="shared" si="41"/>
        <v>1113</v>
      </c>
      <c r="F316" s="138">
        <f t="shared" si="41"/>
        <v>243</v>
      </c>
      <c r="G316" s="138">
        <f t="shared" si="41"/>
        <v>67</v>
      </c>
      <c r="H316" s="138">
        <f t="shared" si="41"/>
        <v>1</v>
      </c>
      <c r="I316" s="138">
        <f t="shared" si="41"/>
        <v>8</v>
      </c>
      <c r="J316" s="138">
        <f t="shared" si="41"/>
        <v>13</v>
      </c>
      <c r="K316" s="138">
        <f t="shared" si="41"/>
        <v>0</v>
      </c>
      <c r="L316" s="138">
        <f t="shared" si="41"/>
        <v>7</v>
      </c>
      <c r="M316" s="138">
        <f t="shared" si="41"/>
        <v>2</v>
      </c>
      <c r="N316" s="145">
        <v>27.3</v>
      </c>
      <c r="O316" s="145">
        <v>30.8</v>
      </c>
    </row>
    <row r="317" spans="1:16" ht="13.5" customHeight="1" x14ac:dyDescent="0.25">
      <c r="A317" s="138" t="s">
        <v>46</v>
      </c>
      <c r="B317" s="138">
        <f t="shared" ref="B317:M317" si="42">SUM(B243:B314)</f>
        <v>1591</v>
      </c>
      <c r="C317" s="138">
        <f t="shared" si="42"/>
        <v>10</v>
      </c>
      <c r="D317" s="138">
        <f t="shared" si="42"/>
        <v>107</v>
      </c>
      <c r="E317" s="138">
        <f t="shared" si="42"/>
        <v>1129</v>
      </c>
      <c r="F317" s="138">
        <f t="shared" si="42"/>
        <v>245</v>
      </c>
      <c r="G317" s="138">
        <f t="shared" si="42"/>
        <v>69</v>
      </c>
      <c r="H317" s="138">
        <f t="shared" si="42"/>
        <v>1</v>
      </c>
      <c r="I317" s="138">
        <f t="shared" si="42"/>
        <v>8</v>
      </c>
      <c r="J317" s="138">
        <f t="shared" si="42"/>
        <v>13</v>
      </c>
      <c r="K317" s="138">
        <f t="shared" si="42"/>
        <v>0</v>
      </c>
      <c r="L317" s="138">
        <f t="shared" si="42"/>
        <v>7</v>
      </c>
      <c r="M317" s="138">
        <f t="shared" si="42"/>
        <v>2</v>
      </c>
      <c r="N317" s="145">
        <v>27.3</v>
      </c>
      <c r="O317" s="145">
        <v>30.9</v>
      </c>
    </row>
    <row r="318" spans="1:16" ht="13.5" customHeight="1" thickBot="1" x14ac:dyDescent="0.3">
      <c r="A318" s="146" t="s">
        <v>47</v>
      </c>
      <c r="B318" s="146">
        <f t="shared" ref="B318:M318" si="43">SUM(B219:B314)</f>
        <v>1615</v>
      </c>
      <c r="C318" s="146">
        <f t="shared" si="43"/>
        <v>10</v>
      </c>
      <c r="D318" s="146">
        <f t="shared" si="43"/>
        <v>108</v>
      </c>
      <c r="E318" s="146">
        <f t="shared" si="43"/>
        <v>1146</v>
      </c>
      <c r="F318" s="146">
        <f t="shared" si="43"/>
        <v>249</v>
      </c>
      <c r="G318" s="146">
        <f t="shared" si="43"/>
        <v>70</v>
      </c>
      <c r="H318" s="146">
        <f t="shared" si="43"/>
        <v>1</v>
      </c>
      <c r="I318" s="146">
        <f t="shared" si="43"/>
        <v>8</v>
      </c>
      <c r="J318" s="146">
        <f t="shared" si="43"/>
        <v>14</v>
      </c>
      <c r="K318" s="146">
        <f t="shared" si="43"/>
        <v>0</v>
      </c>
      <c r="L318" s="146">
        <f t="shared" si="43"/>
        <v>7</v>
      </c>
      <c r="M318" s="146">
        <f t="shared" si="43"/>
        <v>2</v>
      </c>
      <c r="N318" s="147">
        <v>27.3</v>
      </c>
      <c r="O318" s="147">
        <v>30.9</v>
      </c>
    </row>
    <row r="319" spans="1:16" ht="13.5" customHeight="1" thickTop="1" x14ac:dyDescent="0.25">
      <c r="N319" s="148"/>
      <c r="O319" s="148"/>
    </row>
    <row r="320" spans="1:16" ht="13.5" customHeight="1" thickBot="1" x14ac:dyDescent="0.3">
      <c r="A320" s="149" t="s">
        <v>9</v>
      </c>
      <c r="B320" s="150" t="str">
        <f>TEXT(C320,"dddd")</f>
        <v>Thursday</v>
      </c>
      <c r="C320" s="150">
        <f>C216+1</f>
        <v>45470</v>
      </c>
      <c r="D320" s="149"/>
      <c r="E320" s="149"/>
      <c r="F320" s="149"/>
      <c r="G320" s="149"/>
      <c r="H320" s="149"/>
      <c r="I320" s="149"/>
      <c r="J320" s="149"/>
      <c r="K320" s="149"/>
      <c r="L320" s="149"/>
      <c r="M320" s="149"/>
      <c r="N320" s="149"/>
      <c r="O320" s="149"/>
    </row>
    <row r="321" spans="1:16" ht="13.5" customHeight="1" thickTop="1" thickBot="1" x14ac:dyDescent="0.3">
      <c r="A321" s="149"/>
      <c r="B321" s="522" t="s">
        <v>30</v>
      </c>
      <c r="C321" s="522" t="s">
        <v>31</v>
      </c>
      <c r="D321" s="522" t="s">
        <v>32</v>
      </c>
      <c r="E321" s="522" t="s">
        <v>33</v>
      </c>
      <c r="F321" s="522" t="s">
        <v>34</v>
      </c>
      <c r="G321" s="522" t="s">
        <v>35</v>
      </c>
      <c r="H321" s="522" t="s">
        <v>36</v>
      </c>
      <c r="I321" s="522" t="s">
        <v>37</v>
      </c>
      <c r="J321" s="522" t="s">
        <v>38</v>
      </c>
      <c r="K321" s="522" t="s">
        <v>39</v>
      </c>
      <c r="L321" s="522" t="s">
        <v>40</v>
      </c>
      <c r="M321" s="522" t="s">
        <v>41</v>
      </c>
      <c r="N321" s="520" t="s">
        <v>42</v>
      </c>
      <c r="O321" s="520" t="s">
        <v>43</v>
      </c>
    </row>
    <row r="322" spans="1:16" ht="13.5" customHeight="1" thickTop="1" thickBot="1" x14ac:dyDescent="0.3">
      <c r="A322" s="152" t="s">
        <v>50</v>
      </c>
      <c r="B322" s="523"/>
      <c r="C322" s="523"/>
      <c r="D322" s="523"/>
      <c r="E322" s="523"/>
      <c r="F322" s="523"/>
      <c r="G322" s="523"/>
      <c r="H322" s="523"/>
      <c r="I322" s="523"/>
      <c r="J322" s="523"/>
      <c r="K322" s="523"/>
      <c r="L322" s="523"/>
      <c r="M322" s="523"/>
      <c r="N322" s="521"/>
      <c r="O322" s="521"/>
    </row>
    <row r="323" spans="1:16" ht="13.5" customHeight="1" thickTop="1" x14ac:dyDescent="0.25">
      <c r="A323" s="137">
        <v>0</v>
      </c>
      <c r="B323" s="138">
        <v>0</v>
      </c>
      <c r="C323" s="138">
        <v>0</v>
      </c>
      <c r="D323" s="138">
        <v>0</v>
      </c>
      <c r="E323" s="138">
        <v>0</v>
      </c>
      <c r="F323" s="138">
        <v>0</v>
      </c>
      <c r="G323" s="138">
        <v>0</v>
      </c>
      <c r="H323" s="138">
        <v>0</v>
      </c>
      <c r="I323" s="138">
        <v>0</v>
      </c>
      <c r="J323" s="138">
        <v>0</v>
      </c>
      <c r="K323" s="138">
        <v>0</v>
      </c>
      <c r="L323" s="138">
        <v>0</v>
      </c>
      <c r="M323" s="138">
        <v>0</v>
      </c>
      <c r="N323" s="138" t="s">
        <v>192</v>
      </c>
      <c r="O323" s="138" t="s">
        <v>192</v>
      </c>
      <c r="P323" s="2"/>
    </row>
    <row r="324" spans="1:16" ht="13.5" customHeight="1" x14ac:dyDescent="0.25">
      <c r="A324" s="139">
        <v>1.0416666666666666E-2</v>
      </c>
      <c r="B324" s="138">
        <v>1</v>
      </c>
      <c r="C324" s="138">
        <v>0</v>
      </c>
      <c r="D324" s="138">
        <v>0</v>
      </c>
      <c r="E324" s="138">
        <v>1</v>
      </c>
      <c r="F324" s="138">
        <v>0</v>
      </c>
      <c r="G324" s="138">
        <v>0</v>
      </c>
      <c r="H324" s="138">
        <v>0</v>
      </c>
      <c r="I324" s="138">
        <v>0</v>
      </c>
      <c r="J324" s="138">
        <v>0</v>
      </c>
      <c r="K324" s="138">
        <v>0</v>
      </c>
      <c r="L324" s="138">
        <v>0</v>
      </c>
      <c r="M324" s="138">
        <v>0</v>
      </c>
      <c r="N324" s="138">
        <v>28.3</v>
      </c>
      <c r="O324" s="138" t="s">
        <v>192</v>
      </c>
      <c r="P324" s="2"/>
    </row>
    <row r="325" spans="1:16" ht="13.5" customHeight="1" x14ac:dyDescent="0.25">
      <c r="A325" s="139">
        <v>2.0833333333333332E-2</v>
      </c>
      <c r="B325" s="138">
        <v>0</v>
      </c>
      <c r="C325" s="138">
        <v>0</v>
      </c>
      <c r="D325" s="138">
        <v>0</v>
      </c>
      <c r="E325" s="138">
        <v>0</v>
      </c>
      <c r="F325" s="138">
        <v>0</v>
      </c>
      <c r="G325" s="138">
        <v>0</v>
      </c>
      <c r="H325" s="138">
        <v>0</v>
      </c>
      <c r="I325" s="138">
        <v>0</v>
      </c>
      <c r="J325" s="138">
        <v>0</v>
      </c>
      <c r="K325" s="138">
        <v>0</v>
      </c>
      <c r="L325" s="138">
        <v>0</v>
      </c>
      <c r="M325" s="138">
        <v>0</v>
      </c>
      <c r="N325" s="138" t="s">
        <v>192</v>
      </c>
      <c r="O325" s="138" t="s">
        <v>192</v>
      </c>
      <c r="P325" s="2"/>
    </row>
    <row r="326" spans="1:16" ht="13.5" customHeight="1" x14ac:dyDescent="0.25">
      <c r="A326" s="139">
        <v>3.125E-2</v>
      </c>
      <c r="B326" s="138">
        <v>0</v>
      </c>
      <c r="C326" s="138">
        <v>0</v>
      </c>
      <c r="D326" s="138">
        <v>0</v>
      </c>
      <c r="E326" s="138">
        <v>0</v>
      </c>
      <c r="F326" s="138">
        <v>0</v>
      </c>
      <c r="G326" s="138">
        <v>0</v>
      </c>
      <c r="H326" s="138">
        <v>0</v>
      </c>
      <c r="I326" s="138">
        <v>0</v>
      </c>
      <c r="J326" s="138">
        <v>0</v>
      </c>
      <c r="K326" s="138">
        <v>0</v>
      </c>
      <c r="L326" s="138">
        <v>0</v>
      </c>
      <c r="M326" s="138">
        <v>0</v>
      </c>
      <c r="N326" s="138" t="s">
        <v>192</v>
      </c>
      <c r="O326" s="138" t="s">
        <v>192</v>
      </c>
      <c r="P326" s="2"/>
    </row>
    <row r="327" spans="1:16" ht="13.5" customHeight="1" x14ac:dyDescent="0.25">
      <c r="A327" s="139">
        <v>4.1666666666666664E-2</v>
      </c>
      <c r="B327" s="138">
        <v>0</v>
      </c>
      <c r="C327" s="138">
        <v>0</v>
      </c>
      <c r="D327" s="138">
        <v>0</v>
      </c>
      <c r="E327" s="138">
        <v>0</v>
      </c>
      <c r="F327" s="138">
        <v>0</v>
      </c>
      <c r="G327" s="138">
        <v>0</v>
      </c>
      <c r="H327" s="138">
        <v>0</v>
      </c>
      <c r="I327" s="138">
        <v>0</v>
      </c>
      <c r="J327" s="138">
        <v>0</v>
      </c>
      <c r="K327" s="138">
        <v>0</v>
      </c>
      <c r="L327" s="138">
        <v>0</v>
      </c>
      <c r="M327" s="138">
        <v>0</v>
      </c>
      <c r="N327" s="138" t="s">
        <v>192</v>
      </c>
      <c r="O327" s="138" t="s">
        <v>192</v>
      </c>
      <c r="P327" s="2"/>
    </row>
    <row r="328" spans="1:16" ht="13.5" customHeight="1" x14ac:dyDescent="0.25">
      <c r="A328" s="139">
        <v>5.2083333333333336E-2</v>
      </c>
      <c r="B328" s="138">
        <v>1</v>
      </c>
      <c r="C328" s="138">
        <v>0</v>
      </c>
      <c r="D328" s="138">
        <v>0</v>
      </c>
      <c r="E328" s="138">
        <v>1</v>
      </c>
      <c r="F328" s="138">
        <v>0</v>
      </c>
      <c r="G328" s="138">
        <v>0</v>
      </c>
      <c r="H328" s="138">
        <v>0</v>
      </c>
      <c r="I328" s="138">
        <v>0</v>
      </c>
      <c r="J328" s="138">
        <v>0</v>
      </c>
      <c r="K328" s="138">
        <v>0</v>
      </c>
      <c r="L328" s="138">
        <v>0</v>
      </c>
      <c r="M328" s="138">
        <v>0</v>
      </c>
      <c r="N328" s="138">
        <v>35.5</v>
      </c>
      <c r="O328" s="138" t="s">
        <v>192</v>
      </c>
      <c r="P328" s="2"/>
    </row>
    <row r="329" spans="1:16" ht="13.5" customHeight="1" x14ac:dyDescent="0.25">
      <c r="A329" s="139">
        <v>6.25E-2</v>
      </c>
      <c r="B329" s="138">
        <v>0</v>
      </c>
      <c r="C329" s="138">
        <v>0</v>
      </c>
      <c r="D329" s="138">
        <v>0</v>
      </c>
      <c r="E329" s="138">
        <v>0</v>
      </c>
      <c r="F329" s="138">
        <v>0</v>
      </c>
      <c r="G329" s="138">
        <v>0</v>
      </c>
      <c r="H329" s="138">
        <v>0</v>
      </c>
      <c r="I329" s="138">
        <v>0</v>
      </c>
      <c r="J329" s="138">
        <v>0</v>
      </c>
      <c r="K329" s="138">
        <v>0</v>
      </c>
      <c r="L329" s="138">
        <v>0</v>
      </c>
      <c r="M329" s="138">
        <v>0</v>
      </c>
      <c r="N329" s="138" t="s">
        <v>192</v>
      </c>
      <c r="O329" s="138" t="s">
        <v>192</v>
      </c>
      <c r="P329" s="2"/>
    </row>
    <row r="330" spans="1:16" ht="13.5" customHeight="1" x14ac:dyDescent="0.25">
      <c r="A330" s="139">
        <v>7.2916666666666699E-2</v>
      </c>
      <c r="B330" s="138">
        <v>0</v>
      </c>
      <c r="C330" s="138">
        <v>0</v>
      </c>
      <c r="D330" s="138">
        <v>0</v>
      </c>
      <c r="E330" s="138">
        <v>0</v>
      </c>
      <c r="F330" s="138">
        <v>0</v>
      </c>
      <c r="G330" s="138">
        <v>0</v>
      </c>
      <c r="H330" s="138">
        <v>0</v>
      </c>
      <c r="I330" s="138">
        <v>0</v>
      </c>
      <c r="J330" s="138">
        <v>0</v>
      </c>
      <c r="K330" s="138">
        <v>0</v>
      </c>
      <c r="L330" s="138">
        <v>0</v>
      </c>
      <c r="M330" s="138">
        <v>0</v>
      </c>
      <c r="N330" s="138" t="s">
        <v>192</v>
      </c>
      <c r="O330" s="138" t="s">
        <v>192</v>
      </c>
      <c r="P330" s="2"/>
    </row>
    <row r="331" spans="1:16" ht="13.5" customHeight="1" x14ac:dyDescent="0.25">
      <c r="A331" s="139">
        <v>8.3333333333333301E-2</v>
      </c>
      <c r="B331" s="138">
        <v>1</v>
      </c>
      <c r="C331" s="138">
        <v>0</v>
      </c>
      <c r="D331" s="138">
        <v>0</v>
      </c>
      <c r="E331" s="138">
        <v>1</v>
      </c>
      <c r="F331" s="138">
        <v>0</v>
      </c>
      <c r="G331" s="138">
        <v>0</v>
      </c>
      <c r="H331" s="138">
        <v>0</v>
      </c>
      <c r="I331" s="138">
        <v>0</v>
      </c>
      <c r="J331" s="138">
        <v>0</v>
      </c>
      <c r="K331" s="138">
        <v>0</v>
      </c>
      <c r="L331" s="138">
        <v>0</v>
      </c>
      <c r="M331" s="138">
        <v>0</v>
      </c>
      <c r="N331" s="138">
        <v>17.600000000000001</v>
      </c>
      <c r="O331" s="138" t="s">
        <v>192</v>
      </c>
      <c r="P331" s="2"/>
    </row>
    <row r="332" spans="1:16" ht="13.5" customHeight="1" x14ac:dyDescent="0.25">
      <c r="A332" s="139">
        <v>9.375E-2</v>
      </c>
      <c r="B332" s="138">
        <v>1</v>
      </c>
      <c r="C332" s="138">
        <v>0</v>
      </c>
      <c r="D332" s="138">
        <v>0</v>
      </c>
      <c r="E332" s="138">
        <v>1</v>
      </c>
      <c r="F332" s="138">
        <v>0</v>
      </c>
      <c r="G332" s="138">
        <v>0</v>
      </c>
      <c r="H332" s="138">
        <v>0</v>
      </c>
      <c r="I332" s="138">
        <v>0</v>
      </c>
      <c r="J332" s="138">
        <v>0</v>
      </c>
      <c r="K332" s="138">
        <v>0</v>
      </c>
      <c r="L332" s="138">
        <v>0</v>
      </c>
      <c r="M332" s="138">
        <v>0</v>
      </c>
      <c r="N332" s="138">
        <v>22.9</v>
      </c>
      <c r="O332" s="138" t="s">
        <v>192</v>
      </c>
      <c r="P332" s="2"/>
    </row>
    <row r="333" spans="1:16" ht="13.5" customHeight="1" x14ac:dyDescent="0.25">
      <c r="A333" s="139">
        <v>0.104166666666667</v>
      </c>
      <c r="B333" s="138">
        <v>0</v>
      </c>
      <c r="C333" s="138">
        <v>0</v>
      </c>
      <c r="D333" s="138">
        <v>0</v>
      </c>
      <c r="E333" s="138">
        <v>0</v>
      </c>
      <c r="F333" s="138">
        <v>0</v>
      </c>
      <c r="G333" s="138">
        <v>0</v>
      </c>
      <c r="H333" s="138">
        <v>0</v>
      </c>
      <c r="I333" s="138">
        <v>0</v>
      </c>
      <c r="J333" s="138">
        <v>0</v>
      </c>
      <c r="K333" s="138">
        <v>0</v>
      </c>
      <c r="L333" s="138">
        <v>0</v>
      </c>
      <c r="M333" s="138">
        <v>0</v>
      </c>
      <c r="N333" s="138" t="s">
        <v>192</v>
      </c>
      <c r="O333" s="138" t="s">
        <v>192</v>
      </c>
      <c r="P333" s="2"/>
    </row>
    <row r="334" spans="1:16" ht="13.5" customHeight="1" x14ac:dyDescent="0.25">
      <c r="A334" s="139">
        <v>0.114583333333333</v>
      </c>
      <c r="B334" s="138">
        <v>0</v>
      </c>
      <c r="C334" s="138">
        <v>0</v>
      </c>
      <c r="D334" s="138">
        <v>0</v>
      </c>
      <c r="E334" s="138">
        <v>0</v>
      </c>
      <c r="F334" s="138">
        <v>0</v>
      </c>
      <c r="G334" s="138">
        <v>0</v>
      </c>
      <c r="H334" s="138">
        <v>0</v>
      </c>
      <c r="I334" s="138">
        <v>0</v>
      </c>
      <c r="J334" s="138">
        <v>0</v>
      </c>
      <c r="K334" s="138">
        <v>0</v>
      </c>
      <c r="L334" s="138">
        <v>0</v>
      </c>
      <c r="M334" s="138">
        <v>0</v>
      </c>
      <c r="N334" s="138" t="s">
        <v>192</v>
      </c>
      <c r="O334" s="138" t="s">
        <v>192</v>
      </c>
      <c r="P334" s="2"/>
    </row>
    <row r="335" spans="1:16" ht="13.5" customHeight="1" x14ac:dyDescent="0.25">
      <c r="A335" s="139">
        <v>0.125</v>
      </c>
      <c r="B335" s="138">
        <v>0</v>
      </c>
      <c r="C335" s="138">
        <v>0</v>
      </c>
      <c r="D335" s="138">
        <v>0</v>
      </c>
      <c r="E335" s="138">
        <v>0</v>
      </c>
      <c r="F335" s="138">
        <v>0</v>
      </c>
      <c r="G335" s="138">
        <v>0</v>
      </c>
      <c r="H335" s="138">
        <v>0</v>
      </c>
      <c r="I335" s="138">
        <v>0</v>
      </c>
      <c r="J335" s="138">
        <v>0</v>
      </c>
      <c r="K335" s="138">
        <v>0</v>
      </c>
      <c r="L335" s="138">
        <v>0</v>
      </c>
      <c r="M335" s="138">
        <v>0</v>
      </c>
      <c r="N335" s="138" t="s">
        <v>192</v>
      </c>
      <c r="O335" s="138" t="s">
        <v>192</v>
      </c>
      <c r="P335" s="2"/>
    </row>
    <row r="336" spans="1:16" ht="13.5" customHeight="1" x14ac:dyDescent="0.25">
      <c r="A336" s="139">
        <v>0.13541666666666699</v>
      </c>
      <c r="B336" s="138">
        <v>0</v>
      </c>
      <c r="C336" s="138">
        <v>0</v>
      </c>
      <c r="D336" s="138">
        <v>0</v>
      </c>
      <c r="E336" s="138">
        <v>0</v>
      </c>
      <c r="F336" s="138">
        <v>0</v>
      </c>
      <c r="G336" s="138">
        <v>0</v>
      </c>
      <c r="H336" s="138">
        <v>0</v>
      </c>
      <c r="I336" s="138">
        <v>0</v>
      </c>
      <c r="J336" s="138">
        <v>0</v>
      </c>
      <c r="K336" s="138">
        <v>0</v>
      </c>
      <c r="L336" s="138">
        <v>0</v>
      </c>
      <c r="M336" s="138">
        <v>0</v>
      </c>
      <c r="N336" s="138" t="s">
        <v>192</v>
      </c>
      <c r="O336" s="138" t="s">
        <v>192</v>
      </c>
      <c r="P336" s="2"/>
    </row>
    <row r="337" spans="1:16" ht="13.5" customHeight="1" x14ac:dyDescent="0.25">
      <c r="A337" s="139">
        <v>0.14583333333333301</v>
      </c>
      <c r="B337" s="138">
        <v>1</v>
      </c>
      <c r="C337" s="138">
        <v>0</v>
      </c>
      <c r="D337" s="138">
        <v>0</v>
      </c>
      <c r="E337" s="138">
        <v>0</v>
      </c>
      <c r="F337" s="138">
        <v>1</v>
      </c>
      <c r="G337" s="138">
        <v>0</v>
      </c>
      <c r="H337" s="138">
        <v>0</v>
      </c>
      <c r="I337" s="138">
        <v>0</v>
      </c>
      <c r="J337" s="138">
        <v>0</v>
      </c>
      <c r="K337" s="138">
        <v>0</v>
      </c>
      <c r="L337" s="138">
        <v>0</v>
      </c>
      <c r="M337" s="138">
        <v>0</v>
      </c>
      <c r="N337" s="138">
        <v>23.5</v>
      </c>
      <c r="O337" s="138" t="s">
        <v>192</v>
      </c>
      <c r="P337" s="2"/>
    </row>
    <row r="338" spans="1:16" ht="13.5" customHeight="1" x14ac:dyDescent="0.25">
      <c r="A338" s="139">
        <v>0.15625</v>
      </c>
      <c r="B338" s="138">
        <v>1</v>
      </c>
      <c r="C338" s="138">
        <v>0</v>
      </c>
      <c r="D338" s="138">
        <v>0</v>
      </c>
      <c r="E338" s="138">
        <v>0</v>
      </c>
      <c r="F338" s="138">
        <v>1</v>
      </c>
      <c r="G338" s="138">
        <v>0</v>
      </c>
      <c r="H338" s="138">
        <v>0</v>
      </c>
      <c r="I338" s="138">
        <v>0</v>
      </c>
      <c r="J338" s="138">
        <v>0</v>
      </c>
      <c r="K338" s="138">
        <v>0</v>
      </c>
      <c r="L338" s="138">
        <v>0</v>
      </c>
      <c r="M338" s="138">
        <v>0</v>
      </c>
      <c r="N338" s="138">
        <v>32.200000000000003</v>
      </c>
      <c r="O338" s="138" t="s">
        <v>192</v>
      </c>
      <c r="P338" s="2"/>
    </row>
    <row r="339" spans="1:16" ht="13.5" customHeight="1" x14ac:dyDescent="0.25">
      <c r="A339" s="139">
        <v>0.16666666666666699</v>
      </c>
      <c r="B339" s="138">
        <v>1</v>
      </c>
      <c r="C339" s="138">
        <v>0</v>
      </c>
      <c r="D339" s="138">
        <v>0</v>
      </c>
      <c r="E339" s="138">
        <v>1</v>
      </c>
      <c r="F339" s="138">
        <v>0</v>
      </c>
      <c r="G339" s="138">
        <v>0</v>
      </c>
      <c r="H339" s="138">
        <v>0</v>
      </c>
      <c r="I339" s="138">
        <v>0</v>
      </c>
      <c r="J339" s="138">
        <v>0</v>
      </c>
      <c r="K339" s="138">
        <v>0</v>
      </c>
      <c r="L339" s="138">
        <v>0</v>
      </c>
      <c r="M339" s="138">
        <v>0</v>
      </c>
      <c r="N339" s="138">
        <v>33.4</v>
      </c>
      <c r="O339" s="138" t="s">
        <v>192</v>
      </c>
      <c r="P339" s="2"/>
    </row>
    <row r="340" spans="1:16" ht="13.5" customHeight="1" x14ac:dyDescent="0.25">
      <c r="A340" s="139">
        <v>0.17708333333333301</v>
      </c>
      <c r="B340" s="138">
        <v>0</v>
      </c>
      <c r="C340" s="138">
        <v>0</v>
      </c>
      <c r="D340" s="138">
        <v>0</v>
      </c>
      <c r="E340" s="138">
        <v>0</v>
      </c>
      <c r="F340" s="138">
        <v>0</v>
      </c>
      <c r="G340" s="138">
        <v>0</v>
      </c>
      <c r="H340" s="138">
        <v>0</v>
      </c>
      <c r="I340" s="138">
        <v>0</v>
      </c>
      <c r="J340" s="138">
        <v>0</v>
      </c>
      <c r="K340" s="138">
        <v>0</v>
      </c>
      <c r="L340" s="138">
        <v>0</v>
      </c>
      <c r="M340" s="138">
        <v>0</v>
      </c>
      <c r="N340" s="138" t="s">
        <v>192</v>
      </c>
      <c r="O340" s="138" t="s">
        <v>192</v>
      </c>
      <c r="P340" s="2"/>
    </row>
    <row r="341" spans="1:16" ht="13.5" customHeight="1" x14ac:dyDescent="0.25">
      <c r="A341" s="139">
        <v>0.1875</v>
      </c>
      <c r="B341" s="138">
        <v>0</v>
      </c>
      <c r="C341" s="138">
        <v>0</v>
      </c>
      <c r="D341" s="138">
        <v>0</v>
      </c>
      <c r="E341" s="138">
        <v>0</v>
      </c>
      <c r="F341" s="138">
        <v>0</v>
      </c>
      <c r="G341" s="138">
        <v>0</v>
      </c>
      <c r="H341" s="138">
        <v>0</v>
      </c>
      <c r="I341" s="138">
        <v>0</v>
      </c>
      <c r="J341" s="138">
        <v>0</v>
      </c>
      <c r="K341" s="138">
        <v>0</v>
      </c>
      <c r="L341" s="138">
        <v>0</v>
      </c>
      <c r="M341" s="138">
        <v>0</v>
      </c>
      <c r="N341" s="138" t="s">
        <v>192</v>
      </c>
      <c r="O341" s="138" t="s">
        <v>192</v>
      </c>
      <c r="P341" s="2"/>
    </row>
    <row r="342" spans="1:16" ht="13.5" customHeight="1" x14ac:dyDescent="0.25">
      <c r="A342" s="139">
        <v>0.19791666666666699</v>
      </c>
      <c r="B342" s="138">
        <v>0</v>
      </c>
      <c r="C342" s="138">
        <v>0</v>
      </c>
      <c r="D342" s="138">
        <v>0</v>
      </c>
      <c r="E342" s="138">
        <v>0</v>
      </c>
      <c r="F342" s="138">
        <v>0</v>
      </c>
      <c r="G342" s="138">
        <v>0</v>
      </c>
      <c r="H342" s="138">
        <v>0</v>
      </c>
      <c r="I342" s="138">
        <v>0</v>
      </c>
      <c r="J342" s="138">
        <v>0</v>
      </c>
      <c r="K342" s="138">
        <v>0</v>
      </c>
      <c r="L342" s="138">
        <v>0</v>
      </c>
      <c r="M342" s="138">
        <v>0</v>
      </c>
      <c r="N342" s="138" t="s">
        <v>192</v>
      </c>
      <c r="O342" s="138" t="s">
        <v>192</v>
      </c>
      <c r="P342" s="2"/>
    </row>
    <row r="343" spans="1:16" ht="13.5" customHeight="1" x14ac:dyDescent="0.25">
      <c r="A343" s="139">
        <v>0.20833333333333301</v>
      </c>
      <c r="B343" s="138">
        <v>3</v>
      </c>
      <c r="C343" s="138">
        <v>0</v>
      </c>
      <c r="D343" s="138">
        <v>0</v>
      </c>
      <c r="E343" s="138">
        <v>2</v>
      </c>
      <c r="F343" s="138">
        <v>1</v>
      </c>
      <c r="G343" s="138">
        <v>0</v>
      </c>
      <c r="H343" s="138">
        <v>0</v>
      </c>
      <c r="I343" s="138">
        <v>0</v>
      </c>
      <c r="J343" s="138">
        <v>0</v>
      </c>
      <c r="K343" s="138">
        <v>0</v>
      </c>
      <c r="L343" s="138">
        <v>0</v>
      </c>
      <c r="M343" s="138">
        <v>0</v>
      </c>
      <c r="N343" s="138">
        <v>27.7</v>
      </c>
      <c r="O343" s="138" t="s">
        <v>192</v>
      </c>
      <c r="P343" s="2"/>
    </row>
    <row r="344" spans="1:16" ht="13.5" customHeight="1" x14ac:dyDescent="0.25">
      <c r="A344" s="139">
        <v>0.21875</v>
      </c>
      <c r="B344" s="138">
        <v>5</v>
      </c>
      <c r="C344" s="138">
        <v>0</v>
      </c>
      <c r="D344" s="138">
        <v>0</v>
      </c>
      <c r="E344" s="138">
        <v>4</v>
      </c>
      <c r="F344" s="138">
        <v>1</v>
      </c>
      <c r="G344" s="138">
        <v>0</v>
      </c>
      <c r="H344" s="138">
        <v>0</v>
      </c>
      <c r="I344" s="138">
        <v>0</v>
      </c>
      <c r="J344" s="138">
        <v>0</v>
      </c>
      <c r="K344" s="138">
        <v>0</v>
      </c>
      <c r="L344" s="138">
        <v>0</v>
      </c>
      <c r="M344" s="138">
        <v>0</v>
      </c>
      <c r="N344" s="138">
        <v>28.8</v>
      </c>
      <c r="O344" s="138" t="s">
        <v>192</v>
      </c>
      <c r="P344" s="2"/>
    </row>
    <row r="345" spans="1:16" ht="13.5" customHeight="1" x14ac:dyDescent="0.25">
      <c r="A345" s="139">
        <v>0.22916666666666699</v>
      </c>
      <c r="B345" s="138">
        <v>8</v>
      </c>
      <c r="C345" s="138">
        <v>0</v>
      </c>
      <c r="D345" s="138">
        <v>0</v>
      </c>
      <c r="E345" s="138">
        <v>7</v>
      </c>
      <c r="F345" s="138">
        <v>1</v>
      </c>
      <c r="G345" s="138">
        <v>0</v>
      </c>
      <c r="H345" s="138">
        <v>0</v>
      </c>
      <c r="I345" s="138">
        <v>0</v>
      </c>
      <c r="J345" s="138">
        <v>0</v>
      </c>
      <c r="K345" s="138">
        <v>0</v>
      </c>
      <c r="L345" s="138">
        <v>0</v>
      </c>
      <c r="M345" s="138">
        <v>0</v>
      </c>
      <c r="N345" s="138">
        <v>29.2</v>
      </c>
      <c r="O345" s="138" t="s">
        <v>192</v>
      </c>
      <c r="P345" s="2"/>
    </row>
    <row r="346" spans="1:16" ht="13.5" customHeight="1" x14ac:dyDescent="0.25">
      <c r="A346" s="139">
        <v>0.23958333333333301</v>
      </c>
      <c r="B346" s="138">
        <v>8</v>
      </c>
      <c r="C346" s="138">
        <v>0</v>
      </c>
      <c r="D346" s="138">
        <v>1</v>
      </c>
      <c r="E346" s="138">
        <v>4</v>
      </c>
      <c r="F346" s="138">
        <v>2</v>
      </c>
      <c r="G346" s="138">
        <v>0</v>
      </c>
      <c r="H346" s="138">
        <v>0</v>
      </c>
      <c r="I346" s="138">
        <v>0</v>
      </c>
      <c r="J346" s="138">
        <v>0</v>
      </c>
      <c r="K346" s="138">
        <v>0</v>
      </c>
      <c r="L346" s="138">
        <v>1</v>
      </c>
      <c r="M346" s="138">
        <v>0</v>
      </c>
      <c r="N346" s="138">
        <v>28.8</v>
      </c>
      <c r="O346" s="138" t="s">
        <v>192</v>
      </c>
      <c r="P346" s="2"/>
    </row>
    <row r="347" spans="1:16" ht="13.5" customHeight="1" x14ac:dyDescent="0.25">
      <c r="A347" s="139">
        <v>0.25</v>
      </c>
      <c r="B347" s="138">
        <v>9</v>
      </c>
      <c r="C347" s="138">
        <v>0</v>
      </c>
      <c r="D347" s="138">
        <v>1</v>
      </c>
      <c r="E347" s="138">
        <v>5</v>
      </c>
      <c r="F347" s="138">
        <v>2</v>
      </c>
      <c r="G347" s="138">
        <v>1</v>
      </c>
      <c r="H347" s="138">
        <v>0</v>
      </c>
      <c r="I347" s="138">
        <v>0</v>
      </c>
      <c r="J347" s="138">
        <v>0</v>
      </c>
      <c r="K347" s="138">
        <v>0</v>
      </c>
      <c r="L347" s="138">
        <v>0</v>
      </c>
      <c r="M347" s="138">
        <v>0</v>
      </c>
      <c r="N347" s="138">
        <v>29.1</v>
      </c>
      <c r="O347" s="138" t="s">
        <v>192</v>
      </c>
      <c r="P347" s="2"/>
    </row>
    <row r="348" spans="1:16" ht="13.5" customHeight="1" x14ac:dyDescent="0.25">
      <c r="A348" s="139">
        <v>0.26041666666666702</v>
      </c>
      <c r="B348" s="138">
        <v>14</v>
      </c>
      <c r="C348" s="138">
        <v>0</v>
      </c>
      <c r="D348" s="138">
        <v>0</v>
      </c>
      <c r="E348" s="138">
        <v>13</v>
      </c>
      <c r="F348" s="138">
        <v>1</v>
      </c>
      <c r="G348" s="138">
        <v>0</v>
      </c>
      <c r="H348" s="138">
        <v>0</v>
      </c>
      <c r="I348" s="138">
        <v>0</v>
      </c>
      <c r="J348" s="138">
        <v>0</v>
      </c>
      <c r="K348" s="138">
        <v>0</v>
      </c>
      <c r="L348" s="138">
        <v>0</v>
      </c>
      <c r="M348" s="138">
        <v>0</v>
      </c>
      <c r="N348" s="138">
        <v>28.4</v>
      </c>
      <c r="O348" s="138">
        <v>31.1</v>
      </c>
      <c r="P348" s="2"/>
    </row>
    <row r="349" spans="1:16" ht="13.5" customHeight="1" x14ac:dyDescent="0.25">
      <c r="A349" s="139">
        <v>0.27083333333333298</v>
      </c>
      <c r="B349" s="138">
        <v>26</v>
      </c>
      <c r="C349" s="138">
        <v>0</v>
      </c>
      <c r="D349" s="138">
        <v>1</v>
      </c>
      <c r="E349" s="138">
        <v>19</v>
      </c>
      <c r="F349" s="138">
        <v>6</v>
      </c>
      <c r="G349" s="138">
        <v>0</v>
      </c>
      <c r="H349" s="138">
        <v>0</v>
      </c>
      <c r="I349" s="138">
        <v>0</v>
      </c>
      <c r="J349" s="138">
        <v>0</v>
      </c>
      <c r="K349" s="138">
        <v>0</v>
      </c>
      <c r="L349" s="138">
        <v>0</v>
      </c>
      <c r="M349" s="138">
        <v>0</v>
      </c>
      <c r="N349" s="138">
        <v>28.2</v>
      </c>
      <c r="O349" s="138">
        <v>32.1</v>
      </c>
      <c r="P349" s="2"/>
    </row>
    <row r="350" spans="1:16" ht="13.5" customHeight="1" x14ac:dyDescent="0.25">
      <c r="A350" s="139">
        <v>0.28125</v>
      </c>
      <c r="B350" s="138">
        <v>35</v>
      </c>
      <c r="C350" s="138">
        <v>0</v>
      </c>
      <c r="D350" s="138">
        <v>1</v>
      </c>
      <c r="E350" s="138">
        <v>26</v>
      </c>
      <c r="F350" s="138">
        <v>7</v>
      </c>
      <c r="G350" s="138">
        <v>0</v>
      </c>
      <c r="H350" s="138">
        <v>0</v>
      </c>
      <c r="I350" s="138">
        <v>0</v>
      </c>
      <c r="J350" s="138">
        <v>1</v>
      </c>
      <c r="K350" s="138">
        <v>0</v>
      </c>
      <c r="L350" s="138">
        <v>0</v>
      </c>
      <c r="M350" s="138">
        <v>0</v>
      </c>
      <c r="N350" s="138">
        <v>27</v>
      </c>
      <c r="O350" s="138">
        <v>32.1</v>
      </c>
      <c r="P350" s="2"/>
    </row>
    <row r="351" spans="1:16" ht="13.5" customHeight="1" x14ac:dyDescent="0.25">
      <c r="A351" s="139">
        <v>0.29166666666666702</v>
      </c>
      <c r="B351" s="138">
        <v>32</v>
      </c>
      <c r="C351" s="138">
        <v>0</v>
      </c>
      <c r="D351" s="138">
        <v>2</v>
      </c>
      <c r="E351" s="138">
        <v>21</v>
      </c>
      <c r="F351" s="138">
        <v>7</v>
      </c>
      <c r="G351" s="138">
        <v>1</v>
      </c>
      <c r="H351" s="138">
        <v>0</v>
      </c>
      <c r="I351" s="138">
        <v>0</v>
      </c>
      <c r="J351" s="138">
        <v>1</v>
      </c>
      <c r="K351" s="138">
        <v>0</v>
      </c>
      <c r="L351" s="138">
        <v>0</v>
      </c>
      <c r="M351" s="138">
        <v>0</v>
      </c>
      <c r="N351" s="138">
        <v>26.7</v>
      </c>
      <c r="O351" s="138">
        <v>30</v>
      </c>
      <c r="P351" s="2"/>
    </row>
    <row r="352" spans="1:16" ht="13.5" customHeight="1" x14ac:dyDescent="0.25">
      <c r="A352" s="139">
        <v>0.30208333333333298</v>
      </c>
      <c r="B352" s="138">
        <v>18</v>
      </c>
      <c r="C352" s="138">
        <v>1</v>
      </c>
      <c r="D352" s="138">
        <v>0</v>
      </c>
      <c r="E352" s="138">
        <v>13</v>
      </c>
      <c r="F352" s="138">
        <v>3</v>
      </c>
      <c r="G352" s="138">
        <v>1</v>
      </c>
      <c r="H352" s="138">
        <v>0</v>
      </c>
      <c r="I352" s="138">
        <v>0</v>
      </c>
      <c r="J352" s="138">
        <v>0</v>
      </c>
      <c r="K352" s="138">
        <v>0</v>
      </c>
      <c r="L352" s="138">
        <v>0</v>
      </c>
      <c r="M352" s="138">
        <v>0</v>
      </c>
      <c r="N352" s="138">
        <v>27.1</v>
      </c>
      <c r="O352" s="138">
        <v>31.8</v>
      </c>
      <c r="P352" s="2"/>
    </row>
    <row r="353" spans="1:16" ht="13.5" customHeight="1" x14ac:dyDescent="0.25">
      <c r="A353" s="139">
        <v>0.3125</v>
      </c>
      <c r="B353" s="138">
        <v>36</v>
      </c>
      <c r="C353" s="138">
        <v>0</v>
      </c>
      <c r="D353" s="138">
        <v>0</v>
      </c>
      <c r="E353" s="138">
        <v>29</v>
      </c>
      <c r="F353" s="138">
        <v>5</v>
      </c>
      <c r="G353" s="138">
        <v>2</v>
      </c>
      <c r="H353" s="138">
        <v>0</v>
      </c>
      <c r="I353" s="138">
        <v>0</v>
      </c>
      <c r="J353" s="138">
        <v>0</v>
      </c>
      <c r="K353" s="138">
        <v>0</v>
      </c>
      <c r="L353" s="138">
        <v>0</v>
      </c>
      <c r="M353" s="138">
        <v>0</v>
      </c>
      <c r="N353" s="138">
        <v>27.6</v>
      </c>
      <c r="O353" s="138">
        <v>31.6</v>
      </c>
      <c r="P353" s="2"/>
    </row>
    <row r="354" spans="1:16" ht="13.5" customHeight="1" x14ac:dyDescent="0.25">
      <c r="A354" s="139">
        <v>0.32291666666666702</v>
      </c>
      <c r="B354" s="138">
        <v>39</v>
      </c>
      <c r="C354" s="138">
        <v>0</v>
      </c>
      <c r="D354" s="138">
        <v>0</v>
      </c>
      <c r="E354" s="138">
        <v>31</v>
      </c>
      <c r="F354" s="138">
        <v>6</v>
      </c>
      <c r="G354" s="138">
        <v>1</v>
      </c>
      <c r="H354" s="138">
        <v>0</v>
      </c>
      <c r="I354" s="138">
        <v>0</v>
      </c>
      <c r="J354" s="138">
        <v>0</v>
      </c>
      <c r="K354" s="138">
        <v>0</v>
      </c>
      <c r="L354" s="138">
        <v>1</v>
      </c>
      <c r="M354" s="138">
        <v>0</v>
      </c>
      <c r="N354" s="138">
        <v>27.5</v>
      </c>
      <c r="O354" s="138">
        <v>30.2</v>
      </c>
      <c r="P354" s="2"/>
    </row>
    <row r="355" spans="1:16" ht="13.5" customHeight="1" x14ac:dyDescent="0.25">
      <c r="A355" s="139">
        <v>0.33333333333333298</v>
      </c>
      <c r="B355" s="138">
        <v>41</v>
      </c>
      <c r="C355" s="138">
        <v>0</v>
      </c>
      <c r="D355" s="138">
        <v>1</v>
      </c>
      <c r="E355" s="138">
        <v>26</v>
      </c>
      <c r="F355" s="138">
        <v>12</v>
      </c>
      <c r="G355" s="138">
        <v>0</v>
      </c>
      <c r="H355" s="138">
        <v>1</v>
      </c>
      <c r="I355" s="138">
        <v>0</v>
      </c>
      <c r="J355" s="138">
        <v>0</v>
      </c>
      <c r="K355" s="138">
        <v>0</v>
      </c>
      <c r="L355" s="138">
        <v>1</v>
      </c>
      <c r="M355" s="138">
        <v>0</v>
      </c>
      <c r="N355" s="138">
        <v>25.9</v>
      </c>
      <c r="O355" s="138">
        <v>29.5</v>
      </c>
      <c r="P355" s="2"/>
    </row>
    <row r="356" spans="1:16" ht="13.5" customHeight="1" x14ac:dyDescent="0.25">
      <c r="A356" s="139">
        <v>0.34375</v>
      </c>
      <c r="B356" s="138">
        <v>33</v>
      </c>
      <c r="C356" s="138">
        <v>0</v>
      </c>
      <c r="D356" s="138">
        <v>0</v>
      </c>
      <c r="E356" s="138">
        <v>21</v>
      </c>
      <c r="F356" s="138">
        <v>10</v>
      </c>
      <c r="G356" s="138">
        <v>2</v>
      </c>
      <c r="H356" s="138">
        <v>0</v>
      </c>
      <c r="I356" s="138">
        <v>0</v>
      </c>
      <c r="J356" s="138">
        <v>0</v>
      </c>
      <c r="K356" s="138">
        <v>0</v>
      </c>
      <c r="L356" s="138">
        <v>0</v>
      </c>
      <c r="M356" s="138">
        <v>0</v>
      </c>
      <c r="N356" s="138">
        <v>27.7</v>
      </c>
      <c r="O356" s="138">
        <v>30.8</v>
      </c>
      <c r="P356" s="2"/>
    </row>
    <row r="357" spans="1:16" ht="13.5" customHeight="1" x14ac:dyDescent="0.25">
      <c r="A357" s="139">
        <v>0.35416666666666702</v>
      </c>
      <c r="B357" s="138">
        <v>37</v>
      </c>
      <c r="C357" s="138">
        <v>0</v>
      </c>
      <c r="D357" s="138">
        <v>0</v>
      </c>
      <c r="E357" s="138">
        <v>29</v>
      </c>
      <c r="F357" s="138">
        <v>5</v>
      </c>
      <c r="G357" s="138">
        <v>2</v>
      </c>
      <c r="H357" s="138">
        <v>0</v>
      </c>
      <c r="I357" s="138">
        <v>0</v>
      </c>
      <c r="J357" s="138">
        <v>1</v>
      </c>
      <c r="K357" s="138">
        <v>0</v>
      </c>
      <c r="L357" s="138">
        <v>0</v>
      </c>
      <c r="M357" s="138">
        <v>0</v>
      </c>
      <c r="N357" s="138">
        <v>25.7</v>
      </c>
      <c r="O357" s="138">
        <v>29.9</v>
      </c>
      <c r="P357" s="2"/>
    </row>
    <row r="358" spans="1:16" ht="13.5" customHeight="1" x14ac:dyDescent="0.25">
      <c r="A358" s="139">
        <v>0.36458333333333298</v>
      </c>
      <c r="B358" s="138">
        <v>37</v>
      </c>
      <c r="C358" s="138">
        <v>0</v>
      </c>
      <c r="D358" s="138">
        <v>0</v>
      </c>
      <c r="E358" s="138">
        <v>28</v>
      </c>
      <c r="F358" s="138">
        <v>6</v>
      </c>
      <c r="G358" s="138">
        <v>2</v>
      </c>
      <c r="H358" s="138">
        <v>0</v>
      </c>
      <c r="I358" s="138">
        <v>0</v>
      </c>
      <c r="J358" s="138">
        <v>1</v>
      </c>
      <c r="K358" s="138">
        <v>0</v>
      </c>
      <c r="L358" s="138">
        <v>0</v>
      </c>
      <c r="M358" s="138">
        <v>0</v>
      </c>
      <c r="N358" s="138">
        <v>27.5</v>
      </c>
      <c r="O358" s="138">
        <v>30.9</v>
      </c>
      <c r="P358" s="2"/>
    </row>
    <row r="359" spans="1:16" ht="13.5" customHeight="1" x14ac:dyDescent="0.25">
      <c r="A359" s="139">
        <v>0.375</v>
      </c>
      <c r="B359" s="138">
        <v>38</v>
      </c>
      <c r="C359" s="138">
        <v>0</v>
      </c>
      <c r="D359" s="138">
        <v>3</v>
      </c>
      <c r="E359" s="138">
        <v>24</v>
      </c>
      <c r="F359" s="138">
        <v>8</v>
      </c>
      <c r="G359" s="138">
        <v>3</v>
      </c>
      <c r="H359" s="138">
        <v>0</v>
      </c>
      <c r="I359" s="138">
        <v>0</v>
      </c>
      <c r="J359" s="138">
        <v>0</v>
      </c>
      <c r="K359" s="138">
        <v>0</v>
      </c>
      <c r="L359" s="138">
        <v>0</v>
      </c>
      <c r="M359" s="138">
        <v>0</v>
      </c>
      <c r="N359" s="138">
        <v>26.2</v>
      </c>
      <c r="O359" s="138">
        <v>30.1</v>
      </c>
      <c r="P359" s="2"/>
    </row>
    <row r="360" spans="1:16" ht="13.5" customHeight="1" x14ac:dyDescent="0.25">
      <c r="A360" s="139">
        <v>0.38541666666666702</v>
      </c>
      <c r="B360" s="138">
        <v>28</v>
      </c>
      <c r="C360" s="138">
        <v>0</v>
      </c>
      <c r="D360" s="138">
        <v>2</v>
      </c>
      <c r="E360" s="138">
        <v>17</v>
      </c>
      <c r="F360" s="138">
        <v>6</v>
      </c>
      <c r="G360" s="138">
        <v>3</v>
      </c>
      <c r="H360" s="138">
        <v>0</v>
      </c>
      <c r="I360" s="138">
        <v>0</v>
      </c>
      <c r="J360" s="138">
        <v>0</v>
      </c>
      <c r="K360" s="138">
        <v>0</v>
      </c>
      <c r="L360" s="138">
        <v>0</v>
      </c>
      <c r="M360" s="138">
        <v>0</v>
      </c>
      <c r="N360" s="138">
        <v>27.5</v>
      </c>
      <c r="O360" s="138">
        <v>31</v>
      </c>
      <c r="P360" s="2"/>
    </row>
    <row r="361" spans="1:16" ht="13.5" customHeight="1" x14ac:dyDescent="0.25">
      <c r="A361" s="139">
        <v>0.39583333333333298</v>
      </c>
      <c r="B361" s="138">
        <v>24</v>
      </c>
      <c r="C361" s="138">
        <v>0</v>
      </c>
      <c r="D361" s="138">
        <v>0</v>
      </c>
      <c r="E361" s="138">
        <v>14</v>
      </c>
      <c r="F361" s="138">
        <v>5</v>
      </c>
      <c r="G361" s="138">
        <v>4</v>
      </c>
      <c r="H361" s="138">
        <v>0</v>
      </c>
      <c r="I361" s="138">
        <v>0</v>
      </c>
      <c r="J361" s="138">
        <v>0</v>
      </c>
      <c r="K361" s="138">
        <v>0</v>
      </c>
      <c r="L361" s="138">
        <v>1</v>
      </c>
      <c r="M361" s="138">
        <v>0</v>
      </c>
      <c r="N361" s="138">
        <v>26</v>
      </c>
      <c r="O361" s="138">
        <v>29.2</v>
      </c>
      <c r="P361" s="2"/>
    </row>
    <row r="362" spans="1:16" ht="13.5" customHeight="1" x14ac:dyDescent="0.25">
      <c r="A362" s="139">
        <v>0.40625</v>
      </c>
      <c r="B362" s="138">
        <v>12</v>
      </c>
      <c r="C362" s="138">
        <v>0</v>
      </c>
      <c r="D362" s="138">
        <v>0</v>
      </c>
      <c r="E362" s="138">
        <v>8</v>
      </c>
      <c r="F362" s="138">
        <v>3</v>
      </c>
      <c r="G362" s="138">
        <v>1</v>
      </c>
      <c r="H362" s="138">
        <v>0</v>
      </c>
      <c r="I362" s="138">
        <v>0</v>
      </c>
      <c r="J362" s="138">
        <v>0</v>
      </c>
      <c r="K362" s="138">
        <v>0</v>
      </c>
      <c r="L362" s="138">
        <v>0</v>
      </c>
      <c r="M362" s="138">
        <v>0</v>
      </c>
      <c r="N362" s="138">
        <v>26.4</v>
      </c>
      <c r="O362" s="138">
        <v>28.9</v>
      </c>
      <c r="P362" s="2"/>
    </row>
    <row r="363" spans="1:16" ht="13.5" customHeight="1" x14ac:dyDescent="0.25">
      <c r="A363" s="139">
        <v>0.41666666666666702</v>
      </c>
      <c r="B363" s="138">
        <v>26</v>
      </c>
      <c r="C363" s="138">
        <v>0</v>
      </c>
      <c r="D363" s="138">
        <v>0</v>
      </c>
      <c r="E363" s="138">
        <v>22</v>
      </c>
      <c r="F363" s="138">
        <v>4</v>
      </c>
      <c r="G363" s="138">
        <v>0</v>
      </c>
      <c r="H363" s="138">
        <v>0</v>
      </c>
      <c r="I363" s="138">
        <v>0</v>
      </c>
      <c r="J363" s="138">
        <v>0</v>
      </c>
      <c r="K363" s="138">
        <v>0</v>
      </c>
      <c r="L363" s="138">
        <v>0</v>
      </c>
      <c r="M363" s="138">
        <v>0</v>
      </c>
      <c r="N363" s="138">
        <v>25.1</v>
      </c>
      <c r="O363" s="138">
        <v>28.3</v>
      </c>
      <c r="P363" s="2"/>
    </row>
    <row r="364" spans="1:16" ht="13.5" customHeight="1" x14ac:dyDescent="0.25">
      <c r="A364" s="139">
        <v>0.42708333333333298</v>
      </c>
      <c r="B364" s="138">
        <v>12</v>
      </c>
      <c r="C364" s="138">
        <v>0</v>
      </c>
      <c r="D364" s="138">
        <v>0</v>
      </c>
      <c r="E364" s="138">
        <v>7</v>
      </c>
      <c r="F364" s="138">
        <v>4</v>
      </c>
      <c r="G364" s="138">
        <v>1</v>
      </c>
      <c r="H364" s="138">
        <v>0</v>
      </c>
      <c r="I364" s="138">
        <v>0</v>
      </c>
      <c r="J364" s="138">
        <v>0</v>
      </c>
      <c r="K364" s="138">
        <v>0</v>
      </c>
      <c r="L364" s="138">
        <v>0</v>
      </c>
      <c r="M364" s="138">
        <v>0</v>
      </c>
      <c r="N364" s="138">
        <v>26.3</v>
      </c>
      <c r="O364" s="138">
        <v>29.8</v>
      </c>
      <c r="P364" s="2"/>
    </row>
    <row r="365" spans="1:16" ht="13.5" customHeight="1" x14ac:dyDescent="0.25">
      <c r="A365" s="139">
        <v>0.4375</v>
      </c>
      <c r="B365" s="138">
        <v>26</v>
      </c>
      <c r="C365" s="138">
        <v>0</v>
      </c>
      <c r="D365" s="138">
        <v>0</v>
      </c>
      <c r="E365" s="138">
        <v>22</v>
      </c>
      <c r="F365" s="138">
        <v>3</v>
      </c>
      <c r="G365" s="138">
        <v>1</v>
      </c>
      <c r="H365" s="138">
        <v>0</v>
      </c>
      <c r="I365" s="138">
        <v>0</v>
      </c>
      <c r="J365" s="138">
        <v>0</v>
      </c>
      <c r="K365" s="138">
        <v>0</v>
      </c>
      <c r="L365" s="138">
        <v>0</v>
      </c>
      <c r="M365" s="138">
        <v>0</v>
      </c>
      <c r="N365" s="138">
        <v>23.3</v>
      </c>
      <c r="O365" s="138">
        <v>26.9</v>
      </c>
      <c r="P365" s="2"/>
    </row>
    <row r="366" spans="1:16" ht="13.5" customHeight="1" x14ac:dyDescent="0.25">
      <c r="A366" s="139">
        <v>0.44791666666666702</v>
      </c>
      <c r="B366" s="138">
        <v>23</v>
      </c>
      <c r="C366" s="138">
        <v>0</v>
      </c>
      <c r="D366" s="138">
        <v>0</v>
      </c>
      <c r="E366" s="138">
        <v>13</v>
      </c>
      <c r="F366" s="138">
        <v>6</v>
      </c>
      <c r="G366" s="138">
        <v>3</v>
      </c>
      <c r="H366" s="138">
        <v>1</v>
      </c>
      <c r="I366" s="138">
        <v>0</v>
      </c>
      <c r="J366" s="138">
        <v>0</v>
      </c>
      <c r="K366" s="138">
        <v>0</v>
      </c>
      <c r="L366" s="138">
        <v>0</v>
      </c>
      <c r="M366" s="138">
        <v>0</v>
      </c>
      <c r="N366" s="138">
        <v>27.2</v>
      </c>
      <c r="O366" s="138">
        <v>30.2</v>
      </c>
      <c r="P366" s="2"/>
    </row>
    <row r="367" spans="1:16" ht="13.5" customHeight="1" x14ac:dyDescent="0.25">
      <c r="A367" s="139">
        <v>0.45833333333333298</v>
      </c>
      <c r="B367" s="138">
        <v>23</v>
      </c>
      <c r="C367" s="138">
        <v>2</v>
      </c>
      <c r="D367" s="138">
        <v>0</v>
      </c>
      <c r="E367" s="138">
        <v>15</v>
      </c>
      <c r="F367" s="138">
        <v>3</v>
      </c>
      <c r="G367" s="138">
        <v>3</v>
      </c>
      <c r="H367" s="138">
        <v>0</v>
      </c>
      <c r="I367" s="138">
        <v>0</v>
      </c>
      <c r="J367" s="138">
        <v>0</v>
      </c>
      <c r="K367" s="138">
        <v>0</v>
      </c>
      <c r="L367" s="138">
        <v>0</v>
      </c>
      <c r="M367" s="138">
        <v>0</v>
      </c>
      <c r="N367" s="138">
        <v>26.1</v>
      </c>
      <c r="O367" s="138">
        <v>29.4</v>
      </c>
      <c r="P367" s="2"/>
    </row>
    <row r="368" spans="1:16" ht="13.5" customHeight="1" x14ac:dyDescent="0.25">
      <c r="A368" s="139">
        <v>0.46875</v>
      </c>
      <c r="B368" s="138">
        <v>25</v>
      </c>
      <c r="C368" s="138">
        <v>0</v>
      </c>
      <c r="D368" s="138">
        <v>0</v>
      </c>
      <c r="E368" s="138">
        <v>18</v>
      </c>
      <c r="F368" s="138">
        <v>4</v>
      </c>
      <c r="G368" s="138">
        <v>3</v>
      </c>
      <c r="H368" s="138">
        <v>0</v>
      </c>
      <c r="I368" s="138">
        <v>0</v>
      </c>
      <c r="J368" s="138">
        <v>0</v>
      </c>
      <c r="K368" s="138">
        <v>0</v>
      </c>
      <c r="L368" s="138">
        <v>0</v>
      </c>
      <c r="M368" s="138">
        <v>0</v>
      </c>
      <c r="N368" s="138">
        <v>26.1</v>
      </c>
      <c r="O368" s="138">
        <v>29.8</v>
      </c>
      <c r="P368" s="2"/>
    </row>
    <row r="369" spans="1:16" ht="13.5" customHeight="1" x14ac:dyDescent="0.25">
      <c r="A369" s="139">
        <v>0.47916666666666702</v>
      </c>
      <c r="B369" s="138">
        <v>30</v>
      </c>
      <c r="C369" s="138">
        <v>0</v>
      </c>
      <c r="D369" s="138">
        <v>3</v>
      </c>
      <c r="E369" s="138">
        <v>21</v>
      </c>
      <c r="F369" s="138">
        <v>4</v>
      </c>
      <c r="G369" s="138">
        <v>2</v>
      </c>
      <c r="H369" s="138">
        <v>0</v>
      </c>
      <c r="I369" s="138">
        <v>0</v>
      </c>
      <c r="J369" s="138">
        <v>0</v>
      </c>
      <c r="K369" s="138">
        <v>0</v>
      </c>
      <c r="L369" s="138">
        <v>0</v>
      </c>
      <c r="M369" s="138">
        <v>0</v>
      </c>
      <c r="N369" s="138">
        <v>26</v>
      </c>
      <c r="O369" s="138">
        <v>29.3</v>
      </c>
      <c r="P369" s="2"/>
    </row>
    <row r="370" spans="1:16" ht="13.5" customHeight="1" x14ac:dyDescent="0.25">
      <c r="A370" s="139">
        <v>0.48958333333333298</v>
      </c>
      <c r="B370" s="138">
        <v>14</v>
      </c>
      <c r="C370" s="138">
        <v>0</v>
      </c>
      <c r="D370" s="138">
        <v>0</v>
      </c>
      <c r="E370" s="138">
        <v>8</v>
      </c>
      <c r="F370" s="138">
        <v>5</v>
      </c>
      <c r="G370" s="138">
        <v>0</v>
      </c>
      <c r="H370" s="138">
        <v>0</v>
      </c>
      <c r="I370" s="138">
        <v>0</v>
      </c>
      <c r="J370" s="138">
        <v>1</v>
      </c>
      <c r="K370" s="138">
        <v>0</v>
      </c>
      <c r="L370" s="138">
        <v>0</v>
      </c>
      <c r="M370" s="138">
        <v>0</v>
      </c>
      <c r="N370" s="138">
        <v>27.1</v>
      </c>
      <c r="O370" s="138">
        <v>32.200000000000003</v>
      </c>
      <c r="P370" s="2"/>
    </row>
    <row r="371" spans="1:16" ht="13.5" customHeight="1" x14ac:dyDescent="0.25">
      <c r="A371" s="139">
        <v>0.5</v>
      </c>
      <c r="B371" s="138">
        <v>17</v>
      </c>
      <c r="C371" s="138">
        <v>0</v>
      </c>
      <c r="D371" s="138">
        <v>0</v>
      </c>
      <c r="E371" s="138">
        <v>13</v>
      </c>
      <c r="F371" s="138">
        <v>2</v>
      </c>
      <c r="G371" s="138">
        <v>2</v>
      </c>
      <c r="H371" s="138">
        <v>0</v>
      </c>
      <c r="I371" s="138">
        <v>0</v>
      </c>
      <c r="J371" s="138">
        <v>0</v>
      </c>
      <c r="K371" s="138">
        <v>0</v>
      </c>
      <c r="L371" s="138">
        <v>0</v>
      </c>
      <c r="M371" s="138">
        <v>0</v>
      </c>
      <c r="N371" s="138">
        <v>27.6</v>
      </c>
      <c r="O371" s="138">
        <v>30.8</v>
      </c>
      <c r="P371" s="2"/>
    </row>
    <row r="372" spans="1:16" ht="13.5" customHeight="1" x14ac:dyDescent="0.25">
      <c r="A372" s="139">
        <v>0.51041666666666696</v>
      </c>
      <c r="B372" s="138">
        <v>15</v>
      </c>
      <c r="C372" s="138">
        <v>1</v>
      </c>
      <c r="D372" s="138">
        <v>0</v>
      </c>
      <c r="E372" s="138">
        <v>9</v>
      </c>
      <c r="F372" s="138">
        <v>3</v>
      </c>
      <c r="G372" s="138">
        <v>2</v>
      </c>
      <c r="H372" s="138">
        <v>0</v>
      </c>
      <c r="I372" s="138">
        <v>0</v>
      </c>
      <c r="J372" s="138">
        <v>0</v>
      </c>
      <c r="K372" s="138">
        <v>0</v>
      </c>
      <c r="L372" s="138">
        <v>0</v>
      </c>
      <c r="M372" s="138">
        <v>0</v>
      </c>
      <c r="N372" s="138">
        <v>26.2</v>
      </c>
      <c r="O372" s="138">
        <v>30.5</v>
      </c>
      <c r="P372" s="2"/>
    </row>
    <row r="373" spans="1:16" ht="13.5" customHeight="1" x14ac:dyDescent="0.25">
      <c r="A373" s="139">
        <v>0.52083333333333304</v>
      </c>
      <c r="B373" s="138">
        <v>10</v>
      </c>
      <c r="C373" s="138">
        <v>0</v>
      </c>
      <c r="D373" s="138">
        <v>0</v>
      </c>
      <c r="E373" s="138">
        <v>4</v>
      </c>
      <c r="F373" s="138">
        <v>4</v>
      </c>
      <c r="G373" s="138">
        <v>1</v>
      </c>
      <c r="H373" s="138">
        <v>0</v>
      </c>
      <c r="I373" s="138">
        <v>0</v>
      </c>
      <c r="J373" s="138">
        <v>1</v>
      </c>
      <c r="K373" s="138">
        <v>0</v>
      </c>
      <c r="L373" s="138">
        <v>0</v>
      </c>
      <c r="M373" s="138">
        <v>0</v>
      </c>
      <c r="N373" s="138">
        <v>25.6</v>
      </c>
      <c r="O373" s="138" t="s">
        <v>192</v>
      </c>
      <c r="P373" s="2"/>
    </row>
    <row r="374" spans="1:16" ht="13.5" customHeight="1" x14ac:dyDescent="0.25">
      <c r="A374" s="139">
        <v>0.53125</v>
      </c>
      <c r="B374" s="138">
        <v>14</v>
      </c>
      <c r="C374" s="138">
        <v>0</v>
      </c>
      <c r="D374" s="138">
        <v>0</v>
      </c>
      <c r="E374" s="138">
        <v>10</v>
      </c>
      <c r="F374" s="138">
        <v>2</v>
      </c>
      <c r="G374" s="138">
        <v>2</v>
      </c>
      <c r="H374" s="138">
        <v>0</v>
      </c>
      <c r="I374" s="138">
        <v>0</v>
      </c>
      <c r="J374" s="138">
        <v>0</v>
      </c>
      <c r="K374" s="138">
        <v>0</v>
      </c>
      <c r="L374" s="138">
        <v>0</v>
      </c>
      <c r="M374" s="138">
        <v>0</v>
      </c>
      <c r="N374" s="138">
        <v>28.7</v>
      </c>
      <c r="O374" s="138">
        <v>32</v>
      </c>
      <c r="P374" s="2"/>
    </row>
    <row r="375" spans="1:16" ht="13.5" customHeight="1" x14ac:dyDescent="0.25">
      <c r="A375" s="139">
        <v>0.54166666666666696</v>
      </c>
      <c r="B375" s="138">
        <v>29</v>
      </c>
      <c r="C375" s="138">
        <v>0</v>
      </c>
      <c r="D375" s="138">
        <v>0</v>
      </c>
      <c r="E375" s="138">
        <v>19</v>
      </c>
      <c r="F375" s="138">
        <v>4</v>
      </c>
      <c r="G375" s="138">
        <v>5</v>
      </c>
      <c r="H375" s="138">
        <v>0</v>
      </c>
      <c r="I375" s="138">
        <v>0</v>
      </c>
      <c r="J375" s="138">
        <v>1</v>
      </c>
      <c r="K375" s="138">
        <v>0</v>
      </c>
      <c r="L375" s="138">
        <v>0</v>
      </c>
      <c r="M375" s="138">
        <v>0</v>
      </c>
      <c r="N375" s="138">
        <v>25.9</v>
      </c>
      <c r="O375" s="138">
        <v>30.3</v>
      </c>
      <c r="P375" s="2"/>
    </row>
    <row r="376" spans="1:16" ht="13.5" customHeight="1" x14ac:dyDescent="0.25">
      <c r="A376" s="139">
        <v>0.55208333333333304</v>
      </c>
      <c r="B376" s="138">
        <v>19</v>
      </c>
      <c r="C376" s="138">
        <v>0</v>
      </c>
      <c r="D376" s="138">
        <v>1</v>
      </c>
      <c r="E376" s="138">
        <v>14</v>
      </c>
      <c r="F376" s="138">
        <v>3</v>
      </c>
      <c r="G376" s="138">
        <v>0</v>
      </c>
      <c r="H376" s="138">
        <v>0</v>
      </c>
      <c r="I376" s="138">
        <v>0</v>
      </c>
      <c r="J376" s="138">
        <v>0</v>
      </c>
      <c r="K376" s="138">
        <v>0</v>
      </c>
      <c r="L376" s="138">
        <v>1</v>
      </c>
      <c r="M376" s="138">
        <v>0</v>
      </c>
      <c r="N376" s="138">
        <v>29.2</v>
      </c>
      <c r="O376" s="138">
        <v>38.5</v>
      </c>
      <c r="P376" s="2"/>
    </row>
    <row r="377" spans="1:16" ht="13.5" customHeight="1" x14ac:dyDescent="0.25">
      <c r="A377" s="139">
        <v>0.5625</v>
      </c>
      <c r="B377" s="138">
        <v>15</v>
      </c>
      <c r="C377" s="138">
        <v>0</v>
      </c>
      <c r="D377" s="138">
        <v>1</v>
      </c>
      <c r="E377" s="138">
        <v>10</v>
      </c>
      <c r="F377" s="138">
        <v>4</v>
      </c>
      <c r="G377" s="138">
        <v>0</v>
      </c>
      <c r="H377" s="138">
        <v>0</v>
      </c>
      <c r="I377" s="138">
        <v>0</v>
      </c>
      <c r="J377" s="138">
        <v>0</v>
      </c>
      <c r="K377" s="138">
        <v>0</v>
      </c>
      <c r="L377" s="138">
        <v>0</v>
      </c>
      <c r="M377" s="138">
        <v>0</v>
      </c>
      <c r="N377" s="138">
        <v>28.8</v>
      </c>
      <c r="O377" s="138">
        <v>33.9</v>
      </c>
      <c r="P377" s="2"/>
    </row>
    <row r="378" spans="1:16" ht="13.5" customHeight="1" x14ac:dyDescent="0.25">
      <c r="A378" s="139">
        <v>0.57291666666666696</v>
      </c>
      <c r="B378" s="138">
        <v>24</v>
      </c>
      <c r="C378" s="138">
        <v>0</v>
      </c>
      <c r="D378" s="138">
        <v>0</v>
      </c>
      <c r="E378" s="138">
        <v>22</v>
      </c>
      <c r="F378" s="138">
        <v>2</v>
      </c>
      <c r="G378" s="138">
        <v>0</v>
      </c>
      <c r="H378" s="138">
        <v>0</v>
      </c>
      <c r="I378" s="138">
        <v>0</v>
      </c>
      <c r="J378" s="138">
        <v>0</v>
      </c>
      <c r="K378" s="138">
        <v>0</v>
      </c>
      <c r="L378" s="138">
        <v>0</v>
      </c>
      <c r="M378" s="138">
        <v>0</v>
      </c>
      <c r="N378" s="138">
        <v>26.3</v>
      </c>
      <c r="O378" s="138">
        <v>31.5</v>
      </c>
      <c r="P378" s="2"/>
    </row>
    <row r="379" spans="1:16" ht="13.5" customHeight="1" x14ac:dyDescent="0.25">
      <c r="A379" s="139">
        <v>0.58333333333333304</v>
      </c>
      <c r="B379" s="138">
        <v>20</v>
      </c>
      <c r="C379" s="138">
        <v>0</v>
      </c>
      <c r="D379" s="138">
        <v>0</v>
      </c>
      <c r="E379" s="138">
        <v>12</v>
      </c>
      <c r="F379" s="138">
        <v>3</v>
      </c>
      <c r="G379" s="138">
        <v>4</v>
      </c>
      <c r="H379" s="138">
        <v>0</v>
      </c>
      <c r="I379" s="138">
        <v>0</v>
      </c>
      <c r="J379" s="138">
        <v>0</v>
      </c>
      <c r="K379" s="138">
        <v>0</v>
      </c>
      <c r="L379" s="138">
        <v>1</v>
      </c>
      <c r="M379" s="138">
        <v>0</v>
      </c>
      <c r="N379" s="138">
        <v>25.7</v>
      </c>
      <c r="O379" s="138">
        <v>28.7</v>
      </c>
      <c r="P379" s="2"/>
    </row>
    <row r="380" spans="1:16" ht="13.5" customHeight="1" x14ac:dyDescent="0.25">
      <c r="A380" s="139">
        <v>0.59375</v>
      </c>
      <c r="B380" s="138">
        <v>25</v>
      </c>
      <c r="C380" s="138">
        <v>0</v>
      </c>
      <c r="D380" s="138">
        <v>1</v>
      </c>
      <c r="E380" s="138">
        <v>20</v>
      </c>
      <c r="F380" s="138">
        <v>3</v>
      </c>
      <c r="G380" s="138">
        <v>0</v>
      </c>
      <c r="H380" s="138">
        <v>0</v>
      </c>
      <c r="I380" s="138">
        <v>0</v>
      </c>
      <c r="J380" s="138">
        <v>1</v>
      </c>
      <c r="K380" s="138">
        <v>0</v>
      </c>
      <c r="L380" s="138">
        <v>0</v>
      </c>
      <c r="M380" s="138">
        <v>0</v>
      </c>
      <c r="N380" s="138">
        <v>25</v>
      </c>
      <c r="O380" s="138">
        <v>28.4</v>
      </c>
      <c r="P380" s="2"/>
    </row>
    <row r="381" spans="1:16" ht="13.5" customHeight="1" x14ac:dyDescent="0.25">
      <c r="A381" s="139">
        <v>0.60416666666666696</v>
      </c>
      <c r="B381" s="138">
        <v>29</v>
      </c>
      <c r="C381" s="138">
        <v>0</v>
      </c>
      <c r="D381" s="138">
        <v>3</v>
      </c>
      <c r="E381" s="138">
        <v>20</v>
      </c>
      <c r="F381" s="138">
        <v>4</v>
      </c>
      <c r="G381" s="138">
        <v>2</v>
      </c>
      <c r="H381" s="138">
        <v>0</v>
      </c>
      <c r="I381" s="138">
        <v>0</v>
      </c>
      <c r="J381" s="138">
        <v>0</v>
      </c>
      <c r="K381" s="138">
        <v>0</v>
      </c>
      <c r="L381" s="138">
        <v>0</v>
      </c>
      <c r="M381" s="138">
        <v>0</v>
      </c>
      <c r="N381" s="138">
        <v>26.6</v>
      </c>
      <c r="O381" s="138">
        <v>31</v>
      </c>
      <c r="P381" s="2"/>
    </row>
    <row r="382" spans="1:16" ht="13.5" customHeight="1" x14ac:dyDescent="0.25">
      <c r="A382" s="139">
        <v>0.61458333333333304</v>
      </c>
      <c r="B382" s="138">
        <v>25</v>
      </c>
      <c r="C382" s="138">
        <v>0</v>
      </c>
      <c r="D382" s="138">
        <v>2</v>
      </c>
      <c r="E382" s="138">
        <v>17</v>
      </c>
      <c r="F382" s="138">
        <v>3</v>
      </c>
      <c r="G382" s="138">
        <v>3</v>
      </c>
      <c r="H382" s="138">
        <v>0</v>
      </c>
      <c r="I382" s="138">
        <v>0</v>
      </c>
      <c r="J382" s="138">
        <v>0</v>
      </c>
      <c r="K382" s="138">
        <v>0</v>
      </c>
      <c r="L382" s="138">
        <v>0</v>
      </c>
      <c r="M382" s="138">
        <v>0</v>
      </c>
      <c r="N382" s="138">
        <v>26.6</v>
      </c>
      <c r="O382" s="138">
        <v>29.9</v>
      </c>
      <c r="P382" s="2"/>
    </row>
    <row r="383" spans="1:16" ht="13.5" customHeight="1" x14ac:dyDescent="0.25">
      <c r="A383" s="139">
        <v>0.625</v>
      </c>
      <c r="B383" s="138">
        <v>27</v>
      </c>
      <c r="C383" s="138">
        <v>0</v>
      </c>
      <c r="D383" s="138">
        <v>0</v>
      </c>
      <c r="E383" s="138">
        <v>15</v>
      </c>
      <c r="F383" s="138">
        <v>7</v>
      </c>
      <c r="G383" s="138">
        <v>3</v>
      </c>
      <c r="H383" s="138">
        <v>0</v>
      </c>
      <c r="I383" s="138">
        <v>0</v>
      </c>
      <c r="J383" s="138">
        <v>1</v>
      </c>
      <c r="K383" s="138">
        <v>0</v>
      </c>
      <c r="L383" s="138">
        <v>1</v>
      </c>
      <c r="M383" s="138">
        <v>0</v>
      </c>
      <c r="N383" s="138">
        <v>26.8</v>
      </c>
      <c r="O383" s="138">
        <v>30.2</v>
      </c>
      <c r="P383" s="2"/>
    </row>
    <row r="384" spans="1:16" ht="13.5" customHeight="1" x14ac:dyDescent="0.25">
      <c r="A384" s="139">
        <v>0.63541666666666696</v>
      </c>
      <c r="B384" s="138">
        <v>31</v>
      </c>
      <c r="C384" s="138">
        <v>1</v>
      </c>
      <c r="D384" s="138">
        <v>1</v>
      </c>
      <c r="E384" s="138">
        <v>22</v>
      </c>
      <c r="F384" s="138">
        <v>5</v>
      </c>
      <c r="G384" s="138">
        <v>2</v>
      </c>
      <c r="H384" s="138">
        <v>0</v>
      </c>
      <c r="I384" s="138">
        <v>0</v>
      </c>
      <c r="J384" s="138">
        <v>0</v>
      </c>
      <c r="K384" s="138">
        <v>0</v>
      </c>
      <c r="L384" s="138">
        <v>0</v>
      </c>
      <c r="M384" s="138">
        <v>0</v>
      </c>
      <c r="N384" s="138">
        <v>25</v>
      </c>
      <c r="O384" s="138">
        <v>28.5</v>
      </c>
      <c r="P384" s="2"/>
    </row>
    <row r="385" spans="1:16" ht="13.5" customHeight="1" x14ac:dyDescent="0.25">
      <c r="A385" s="139">
        <v>0.64583333333333304</v>
      </c>
      <c r="B385" s="138">
        <v>31</v>
      </c>
      <c r="C385" s="138">
        <v>0</v>
      </c>
      <c r="D385" s="138">
        <v>0</v>
      </c>
      <c r="E385" s="138">
        <v>24</v>
      </c>
      <c r="F385" s="138">
        <v>7</v>
      </c>
      <c r="G385" s="138">
        <v>0</v>
      </c>
      <c r="H385" s="138">
        <v>0</v>
      </c>
      <c r="I385" s="138">
        <v>0</v>
      </c>
      <c r="J385" s="138">
        <v>0</v>
      </c>
      <c r="K385" s="138">
        <v>0</v>
      </c>
      <c r="L385" s="138">
        <v>0</v>
      </c>
      <c r="M385" s="138">
        <v>0</v>
      </c>
      <c r="N385" s="138">
        <v>27.9</v>
      </c>
      <c r="O385" s="138">
        <v>30.3</v>
      </c>
      <c r="P385" s="2"/>
    </row>
    <row r="386" spans="1:16" ht="13.5" customHeight="1" x14ac:dyDescent="0.25">
      <c r="A386" s="139">
        <v>0.65625</v>
      </c>
      <c r="B386" s="138">
        <v>33</v>
      </c>
      <c r="C386" s="138">
        <v>1</v>
      </c>
      <c r="D386" s="138">
        <v>0</v>
      </c>
      <c r="E386" s="138">
        <v>25</v>
      </c>
      <c r="F386" s="138">
        <v>6</v>
      </c>
      <c r="G386" s="138">
        <v>1</v>
      </c>
      <c r="H386" s="138">
        <v>0</v>
      </c>
      <c r="I386" s="138">
        <v>0</v>
      </c>
      <c r="J386" s="138">
        <v>0</v>
      </c>
      <c r="K386" s="138">
        <v>0</v>
      </c>
      <c r="L386" s="138">
        <v>0</v>
      </c>
      <c r="M386" s="138">
        <v>0</v>
      </c>
      <c r="N386" s="138">
        <v>27.9</v>
      </c>
      <c r="O386" s="138">
        <v>33</v>
      </c>
      <c r="P386" s="2"/>
    </row>
    <row r="387" spans="1:16" ht="13.5" customHeight="1" x14ac:dyDescent="0.25">
      <c r="A387" s="139">
        <v>0.66666666666666696</v>
      </c>
      <c r="B387" s="138">
        <v>31</v>
      </c>
      <c r="C387" s="138">
        <v>0</v>
      </c>
      <c r="D387" s="138">
        <v>0</v>
      </c>
      <c r="E387" s="138">
        <v>22</v>
      </c>
      <c r="F387" s="138">
        <v>7</v>
      </c>
      <c r="G387" s="138">
        <v>2</v>
      </c>
      <c r="H387" s="138">
        <v>0</v>
      </c>
      <c r="I387" s="138">
        <v>0</v>
      </c>
      <c r="J387" s="138">
        <v>0</v>
      </c>
      <c r="K387" s="138">
        <v>0</v>
      </c>
      <c r="L387" s="138">
        <v>0</v>
      </c>
      <c r="M387" s="138">
        <v>0</v>
      </c>
      <c r="N387" s="138">
        <v>27.5</v>
      </c>
      <c r="O387" s="138">
        <v>30.3</v>
      </c>
      <c r="P387" s="2"/>
    </row>
    <row r="388" spans="1:16" ht="13.5" customHeight="1" x14ac:dyDescent="0.25">
      <c r="A388" s="139">
        <v>0.67708333333333304</v>
      </c>
      <c r="B388" s="138">
        <v>44</v>
      </c>
      <c r="C388" s="138">
        <v>0</v>
      </c>
      <c r="D388" s="138">
        <v>3</v>
      </c>
      <c r="E388" s="138">
        <v>36</v>
      </c>
      <c r="F388" s="138">
        <v>4</v>
      </c>
      <c r="G388" s="138">
        <v>0</v>
      </c>
      <c r="H388" s="138">
        <v>0</v>
      </c>
      <c r="I388" s="138">
        <v>0</v>
      </c>
      <c r="J388" s="138">
        <v>1</v>
      </c>
      <c r="K388" s="138">
        <v>0</v>
      </c>
      <c r="L388" s="138">
        <v>0</v>
      </c>
      <c r="M388" s="138">
        <v>0</v>
      </c>
      <c r="N388" s="138">
        <v>26.2</v>
      </c>
      <c r="O388" s="138">
        <v>30</v>
      </c>
      <c r="P388" s="2"/>
    </row>
    <row r="389" spans="1:16" ht="13.5" customHeight="1" x14ac:dyDescent="0.25">
      <c r="A389" s="139">
        <v>0.6875</v>
      </c>
      <c r="B389" s="138">
        <v>45</v>
      </c>
      <c r="C389" s="138">
        <v>0</v>
      </c>
      <c r="D389" s="138">
        <v>6</v>
      </c>
      <c r="E389" s="138">
        <v>34</v>
      </c>
      <c r="F389" s="138">
        <v>5</v>
      </c>
      <c r="G389" s="138">
        <v>0</v>
      </c>
      <c r="H389" s="138">
        <v>0</v>
      </c>
      <c r="I389" s="138">
        <v>0</v>
      </c>
      <c r="J389" s="138">
        <v>0</v>
      </c>
      <c r="K389" s="138">
        <v>0</v>
      </c>
      <c r="L389" s="138">
        <v>0</v>
      </c>
      <c r="M389" s="138">
        <v>0</v>
      </c>
      <c r="N389" s="138">
        <v>27.3</v>
      </c>
      <c r="O389" s="138">
        <v>30.8</v>
      </c>
      <c r="P389" s="2"/>
    </row>
    <row r="390" spans="1:16" ht="13.5" customHeight="1" x14ac:dyDescent="0.25">
      <c r="A390" s="139">
        <v>0.69791666666666696</v>
      </c>
      <c r="B390" s="138">
        <v>41</v>
      </c>
      <c r="C390" s="138">
        <v>0</v>
      </c>
      <c r="D390" s="138">
        <v>0</v>
      </c>
      <c r="E390" s="138">
        <v>32</v>
      </c>
      <c r="F390" s="138">
        <v>7</v>
      </c>
      <c r="G390" s="138">
        <v>1</v>
      </c>
      <c r="H390" s="138">
        <v>0</v>
      </c>
      <c r="I390" s="138">
        <v>0</v>
      </c>
      <c r="J390" s="138">
        <v>1</v>
      </c>
      <c r="K390" s="138">
        <v>0</v>
      </c>
      <c r="L390" s="138">
        <v>0</v>
      </c>
      <c r="M390" s="138">
        <v>0</v>
      </c>
      <c r="N390" s="138">
        <v>27.5</v>
      </c>
      <c r="O390" s="138">
        <v>32.1</v>
      </c>
      <c r="P390" s="2"/>
    </row>
    <row r="391" spans="1:16" ht="13.5" customHeight="1" x14ac:dyDescent="0.25">
      <c r="A391" s="139">
        <v>0.70833333333333304</v>
      </c>
      <c r="B391" s="138">
        <v>39</v>
      </c>
      <c r="C391" s="138">
        <v>0</v>
      </c>
      <c r="D391" s="138">
        <v>1</v>
      </c>
      <c r="E391" s="138">
        <v>25</v>
      </c>
      <c r="F391" s="138">
        <v>10</v>
      </c>
      <c r="G391" s="138">
        <v>3</v>
      </c>
      <c r="H391" s="138">
        <v>0</v>
      </c>
      <c r="I391" s="138">
        <v>0</v>
      </c>
      <c r="J391" s="138">
        <v>0</v>
      </c>
      <c r="K391" s="138">
        <v>0</v>
      </c>
      <c r="L391" s="138">
        <v>0</v>
      </c>
      <c r="M391" s="138">
        <v>0</v>
      </c>
      <c r="N391" s="138">
        <v>27.5</v>
      </c>
      <c r="O391" s="138">
        <v>30.2</v>
      </c>
      <c r="P391" s="2"/>
    </row>
    <row r="392" spans="1:16" ht="13.5" customHeight="1" x14ac:dyDescent="0.25">
      <c r="A392" s="139">
        <v>0.71875</v>
      </c>
      <c r="B392" s="138">
        <v>48</v>
      </c>
      <c r="C392" s="138">
        <v>0</v>
      </c>
      <c r="D392" s="138">
        <v>2</v>
      </c>
      <c r="E392" s="138">
        <v>37</v>
      </c>
      <c r="F392" s="138">
        <v>9</v>
      </c>
      <c r="G392" s="138">
        <v>0</v>
      </c>
      <c r="H392" s="138">
        <v>0</v>
      </c>
      <c r="I392" s="138">
        <v>0</v>
      </c>
      <c r="J392" s="138">
        <v>0</v>
      </c>
      <c r="K392" s="138">
        <v>0</v>
      </c>
      <c r="L392" s="138">
        <v>0</v>
      </c>
      <c r="M392" s="138">
        <v>0</v>
      </c>
      <c r="N392" s="138">
        <v>27.9</v>
      </c>
      <c r="O392" s="138">
        <v>29.7</v>
      </c>
      <c r="P392" s="2"/>
    </row>
    <row r="393" spans="1:16" ht="13.5" customHeight="1" x14ac:dyDescent="0.25">
      <c r="A393" s="139">
        <v>0.72916666666666696</v>
      </c>
      <c r="B393" s="138">
        <v>30</v>
      </c>
      <c r="C393" s="138">
        <v>0</v>
      </c>
      <c r="D393" s="138">
        <v>0</v>
      </c>
      <c r="E393" s="138">
        <v>29</v>
      </c>
      <c r="F393" s="138">
        <v>1</v>
      </c>
      <c r="G393" s="138">
        <v>0</v>
      </c>
      <c r="H393" s="138">
        <v>0</v>
      </c>
      <c r="I393" s="138">
        <v>0</v>
      </c>
      <c r="J393" s="138">
        <v>0</v>
      </c>
      <c r="K393" s="138">
        <v>0</v>
      </c>
      <c r="L393" s="138">
        <v>0</v>
      </c>
      <c r="M393" s="138">
        <v>0</v>
      </c>
      <c r="N393" s="138">
        <v>27.4</v>
      </c>
      <c r="O393" s="138">
        <v>29.9</v>
      </c>
      <c r="P393" s="2"/>
    </row>
    <row r="394" spans="1:16" ht="13.5" customHeight="1" x14ac:dyDescent="0.25">
      <c r="A394" s="139">
        <v>0.73958333333333304</v>
      </c>
      <c r="B394" s="138">
        <v>27</v>
      </c>
      <c r="C394" s="138">
        <v>0</v>
      </c>
      <c r="D394" s="138">
        <v>0</v>
      </c>
      <c r="E394" s="138">
        <v>19</v>
      </c>
      <c r="F394" s="138">
        <v>7</v>
      </c>
      <c r="G394" s="138">
        <v>1</v>
      </c>
      <c r="H394" s="138">
        <v>0</v>
      </c>
      <c r="I394" s="138">
        <v>0</v>
      </c>
      <c r="J394" s="138">
        <v>0</v>
      </c>
      <c r="K394" s="138">
        <v>0</v>
      </c>
      <c r="L394" s="138">
        <v>0</v>
      </c>
      <c r="M394" s="138">
        <v>0</v>
      </c>
      <c r="N394" s="138">
        <v>28.3</v>
      </c>
      <c r="O394" s="138">
        <v>31.6</v>
      </c>
      <c r="P394" s="2"/>
    </row>
    <row r="395" spans="1:16" ht="13.5" customHeight="1" x14ac:dyDescent="0.25">
      <c r="A395" s="139">
        <v>0.75</v>
      </c>
      <c r="B395" s="138">
        <v>23</v>
      </c>
      <c r="C395" s="138">
        <v>0</v>
      </c>
      <c r="D395" s="138">
        <v>0</v>
      </c>
      <c r="E395" s="138">
        <v>18</v>
      </c>
      <c r="F395" s="138">
        <v>2</v>
      </c>
      <c r="G395" s="138">
        <v>3</v>
      </c>
      <c r="H395" s="138">
        <v>0</v>
      </c>
      <c r="I395" s="138">
        <v>0</v>
      </c>
      <c r="J395" s="138">
        <v>0</v>
      </c>
      <c r="K395" s="138">
        <v>0</v>
      </c>
      <c r="L395" s="138">
        <v>0</v>
      </c>
      <c r="M395" s="138">
        <v>0</v>
      </c>
      <c r="N395" s="138">
        <v>24.7</v>
      </c>
      <c r="O395" s="138">
        <v>30</v>
      </c>
      <c r="P395" s="2"/>
    </row>
    <row r="396" spans="1:16" ht="13.5" customHeight="1" x14ac:dyDescent="0.25">
      <c r="A396" s="139">
        <v>0.76041666666666696</v>
      </c>
      <c r="B396" s="138">
        <v>26</v>
      </c>
      <c r="C396" s="138">
        <v>0</v>
      </c>
      <c r="D396" s="138">
        <v>2</v>
      </c>
      <c r="E396" s="138">
        <v>20</v>
      </c>
      <c r="F396" s="138">
        <v>3</v>
      </c>
      <c r="G396" s="138">
        <v>1</v>
      </c>
      <c r="H396" s="138">
        <v>0</v>
      </c>
      <c r="I396" s="138">
        <v>0</v>
      </c>
      <c r="J396" s="138">
        <v>0</v>
      </c>
      <c r="K396" s="138">
        <v>0</v>
      </c>
      <c r="L396" s="138">
        <v>0</v>
      </c>
      <c r="M396" s="138">
        <v>0</v>
      </c>
      <c r="N396" s="138">
        <v>28.1</v>
      </c>
      <c r="O396" s="138">
        <v>29.8</v>
      </c>
      <c r="P396" s="2"/>
    </row>
    <row r="397" spans="1:16" ht="13.5" customHeight="1" x14ac:dyDescent="0.25">
      <c r="A397" s="139">
        <v>0.77083333333333304</v>
      </c>
      <c r="B397" s="138">
        <v>18</v>
      </c>
      <c r="C397" s="138">
        <v>0</v>
      </c>
      <c r="D397" s="138">
        <v>1</v>
      </c>
      <c r="E397" s="138">
        <v>13</v>
      </c>
      <c r="F397" s="138">
        <v>1</v>
      </c>
      <c r="G397" s="138">
        <v>2</v>
      </c>
      <c r="H397" s="138">
        <v>0</v>
      </c>
      <c r="I397" s="138">
        <v>1</v>
      </c>
      <c r="J397" s="138">
        <v>0</v>
      </c>
      <c r="K397" s="138">
        <v>0</v>
      </c>
      <c r="L397" s="138">
        <v>0</v>
      </c>
      <c r="M397" s="138">
        <v>0</v>
      </c>
      <c r="N397" s="138">
        <v>30</v>
      </c>
      <c r="O397" s="138">
        <v>34</v>
      </c>
      <c r="P397" s="2"/>
    </row>
    <row r="398" spans="1:16" ht="13.5" customHeight="1" x14ac:dyDescent="0.25">
      <c r="A398" s="139">
        <v>0.78125</v>
      </c>
      <c r="B398" s="138">
        <v>19</v>
      </c>
      <c r="C398" s="138">
        <v>0</v>
      </c>
      <c r="D398" s="138">
        <v>0</v>
      </c>
      <c r="E398" s="138">
        <v>12</v>
      </c>
      <c r="F398" s="138">
        <v>6</v>
      </c>
      <c r="G398" s="138">
        <v>0</v>
      </c>
      <c r="H398" s="138">
        <v>0</v>
      </c>
      <c r="I398" s="138">
        <v>0</v>
      </c>
      <c r="J398" s="138">
        <v>1</v>
      </c>
      <c r="K398" s="138">
        <v>0</v>
      </c>
      <c r="L398" s="138">
        <v>0</v>
      </c>
      <c r="M398" s="138">
        <v>0</v>
      </c>
      <c r="N398" s="138">
        <v>27.2</v>
      </c>
      <c r="O398" s="138">
        <v>31.2</v>
      </c>
      <c r="P398" s="2"/>
    </row>
    <row r="399" spans="1:16" ht="13.5" customHeight="1" x14ac:dyDescent="0.25">
      <c r="A399" s="139">
        <v>0.79166666666666696</v>
      </c>
      <c r="B399" s="138">
        <v>20</v>
      </c>
      <c r="C399" s="138">
        <v>0</v>
      </c>
      <c r="D399" s="138">
        <v>0</v>
      </c>
      <c r="E399" s="138">
        <v>18</v>
      </c>
      <c r="F399" s="138">
        <v>2</v>
      </c>
      <c r="G399" s="138">
        <v>0</v>
      </c>
      <c r="H399" s="138">
        <v>0</v>
      </c>
      <c r="I399" s="138">
        <v>0</v>
      </c>
      <c r="J399" s="138">
        <v>0</v>
      </c>
      <c r="K399" s="138">
        <v>0</v>
      </c>
      <c r="L399" s="138">
        <v>0</v>
      </c>
      <c r="M399" s="138">
        <v>0</v>
      </c>
      <c r="N399" s="138">
        <v>27.7</v>
      </c>
      <c r="O399" s="138">
        <v>32</v>
      </c>
      <c r="P399" s="2"/>
    </row>
    <row r="400" spans="1:16" ht="13.5" customHeight="1" x14ac:dyDescent="0.25">
      <c r="A400" s="139">
        <v>0.80208333333333304</v>
      </c>
      <c r="B400" s="138">
        <v>28</v>
      </c>
      <c r="C400" s="138">
        <v>0</v>
      </c>
      <c r="D400" s="138">
        <v>0</v>
      </c>
      <c r="E400" s="138">
        <v>23</v>
      </c>
      <c r="F400" s="138">
        <v>5</v>
      </c>
      <c r="G400" s="138">
        <v>0</v>
      </c>
      <c r="H400" s="138">
        <v>0</v>
      </c>
      <c r="I400" s="138">
        <v>0</v>
      </c>
      <c r="J400" s="138">
        <v>0</v>
      </c>
      <c r="K400" s="138">
        <v>0</v>
      </c>
      <c r="L400" s="138">
        <v>0</v>
      </c>
      <c r="M400" s="138">
        <v>0</v>
      </c>
      <c r="N400" s="138">
        <v>27.9</v>
      </c>
      <c r="O400" s="138">
        <v>31.9</v>
      </c>
      <c r="P400" s="2"/>
    </row>
    <row r="401" spans="1:16" ht="13.5" customHeight="1" x14ac:dyDescent="0.25">
      <c r="A401" s="139">
        <v>0.8125</v>
      </c>
      <c r="B401" s="138">
        <v>34</v>
      </c>
      <c r="C401" s="138">
        <v>0</v>
      </c>
      <c r="D401" s="138">
        <v>0</v>
      </c>
      <c r="E401" s="138">
        <v>30</v>
      </c>
      <c r="F401" s="138">
        <v>3</v>
      </c>
      <c r="G401" s="138">
        <v>1</v>
      </c>
      <c r="H401" s="138">
        <v>0</v>
      </c>
      <c r="I401" s="138">
        <v>0</v>
      </c>
      <c r="J401" s="138">
        <v>0</v>
      </c>
      <c r="K401" s="138">
        <v>0</v>
      </c>
      <c r="L401" s="138">
        <v>0</v>
      </c>
      <c r="M401" s="138">
        <v>0</v>
      </c>
      <c r="N401" s="138">
        <v>27.4</v>
      </c>
      <c r="O401" s="138">
        <v>31.7</v>
      </c>
      <c r="P401" s="2"/>
    </row>
    <row r="402" spans="1:16" ht="13.5" customHeight="1" x14ac:dyDescent="0.25">
      <c r="A402" s="139">
        <v>0.82291666666666696</v>
      </c>
      <c r="B402" s="138">
        <v>26</v>
      </c>
      <c r="C402" s="138">
        <v>0</v>
      </c>
      <c r="D402" s="138">
        <v>0</v>
      </c>
      <c r="E402" s="138">
        <v>23</v>
      </c>
      <c r="F402" s="138">
        <v>2</v>
      </c>
      <c r="G402" s="138">
        <v>1</v>
      </c>
      <c r="H402" s="138">
        <v>0</v>
      </c>
      <c r="I402" s="138">
        <v>0</v>
      </c>
      <c r="J402" s="138">
        <v>0</v>
      </c>
      <c r="K402" s="138">
        <v>0</v>
      </c>
      <c r="L402" s="138">
        <v>0</v>
      </c>
      <c r="M402" s="138">
        <v>0</v>
      </c>
      <c r="N402" s="138">
        <v>28.4</v>
      </c>
      <c r="O402" s="138">
        <v>34.9</v>
      </c>
      <c r="P402" s="2"/>
    </row>
    <row r="403" spans="1:16" ht="13.5" customHeight="1" x14ac:dyDescent="0.25">
      <c r="A403" s="139">
        <v>0.83333333333333304</v>
      </c>
      <c r="B403" s="138">
        <v>25</v>
      </c>
      <c r="C403" s="138">
        <v>0</v>
      </c>
      <c r="D403" s="138">
        <v>2</v>
      </c>
      <c r="E403" s="138">
        <v>22</v>
      </c>
      <c r="F403" s="138">
        <v>1</v>
      </c>
      <c r="G403" s="138">
        <v>0</v>
      </c>
      <c r="H403" s="138">
        <v>0</v>
      </c>
      <c r="I403" s="138">
        <v>0</v>
      </c>
      <c r="J403" s="138">
        <v>0</v>
      </c>
      <c r="K403" s="138">
        <v>0</v>
      </c>
      <c r="L403" s="138">
        <v>0</v>
      </c>
      <c r="M403" s="138">
        <v>0</v>
      </c>
      <c r="N403" s="138">
        <v>28</v>
      </c>
      <c r="O403" s="138">
        <v>33</v>
      </c>
      <c r="P403" s="2"/>
    </row>
    <row r="404" spans="1:16" ht="13.5" customHeight="1" x14ac:dyDescent="0.25">
      <c r="A404" s="139">
        <v>0.84375</v>
      </c>
      <c r="B404" s="138">
        <v>24</v>
      </c>
      <c r="C404" s="138">
        <v>0</v>
      </c>
      <c r="D404" s="138">
        <v>5</v>
      </c>
      <c r="E404" s="138">
        <v>15</v>
      </c>
      <c r="F404" s="138">
        <v>0</v>
      </c>
      <c r="G404" s="138">
        <v>2</v>
      </c>
      <c r="H404" s="138">
        <v>0</v>
      </c>
      <c r="I404" s="138">
        <v>0</v>
      </c>
      <c r="J404" s="138">
        <v>2</v>
      </c>
      <c r="K404" s="138">
        <v>0</v>
      </c>
      <c r="L404" s="138">
        <v>0</v>
      </c>
      <c r="M404" s="138">
        <v>0</v>
      </c>
      <c r="N404" s="138">
        <v>27</v>
      </c>
      <c r="O404" s="138">
        <v>32</v>
      </c>
      <c r="P404" s="2"/>
    </row>
    <row r="405" spans="1:16" ht="13.5" customHeight="1" x14ac:dyDescent="0.25">
      <c r="A405" s="139">
        <v>0.85416666666666696</v>
      </c>
      <c r="B405" s="138">
        <v>5</v>
      </c>
      <c r="C405" s="138">
        <v>0</v>
      </c>
      <c r="D405" s="138">
        <v>0</v>
      </c>
      <c r="E405" s="138">
        <v>4</v>
      </c>
      <c r="F405" s="138">
        <v>1</v>
      </c>
      <c r="G405" s="138">
        <v>0</v>
      </c>
      <c r="H405" s="138">
        <v>0</v>
      </c>
      <c r="I405" s="138">
        <v>0</v>
      </c>
      <c r="J405" s="138">
        <v>0</v>
      </c>
      <c r="K405" s="138">
        <v>0</v>
      </c>
      <c r="L405" s="138">
        <v>0</v>
      </c>
      <c r="M405" s="138">
        <v>0</v>
      </c>
      <c r="N405" s="138">
        <v>26.8</v>
      </c>
      <c r="O405" s="138" t="s">
        <v>192</v>
      </c>
      <c r="P405" s="2"/>
    </row>
    <row r="406" spans="1:16" ht="13.5" customHeight="1" x14ac:dyDescent="0.25">
      <c r="A406" s="139">
        <v>0.86458333333333304</v>
      </c>
      <c r="B406" s="138">
        <v>8</v>
      </c>
      <c r="C406" s="138">
        <v>0</v>
      </c>
      <c r="D406" s="138">
        <v>0</v>
      </c>
      <c r="E406" s="138">
        <v>6</v>
      </c>
      <c r="F406" s="138">
        <v>2</v>
      </c>
      <c r="G406" s="138">
        <v>0</v>
      </c>
      <c r="H406" s="138">
        <v>0</v>
      </c>
      <c r="I406" s="138">
        <v>0</v>
      </c>
      <c r="J406" s="138">
        <v>0</v>
      </c>
      <c r="K406" s="138">
        <v>0</v>
      </c>
      <c r="L406" s="138">
        <v>0</v>
      </c>
      <c r="M406" s="138">
        <v>0</v>
      </c>
      <c r="N406" s="138">
        <v>29.5</v>
      </c>
      <c r="O406" s="138" t="s">
        <v>192</v>
      </c>
      <c r="P406" s="2"/>
    </row>
    <row r="407" spans="1:16" ht="13.5" customHeight="1" x14ac:dyDescent="0.25">
      <c r="A407" s="139">
        <v>0.875</v>
      </c>
      <c r="B407" s="138">
        <v>13</v>
      </c>
      <c r="C407" s="138">
        <v>0</v>
      </c>
      <c r="D407" s="138">
        <v>0</v>
      </c>
      <c r="E407" s="138">
        <v>12</v>
      </c>
      <c r="F407" s="138">
        <v>0</v>
      </c>
      <c r="G407" s="138">
        <v>1</v>
      </c>
      <c r="H407" s="138">
        <v>0</v>
      </c>
      <c r="I407" s="138">
        <v>0</v>
      </c>
      <c r="J407" s="138">
        <v>0</v>
      </c>
      <c r="K407" s="138">
        <v>0</v>
      </c>
      <c r="L407" s="138">
        <v>0</v>
      </c>
      <c r="M407" s="138">
        <v>0</v>
      </c>
      <c r="N407" s="138">
        <v>27.8</v>
      </c>
      <c r="O407" s="138">
        <v>32.299999999999997</v>
      </c>
      <c r="P407" s="2"/>
    </row>
    <row r="408" spans="1:16" ht="13.5" customHeight="1" x14ac:dyDescent="0.25">
      <c r="A408" s="139">
        <v>0.88541666666666696</v>
      </c>
      <c r="B408" s="138">
        <v>18</v>
      </c>
      <c r="C408" s="138">
        <v>0</v>
      </c>
      <c r="D408" s="138">
        <v>0</v>
      </c>
      <c r="E408" s="138">
        <v>17</v>
      </c>
      <c r="F408" s="138">
        <v>0</v>
      </c>
      <c r="G408" s="138">
        <v>1</v>
      </c>
      <c r="H408" s="138">
        <v>0</v>
      </c>
      <c r="I408" s="138">
        <v>0</v>
      </c>
      <c r="J408" s="138">
        <v>0</v>
      </c>
      <c r="K408" s="138">
        <v>0</v>
      </c>
      <c r="L408" s="138">
        <v>0</v>
      </c>
      <c r="M408" s="138">
        <v>0</v>
      </c>
      <c r="N408" s="138">
        <v>27.9</v>
      </c>
      <c r="O408" s="138">
        <v>31.2</v>
      </c>
      <c r="P408" s="2"/>
    </row>
    <row r="409" spans="1:16" ht="13.5" customHeight="1" x14ac:dyDescent="0.25">
      <c r="A409" s="139">
        <v>0.89583333333333304</v>
      </c>
      <c r="B409" s="138">
        <v>9</v>
      </c>
      <c r="C409" s="138">
        <v>0</v>
      </c>
      <c r="D409" s="138">
        <v>0</v>
      </c>
      <c r="E409" s="138">
        <v>7</v>
      </c>
      <c r="F409" s="138">
        <v>1</v>
      </c>
      <c r="G409" s="138">
        <v>1</v>
      </c>
      <c r="H409" s="138">
        <v>0</v>
      </c>
      <c r="I409" s="138">
        <v>0</v>
      </c>
      <c r="J409" s="138">
        <v>0</v>
      </c>
      <c r="K409" s="138">
        <v>0</v>
      </c>
      <c r="L409" s="138">
        <v>0</v>
      </c>
      <c r="M409" s="138">
        <v>0</v>
      </c>
      <c r="N409" s="138">
        <v>28.6</v>
      </c>
      <c r="O409" s="138" t="s">
        <v>192</v>
      </c>
      <c r="P409" s="2"/>
    </row>
    <row r="410" spans="1:16" ht="13.5" customHeight="1" x14ac:dyDescent="0.25">
      <c r="A410" s="139">
        <v>0.90625</v>
      </c>
      <c r="B410" s="138">
        <v>10</v>
      </c>
      <c r="C410" s="138">
        <v>0</v>
      </c>
      <c r="D410" s="138">
        <v>2</v>
      </c>
      <c r="E410" s="138">
        <v>6</v>
      </c>
      <c r="F410" s="138">
        <v>1</v>
      </c>
      <c r="G410" s="138">
        <v>1</v>
      </c>
      <c r="H410" s="138">
        <v>0</v>
      </c>
      <c r="I410" s="138">
        <v>0</v>
      </c>
      <c r="J410" s="138">
        <v>0</v>
      </c>
      <c r="K410" s="138">
        <v>0</v>
      </c>
      <c r="L410" s="138">
        <v>0</v>
      </c>
      <c r="M410" s="138">
        <v>0</v>
      </c>
      <c r="N410" s="138">
        <v>28.6</v>
      </c>
      <c r="O410" s="138" t="s">
        <v>192</v>
      </c>
      <c r="P410" s="2"/>
    </row>
    <row r="411" spans="1:16" ht="13.5" customHeight="1" x14ac:dyDescent="0.25">
      <c r="A411" s="139">
        <v>0.91666666666666696</v>
      </c>
      <c r="B411" s="138">
        <v>2</v>
      </c>
      <c r="C411" s="138">
        <v>0</v>
      </c>
      <c r="D411" s="138">
        <v>0</v>
      </c>
      <c r="E411" s="138">
        <v>2</v>
      </c>
      <c r="F411" s="138">
        <v>0</v>
      </c>
      <c r="G411" s="138">
        <v>0</v>
      </c>
      <c r="H411" s="138">
        <v>0</v>
      </c>
      <c r="I411" s="138">
        <v>0</v>
      </c>
      <c r="J411" s="138">
        <v>0</v>
      </c>
      <c r="K411" s="138">
        <v>0</v>
      </c>
      <c r="L411" s="138">
        <v>0</v>
      </c>
      <c r="M411" s="138">
        <v>0</v>
      </c>
      <c r="N411" s="138">
        <v>28</v>
      </c>
      <c r="O411" s="138" t="s">
        <v>192</v>
      </c>
      <c r="P411" s="2"/>
    </row>
    <row r="412" spans="1:16" ht="13.5" customHeight="1" x14ac:dyDescent="0.25">
      <c r="A412" s="139">
        <v>0.92708333333333304</v>
      </c>
      <c r="B412" s="138">
        <v>2</v>
      </c>
      <c r="C412" s="138">
        <v>0</v>
      </c>
      <c r="D412" s="138">
        <v>0</v>
      </c>
      <c r="E412" s="138">
        <v>2</v>
      </c>
      <c r="F412" s="138">
        <v>0</v>
      </c>
      <c r="G412" s="138">
        <v>0</v>
      </c>
      <c r="H412" s="138">
        <v>0</v>
      </c>
      <c r="I412" s="138">
        <v>0</v>
      </c>
      <c r="J412" s="138">
        <v>0</v>
      </c>
      <c r="K412" s="138">
        <v>0</v>
      </c>
      <c r="L412" s="138">
        <v>0</v>
      </c>
      <c r="M412" s="138">
        <v>0</v>
      </c>
      <c r="N412" s="138">
        <v>30.4</v>
      </c>
      <c r="O412" s="138" t="s">
        <v>192</v>
      </c>
      <c r="P412" s="2"/>
    </row>
    <row r="413" spans="1:16" ht="13.5" customHeight="1" x14ac:dyDescent="0.25">
      <c r="A413" s="139">
        <v>0.9375</v>
      </c>
      <c r="B413" s="138">
        <v>1</v>
      </c>
      <c r="C413" s="138">
        <v>0</v>
      </c>
      <c r="D413" s="138">
        <v>0</v>
      </c>
      <c r="E413" s="138">
        <v>1</v>
      </c>
      <c r="F413" s="138">
        <v>0</v>
      </c>
      <c r="G413" s="138">
        <v>0</v>
      </c>
      <c r="H413" s="138">
        <v>0</v>
      </c>
      <c r="I413" s="138">
        <v>0</v>
      </c>
      <c r="J413" s="138">
        <v>0</v>
      </c>
      <c r="K413" s="138">
        <v>0</v>
      </c>
      <c r="L413" s="138">
        <v>0</v>
      </c>
      <c r="M413" s="138">
        <v>0</v>
      </c>
      <c r="N413" s="138">
        <v>46.2</v>
      </c>
      <c r="O413" s="138" t="s">
        <v>192</v>
      </c>
      <c r="P413" s="2"/>
    </row>
    <row r="414" spans="1:16" ht="13.5" customHeight="1" x14ac:dyDescent="0.25">
      <c r="A414" s="139">
        <v>0.94791666666666696</v>
      </c>
      <c r="B414" s="138">
        <v>2</v>
      </c>
      <c r="C414" s="138">
        <v>0</v>
      </c>
      <c r="D414" s="138">
        <v>1</v>
      </c>
      <c r="E414" s="138">
        <v>1</v>
      </c>
      <c r="F414" s="138">
        <v>0</v>
      </c>
      <c r="G414" s="138">
        <v>0</v>
      </c>
      <c r="H414" s="138">
        <v>0</v>
      </c>
      <c r="I414" s="138">
        <v>0</v>
      </c>
      <c r="J414" s="138">
        <v>0</v>
      </c>
      <c r="K414" s="138">
        <v>0</v>
      </c>
      <c r="L414" s="138">
        <v>0</v>
      </c>
      <c r="M414" s="138">
        <v>0</v>
      </c>
      <c r="N414" s="138">
        <v>34.799999999999997</v>
      </c>
      <c r="O414" s="138" t="s">
        <v>192</v>
      </c>
      <c r="P414" s="2"/>
    </row>
    <row r="415" spans="1:16" ht="13.5" customHeight="1" x14ac:dyDescent="0.25">
      <c r="A415" s="139">
        <v>0.95833333333333304</v>
      </c>
      <c r="B415" s="138">
        <v>2</v>
      </c>
      <c r="C415" s="138">
        <v>0</v>
      </c>
      <c r="D415" s="138">
        <v>0</v>
      </c>
      <c r="E415" s="138">
        <v>2</v>
      </c>
      <c r="F415" s="138">
        <v>0</v>
      </c>
      <c r="G415" s="138">
        <v>0</v>
      </c>
      <c r="H415" s="138">
        <v>0</v>
      </c>
      <c r="I415" s="138">
        <v>0</v>
      </c>
      <c r="J415" s="138">
        <v>0</v>
      </c>
      <c r="K415" s="138">
        <v>0</v>
      </c>
      <c r="L415" s="138">
        <v>0</v>
      </c>
      <c r="M415" s="138">
        <v>0</v>
      </c>
      <c r="N415" s="138">
        <v>26.2</v>
      </c>
      <c r="O415" s="138" t="s">
        <v>192</v>
      </c>
      <c r="P415" s="2"/>
    </row>
    <row r="416" spans="1:16" ht="13.5" customHeight="1" x14ac:dyDescent="0.25">
      <c r="A416" s="139">
        <v>0.96875</v>
      </c>
      <c r="B416" s="138">
        <v>0</v>
      </c>
      <c r="C416" s="138">
        <v>0</v>
      </c>
      <c r="D416" s="138">
        <v>0</v>
      </c>
      <c r="E416" s="138">
        <v>0</v>
      </c>
      <c r="F416" s="138">
        <v>0</v>
      </c>
      <c r="G416" s="138">
        <v>0</v>
      </c>
      <c r="H416" s="138">
        <v>0</v>
      </c>
      <c r="I416" s="138">
        <v>0</v>
      </c>
      <c r="J416" s="138">
        <v>0</v>
      </c>
      <c r="K416" s="138">
        <v>0</v>
      </c>
      <c r="L416" s="138">
        <v>0</v>
      </c>
      <c r="M416" s="138">
        <v>0</v>
      </c>
      <c r="N416" s="138" t="s">
        <v>192</v>
      </c>
      <c r="O416" s="138" t="s">
        <v>192</v>
      </c>
      <c r="P416" s="2"/>
    </row>
    <row r="417" spans="1:16" ht="13.5" customHeight="1" x14ac:dyDescent="0.25">
      <c r="A417" s="139">
        <v>0.97916666666666696</v>
      </c>
      <c r="B417" s="138">
        <v>3</v>
      </c>
      <c r="C417" s="138">
        <v>0</v>
      </c>
      <c r="D417" s="138">
        <v>0</v>
      </c>
      <c r="E417" s="138">
        <v>3</v>
      </c>
      <c r="F417" s="138">
        <v>0</v>
      </c>
      <c r="G417" s="138">
        <v>0</v>
      </c>
      <c r="H417" s="138">
        <v>0</v>
      </c>
      <c r="I417" s="138">
        <v>0</v>
      </c>
      <c r="J417" s="138">
        <v>0</v>
      </c>
      <c r="K417" s="138">
        <v>0</v>
      </c>
      <c r="L417" s="138">
        <v>0</v>
      </c>
      <c r="M417" s="138">
        <v>0</v>
      </c>
      <c r="N417" s="138">
        <v>31.1</v>
      </c>
      <c r="O417" s="138" t="s">
        <v>192</v>
      </c>
      <c r="P417" s="2"/>
    </row>
    <row r="418" spans="1:16" ht="13.5" customHeight="1" thickBot="1" x14ac:dyDescent="0.3">
      <c r="A418" s="140">
        <v>0.98958333333333304</v>
      </c>
      <c r="B418" s="138">
        <v>0</v>
      </c>
      <c r="C418" s="138">
        <v>0</v>
      </c>
      <c r="D418" s="138">
        <v>0</v>
      </c>
      <c r="E418" s="138">
        <v>0</v>
      </c>
      <c r="F418" s="138">
        <v>0</v>
      </c>
      <c r="G418" s="138">
        <v>0</v>
      </c>
      <c r="H418" s="138">
        <v>0</v>
      </c>
      <c r="I418" s="138">
        <v>0</v>
      </c>
      <c r="J418" s="138">
        <v>0</v>
      </c>
      <c r="K418" s="138">
        <v>0</v>
      </c>
      <c r="L418" s="138">
        <v>0</v>
      </c>
      <c r="M418" s="138">
        <v>0</v>
      </c>
      <c r="N418" s="138" t="s">
        <v>192</v>
      </c>
      <c r="O418" s="138" t="s">
        <v>192</v>
      </c>
      <c r="P418" s="2"/>
    </row>
    <row r="419" spans="1:16" ht="13.5" customHeight="1" thickTop="1" x14ac:dyDescent="0.25">
      <c r="A419" s="141" t="s">
        <v>44</v>
      </c>
      <c r="B419" s="142">
        <f t="shared" ref="B419:M419" si="44">SUM(B351:B398)</f>
        <v>1309</v>
      </c>
      <c r="C419" s="142">
        <f t="shared" si="44"/>
        <v>6</v>
      </c>
      <c r="D419" s="142">
        <f t="shared" si="44"/>
        <v>35</v>
      </c>
      <c r="E419" s="142">
        <f t="shared" si="44"/>
        <v>940</v>
      </c>
      <c r="F419" s="142">
        <f t="shared" si="44"/>
        <v>233</v>
      </c>
      <c r="G419" s="142">
        <f t="shared" si="44"/>
        <v>75</v>
      </c>
      <c r="H419" s="142">
        <f t="shared" si="44"/>
        <v>2</v>
      </c>
      <c r="I419" s="142">
        <f t="shared" si="44"/>
        <v>1</v>
      </c>
      <c r="J419" s="142">
        <f t="shared" si="44"/>
        <v>11</v>
      </c>
      <c r="K419" s="142">
        <f t="shared" si="44"/>
        <v>0</v>
      </c>
      <c r="L419" s="142">
        <f t="shared" si="44"/>
        <v>6</v>
      </c>
      <c r="M419" s="142">
        <f t="shared" si="44"/>
        <v>0</v>
      </c>
      <c r="N419" s="143">
        <v>26.8</v>
      </c>
      <c r="O419" s="143">
        <v>30.3</v>
      </c>
    </row>
    <row r="420" spans="1:16" ht="13.5" customHeight="1" x14ac:dyDescent="0.25">
      <c r="A420" s="144" t="s">
        <v>45</v>
      </c>
      <c r="B420" s="138">
        <f t="shared" ref="B420:M420" si="45">SUM(B347:B410)</f>
        <v>1613</v>
      </c>
      <c r="C420" s="138">
        <f t="shared" si="45"/>
        <v>6</v>
      </c>
      <c r="D420" s="138">
        <f t="shared" si="45"/>
        <v>47</v>
      </c>
      <c r="E420" s="138">
        <f t="shared" si="45"/>
        <v>1186</v>
      </c>
      <c r="F420" s="138">
        <f t="shared" si="45"/>
        <v>267</v>
      </c>
      <c r="G420" s="138">
        <f t="shared" si="45"/>
        <v>84</v>
      </c>
      <c r="H420" s="138">
        <f t="shared" si="45"/>
        <v>2</v>
      </c>
      <c r="I420" s="138">
        <f t="shared" si="45"/>
        <v>1</v>
      </c>
      <c r="J420" s="138">
        <f t="shared" si="45"/>
        <v>14</v>
      </c>
      <c r="K420" s="138">
        <f t="shared" si="45"/>
        <v>0</v>
      </c>
      <c r="L420" s="138">
        <f t="shared" si="45"/>
        <v>6</v>
      </c>
      <c r="M420" s="138">
        <f t="shared" si="45"/>
        <v>0</v>
      </c>
      <c r="N420" s="145">
        <v>27</v>
      </c>
      <c r="O420" s="145">
        <v>30.5</v>
      </c>
    </row>
    <row r="421" spans="1:16" ht="13.5" customHeight="1" x14ac:dyDescent="0.25">
      <c r="A421" s="138" t="s">
        <v>46</v>
      </c>
      <c r="B421" s="138">
        <f t="shared" ref="B421:M421" si="46">SUM(B347:B418)</f>
        <v>1625</v>
      </c>
      <c r="C421" s="138">
        <f t="shared" si="46"/>
        <v>6</v>
      </c>
      <c r="D421" s="138">
        <f t="shared" si="46"/>
        <v>48</v>
      </c>
      <c r="E421" s="138">
        <f t="shared" si="46"/>
        <v>1197</v>
      </c>
      <c r="F421" s="138">
        <f t="shared" si="46"/>
        <v>267</v>
      </c>
      <c r="G421" s="138">
        <f t="shared" si="46"/>
        <v>84</v>
      </c>
      <c r="H421" s="138">
        <f t="shared" si="46"/>
        <v>2</v>
      </c>
      <c r="I421" s="138">
        <f t="shared" si="46"/>
        <v>1</v>
      </c>
      <c r="J421" s="138">
        <f t="shared" si="46"/>
        <v>14</v>
      </c>
      <c r="K421" s="138">
        <f t="shared" si="46"/>
        <v>0</v>
      </c>
      <c r="L421" s="138">
        <f t="shared" si="46"/>
        <v>6</v>
      </c>
      <c r="M421" s="138">
        <f t="shared" si="46"/>
        <v>0</v>
      </c>
      <c r="N421" s="145">
        <v>27.1</v>
      </c>
      <c r="O421" s="145">
        <v>30.6</v>
      </c>
    </row>
    <row r="422" spans="1:16" ht="13.5" customHeight="1" thickBot="1" x14ac:dyDescent="0.3">
      <c r="A422" s="146" t="s">
        <v>47</v>
      </c>
      <c r="B422" s="146">
        <f t="shared" ref="B422:M422" si="47">SUM(B323:B418)</f>
        <v>1656</v>
      </c>
      <c r="C422" s="146">
        <f t="shared" si="47"/>
        <v>6</v>
      </c>
      <c r="D422" s="146">
        <f t="shared" si="47"/>
        <v>49</v>
      </c>
      <c r="E422" s="146">
        <f t="shared" si="47"/>
        <v>1219</v>
      </c>
      <c r="F422" s="146">
        <f t="shared" si="47"/>
        <v>274</v>
      </c>
      <c r="G422" s="146">
        <f t="shared" si="47"/>
        <v>84</v>
      </c>
      <c r="H422" s="146">
        <f t="shared" si="47"/>
        <v>2</v>
      </c>
      <c r="I422" s="146">
        <f t="shared" si="47"/>
        <v>1</v>
      </c>
      <c r="J422" s="146">
        <f t="shared" si="47"/>
        <v>14</v>
      </c>
      <c r="K422" s="146">
        <f t="shared" si="47"/>
        <v>0</v>
      </c>
      <c r="L422" s="146">
        <f t="shared" si="47"/>
        <v>7</v>
      </c>
      <c r="M422" s="146">
        <f t="shared" si="47"/>
        <v>0</v>
      </c>
      <c r="N422" s="147">
        <v>27.1</v>
      </c>
      <c r="O422" s="147">
        <v>30.6</v>
      </c>
    </row>
    <row r="423" spans="1:16" ht="13.5" customHeight="1" thickTop="1" x14ac:dyDescent="0.25">
      <c r="N423" s="148"/>
      <c r="O423" s="148"/>
    </row>
    <row r="424" spans="1:16" ht="13.5" customHeight="1" thickBot="1" x14ac:dyDescent="0.3">
      <c r="A424" s="149" t="s">
        <v>9</v>
      </c>
      <c r="B424" s="150" t="str">
        <f>TEXT(C424,"dddd")</f>
        <v>Friday</v>
      </c>
      <c r="C424" s="150">
        <f>C320+1</f>
        <v>45471</v>
      </c>
      <c r="D424" s="149"/>
      <c r="E424" s="149"/>
      <c r="F424" s="149"/>
      <c r="G424" s="149"/>
      <c r="H424" s="149"/>
      <c r="I424" s="149"/>
      <c r="J424" s="149"/>
      <c r="K424" s="149"/>
      <c r="L424" s="149"/>
      <c r="M424" s="149"/>
      <c r="N424" s="151"/>
      <c r="O424" s="151"/>
    </row>
    <row r="425" spans="1:16" ht="13.5" customHeight="1" thickTop="1" thickBot="1" x14ac:dyDescent="0.3">
      <c r="A425" s="149"/>
      <c r="B425" s="522" t="s">
        <v>30</v>
      </c>
      <c r="C425" s="522" t="s">
        <v>31</v>
      </c>
      <c r="D425" s="522" t="s">
        <v>32</v>
      </c>
      <c r="E425" s="522" t="s">
        <v>33</v>
      </c>
      <c r="F425" s="522" t="s">
        <v>34</v>
      </c>
      <c r="G425" s="522" t="s">
        <v>35</v>
      </c>
      <c r="H425" s="522" t="s">
        <v>36</v>
      </c>
      <c r="I425" s="522" t="s">
        <v>37</v>
      </c>
      <c r="J425" s="522" t="s">
        <v>38</v>
      </c>
      <c r="K425" s="522" t="s">
        <v>39</v>
      </c>
      <c r="L425" s="522" t="s">
        <v>40</v>
      </c>
      <c r="M425" s="522" t="s">
        <v>41</v>
      </c>
      <c r="N425" s="520" t="s">
        <v>42</v>
      </c>
      <c r="O425" s="520" t="s">
        <v>43</v>
      </c>
    </row>
    <row r="426" spans="1:16" ht="13.5" customHeight="1" thickTop="1" thickBot="1" x14ac:dyDescent="0.3">
      <c r="A426" s="152" t="s">
        <v>50</v>
      </c>
      <c r="B426" s="523"/>
      <c r="C426" s="523"/>
      <c r="D426" s="523"/>
      <c r="E426" s="523"/>
      <c r="F426" s="523"/>
      <c r="G426" s="523"/>
      <c r="H426" s="523"/>
      <c r="I426" s="523"/>
      <c r="J426" s="523"/>
      <c r="K426" s="523"/>
      <c r="L426" s="523"/>
      <c r="M426" s="523"/>
      <c r="N426" s="521"/>
      <c r="O426" s="521"/>
    </row>
    <row r="427" spans="1:16" ht="13.5" customHeight="1" thickTop="1" x14ac:dyDescent="0.25">
      <c r="A427" s="137">
        <v>0</v>
      </c>
      <c r="B427" s="138">
        <v>2</v>
      </c>
      <c r="C427" s="138">
        <v>0</v>
      </c>
      <c r="D427" s="138">
        <v>0</v>
      </c>
      <c r="E427" s="138">
        <v>1</v>
      </c>
      <c r="F427" s="138">
        <v>1</v>
      </c>
      <c r="G427" s="138">
        <v>0</v>
      </c>
      <c r="H427" s="138">
        <v>0</v>
      </c>
      <c r="I427" s="138">
        <v>0</v>
      </c>
      <c r="J427" s="138">
        <v>0</v>
      </c>
      <c r="K427" s="138">
        <v>0</v>
      </c>
      <c r="L427" s="138">
        <v>0</v>
      </c>
      <c r="M427" s="138">
        <v>0</v>
      </c>
      <c r="N427" s="138">
        <v>35.9</v>
      </c>
      <c r="O427" s="138" t="s">
        <v>192</v>
      </c>
      <c r="P427" s="2"/>
    </row>
    <row r="428" spans="1:16" ht="13.5" customHeight="1" x14ac:dyDescent="0.25">
      <c r="A428" s="139">
        <v>1.0416666666666666E-2</v>
      </c>
      <c r="B428" s="138">
        <v>1</v>
      </c>
      <c r="C428" s="138">
        <v>0</v>
      </c>
      <c r="D428" s="138">
        <v>0</v>
      </c>
      <c r="E428" s="138">
        <v>1</v>
      </c>
      <c r="F428" s="138">
        <v>0</v>
      </c>
      <c r="G428" s="138">
        <v>0</v>
      </c>
      <c r="H428" s="138">
        <v>0</v>
      </c>
      <c r="I428" s="138">
        <v>0</v>
      </c>
      <c r="J428" s="138">
        <v>0</v>
      </c>
      <c r="K428" s="138">
        <v>0</v>
      </c>
      <c r="L428" s="138">
        <v>0</v>
      </c>
      <c r="M428" s="138">
        <v>0</v>
      </c>
      <c r="N428" s="138">
        <v>29.8</v>
      </c>
      <c r="O428" s="138" t="s">
        <v>192</v>
      </c>
      <c r="P428" s="2"/>
    </row>
    <row r="429" spans="1:16" ht="13.5" customHeight="1" x14ac:dyDescent="0.25">
      <c r="A429" s="139">
        <v>2.0833333333333332E-2</v>
      </c>
      <c r="B429" s="138">
        <v>1</v>
      </c>
      <c r="C429" s="138">
        <v>0</v>
      </c>
      <c r="D429" s="138">
        <v>0</v>
      </c>
      <c r="E429" s="138">
        <v>1</v>
      </c>
      <c r="F429" s="138">
        <v>0</v>
      </c>
      <c r="G429" s="138">
        <v>0</v>
      </c>
      <c r="H429" s="138">
        <v>0</v>
      </c>
      <c r="I429" s="138">
        <v>0</v>
      </c>
      <c r="J429" s="138">
        <v>0</v>
      </c>
      <c r="K429" s="138">
        <v>0</v>
      </c>
      <c r="L429" s="138">
        <v>0</v>
      </c>
      <c r="M429" s="138">
        <v>0</v>
      </c>
      <c r="N429" s="138">
        <v>20.3</v>
      </c>
      <c r="O429" s="138" t="s">
        <v>192</v>
      </c>
      <c r="P429" s="2"/>
    </row>
    <row r="430" spans="1:16" ht="13.5" customHeight="1" x14ac:dyDescent="0.25">
      <c r="A430" s="139">
        <v>3.125E-2</v>
      </c>
      <c r="B430" s="138">
        <v>0</v>
      </c>
      <c r="C430" s="138">
        <v>0</v>
      </c>
      <c r="D430" s="138">
        <v>0</v>
      </c>
      <c r="E430" s="138">
        <v>0</v>
      </c>
      <c r="F430" s="138">
        <v>0</v>
      </c>
      <c r="G430" s="138">
        <v>0</v>
      </c>
      <c r="H430" s="138">
        <v>0</v>
      </c>
      <c r="I430" s="138">
        <v>0</v>
      </c>
      <c r="J430" s="138">
        <v>0</v>
      </c>
      <c r="K430" s="138">
        <v>0</v>
      </c>
      <c r="L430" s="138">
        <v>0</v>
      </c>
      <c r="M430" s="138">
        <v>0</v>
      </c>
      <c r="N430" s="138" t="s">
        <v>192</v>
      </c>
      <c r="O430" s="138" t="s">
        <v>192</v>
      </c>
      <c r="P430" s="2"/>
    </row>
    <row r="431" spans="1:16" ht="13.5" customHeight="1" x14ac:dyDescent="0.25">
      <c r="A431" s="139">
        <v>4.1666666666666664E-2</v>
      </c>
      <c r="B431" s="138">
        <v>0</v>
      </c>
      <c r="C431" s="138">
        <v>0</v>
      </c>
      <c r="D431" s="138">
        <v>0</v>
      </c>
      <c r="E431" s="138">
        <v>0</v>
      </c>
      <c r="F431" s="138">
        <v>0</v>
      </c>
      <c r="G431" s="138">
        <v>0</v>
      </c>
      <c r="H431" s="138">
        <v>0</v>
      </c>
      <c r="I431" s="138">
        <v>0</v>
      </c>
      <c r="J431" s="138">
        <v>0</v>
      </c>
      <c r="K431" s="138">
        <v>0</v>
      </c>
      <c r="L431" s="138">
        <v>0</v>
      </c>
      <c r="M431" s="138">
        <v>0</v>
      </c>
      <c r="N431" s="138" t="s">
        <v>192</v>
      </c>
      <c r="O431" s="138" t="s">
        <v>192</v>
      </c>
      <c r="P431" s="2"/>
    </row>
    <row r="432" spans="1:16" ht="13.5" customHeight="1" x14ac:dyDescent="0.25">
      <c r="A432" s="139">
        <v>5.2083333333333336E-2</v>
      </c>
      <c r="B432" s="138">
        <v>0</v>
      </c>
      <c r="C432" s="138">
        <v>0</v>
      </c>
      <c r="D432" s="138">
        <v>0</v>
      </c>
      <c r="E432" s="138">
        <v>0</v>
      </c>
      <c r="F432" s="138">
        <v>0</v>
      </c>
      <c r="G432" s="138">
        <v>0</v>
      </c>
      <c r="H432" s="138">
        <v>0</v>
      </c>
      <c r="I432" s="138">
        <v>0</v>
      </c>
      <c r="J432" s="138">
        <v>0</v>
      </c>
      <c r="K432" s="138">
        <v>0</v>
      </c>
      <c r="L432" s="138">
        <v>0</v>
      </c>
      <c r="M432" s="138">
        <v>0</v>
      </c>
      <c r="N432" s="138" t="s">
        <v>192</v>
      </c>
      <c r="O432" s="138" t="s">
        <v>192</v>
      </c>
      <c r="P432" s="2"/>
    </row>
    <row r="433" spans="1:16" ht="13.5" customHeight="1" x14ac:dyDescent="0.25">
      <c r="A433" s="139">
        <v>6.25E-2</v>
      </c>
      <c r="B433" s="138">
        <v>0</v>
      </c>
      <c r="C433" s="138">
        <v>0</v>
      </c>
      <c r="D433" s="138">
        <v>0</v>
      </c>
      <c r="E433" s="138">
        <v>0</v>
      </c>
      <c r="F433" s="138">
        <v>0</v>
      </c>
      <c r="G433" s="138">
        <v>0</v>
      </c>
      <c r="H433" s="138">
        <v>0</v>
      </c>
      <c r="I433" s="138">
        <v>0</v>
      </c>
      <c r="J433" s="138">
        <v>0</v>
      </c>
      <c r="K433" s="138">
        <v>0</v>
      </c>
      <c r="L433" s="138">
        <v>0</v>
      </c>
      <c r="M433" s="138">
        <v>0</v>
      </c>
      <c r="N433" s="138" t="s">
        <v>192</v>
      </c>
      <c r="O433" s="138" t="s">
        <v>192</v>
      </c>
      <c r="P433" s="2"/>
    </row>
    <row r="434" spans="1:16" ht="13.5" customHeight="1" x14ac:dyDescent="0.25">
      <c r="A434" s="139">
        <v>7.2916666666666699E-2</v>
      </c>
      <c r="B434" s="138">
        <v>0</v>
      </c>
      <c r="C434" s="138">
        <v>0</v>
      </c>
      <c r="D434" s="138">
        <v>0</v>
      </c>
      <c r="E434" s="138">
        <v>0</v>
      </c>
      <c r="F434" s="138">
        <v>0</v>
      </c>
      <c r="G434" s="138">
        <v>0</v>
      </c>
      <c r="H434" s="138">
        <v>0</v>
      </c>
      <c r="I434" s="138">
        <v>0</v>
      </c>
      <c r="J434" s="138">
        <v>0</v>
      </c>
      <c r="K434" s="138">
        <v>0</v>
      </c>
      <c r="L434" s="138">
        <v>0</v>
      </c>
      <c r="M434" s="138">
        <v>0</v>
      </c>
      <c r="N434" s="138" t="s">
        <v>192</v>
      </c>
      <c r="O434" s="138" t="s">
        <v>192</v>
      </c>
      <c r="P434" s="2"/>
    </row>
    <row r="435" spans="1:16" ht="13.5" customHeight="1" x14ac:dyDescent="0.25">
      <c r="A435" s="139">
        <v>8.3333333333333301E-2</v>
      </c>
      <c r="B435" s="138">
        <v>0</v>
      </c>
      <c r="C435" s="138">
        <v>0</v>
      </c>
      <c r="D435" s="138">
        <v>0</v>
      </c>
      <c r="E435" s="138">
        <v>0</v>
      </c>
      <c r="F435" s="138">
        <v>0</v>
      </c>
      <c r="G435" s="138">
        <v>0</v>
      </c>
      <c r="H435" s="138">
        <v>0</v>
      </c>
      <c r="I435" s="138">
        <v>0</v>
      </c>
      <c r="J435" s="138">
        <v>0</v>
      </c>
      <c r="K435" s="138">
        <v>0</v>
      </c>
      <c r="L435" s="138">
        <v>0</v>
      </c>
      <c r="M435" s="138">
        <v>0</v>
      </c>
      <c r="N435" s="138" t="s">
        <v>192</v>
      </c>
      <c r="O435" s="138" t="s">
        <v>192</v>
      </c>
      <c r="P435" s="2"/>
    </row>
    <row r="436" spans="1:16" ht="13.5" customHeight="1" x14ac:dyDescent="0.25">
      <c r="A436" s="139">
        <v>9.375E-2</v>
      </c>
      <c r="B436" s="138">
        <v>0</v>
      </c>
      <c r="C436" s="138">
        <v>0</v>
      </c>
      <c r="D436" s="138">
        <v>0</v>
      </c>
      <c r="E436" s="138">
        <v>0</v>
      </c>
      <c r="F436" s="138">
        <v>0</v>
      </c>
      <c r="G436" s="138">
        <v>0</v>
      </c>
      <c r="H436" s="138">
        <v>0</v>
      </c>
      <c r="I436" s="138">
        <v>0</v>
      </c>
      <c r="J436" s="138">
        <v>0</v>
      </c>
      <c r="K436" s="138">
        <v>0</v>
      </c>
      <c r="L436" s="138">
        <v>0</v>
      </c>
      <c r="M436" s="138">
        <v>0</v>
      </c>
      <c r="N436" s="138" t="s">
        <v>192</v>
      </c>
      <c r="O436" s="138" t="s">
        <v>192</v>
      </c>
      <c r="P436" s="2"/>
    </row>
    <row r="437" spans="1:16" ht="13.5" customHeight="1" x14ac:dyDescent="0.25">
      <c r="A437" s="139">
        <v>0.104166666666667</v>
      </c>
      <c r="B437" s="138">
        <v>0</v>
      </c>
      <c r="C437" s="138">
        <v>0</v>
      </c>
      <c r="D437" s="138">
        <v>0</v>
      </c>
      <c r="E437" s="138">
        <v>0</v>
      </c>
      <c r="F437" s="138">
        <v>0</v>
      </c>
      <c r="G437" s="138">
        <v>0</v>
      </c>
      <c r="H437" s="138">
        <v>0</v>
      </c>
      <c r="I437" s="138">
        <v>0</v>
      </c>
      <c r="J437" s="138">
        <v>0</v>
      </c>
      <c r="K437" s="138">
        <v>0</v>
      </c>
      <c r="L437" s="138">
        <v>0</v>
      </c>
      <c r="M437" s="138">
        <v>0</v>
      </c>
      <c r="N437" s="138" t="s">
        <v>192</v>
      </c>
      <c r="O437" s="138" t="s">
        <v>192</v>
      </c>
      <c r="P437" s="2"/>
    </row>
    <row r="438" spans="1:16" ht="13.5" customHeight="1" x14ac:dyDescent="0.25">
      <c r="A438" s="139">
        <v>0.114583333333333</v>
      </c>
      <c r="B438" s="138">
        <v>0</v>
      </c>
      <c r="C438" s="138">
        <v>0</v>
      </c>
      <c r="D438" s="138">
        <v>0</v>
      </c>
      <c r="E438" s="138">
        <v>0</v>
      </c>
      <c r="F438" s="138">
        <v>0</v>
      </c>
      <c r="G438" s="138">
        <v>0</v>
      </c>
      <c r="H438" s="138">
        <v>0</v>
      </c>
      <c r="I438" s="138">
        <v>0</v>
      </c>
      <c r="J438" s="138">
        <v>0</v>
      </c>
      <c r="K438" s="138">
        <v>0</v>
      </c>
      <c r="L438" s="138">
        <v>0</v>
      </c>
      <c r="M438" s="138">
        <v>0</v>
      </c>
      <c r="N438" s="138" t="s">
        <v>192</v>
      </c>
      <c r="O438" s="138" t="s">
        <v>192</v>
      </c>
      <c r="P438" s="2"/>
    </row>
    <row r="439" spans="1:16" ht="13.5" customHeight="1" x14ac:dyDescent="0.25">
      <c r="A439" s="139">
        <v>0.125</v>
      </c>
      <c r="B439" s="138">
        <v>0</v>
      </c>
      <c r="C439" s="138">
        <v>0</v>
      </c>
      <c r="D439" s="138">
        <v>0</v>
      </c>
      <c r="E439" s="138">
        <v>0</v>
      </c>
      <c r="F439" s="138">
        <v>0</v>
      </c>
      <c r="G439" s="138">
        <v>0</v>
      </c>
      <c r="H439" s="138">
        <v>0</v>
      </c>
      <c r="I439" s="138">
        <v>0</v>
      </c>
      <c r="J439" s="138">
        <v>0</v>
      </c>
      <c r="K439" s="138">
        <v>0</v>
      </c>
      <c r="L439" s="138">
        <v>0</v>
      </c>
      <c r="M439" s="138">
        <v>0</v>
      </c>
      <c r="N439" s="138" t="s">
        <v>192</v>
      </c>
      <c r="O439" s="138" t="s">
        <v>192</v>
      </c>
      <c r="P439" s="2"/>
    </row>
    <row r="440" spans="1:16" ht="13.5" customHeight="1" x14ac:dyDescent="0.25">
      <c r="A440" s="139">
        <v>0.13541666666666699</v>
      </c>
      <c r="B440" s="138">
        <v>1</v>
      </c>
      <c r="C440" s="138">
        <v>0</v>
      </c>
      <c r="D440" s="138">
        <v>0</v>
      </c>
      <c r="E440" s="138">
        <v>1</v>
      </c>
      <c r="F440" s="138">
        <v>0</v>
      </c>
      <c r="G440" s="138">
        <v>0</v>
      </c>
      <c r="H440" s="138">
        <v>0</v>
      </c>
      <c r="I440" s="138">
        <v>0</v>
      </c>
      <c r="J440" s="138">
        <v>0</v>
      </c>
      <c r="K440" s="138">
        <v>0</v>
      </c>
      <c r="L440" s="138">
        <v>0</v>
      </c>
      <c r="M440" s="138">
        <v>0</v>
      </c>
      <c r="N440" s="138">
        <v>19.899999999999999</v>
      </c>
      <c r="O440" s="138" t="s">
        <v>192</v>
      </c>
      <c r="P440" s="2"/>
    </row>
    <row r="441" spans="1:16" ht="13.5" customHeight="1" x14ac:dyDescent="0.25">
      <c r="A441" s="139">
        <v>0.14583333333333301</v>
      </c>
      <c r="B441" s="138">
        <v>0</v>
      </c>
      <c r="C441" s="138">
        <v>0</v>
      </c>
      <c r="D441" s="138">
        <v>0</v>
      </c>
      <c r="E441" s="138">
        <v>0</v>
      </c>
      <c r="F441" s="138">
        <v>0</v>
      </c>
      <c r="G441" s="138">
        <v>0</v>
      </c>
      <c r="H441" s="138">
        <v>0</v>
      </c>
      <c r="I441" s="138">
        <v>0</v>
      </c>
      <c r="J441" s="138">
        <v>0</v>
      </c>
      <c r="K441" s="138">
        <v>0</v>
      </c>
      <c r="L441" s="138">
        <v>0</v>
      </c>
      <c r="M441" s="138">
        <v>0</v>
      </c>
      <c r="N441" s="138" t="s">
        <v>192</v>
      </c>
      <c r="O441" s="138" t="s">
        <v>192</v>
      </c>
      <c r="P441" s="2"/>
    </row>
    <row r="442" spans="1:16" ht="13.5" customHeight="1" x14ac:dyDescent="0.25">
      <c r="A442" s="139">
        <v>0.15625</v>
      </c>
      <c r="B442" s="138">
        <v>0</v>
      </c>
      <c r="C442" s="138">
        <v>0</v>
      </c>
      <c r="D442" s="138">
        <v>0</v>
      </c>
      <c r="E442" s="138">
        <v>0</v>
      </c>
      <c r="F442" s="138">
        <v>0</v>
      </c>
      <c r="G442" s="138">
        <v>0</v>
      </c>
      <c r="H442" s="138">
        <v>0</v>
      </c>
      <c r="I442" s="138">
        <v>0</v>
      </c>
      <c r="J442" s="138">
        <v>0</v>
      </c>
      <c r="K442" s="138">
        <v>0</v>
      </c>
      <c r="L442" s="138">
        <v>0</v>
      </c>
      <c r="M442" s="138">
        <v>0</v>
      </c>
      <c r="N442" s="138" t="s">
        <v>192</v>
      </c>
      <c r="O442" s="138" t="s">
        <v>192</v>
      </c>
      <c r="P442" s="2"/>
    </row>
    <row r="443" spans="1:16" ht="13.5" customHeight="1" x14ac:dyDescent="0.25">
      <c r="A443" s="139">
        <v>0.16666666666666699</v>
      </c>
      <c r="B443" s="138">
        <v>2</v>
      </c>
      <c r="C443" s="138">
        <v>0</v>
      </c>
      <c r="D443" s="138">
        <v>0</v>
      </c>
      <c r="E443" s="138">
        <v>2</v>
      </c>
      <c r="F443" s="138">
        <v>0</v>
      </c>
      <c r="G443" s="138">
        <v>0</v>
      </c>
      <c r="H443" s="138">
        <v>0</v>
      </c>
      <c r="I443" s="138">
        <v>0</v>
      </c>
      <c r="J443" s="138">
        <v>0</v>
      </c>
      <c r="K443" s="138">
        <v>0</v>
      </c>
      <c r="L443" s="138">
        <v>0</v>
      </c>
      <c r="M443" s="138">
        <v>0</v>
      </c>
      <c r="N443" s="138">
        <v>27</v>
      </c>
      <c r="O443" s="138" t="s">
        <v>192</v>
      </c>
      <c r="P443" s="2"/>
    </row>
    <row r="444" spans="1:16" ht="13.5" customHeight="1" x14ac:dyDescent="0.25">
      <c r="A444" s="139">
        <v>0.17708333333333301</v>
      </c>
      <c r="B444" s="138">
        <v>0</v>
      </c>
      <c r="C444" s="138">
        <v>0</v>
      </c>
      <c r="D444" s="138">
        <v>0</v>
      </c>
      <c r="E444" s="138">
        <v>0</v>
      </c>
      <c r="F444" s="138">
        <v>0</v>
      </c>
      <c r="G444" s="138">
        <v>0</v>
      </c>
      <c r="H444" s="138">
        <v>0</v>
      </c>
      <c r="I444" s="138">
        <v>0</v>
      </c>
      <c r="J444" s="138">
        <v>0</v>
      </c>
      <c r="K444" s="138">
        <v>0</v>
      </c>
      <c r="L444" s="138">
        <v>0</v>
      </c>
      <c r="M444" s="138">
        <v>0</v>
      </c>
      <c r="N444" s="138" t="s">
        <v>192</v>
      </c>
      <c r="O444" s="138" t="s">
        <v>192</v>
      </c>
      <c r="P444" s="2"/>
    </row>
    <row r="445" spans="1:16" ht="13.5" customHeight="1" x14ac:dyDescent="0.25">
      <c r="A445" s="139">
        <v>0.1875</v>
      </c>
      <c r="B445" s="138">
        <v>1</v>
      </c>
      <c r="C445" s="138">
        <v>0</v>
      </c>
      <c r="D445" s="138">
        <v>0</v>
      </c>
      <c r="E445" s="138">
        <v>0</v>
      </c>
      <c r="F445" s="138">
        <v>1</v>
      </c>
      <c r="G445" s="138">
        <v>0</v>
      </c>
      <c r="H445" s="138">
        <v>0</v>
      </c>
      <c r="I445" s="138">
        <v>0</v>
      </c>
      <c r="J445" s="138">
        <v>0</v>
      </c>
      <c r="K445" s="138">
        <v>0</v>
      </c>
      <c r="L445" s="138">
        <v>0</v>
      </c>
      <c r="M445" s="138">
        <v>0</v>
      </c>
      <c r="N445" s="138">
        <v>30.8</v>
      </c>
      <c r="O445" s="138" t="s">
        <v>192</v>
      </c>
      <c r="P445" s="2"/>
    </row>
    <row r="446" spans="1:16" ht="13.5" customHeight="1" x14ac:dyDescent="0.25">
      <c r="A446" s="139">
        <v>0.19791666666666699</v>
      </c>
      <c r="B446" s="138">
        <v>1</v>
      </c>
      <c r="C446" s="138">
        <v>0</v>
      </c>
      <c r="D446" s="138">
        <v>0</v>
      </c>
      <c r="E446" s="138">
        <v>1</v>
      </c>
      <c r="F446" s="138">
        <v>0</v>
      </c>
      <c r="G446" s="138">
        <v>0</v>
      </c>
      <c r="H446" s="138">
        <v>0</v>
      </c>
      <c r="I446" s="138">
        <v>0</v>
      </c>
      <c r="J446" s="138">
        <v>0</v>
      </c>
      <c r="K446" s="138">
        <v>0</v>
      </c>
      <c r="L446" s="138">
        <v>0</v>
      </c>
      <c r="M446" s="138">
        <v>0</v>
      </c>
      <c r="N446" s="138">
        <v>27.2</v>
      </c>
      <c r="O446" s="138" t="s">
        <v>192</v>
      </c>
      <c r="P446" s="2"/>
    </row>
    <row r="447" spans="1:16" ht="13.5" customHeight="1" x14ac:dyDescent="0.25">
      <c r="A447" s="139">
        <v>0.20833333333333301</v>
      </c>
      <c r="B447" s="138">
        <v>3</v>
      </c>
      <c r="C447" s="138">
        <v>0</v>
      </c>
      <c r="D447" s="138">
        <v>0</v>
      </c>
      <c r="E447" s="138">
        <v>3</v>
      </c>
      <c r="F447" s="138">
        <v>0</v>
      </c>
      <c r="G447" s="138">
        <v>0</v>
      </c>
      <c r="H447" s="138">
        <v>0</v>
      </c>
      <c r="I447" s="138">
        <v>0</v>
      </c>
      <c r="J447" s="138">
        <v>0</v>
      </c>
      <c r="K447" s="138">
        <v>0</v>
      </c>
      <c r="L447" s="138">
        <v>0</v>
      </c>
      <c r="M447" s="138">
        <v>0</v>
      </c>
      <c r="N447" s="138">
        <v>25.9</v>
      </c>
      <c r="O447" s="138" t="s">
        <v>192</v>
      </c>
      <c r="P447" s="2"/>
    </row>
    <row r="448" spans="1:16" ht="13.5" customHeight="1" x14ac:dyDescent="0.25">
      <c r="A448" s="139">
        <v>0.21875</v>
      </c>
      <c r="B448" s="138">
        <v>3</v>
      </c>
      <c r="C448" s="138">
        <v>0</v>
      </c>
      <c r="D448" s="138">
        <v>0</v>
      </c>
      <c r="E448" s="138">
        <v>3</v>
      </c>
      <c r="F448" s="138">
        <v>0</v>
      </c>
      <c r="G448" s="138">
        <v>0</v>
      </c>
      <c r="H448" s="138">
        <v>0</v>
      </c>
      <c r="I448" s="138">
        <v>0</v>
      </c>
      <c r="J448" s="138">
        <v>0</v>
      </c>
      <c r="K448" s="138">
        <v>0</v>
      </c>
      <c r="L448" s="138">
        <v>0</v>
      </c>
      <c r="M448" s="138">
        <v>0</v>
      </c>
      <c r="N448" s="138">
        <v>28.3</v>
      </c>
      <c r="O448" s="138" t="s">
        <v>192</v>
      </c>
      <c r="P448" s="2"/>
    </row>
    <row r="449" spans="1:16" ht="13.5" customHeight="1" x14ac:dyDescent="0.25">
      <c r="A449" s="139">
        <v>0.22916666666666699</v>
      </c>
      <c r="B449" s="138">
        <v>7</v>
      </c>
      <c r="C449" s="138">
        <v>0</v>
      </c>
      <c r="D449" s="138">
        <v>0</v>
      </c>
      <c r="E449" s="138">
        <v>5</v>
      </c>
      <c r="F449" s="138">
        <v>2</v>
      </c>
      <c r="G449" s="138">
        <v>0</v>
      </c>
      <c r="H449" s="138">
        <v>0</v>
      </c>
      <c r="I449" s="138">
        <v>0</v>
      </c>
      <c r="J449" s="138">
        <v>0</v>
      </c>
      <c r="K449" s="138">
        <v>0</v>
      </c>
      <c r="L449" s="138">
        <v>0</v>
      </c>
      <c r="M449" s="138">
        <v>0</v>
      </c>
      <c r="N449" s="138">
        <v>31.6</v>
      </c>
      <c r="O449" s="138" t="s">
        <v>192</v>
      </c>
      <c r="P449" s="2"/>
    </row>
    <row r="450" spans="1:16" ht="13.5" customHeight="1" x14ac:dyDescent="0.25">
      <c r="A450" s="139">
        <v>0.23958333333333301</v>
      </c>
      <c r="B450" s="138">
        <v>12</v>
      </c>
      <c r="C450" s="138">
        <v>0</v>
      </c>
      <c r="D450" s="138">
        <v>0</v>
      </c>
      <c r="E450" s="138">
        <v>7</v>
      </c>
      <c r="F450" s="138">
        <v>3</v>
      </c>
      <c r="G450" s="138">
        <v>1</v>
      </c>
      <c r="H450" s="138">
        <v>0</v>
      </c>
      <c r="I450" s="138">
        <v>0</v>
      </c>
      <c r="J450" s="138">
        <v>0</v>
      </c>
      <c r="K450" s="138">
        <v>0</v>
      </c>
      <c r="L450" s="138">
        <v>1</v>
      </c>
      <c r="M450" s="138">
        <v>0</v>
      </c>
      <c r="N450" s="138">
        <v>29</v>
      </c>
      <c r="O450" s="138">
        <v>32.799999999999997</v>
      </c>
      <c r="P450" s="2"/>
    </row>
    <row r="451" spans="1:16" ht="13.5" customHeight="1" x14ac:dyDescent="0.25">
      <c r="A451" s="139">
        <v>0.25</v>
      </c>
      <c r="B451" s="138">
        <v>11</v>
      </c>
      <c r="C451" s="138">
        <v>0</v>
      </c>
      <c r="D451" s="138">
        <v>0</v>
      </c>
      <c r="E451" s="138">
        <v>9</v>
      </c>
      <c r="F451" s="138">
        <v>2</v>
      </c>
      <c r="G451" s="138">
        <v>0</v>
      </c>
      <c r="H451" s="138">
        <v>0</v>
      </c>
      <c r="I451" s="138">
        <v>0</v>
      </c>
      <c r="J451" s="138">
        <v>0</v>
      </c>
      <c r="K451" s="138">
        <v>0</v>
      </c>
      <c r="L451" s="138">
        <v>0</v>
      </c>
      <c r="M451" s="138">
        <v>0</v>
      </c>
      <c r="N451" s="138">
        <v>27.9</v>
      </c>
      <c r="O451" s="138">
        <v>31.7</v>
      </c>
      <c r="P451" s="2"/>
    </row>
    <row r="452" spans="1:16" ht="13.5" customHeight="1" x14ac:dyDescent="0.25">
      <c r="A452" s="139">
        <v>0.26041666666666702</v>
      </c>
      <c r="B452" s="138">
        <v>9</v>
      </c>
      <c r="C452" s="138">
        <v>0</v>
      </c>
      <c r="D452" s="138">
        <v>0</v>
      </c>
      <c r="E452" s="138">
        <v>5</v>
      </c>
      <c r="F452" s="138">
        <v>3</v>
      </c>
      <c r="G452" s="138">
        <v>0</v>
      </c>
      <c r="H452" s="138">
        <v>0</v>
      </c>
      <c r="I452" s="138">
        <v>0</v>
      </c>
      <c r="J452" s="138">
        <v>0</v>
      </c>
      <c r="K452" s="138">
        <v>0</v>
      </c>
      <c r="L452" s="138">
        <v>1</v>
      </c>
      <c r="M452" s="138">
        <v>0</v>
      </c>
      <c r="N452" s="138">
        <v>27.7</v>
      </c>
      <c r="O452" s="138" t="s">
        <v>192</v>
      </c>
      <c r="P452" s="2"/>
    </row>
    <row r="453" spans="1:16" ht="13.5" customHeight="1" x14ac:dyDescent="0.25">
      <c r="A453" s="139">
        <v>0.27083333333333298</v>
      </c>
      <c r="B453" s="138">
        <v>18</v>
      </c>
      <c r="C453" s="138">
        <v>0</v>
      </c>
      <c r="D453" s="138">
        <v>0</v>
      </c>
      <c r="E453" s="138">
        <v>15</v>
      </c>
      <c r="F453" s="138">
        <v>3</v>
      </c>
      <c r="G453" s="138">
        <v>0</v>
      </c>
      <c r="H453" s="138">
        <v>0</v>
      </c>
      <c r="I453" s="138">
        <v>0</v>
      </c>
      <c r="J453" s="138">
        <v>0</v>
      </c>
      <c r="K453" s="138">
        <v>0</v>
      </c>
      <c r="L453" s="138">
        <v>0</v>
      </c>
      <c r="M453" s="138">
        <v>0</v>
      </c>
      <c r="N453" s="138">
        <v>28.6</v>
      </c>
      <c r="O453" s="138">
        <v>33.6</v>
      </c>
      <c r="P453" s="2"/>
    </row>
    <row r="454" spans="1:16" ht="13.5" customHeight="1" x14ac:dyDescent="0.25">
      <c r="A454" s="139">
        <v>0.28125</v>
      </c>
      <c r="B454" s="138">
        <v>32</v>
      </c>
      <c r="C454" s="138">
        <v>0</v>
      </c>
      <c r="D454" s="138">
        <v>1</v>
      </c>
      <c r="E454" s="138">
        <v>22</v>
      </c>
      <c r="F454" s="138">
        <v>9</v>
      </c>
      <c r="G454" s="138">
        <v>0</v>
      </c>
      <c r="H454" s="138">
        <v>0</v>
      </c>
      <c r="I454" s="138">
        <v>0</v>
      </c>
      <c r="J454" s="138">
        <v>0</v>
      </c>
      <c r="K454" s="138">
        <v>0</v>
      </c>
      <c r="L454" s="138">
        <v>0</v>
      </c>
      <c r="M454" s="138">
        <v>0</v>
      </c>
      <c r="N454" s="138">
        <v>28.3</v>
      </c>
      <c r="O454" s="138">
        <v>31.4</v>
      </c>
      <c r="P454" s="2"/>
    </row>
    <row r="455" spans="1:16" ht="13.5" customHeight="1" x14ac:dyDescent="0.25">
      <c r="A455" s="139">
        <v>0.29166666666666702</v>
      </c>
      <c r="B455" s="138">
        <v>21</v>
      </c>
      <c r="C455" s="138">
        <v>0</v>
      </c>
      <c r="D455" s="138">
        <v>1</v>
      </c>
      <c r="E455" s="138">
        <v>14</v>
      </c>
      <c r="F455" s="138">
        <v>4</v>
      </c>
      <c r="G455" s="138">
        <v>2</v>
      </c>
      <c r="H455" s="138">
        <v>0</v>
      </c>
      <c r="I455" s="138">
        <v>0</v>
      </c>
      <c r="J455" s="138">
        <v>0</v>
      </c>
      <c r="K455" s="138">
        <v>0</v>
      </c>
      <c r="L455" s="138">
        <v>0</v>
      </c>
      <c r="M455" s="138">
        <v>0</v>
      </c>
      <c r="N455" s="138">
        <v>26.6</v>
      </c>
      <c r="O455" s="138">
        <v>31.4</v>
      </c>
      <c r="P455" s="2"/>
    </row>
    <row r="456" spans="1:16" ht="13.5" customHeight="1" x14ac:dyDescent="0.25">
      <c r="A456" s="139">
        <v>0.30208333333333298</v>
      </c>
      <c r="B456" s="138">
        <v>28</v>
      </c>
      <c r="C456" s="138">
        <v>0</v>
      </c>
      <c r="D456" s="138">
        <v>0</v>
      </c>
      <c r="E456" s="138">
        <v>19</v>
      </c>
      <c r="F456" s="138">
        <v>6</v>
      </c>
      <c r="G456" s="138">
        <v>3</v>
      </c>
      <c r="H456" s="138">
        <v>0</v>
      </c>
      <c r="I456" s="138">
        <v>0</v>
      </c>
      <c r="J456" s="138">
        <v>0</v>
      </c>
      <c r="K456" s="138">
        <v>0</v>
      </c>
      <c r="L456" s="138">
        <v>0</v>
      </c>
      <c r="M456" s="138">
        <v>0</v>
      </c>
      <c r="N456" s="138">
        <v>28.4</v>
      </c>
      <c r="O456" s="138">
        <v>31</v>
      </c>
      <c r="P456" s="2"/>
    </row>
    <row r="457" spans="1:16" ht="13.5" customHeight="1" x14ac:dyDescent="0.25">
      <c r="A457" s="139">
        <v>0.3125</v>
      </c>
      <c r="B457" s="138">
        <v>35</v>
      </c>
      <c r="C457" s="138">
        <v>1</v>
      </c>
      <c r="D457" s="138">
        <v>0</v>
      </c>
      <c r="E457" s="138">
        <v>31</v>
      </c>
      <c r="F457" s="138">
        <v>3</v>
      </c>
      <c r="G457" s="138">
        <v>0</v>
      </c>
      <c r="H457" s="138">
        <v>0</v>
      </c>
      <c r="I457" s="138">
        <v>0</v>
      </c>
      <c r="J457" s="138">
        <v>0</v>
      </c>
      <c r="K457" s="138">
        <v>0</v>
      </c>
      <c r="L457" s="138">
        <v>0</v>
      </c>
      <c r="M457" s="138">
        <v>0</v>
      </c>
      <c r="N457" s="138">
        <v>24.1</v>
      </c>
      <c r="O457" s="138">
        <v>30.9</v>
      </c>
      <c r="P457" s="2"/>
    </row>
    <row r="458" spans="1:16" ht="13.5" customHeight="1" x14ac:dyDescent="0.25">
      <c r="A458" s="139">
        <v>0.32291666666666702</v>
      </c>
      <c r="B458" s="138">
        <v>32</v>
      </c>
      <c r="C458" s="138">
        <v>0</v>
      </c>
      <c r="D458" s="138">
        <v>0</v>
      </c>
      <c r="E458" s="138">
        <v>27</v>
      </c>
      <c r="F458" s="138">
        <v>5</v>
      </c>
      <c r="G458" s="138">
        <v>0</v>
      </c>
      <c r="H458" s="138">
        <v>0</v>
      </c>
      <c r="I458" s="138">
        <v>0</v>
      </c>
      <c r="J458" s="138">
        <v>0</v>
      </c>
      <c r="K458" s="138">
        <v>0</v>
      </c>
      <c r="L458" s="138">
        <v>0</v>
      </c>
      <c r="M458" s="138">
        <v>0</v>
      </c>
      <c r="N458" s="138">
        <v>28.9</v>
      </c>
      <c r="O458" s="138">
        <v>32.4</v>
      </c>
      <c r="P458" s="2"/>
    </row>
    <row r="459" spans="1:16" ht="13.5" customHeight="1" x14ac:dyDescent="0.25">
      <c r="A459" s="139">
        <v>0.33333333333333298</v>
      </c>
      <c r="B459" s="138">
        <v>31</v>
      </c>
      <c r="C459" s="138">
        <v>0</v>
      </c>
      <c r="D459" s="138">
        <v>0</v>
      </c>
      <c r="E459" s="138">
        <v>20</v>
      </c>
      <c r="F459" s="138">
        <v>7</v>
      </c>
      <c r="G459" s="138">
        <v>3</v>
      </c>
      <c r="H459" s="138">
        <v>0</v>
      </c>
      <c r="I459" s="138">
        <v>0</v>
      </c>
      <c r="J459" s="138">
        <v>1</v>
      </c>
      <c r="K459" s="138">
        <v>0</v>
      </c>
      <c r="L459" s="138">
        <v>0</v>
      </c>
      <c r="M459" s="138">
        <v>0</v>
      </c>
      <c r="N459" s="138">
        <v>26.3</v>
      </c>
      <c r="O459" s="138">
        <v>28.6</v>
      </c>
      <c r="P459" s="2"/>
    </row>
    <row r="460" spans="1:16" ht="13.5" customHeight="1" x14ac:dyDescent="0.25">
      <c r="A460" s="139">
        <v>0.34375</v>
      </c>
      <c r="B460" s="138">
        <v>41</v>
      </c>
      <c r="C460" s="138">
        <v>0</v>
      </c>
      <c r="D460" s="138">
        <v>0</v>
      </c>
      <c r="E460" s="138">
        <v>35</v>
      </c>
      <c r="F460" s="138">
        <v>5</v>
      </c>
      <c r="G460" s="138">
        <v>1</v>
      </c>
      <c r="H460" s="138">
        <v>0</v>
      </c>
      <c r="I460" s="138">
        <v>0</v>
      </c>
      <c r="J460" s="138">
        <v>0</v>
      </c>
      <c r="K460" s="138">
        <v>0</v>
      </c>
      <c r="L460" s="138">
        <v>0</v>
      </c>
      <c r="M460" s="138">
        <v>0</v>
      </c>
      <c r="N460" s="138">
        <v>27.2</v>
      </c>
      <c r="O460" s="138">
        <v>30.7</v>
      </c>
      <c r="P460" s="2"/>
    </row>
    <row r="461" spans="1:16" ht="13.5" customHeight="1" x14ac:dyDescent="0.25">
      <c r="A461" s="139">
        <v>0.35416666666666702</v>
      </c>
      <c r="B461" s="138">
        <v>27</v>
      </c>
      <c r="C461" s="138">
        <v>0</v>
      </c>
      <c r="D461" s="138">
        <v>0</v>
      </c>
      <c r="E461" s="138">
        <v>23</v>
      </c>
      <c r="F461" s="138">
        <v>4</v>
      </c>
      <c r="G461" s="138">
        <v>0</v>
      </c>
      <c r="H461" s="138">
        <v>0</v>
      </c>
      <c r="I461" s="138">
        <v>0</v>
      </c>
      <c r="J461" s="138">
        <v>0</v>
      </c>
      <c r="K461" s="138">
        <v>0</v>
      </c>
      <c r="L461" s="138">
        <v>0</v>
      </c>
      <c r="M461" s="138">
        <v>0</v>
      </c>
      <c r="N461" s="138">
        <v>26.8</v>
      </c>
      <c r="O461" s="138">
        <v>30.1</v>
      </c>
      <c r="P461" s="2"/>
    </row>
    <row r="462" spans="1:16" ht="13.5" customHeight="1" x14ac:dyDescent="0.25">
      <c r="A462" s="139">
        <v>0.36458333333333298</v>
      </c>
      <c r="B462" s="138">
        <v>28</v>
      </c>
      <c r="C462" s="138">
        <v>0</v>
      </c>
      <c r="D462" s="138">
        <v>1</v>
      </c>
      <c r="E462" s="138">
        <v>22</v>
      </c>
      <c r="F462" s="138">
        <v>4</v>
      </c>
      <c r="G462" s="138">
        <v>1</v>
      </c>
      <c r="H462" s="138">
        <v>0</v>
      </c>
      <c r="I462" s="138">
        <v>0</v>
      </c>
      <c r="J462" s="138">
        <v>0</v>
      </c>
      <c r="K462" s="138">
        <v>0</v>
      </c>
      <c r="L462" s="138">
        <v>0</v>
      </c>
      <c r="M462" s="138">
        <v>0</v>
      </c>
      <c r="N462" s="138">
        <v>26</v>
      </c>
      <c r="O462" s="138">
        <v>29.5</v>
      </c>
      <c r="P462" s="2"/>
    </row>
    <row r="463" spans="1:16" ht="13.5" customHeight="1" x14ac:dyDescent="0.25">
      <c r="A463" s="139">
        <v>0.375</v>
      </c>
      <c r="B463" s="138">
        <v>32</v>
      </c>
      <c r="C463" s="138">
        <v>0</v>
      </c>
      <c r="D463" s="138">
        <v>1</v>
      </c>
      <c r="E463" s="138">
        <v>20</v>
      </c>
      <c r="F463" s="138">
        <v>7</v>
      </c>
      <c r="G463" s="138">
        <v>3</v>
      </c>
      <c r="H463" s="138">
        <v>0</v>
      </c>
      <c r="I463" s="138">
        <v>0</v>
      </c>
      <c r="J463" s="138">
        <v>1</v>
      </c>
      <c r="K463" s="138">
        <v>0</v>
      </c>
      <c r="L463" s="138">
        <v>0</v>
      </c>
      <c r="M463" s="138">
        <v>0</v>
      </c>
      <c r="N463" s="138">
        <v>26.1</v>
      </c>
      <c r="O463" s="138">
        <v>29</v>
      </c>
      <c r="P463" s="2"/>
    </row>
    <row r="464" spans="1:16" ht="13.5" customHeight="1" x14ac:dyDescent="0.25">
      <c r="A464" s="139">
        <v>0.38541666666666702</v>
      </c>
      <c r="B464" s="138">
        <v>27</v>
      </c>
      <c r="C464" s="138">
        <v>0</v>
      </c>
      <c r="D464" s="138">
        <v>0</v>
      </c>
      <c r="E464" s="138">
        <v>20</v>
      </c>
      <c r="F464" s="138">
        <v>6</v>
      </c>
      <c r="G464" s="138">
        <v>1</v>
      </c>
      <c r="H464" s="138">
        <v>0</v>
      </c>
      <c r="I464" s="138">
        <v>0</v>
      </c>
      <c r="J464" s="138">
        <v>0</v>
      </c>
      <c r="K464" s="138">
        <v>0</v>
      </c>
      <c r="L464" s="138">
        <v>0</v>
      </c>
      <c r="M464" s="138">
        <v>0</v>
      </c>
      <c r="N464" s="138">
        <v>24.9</v>
      </c>
      <c r="O464" s="138">
        <v>28.3</v>
      </c>
      <c r="P464" s="2"/>
    </row>
    <row r="465" spans="1:16" ht="13.5" customHeight="1" x14ac:dyDescent="0.25">
      <c r="A465" s="139">
        <v>0.39583333333333298</v>
      </c>
      <c r="B465" s="138">
        <v>32</v>
      </c>
      <c r="C465" s="138">
        <v>1</v>
      </c>
      <c r="D465" s="138">
        <v>0</v>
      </c>
      <c r="E465" s="138">
        <v>23</v>
      </c>
      <c r="F465" s="138">
        <v>5</v>
      </c>
      <c r="G465" s="138">
        <v>3</v>
      </c>
      <c r="H465" s="138">
        <v>0</v>
      </c>
      <c r="I465" s="138">
        <v>0</v>
      </c>
      <c r="J465" s="138">
        <v>0</v>
      </c>
      <c r="K465" s="138">
        <v>0</v>
      </c>
      <c r="L465" s="138">
        <v>0</v>
      </c>
      <c r="M465" s="138">
        <v>0</v>
      </c>
      <c r="N465" s="138">
        <v>26.2</v>
      </c>
      <c r="O465" s="138">
        <v>29.5</v>
      </c>
      <c r="P465" s="2"/>
    </row>
    <row r="466" spans="1:16" ht="13.5" customHeight="1" x14ac:dyDescent="0.25">
      <c r="A466" s="139">
        <v>0.40625</v>
      </c>
      <c r="B466" s="138">
        <v>38</v>
      </c>
      <c r="C466" s="138">
        <v>0</v>
      </c>
      <c r="D466" s="138">
        <v>0</v>
      </c>
      <c r="E466" s="138">
        <v>32</v>
      </c>
      <c r="F466" s="138">
        <v>4</v>
      </c>
      <c r="G466" s="138">
        <v>0</v>
      </c>
      <c r="H466" s="138">
        <v>0</v>
      </c>
      <c r="I466" s="138">
        <v>0</v>
      </c>
      <c r="J466" s="138">
        <v>1</v>
      </c>
      <c r="K466" s="138">
        <v>0</v>
      </c>
      <c r="L466" s="138">
        <v>1</v>
      </c>
      <c r="M466" s="138">
        <v>0</v>
      </c>
      <c r="N466" s="138">
        <v>26.4</v>
      </c>
      <c r="O466" s="138">
        <v>29.7</v>
      </c>
      <c r="P466" s="2"/>
    </row>
    <row r="467" spans="1:16" ht="13.5" customHeight="1" x14ac:dyDescent="0.25">
      <c r="A467" s="139">
        <v>0.41666666666666702</v>
      </c>
      <c r="B467" s="138">
        <v>21</v>
      </c>
      <c r="C467" s="138">
        <v>0</v>
      </c>
      <c r="D467" s="138">
        <v>0</v>
      </c>
      <c r="E467" s="138">
        <v>13</v>
      </c>
      <c r="F467" s="138">
        <v>6</v>
      </c>
      <c r="G467" s="138">
        <v>2</v>
      </c>
      <c r="H467" s="138">
        <v>0</v>
      </c>
      <c r="I467" s="138">
        <v>0</v>
      </c>
      <c r="J467" s="138">
        <v>0</v>
      </c>
      <c r="K467" s="138">
        <v>0</v>
      </c>
      <c r="L467" s="138">
        <v>0</v>
      </c>
      <c r="M467" s="138">
        <v>0</v>
      </c>
      <c r="N467" s="138">
        <v>25.3</v>
      </c>
      <c r="O467" s="138">
        <v>28.3</v>
      </c>
      <c r="P467" s="2"/>
    </row>
    <row r="468" spans="1:16" ht="13.5" customHeight="1" x14ac:dyDescent="0.25">
      <c r="A468" s="139">
        <v>0.42708333333333298</v>
      </c>
      <c r="B468" s="138">
        <v>16</v>
      </c>
      <c r="C468" s="138">
        <v>0</v>
      </c>
      <c r="D468" s="138">
        <v>0</v>
      </c>
      <c r="E468" s="138">
        <v>10</v>
      </c>
      <c r="F468" s="138">
        <v>4</v>
      </c>
      <c r="G468" s="138">
        <v>1</v>
      </c>
      <c r="H468" s="138">
        <v>0</v>
      </c>
      <c r="I468" s="138">
        <v>0</v>
      </c>
      <c r="J468" s="138">
        <v>1</v>
      </c>
      <c r="K468" s="138">
        <v>0</v>
      </c>
      <c r="L468" s="138">
        <v>0</v>
      </c>
      <c r="M468" s="138">
        <v>0</v>
      </c>
      <c r="N468" s="138">
        <v>25.1</v>
      </c>
      <c r="O468" s="138">
        <v>28.3</v>
      </c>
      <c r="P468" s="2"/>
    </row>
    <row r="469" spans="1:16" ht="13.5" customHeight="1" x14ac:dyDescent="0.25">
      <c r="A469" s="139">
        <v>0.4375</v>
      </c>
      <c r="B469" s="138">
        <v>19</v>
      </c>
      <c r="C469" s="138">
        <v>0</v>
      </c>
      <c r="D469" s="138">
        <v>0</v>
      </c>
      <c r="E469" s="138">
        <v>15</v>
      </c>
      <c r="F469" s="138">
        <v>3</v>
      </c>
      <c r="G469" s="138">
        <v>1</v>
      </c>
      <c r="H469" s="138">
        <v>0</v>
      </c>
      <c r="I469" s="138">
        <v>0</v>
      </c>
      <c r="J469" s="138">
        <v>0</v>
      </c>
      <c r="K469" s="138">
        <v>0</v>
      </c>
      <c r="L469" s="138">
        <v>0</v>
      </c>
      <c r="M469" s="138">
        <v>0</v>
      </c>
      <c r="N469" s="138">
        <v>27.8</v>
      </c>
      <c r="O469" s="138">
        <v>31.8</v>
      </c>
      <c r="P469" s="2"/>
    </row>
    <row r="470" spans="1:16" ht="13.5" customHeight="1" x14ac:dyDescent="0.25">
      <c r="A470" s="139">
        <v>0.44791666666666702</v>
      </c>
      <c r="B470" s="138">
        <v>28</v>
      </c>
      <c r="C470" s="138">
        <v>0</v>
      </c>
      <c r="D470" s="138">
        <v>2</v>
      </c>
      <c r="E470" s="138">
        <v>18</v>
      </c>
      <c r="F470" s="138">
        <v>2</v>
      </c>
      <c r="G470" s="138">
        <v>5</v>
      </c>
      <c r="H470" s="138">
        <v>0</v>
      </c>
      <c r="I470" s="138">
        <v>0</v>
      </c>
      <c r="J470" s="138">
        <v>1</v>
      </c>
      <c r="K470" s="138">
        <v>0</v>
      </c>
      <c r="L470" s="138">
        <v>0</v>
      </c>
      <c r="M470" s="138">
        <v>0</v>
      </c>
      <c r="N470" s="138">
        <v>25.2</v>
      </c>
      <c r="O470" s="138">
        <v>29.1</v>
      </c>
      <c r="P470" s="2"/>
    </row>
    <row r="471" spans="1:16" ht="13.5" customHeight="1" x14ac:dyDescent="0.25">
      <c r="A471" s="139">
        <v>0.45833333333333298</v>
      </c>
      <c r="B471" s="138">
        <v>25</v>
      </c>
      <c r="C471" s="138">
        <v>1</v>
      </c>
      <c r="D471" s="138">
        <v>0</v>
      </c>
      <c r="E471" s="138">
        <v>19</v>
      </c>
      <c r="F471" s="138">
        <v>2</v>
      </c>
      <c r="G471" s="138">
        <v>3</v>
      </c>
      <c r="H471" s="138">
        <v>0</v>
      </c>
      <c r="I471" s="138">
        <v>0</v>
      </c>
      <c r="J471" s="138">
        <v>0</v>
      </c>
      <c r="K471" s="138">
        <v>0</v>
      </c>
      <c r="L471" s="138">
        <v>0</v>
      </c>
      <c r="M471" s="138">
        <v>0</v>
      </c>
      <c r="N471" s="138">
        <v>23.8</v>
      </c>
      <c r="O471" s="138">
        <v>29.7</v>
      </c>
      <c r="P471" s="2"/>
    </row>
    <row r="472" spans="1:16" ht="13.5" customHeight="1" x14ac:dyDescent="0.25">
      <c r="A472" s="139">
        <v>0.46875</v>
      </c>
      <c r="B472" s="138">
        <v>26</v>
      </c>
      <c r="C472" s="138">
        <v>0</v>
      </c>
      <c r="D472" s="138">
        <v>0</v>
      </c>
      <c r="E472" s="138">
        <v>15</v>
      </c>
      <c r="F472" s="138">
        <v>7</v>
      </c>
      <c r="G472" s="138">
        <v>2</v>
      </c>
      <c r="H472" s="138">
        <v>1</v>
      </c>
      <c r="I472" s="138">
        <v>0</v>
      </c>
      <c r="J472" s="138">
        <v>1</v>
      </c>
      <c r="K472" s="138">
        <v>0</v>
      </c>
      <c r="L472" s="138">
        <v>0</v>
      </c>
      <c r="M472" s="138">
        <v>0</v>
      </c>
      <c r="N472" s="138">
        <v>27.4</v>
      </c>
      <c r="O472" s="138">
        <v>30.3</v>
      </c>
      <c r="P472" s="2"/>
    </row>
    <row r="473" spans="1:16" ht="13.5" customHeight="1" x14ac:dyDescent="0.25">
      <c r="A473" s="139">
        <v>0.47916666666666702</v>
      </c>
      <c r="B473" s="138">
        <v>33</v>
      </c>
      <c r="C473" s="138">
        <v>0</v>
      </c>
      <c r="D473" s="138">
        <v>0</v>
      </c>
      <c r="E473" s="138">
        <v>23</v>
      </c>
      <c r="F473" s="138">
        <v>4</v>
      </c>
      <c r="G473" s="138">
        <v>6</v>
      </c>
      <c r="H473" s="138">
        <v>0</v>
      </c>
      <c r="I473" s="138">
        <v>0</v>
      </c>
      <c r="J473" s="138">
        <v>0</v>
      </c>
      <c r="K473" s="138">
        <v>0</v>
      </c>
      <c r="L473" s="138">
        <v>0</v>
      </c>
      <c r="M473" s="138">
        <v>0</v>
      </c>
      <c r="N473" s="138">
        <v>25.9</v>
      </c>
      <c r="O473" s="138">
        <v>29.9</v>
      </c>
      <c r="P473" s="2"/>
    </row>
    <row r="474" spans="1:16" ht="13.5" customHeight="1" x14ac:dyDescent="0.25">
      <c r="A474" s="139">
        <v>0.48958333333333298</v>
      </c>
      <c r="B474" s="138">
        <v>26</v>
      </c>
      <c r="C474" s="138">
        <v>0</v>
      </c>
      <c r="D474" s="138">
        <v>0</v>
      </c>
      <c r="E474" s="138">
        <v>18</v>
      </c>
      <c r="F474" s="138">
        <v>7</v>
      </c>
      <c r="G474" s="138">
        <v>1</v>
      </c>
      <c r="H474" s="138">
        <v>0</v>
      </c>
      <c r="I474" s="138">
        <v>0</v>
      </c>
      <c r="J474" s="138">
        <v>0</v>
      </c>
      <c r="K474" s="138">
        <v>0</v>
      </c>
      <c r="L474" s="138">
        <v>0</v>
      </c>
      <c r="M474" s="138">
        <v>0</v>
      </c>
      <c r="N474" s="138">
        <v>25.6</v>
      </c>
      <c r="O474" s="138">
        <v>30.4</v>
      </c>
      <c r="P474" s="2"/>
    </row>
    <row r="475" spans="1:16" ht="13.5" customHeight="1" x14ac:dyDescent="0.25">
      <c r="A475" s="139">
        <v>0.5</v>
      </c>
      <c r="B475" s="138">
        <v>24</v>
      </c>
      <c r="C475" s="138">
        <v>0</v>
      </c>
      <c r="D475" s="138">
        <v>0</v>
      </c>
      <c r="E475" s="138">
        <v>20</v>
      </c>
      <c r="F475" s="138">
        <v>2</v>
      </c>
      <c r="G475" s="138">
        <v>0</v>
      </c>
      <c r="H475" s="138">
        <v>1</v>
      </c>
      <c r="I475" s="138">
        <v>0</v>
      </c>
      <c r="J475" s="138">
        <v>1</v>
      </c>
      <c r="K475" s="138">
        <v>0</v>
      </c>
      <c r="L475" s="138">
        <v>0</v>
      </c>
      <c r="M475" s="138">
        <v>0</v>
      </c>
      <c r="N475" s="138">
        <v>26.2</v>
      </c>
      <c r="O475" s="138">
        <v>29.6</v>
      </c>
      <c r="P475" s="2"/>
    </row>
    <row r="476" spans="1:16" ht="13.5" customHeight="1" x14ac:dyDescent="0.25">
      <c r="A476" s="139">
        <v>0.51041666666666696</v>
      </c>
      <c r="B476" s="138">
        <v>28</v>
      </c>
      <c r="C476" s="138">
        <v>0</v>
      </c>
      <c r="D476" s="138">
        <v>1</v>
      </c>
      <c r="E476" s="138">
        <v>20</v>
      </c>
      <c r="F476" s="138">
        <v>4</v>
      </c>
      <c r="G476" s="138">
        <v>1</v>
      </c>
      <c r="H476" s="138">
        <v>0</v>
      </c>
      <c r="I476" s="138">
        <v>0</v>
      </c>
      <c r="J476" s="138">
        <v>1</v>
      </c>
      <c r="K476" s="138">
        <v>0</v>
      </c>
      <c r="L476" s="138">
        <v>1</v>
      </c>
      <c r="M476" s="138">
        <v>0</v>
      </c>
      <c r="N476" s="138">
        <v>26.5</v>
      </c>
      <c r="O476" s="138">
        <v>30.4</v>
      </c>
      <c r="P476" s="2"/>
    </row>
    <row r="477" spans="1:16" ht="13.5" customHeight="1" x14ac:dyDescent="0.25">
      <c r="A477" s="139">
        <v>0.52083333333333304</v>
      </c>
      <c r="B477" s="138">
        <v>30</v>
      </c>
      <c r="C477" s="138">
        <v>0</v>
      </c>
      <c r="D477" s="138">
        <v>0</v>
      </c>
      <c r="E477" s="138">
        <v>21</v>
      </c>
      <c r="F477" s="138">
        <v>7</v>
      </c>
      <c r="G477" s="138">
        <v>1</v>
      </c>
      <c r="H477" s="138">
        <v>0</v>
      </c>
      <c r="I477" s="138">
        <v>0</v>
      </c>
      <c r="J477" s="138">
        <v>0</v>
      </c>
      <c r="K477" s="138">
        <v>0</v>
      </c>
      <c r="L477" s="138">
        <v>1</v>
      </c>
      <c r="M477" s="138">
        <v>0</v>
      </c>
      <c r="N477" s="138">
        <v>25.3</v>
      </c>
      <c r="O477" s="138">
        <v>28.5</v>
      </c>
      <c r="P477" s="2"/>
    </row>
    <row r="478" spans="1:16" ht="13.5" customHeight="1" x14ac:dyDescent="0.25">
      <c r="A478" s="139">
        <v>0.53125</v>
      </c>
      <c r="B478" s="138">
        <v>16</v>
      </c>
      <c r="C478" s="138">
        <v>0</v>
      </c>
      <c r="D478" s="138">
        <v>0</v>
      </c>
      <c r="E478" s="138">
        <v>11</v>
      </c>
      <c r="F478" s="138">
        <v>4</v>
      </c>
      <c r="G478" s="138">
        <v>1</v>
      </c>
      <c r="H478" s="138">
        <v>0</v>
      </c>
      <c r="I478" s="138">
        <v>0</v>
      </c>
      <c r="J478" s="138">
        <v>0</v>
      </c>
      <c r="K478" s="138">
        <v>0</v>
      </c>
      <c r="L478" s="138">
        <v>0</v>
      </c>
      <c r="M478" s="138">
        <v>0</v>
      </c>
      <c r="N478" s="138">
        <v>26.2</v>
      </c>
      <c r="O478" s="138">
        <v>31</v>
      </c>
      <c r="P478" s="2"/>
    </row>
    <row r="479" spans="1:16" ht="13.5" customHeight="1" x14ac:dyDescent="0.25">
      <c r="A479" s="139">
        <v>0.54166666666666696</v>
      </c>
      <c r="B479" s="138">
        <v>18</v>
      </c>
      <c r="C479" s="138">
        <v>1</v>
      </c>
      <c r="D479" s="138">
        <v>0</v>
      </c>
      <c r="E479" s="138">
        <v>12</v>
      </c>
      <c r="F479" s="138">
        <v>4</v>
      </c>
      <c r="G479" s="138">
        <v>1</v>
      </c>
      <c r="H479" s="138">
        <v>0</v>
      </c>
      <c r="I479" s="138">
        <v>0</v>
      </c>
      <c r="J479" s="138">
        <v>0</v>
      </c>
      <c r="K479" s="138">
        <v>0</v>
      </c>
      <c r="L479" s="138">
        <v>0</v>
      </c>
      <c r="M479" s="138">
        <v>0</v>
      </c>
      <c r="N479" s="138">
        <v>24.5</v>
      </c>
      <c r="O479" s="138">
        <v>28.4</v>
      </c>
      <c r="P479" s="2"/>
    </row>
    <row r="480" spans="1:16" ht="13.5" customHeight="1" x14ac:dyDescent="0.25">
      <c r="A480" s="139">
        <v>0.55208333333333304</v>
      </c>
      <c r="B480" s="138">
        <v>19</v>
      </c>
      <c r="C480" s="138">
        <v>0</v>
      </c>
      <c r="D480" s="138">
        <v>1</v>
      </c>
      <c r="E480" s="138">
        <v>14</v>
      </c>
      <c r="F480" s="138">
        <v>2</v>
      </c>
      <c r="G480" s="138">
        <v>2</v>
      </c>
      <c r="H480" s="138">
        <v>0</v>
      </c>
      <c r="I480" s="138">
        <v>0</v>
      </c>
      <c r="J480" s="138">
        <v>0</v>
      </c>
      <c r="K480" s="138">
        <v>0</v>
      </c>
      <c r="L480" s="138">
        <v>0</v>
      </c>
      <c r="M480" s="138">
        <v>0</v>
      </c>
      <c r="N480" s="138">
        <v>26.7</v>
      </c>
      <c r="O480" s="138">
        <v>29.1</v>
      </c>
      <c r="P480" s="2"/>
    </row>
    <row r="481" spans="1:16" ht="13.5" customHeight="1" x14ac:dyDescent="0.25">
      <c r="A481" s="139">
        <v>0.5625</v>
      </c>
      <c r="B481" s="138">
        <v>18</v>
      </c>
      <c r="C481" s="138">
        <v>0</v>
      </c>
      <c r="D481" s="138">
        <v>0</v>
      </c>
      <c r="E481" s="138">
        <v>12</v>
      </c>
      <c r="F481" s="138">
        <v>4</v>
      </c>
      <c r="G481" s="138">
        <v>0</v>
      </c>
      <c r="H481" s="138">
        <v>1</v>
      </c>
      <c r="I481" s="138">
        <v>0</v>
      </c>
      <c r="J481" s="138">
        <v>1</v>
      </c>
      <c r="K481" s="138">
        <v>0</v>
      </c>
      <c r="L481" s="138">
        <v>0</v>
      </c>
      <c r="M481" s="138">
        <v>0</v>
      </c>
      <c r="N481" s="138">
        <v>26.7</v>
      </c>
      <c r="O481" s="138">
        <v>30.2</v>
      </c>
      <c r="P481" s="2"/>
    </row>
    <row r="482" spans="1:16" ht="13.5" customHeight="1" x14ac:dyDescent="0.25">
      <c r="A482" s="139">
        <v>0.57291666666666696</v>
      </c>
      <c r="B482" s="138">
        <v>19</v>
      </c>
      <c r="C482" s="138">
        <v>0</v>
      </c>
      <c r="D482" s="138">
        <v>0</v>
      </c>
      <c r="E482" s="138">
        <v>14</v>
      </c>
      <c r="F482" s="138">
        <v>3</v>
      </c>
      <c r="G482" s="138">
        <v>2</v>
      </c>
      <c r="H482" s="138">
        <v>0</v>
      </c>
      <c r="I482" s="138">
        <v>0</v>
      </c>
      <c r="J482" s="138">
        <v>0</v>
      </c>
      <c r="K482" s="138">
        <v>0</v>
      </c>
      <c r="L482" s="138">
        <v>0</v>
      </c>
      <c r="M482" s="138">
        <v>0</v>
      </c>
      <c r="N482" s="138">
        <v>26.5</v>
      </c>
      <c r="O482" s="138">
        <v>29.8</v>
      </c>
      <c r="P482" s="2"/>
    </row>
    <row r="483" spans="1:16" ht="13.5" customHeight="1" x14ac:dyDescent="0.25">
      <c r="A483" s="139">
        <v>0.58333333333333304</v>
      </c>
      <c r="B483" s="138">
        <v>33</v>
      </c>
      <c r="C483" s="138">
        <v>0</v>
      </c>
      <c r="D483" s="138">
        <v>1</v>
      </c>
      <c r="E483" s="138">
        <v>22</v>
      </c>
      <c r="F483" s="138">
        <v>6</v>
      </c>
      <c r="G483" s="138">
        <v>4</v>
      </c>
      <c r="H483" s="138">
        <v>0</v>
      </c>
      <c r="I483" s="138">
        <v>0</v>
      </c>
      <c r="J483" s="138">
        <v>0</v>
      </c>
      <c r="K483" s="138">
        <v>0</v>
      </c>
      <c r="L483" s="138">
        <v>0</v>
      </c>
      <c r="M483" s="138">
        <v>0</v>
      </c>
      <c r="N483" s="138">
        <v>25.6</v>
      </c>
      <c r="O483" s="138">
        <v>29.2</v>
      </c>
      <c r="P483" s="2"/>
    </row>
    <row r="484" spans="1:16" ht="13.5" customHeight="1" x14ac:dyDescent="0.25">
      <c r="A484" s="139">
        <v>0.59375</v>
      </c>
      <c r="B484" s="138">
        <v>26</v>
      </c>
      <c r="C484" s="138">
        <v>1</v>
      </c>
      <c r="D484" s="138">
        <v>0</v>
      </c>
      <c r="E484" s="138">
        <v>17</v>
      </c>
      <c r="F484" s="138">
        <v>4</v>
      </c>
      <c r="G484" s="138">
        <v>3</v>
      </c>
      <c r="H484" s="138">
        <v>0</v>
      </c>
      <c r="I484" s="138">
        <v>0</v>
      </c>
      <c r="J484" s="138">
        <v>1</v>
      </c>
      <c r="K484" s="138">
        <v>0</v>
      </c>
      <c r="L484" s="138">
        <v>0</v>
      </c>
      <c r="M484" s="138">
        <v>0</v>
      </c>
      <c r="N484" s="138">
        <v>24.8</v>
      </c>
      <c r="O484" s="138">
        <v>29.2</v>
      </c>
      <c r="P484" s="2"/>
    </row>
    <row r="485" spans="1:16" ht="13.5" customHeight="1" x14ac:dyDescent="0.25">
      <c r="A485" s="139">
        <v>0.60416666666666696</v>
      </c>
      <c r="B485" s="138">
        <v>37</v>
      </c>
      <c r="C485" s="138">
        <v>0</v>
      </c>
      <c r="D485" s="138">
        <v>0</v>
      </c>
      <c r="E485" s="138">
        <v>29</v>
      </c>
      <c r="F485" s="138">
        <v>6</v>
      </c>
      <c r="G485" s="138">
        <v>2</v>
      </c>
      <c r="H485" s="138">
        <v>0</v>
      </c>
      <c r="I485" s="138">
        <v>0</v>
      </c>
      <c r="J485" s="138">
        <v>0</v>
      </c>
      <c r="K485" s="138">
        <v>0</v>
      </c>
      <c r="L485" s="138">
        <v>0</v>
      </c>
      <c r="M485" s="138">
        <v>0</v>
      </c>
      <c r="N485" s="138">
        <v>25.6</v>
      </c>
      <c r="O485" s="138">
        <v>28.3</v>
      </c>
      <c r="P485" s="2"/>
    </row>
    <row r="486" spans="1:16" ht="13.5" customHeight="1" x14ac:dyDescent="0.25">
      <c r="A486" s="139">
        <v>0.61458333333333304</v>
      </c>
      <c r="B486" s="138">
        <v>34</v>
      </c>
      <c r="C486" s="138">
        <v>0</v>
      </c>
      <c r="D486" s="138">
        <v>2</v>
      </c>
      <c r="E486" s="138">
        <v>20</v>
      </c>
      <c r="F486" s="138">
        <v>7</v>
      </c>
      <c r="G486" s="138">
        <v>4</v>
      </c>
      <c r="H486" s="138">
        <v>0</v>
      </c>
      <c r="I486" s="138">
        <v>0</v>
      </c>
      <c r="J486" s="138">
        <v>1</v>
      </c>
      <c r="K486" s="138">
        <v>0</v>
      </c>
      <c r="L486" s="138">
        <v>0</v>
      </c>
      <c r="M486" s="138">
        <v>0</v>
      </c>
      <c r="N486" s="138">
        <v>26.3</v>
      </c>
      <c r="O486" s="138">
        <v>30</v>
      </c>
      <c r="P486" s="2"/>
    </row>
    <row r="487" spans="1:16" ht="13.5" customHeight="1" x14ac:dyDescent="0.25">
      <c r="A487" s="139">
        <v>0.625</v>
      </c>
      <c r="B487" s="138">
        <v>22</v>
      </c>
      <c r="C487" s="138">
        <v>0</v>
      </c>
      <c r="D487" s="138">
        <v>1</v>
      </c>
      <c r="E487" s="138">
        <v>17</v>
      </c>
      <c r="F487" s="138">
        <v>3</v>
      </c>
      <c r="G487" s="138">
        <v>1</v>
      </c>
      <c r="H487" s="138">
        <v>0</v>
      </c>
      <c r="I487" s="138">
        <v>0</v>
      </c>
      <c r="J487" s="138">
        <v>0</v>
      </c>
      <c r="K487" s="138">
        <v>0</v>
      </c>
      <c r="L487" s="138">
        <v>0</v>
      </c>
      <c r="M487" s="138">
        <v>0</v>
      </c>
      <c r="N487" s="138">
        <v>26.7</v>
      </c>
      <c r="O487" s="138">
        <v>31.2</v>
      </c>
      <c r="P487" s="2"/>
    </row>
    <row r="488" spans="1:16" ht="13.5" customHeight="1" x14ac:dyDescent="0.25">
      <c r="A488" s="139">
        <v>0.63541666666666696</v>
      </c>
      <c r="B488" s="138">
        <v>28</v>
      </c>
      <c r="C488" s="138">
        <v>0</v>
      </c>
      <c r="D488" s="138">
        <v>1</v>
      </c>
      <c r="E488" s="138">
        <v>20</v>
      </c>
      <c r="F488" s="138">
        <v>7</v>
      </c>
      <c r="G488" s="138">
        <v>0</v>
      </c>
      <c r="H488" s="138">
        <v>0</v>
      </c>
      <c r="I488" s="138">
        <v>0</v>
      </c>
      <c r="J488" s="138">
        <v>0</v>
      </c>
      <c r="K488" s="138">
        <v>0</v>
      </c>
      <c r="L488" s="138">
        <v>0</v>
      </c>
      <c r="M488" s="138">
        <v>0</v>
      </c>
      <c r="N488" s="138">
        <v>28</v>
      </c>
      <c r="O488" s="138">
        <v>31.1</v>
      </c>
      <c r="P488" s="2"/>
    </row>
    <row r="489" spans="1:16" ht="13.5" customHeight="1" x14ac:dyDescent="0.25">
      <c r="A489" s="139">
        <v>0.64583333333333304</v>
      </c>
      <c r="B489" s="138">
        <v>34</v>
      </c>
      <c r="C489" s="138">
        <v>0</v>
      </c>
      <c r="D489" s="138">
        <v>0</v>
      </c>
      <c r="E489" s="138">
        <v>27</v>
      </c>
      <c r="F489" s="138">
        <v>7</v>
      </c>
      <c r="G489" s="138">
        <v>0</v>
      </c>
      <c r="H489" s="138">
        <v>0</v>
      </c>
      <c r="I489" s="138">
        <v>0</v>
      </c>
      <c r="J489" s="138">
        <v>0</v>
      </c>
      <c r="K489" s="138">
        <v>0</v>
      </c>
      <c r="L489" s="138">
        <v>0</v>
      </c>
      <c r="M489" s="138">
        <v>0</v>
      </c>
      <c r="N489" s="138">
        <v>26.7</v>
      </c>
      <c r="O489" s="138">
        <v>29.5</v>
      </c>
      <c r="P489" s="2"/>
    </row>
    <row r="490" spans="1:16" ht="13.5" customHeight="1" x14ac:dyDescent="0.25">
      <c r="A490" s="139">
        <v>0.65625</v>
      </c>
      <c r="B490" s="138">
        <v>26</v>
      </c>
      <c r="C490" s="138">
        <v>0</v>
      </c>
      <c r="D490" s="138">
        <v>0</v>
      </c>
      <c r="E490" s="138">
        <v>18</v>
      </c>
      <c r="F490" s="138">
        <v>6</v>
      </c>
      <c r="G490" s="138">
        <v>2</v>
      </c>
      <c r="H490" s="138">
        <v>0</v>
      </c>
      <c r="I490" s="138">
        <v>0</v>
      </c>
      <c r="J490" s="138">
        <v>0</v>
      </c>
      <c r="K490" s="138">
        <v>0</v>
      </c>
      <c r="L490" s="138">
        <v>0</v>
      </c>
      <c r="M490" s="138">
        <v>0</v>
      </c>
      <c r="N490" s="138">
        <v>28.5</v>
      </c>
      <c r="O490" s="138">
        <v>32.700000000000003</v>
      </c>
      <c r="P490" s="2"/>
    </row>
    <row r="491" spans="1:16" ht="13.5" customHeight="1" x14ac:dyDescent="0.25">
      <c r="A491" s="139">
        <v>0.66666666666666696</v>
      </c>
      <c r="B491" s="138">
        <v>38</v>
      </c>
      <c r="C491" s="138">
        <v>0</v>
      </c>
      <c r="D491" s="138">
        <v>0</v>
      </c>
      <c r="E491" s="138">
        <v>31</v>
      </c>
      <c r="F491" s="138">
        <v>4</v>
      </c>
      <c r="G491" s="138">
        <v>1</v>
      </c>
      <c r="H491" s="138">
        <v>1</v>
      </c>
      <c r="I491" s="138">
        <v>0</v>
      </c>
      <c r="J491" s="138">
        <v>1</v>
      </c>
      <c r="K491" s="138">
        <v>0</v>
      </c>
      <c r="L491" s="138">
        <v>0</v>
      </c>
      <c r="M491" s="138">
        <v>0</v>
      </c>
      <c r="N491" s="138">
        <v>26.6</v>
      </c>
      <c r="O491" s="138">
        <v>30.2</v>
      </c>
      <c r="P491" s="2"/>
    </row>
    <row r="492" spans="1:16" ht="13.5" customHeight="1" x14ac:dyDescent="0.25">
      <c r="A492" s="139">
        <v>0.67708333333333304</v>
      </c>
      <c r="B492" s="138">
        <v>37</v>
      </c>
      <c r="C492" s="138">
        <v>0</v>
      </c>
      <c r="D492" s="138">
        <v>0</v>
      </c>
      <c r="E492" s="138">
        <v>29</v>
      </c>
      <c r="F492" s="138">
        <v>7</v>
      </c>
      <c r="G492" s="138">
        <v>0</v>
      </c>
      <c r="H492" s="138">
        <v>0</v>
      </c>
      <c r="I492" s="138">
        <v>1</v>
      </c>
      <c r="J492" s="138">
        <v>0</v>
      </c>
      <c r="K492" s="138">
        <v>0</v>
      </c>
      <c r="L492" s="138">
        <v>0</v>
      </c>
      <c r="M492" s="138">
        <v>0</v>
      </c>
      <c r="N492" s="138">
        <v>25.5</v>
      </c>
      <c r="O492" s="138">
        <v>28.5</v>
      </c>
      <c r="P492" s="2"/>
    </row>
    <row r="493" spans="1:16" ht="13.5" customHeight="1" x14ac:dyDescent="0.25">
      <c r="A493" s="139">
        <v>0.6875</v>
      </c>
      <c r="B493" s="138">
        <v>38</v>
      </c>
      <c r="C493" s="138">
        <v>0</v>
      </c>
      <c r="D493" s="138">
        <v>0</v>
      </c>
      <c r="E493" s="138">
        <v>32</v>
      </c>
      <c r="F493" s="138">
        <v>4</v>
      </c>
      <c r="G493" s="138">
        <v>2</v>
      </c>
      <c r="H493" s="138">
        <v>0</v>
      </c>
      <c r="I493" s="138">
        <v>0</v>
      </c>
      <c r="J493" s="138">
        <v>0</v>
      </c>
      <c r="K493" s="138">
        <v>0</v>
      </c>
      <c r="L493" s="138">
        <v>0</v>
      </c>
      <c r="M493" s="138">
        <v>0</v>
      </c>
      <c r="N493" s="138">
        <v>26.1</v>
      </c>
      <c r="O493" s="138">
        <v>29</v>
      </c>
      <c r="P493" s="2"/>
    </row>
    <row r="494" spans="1:16" ht="13.5" customHeight="1" x14ac:dyDescent="0.25">
      <c r="A494" s="139">
        <v>0.69791666666666696</v>
      </c>
      <c r="B494" s="138">
        <v>26</v>
      </c>
      <c r="C494" s="138">
        <v>0</v>
      </c>
      <c r="D494" s="138">
        <v>0</v>
      </c>
      <c r="E494" s="138">
        <v>21</v>
      </c>
      <c r="F494" s="138">
        <v>4</v>
      </c>
      <c r="G494" s="138">
        <v>0</v>
      </c>
      <c r="H494" s="138">
        <v>0</v>
      </c>
      <c r="I494" s="138">
        <v>0</v>
      </c>
      <c r="J494" s="138">
        <v>1</v>
      </c>
      <c r="K494" s="138">
        <v>0</v>
      </c>
      <c r="L494" s="138">
        <v>0</v>
      </c>
      <c r="M494" s="138">
        <v>0</v>
      </c>
      <c r="N494" s="138">
        <v>27.5</v>
      </c>
      <c r="O494" s="138">
        <v>30.1</v>
      </c>
      <c r="P494" s="2"/>
    </row>
    <row r="495" spans="1:16" ht="13.5" customHeight="1" x14ac:dyDescent="0.25">
      <c r="A495" s="139">
        <v>0.70833333333333304</v>
      </c>
      <c r="B495" s="138">
        <v>50</v>
      </c>
      <c r="C495" s="138">
        <v>0</v>
      </c>
      <c r="D495" s="138">
        <v>0</v>
      </c>
      <c r="E495" s="138">
        <v>38</v>
      </c>
      <c r="F495" s="138">
        <v>10</v>
      </c>
      <c r="G495" s="138">
        <v>2</v>
      </c>
      <c r="H495" s="138">
        <v>0</v>
      </c>
      <c r="I495" s="138">
        <v>0</v>
      </c>
      <c r="J495" s="138">
        <v>0</v>
      </c>
      <c r="K495" s="138">
        <v>0</v>
      </c>
      <c r="L495" s="138">
        <v>0</v>
      </c>
      <c r="M495" s="138">
        <v>0</v>
      </c>
      <c r="N495" s="138">
        <v>27.7</v>
      </c>
      <c r="O495" s="138">
        <v>30.3</v>
      </c>
      <c r="P495" s="2"/>
    </row>
    <row r="496" spans="1:16" ht="13.5" customHeight="1" x14ac:dyDescent="0.25">
      <c r="A496" s="139">
        <v>0.71875</v>
      </c>
      <c r="B496" s="138">
        <v>35</v>
      </c>
      <c r="C496" s="138">
        <v>0</v>
      </c>
      <c r="D496" s="138">
        <v>0</v>
      </c>
      <c r="E496" s="138">
        <v>26</v>
      </c>
      <c r="F496" s="138">
        <v>9</v>
      </c>
      <c r="G496" s="138">
        <v>0</v>
      </c>
      <c r="H496" s="138">
        <v>0</v>
      </c>
      <c r="I496" s="138">
        <v>0</v>
      </c>
      <c r="J496" s="138">
        <v>0</v>
      </c>
      <c r="K496" s="138">
        <v>0</v>
      </c>
      <c r="L496" s="138">
        <v>0</v>
      </c>
      <c r="M496" s="138">
        <v>0</v>
      </c>
      <c r="N496" s="138">
        <v>28.3</v>
      </c>
      <c r="O496" s="138">
        <v>30.2</v>
      </c>
      <c r="P496" s="2"/>
    </row>
    <row r="497" spans="1:16" ht="13.5" customHeight="1" x14ac:dyDescent="0.25">
      <c r="A497" s="139">
        <v>0.72916666666666696</v>
      </c>
      <c r="B497" s="138">
        <v>29</v>
      </c>
      <c r="C497" s="138">
        <v>0</v>
      </c>
      <c r="D497" s="138">
        <v>1</v>
      </c>
      <c r="E497" s="138">
        <v>19</v>
      </c>
      <c r="F497" s="138">
        <v>6</v>
      </c>
      <c r="G497" s="138">
        <v>3</v>
      </c>
      <c r="H497" s="138">
        <v>0</v>
      </c>
      <c r="I497" s="138">
        <v>0</v>
      </c>
      <c r="J497" s="138">
        <v>0</v>
      </c>
      <c r="K497" s="138">
        <v>0</v>
      </c>
      <c r="L497" s="138">
        <v>0</v>
      </c>
      <c r="M497" s="138">
        <v>0</v>
      </c>
      <c r="N497" s="138">
        <v>26.7</v>
      </c>
      <c r="O497" s="138">
        <v>30.3</v>
      </c>
      <c r="P497" s="2"/>
    </row>
    <row r="498" spans="1:16" ht="13.5" customHeight="1" x14ac:dyDescent="0.25">
      <c r="A498" s="139">
        <v>0.73958333333333304</v>
      </c>
      <c r="B498" s="138">
        <v>22</v>
      </c>
      <c r="C498" s="138">
        <v>0</v>
      </c>
      <c r="D498" s="138">
        <v>0</v>
      </c>
      <c r="E498" s="138">
        <v>15</v>
      </c>
      <c r="F498" s="138">
        <v>4</v>
      </c>
      <c r="G498" s="138">
        <v>2</v>
      </c>
      <c r="H498" s="138">
        <v>0</v>
      </c>
      <c r="I498" s="138">
        <v>0</v>
      </c>
      <c r="J498" s="138">
        <v>1</v>
      </c>
      <c r="K498" s="138">
        <v>0</v>
      </c>
      <c r="L498" s="138">
        <v>0</v>
      </c>
      <c r="M498" s="138">
        <v>0</v>
      </c>
      <c r="N498" s="138">
        <v>27.7</v>
      </c>
      <c r="O498" s="138">
        <v>31.6</v>
      </c>
      <c r="P498" s="2"/>
    </row>
    <row r="499" spans="1:16" ht="13.5" customHeight="1" x14ac:dyDescent="0.25">
      <c r="A499" s="139">
        <v>0.75</v>
      </c>
      <c r="B499" s="138">
        <v>16</v>
      </c>
      <c r="C499" s="138">
        <v>0</v>
      </c>
      <c r="D499" s="138">
        <v>0</v>
      </c>
      <c r="E499" s="138">
        <v>10</v>
      </c>
      <c r="F499" s="138">
        <v>6</v>
      </c>
      <c r="G499" s="138">
        <v>0</v>
      </c>
      <c r="H499" s="138">
        <v>0</v>
      </c>
      <c r="I499" s="138">
        <v>0</v>
      </c>
      <c r="J499" s="138">
        <v>0</v>
      </c>
      <c r="K499" s="138">
        <v>0</v>
      </c>
      <c r="L499" s="138">
        <v>0</v>
      </c>
      <c r="M499" s="138">
        <v>0</v>
      </c>
      <c r="N499" s="138">
        <v>28.7</v>
      </c>
      <c r="O499" s="138">
        <v>32.9</v>
      </c>
      <c r="P499" s="2"/>
    </row>
    <row r="500" spans="1:16" ht="13.5" customHeight="1" x14ac:dyDescent="0.25">
      <c r="A500" s="139">
        <v>0.76041666666666696</v>
      </c>
      <c r="B500" s="138">
        <v>28</v>
      </c>
      <c r="C500" s="138">
        <v>0</v>
      </c>
      <c r="D500" s="138">
        <v>0</v>
      </c>
      <c r="E500" s="138">
        <v>22</v>
      </c>
      <c r="F500" s="138">
        <v>3</v>
      </c>
      <c r="G500" s="138">
        <v>2</v>
      </c>
      <c r="H500" s="138">
        <v>0</v>
      </c>
      <c r="I500" s="138">
        <v>0</v>
      </c>
      <c r="J500" s="138">
        <v>1</v>
      </c>
      <c r="K500" s="138">
        <v>0</v>
      </c>
      <c r="L500" s="138">
        <v>0</v>
      </c>
      <c r="M500" s="138">
        <v>0</v>
      </c>
      <c r="N500" s="138">
        <v>26.1</v>
      </c>
      <c r="O500" s="138">
        <v>30.8</v>
      </c>
      <c r="P500" s="2"/>
    </row>
    <row r="501" spans="1:16" ht="13.5" customHeight="1" x14ac:dyDescent="0.25">
      <c r="A501" s="139">
        <v>0.77083333333333304</v>
      </c>
      <c r="B501" s="138">
        <v>15</v>
      </c>
      <c r="C501" s="138">
        <v>0</v>
      </c>
      <c r="D501" s="138">
        <v>0</v>
      </c>
      <c r="E501" s="138">
        <v>12</v>
      </c>
      <c r="F501" s="138">
        <v>3</v>
      </c>
      <c r="G501" s="138">
        <v>0</v>
      </c>
      <c r="H501" s="138">
        <v>0</v>
      </c>
      <c r="I501" s="138">
        <v>0</v>
      </c>
      <c r="J501" s="138">
        <v>0</v>
      </c>
      <c r="K501" s="138">
        <v>0</v>
      </c>
      <c r="L501" s="138">
        <v>0</v>
      </c>
      <c r="M501" s="138">
        <v>0</v>
      </c>
      <c r="N501" s="138">
        <v>26.9</v>
      </c>
      <c r="O501" s="138">
        <v>29.7</v>
      </c>
      <c r="P501" s="2"/>
    </row>
    <row r="502" spans="1:16" ht="13.5" customHeight="1" x14ac:dyDescent="0.25">
      <c r="A502" s="139">
        <v>0.78125</v>
      </c>
      <c r="B502" s="138">
        <v>16</v>
      </c>
      <c r="C502" s="138">
        <v>0</v>
      </c>
      <c r="D502" s="138">
        <v>1</v>
      </c>
      <c r="E502" s="138">
        <v>14</v>
      </c>
      <c r="F502" s="138">
        <v>1</v>
      </c>
      <c r="G502" s="138">
        <v>0</v>
      </c>
      <c r="H502" s="138">
        <v>0</v>
      </c>
      <c r="I502" s="138">
        <v>0</v>
      </c>
      <c r="J502" s="138">
        <v>0</v>
      </c>
      <c r="K502" s="138">
        <v>0</v>
      </c>
      <c r="L502" s="138">
        <v>0</v>
      </c>
      <c r="M502" s="138">
        <v>0</v>
      </c>
      <c r="N502" s="138">
        <v>28.9</v>
      </c>
      <c r="O502" s="138">
        <v>33.4</v>
      </c>
      <c r="P502" s="2"/>
    </row>
    <row r="503" spans="1:16" ht="13.5" customHeight="1" x14ac:dyDescent="0.25">
      <c r="A503" s="139">
        <v>0.79166666666666696</v>
      </c>
      <c r="B503" s="138">
        <v>6</v>
      </c>
      <c r="C503" s="138">
        <v>0</v>
      </c>
      <c r="D503" s="138">
        <v>0</v>
      </c>
      <c r="E503" s="138">
        <v>5</v>
      </c>
      <c r="F503" s="138">
        <v>1</v>
      </c>
      <c r="G503" s="138">
        <v>0</v>
      </c>
      <c r="H503" s="138">
        <v>0</v>
      </c>
      <c r="I503" s="138">
        <v>0</v>
      </c>
      <c r="J503" s="138">
        <v>0</v>
      </c>
      <c r="K503" s="138">
        <v>0</v>
      </c>
      <c r="L503" s="138">
        <v>0</v>
      </c>
      <c r="M503" s="138">
        <v>0</v>
      </c>
      <c r="N503" s="138">
        <v>27.5</v>
      </c>
      <c r="O503" s="138" t="s">
        <v>192</v>
      </c>
      <c r="P503" s="2"/>
    </row>
    <row r="504" spans="1:16" ht="13.5" customHeight="1" x14ac:dyDescent="0.25">
      <c r="A504" s="139">
        <v>0.80208333333333304</v>
      </c>
      <c r="B504" s="138">
        <v>9</v>
      </c>
      <c r="C504" s="138">
        <v>0</v>
      </c>
      <c r="D504" s="138">
        <v>0</v>
      </c>
      <c r="E504" s="138">
        <v>5</v>
      </c>
      <c r="F504" s="138">
        <v>3</v>
      </c>
      <c r="G504" s="138">
        <v>1</v>
      </c>
      <c r="H504" s="138">
        <v>0</v>
      </c>
      <c r="I504" s="138">
        <v>0</v>
      </c>
      <c r="J504" s="138">
        <v>0</v>
      </c>
      <c r="K504" s="138">
        <v>0</v>
      </c>
      <c r="L504" s="138">
        <v>0</v>
      </c>
      <c r="M504" s="138">
        <v>0</v>
      </c>
      <c r="N504" s="138">
        <v>27.4</v>
      </c>
      <c r="O504" s="138" t="s">
        <v>192</v>
      </c>
      <c r="P504" s="2"/>
    </row>
    <row r="505" spans="1:16" ht="13.5" customHeight="1" x14ac:dyDescent="0.25">
      <c r="A505" s="139">
        <v>0.8125</v>
      </c>
      <c r="B505" s="138">
        <v>17</v>
      </c>
      <c r="C505" s="138">
        <v>1</v>
      </c>
      <c r="D505" s="138">
        <v>0</v>
      </c>
      <c r="E505" s="138">
        <v>12</v>
      </c>
      <c r="F505" s="138">
        <v>3</v>
      </c>
      <c r="G505" s="138">
        <v>1</v>
      </c>
      <c r="H505" s="138">
        <v>0</v>
      </c>
      <c r="I505" s="138">
        <v>0</v>
      </c>
      <c r="J505" s="138">
        <v>0</v>
      </c>
      <c r="K505" s="138">
        <v>0</v>
      </c>
      <c r="L505" s="138">
        <v>0</v>
      </c>
      <c r="M505" s="138">
        <v>0</v>
      </c>
      <c r="N505" s="138">
        <v>26.7</v>
      </c>
      <c r="O505" s="138">
        <v>29.3</v>
      </c>
      <c r="P505" s="2"/>
    </row>
    <row r="506" spans="1:16" ht="13.5" customHeight="1" x14ac:dyDescent="0.25">
      <c r="A506" s="139">
        <v>0.82291666666666696</v>
      </c>
      <c r="B506" s="138">
        <v>11</v>
      </c>
      <c r="C506" s="138">
        <v>0</v>
      </c>
      <c r="D506" s="138">
        <v>0</v>
      </c>
      <c r="E506" s="138">
        <v>8</v>
      </c>
      <c r="F506" s="138">
        <v>3</v>
      </c>
      <c r="G506" s="138">
        <v>0</v>
      </c>
      <c r="H506" s="138">
        <v>0</v>
      </c>
      <c r="I506" s="138">
        <v>0</v>
      </c>
      <c r="J506" s="138">
        <v>0</v>
      </c>
      <c r="K506" s="138">
        <v>0</v>
      </c>
      <c r="L506" s="138">
        <v>0</v>
      </c>
      <c r="M506" s="138">
        <v>0</v>
      </c>
      <c r="N506" s="138">
        <v>27.1</v>
      </c>
      <c r="O506" s="138">
        <v>31.1</v>
      </c>
      <c r="P506" s="2"/>
    </row>
    <row r="507" spans="1:16" ht="13.5" customHeight="1" x14ac:dyDescent="0.25">
      <c r="A507" s="139">
        <v>0.83333333333333304</v>
      </c>
      <c r="B507" s="138">
        <v>10</v>
      </c>
      <c r="C507" s="138">
        <v>0</v>
      </c>
      <c r="D507" s="138">
        <v>0</v>
      </c>
      <c r="E507" s="138">
        <v>8</v>
      </c>
      <c r="F507" s="138">
        <v>2</v>
      </c>
      <c r="G507" s="138">
        <v>0</v>
      </c>
      <c r="H507" s="138">
        <v>0</v>
      </c>
      <c r="I507" s="138">
        <v>0</v>
      </c>
      <c r="J507" s="138">
        <v>0</v>
      </c>
      <c r="K507" s="138">
        <v>0</v>
      </c>
      <c r="L507" s="138">
        <v>0</v>
      </c>
      <c r="M507" s="138">
        <v>0</v>
      </c>
      <c r="N507" s="138">
        <v>27</v>
      </c>
      <c r="O507" s="138" t="s">
        <v>192</v>
      </c>
      <c r="P507" s="2"/>
    </row>
    <row r="508" spans="1:16" ht="13.5" customHeight="1" x14ac:dyDescent="0.25">
      <c r="A508" s="139">
        <v>0.84375</v>
      </c>
      <c r="B508" s="138">
        <v>12</v>
      </c>
      <c r="C508" s="138">
        <v>0</v>
      </c>
      <c r="D508" s="138">
        <v>0</v>
      </c>
      <c r="E508" s="138">
        <v>10</v>
      </c>
      <c r="F508" s="138">
        <v>2</v>
      </c>
      <c r="G508" s="138">
        <v>0</v>
      </c>
      <c r="H508" s="138">
        <v>0</v>
      </c>
      <c r="I508" s="138">
        <v>0</v>
      </c>
      <c r="J508" s="138">
        <v>0</v>
      </c>
      <c r="K508" s="138">
        <v>0</v>
      </c>
      <c r="L508" s="138">
        <v>0</v>
      </c>
      <c r="M508" s="138">
        <v>0</v>
      </c>
      <c r="N508" s="138">
        <v>27</v>
      </c>
      <c r="O508" s="138">
        <v>30.3</v>
      </c>
      <c r="P508" s="2"/>
    </row>
    <row r="509" spans="1:16" ht="13.5" customHeight="1" x14ac:dyDescent="0.25">
      <c r="A509" s="139">
        <v>0.85416666666666696</v>
      </c>
      <c r="B509" s="138">
        <v>12</v>
      </c>
      <c r="C509" s="138">
        <v>0</v>
      </c>
      <c r="D509" s="138">
        <v>0</v>
      </c>
      <c r="E509" s="138">
        <v>8</v>
      </c>
      <c r="F509" s="138">
        <v>4</v>
      </c>
      <c r="G509" s="138">
        <v>0</v>
      </c>
      <c r="H509" s="138">
        <v>0</v>
      </c>
      <c r="I509" s="138">
        <v>0</v>
      </c>
      <c r="J509" s="138">
        <v>0</v>
      </c>
      <c r="K509" s="138">
        <v>0</v>
      </c>
      <c r="L509" s="138">
        <v>0</v>
      </c>
      <c r="M509" s="138">
        <v>0</v>
      </c>
      <c r="N509" s="138">
        <v>27.6</v>
      </c>
      <c r="O509" s="138">
        <v>31.5</v>
      </c>
      <c r="P509" s="2"/>
    </row>
    <row r="510" spans="1:16" ht="13.5" customHeight="1" x14ac:dyDescent="0.25">
      <c r="A510" s="139">
        <v>0.86458333333333304</v>
      </c>
      <c r="B510" s="138">
        <v>8</v>
      </c>
      <c r="C510" s="138">
        <v>0</v>
      </c>
      <c r="D510" s="138">
        <v>0</v>
      </c>
      <c r="E510" s="138">
        <v>7</v>
      </c>
      <c r="F510" s="138">
        <v>1</v>
      </c>
      <c r="G510" s="138">
        <v>0</v>
      </c>
      <c r="H510" s="138">
        <v>0</v>
      </c>
      <c r="I510" s="138">
        <v>0</v>
      </c>
      <c r="J510" s="138">
        <v>0</v>
      </c>
      <c r="K510" s="138">
        <v>0</v>
      </c>
      <c r="L510" s="138">
        <v>0</v>
      </c>
      <c r="M510" s="138">
        <v>0</v>
      </c>
      <c r="N510" s="138">
        <v>27.3</v>
      </c>
      <c r="O510" s="138" t="s">
        <v>192</v>
      </c>
      <c r="P510" s="2"/>
    </row>
    <row r="511" spans="1:16" ht="13.5" customHeight="1" x14ac:dyDescent="0.25">
      <c r="A511" s="139">
        <v>0.875</v>
      </c>
      <c r="B511" s="138">
        <v>8</v>
      </c>
      <c r="C511" s="138">
        <v>0</v>
      </c>
      <c r="D511" s="138">
        <v>0</v>
      </c>
      <c r="E511" s="138">
        <v>7</v>
      </c>
      <c r="F511" s="138">
        <v>0</v>
      </c>
      <c r="G511" s="138">
        <v>1</v>
      </c>
      <c r="H511" s="138">
        <v>0</v>
      </c>
      <c r="I511" s="138">
        <v>0</v>
      </c>
      <c r="J511" s="138">
        <v>0</v>
      </c>
      <c r="K511" s="138">
        <v>0</v>
      </c>
      <c r="L511" s="138">
        <v>0</v>
      </c>
      <c r="M511" s="138">
        <v>0</v>
      </c>
      <c r="N511" s="138">
        <v>28.2</v>
      </c>
      <c r="O511" s="138" t="s">
        <v>192</v>
      </c>
      <c r="P511" s="2"/>
    </row>
    <row r="512" spans="1:16" ht="13.5" customHeight="1" x14ac:dyDescent="0.25">
      <c r="A512" s="139">
        <v>0.88541666666666696</v>
      </c>
      <c r="B512" s="138">
        <v>9</v>
      </c>
      <c r="C512" s="138">
        <v>0</v>
      </c>
      <c r="D512" s="138">
        <v>0</v>
      </c>
      <c r="E512" s="138">
        <v>9</v>
      </c>
      <c r="F512" s="138">
        <v>0</v>
      </c>
      <c r="G512" s="138">
        <v>0</v>
      </c>
      <c r="H512" s="138">
        <v>0</v>
      </c>
      <c r="I512" s="138">
        <v>0</v>
      </c>
      <c r="J512" s="138">
        <v>0</v>
      </c>
      <c r="K512" s="138">
        <v>0</v>
      </c>
      <c r="L512" s="138">
        <v>0</v>
      </c>
      <c r="M512" s="138">
        <v>0</v>
      </c>
      <c r="N512" s="138">
        <v>30.2</v>
      </c>
      <c r="O512" s="138" t="s">
        <v>192</v>
      </c>
      <c r="P512" s="2"/>
    </row>
    <row r="513" spans="1:16" ht="13.5" customHeight="1" x14ac:dyDescent="0.25">
      <c r="A513" s="139">
        <v>0.89583333333333304</v>
      </c>
      <c r="B513" s="138">
        <v>12</v>
      </c>
      <c r="C513" s="138">
        <v>0</v>
      </c>
      <c r="D513" s="138">
        <v>0</v>
      </c>
      <c r="E513" s="138">
        <v>12</v>
      </c>
      <c r="F513" s="138">
        <v>0</v>
      </c>
      <c r="G513" s="138">
        <v>0</v>
      </c>
      <c r="H513" s="138">
        <v>0</v>
      </c>
      <c r="I513" s="138">
        <v>0</v>
      </c>
      <c r="J513" s="138">
        <v>0</v>
      </c>
      <c r="K513" s="138">
        <v>0</v>
      </c>
      <c r="L513" s="138">
        <v>0</v>
      </c>
      <c r="M513" s="138">
        <v>0</v>
      </c>
      <c r="N513" s="138">
        <v>28</v>
      </c>
      <c r="O513" s="138">
        <v>30.4</v>
      </c>
      <c r="P513" s="2"/>
    </row>
    <row r="514" spans="1:16" ht="13.5" customHeight="1" x14ac:dyDescent="0.25">
      <c r="A514" s="139">
        <v>0.90625</v>
      </c>
      <c r="B514" s="138">
        <v>8</v>
      </c>
      <c r="C514" s="138">
        <v>0</v>
      </c>
      <c r="D514" s="138">
        <v>0</v>
      </c>
      <c r="E514" s="138">
        <v>7</v>
      </c>
      <c r="F514" s="138">
        <v>0</v>
      </c>
      <c r="G514" s="138">
        <v>0</v>
      </c>
      <c r="H514" s="138">
        <v>0</v>
      </c>
      <c r="I514" s="138">
        <v>0</v>
      </c>
      <c r="J514" s="138">
        <v>1</v>
      </c>
      <c r="K514" s="138">
        <v>0</v>
      </c>
      <c r="L514" s="138">
        <v>0</v>
      </c>
      <c r="M514" s="138">
        <v>0</v>
      </c>
      <c r="N514" s="138">
        <v>26.4</v>
      </c>
      <c r="O514" s="138" t="s">
        <v>192</v>
      </c>
      <c r="P514" s="2"/>
    </row>
    <row r="515" spans="1:16" ht="13.5" customHeight="1" x14ac:dyDescent="0.25">
      <c r="A515" s="139">
        <v>0.91666666666666696</v>
      </c>
      <c r="B515" s="138">
        <v>6</v>
      </c>
      <c r="C515" s="138">
        <v>0</v>
      </c>
      <c r="D515" s="138">
        <v>0</v>
      </c>
      <c r="E515" s="138">
        <v>5</v>
      </c>
      <c r="F515" s="138">
        <v>1</v>
      </c>
      <c r="G515" s="138">
        <v>0</v>
      </c>
      <c r="H515" s="138">
        <v>0</v>
      </c>
      <c r="I515" s="138">
        <v>0</v>
      </c>
      <c r="J515" s="138">
        <v>0</v>
      </c>
      <c r="K515" s="138">
        <v>0</v>
      </c>
      <c r="L515" s="138">
        <v>0</v>
      </c>
      <c r="M515" s="138">
        <v>0</v>
      </c>
      <c r="N515" s="138">
        <v>29.9</v>
      </c>
      <c r="O515" s="138" t="s">
        <v>192</v>
      </c>
      <c r="P515" s="2"/>
    </row>
    <row r="516" spans="1:16" ht="13.5" customHeight="1" x14ac:dyDescent="0.25">
      <c r="A516" s="139">
        <v>0.92708333333333304</v>
      </c>
      <c r="B516" s="138">
        <v>7</v>
      </c>
      <c r="C516" s="138">
        <v>0</v>
      </c>
      <c r="D516" s="138">
        <v>0</v>
      </c>
      <c r="E516" s="138">
        <v>5</v>
      </c>
      <c r="F516" s="138">
        <v>2</v>
      </c>
      <c r="G516" s="138">
        <v>0</v>
      </c>
      <c r="H516" s="138">
        <v>0</v>
      </c>
      <c r="I516" s="138">
        <v>0</v>
      </c>
      <c r="J516" s="138">
        <v>0</v>
      </c>
      <c r="K516" s="138">
        <v>0</v>
      </c>
      <c r="L516" s="138">
        <v>0</v>
      </c>
      <c r="M516" s="138">
        <v>0</v>
      </c>
      <c r="N516" s="138">
        <v>31.2</v>
      </c>
      <c r="O516" s="138" t="s">
        <v>192</v>
      </c>
      <c r="P516" s="2"/>
    </row>
    <row r="517" spans="1:16" ht="13.5" customHeight="1" x14ac:dyDescent="0.25">
      <c r="A517" s="139">
        <v>0.9375</v>
      </c>
      <c r="B517" s="138">
        <v>4</v>
      </c>
      <c r="C517" s="138">
        <v>0</v>
      </c>
      <c r="D517" s="138">
        <v>0</v>
      </c>
      <c r="E517" s="138">
        <v>2</v>
      </c>
      <c r="F517" s="138">
        <v>1</v>
      </c>
      <c r="G517" s="138">
        <v>1</v>
      </c>
      <c r="H517" s="138">
        <v>0</v>
      </c>
      <c r="I517" s="138">
        <v>0</v>
      </c>
      <c r="J517" s="138">
        <v>0</v>
      </c>
      <c r="K517" s="138">
        <v>0</v>
      </c>
      <c r="L517" s="138">
        <v>0</v>
      </c>
      <c r="M517" s="138">
        <v>0</v>
      </c>
      <c r="N517" s="138">
        <v>26.1</v>
      </c>
      <c r="O517" s="138" t="s">
        <v>192</v>
      </c>
      <c r="P517" s="2"/>
    </row>
    <row r="518" spans="1:16" ht="13.5" customHeight="1" x14ac:dyDescent="0.25">
      <c r="A518" s="139">
        <v>0.94791666666666696</v>
      </c>
      <c r="B518" s="138">
        <v>2</v>
      </c>
      <c r="C518" s="138">
        <v>0</v>
      </c>
      <c r="D518" s="138">
        <v>0</v>
      </c>
      <c r="E518" s="138">
        <v>2</v>
      </c>
      <c r="F518" s="138">
        <v>0</v>
      </c>
      <c r="G518" s="138">
        <v>0</v>
      </c>
      <c r="H518" s="138">
        <v>0</v>
      </c>
      <c r="I518" s="138">
        <v>0</v>
      </c>
      <c r="J518" s="138">
        <v>0</v>
      </c>
      <c r="K518" s="138">
        <v>0</v>
      </c>
      <c r="L518" s="138">
        <v>0</v>
      </c>
      <c r="M518" s="138">
        <v>0</v>
      </c>
      <c r="N518" s="138">
        <v>30.4</v>
      </c>
      <c r="O518" s="138" t="s">
        <v>192</v>
      </c>
      <c r="P518" s="2"/>
    </row>
    <row r="519" spans="1:16" ht="13.5" customHeight="1" x14ac:dyDescent="0.25">
      <c r="A519" s="139">
        <v>0.95833333333333304</v>
      </c>
      <c r="B519" s="138">
        <v>4</v>
      </c>
      <c r="C519" s="138">
        <v>0</v>
      </c>
      <c r="D519" s="138">
        <v>0</v>
      </c>
      <c r="E519" s="138">
        <v>3</v>
      </c>
      <c r="F519" s="138">
        <v>1</v>
      </c>
      <c r="G519" s="138">
        <v>0</v>
      </c>
      <c r="H519" s="138">
        <v>0</v>
      </c>
      <c r="I519" s="138">
        <v>0</v>
      </c>
      <c r="J519" s="138">
        <v>0</v>
      </c>
      <c r="K519" s="138">
        <v>0</v>
      </c>
      <c r="L519" s="138">
        <v>0</v>
      </c>
      <c r="M519" s="138">
        <v>0</v>
      </c>
      <c r="N519" s="138">
        <v>29.7</v>
      </c>
      <c r="O519" s="138" t="s">
        <v>192</v>
      </c>
      <c r="P519" s="2"/>
    </row>
    <row r="520" spans="1:16" ht="13.5" customHeight="1" x14ac:dyDescent="0.25">
      <c r="A520" s="139">
        <v>0.96875</v>
      </c>
      <c r="B520" s="138">
        <v>4</v>
      </c>
      <c r="C520" s="138">
        <v>0</v>
      </c>
      <c r="D520" s="138">
        <v>0</v>
      </c>
      <c r="E520" s="138">
        <v>3</v>
      </c>
      <c r="F520" s="138">
        <v>1</v>
      </c>
      <c r="G520" s="138">
        <v>0</v>
      </c>
      <c r="H520" s="138">
        <v>0</v>
      </c>
      <c r="I520" s="138">
        <v>0</v>
      </c>
      <c r="J520" s="138">
        <v>0</v>
      </c>
      <c r="K520" s="138">
        <v>0</v>
      </c>
      <c r="L520" s="138">
        <v>0</v>
      </c>
      <c r="M520" s="138">
        <v>0</v>
      </c>
      <c r="N520" s="138">
        <v>25.8</v>
      </c>
      <c r="O520" s="138" t="s">
        <v>192</v>
      </c>
      <c r="P520" s="2"/>
    </row>
    <row r="521" spans="1:16" ht="13.5" customHeight="1" x14ac:dyDescent="0.25">
      <c r="A521" s="139">
        <v>0.97916666666666696</v>
      </c>
      <c r="B521" s="138">
        <v>3</v>
      </c>
      <c r="C521" s="138">
        <v>0</v>
      </c>
      <c r="D521" s="138">
        <v>0</v>
      </c>
      <c r="E521" s="138">
        <v>3</v>
      </c>
      <c r="F521" s="138">
        <v>0</v>
      </c>
      <c r="G521" s="138">
        <v>0</v>
      </c>
      <c r="H521" s="138">
        <v>0</v>
      </c>
      <c r="I521" s="138">
        <v>0</v>
      </c>
      <c r="J521" s="138">
        <v>0</v>
      </c>
      <c r="K521" s="138">
        <v>0</v>
      </c>
      <c r="L521" s="138">
        <v>0</v>
      </c>
      <c r="M521" s="138">
        <v>0</v>
      </c>
      <c r="N521" s="138">
        <v>25.3</v>
      </c>
      <c r="O521" s="138" t="s">
        <v>192</v>
      </c>
      <c r="P521" s="2"/>
    </row>
    <row r="522" spans="1:16" ht="13.5" customHeight="1" thickBot="1" x14ac:dyDescent="0.3">
      <c r="A522" s="140">
        <v>0.98958333333333304</v>
      </c>
      <c r="B522" s="138">
        <v>2</v>
      </c>
      <c r="C522" s="138">
        <v>0</v>
      </c>
      <c r="D522" s="138">
        <v>0</v>
      </c>
      <c r="E522" s="138">
        <v>1</v>
      </c>
      <c r="F522" s="138">
        <v>1</v>
      </c>
      <c r="G522" s="138">
        <v>0</v>
      </c>
      <c r="H522" s="138">
        <v>0</v>
      </c>
      <c r="I522" s="138">
        <v>0</v>
      </c>
      <c r="J522" s="138">
        <v>0</v>
      </c>
      <c r="K522" s="138">
        <v>0</v>
      </c>
      <c r="L522" s="138">
        <v>0</v>
      </c>
      <c r="M522" s="138">
        <v>0</v>
      </c>
      <c r="N522" s="138">
        <v>28.9</v>
      </c>
      <c r="O522" s="138" t="s">
        <v>192</v>
      </c>
      <c r="P522" s="2"/>
    </row>
    <row r="523" spans="1:16" ht="13.5" customHeight="1" thickTop="1" x14ac:dyDescent="0.25">
      <c r="A523" s="141" t="s">
        <v>44</v>
      </c>
      <c r="B523" s="142">
        <f t="shared" ref="B523:M523" si="48">SUM(B455:B502)</f>
        <v>1328</v>
      </c>
      <c r="C523" s="142">
        <f t="shared" si="48"/>
        <v>5</v>
      </c>
      <c r="D523" s="142">
        <f t="shared" si="48"/>
        <v>14</v>
      </c>
      <c r="E523" s="142">
        <f t="shared" si="48"/>
        <v>980</v>
      </c>
      <c r="F523" s="142">
        <f t="shared" si="48"/>
        <v>232</v>
      </c>
      <c r="G523" s="142">
        <f t="shared" si="48"/>
        <v>74</v>
      </c>
      <c r="H523" s="142">
        <f t="shared" si="48"/>
        <v>4</v>
      </c>
      <c r="I523" s="142">
        <f t="shared" si="48"/>
        <v>1</v>
      </c>
      <c r="J523" s="142">
        <f t="shared" si="48"/>
        <v>15</v>
      </c>
      <c r="K523" s="142">
        <f t="shared" si="48"/>
        <v>0</v>
      </c>
      <c r="L523" s="142">
        <f t="shared" si="48"/>
        <v>3</v>
      </c>
      <c r="M523" s="142">
        <f t="shared" si="48"/>
        <v>0</v>
      </c>
      <c r="N523" s="143">
        <v>26.5</v>
      </c>
      <c r="O523" s="143">
        <v>30</v>
      </c>
    </row>
    <row r="524" spans="1:16" ht="13.5" customHeight="1" x14ac:dyDescent="0.25">
      <c r="A524" s="144" t="s">
        <v>45</v>
      </c>
      <c r="B524" s="138">
        <f t="shared" ref="B524:M524" si="49">SUM(B451:B514)</f>
        <v>1520</v>
      </c>
      <c r="C524" s="138">
        <f t="shared" si="49"/>
        <v>6</v>
      </c>
      <c r="D524" s="138">
        <f t="shared" si="49"/>
        <v>15</v>
      </c>
      <c r="E524" s="138">
        <f t="shared" si="49"/>
        <v>1129</v>
      </c>
      <c r="F524" s="138">
        <f t="shared" si="49"/>
        <v>268</v>
      </c>
      <c r="G524" s="138">
        <f t="shared" si="49"/>
        <v>77</v>
      </c>
      <c r="H524" s="138">
        <f t="shared" si="49"/>
        <v>4</v>
      </c>
      <c r="I524" s="138">
        <f t="shared" si="49"/>
        <v>1</v>
      </c>
      <c r="J524" s="138">
        <f t="shared" si="49"/>
        <v>16</v>
      </c>
      <c r="K524" s="138">
        <f t="shared" si="49"/>
        <v>0</v>
      </c>
      <c r="L524" s="138">
        <f t="shared" si="49"/>
        <v>4</v>
      </c>
      <c r="M524" s="138">
        <f t="shared" si="49"/>
        <v>0</v>
      </c>
      <c r="N524" s="145">
        <v>26.6</v>
      </c>
      <c r="O524" s="145">
        <v>30.1</v>
      </c>
    </row>
    <row r="525" spans="1:16" ht="13.5" customHeight="1" x14ac:dyDescent="0.25">
      <c r="A525" s="138" t="s">
        <v>46</v>
      </c>
      <c r="B525" s="138">
        <f t="shared" ref="B525:M525" si="50">SUM(B451:B522)</f>
        <v>1552</v>
      </c>
      <c r="C525" s="138">
        <f t="shared" si="50"/>
        <v>6</v>
      </c>
      <c r="D525" s="138">
        <f t="shared" si="50"/>
        <v>15</v>
      </c>
      <c r="E525" s="138">
        <f t="shared" si="50"/>
        <v>1153</v>
      </c>
      <c r="F525" s="138">
        <f t="shared" si="50"/>
        <v>275</v>
      </c>
      <c r="G525" s="138">
        <f t="shared" si="50"/>
        <v>78</v>
      </c>
      <c r="H525" s="138">
        <f t="shared" si="50"/>
        <v>4</v>
      </c>
      <c r="I525" s="138">
        <f t="shared" si="50"/>
        <v>1</v>
      </c>
      <c r="J525" s="138">
        <f t="shared" si="50"/>
        <v>16</v>
      </c>
      <c r="K525" s="138">
        <f t="shared" si="50"/>
        <v>0</v>
      </c>
      <c r="L525" s="138">
        <f t="shared" si="50"/>
        <v>4</v>
      </c>
      <c r="M525" s="138">
        <f t="shared" si="50"/>
        <v>0</v>
      </c>
      <c r="N525" s="145">
        <v>26.7</v>
      </c>
      <c r="O525" s="145">
        <v>30.2</v>
      </c>
    </row>
    <row r="526" spans="1:16" ht="13.5" customHeight="1" thickBot="1" x14ac:dyDescent="0.3">
      <c r="A526" s="146" t="s">
        <v>47</v>
      </c>
      <c r="B526" s="146">
        <f t="shared" ref="B526:M526" si="51">SUM(B427:B522)</f>
        <v>1586</v>
      </c>
      <c r="C526" s="146">
        <f t="shared" si="51"/>
        <v>6</v>
      </c>
      <c r="D526" s="146">
        <f t="shared" si="51"/>
        <v>15</v>
      </c>
      <c r="E526" s="146">
        <f t="shared" si="51"/>
        <v>1178</v>
      </c>
      <c r="F526" s="146">
        <f t="shared" si="51"/>
        <v>282</v>
      </c>
      <c r="G526" s="146">
        <f t="shared" si="51"/>
        <v>79</v>
      </c>
      <c r="H526" s="146">
        <f t="shared" si="51"/>
        <v>4</v>
      </c>
      <c r="I526" s="146">
        <f t="shared" si="51"/>
        <v>1</v>
      </c>
      <c r="J526" s="146">
        <f t="shared" si="51"/>
        <v>16</v>
      </c>
      <c r="K526" s="146">
        <f t="shared" si="51"/>
        <v>0</v>
      </c>
      <c r="L526" s="146">
        <f t="shared" si="51"/>
        <v>5</v>
      </c>
      <c r="M526" s="146">
        <f t="shared" si="51"/>
        <v>0</v>
      </c>
      <c r="N526" s="147">
        <v>26.7</v>
      </c>
      <c r="O526" s="147">
        <v>30.3</v>
      </c>
    </row>
    <row r="527" spans="1:16" ht="13.5" customHeight="1" thickTop="1" x14ac:dyDescent="0.25">
      <c r="N527" s="148"/>
      <c r="O527" s="148"/>
    </row>
    <row r="528" spans="1:16" ht="13.5" customHeight="1" thickBot="1" x14ac:dyDescent="0.3">
      <c r="A528" s="149" t="s">
        <v>9</v>
      </c>
      <c r="B528" s="150" t="str">
        <f>TEXT(C528,"dddd")</f>
        <v>Saturday</v>
      </c>
      <c r="C528" s="150">
        <f>C424+1</f>
        <v>45472</v>
      </c>
      <c r="D528" s="149"/>
      <c r="E528" s="149"/>
      <c r="F528" s="149"/>
      <c r="G528" s="149"/>
      <c r="H528" s="149"/>
      <c r="I528" s="149"/>
      <c r="J528" s="149"/>
      <c r="K528" s="149"/>
      <c r="L528" s="149"/>
      <c r="M528" s="149"/>
      <c r="N528" s="151"/>
      <c r="O528" s="151"/>
    </row>
    <row r="529" spans="1:16" ht="13.5" customHeight="1" thickTop="1" thickBot="1" x14ac:dyDescent="0.3">
      <c r="A529" s="149"/>
      <c r="B529" s="522" t="s">
        <v>30</v>
      </c>
      <c r="C529" s="522" t="s">
        <v>31</v>
      </c>
      <c r="D529" s="522" t="s">
        <v>32</v>
      </c>
      <c r="E529" s="522" t="s">
        <v>33</v>
      </c>
      <c r="F529" s="522" t="s">
        <v>34</v>
      </c>
      <c r="G529" s="522" t="s">
        <v>35</v>
      </c>
      <c r="H529" s="522" t="s">
        <v>36</v>
      </c>
      <c r="I529" s="522" t="s">
        <v>37</v>
      </c>
      <c r="J529" s="522" t="s">
        <v>38</v>
      </c>
      <c r="K529" s="522" t="s">
        <v>39</v>
      </c>
      <c r="L529" s="522" t="s">
        <v>40</v>
      </c>
      <c r="M529" s="522" t="s">
        <v>41</v>
      </c>
      <c r="N529" s="520" t="s">
        <v>42</v>
      </c>
      <c r="O529" s="520" t="s">
        <v>43</v>
      </c>
    </row>
    <row r="530" spans="1:16" ht="13.5" customHeight="1" thickTop="1" thickBot="1" x14ac:dyDescent="0.3">
      <c r="A530" s="152" t="s">
        <v>50</v>
      </c>
      <c r="B530" s="523"/>
      <c r="C530" s="523"/>
      <c r="D530" s="523"/>
      <c r="E530" s="523"/>
      <c r="F530" s="523"/>
      <c r="G530" s="523"/>
      <c r="H530" s="523"/>
      <c r="I530" s="523"/>
      <c r="J530" s="523"/>
      <c r="K530" s="523"/>
      <c r="L530" s="523"/>
      <c r="M530" s="523"/>
      <c r="N530" s="521"/>
      <c r="O530" s="521"/>
    </row>
    <row r="531" spans="1:16" ht="13.5" customHeight="1" thickTop="1" x14ac:dyDescent="0.25">
      <c r="A531" s="137">
        <v>0</v>
      </c>
      <c r="B531" s="138">
        <v>0</v>
      </c>
      <c r="C531" s="138">
        <v>0</v>
      </c>
      <c r="D531" s="138">
        <v>0</v>
      </c>
      <c r="E531" s="138">
        <v>0</v>
      </c>
      <c r="F531" s="138">
        <v>0</v>
      </c>
      <c r="G531" s="138">
        <v>0</v>
      </c>
      <c r="H531" s="138">
        <v>0</v>
      </c>
      <c r="I531" s="138">
        <v>0</v>
      </c>
      <c r="J531" s="138">
        <v>0</v>
      </c>
      <c r="K531" s="138">
        <v>0</v>
      </c>
      <c r="L531" s="138">
        <v>0</v>
      </c>
      <c r="M531" s="138">
        <v>0</v>
      </c>
      <c r="N531" s="138" t="s">
        <v>192</v>
      </c>
      <c r="O531" s="138" t="s">
        <v>192</v>
      </c>
      <c r="P531" s="2"/>
    </row>
    <row r="532" spans="1:16" ht="13.5" customHeight="1" x14ac:dyDescent="0.25">
      <c r="A532" s="139">
        <v>1.0416666666666666E-2</v>
      </c>
      <c r="B532" s="138">
        <v>5</v>
      </c>
      <c r="C532" s="138">
        <v>0</v>
      </c>
      <c r="D532" s="138">
        <v>0</v>
      </c>
      <c r="E532" s="138">
        <v>3</v>
      </c>
      <c r="F532" s="138">
        <v>1</v>
      </c>
      <c r="G532" s="138">
        <v>1</v>
      </c>
      <c r="H532" s="138">
        <v>0</v>
      </c>
      <c r="I532" s="138">
        <v>0</v>
      </c>
      <c r="J532" s="138">
        <v>0</v>
      </c>
      <c r="K532" s="138">
        <v>0</v>
      </c>
      <c r="L532" s="138">
        <v>0</v>
      </c>
      <c r="M532" s="138">
        <v>0</v>
      </c>
      <c r="N532" s="138">
        <v>26.7</v>
      </c>
      <c r="O532" s="138" t="s">
        <v>192</v>
      </c>
      <c r="P532" s="2"/>
    </row>
    <row r="533" spans="1:16" ht="13.5" customHeight="1" x14ac:dyDescent="0.25">
      <c r="A533" s="139">
        <v>2.0833333333333332E-2</v>
      </c>
      <c r="B533" s="138">
        <v>0</v>
      </c>
      <c r="C533" s="138">
        <v>0</v>
      </c>
      <c r="D533" s="138">
        <v>0</v>
      </c>
      <c r="E533" s="138">
        <v>0</v>
      </c>
      <c r="F533" s="138">
        <v>0</v>
      </c>
      <c r="G533" s="138">
        <v>0</v>
      </c>
      <c r="H533" s="138">
        <v>0</v>
      </c>
      <c r="I533" s="138">
        <v>0</v>
      </c>
      <c r="J533" s="138">
        <v>0</v>
      </c>
      <c r="K533" s="138">
        <v>0</v>
      </c>
      <c r="L533" s="138">
        <v>0</v>
      </c>
      <c r="M533" s="138">
        <v>0</v>
      </c>
      <c r="N533" s="138" t="s">
        <v>192</v>
      </c>
      <c r="O533" s="138" t="s">
        <v>192</v>
      </c>
      <c r="P533" s="2"/>
    </row>
    <row r="534" spans="1:16" ht="13.5" customHeight="1" x14ac:dyDescent="0.25">
      <c r="A534" s="139">
        <v>3.125E-2</v>
      </c>
      <c r="B534" s="138">
        <v>1</v>
      </c>
      <c r="C534" s="138">
        <v>0</v>
      </c>
      <c r="D534" s="138">
        <v>0</v>
      </c>
      <c r="E534" s="138">
        <v>1</v>
      </c>
      <c r="F534" s="138">
        <v>0</v>
      </c>
      <c r="G534" s="138">
        <v>0</v>
      </c>
      <c r="H534" s="138">
        <v>0</v>
      </c>
      <c r="I534" s="138">
        <v>0</v>
      </c>
      <c r="J534" s="138">
        <v>0</v>
      </c>
      <c r="K534" s="138">
        <v>0</v>
      </c>
      <c r="L534" s="138">
        <v>0</v>
      </c>
      <c r="M534" s="138">
        <v>0</v>
      </c>
      <c r="N534" s="138">
        <v>24.6</v>
      </c>
      <c r="O534" s="138" t="s">
        <v>192</v>
      </c>
      <c r="P534" s="2"/>
    </row>
    <row r="535" spans="1:16" ht="13.5" customHeight="1" x14ac:dyDescent="0.25">
      <c r="A535" s="139">
        <v>4.1666666666666664E-2</v>
      </c>
      <c r="B535" s="138">
        <v>1</v>
      </c>
      <c r="C535" s="138">
        <v>0</v>
      </c>
      <c r="D535" s="138">
        <v>0</v>
      </c>
      <c r="E535" s="138">
        <v>1</v>
      </c>
      <c r="F535" s="138">
        <v>0</v>
      </c>
      <c r="G535" s="138">
        <v>0</v>
      </c>
      <c r="H535" s="138">
        <v>0</v>
      </c>
      <c r="I535" s="138">
        <v>0</v>
      </c>
      <c r="J535" s="138">
        <v>0</v>
      </c>
      <c r="K535" s="138">
        <v>0</v>
      </c>
      <c r="L535" s="138">
        <v>0</v>
      </c>
      <c r="M535" s="138">
        <v>0</v>
      </c>
      <c r="N535" s="138">
        <v>29.4</v>
      </c>
      <c r="O535" s="138" t="s">
        <v>192</v>
      </c>
      <c r="P535" s="2"/>
    </row>
    <row r="536" spans="1:16" ht="13.5" customHeight="1" x14ac:dyDescent="0.25">
      <c r="A536" s="139">
        <v>5.2083333333333336E-2</v>
      </c>
      <c r="B536" s="138">
        <v>0</v>
      </c>
      <c r="C536" s="138">
        <v>0</v>
      </c>
      <c r="D536" s="138">
        <v>0</v>
      </c>
      <c r="E536" s="138">
        <v>0</v>
      </c>
      <c r="F536" s="138">
        <v>0</v>
      </c>
      <c r="G536" s="138">
        <v>0</v>
      </c>
      <c r="H536" s="138">
        <v>0</v>
      </c>
      <c r="I536" s="138">
        <v>0</v>
      </c>
      <c r="J536" s="138">
        <v>0</v>
      </c>
      <c r="K536" s="138">
        <v>0</v>
      </c>
      <c r="L536" s="138">
        <v>0</v>
      </c>
      <c r="M536" s="138">
        <v>0</v>
      </c>
      <c r="N536" s="138" t="s">
        <v>192</v>
      </c>
      <c r="O536" s="138" t="s">
        <v>192</v>
      </c>
      <c r="P536" s="2"/>
    </row>
    <row r="537" spans="1:16" ht="13.5" customHeight="1" x14ac:dyDescent="0.25">
      <c r="A537" s="139">
        <v>6.25E-2</v>
      </c>
      <c r="B537" s="138">
        <v>0</v>
      </c>
      <c r="C537" s="138">
        <v>0</v>
      </c>
      <c r="D537" s="138">
        <v>0</v>
      </c>
      <c r="E537" s="138">
        <v>0</v>
      </c>
      <c r="F537" s="138">
        <v>0</v>
      </c>
      <c r="G537" s="138">
        <v>0</v>
      </c>
      <c r="H537" s="138">
        <v>0</v>
      </c>
      <c r="I537" s="138">
        <v>0</v>
      </c>
      <c r="J537" s="138">
        <v>0</v>
      </c>
      <c r="K537" s="138">
        <v>0</v>
      </c>
      <c r="L537" s="138">
        <v>0</v>
      </c>
      <c r="M537" s="138">
        <v>0</v>
      </c>
      <c r="N537" s="138" t="s">
        <v>192</v>
      </c>
      <c r="O537" s="138" t="s">
        <v>192</v>
      </c>
      <c r="P537" s="2"/>
    </row>
    <row r="538" spans="1:16" ht="13.5" customHeight="1" x14ac:dyDescent="0.25">
      <c r="A538" s="139">
        <v>7.2916666666666699E-2</v>
      </c>
      <c r="B538" s="138">
        <v>1</v>
      </c>
      <c r="C538" s="138">
        <v>0</v>
      </c>
      <c r="D538" s="138">
        <v>0</v>
      </c>
      <c r="E538" s="138">
        <v>0</v>
      </c>
      <c r="F538" s="138">
        <v>1</v>
      </c>
      <c r="G538" s="138">
        <v>0</v>
      </c>
      <c r="H538" s="138">
        <v>0</v>
      </c>
      <c r="I538" s="138">
        <v>0</v>
      </c>
      <c r="J538" s="138">
        <v>0</v>
      </c>
      <c r="K538" s="138">
        <v>0</v>
      </c>
      <c r="L538" s="138">
        <v>0</v>
      </c>
      <c r="M538" s="138">
        <v>0</v>
      </c>
      <c r="N538" s="138">
        <v>24.6</v>
      </c>
      <c r="O538" s="138" t="s">
        <v>192</v>
      </c>
      <c r="P538" s="2"/>
    </row>
    <row r="539" spans="1:16" ht="13.5" customHeight="1" x14ac:dyDescent="0.25">
      <c r="A539" s="139">
        <v>8.3333333333333301E-2</v>
      </c>
      <c r="B539" s="138">
        <v>1</v>
      </c>
      <c r="C539" s="138">
        <v>0</v>
      </c>
      <c r="D539" s="138">
        <v>0</v>
      </c>
      <c r="E539" s="138">
        <v>1</v>
      </c>
      <c r="F539" s="138">
        <v>0</v>
      </c>
      <c r="G539" s="138">
        <v>0</v>
      </c>
      <c r="H539" s="138">
        <v>0</v>
      </c>
      <c r="I539" s="138">
        <v>0</v>
      </c>
      <c r="J539" s="138">
        <v>0</v>
      </c>
      <c r="K539" s="138">
        <v>0</v>
      </c>
      <c r="L539" s="138">
        <v>0</v>
      </c>
      <c r="M539" s="138">
        <v>0</v>
      </c>
      <c r="N539" s="138">
        <v>36</v>
      </c>
      <c r="O539" s="138" t="s">
        <v>192</v>
      </c>
      <c r="P539" s="2"/>
    </row>
    <row r="540" spans="1:16" ht="13.5" customHeight="1" x14ac:dyDescent="0.25">
      <c r="A540" s="139">
        <v>9.375E-2</v>
      </c>
      <c r="B540" s="138">
        <v>0</v>
      </c>
      <c r="C540" s="138">
        <v>0</v>
      </c>
      <c r="D540" s="138">
        <v>0</v>
      </c>
      <c r="E540" s="138">
        <v>0</v>
      </c>
      <c r="F540" s="138">
        <v>0</v>
      </c>
      <c r="G540" s="138">
        <v>0</v>
      </c>
      <c r="H540" s="138">
        <v>0</v>
      </c>
      <c r="I540" s="138">
        <v>0</v>
      </c>
      <c r="J540" s="138">
        <v>0</v>
      </c>
      <c r="K540" s="138">
        <v>0</v>
      </c>
      <c r="L540" s="138">
        <v>0</v>
      </c>
      <c r="M540" s="138">
        <v>0</v>
      </c>
      <c r="N540" s="138" t="s">
        <v>192</v>
      </c>
      <c r="O540" s="138" t="s">
        <v>192</v>
      </c>
      <c r="P540" s="2"/>
    </row>
    <row r="541" spans="1:16" ht="13.5" customHeight="1" x14ac:dyDescent="0.25">
      <c r="A541" s="139">
        <v>0.104166666666667</v>
      </c>
      <c r="B541" s="138">
        <v>0</v>
      </c>
      <c r="C541" s="138">
        <v>0</v>
      </c>
      <c r="D541" s="138">
        <v>0</v>
      </c>
      <c r="E541" s="138">
        <v>0</v>
      </c>
      <c r="F541" s="138">
        <v>0</v>
      </c>
      <c r="G541" s="138">
        <v>0</v>
      </c>
      <c r="H541" s="138">
        <v>0</v>
      </c>
      <c r="I541" s="138">
        <v>0</v>
      </c>
      <c r="J541" s="138">
        <v>0</v>
      </c>
      <c r="K541" s="138">
        <v>0</v>
      </c>
      <c r="L541" s="138">
        <v>0</v>
      </c>
      <c r="M541" s="138">
        <v>0</v>
      </c>
      <c r="N541" s="138" t="s">
        <v>192</v>
      </c>
      <c r="O541" s="138" t="s">
        <v>192</v>
      </c>
      <c r="P541" s="2"/>
    </row>
    <row r="542" spans="1:16" ht="13.5" customHeight="1" x14ac:dyDescent="0.25">
      <c r="A542" s="139">
        <v>0.114583333333333</v>
      </c>
      <c r="B542" s="138">
        <v>0</v>
      </c>
      <c r="C542" s="138">
        <v>0</v>
      </c>
      <c r="D542" s="138">
        <v>0</v>
      </c>
      <c r="E542" s="138">
        <v>0</v>
      </c>
      <c r="F542" s="138">
        <v>0</v>
      </c>
      <c r="G542" s="138">
        <v>0</v>
      </c>
      <c r="H542" s="138">
        <v>0</v>
      </c>
      <c r="I542" s="138">
        <v>0</v>
      </c>
      <c r="J542" s="138">
        <v>0</v>
      </c>
      <c r="K542" s="138">
        <v>0</v>
      </c>
      <c r="L542" s="138">
        <v>0</v>
      </c>
      <c r="M542" s="138">
        <v>0</v>
      </c>
      <c r="N542" s="138" t="s">
        <v>192</v>
      </c>
      <c r="O542" s="138" t="s">
        <v>192</v>
      </c>
      <c r="P542" s="2"/>
    </row>
    <row r="543" spans="1:16" ht="13.5" customHeight="1" x14ac:dyDescent="0.25">
      <c r="A543" s="139">
        <v>0.125</v>
      </c>
      <c r="B543" s="138">
        <v>1</v>
      </c>
      <c r="C543" s="138">
        <v>0</v>
      </c>
      <c r="D543" s="138">
        <v>0</v>
      </c>
      <c r="E543" s="138">
        <v>1</v>
      </c>
      <c r="F543" s="138">
        <v>0</v>
      </c>
      <c r="G543" s="138">
        <v>0</v>
      </c>
      <c r="H543" s="138">
        <v>0</v>
      </c>
      <c r="I543" s="138">
        <v>0</v>
      </c>
      <c r="J543" s="138">
        <v>0</v>
      </c>
      <c r="K543" s="138">
        <v>0</v>
      </c>
      <c r="L543" s="138">
        <v>0</v>
      </c>
      <c r="M543" s="138">
        <v>0</v>
      </c>
      <c r="N543" s="138">
        <v>24.7</v>
      </c>
      <c r="O543" s="138" t="s">
        <v>192</v>
      </c>
      <c r="P543" s="2"/>
    </row>
    <row r="544" spans="1:16" ht="13.5" customHeight="1" x14ac:dyDescent="0.25">
      <c r="A544" s="139">
        <v>0.13541666666666699</v>
      </c>
      <c r="B544" s="138">
        <v>2</v>
      </c>
      <c r="C544" s="138">
        <v>0</v>
      </c>
      <c r="D544" s="138">
        <v>0</v>
      </c>
      <c r="E544" s="138">
        <v>0</v>
      </c>
      <c r="F544" s="138">
        <v>2</v>
      </c>
      <c r="G544" s="138">
        <v>0</v>
      </c>
      <c r="H544" s="138">
        <v>0</v>
      </c>
      <c r="I544" s="138">
        <v>0</v>
      </c>
      <c r="J544" s="138">
        <v>0</v>
      </c>
      <c r="K544" s="138">
        <v>0</v>
      </c>
      <c r="L544" s="138">
        <v>0</v>
      </c>
      <c r="M544" s="138">
        <v>0</v>
      </c>
      <c r="N544" s="138">
        <v>23.9</v>
      </c>
      <c r="O544" s="138" t="s">
        <v>192</v>
      </c>
      <c r="P544" s="2"/>
    </row>
    <row r="545" spans="1:16" ht="13.5" customHeight="1" x14ac:dyDescent="0.25">
      <c r="A545" s="139">
        <v>0.14583333333333301</v>
      </c>
      <c r="B545" s="138">
        <v>0</v>
      </c>
      <c r="C545" s="138">
        <v>0</v>
      </c>
      <c r="D545" s="138">
        <v>0</v>
      </c>
      <c r="E545" s="138">
        <v>0</v>
      </c>
      <c r="F545" s="138">
        <v>0</v>
      </c>
      <c r="G545" s="138">
        <v>0</v>
      </c>
      <c r="H545" s="138">
        <v>0</v>
      </c>
      <c r="I545" s="138">
        <v>0</v>
      </c>
      <c r="J545" s="138">
        <v>0</v>
      </c>
      <c r="K545" s="138">
        <v>0</v>
      </c>
      <c r="L545" s="138">
        <v>0</v>
      </c>
      <c r="M545" s="138">
        <v>0</v>
      </c>
      <c r="N545" s="138" t="s">
        <v>192</v>
      </c>
      <c r="O545" s="138" t="s">
        <v>192</v>
      </c>
      <c r="P545" s="2"/>
    </row>
    <row r="546" spans="1:16" ht="13.5" customHeight="1" x14ac:dyDescent="0.25">
      <c r="A546" s="139">
        <v>0.15625</v>
      </c>
      <c r="B546" s="138">
        <v>1</v>
      </c>
      <c r="C546" s="138">
        <v>0</v>
      </c>
      <c r="D546" s="138">
        <v>0</v>
      </c>
      <c r="E546" s="138">
        <v>1</v>
      </c>
      <c r="F546" s="138">
        <v>0</v>
      </c>
      <c r="G546" s="138">
        <v>0</v>
      </c>
      <c r="H546" s="138">
        <v>0</v>
      </c>
      <c r="I546" s="138">
        <v>0</v>
      </c>
      <c r="J546" s="138">
        <v>0</v>
      </c>
      <c r="K546" s="138">
        <v>0</v>
      </c>
      <c r="L546" s="138">
        <v>0</v>
      </c>
      <c r="M546" s="138">
        <v>0</v>
      </c>
      <c r="N546" s="138">
        <v>32.6</v>
      </c>
      <c r="O546" s="138" t="s">
        <v>192</v>
      </c>
      <c r="P546" s="2"/>
    </row>
    <row r="547" spans="1:16" ht="13.5" customHeight="1" x14ac:dyDescent="0.25">
      <c r="A547" s="139">
        <v>0.16666666666666699</v>
      </c>
      <c r="B547" s="138">
        <v>1</v>
      </c>
      <c r="C547" s="138">
        <v>0</v>
      </c>
      <c r="D547" s="138">
        <v>0</v>
      </c>
      <c r="E547" s="138">
        <v>1</v>
      </c>
      <c r="F547" s="138">
        <v>0</v>
      </c>
      <c r="G547" s="138">
        <v>0</v>
      </c>
      <c r="H547" s="138">
        <v>0</v>
      </c>
      <c r="I547" s="138">
        <v>0</v>
      </c>
      <c r="J547" s="138">
        <v>0</v>
      </c>
      <c r="K547" s="138">
        <v>0</v>
      </c>
      <c r="L547" s="138">
        <v>0</v>
      </c>
      <c r="M547" s="138">
        <v>0</v>
      </c>
      <c r="N547" s="138">
        <v>28.8</v>
      </c>
      <c r="O547" s="138" t="s">
        <v>192</v>
      </c>
      <c r="P547" s="2"/>
    </row>
    <row r="548" spans="1:16" ht="13.5" customHeight="1" x14ac:dyDescent="0.25">
      <c r="A548" s="139">
        <v>0.17708333333333301</v>
      </c>
      <c r="B548" s="138">
        <v>0</v>
      </c>
      <c r="C548" s="138">
        <v>0</v>
      </c>
      <c r="D548" s="138">
        <v>0</v>
      </c>
      <c r="E548" s="138">
        <v>0</v>
      </c>
      <c r="F548" s="138">
        <v>0</v>
      </c>
      <c r="G548" s="138">
        <v>0</v>
      </c>
      <c r="H548" s="138">
        <v>0</v>
      </c>
      <c r="I548" s="138">
        <v>0</v>
      </c>
      <c r="J548" s="138">
        <v>0</v>
      </c>
      <c r="K548" s="138">
        <v>0</v>
      </c>
      <c r="L548" s="138">
        <v>0</v>
      </c>
      <c r="M548" s="138">
        <v>0</v>
      </c>
      <c r="N548" s="138" t="s">
        <v>192</v>
      </c>
      <c r="O548" s="138" t="s">
        <v>192</v>
      </c>
      <c r="P548" s="2"/>
    </row>
    <row r="549" spans="1:16" ht="13.5" customHeight="1" x14ac:dyDescent="0.25">
      <c r="A549" s="139">
        <v>0.1875</v>
      </c>
      <c r="B549" s="138">
        <v>1</v>
      </c>
      <c r="C549" s="138">
        <v>0</v>
      </c>
      <c r="D549" s="138">
        <v>0</v>
      </c>
      <c r="E549" s="138">
        <v>1</v>
      </c>
      <c r="F549" s="138">
        <v>0</v>
      </c>
      <c r="G549" s="138">
        <v>0</v>
      </c>
      <c r="H549" s="138">
        <v>0</v>
      </c>
      <c r="I549" s="138">
        <v>0</v>
      </c>
      <c r="J549" s="138">
        <v>0</v>
      </c>
      <c r="K549" s="138">
        <v>0</v>
      </c>
      <c r="L549" s="138">
        <v>0</v>
      </c>
      <c r="M549" s="138">
        <v>0</v>
      </c>
      <c r="N549" s="138">
        <v>19.399999999999999</v>
      </c>
      <c r="O549" s="138" t="s">
        <v>192</v>
      </c>
      <c r="P549" s="2"/>
    </row>
    <row r="550" spans="1:16" ht="13.5" customHeight="1" x14ac:dyDescent="0.25">
      <c r="A550" s="139">
        <v>0.19791666666666699</v>
      </c>
      <c r="B550" s="138">
        <v>1</v>
      </c>
      <c r="C550" s="138">
        <v>0</v>
      </c>
      <c r="D550" s="138">
        <v>0</v>
      </c>
      <c r="E550" s="138">
        <v>0</v>
      </c>
      <c r="F550" s="138">
        <v>1</v>
      </c>
      <c r="G550" s="138">
        <v>0</v>
      </c>
      <c r="H550" s="138">
        <v>0</v>
      </c>
      <c r="I550" s="138">
        <v>0</v>
      </c>
      <c r="J550" s="138">
        <v>0</v>
      </c>
      <c r="K550" s="138">
        <v>0</v>
      </c>
      <c r="L550" s="138">
        <v>0</v>
      </c>
      <c r="M550" s="138">
        <v>0</v>
      </c>
      <c r="N550" s="138">
        <v>19.600000000000001</v>
      </c>
      <c r="O550" s="138" t="s">
        <v>192</v>
      </c>
      <c r="P550" s="2"/>
    </row>
    <row r="551" spans="1:16" ht="13.5" customHeight="1" x14ac:dyDescent="0.25">
      <c r="A551" s="139">
        <v>0.20833333333333301</v>
      </c>
      <c r="B551" s="138">
        <v>2</v>
      </c>
      <c r="C551" s="138">
        <v>0</v>
      </c>
      <c r="D551" s="138">
        <v>0</v>
      </c>
      <c r="E551" s="138">
        <v>1</v>
      </c>
      <c r="F551" s="138">
        <v>1</v>
      </c>
      <c r="G551" s="138">
        <v>0</v>
      </c>
      <c r="H551" s="138">
        <v>0</v>
      </c>
      <c r="I551" s="138">
        <v>0</v>
      </c>
      <c r="J551" s="138">
        <v>0</v>
      </c>
      <c r="K551" s="138">
        <v>0</v>
      </c>
      <c r="L551" s="138">
        <v>0</v>
      </c>
      <c r="M551" s="138">
        <v>0</v>
      </c>
      <c r="N551" s="138">
        <v>30.9</v>
      </c>
      <c r="O551" s="138" t="s">
        <v>192</v>
      </c>
      <c r="P551" s="2"/>
    </row>
    <row r="552" spans="1:16" ht="13.5" customHeight="1" x14ac:dyDescent="0.25">
      <c r="A552" s="139">
        <v>0.21875</v>
      </c>
      <c r="B552" s="138">
        <v>1</v>
      </c>
      <c r="C552" s="138">
        <v>0</v>
      </c>
      <c r="D552" s="138">
        <v>0</v>
      </c>
      <c r="E552" s="138">
        <v>1</v>
      </c>
      <c r="F552" s="138">
        <v>0</v>
      </c>
      <c r="G552" s="138">
        <v>0</v>
      </c>
      <c r="H552" s="138">
        <v>0</v>
      </c>
      <c r="I552" s="138">
        <v>0</v>
      </c>
      <c r="J552" s="138">
        <v>0</v>
      </c>
      <c r="K552" s="138">
        <v>0</v>
      </c>
      <c r="L552" s="138">
        <v>0</v>
      </c>
      <c r="M552" s="138">
        <v>0</v>
      </c>
      <c r="N552" s="138">
        <v>27.1</v>
      </c>
      <c r="O552" s="138" t="s">
        <v>192</v>
      </c>
      <c r="P552" s="2"/>
    </row>
    <row r="553" spans="1:16" ht="13.5" customHeight="1" x14ac:dyDescent="0.25">
      <c r="A553" s="139">
        <v>0.22916666666666699</v>
      </c>
      <c r="B553" s="138">
        <v>3</v>
      </c>
      <c r="C553" s="138">
        <v>0</v>
      </c>
      <c r="D553" s="138">
        <v>0</v>
      </c>
      <c r="E553" s="138">
        <v>3</v>
      </c>
      <c r="F553" s="138">
        <v>0</v>
      </c>
      <c r="G553" s="138">
        <v>0</v>
      </c>
      <c r="H553" s="138">
        <v>0</v>
      </c>
      <c r="I553" s="138">
        <v>0</v>
      </c>
      <c r="J553" s="138">
        <v>0</v>
      </c>
      <c r="K553" s="138">
        <v>0</v>
      </c>
      <c r="L553" s="138">
        <v>0</v>
      </c>
      <c r="M553" s="138">
        <v>0</v>
      </c>
      <c r="N553" s="138">
        <v>30.2</v>
      </c>
      <c r="O553" s="138" t="s">
        <v>192</v>
      </c>
      <c r="P553" s="2"/>
    </row>
    <row r="554" spans="1:16" ht="13.5" customHeight="1" x14ac:dyDescent="0.25">
      <c r="A554" s="139">
        <v>0.23958333333333301</v>
      </c>
      <c r="B554" s="138">
        <v>4</v>
      </c>
      <c r="C554" s="138">
        <v>0</v>
      </c>
      <c r="D554" s="138">
        <v>0</v>
      </c>
      <c r="E554" s="138">
        <v>4</v>
      </c>
      <c r="F554" s="138">
        <v>0</v>
      </c>
      <c r="G554" s="138">
        <v>0</v>
      </c>
      <c r="H554" s="138">
        <v>0</v>
      </c>
      <c r="I554" s="138">
        <v>0</v>
      </c>
      <c r="J554" s="138">
        <v>0</v>
      </c>
      <c r="K554" s="138">
        <v>0</v>
      </c>
      <c r="L554" s="138">
        <v>0</v>
      </c>
      <c r="M554" s="138">
        <v>0</v>
      </c>
      <c r="N554" s="138">
        <v>29.6</v>
      </c>
      <c r="O554" s="138" t="s">
        <v>192</v>
      </c>
      <c r="P554" s="2"/>
    </row>
    <row r="555" spans="1:16" ht="13.5" customHeight="1" x14ac:dyDescent="0.25">
      <c r="A555" s="139">
        <v>0.25</v>
      </c>
      <c r="B555" s="138">
        <v>8</v>
      </c>
      <c r="C555" s="138">
        <v>0</v>
      </c>
      <c r="D555" s="138">
        <v>0</v>
      </c>
      <c r="E555" s="138">
        <v>7</v>
      </c>
      <c r="F555" s="138">
        <v>1</v>
      </c>
      <c r="G555" s="138">
        <v>0</v>
      </c>
      <c r="H555" s="138">
        <v>0</v>
      </c>
      <c r="I555" s="138">
        <v>0</v>
      </c>
      <c r="J555" s="138">
        <v>0</v>
      </c>
      <c r="K555" s="138">
        <v>0</v>
      </c>
      <c r="L555" s="138">
        <v>0</v>
      </c>
      <c r="M555" s="138">
        <v>0</v>
      </c>
      <c r="N555" s="138">
        <v>27.7</v>
      </c>
      <c r="O555" s="138" t="s">
        <v>192</v>
      </c>
      <c r="P555" s="2"/>
    </row>
    <row r="556" spans="1:16" ht="13.5" customHeight="1" x14ac:dyDescent="0.25">
      <c r="A556" s="139">
        <v>0.26041666666666702</v>
      </c>
      <c r="B556" s="138">
        <v>3</v>
      </c>
      <c r="C556" s="138">
        <v>0</v>
      </c>
      <c r="D556" s="138">
        <v>0</v>
      </c>
      <c r="E556" s="138">
        <v>3</v>
      </c>
      <c r="F556" s="138">
        <v>0</v>
      </c>
      <c r="G556" s="138">
        <v>0</v>
      </c>
      <c r="H556" s="138">
        <v>0</v>
      </c>
      <c r="I556" s="138">
        <v>0</v>
      </c>
      <c r="J556" s="138">
        <v>0</v>
      </c>
      <c r="K556" s="138">
        <v>0</v>
      </c>
      <c r="L556" s="138">
        <v>0</v>
      </c>
      <c r="M556" s="138">
        <v>0</v>
      </c>
      <c r="N556" s="138">
        <v>26.2</v>
      </c>
      <c r="O556" s="138" t="s">
        <v>192</v>
      </c>
      <c r="P556" s="2"/>
    </row>
    <row r="557" spans="1:16" ht="13.5" customHeight="1" x14ac:dyDescent="0.25">
      <c r="A557" s="139">
        <v>0.27083333333333298</v>
      </c>
      <c r="B557" s="138">
        <v>6</v>
      </c>
      <c r="C557" s="138">
        <v>1</v>
      </c>
      <c r="D557" s="138">
        <v>0</v>
      </c>
      <c r="E557" s="138">
        <v>5</v>
      </c>
      <c r="F557" s="138">
        <v>0</v>
      </c>
      <c r="G557" s="138">
        <v>0</v>
      </c>
      <c r="H557" s="138">
        <v>0</v>
      </c>
      <c r="I557" s="138">
        <v>0</v>
      </c>
      <c r="J557" s="138">
        <v>0</v>
      </c>
      <c r="K557" s="138">
        <v>0</v>
      </c>
      <c r="L557" s="138">
        <v>0</v>
      </c>
      <c r="M557" s="138">
        <v>0</v>
      </c>
      <c r="N557" s="138">
        <v>26.5</v>
      </c>
      <c r="O557" s="138" t="s">
        <v>192</v>
      </c>
      <c r="P557" s="2"/>
    </row>
    <row r="558" spans="1:16" ht="13.5" customHeight="1" x14ac:dyDescent="0.25">
      <c r="A558" s="139">
        <v>0.28125</v>
      </c>
      <c r="B558" s="138">
        <v>15</v>
      </c>
      <c r="C558" s="138">
        <v>0</v>
      </c>
      <c r="D558" s="138">
        <v>1</v>
      </c>
      <c r="E558" s="138">
        <v>11</v>
      </c>
      <c r="F558" s="138">
        <v>1</v>
      </c>
      <c r="G558" s="138">
        <v>2</v>
      </c>
      <c r="H558" s="138">
        <v>0</v>
      </c>
      <c r="I558" s="138">
        <v>0</v>
      </c>
      <c r="J558" s="138">
        <v>0</v>
      </c>
      <c r="K558" s="138">
        <v>0</v>
      </c>
      <c r="L558" s="138">
        <v>0</v>
      </c>
      <c r="M558" s="138">
        <v>0</v>
      </c>
      <c r="N558" s="138">
        <v>27.9</v>
      </c>
      <c r="O558" s="138">
        <v>31.4</v>
      </c>
      <c r="P558" s="2"/>
    </row>
    <row r="559" spans="1:16" ht="13.5" customHeight="1" x14ac:dyDescent="0.25">
      <c r="A559" s="139">
        <v>0.29166666666666702</v>
      </c>
      <c r="B559" s="138">
        <v>15</v>
      </c>
      <c r="C559" s="138">
        <v>0</v>
      </c>
      <c r="D559" s="138">
        <v>0</v>
      </c>
      <c r="E559" s="138">
        <v>13</v>
      </c>
      <c r="F559" s="138">
        <v>2</v>
      </c>
      <c r="G559" s="138">
        <v>0</v>
      </c>
      <c r="H559" s="138">
        <v>0</v>
      </c>
      <c r="I559" s="138">
        <v>0</v>
      </c>
      <c r="J559" s="138">
        <v>0</v>
      </c>
      <c r="K559" s="138">
        <v>0</v>
      </c>
      <c r="L559" s="138">
        <v>0</v>
      </c>
      <c r="M559" s="138">
        <v>0</v>
      </c>
      <c r="N559" s="138">
        <v>27.2</v>
      </c>
      <c r="O559" s="138">
        <v>29.8</v>
      </c>
      <c r="P559" s="2"/>
    </row>
    <row r="560" spans="1:16" ht="13.5" customHeight="1" x14ac:dyDescent="0.25">
      <c r="A560" s="139">
        <v>0.30208333333333298</v>
      </c>
      <c r="B560" s="138">
        <v>13</v>
      </c>
      <c r="C560" s="138">
        <v>0</v>
      </c>
      <c r="D560" s="138">
        <v>0</v>
      </c>
      <c r="E560" s="138">
        <v>13</v>
      </c>
      <c r="F560" s="138">
        <v>0</v>
      </c>
      <c r="G560" s="138">
        <v>0</v>
      </c>
      <c r="H560" s="138">
        <v>0</v>
      </c>
      <c r="I560" s="138">
        <v>0</v>
      </c>
      <c r="J560" s="138">
        <v>0</v>
      </c>
      <c r="K560" s="138">
        <v>0</v>
      </c>
      <c r="L560" s="138">
        <v>0</v>
      </c>
      <c r="M560" s="138">
        <v>0</v>
      </c>
      <c r="N560" s="138">
        <v>28.4</v>
      </c>
      <c r="O560" s="138">
        <v>32.5</v>
      </c>
      <c r="P560" s="2"/>
    </row>
    <row r="561" spans="1:16" ht="13.5" customHeight="1" x14ac:dyDescent="0.25">
      <c r="A561" s="139">
        <v>0.3125</v>
      </c>
      <c r="B561" s="138">
        <v>11</v>
      </c>
      <c r="C561" s="138">
        <v>0</v>
      </c>
      <c r="D561" s="138">
        <v>0</v>
      </c>
      <c r="E561" s="138">
        <v>10</v>
      </c>
      <c r="F561" s="138">
        <v>1</v>
      </c>
      <c r="G561" s="138">
        <v>0</v>
      </c>
      <c r="H561" s="138">
        <v>0</v>
      </c>
      <c r="I561" s="138">
        <v>0</v>
      </c>
      <c r="J561" s="138">
        <v>0</v>
      </c>
      <c r="K561" s="138">
        <v>0</v>
      </c>
      <c r="L561" s="138">
        <v>0</v>
      </c>
      <c r="M561" s="138">
        <v>0</v>
      </c>
      <c r="N561" s="138">
        <v>26.1</v>
      </c>
      <c r="O561" s="138">
        <v>28.9</v>
      </c>
      <c r="P561" s="2"/>
    </row>
    <row r="562" spans="1:16" ht="13.5" customHeight="1" x14ac:dyDescent="0.25">
      <c r="A562" s="139">
        <v>0.32291666666666702</v>
      </c>
      <c r="B562" s="138">
        <v>13</v>
      </c>
      <c r="C562" s="138">
        <v>0</v>
      </c>
      <c r="D562" s="138">
        <v>0</v>
      </c>
      <c r="E562" s="138">
        <v>10</v>
      </c>
      <c r="F562" s="138">
        <v>3</v>
      </c>
      <c r="G562" s="138">
        <v>0</v>
      </c>
      <c r="H562" s="138">
        <v>0</v>
      </c>
      <c r="I562" s="138">
        <v>0</v>
      </c>
      <c r="J562" s="138">
        <v>0</v>
      </c>
      <c r="K562" s="138">
        <v>0</v>
      </c>
      <c r="L562" s="138">
        <v>0</v>
      </c>
      <c r="M562" s="138">
        <v>0</v>
      </c>
      <c r="N562" s="138">
        <v>25.4</v>
      </c>
      <c r="O562" s="138">
        <v>27.7</v>
      </c>
      <c r="P562" s="2"/>
    </row>
    <row r="563" spans="1:16" ht="13.5" customHeight="1" x14ac:dyDescent="0.25">
      <c r="A563" s="139">
        <v>0.33333333333333298</v>
      </c>
      <c r="B563" s="138">
        <v>9</v>
      </c>
      <c r="C563" s="138">
        <v>0</v>
      </c>
      <c r="D563" s="138">
        <v>0</v>
      </c>
      <c r="E563" s="138">
        <v>7</v>
      </c>
      <c r="F563" s="138">
        <v>1</v>
      </c>
      <c r="G563" s="138">
        <v>1</v>
      </c>
      <c r="H563" s="138">
        <v>0</v>
      </c>
      <c r="I563" s="138">
        <v>0</v>
      </c>
      <c r="J563" s="138">
        <v>0</v>
      </c>
      <c r="K563" s="138">
        <v>0</v>
      </c>
      <c r="L563" s="138">
        <v>0</v>
      </c>
      <c r="M563" s="138">
        <v>0</v>
      </c>
      <c r="N563" s="138">
        <v>27.7</v>
      </c>
      <c r="O563" s="138" t="s">
        <v>192</v>
      </c>
      <c r="P563" s="2"/>
    </row>
    <row r="564" spans="1:16" ht="13.5" customHeight="1" x14ac:dyDescent="0.25">
      <c r="A564" s="139">
        <v>0.34375</v>
      </c>
      <c r="B564" s="138">
        <v>10</v>
      </c>
      <c r="C564" s="138">
        <v>0</v>
      </c>
      <c r="D564" s="138">
        <v>2</v>
      </c>
      <c r="E564" s="138">
        <v>5</v>
      </c>
      <c r="F564" s="138">
        <v>2</v>
      </c>
      <c r="G564" s="138">
        <v>1</v>
      </c>
      <c r="H564" s="138">
        <v>0</v>
      </c>
      <c r="I564" s="138">
        <v>0</v>
      </c>
      <c r="J564" s="138">
        <v>0</v>
      </c>
      <c r="K564" s="138">
        <v>0</v>
      </c>
      <c r="L564" s="138">
        <v>0</v>
      </c>
      <c r="M564" s="138">
        <v>0</v>
      </c>
      <c r="N564" s="138">
        <v>27.9</v>
      </c>
      <c r="O564" s="138" t="s">
        <v>192</v>
      </c>
      <c r="P564" s="2"/>
    </row>
    <row r="565" spans="1:16" ht="13.5" customHeight="1" x14ac:dyDescent="0.25">
      <c r="A565" s="139">
        <v>0.35416666666666702</v>
      </c>
      <c r="B565" s="138">
        <v>17</v>
      </c>
      <c r="C565" s="138">
        <v>1</v>
      </c>
      <c r="D565" s="138">
        <v>0</v>
      </c>
      <c r="E565" s="138">
        <v>11</v>
      </c>
      <c r="F565" s="138">
        <v>3</v>
      </c>
      <c r="G565" s="138">
        <v>2</v>
      </c>
      <c r="H565" s="138">
        <v>0</v>
      </c>
      <c r="I565" s="138">
        <v>0</v>
      </c>
      <c r="J565" s="138">
        <v>0</v>
      </c>
      <c r="K565" s="138">
        <v>0</v>
      </c>
      <c r="L565" s="138">
        <v>0</v>
      </c>
      <c r="M565" s="138">
        <v>0</v>
      </c>
      <c r="N565" s="138">
        <v>26.5</v>
      </c>
      <c r="O565" s="138">
        <v>30.3</v>
      </c>
      <c r="P565" s="2"/>
    </row>
    <row r="566" spans="1:16" ht="13.5" customHeight="1" x14ac:dyDescent="0.25">
      <c r="A566" s="139">
        <v>0.36458333333333298</v>
      </c>
      <c r="B566" s="138">
        <v>8</v>
      </c>
      <c r="C566" s="138">
        <v>0</v>
      </c>
      <c r="D566" s="138">
        <v>0</v>
      </c>
      <c r="E566" s="138">
        <v>7</v>
      </c>
      <c r="F566" s="138">
        <v>1</v>
      </c>
      <c r="G566" s="138">
        <v>0</v>
      </c>
      <c r="H566" s="138">
        <v>0</v>
      </c>
      <c r="I566" s="138">
        <v>0</v>
      </c>
      <c r="J566" s="138">
        <v>0</v>
      </c>
      <c r="K566" s="138">
        <v>0</v>
      </c>
      <c r="L566" s="138">
        <v>0</v>
      </c>
      <c r="M566" s="138">
        <v>0</v>
      </c>
      <c r="N566" s="138">
        <v>27.3</v>
      </c>
      <c r="O566" s="138" t="s">
        <v>192</v>
      </c>
      <c r="P566" s="2"/>
    </row>
    <row r="567" spans="1:16" ht="13.5" customHeight="1" x14ac:dyDescent="0.25">
      <c r="A567" s="139">
        <v>0.375</v>
      </c>
      <c r="B567" s="138">
        <v>18</v>
      </c>
      <c r="C567" s="138">
        <v>0</v>
      </c>
      <c r="D567" s="138">
        <v>0</v>
      </c>
      <c r="E567" s="138">
        <v>12</v>
      </c>
      <c r="F567" s="138">
        <v>5</v>
      </c>
      <c r="G567" s="138">
        <v>1</v>
      </c>
      <c r="H567" s="138">
        <v>0</v>
      </c>
      <c r="I567" s="138">
        <v>0</v>
      </c>
      <c r="J567" s="138">
        <v>0</v>
      </c>
      <c r="K567" s="138">
        <v>0</v>
      </c>
      <c r="L567" s="138">
        <v>0</v>
      </c>
      <c r="M567" s="138">
        <v>0</v>
      </c>
      <c r="N567" s="138">
        <v>27.6</v>
      </c>
      <c r="O567" s="138">
        <v>32.299999999999997</v>
      </c>
      <c r="P567" s="2"/>
    </row>
    <row r="568" spans="1:16" ht="13.5" customHeight="1" x14ac:dyDescent="0.25">
      <c r="A568" s="139">
        <v>0.38541666666666702</v>
      </c>
      <c r="B568" s="138">
        <v>21</v>
      </c>
      <c r="C568" s="138">
        <v>0</v>
      </c>
      <c r="D568" s="138">
        <v>0</v>
      </c>
      <c r="E568" s="138">
        <v>16</v>
      </c>
      <c r="F568" s="138">
        <v>5</v>
      </c>
      <c r="G568" s="138">
        <v>0</v>
      </c>
      <c r="H568" s="138">
        <v>0</v>
      </c>
      <c r="I568" s="138">
        <v>0</v>
      </c>
      <c r="J568" s="138">
        <v>0</v>
      </c>
      <c r="K568" s="138">
        <v>0</v>
      </c>
      <c r="L568" s="138">
        <v>0</v>
      </c>
      <c r="M568" s="138">
        <v>0</v>
      </c>
      <c r="N568" s="138">
        <v>28.3</v>
      </c>
      <c r="O568" s="138">
        <v>31.1</v>
      </c>
      <c r="P568" s="2"/>
    </row>
    <row r="569" spans="1:16" ht="13.5" customHeight="1" x14ac:dyDescent="0.25">
      <c r="A569" s="139">
        <v>0.39583333333333298</v>
      </c>
      <c r="B569" s="138">
        <v>21</v>
      </c>
      <c r="C569" s="138">
        <v>2</v>
      </c>
      <c r="D569" s="138">
        <v>0</v>
      </c>
      <c r="E569" s="138">
        <v>16</v>
      </c>
      <c r="F569" s="138">
        <v>1</v>
      </c>
      <c r="G569" s="138">
        <v>2</v>
      </c>
      <c r="H569" s="138">
        <v>0</v>
      </c>
      <c r="I569" s="138">
        <v>0</v>
      </c>
      <c r="J569" s="138">
        <v>0</v>
      </c>
      <c r="K569" s="138">
        <v>0</v>
      </c>
      <c r="L569" s="138">
        <v>0</v>
      </c>
      <c r="M569" s="138">
        <v>0</v>
      </c>
      <c r="N569" s="138">
        <v>25.2</v>
      </c>
      <c r="O569" s="138">
        <v>28.7</v>
      </c>
      <c r="P569" s="2"/>
    </row>
    <row r="570" spans="1:16" ht="13.5" customHeight="1" x14ac:dyDescent="0.25">
      <c r="A570" s="139">
        <v>0.40625</v>
      </c>
      <c r="B570" s="138">
        <v>15</v>
      </c>
      <c r="C570" s="138">
        <v>1</v>
      </c>
      <c r="D570" s="138">
        <v>2</v>
      </c>
      <c r="E570" s="138">
        <v>11</v>
      </c>
      <c r="F570" s="138">
        <v>1</v>
      </c>
      <c r="G570" s="138">
        <v>0</v>
      </c>
      <c r="H570" s="138">
        <v>0</v>
      </c>
      <c r="I570" s="138">
        <v>0</v>
      </c>
      <c r="J570" s="138">
        <v>0</v>
      </c>
      <c r="K570" s="138">
        <v>0</v>
      </c>
      <c r="L570" s="138">
        <v>0</v>
      </c>
      <c r="M570" s="138">
        <v>0</v>
      </c>
      <c r="N570" s="138">
        <v>26.6</v>
      </c>
      <c r="O570" s="138">
        <v>30.8</v>
      </c>
      <c r="P570" s="2"/>
    </row>
    <row r="571" spans="1:16" ht="13.5" customHeight="1" x14ac:dyDescent="0.25">
      <c r="A571" s="139">
        <v>0.41666666666666702</v>
      </c>
      <c r="B571" s="138">
        <v>20</v>
      </c>
      <c r="C571" s="138">
        <v>0</v>
      </c>
      <c r="D571" s="138">
        <v>0</v>
      </c>
      <c r="E571" s="138">
        <v>17</v>
      </c>
      <c r="F571" s="138">
        <v>2</v>
      </c>
      <c r="G571" s="138">
        <v>1</v>
      </c>
      <c r="H571" s="138">
        <v>0</v>
      </c>
      <c r="I571" s="138">
        <v>0</v>
      </c>
      <c r="J571" s="138">
        <v>0</v>
      </c>
      <c r="K571" s="138">
        <v>0</v>
      </c>
      <c r="L571" s="138">
        <v>0</v>
      </c>
      <c r="M571" s="138">
        <v>0</v>
      </c>
      <c r="N571" s="138">
        <v>26.6</v>
      </c>
      <c r="O571" s="138">
        <v>29.5</v>
      </c>
      <c r="P571" s="2"/>
    </row>
    <row r="572" spans="1:16" ht="13.5" customHeight="1" x14ac:dyDescent="0.25">
      <c r="A572" s="139">
        <v>0.42708333333333298</v>
      </c>
      <c r="B572" s="138">
        <v>25</v>
      </c>
      <c r="C572" s="138">
        <v>1</v>
      </c>
      <c r="D572" s="138">
        <v>0</v>
      </c>
      <c r="E572" s="138">
        <v>23</v>
      </c>
      <c r="F572" s="138">
        <v>0</v>
      </c>
      <c r="G572" s="138">
        <v>0</v>
      </c>
      <c r="H572" s="138">
        <v>0</v>
      </c>
      <c r="I572" s="138">
        <v>1</v>
      </c>
      <c r="J572" s="138">
        <v>0</v>
      </c>
      <c r="K572" s="138">
        <v>0</v>
      </c>
      <c r="L572" s="138">
        <v>0</v>
      </c>
      <c r="M572" s="138">
        <v>0</v>
      </c>
      <c r="N572" s="138">
        <v>25.2</v>
      </c>
      <c r="O572" s="138">
        <v>29.2</v>
      </c>
      <c r="P572" s="2"/>
    </row>
    <row r="573" spans="1:16" ht="13.5" customHeight="1" x14ac:dyDescent="0.25">
      <c r="A573" s="139">
        <v>0.4375</v>
      </c>
      <c r="B573" s="138">
        <v>21</v>
      </c>
      <c r="C573" s="138">
        <v>0</v>
      </c>
      <c r="D573" s="138">
        <v>1</v>
      </c>
      <c r="E573" s="138">
        <v>15</v>
      </c>
      <c r="F573" s="138">
        <v>4</v>
      </c>
      <c r="G573" s="138">
        <v>1</v>
      </c>
      <c r="H573" s="138">
        <v>0</v>
      </c>
      <c r="I573" s="138">
        <v>0</v>
      </c>
      <c r="J573" s="138">
        <v>0</v>
      </c>
      <c r="K573" s="138">
        <v>0</v>
      </c>
      <c r="L573" s="138">
        <v>0</v>
      </c>
      <c r="M573" s="138">
        <v>0</v>
      </c>
      <c r="N573" s="138">
        <v>25</v>
      </c>
      <c r="O573" s="138">
        <v>27.1</v>
      </c>
      <c r="P573" s="2"/>
    </row>
    <row r="574" spans="1:16" ht="13.5" customHeight="1" x14ac:dyDescent="0.25">
      <c r="A574" s="139">
        <v>0.44791666666666702</v>
      </c>
      <c r="B574" s="138">
        <v>29</v>
      </c>
      <c r="C574" s="138">
        <v>0</v>
      </c>
      <c r="D574" s="138">
        <v>1</v>
      </c>
      <c r="E574" s="138">
        <v>22</v>
      </c>
      <c r="F574" s="138">
        <v>3</v>
      </c>
      <c r="G574" s="138">
        <v>3</v>
      </c>
      <c r="H574" s="138">
        <v>0</v>
      </c>
      <c r="I574" s="138">
        <v>0</v>
      </c>
      <c r="J574" s="138">
        <v>0</v>
      </c>
      <c r="K574" s="138">
        <v>0</v>
      </c>
      <c r="L574" s="138">
        <v>0</v>
      </c>
      <c r="M574" s="138">
        <v>0</v>
      </c>
      <c r="N574" s="138">
        <v>25.9</v>
      </c>
      <c r="O574" s="138">
        <v>28.6</v>
      </c>
      <c r="P574" s="2"/>
    </row>
    <row r="575" spans="1:16" ht="13.5" customHeight="1" x14ac:dyDescent="0.25">
      <c r="A575" s="139">
        <v>0.45833333333333298</v>
      </c>
      <c r="B575" s="138">
        <v>22</v>
      </c>
      <c r="C575" s="138">
        <v>0</v>
      </c>
      <c r="D575" s="138">
        <v>1</v>
      </c>
      <c r="E575" s="138">
        <v>18</v>
      </c>
      <c r="F575" s="138">
        <v>1</v>
      </c>
      <c r="G575" s="138">
        <v>2</v>
      </c>
      <c r="H575" s="138">
        <v>0</v>
      </c>
      <c r="I575" s="138">
        <v>0</v>
      </c>
      <c r="J575" s="138">
        <v>0</v>
      </c>
      <c r="K575" s="138">
        <v>0</v>
      </c>
      <c r="L575" s="138">
        <v>0</v>
      </c>
      <c r="M575" s="138">
        <v>0</v>
      </c>
      <c r="N575" s="138">
        <v>25.6</v>
      </c>
      <c r="O575" s="138">
        <v>31.8</v>
      </c>
      <c r="P575" s="2"/>
    </row>
    <row r="576" spans="1:16" ht="13.5" customHeight="1" x14ac:dyDescent="0.25">
      <c r="A576" s="139">
        <v>0.46875</v>
      </c>
      <c r="B576" s="138">
        <v>23</v>
      </c>
      <c r="C576" s="138">
        <v>0</v>
      </c>
      <c r="D576" s="138">
        <v>0</v>
      </c>
      <c r="E576" s="138">
        <v>18</v>
      </c>
      <c r="F576" s="138">
        <v>4</v>
      </c>
      <c r="G576" s="138">
        <v>1</v>
      </c>
      <c r="H576" s="138">
        <v>0</v>
      </c>
      <c r="I576" s="138">
        <v>0</v>
      </c>
      <c r="J576" s="138">
        <v>0</v>
      </c>
      <c r="K576" s="138">
        <v>0</v>
      </c>
      <c r="L576" s="138">
        <v>0</v>
      </c>
      <c r="M576" s="138">
        <v>0</v>
      </c>
      <c r="N576" s="138">
        <v>28</v>
      </c>
      <c r="O576" s="138">
        <v>30.8</v>
      </c>
      <c r="P576" s="2"/>
    </row>
    <row r="577" spans="1:16" ht="13.5" customHeight="1" x14ac:dyDescent="0.25">
      <c r="A577" s="139">
        <v>0.47916666666666702</v>
      </c>
      <c r="B577" s="138">
        <v>13</v>
      </c>
      <c r="C577" s="138">
        <v>0</v>
      </c>
      <c r="D577" s="138">
        <v>0</v>
      </c>
      <c r="E577" s="138">
        <v>8</v>
      </c>
      <c r="F577" s="138">
        <v>5</v>
      </c>
      <c r="G577" s="138">
        <v>0</v>
      </c>
      <c r="H577" s="138">
        <v>0</v>
      </c>
      <c r="I577" s="138">
        <v>0</v>
      </c>
      <c r="J577" s="138">
        <v>0</v>
      </c>
      <c r="K577" s="138">
        <v>0</v>
      </c>
      <c r="L577" s="138">
        <v>0</v>
      </c>
      <c r="M577" s="138">
        <v>0</v>
      </c>
      <c r="N577" s="138">
        <v>26.8</v>
      </c>
      <c r="O577" s="138">
        <v>29.5</v>
      </c>
      <c r="P577" s="2"/>
    </row>
    <row r="578" spans="1:16" ht="13.5" customHeight="1" x14ac:dyDescent="0.25">
      <c r="A578" s="139">
        <v>0.48958333333333298</v>
      </c>
      <c r="B578" s="138">
        <v>25</v>
      </c>
      <c r="C578" s="138">
        <v>0</v>
      </c>
      <c r="D578" s="138">
        <v>0</v>
      </c>
      <c r="E578" s="138">
        <v>20</v>
      </c>
      <c r="F578" s="138">
        <v>4</v>
      </c>
      <c r="G578" s="138">
        <v>1</v>
      </c>
      <c r="H578" s="138">
        <v>0</v>
      </c>
      <c r="I578" s="138">
        <v>0</v>
      </c>
      <c r="J578" s="138">
        <v>0</v>
      </c>
      <c r="K578" s="138">
        <v>0</v>
      </c>
      <c r="L578" s="138">
        <v>0</v>
      </c>
      <c r="M578" s="138">
        <v>0</v>
      </c>
      <c r="N578" s="138">
        <v>26.6</v>
      </c>
      <c r="O578" s="138">
        <v>28.7</v>
      </c>
      <c r="P578" s="2"/>
    </row>
    <row r="579" spans="1:16" ht="13.5" customHeight="1" x14ac:dyDescent="0.25">
      <c r="A579" s="139">
        <v>0.5</v>
      </c>
      <c r="B579" s="138">
        <v>22</v>
      </c>
      <c r="C579" s="138">
        <v>1</v>
      </c>
      <c r="D579" s="138">
        <v>1</v>
      </c>
      <c r="E579" s="138">
        <v>15</v>
      </c>
      <c r="F579" s="138">
        <v>3</v>
      </c>
      <c r="G579" s="138">
        <v>1</v>
      </c>
      <c r="H579" s="138">
        <v>0</v>
      </c>
      <c r="I579" s="138">
        <v>0</v>
      </c>
      <c r="J579" s="138">
        <v>1</v>
      </c>
      <c r="K579" s="138">
        <v>0</v>
      </c>
      <c r="L579" s="138">
        <v>0</v>
      </c>
      <c r="M579" s="138">
        <v>0</v>
      </c>
      <c r="N579" s="138">
        <v>27.1</v>
      </c>
      <c r="O579" s="138">
        <v>29.8</v>
      </c>
      <c r="P579" s="2"/>
    </row>
    <row r="580" spans="1:16" ht="13.5" customHeight="1" x14ac:dyDescent="0.25">
      <c r="A580" s="139">
        <v>0.51041666666666696</v>
      </c>
      <c r="B580" s="138">
        <v>18</v>
      </c>
      <c r="C580" s="138">
        <v>0</v>
      </c>
      <c r="D580" s="138">
        <v>0</v>
      </c>
      <c r="E580" s="138">
        <v>16</v>
      </c>
      <c r="F580" s="138">
        <v>2</v>
      </c>
      <c r="G580" s="138">
        <v>0</v>
      </c>
      <c r="H580" s="138">
        <v>0</v>
      </c>
      <c r="I580" s="138">
        <v>0</v>
      </c>
      <c r="J580" s="138">
        <v>0</v>
      </c>
      <c r="K580" s="138">
        <v>0</v>
      </c>
      <c r="L580" s="138">
        <v>0</v>
      </c>
      <c r="M580" s="138">
        <v>0</v>
      </c>
      <c r="N580" s="138">
        <v>26.6</v>
      </c>
      <c r="O580" s="138">
        <v>30.5</v>
      </c>
      <c r="P580" s="2"/>
    </row>
    <row r="581" spans="1:16" ht="13.5" customHeight="1" x14ac:dyDescent="0.25">
      <c r="A581" s="139">
        <v>0.52083333333333304</v>
      </c>
      <c r="B581" s="138">
        <v>14</v>
      </c>
      <c r="C581" s="138">
        <v>0</v>
      </c>
      <c r="D581" s="138">
        <v>0</v>
      </c>
      <c r="E581" s="138">
        <v>9</v>
      </c>
      <c r="F581" s="138">
        <v>4</v>
      </c>
      <c r="G581" s="138">
        <v>1</v>
      </c>
      <c r="H581" s="138">
        <v>0</v>
      </c>
      <c r="I581" s="138">
        <v>0</v>
      </c>
      <c r="J581" s="138">
        <v>0</v>
      </c>
      <c r="K581" s="138">
        <v>0</v>
      </c>
      <c r="L581" s="138">
        <v>0</v>
      </c>
      <c r="M581" s="138">
        <v>0</v>
      </c>
      <c r="N581" s="138">
        <v>25.8</v>
      </c>
      <c r="O581" s="138">
        <v>29.5</v>
      </c>
      <c r="P581" s="2"/>
    </row>
    <row r="582" spans="1:16" ht="13.5" customHeight="1" x14ac:dyDescent="0.25">
      <c r="A582" s="139">
        <v>0.53125</v>
      </c>
      <c r="B582" s="138">
        <v>13</v>
      </c>
      <c r="C582" s="138">
        <v>0</v>
      </c>
      <c r="D582" s="138">
        <v>1</v>
      </c>
      <c r="E582" s="138">
        <v>11</v>
      </c>
      <c r="F582" s="138">
        <v>0</v>
      </c>
      <c r="G582" s="138">
        <v>1</v>
      </c>
      <c r="H582" s="138">
        <v>0</v>
      </c>
      <c r="I582" s="138">
        <v>0</v>
      </c>
      <c r="J582" s="138">
        <v>0</v>
      </c>
      <c r="K582" s="138">
        <v>0</v>
      </c>
      <c r="L582" s="138">
        <v>0</v>
      </c>
      <c r="M582" s="138">
        <v>0</v>
      </c>
      <c r="N582" s="138">
        <v>24.8</v>
      </c>
      <c r="O582" s="138">
        <v>31.1</v>
      </c>
      <c r="P582" s="2"/>
    </row>
    <row r="583" spans="1:16" ht="13.5" customHeight="1" x14ac:dyDescent="0.25">
      <c r="A583" s="139">
        <v>0.54166666666666696</v>
      </c>
      <c r="B583" s="138">
        <v>21</v>
      </c>
      <c r="C583" s="138">
        <v>0</v>
      </c>
      <c r="D583" s="138">
        <v>0</v>
      </c>
      <c r="E583" s="138">
        <v>16</v>
      </c>
      <c r="F583" s="138">
        <v>4</v>
      </c>
      <c r="G583" s="138">
        <v>1</v>
      </c>
      <c r="H583" s="138">
        <v>0</v>
      </c>
      <c r="I583" s="138">
        <v>0</v>
      </c>
      <c r="J583" s="138">
        <v>0</v>
      </c>
      <c r="K583" s="138">
        <v>0</v>
      </c>
      <c r="L583" s="138">
        <v>0</v>
      </c>
      <c r="M583" s="138">
        <v>0</v>
      </c>
      <c r="N583" s="138">
        <v>25.1</v>
      </c>
      <c r="O583" s="138">
        <v>28.9</v>
      </c>
      <c r="P583" s="2"/>
    </row>
    <row r="584" spans="1:16" ht="13.5" customHeight="1" x14ac:dyDescent="0.25">
      <c r="A584" s="139">
        <v>0.55208333333333304</v>
      </c>
      <c r="B584" s="138">
        <v>26</v>
      </c>
      <c r="C584" s="138">
        <v>0</v>
      </c>
      <c r="D584" s="138">
        <v>2</v>
      </c>
      <c r="E584" s="138">
        <v>17</v>
      </c>
      <c r="F584" s="138">
        <v>5</v>
      </c>
      <c r="G584" s="138">
        <v>2</v>
      </c>
      <c r="H584" s="138">
        <v>0</v>
      </c>
      <c r="I584" s="138">
        <v>0</v>
      </c>
      <c r="J584" s="138">
        <v>0</v>
      </c>
      <c r="K584" s="138">
        <v>0</v>
      </c>
      <c r="L584" s="138">
        <v>0</v>
      </c>
      <c r="M584" s="138">
        <v>0</v>
      </c>
      <c r="N584" s="138">
        <v>27.6</v>
      </c>
      <c r="O584" s="138">
        <v>33</v>
      </c>
      <c r="P584" s="2"/>
    </row>
    <row r="585" spans="1:16" ht="13.5" customHeight="1" x14ac:dyDescent="0.25">
      <c r="A585" s="139">
        <v>0.5625</v>
      </c>
      <c r="B585" s="138">
        <v>19</v>
      </c>
      <c r="C585" s="138">
        <v>0</v>
      </c>
      <c r="D585" s="138">
        <v>0</v>
      </c>
      <c r="E585" s="138">
        <v>17</v>
      </c>
      <c r="F585" s="138">
        <v>1</v>
      </c>
      <c r="G585" s="138">
        <v>1</v>
      </c>
      <c r="H585" s="138">
        <v>0</v>
      </c>
      <c r="I585" s="138">
        <v>0</v>
      </c>
      <c r="J585" s="138">
        <v>0</v>
      </c>
      <c r="K585" s="138">
        <v>0</v>
      </c>
      <c r="L585" s="138">
        <v>0</v>
      </c>
      <c r="M585" s="138">
        <v>0</v>
      </c>
      <c r="N585" s="138">
        <v>28.4</v>
      </c>
      <c r="O585" s="138">
        <v>31.7</v>
      </c>
      <c r="P585" s="2"/>
    </row>
    <row r="586" spans="1:16" ht="13.5" customHeight="1" x14ac:dyDescent="0.25">
      <c r="A586" s="139">
        <v>0.57291666666666696</v>
      </c>
      <c r="B586" s="138">
        <v>13</v>
      </c>
      <c r="C586" s="138">
        <v>2</v>
      </c>
      <c r="D586" s="138">
        <v>0</v>
      </c>
      <c r="E586" s="138">
        <v>7</v>
      </c>
      <c r="F586" s="138">
        <v>3</v>
      </c>
      <c r="G586" s="138">
        <v>0</v>
      </c>
      <c r="H586" s="138">
        <v>0</v>
      </c>
      <c r="I586" s="138">
        <v>0</v>
      </c>
      <c r="J586" s="138">
        <v>1</v>
      </c>
      <c r="K586" s="138">
        <v>0</v>
      </c>
      <c r="L586" s="138">
        <v>0</v>
      </c>
      <c r="M586" s="138">
        <v>0</v>
      </c>
      <c r="N586" s="138">
        <v>23.2</v>
      </c>
      <c r="O586" s="138">
        <v>26.9</v>
      </c>
      <c r="P586" s="2"/>
    </row>
    <row r="587" spans="1:16" ht="13.5" customHeight="1" x14ac:dyDescent="0.25">
      <c r="A587" s="139">
        <v>0.58333333333333304</v>
      </c>
      <c r="B587" s="138">
        <v>24</v>
      </c>
      <c r="C587" s="138">
        <v>0</v>
      </c>
      <c r="D587" s="138">
        <v>0</v>
      </c>
      <c r="E587" s="138">
        <v>20</v>
      </c>
      <c r="F587" s="138">
        <v>4</v>
      </c>
      <c r="G587" s="138">
        <v>0</v>
      </c>
      <c r="H587" s="138">
        <v>0</v>
      </c>
      <c r="I587" s="138">
        <v>0</v>
      </c>
      <c r="J587" s="138">
        <v>0</v>
      </c>
      <c r="K587" s="138">
        <v>0</v>
      </c>
      <c r="L587" s="138">
        <v>0</v>
      </c>
      <c r="M587" s="138">
        <v>0</v>
      </c>
      <c r="N587" s="138">
        <v>27.1</v>
      </c>
      <c r="O587" s="138">
        <v>30.1</v>
      </c>
      <c r="P587" s="2"/>
    </row>
    <row r="588" spans="1:16" ht="13.5" customHeight="1" x14ac:dyDescent="0.25">
      <c r="A588" s="139">
        <v>0.59375</v>
      </c>
      <c r="B588" s="138">
        <v>12</v>
      </c>
      <c r="C588" s="138">
        <v>1</v>
      </c>
      <c r="D588" s="138">
        <v>2</v>
      </c>
      <c r="E588" s="138">
        <v>8</v>
      </c>
      <c r="F588" s="138">
        <v>1</v>
      </c>
      <c r="G588" s="138">
        <v>0</v>
      </c>
      <c r="H588" s="138">
        <v>0</v>
      </c>
      <c r="I588" s="138">
        <v>0</v>
      </c>
      <c r="J588" s="138">
        <v>0</v>
      </c>
      <c r="K588" s="138">
        <v>0</v>
      </c>
      <c r="L588" s="138">
        <v>0</v>
      </c>
      <c r="M588" s="138">
        <v>0</v>
      </c>
      <c r="N588" s="138">
        <v>28</v>
      </c>
      <c r="O588" s="138">
        <v>33.299999999999997</v>
      </c>
      <c r="P588" s="2"/>
    </row>
    <row r="589" spans="1:16" ht="13.5" customHeight="1" x14ac:dyDescent="0.25">
      <c r="A589" s="139">
        <v>0.60416666666666696</v>
      </c>
      <c r="B589" s="138">
        <v>19</v>
      </c>
      <c r="C589" s="138">
        <v>0</v>
      </c>
      <c r="D589" s="138">
        <v>0</v>
      </c>
      <c r="E589" s="138">
        <v>16</v>
      </c>
      <c r="F589" s="138">
        <v>2</v>
      </c>
      <c r="G589" s="138">
        <v>1</v>
      </c>
      <c r="H589" s="138">
        <v>0</v>
      </c>
      <c r="I589" s="138">
        <v>0</v>
      </c>
      <c r="J589" s="138">
        <v>0</v>
      </c>
      <c r="K589" s="138">
        <v>0</v>
      </c>
      <c r="L589" s="138">
        <v>0</v>
      </c>
      <c r="M589" s="138">
        <v>0</v>
      </c>
      <c r="N589" s="138">
        <v>26.6</v>
      </c>
      <c r="O589" s="138">
        <v>29.5</v>
      </c>
      <c r="P589" s="2"/>
    </row>
    <row r="590" spans="1:16" ht="13.5" customHeight="1" x14ac:dyDescent="0.25">
      <c r="A590" s="139">
        <v>0.61458333333333304</v>
      </c>
      <c r="B590" s="138">
        <v>32</v>
      </c>
      <c r="C590" s="138">
        <v>1</v>
      </c>
      <c r="D590" s="138">
        <v>3</v>
      </c>
      <c r="E590" s="138">
        <v>25</v>
      </c>
      <c r="F590" s="138">
        <v>1</v>
      </c>
      <c r="G590" s="138">
        <v>1</v>
      </c>
      <c r="H590" s="138">
        <v>0</v>
      </c>
      <c r="I590" s="138">
        <v>0</v>
      </c>
      <c r="J590" s="138">
        <v>1</v>
      </c>
      <c r="K590" s="138">
        <v>0</v>
      </c>
      <c r="L590" s="138">
        <v>0</v>
      </c>
      <c r="M590" s="138">
        <v>0</v>
      </c>
      <c r="N590" s="138">
        <v>25.3</v>
      </c>
      <c r="O590" s="138">
        <v>28.7</v>
      </c>
      <c r="P590" s="2"/>
    </row>
    <row r="591" spans="1:16" ht="13.5" customHeight="1" x14ac:dyDescent="0.25">
      <c r="A591" s="139">
        <v>0.625</v>
      </c>
      <c r="B591" s="138">
        <v>12</v>
      </c>
      <c r="C591" s="138">
        <v>0</v>
      </c>
      <c r="D591" s="138">
        <v>1</v>
      </c>
      <c r="E591" s="138">
        <v>8</v>
      </c>
      <c r="F591" s="138">
        <v>3</v>
      </c>
      <c r="G591" s="138">
        <v>0</v>
      </c>
      <c r="H591" s="138">
        <v>0</v>
      </c>
      <c r="I591" s="138">
        <v>0</v>
      </c>
      <c r="J591" s="138">
        <v>0</v>
      </c>
      <c r="K591" s="138">
        <v>0</v>
      </c>
      <c r="L591" s="138">
        <v>0</v>
      </c>
      <c r="M591" s="138">
        <v>0</v>
      </c>
      <c r="N591" s="138">
        <v>26</v>
      </c>
      <c r="O591" s="138">
        <v>32.1</v>
      </c>
      <c r="P591" s="2"/>
    </row>
    <row r="592" spans="1:16" ht="13.5" customHeight="1" x14ac:dyDescent="0.25">
      <c r="A592" s="139">
        <v>0.63541666666666696</v>
      </c>
      <c r="B592" s="138">
        <v>16</v>
      </c>
      <c r="C592" s="138">
        <v>0</v>
      </c>
      <c r="D592" s="138">
        <v>0</v>
      </c>
      <c r="E592" s="138">
        <v>16</v>
      </c>
      <c r="F592" s="138">
        <v>0</v>
      </c>
      <c r="G592" s="138">
        <v>0</v>
      </c>
      <c r="H592" s="138">
        <v>0</v>
      </c>
      <c r="I592" s="138">
        <v>0</v>
      </c>
      <c r="J592" s="138">
        <v>0</v>
      </c>
      <c r="K592" s="138">
        <v>0</v>
      </c>
      <c r="L592" s="138">
        <v>0</v>
      </c>
      <c r="M592" s="138">
        <v>0</v>
      </c>
      <c r="N592" s="138">
        <v>27.2</v>
      </c>
      <c r="O592" s="138">
        <v>29.7</v>
      </c>
      <c r="P592" s="2"/>
    </row>
    <row r="593" spans="1:16" ht="13.5" customHeight="1" x14ac:dyDescent="0.25">
      <c r="A593" s="139">
        <v>0.64583333333333304</v>
      </c>
      <c r="B593" s="138">
        <v>25</v>
      </c>
      <c r="C593" s="138">
        <v>0</v>
      </c>
      <c r="D593" s="138">
        <v>0</v>
      </c>
      <c r="E593" s="138">
        <v>23</v>
      </c>
      <c r="F593" s="138">
        <v>2</v>
      </c>
      <c r="G593" s="138">
        <v>0</v>
      </c>
      <c r="H593" s="138">
        <v>0</v>
      </c>
      <c r="I593" s="138">
        <v>0</v>
      </c>
      <c r="J593" s="138">
        <v>0</v>
      </c>
      <c r="K593" s="138">
        <v>0</v>
      </c>
      <c r="L593" s="138">
        <v>0</v>
      </c>
      <c r="M593" s="138">
        <v>0</v>
      </c>
      <c r="N593" s="138">
        <v>28</v>
      </c>
      <c r="O593" s="138">
        <v>31.6</v>
      </c>
      <c r="P593" s="2"/>
    </row>
    <row r="594" spans="1:16" ht="13.5" customHeight="1" x14ac:dyDescent="0.25">
      <c r="A594" s="139">
        <v>0.65625</v>
      </c>
      <c r="B594" s="138">
        <v>22</v>
      </c>
      <c r="C594" s="138">
        <v>0</v>
      </c>
      <c r="D594" s="138">
        <v>0</v>
      </c>
      <c r="E594" s="138">
        <v>17</v>
      </c>
      <c r="F594" s="138">
        <v>4</v>
      </c>
      <c r="G594" s="138">
        <v>1</v>
      </c>
      <c r="H594" s="138">
        <v>0</v>
      </c>
      <c r="I594" s="138">
        <v>0</v>
      </c>
      <c r="J594" s="138">
        <v>0</v>
      </c>
      <c r="K594" s="138">
        <v>0</v>
      </c>
      <c r="L594" s="138">
        <v>0</v>
      </c>
      <c r="M594" s="138">
        <v>0</v>
      </c>
      <c r="N594" s="138">
        <v>26.3</v>
      </c>
      <c r="O594" s="138">
        <v>30.5</v>
      </c>
      <c r="P594" s="2"/>
    </row>
    <row r="595" spans="1:16" ht="13.5" customHeight="1" x14ac:dyDescent="0.25">
      <c r="A595" s="139">
        <v>0.66666666666666696</v>
      </c>
      <c r="B595" s="138">
        <v>22</v>
      </c>
      <c r="C595" s="138">
        <v>1</v>
      </c>
      <c r="D595" s="138">
        <v>0</v>
      </c>
      <c r="E595" s="138">
        <v>19</v>
      </c>
      <c r="F595" s="138">
        <v>1</v>
      </c>
      <c r="G595" s="138">
        <v>1</v>
      </c>
      <c r="H595" s="138">
        <v>0</v>
      </c>
      <c r="I595" s="138">
        <v>0</v>
      </c>
      <c r="J595" s="138">
        <v>0</v>
      </c>
      <c r="K595" s="138">
        <v>0</v>
      </c>
      <c r="L595" s="138">
        <v>0</v>
      </c>
      <c r="M595" s="138">
        <v>0</v>
      </c>
      <c r="N595" s="138">
        <v>24.5</v>
      </c>
      <c r="O595" s="138">
        <v>29.2</v>
      </c>
      <c r="P595" s="2"/>
    </row>
    <row r="596" spans="1:16" ht="13.5" customHeight="1" x14ac:dyDescent="0.25">
      <c r="A596" s="139">
        <v>0.67708333333333304</v>
      </c>
      <c r="B596" s="138">
        <v>26</v>
      </c>
      <c r="C596" s="138">
        <v>0</v>
      </c>
      <c r="D596" s="138">
        <v>3</v>
      </c>
      <c r="E596" s="138">
        <v>18</v>
      </c>
      <c r="F596" s="138">
        <v>4</v>
      </c>
      <c r="G596" s="138">
        <v>1</v>
      </c>
      <c r="H596" s="138">
        <v>0</v>
      </c>
      <c r="I596" s="138">
        <v>0</v>
      </c>
      <c r="J596" s="138">
        <v>0</v>
      </c>
      <c r="K596" s="138">
        <v>0</v>
      </c>
      <c r="L596" s="138">
        <v>0</v>
      </c>
      <c r="M596" s="138">
        <v>0</v>
      </c>
      <c r="N596" s="138">
        <v>27</v>
      </c>
      <c r="O596" s="138">
        <v>29.7</v>
      </c>
      <c r="P596" s="2"/>
    </row>
    <row r="597" spans="1:16" ht="13.5" customHeight="1" x14ac:dyDescent="0.25">
      <c r="A597" s="139">
        <v>0.6875</v>
      </c>
      <c r="B597" s="138">
        <v>15</v>
      </c>
      <c r="C597" s="138">
        <v>0</v>
      </c>
      <c r="D597" s="138">
        <v>1</v>
      </c>
      <c r="E597" s="138">
        <v>10</v>
      </c>
      <c r="F597" s="138">
        <v>4</v>
      </c>
      <c r="G597" s="138">
        <v>0</v>
      </c>
      <c r="H597" s="138">
        <v>0</v>
      </c>
      <c r="I597" s="138">
        <v>0</v>
      </c>
      <c r="J597" s="138">
        <v>0</v>
      </c>
      <c r="K597" s="138">
        <v>0</v>
      </c>
      <c r="L597" s="138">
        <v>0</v>
      </c>
      <c r="M597" s="138">
        <v>0</v>
      </c>
      <c r="N597" s="138">
        <v>27.1</v>
      </c>
      <c r="O597" s="138">
        <v>30.3</v>
      </c>
      <c r="P597" s="2"/>
    </row>
    <row r="598" spans="1:16" ht="13.5" customHeight="1" x14ac:dyDescent="0.25">
      <c r="A598" s="139">
        <v>0.69791666666666696</v>
      </c>
      <c r="B598" s="138">
        <v>25</v>
      </c>
      <c r="C598" s="138">
        <v>0</v>
      </c>
      <c r="D598" s="138">
        <v>0</v>
      </c>
      <c r="E598" s="138">
        <v>21</v>
      </c>
      <c r="F598" s="138">
        <v>4</v>
      </c>
      <c r="G598" s="138">
        <v>0</v>
      </c>
      <c r="H598" s="138">
        <v>0</v>
      </c>
      <c r="I598" s="138">
        <v>0</v>
      </c>
      <c r="J598" s="138">
        <v>0</v>
      </c>
      <c r="K598" s="138">
        <v>0</v>
      </c>
      <c r="L598" s="138">
        <v>0</v>
      </c>
      <c r="M598" s="138">
        <v>0</v>
      </c>
      <c r="N598" s="138">
        <v>27.7</v>
      </c>
      <c r="O598" s="138">
        <v>30.3</v>
      </c>
      <c r="P598" s="2"/>
    </row>
    <row r="599" spans="1:16" ht="13.5" customHeight="1" x14ac:dyDescent="0.25">
      <c r="A599" s="139">
        <v>0.70833333333333304</v>
      </c>
      <c r="B599" s="138">
        <v>25</v>
      </c>
      <c r="C599" s="138">
        <v>0</v>
      </c>
      <c r="D599" s="138">
        <v>0</v>
      </c>
      <c r="E599" s="138">
        <v>22</v>
      </c>
      <c r="F599" s="138">
        <v>3</v>
      </c>
      <c r="G599" s="138">
        <v>0</v>
      </c>
      <c r="H599" s="138">
        <v>0</v>
      </c>
      <c r="I599" s="138">
        <v>0</v>
      </c>
      <c r="J599" s="138">
        <v>0</v>
      </c>
      <c r="K599" s="138">
        <v>0</v>
      </c>
      <c r="L599" s="138">
        <v>0</v>
      </c>
      <c r="M599" s="138">
        <v>0</v>
      </c>
      <c r="N599" s="138">
        <v>27.1</v>
      </c>
      <c r="O599" s="138">
        <v>31</v>
      </c>
      <c r="P599" s="2"/>
    </row>
    <row r="600" spans="1:16" ht="13.5" customHeight="1" x14ac:dyDescent="0.25">
      <c r="A600" s="139">
        <v>0.71875</v>
      </c>
      <c r="B600" s="138">
        <v>29</v>
      </c>
      <c r="C600" s="138">
        <v>0</v>
      </c>
      <c r="D600" s="138">
        <v>0</v>
      </c>
      <c r="E600" s="138">
        <v>25</v>
      </c>
      <c r="F600" s="138">
        <v>3</v>
      </c>
      <c r="G600" s="138">
        <v>1</v>
      </c>
      <c r="H600" s="138">
        <v>0</v>
      </c>
      <c r="I600" s="138">
        <v>0</v>
      </c>
      <c r="J600" s="138">
        <v>0</v>
      </c>
      <c r="K600" s="138">
        <v>0</v>
      </c>
      <c r="L600" s="138">
        <v>0</v>
      </c>
      <c r="M600" s="138">
        <v>0</v>
      </c>
      <c r="N600" s="138">
        <v>26.4</v>
      </c>
      <c r="O600" s="138">
        <v>29.7</v>
      </c>
      <c r="P600" s="2"/>
    </row>
    <row r="601" spans="1:16" ht="13.5" customHeight="1" x14ac:dyDescent="0.25">
      <c r="A601" s="139">
        <v>0.72916666666666696</v>
      </c>
      <c r="B601" s="138">
        <v>15</v>
      </c>
      <c r="C601" s="138">
        <v>0</v>
      </c>
      <c r="D601" s="138">
        <v>0</v>
      </c>
      <c r="E601" s="138">
        <v>11</v>
      </c>
      <c r="F601" s="138">
        <v>4</v>
      </c>
      <c r="G601" s="138">
        <v>0</v>
      </c>
      <c r="H601" s="138">
        <v>0</v>
      </c>
      <c r="I601" s="138">
        <v>0</v>
      </c>
      <c r="J601" s="138">
        <v>0</v>
      </c>
      <c r="K601" s="138">
        <v>0</v>
      </c>
      <c r="L601" s="138">
        <v>0</v>
      </c>
      <c r="M601" s="138">
        <v>0</v>
      </c>
      <c r="N601" s="138">
        <v>25.4</v>
      </c>
      <c r="O601" s="138">
        <v>30.2</v>
      </c>
      <c r="P601" s="2"/>
    </row>
    <row r="602" spans="1:16" ht="13.5" customHeight="1" x14ac:dyDescent="0.25">
      <c r="A602" s="139">
        <v>0.73958333333333304</v>
      </c>
      <c r="B602" s="138">
        <v>16</v>
      </c>
      <c r="C602" s="138">
        <v>0</v>
      </c>
      <c r="D602" s="138">
        <v>0</v>
      </c>
      <c r="E602" s="138">
        <v>15</v>
      </c>
      <c r="F602" s="138">
        <v>0</v>
      </c>
      <c r="G602" s="138">
        <v>1</v>
      </c>
      <c r="H602" s="138">
        <v>0</v>
      </c>
      <c r="I602" s="138">
        <v>0</v>
      </c>
      <c r="J602" s="138">
        <v>0</v>
      </c>
      <c r="K602" s="138">
        <v>0</v>
      </c>
      <c r="L602" s="138">
        <v>0</v>
      </c>
      <c r="M602" s="138">
        <v>0</v>
      </c>
      <c r="N602" s="138">
        <v>28.3</v>
      </c>
      <c r="O602" s="138">
        <v>33</v>
      </c>
      <c r="P602" s="2"/>
    </row>
    <row r="603" spans="1:16" ht="13.5" customHeight="1" x14ac:dyDescent="0.25">
      <c r="A603" s="139">
        <v>0.75</v>
      </c>
      <c r="B603" s="138">
        <v>12</v>
      </c>
      <c r="C603" s="138">
        <v>0</v>
      </c>
      <c r="D603" s="138">
        <v>0</v>
      </c>
      <c r="E603" s="138">
        <v>9</v>
      </c>
      <c r="F603" s="138">
        <v>3</v>
      </c>
      <c r="G603" s="138">
        <v>0</v>
      </c>
      <c r="H603" s="138">
        <v>0</v>
      </c>
      <c r="I603" s="138">
        <v>0</v>
      </c>
      <c r="J603" s="138">
        <v>0</v>
      </c>
      <c r="K603" s="138">
        <v>0</v>
      </c>
      <c r="L603" s="138">
        <v>0</v>
      </c>
      <c r="M603" s="138">
        <v>0</v>
      </c>
      <c r="N603" s="138">
        <v>27.5</v>
      </c>
      <c r="O603" s="138">
        <v>29</v>
      </c>
      <c r="P603" s="2"/>
    </row>
    <row r="604" spans="1:16" ht="13.5" customHeight="1" x14ac:dyDescent="0.25">
      <c r="A604" s="139">
        <v>0.76041666666666696</v>
      </c>
      <c r="B604" s="138">
        <v>15</v>
      </c>
      <c r="C604" s="138">
        <v>0</v>
      </c>
      <c r="D604" s="138">
        <v>0</v>
      </c>
      <c r="E604" s="138">
        <v>12</v>
      </c>
      <c r="F604" s="138">
        <v>2</v>
      </c>
      <c r="G604" s="138">
        <v>1</v>
      </c>
      <c r="H604" s="138">
        <v>0</v>
      </c>
      <c r="I604" s="138">
        <v>0</v>
      </c>
      <c r="J604" s="138">
        <v>0</v>
      </c>
      <c r="K604" s="138">
        <v>0</v>
      </c>
      <c r="L604" s="138">
        <v>0</v>
      </c>
      <c r="M604" s="138">
        <v>0</v>
      </c>
      <c r="N604" s="138">
        <v>26.9</v>
      </c>
      <c r="O604" s="138">
        <v>31.3</v>
      </c>
      <c r="P604" s="2"/>
    </row>
    <row r="605" spans="1:16" ht="13.5" customHeight="1" x14ac:dyDescent="0.25">
      <c r="A605" s="139">
        <v>0.77083333333333304</v>
      </c>
      <c r="B605" s="138">
        <v>13</v>
      </c>
      <c r="C605" s="138">
        <v>0</v>
      </c>
      <c r="D605" s="138">
        <v>0</v>
      </c>
      <c r="E605" s="138">
        <v>10</v>
      </c>
      <c r="F605" s="138">
        <v>1</v>
      </c>
      <c r="G605" s="138">
        <v>1</v>
      </c>
      <c r="H605" s="138">
        <v>0</v>
      </c>
      <c r="I605" s="138">
        <v>0</v>
      </c>
      <c r="J605" s="138">
        <v>1</v>
      </c>
      <c r="K605" s="138">
        <v>0</v>
      </c>
      <c r="L605" s="138">
        <v>0</v>
      </c>
      <c r="M605" s="138">
        <v>0</v>
      </c>
      <c r="N605" s="138">
        <v>23.3</v>
      </c>
      <c r="O605" s="138">
        <v>25.8</v>
      </c>
      <c r="P605" s="2"/>
    </row>
    <row r="606" spans="1:16" ht="13.5" customHeight="1" x14ac:dyDescent="0.25">
      <c r="A606" s="139">
        <v>0.78125</v>
      </c>
      <c r="B606" s="138">
        <v>10</v>
      </c>
      <c r="C606" s="138">
        <v>1</v>
      </c>
      <c r="D606" s="138">
        <v>0</v>
      </c>
      <c r="E606" s="138">
        <v>6</v>
      </c>
      <c r="F606" s="138">
        <v>3</v>
      </c>
      <c r="G606" s="138">
        <v>0</v>
      </c>
      <c r="H606" s="138">
        <v>0</v>
      </c>
      <c r="I606" s="138">
        <v>0</v>
      </c>
      <c r="J606" s="138">
        <v>0</v>
      </c>
      <c r="K606" s="138">
        <v>0</v>
      </c>
      <c r="L606" s="138">
        <v>0</v>
      </c>
      <c r="M606" s="138">
        <v>0</v>
      </c>
      <c r="N606" s="138">
        <v>25.9</v>
      </c>
      <c r="O606" s="138" t="s">
        <v>192</v>
      </c>
      <c r="P606" s="2"/>
    </row>
    <row r="607" spans="1:16" ht="13.5" customHeight="1" x14ac:dyDescent="0.25">
      <c r="A607" s="139">
        <v>0.79166666666666696</v>
      </c>
      <c r="B607" s="138">
        <v>13</v>
      </c>
      <c r="C607" s="138">
        <v>0</v>
      </c>
      <c r="D607" s="138">
        <v>0</v>
      </c>
      <c r="E607" s="138">
        <v>11</v>
      </c>
      <c r="F607" s="138">
        <v>2</v>
      </c>
      <c r="G607" s="138">
        <v>0</v>
      </c>
      <c r="H607" s="138">
        <v>0</v>
      </c>
      <c r="I607" s="138">
        <v>0</v>
      </c>
      <c r="J607" s="138">
        <v>0</v>
      </c>
      <c r="K607" s="138">
        <v>0</v>
      </c>
      <c r="L607" s="138">
        <v>0</v>
      </c>
      <c r="M607" s="138">
        <v>0</v>
      </c>
      <c r="N607" s="138">
        <v>26.8</v>
      </c>
      <c r="O607" s="138">
        <v>33.200000000000003</v>
      </c>
      <c r="P607" s="2"/>
    </row>
    <row r="608" spans="1:16" ht="13.5" customHeight="1" x14ac:dyDescent="0.25">
      <c r="A608" s="139">
        <v>0.80208333333333304</v>
      </c>
      <c r="B608" s="138">
        <v>10</v>
      </c>
      <c r="C608" s="138">
        <v>0</v>
      </c>
      <c r="D608" s="138">
        <v>0</v>
      </c>
      <c r="E608" s="138">
        <v>6</v>
      </c>
      <c r="F608" s="138">
        <v>4</v>
      </c>
      <c r="G608" s="138">
        <v>0</v>
      </c>
      <c r="H608" s="138">
        <v>0</v>
      </c>
      <c r="I608" s="138">
        <v>0</v>
      </c>
      <c r="J608" s="138">
        <v>0</v>
      </c>
      <c r="K608" s="138">
        <v>0</v>
      </c>
      <c r="L608" s="138">
        <v>0</v>
      </c>
      <c r="M608" s="138">
        <v>0</v>
      </c>
      <c r="N608" s="138">
        <v>28.5</v>
      </c>
      <c r="O608" s="138" t="s">
        <v>192</v>
      </c>
      <c r="P608" s="2"/>
    </row>
    <row r="609" spans="1:16" ht="13.5" customHeight="1" x14ac:dyDescent="0.25">
      <c r="A609" s="139">
        <v>0.8125</v>
      </c>
      <c r="B609" s="138">
        <v>8</v>
      </c>
      <c r="C609" s="138">
        <v>0</v>
      </c>
      <c r="D609" s="138">
        <v>0</v>
      </c>
      <c r="E609" s="138">
        <v>7</v>
      </c>
      <c r="F609" s="138">
        <v>1</v>
      </c>
      <c r="G609" s="138">
        <v>0</v>
      </c>
      <c r="H609" s="138">
        <v>0</v>
      </c>
      <c r="I609" s="138">
        <v>0</v>
      </c>
      <c r="J609" s="138">
        <v>0</v>
      </c>
      <c r="K609" s="138">
        <v>0</v>
      </c>
      <c r="L609" s="138">
        <v>0</v>
      </c>
      <c r="M609" s="138">
        <v>0</v>
      </c>
      <c r="N609" s="138">
        <v>29.8</v>
      </c>
      <c r="O609" s="138" t="s">
        <v>192</v>
      </c>
      <c r="P609" s="2"/>
    </row>
    <row r="610" spans="1:16" ht="13.5" customHeight="1" x14ac:dyDescent="0.25">
      <c r="A610" s="139">
        <v>0.82291666666666696</v>
      </c>
      <c r="B610" s="138">
        <v>8</v>
      </c>
      <c r="C610" s="138">
        <v>0</v>
      </c>
      <c r="D610" s="138">
        <v>0</v>
      </c>
      <c r="E610" s="138">
        <v>8</v>
      </c>
      <c r="F610" s="138">
        <v>0</v>
      </c>
      <c r="G610" s="138">
        <v>0</v>
      </c>
      <c r="H610" s="138">
        <v>0</v>
      </c>
      <c r="I610" s="138">
        <v>0</v>
      </c>
      <c r="J610" s="138">
        <v>0</v>
      </c>
      <c r="K610" s="138">
        <v>0</v>
      </c>
      <c r="L610" s="138">
        <v>0</v>
      </c>
      <c r="M610" s="138">
        <v>0</v>
      </c>
      <c r="N610" s="138">
        <v>29.2</v>
      </c>
      <c r="O610" s="138" t="s">
        <v>192</v>
      </c>
      <c r="P610" s="2"/>
    </row>
    <row r="611" spans="1:16" ht="13.5" customHeight="1" x14ac:dyDescent="0.25">
      <c r="A611" s="139">
        <v>0.83333333333333304</v>
      </c>
      <c r="B611" s="138">
        <v>10</v>
      </c>
      <c r="C611" s="138">
        <v>0</v>
      </c>
      <c r="D611" s="138">
        <v>0</v>
      </c>
      <c r="E611" s="138">
        <v>9</v>
      </c>
      <c r="F611" s="138">
        <v>1</v>
      </c>
      <c r="G611" s="138">
        <v>0</v>
      </c>
      <c r="H611" s="138">
        <v>0</v>
      </c>
      <c r="I611" s="138">
        <v>0</v>
      </c>
      <c r="J611" s="138">
        <v>0</v>
      </c>
      <c r="K611" s="138">
        <v>0</v>
      </c>
      <c r="L611" s="138">
        <v>0</v>
      </c>
      <c r="M611" s="138">
        <v>0</v>
      </c>
      <c r="N611" s="138">
        <v>25.2</v>
      </c>
      <c r="O611" s="138" t="s">
        <v>192</v>
      </c>
      <c r="P611" s="2"/>
    </row>
    <row r="612" spans="1:16" ht="13.5" customHeight="1" x14ac:dyDescent="0.25">
      <c r="A612" s="139">
        <v>0.84375</v>
      </c>
      <c r="B612" s="138">
        <v>4</v>
      </c>
      <c r="C612" s="138">
        <v>0</v>
      </c>
      <c r="D612" s="138">
        <v>0</v>
      </c>
      <c r="E612" s="138">
        <v>3</v>
      </c>
      <c r="F612" s="138">
        <v>1</v>
      </c>
      <c r="G612" s="138">
        <v>0</v>
      </c>
      <c r="H612" s="138">
        <v>0</v>
      </c>
      <c r="I612" s="138">
        <v>0</v>
      </c>
      <c r="J612" s="138">
        <v>0</v>
      </c>
      <c r="K612" s="138">
        <v>0</v>
      </c>
      <c r="L612" s="138">
        <v>0</v>
      </c>
      <c r="M612" s="138">
        <v>0</v>
      </c>
      <c r="N612" s="138">
        <v>26</v>
      </c>
      <c r="O612" s="138" t="s">
        <v>192</v>
      </c>
      <c r="P612" s="2"/>
    </row>
    <row r="613" spans="1:16" ht="13.5" customHeight="1" x14ac:dyDescent="0.25">
      <c r="A613" s="139">
        <v>0.85416666666666696</v>
      </c>
      <c r="B613" s="138">
        <v>5</v>
      </c>
      <c r="C613" s="138">
        <v>0</v>
      </c>
      <c r="D613" s="138">
        <v>1</v>
      </c>
      <c r="E613" s="138">
        <v>4</v>
      </c>
      <c r="F613" s="138">
        <v>0</v>
      </c>
      <c r="G613" s="138">
        <v>0</v>
      </c>
      <c r="H613" s="138">
        <v>0</v>
      </c>
      <c r="I613" s="138">
        <v>0</v>
      </c>
      <c r="J613" s="138">
        <v>0</v>
      </c>
      <c r="K613" s="138">
        <v>0</v>
      </c>
      <c r="L613" s="138">
        <v>0</v>
      </c>
      <c r="M613" s="138">
        <v>0</v>
      </c>
      <c r="N613" s="138">
        <v>29.6</v>
      </c>
      <c r="O613" s="138" t="s">
        <v>192</v>
      </c>
      <c r="P613" s="2"/>
    </row>
    <row r="614" spans="1:16" ht="13.5" customHeight="1" x14ac:dyDescent="0.25">
      <c r="A614" s="139">
        <v>0.86458333333333304</v>
      </c>
      <c r="B614" s="138">
        <v>4</v>
      </c>
      <c r="C614" s="138">
        <v>0</v>
      </c>
      <c r="D614" s="138">
        <v>0</v>
      </c>
      <c r="E614" s="138">
        <v>4</v>
      </c>
      <c r="F614" s="138">
        <v>0</v>
      </c>
      <c r="G614" s="138">
        <v>0</v>
      </c>
      <c r="H614" s="138">
        <v>0</v>
      </c>
      <c r="I614" s="138">
        <v>0</v>
      </c>
      <c r="J614" s="138">
        <v>0</v>
      </c>
      <c r="K614" s="138">
        <v>0</v>
      </c>
      <c r="L614" s="138">
        <v>0</v>
      </c>
      <c r="M614" s="138">
        <v>0</v>
      </c>
      <c r="N614" s="138">
        <v>30.7</v>
      </c>
      <c r="O614" s="138" t="s">
        <v>192</v>
      </c>
      <c r="P614" s="2"/>
    </row>
    <row r="615" spans="1:16" ht="13.5" customHeight="1" x14ac:dyDescent="0.25">
      <c r="A615" s="139">
        <v>0.875</v>
      </c>
      <c r="B615" s="138">
        <v>12</v>
      </c>
      <c r="C615" s="138">
        <v>0</v>
      </c>
      <c r="D615" s="138">
        <v>0</v>
      </c>
      <c r="E615" s="138">
        <v>12</v>
      </c>
      <c r="F615" s="138">
        <v>0</v>
      </c>
      <c r="G615" s="138">
        <v>0</v>
      </c>
      <c r="H615" s="138">
        <v>0</v>
      </c>
      <c r="I615" s="138">
        <v>0</v>
      </c>
      <c r="J615" s="138">
        <v>0</v>
      </c>
      <c r="K615" s="138">
        <v>0</v>
      </c>
      <c r="L615" s="138">
        <v>0</v>
      </c>
      <c r="M615" s="138">
        <v>0</v>
      </c>
      <c r="N615" s="138">
        <v>27.1</v>
      </c>
      <c r="O615" s="138">
        <v>31.8</v>
      </c>
      <c r="P615" s="2"/>
    </row>
    <row r="616" spans="1:16" ht="13.5" customHeight="1" x14ac:dyDescent="0.25">
      <c r="A616" s="139">
        <v>0.88541666666666696</v>
      </c>
      <c r="B616" s="138">
        <v>10</v>
      </c>
      <c r="C616" s="138">
        <v>0</v>
      </c>
      <c r="D616" s="138">
        <v>0</v>
      </c>
      <c r="E616" s="138">
        <v>8</v>
      </c>
      <c r="F616" s="138">
        <v>1</v>
      </c>
      <c r="G616" s="138">
        <v>1</v>
      </c>
      <c r="H616" s="138">
        <v>0</v>
      </c>
      <c r="I616" s="138">
        <v>0</v>
      </c>
      <c r="J616" s="138">
        <v>0</v>
      </c>
      <c r="K616" s="138">
        <v>0</v>
      </c>
      <c r="L616" s="138">
        <v>0</v>
      </c>
      <c r="M616" s="138">
        <v>0</v>
      </c>
      <c r="N616" s="138">
        <v>25.7</v>
      </c>
      <c r="O616" s="138" t="s">
        <v>192</v>
      </c>
      <c r="P616" s="2"/>
    </row>
    <row r="617" spans="1:16" ht="13.5" customHeight="1" x14ac:dyDescent="0.25">
      <c r="A617" s="139">
        <v>0.89583333333333304</v>
      </c>
      <c r="B617" s="138">
        <v>8</v>
      </c>
      <c r="C617" s="138">
        <v>0</v>
      </c>
      <c r="D617" s="138">
        <v>0</v>
      </c>
      <c r="E617" s="138">
        <v>8</v>
      </c>
      <c r="F617" s="138">
        <v>0</v>
      </c>
      <c r="G617" s="138">
        <v>0</v>
      </c>
      <c r="H617" s="138">
        <v>0</v>
      </c>
      <c r="I617" s="138">
        <v>0</v>
      </c>
      <c r="J617" s="138">
        <v>0</v>
      </c>
      <c r="K617" s="138">
        <v>0</v>
      </c>
      <c r="L617" s="138">
        <v>0</v>
      </c>
      <c r="M617" s="138">
        <v>0</v>
      </c>
      <c r="N617" s="138">
        <v>29.1</v>
      </c>
      <c r="O617" s="138" t="s">
        <v>192</v>
      </c>
      <c r="P617" s="2"/>
    </row>
    <row r="618" spans="1:16" ht="13.5" customHeight="1" x14ac:dyDescent="0.25">
      <c r="A618" s="139">
        <v>0.90625</v>
      </c>
      <c r="B618" s="138">
        <v>1</v>
      </c>
      <c r="C618" s="138">
        <v>0</v>
      </c>
      <c r="D618" s="138">
        <v>0</v>
      </c>
      <c r="E618" s="138">
        <v>1</v>
      </c>
      <c r="F618" s="138">
        <v>0</v>
      </c>
      <c r="G618" s="138">
        <v>0</v>
      </c>
      <c r="H618" s="138">
        <v>0</v>
      </c>
      <c r="I618" s="138">
        <v>0</v>
      </c>
      <c r="J618" s="138">
        <v>0</v>
      </c>
      <c r="K618" s="138">
        <v>0</v>
      </c>
      <c r="L618" s="138">
        <v>0</v>
      </c>
      <c r="M618" s="138">
        <v>0</v>
      </c>
      <c r="N618" s="138">
        <v>24.2</v>
      </c>
      <c r="O618" s="138" t="s">
        <v>192</v>
      </c>
      <c r="P618" s="2"/>
    </row>
    <row r="619" spans="1:16" ht="13.5" customHeight="1" x14ac:dyDescent="0.25">
      <c r="A619" s="139">
        <v>0.91666666666666696</v>
      </c>
      <c r="B619" s="138">
        <v>1</v>
      </c>
      <c r="C619" s="138">
        <v>0</v>
      </c>
      <c r="D619" s="138">
        <v>0</v>
      </c>
      <c r="E619" s="138">
        <v>1</v>
      </c>
      <c r="F619" s="138">
        <v>0</v>
      </c>
      <c r="G619" s="138">
        <v>0</v>
      </c>
      <c r="H619" s="138">
        <v>0</v>
      </c>
      <c r="I619" s="138">
        <v>0</v>
      </c>
      <c r="J619" s="138">
        <v>0</v>
      </c>
      <c r="K619" s="138">
        <v>0</v>
      </c>
      <c r="L619" s="138">
        <v>0</v>
      </c>
      <c r="M619" s="138">
        <v>0</v>
      </c>
      <c r="N619" s="138">
        <v>19.8</v>
      </c>
      <c r="O619" s="138" t="s">
        <v>192</v>
      </c>
      <c r="P619" s="2"/>
    </row>
    <row r="620" spans="1:16" ht="13.5" customHeight="1" x14ac:dyDescent="0.25">
      <c r="A620" s="139">
        <v>0.92708333333333304</v>
      </c>
      <c r="B620" s="138">
        <v>9</v>
      </c>
      <c r="C620" s="138">
        <v>0</v>
      </c>
      <c r="D620" s="138">
        <v>0</v>
      </c>
      <c r="E620" s="138">
        <v>8</v>
      </c>
      <c r="F620" s="138">
        <v>1</v>
      </c>
      <c r="G620" s="138">
        <v>0</v>
      </c>
      <c r="H620" s="138">
        <v>0</v>
      </c>
      <c r="I620" s="138">
        <v>0</v>
      </c>
      <c r="J620" s="138">
        <v>0</v>
      </c>
      <c r="K620" s="138">
        <v>0</v>
      </c>
      <c r="L620" s="138">
        <v>0</v>
      </c>
      <c r="M620" s="138">
        <v>0</v>
      </c>
      <c r="N620" s="138">
        <v>28.4</v>
      </c>
      <c r="O620" s="138" t="s">
        <v>192</v>
      </c>
      <c r="P620" s="2"/>
    </row>
    <row r="621" spans="1:16" ht="13.5" customHeight="1" x14ac:dyDescent="0.25">
      <c r="A621" s="139">
        <v>0.9375</v>
      </c>
      <c r="B621" s="138">
        <v>2</v>
      </c>
      <c r="C621" s="138">
        <v>0</v>
      </c>
      <c r="D621" s="138">
        <v>0</v>
      </c>
      <c r="E621" s="138">
        <v>2</v>
      </c>
      <c r="F621" s="138">
        <v>0</v>
      </c>
      <c r="G621" s="138">
        <v>0</v>
      </c>
      <c r="H621" s="138">
        <v>0</v>
      </c>
      <c r="I621" s="138">
        <v>0</v>
      </c>
      <c r="J621" s="138">
        <v>0</v>
      </c>
      <c r="K621" s="138">
        <v>0</v>
      </c>
      <c r="L621" s="138">
        <v>0</v>
      </c>
      <c r="M621" s="138">
        <v>0</v>
      </c>
      <c r="N621" s="138">
        <v>27.1</v>
      </c>
      <c r="O621" s="138" t="s">
        <v>192</v>
      </c>
      <c r="P621" s="2"/>
    </row>
    <row r="622" spans="1:16" ht="13.5" customHeight="1" x14ac:dyDescent="0.25">
      <c r="A622" s="139">
        <v>0.94791666666666696</v>
      </c>
      <c r="B622" s="138">
        <v>5</v>
      </c>
      <c r="C622" s="138">
        <v>0</v>
      </c>
      <c r="D622" s="138">
        <v>0</v>
      </c>
      <c r="E622" s="138">
        <v>4</v>
      </c>
      <c r="F622" s="138">
        <v>1</v>
      </c>
      <c r="G622" s="138">
        <v>0</v>
      </c>
      <c r="H622" s="138">
        <v>0</v>
      </c>
      <c r="I622" s="138">
        <v>0</v>
      </c>
      <c r="J622" s="138">
        <v>0</v>
      </c>
      <c r="K622" s="138">
        <v>0</v>
      </c>
      <c r="L622" s="138">
        <v>0</v>
      </c>
      <c r="M622" s="138">
        <v>0</v>
      </c>
      <c r="N622" s="138">
        <v>20.5</v>
      </c>
      <c r="O622" s="138" t="s">
        <v>192</v>
      </c>
      <c r="P622" s="2"/>
    </row>
    <row r="623" spans="1:16" ht="13.5" customHeight="1" x14ac:dyDescent="0.25">
      <c r="A623" s="139">
        <v>0.95833333333333304</v>
      </c>
      <c r="B623" s="138">
        <v>3</v>
      </c>
      <c r="C623" s="138">
        <v>0</v>
      </c>
      <c r="D623" s="138">
        <v>0</v>
      </c>
      <c r="E623" s="138">
        <v>3</v>
      </c>
      <c r="F623" s="138">
        <v>0</v>
      </c>
      <c r="G623" s="138">
        <v>0</v>
      </c>
      <c r="H623" s="138">
        <v>0</v>
      </c>
      <c r="I623" s="138">
        <v>0</v>
      </c>
      <c r="J623" s="138">
        <v>0</v>
      </c>
      <c r="K623" s="138">
        <v>0</v>
      </c>
      <c r="L623" s="138">
        <v>0</v>
      </c>
      <c r="M623" s="138">
        <v>0</v>
      </c>
      <c r="N623" s="138">
        <v>26.6</v>
      </c>
      <c r="O623" s="138" t="s">
        <v>192</v>
      </c>
      <c r="P623" s="2"/>
    </row>
    <row r="624" spans="1:16" ht="13.5" customHeight="1" x14ac:dyDescent="0.25">
      <c r="A624" s="139">
        <v>0.96875</v>
      </c>
      <c r="B624" s="138">
        <v>0</v>
      </c>
      <c r="C624" s="138">
        <v>0</v>
      </c>
      <c r="D624" s="138">
        <v>0</v>
      </c>
      <c r="E624" s="138">
        <v>0</v>
      </c>
      <c r="F624" s="138">
        <v>0</v>
      </c>
      <c r="G624" s="138">
        <v>0</v>
      </c>
      <c r="H624" s="138">
        <v>0</v>
      </c>
      <c r="I624" s="138">
        <v>0</v>
      </c>
      <c r="J624" s="138">
        <v>0</v>
      </c>
      <c r="K624" s="138">
        <v>0</v>
      </c>
      <c r="L624" s="138">
        <v>0</v>
      </c>
      <c r="M624" s="138">
        <v>0</v>
      </c>
      <c r="N624" s="138" t="s">
        <v>192</v>
      </c>
      <c r="O624" s="138" t="s">
        <v>192</v>
      </c>
      <c r="P624" s="2"/>
    </row>
    <row r="625" spans="1:16" ht="13.5" customHeight="1" x14ac:dyDescent="0.25">
      <c r="A625" s="139">
        <v>0.97916666666666696</v>
      </c>
      <c r="B625" s="138">
        <v>1</v>
      </c>
      <c r="C625" s="138">
        <v>0</v>
      </c>
      <c r="D625" s="138">
        <v>0</v>
      </c>
      <c r="E625" s="138">
        <v>0</v>
      </c>
      <c r="F625" s="138">
        <v>1</v>
      </c>
      <c r="G625" s="138">
        <v>0</v>
      </c>
      <c r="H625" s="138">
        <v>0</v>
      </c>
      <c r="I625" s="138">
        <v>0</v>
      </c>
      <c r="J625" s="138">
        <v>0</v>
      </c>
      <c r="K625" s="138">
        <v>0</v>
      </c>
      <c r="L625" s="138">
        <v>0</v>
      </c>
      <c r="M625" s="138">
        <v>0</v>
      </c>
      <c r="N625" s="138">
        <v>32.5</v>
      </c>
      <c r="O625" s="138" t="s">
        <v>192</v>
      </c>
      <c r="P625" s="2"/>
    </row>
    <row r="626" spans="1:16" ht="13.5" customHeight="1" thickBot="1" x14ac:dyDescent="0.3">
      <c r="A626" s="140">
        <v>0.98958333333333304</v>
      </c>
      <c r="B626" s="138">
        <v>0</v>
      </c>
      <c r="C626" s="138">
        <v>0</v>
      </c>
      <c r="D626" s="138">
        <v>0</v>
      </c>
      <c r="E626" s="138">
        <v>0</v>
      </c>
      <c r="F626" s="138">
        <v>0</v>
      </c>
      <c r="G626" s="138">
        <v>0</v>
      </c>
      <c r="H626" s="138">
        <v>0</v>
      </c>
      <c r="I626" s="138">
        <v>0</v>
      </c>
      <c r="J626" s="138">
        <v>0</v>
      </c>
      <c r="K626" s="138">
        <v>0</v>
      </c>
      <c r="L626" s="138">
        <v>0</v>
      </c>
      <c r="M626" s="138">
        <v>0</v>
      </c>
      <c r="N626" s="138" t="s">
        <v>192</v>
      </c>
      <c r="O626" s="138" t="s">
        <v>192</v>
      </c>
      <c r="P626" s="2"/>
    </row>
    <row r="627" spans="1:16" ht="13.5" customHeight="1" thickTop="1" x14ac:dyDescent="0.25">
      <c r="A627" s="141" t="s">
        <v>44</v>
      </c>
      <c r="B627" s="142">
        <f t="shared" ref="B627:M627" si="52">SUM(B559:B606)</f>
        <v>880</v>
      </c>
      <c r="C627" s="142">
        <f t="shared" si="52"/>
        <v>12</v>
      </c>
      <c r="D627" s="142">
        <f t="shared" si="52"/>
        <v>21</v>
      </c>
      <c r="E627" s="142">
        <f t="shared" si="52"/>
        <v>691</v>
      </c>
      <c r="F627" s="142">
        <f t="shared" si="52"/>
        <v>119</v>
      </c>
      <c r="G627" s="142">
        <f t="shared" si="52"/>
        <v>32</v>
      </c>
      <c r="H627" s="142">
        <f t="shared" si="52"/>
        <v>0</v>
      </c>
      <c r="I627" s="142">
        <f t="shared" si="52"/>
        <v>1</v>
      </c>
      <c r="J627" s="142">
        <f t="shared" si="52"/>
        <v>4</v>
      </c>
      <c r="K627" s="142">
        <f t="shared" si="52"/>
        <v>0</v>
      </c>
      <c r="L627" s="142">
        <f t="shared" si="52"/>
        <v>0</v>
      </c>
      <c r="M627" s="142">
        <f t="shared" si="52"/>
        <v>0</v>
      </c>
      <c r="N627" s="143">
        <v>26.5</v>
      </c>
      <c r="O627" s="143">
        <v>30.1</v>
      </c>
    </row>
    <row r="628" spans="1:16" ht="13.5" customHeight="1" x14ac:dyDescent="0.25">
      <c r="A628" s="144" t="s">
        <v>45</v>
      </c>
      <c r="B628" s="138">
        <f t="shared" ref="B628:M628" si="53">SUM(B555:B618)</f>
        <v>1005</v>
      </c>
      <c r="C628" s="138">
        <f t="shared" si="53"/>
        <v>13</v>
      </c>
      <c r="D628" s="138">
        <f t="shared" si="53"/>
        <v>23</v>
      </c>
      <c r="E628" s="138">
        <f t="shared" si="53"/>
        <v>798</v>
      </c>
      <c r="F628" s="138">
        <f t="shared" si="53"/>
        <v>131</v>
      </c>
      <c r="G628" s="138">
        <f t="shared" si="53"/>
        <v>35</v>
      </c>
      <c r="H628" s="138">
        <f t="shared" si="53"/>
        <v>0</v>
      </c>
      <c r="I628" s="138">
        <f t="shared" si="53"/>
        <v>1</v>
      </c>
      <c r="J628" s="138">
        <f t="shared" si="53"/>
        <v>4</v>
      </c>
      <c r="K628" s="138">
        <f t="shared" si="53"/>
        <v>0</v>
      </c>
      <c r="L628" s="138">
        <f t="shared" si="53"/>
        <v>0</v>
      </c>
      <c r="M628" s="138">
        <f t="shared" si="53"/>
        <v>0</v>
      </c>
      <c r="N628" s="145">
        <v>26.7</v>
      </c>
      <c r="O628" s="145">
        <v>30.2</v>
      </c>
    </row>
    <row r="629" spans="1:16" ht="13.5" customHeight="1" x14ac:dyDescent="0.25">
      <c r="A629" s="138" t="s">
        <v>46</v>
      </c>
      <c r="B629" s="138">
        <f t="shared" ref="B629:M629" si="54">SUM(B555:B626)</f>
        <v>1026</v>
      </c>
      <c r="C629" s="138">
        <f t="shared" si="54"/>
        <v>13</v>
      </c>
      <c r="D629" s="138">
        <f t="shared" si="54"/>
        <v>23</v>
      </c>
      <c r="E629" s="138">
        <f t="shared" si="54"/>
        <v>816</v>
      </c>
      <c r="F629" s="138">
        <f t="shared" si="54"/>
        <v>134</v>
      </c>
      <c r="G629" s="138">
        <f t="shared" si="54"/>
        <v>35</v>
      </c>
      <c r="H629" s="138">
        <f t="shared" si="54"/>
        <v>0</v>
      </c>
      <c r="I629" s="138">
        <f t="shared" si="54"/>
        <v>1</v>
      </c>
      <c r="J629" s="138">
        <f t="shared" si="54"/>
        <v>4</v>
      </c>
      <c r="K629" s="138">
        <f t="shared" si="54"/>
        <v>0</v>
      </c>
      <c r="L629" s="138">
        <f t="shared" si="54"/>
        <v>0</v>
      </c>
      <c r="M629" s="138">
        <f t="shared" si="54"/>
        <v>0</v>
      </c>
      <c r="N629" s="145">
        <v>26.6</v>
      </c>
      <c r="O629" s="145">
        <v>30.2</v>
      </c>
    </row>
    <row r="630" spans="1:16" ht="13.5" customHeight="1" thickBot="1" x14ac:dyDescent="0.3">
      <c r="A630" s="146" t="s">
        <v>47</v>
      </c>
      <c r="B630" s="146">
        <f t="shared" ref="B630:M630" si="55">SUM(B531:B626)</f>
        <v>1052</v>
      </c>
      <c r="C630" s="146">
        <f t="shared" si="55"/>
        <v>13</v>
      </c>
      <c r="D630" s="146">
        <f t="shared" si="55"/>
        <v>23</v>
      </c>
      <c r="E630" s="146">
        <f t="shared" si="55"/>
        <v>835</v>
      </c>
      <c r="F630" s="146">
        <f t="shared" si="55"/>
        <v>140</v>
      </c>
      <c r="G630" s="146">
        <f t="shared" si="55"/>
        <v>36</v>
      </c>
      <c r="H630" s="146">
        <f t="shared" si="55"/>
        <v>0</v>
      </c>
      <c r="I630" s="146">
        <f t="shared" si="55"/>
        <v>1</v>
      </c>
      <c r="J630" s="146">
        <f t="shared" si="55"/>
        <v>4</v>
      </c>
      <c r="K630" s="146">
        <f t="shared" si="55"/>
        <v>0</v>
      </c>
      <c r="L630" s="146">
        <f t="shared" si="55"/>
        <v>0</v>
      </c>
      <c r="M630" s="146">
        <f t="shared" si="55"/>
        <v>0</v>
      </c>
      <c r="N630" s="147">
        <v>26.7</v>
      </c>
      <c r="O630" s="147">
        <v>30.3</v>
      </c>
    </row>
    <row r="631" spans="1:16" ht="13.5" customHeight="1" thickTop="1" x14ac:dyDescent="0.25">
      <c r="N631" s="148"/>
      <c r="O631" s="148"/>
    </row>
    <row r="632" spans="1:16" ht="13.5" customHeight="1" thickBot="1" x14ac:dyDescent="0.3">
      <c r="A632" s="149" t="s">
        <v>9</v>
      </c>
      <c r="B632" s="150" t="str">
        <f>TEXT(C632,"dddd")</f>
        <v>Sunday</v>
      </c>
      <c r="C632" s="150">
        <f>C528+1</f>
        <v>45473</v>
      </c>
      <c r="D632" s="149"/>
      <c r="E632" s="149"/>
      <c r="F632" s="149"/>
      <c r="G632" s="149"/>
      <c r="H632" s="149"/>
      <c r="I632" s="149"/>
      <c r="J632" s="149"/>
      <c r="K632" s="149"/>
      <c r="L632" s="149"/>
      <c r="M632" s="149"/>
      <c r="N632" s="151"/>
      <c r="O632" s="151"/>
    </row>
    <row r="633" spans="1:16" ht="13.5" customHeight="1" thickTop="1" thickBot="1" x14ac:dyDescent="0.3">
      <c r="A633" s="149"/>
      <c r="B633" s="522" t="s">
        <v>30</v>
      </c>
      <c r="C633" s="522" t="s">
        <v>31</v>
      </c>
      <c r="D633" s="522" t="s">
        <v>32</v>
      </c>
      <c r="E633" s="522" t="s">
        <v>33</v>
      </c>
      <c r="F633" s="522" t="s">
        <v>34</v>
      </c>
      <c r="G633" s="522" t="s">
        <v>35</v>
      </c>
      <c r="H633" s="522" t="s">
        <v>36</v>
      </c>
      <c r="I633" s="522" t="s">
        <v>37</v>
      </c>
      <c r="J633" s="522" t="s">
        <v>38</v>
      </c>
      <c r="K633" s="522" t="s">
        <v>39</v>
      </c>
      <c r="L633" s="522" t="s">
        <v>40</v>
      </c>
      <c r="M633" s="522" t="s">
        <v>41</v>
      </c>
      <c r="N633" s="520" t="s">
        <v>42</v>
      </c>
      <c r="O633" s="520" t="s">
        <v>43</v>
      </c>
    </row>
    <row r="634" spans="1:16" ht="13.5" customHeight="1" thickTop="1" thickBot="1" x14ac:dyDescent="0.3">
      <c r="A634" s="152" t="s">
        <v>50</v>
      </c>
      <c r="B634" s="523"/>
      <c r="C634" s="523"/>
      <c r="D634" s="523"/>
      <c r="E634" s="523"/>
      <c r="F634" s="523"/>
      <c r="G634" s="523"/>
      <c r="H634" s="523"/>
      <c r="I634" s="523"/>
      <c r="J634" s="523"/>
      <c r="K634" s="523"/>
      <c r="L634" s="523"/>
      <c r="M634" s="523"/>
      <c r="N634" s="521"/>
      <c r="O634" s="521"/>
    </row>
    <row r="635" spans="1:16" ht="13.5" customHeight="1" thickTop="1" x14ac:dyDescent="0.25">
      <c r="A635" s="137">
        <v>0</v>
      </c>
      <c r="B635" s="138">
        <v>1</v>
      </c>
      <c r="C635" s="138">
        <v>0</v>
      </c>
      <c r="D635" s="138">
        <v>0</v>
      </c>
      <c r="E635" s="138">
        <v>1</v>
      </c>
      <c r="F635" s="138">
        <v>0</v>
      </c>
      <c r="G635" s="138">
        <v>0</v>
      </c>
      <c r="H635" s="138">
        <v>0</v>
      </c>
      <c r="I635" s="138">
        <v>0</v>
      </c>
      <c r="J635" s="138">
        <v>0</v>
      </c>
      <c r="K635" s="138">
        <v>0</v>
      </c>
      <c r="L635" s="138">
        <v>0</v>
      </c>
      <c r="M635" s="138">
        <v>0</v>
      </c>
      <c r="N635" s="138">
        <v>19.399999999999999</v>
      </c>
      <c r="O635" s="138" t="s">
        <v>192</v>
      </c>
      <c r="P635" s="2"/>
    </row>
    <row r="636" spans="1:16" ht="13.5" customHeight="1" x14ac:dyDescent="0.25">
      <c r="A636" s="139">
        <v>1.0416666666666666E-2</v>
      </c>
      <c r="B636" s="138">
        <v>2</v>
      </c>
      <c r="C636" s="138">
        <v>0</v>
      </c>
      <c r="D636" s="138">
        <v>0</v>
      </c>
      <c r="E636" s="138">
        <v>2</v>
      </c>
      <c r="F636" s="138">
        <v>0</v>
      </c>
      <c r="G636" s="138">
        <v>0</v>
      </c>
      <c r="H636" s="138">
        <v>0</v>
      </c>
      <c r="I636" s="138">
        <v>0</v>
      </c>
      <c r="J636" s="138">
        <v>0</v>
      </c>
      <c r="K636" s="138">
        <v>0</v>
      </c>
      <c r="L636" s="138">
        <v>0</v>
      </c>
      <c r="M636" s="138">
        <v>0</v>
      </c>
      <c r="N636" s="138">
        <v>24.5</v>
      </c>
      <c r="O636" s="138" t="s">
        <v>192</v>
      </c>
      <c r="P636" s="2"/>
    </row>
    <row r="637" spans="1:16" ht="13.5" customHeight="1" x14ac:dyDescent="0.25">
      <c r="A637" s="139">
        <v>2.0833333333333332E-2</v>
      </c>
      <c r="B637" s="138">
        <v>1</v>
      </c>
      <c r="C637" s="138">
        <v>0</v>
      </c>
      <c r="D637" s="138">
        <v>0</v>
      </c>
      <c r="E637" s="138">
        <v>1</v>
      </c>
      <c r="F637" s="138">
        <v>0</v>
      </c>
      <c r="G637" s="138">
        <v>0</v>
      </c>
      <c r="H637" s="138">
        <v>0</v>
      </c>
      <c r="I637" s="138">
        <v>0</v>
      </c>
      <c r="J637" s="138">
        <v>0</v>
      </c>
      <c r="K637" s="138">
        <v>0</v>
      </c>
      <c r="L637" s="138">
        <v>0</v>
      </c>
      <c r="M637" s="138">
        <v>0</v>
      </c>
      <c r="N637" s="138">
        <v>23.6</v>
      </c>
      <c r="O637" s="138" t="s">
        <v>192</v>
      </c>
      <c r="P637" s="2"/>
    </row>
    <row r="638" spans="1:16" ht="13.5" customHeight="1" x14ac:dyDescent="0.25">
      <c r="A638" s="139">
        <v>3.125E-2</v>
      </c>
      <c r="B638" s="138">
        <v>1</v>
      </c>
      <c r="C638" s="138">
        <v>0</v>
      </c>
      <c r="D638" s="138">
        <v>0</v>
      </c>
      <c r="E638" s="138">
        <v>1</v>
      </c>
      <c r="F638" s="138">
        <v>0</v>
      </c>
      <c r="G638" s="138">
        <v>0</v>
      </c>
      <c r="H638" s="138">
        <v>0</v>
      </c>
      <c r="I638" s="138">
        <v>0</v>
      </c>
      <c r="J638" s="138">
        <v>0</v>
      </c>
      <c r="K638" s="138">
        <v>0</v>
      </c>
      <c r="L638" s="138">
        <v>0</v>
      </c>
      <c r="M638" s="138">
        <v>0</v>
      </c>
      <c r="N638" s="138">
        <v>22.7</v>
      </c>
      <c r="O638" s="138" t="s">
        <v>192</v>
      </c>
      <c r="P638" s="2"/>
    </row>
    <row r="639" spans="1:16" ht="13.5" customHeight="1" x14ac:dyDescent="0.25">
      <c r="A639" s="139">
        <v>4.1666666666666664E-2</v>
      </c>
      <c r="B639" s="138">
        <v>0</v>
      </c>
      <c r="C639" s="138">
        <v>0</v>
      </c>
      <c r="D639" s="138">
        <v>0</v>
      </c>
      <c r="E639" s="138">
        <v>0</v>
      </c>
      <c r="F639" s="138">
        <v>0</v>
      </c>
      <c r="G639" s="138">
        <v>0</v>
      </c>
      <c r="H639" s="138">
        <v>0</v>
      </c>
      <c r="I639" s="138">
        <v>0</v>
      </c>
      <c r="J639" s="138">
        <v>0</v>
      </c>
      <c r="K639" s="138">
        <v>0</v>
      </c>
      <c r="L639" s="138">
        <v>0</v>
      </c>
      <c r="M639" s="138">
        <v>0</v>
      </c>
      <c r="N639" s="138" t="s">
        <v>192</v>
      </c>
      <c r="O639" s="138" t="s">
        <v>192</v>
      </c>
      <c r="P639" s="2"/>
    </row>
    <row r="640" spans="1:16" ht="13.5" customHeight="1" x14ac:dyDescent="0.25">
      <c r="A640" s="139">
        <v>5.2083333333333336E-2</v>
      </c>
      <c r="B640" s="138">
        <v>1</v>
      </c>
      <c r="C640" s="138">
        <v>0</v>
      </c>
      <c r="D640" s="138">
        <v>0</v>
      </c>
      <c r="E640" s="138">
        <v>1</v>
      </c>
      <c r="F640" s="138">
        <v>0</v>
      </c>
      <c r="G640" s="138">
        <v>0</v>
      </c>
      <c r="H640" s="138">
        <v>0</v>
      </c>
      <c r="I640" s="138">
        <v>0</v>
      </c>
      <c r="J640" s="138">
        <v>0</v>
      </c>
      <c r="K640" s="138">
        <v>0</v>
      </c>
      <c r="L640" s="138">
        <v>0</v>
      </c>
      <c r="M640" s="138">
        <v>0</v>
      </c>
      <c r="N640" s="138">
        <v>34.5</v>
      </c>
      <c r="O640" s="138" t="s">
        <v>192</v>
      </c>
      <c r="P640" s="2"/>
    </row>
    <row r="641" spans="1:16" ht="13.5" customHeight="1" x14ac:dyDescent="0.25">
      <c r="A641" s="139">
        <v>6.25E-2</v>
      </c>
      <c r="B641" s="138">
        <v>0</v>
      </c>
      <c r="C641" s="138">
        <v>0</v>
      </c>
      <c r="D641" s="138">
        <v>0</v>
      </c>
      <c r="E641" s="138">
        <v>0</v>
      </c>
      <c r="F641" s="138">
        <v>0</v>
      </c>
      <c r="G641" s="138">
        <v>0</v>
      </c>
      <c r="H641" s="138">
        <v>0</v>
      </c>
      <c r="I641" s="138">
        <v>0</v>
      </c>
      <c r="J641" s="138">
        <v>0</v>
      </c>
      <c r="K641" s="138">
        <v>0</v>
      </c>
      <c r="L641" s="138">
        <v>0</v>
      </c>
      <c r="M641" s="138">
        <v>0</v>
      </c>
      <c r="N641" s="138" t="s">
        <v>192</v>
      </c>
      <c r="O641" s="138" t="s">
        <v>192</v>
      </c>
      <c r="P641" s="2"/>
    </row>
    <row r="642" spans="1:16" ht="13.5" customHeight="1" x14ac:dyDescent="0.25">
      <c r="A642" s="139">
        <v>7.2916666666666699E-2</v>
      </c>
      <c r="B642" s="138">
        <v>4</v>
      </c>
      <c r="C642" s="138">
        <v>0</v>
      </c>
      <c r="D642" s="138">
        <v>0</v>
      </c>
      <c r="E642" s="138">
        <v>4</v>
      </c>
      <c r="F642" s="138">
        <v>0</v>
      </c>
      <c r="G642" s="138">
        <v>0</v>
      </c>
      <c r="H642" s="138">
        <v>0</v>
      </c>
      <c r="I642" s="138">
        <v>0</v>
      </c>
      <c r="J642" s="138">
        <v>0</v>
      </c>
      <c r="K642" s="138">
        <v>0</v>
      </c>
      <c r="L642" s="138">
        <v>0</v>
      </c>
      <c r="M642" s="138">
        <v>0</v>
      </c>
      <c r="N642" s="138">
        <v>31.9</v>
      </c>
      <c r="O642" s="138" t="s">
        <v>192</v>
      </c>
      <c r="P642" s="2"/>
    </row>
    <row r="643" spans="1:16" ht="13.5" customHeight="1" x14ac:dyDescent="0.25">
      <c r="A643" s="139">
        <v>8.3333333333333301E-2</v>
      </c>
      <c r="B643" s="138">
        <v>0</v>
      </c>
      <c r="C643" s="138">
        <v>0</v>
      </c>
      <c r="D643" s="138">
        <v>0</v>
      </c>
      <c r="E643" s="138">
        <v>0</v>
      </c>
      <c r="F643" s="138">
        <v>0</v>
      </c>
      <c r="G643" s="138">
        <v>0</v>
      </c>
      <c r="H643" s="138">
        <v>0</v>
      </c>
      <c r="I643" s="138">
        <v>0</v>
      </c>
      <c r="J643" s="138">
        <v>0</v>
      </c>
      <c r="K643" s="138">
        <v>0</v>
      </c>
      <c r="L643" s="138">
        <v>0</v>
      </c>
      <c r="M643" s="138">
        <v>0</v>
      </c>
      <c r="N643" s="138" t="s">
        <v>192</v>
      </c>
      <c r="O643" s="138" t="s">
        <v>192</v>
      </c>
      <c r="P643" s="2"/>
    </row>
    <row r="644" spans="1:16" ht="13.5" customHeight="1" x14ac:dyDescent="0.25">
      <c r="A644" s="139">
        <v>9.375E-2</v>
      </c>
      <c r="B644" s="138">
        <v>0</v>
      </c>
      <c r="C644" s="138">
        <v>0</v>
      </c>
      <c r="D644" s="138">
        <v>0</v>
      </c>
      <c r="E644" s="138">
        <v>0</v>
      </c>
      <c r="F644" s="138">
        <v>0</v>
      </c>
      <c r="G644" s="138">
        <v>0</v>
      </c>
      <c r="H644" s="138">
        <v>0</v>
      </c>
      <c r="I644" s="138">
        <v>0</v>
      </c>
      <c r="J644" s="138">
        <v>0</v>
      </c>
      <c r="K644" s="138">
        <v>0</v>
      </c>
      <c r="L644" s="138">
        <v>0</v>
      </c>
      <c r="M644" s="138">
        <v>0</v>
      </c>
      <c r="N644" s="138" t="s">
        <v>192</v>
      </c>
      <c r="O644" s="138" t="s">
        <v>192</v>
      </c>
      <c r="P644" s="2"/>
    </row>
    <row r="645" spans="1:16" ht="13.5" customHeight="1" x14ac:dyDescent="0.25">
      <c r="A645" s="139">
        <v>0.104166666666667</v>
      </c>
      <c r="B645" s="138">
        <v>0</v>
      </c>
      <c r="C645" s="138">
        <v>0</v>
      </c>
      <c r="D645" s="138">
        <v>0</v>
      </c>
      <c r="E645" s="138">
        <v>0</v>
      </c>
      <c r="F645" s="138">
        <v>0</v>
      </c>
      <c r="G645" s="138">
        <v>0</v>
      </c>
      <c r="H645" s="138">
        <v>0</v>
      </c>
      <c r="I645" s="138">
        <v>0</v>
      </c>
      <c r="J645" s="138">
        <v>0</v>
      </c>
      <c r="K645" s="138">
        <v>0</v>
      </c>
      <c r="L645" s="138">
        <v>0</v>
      </c>
      <c r="M645" s="138">
        <v>0</v>
      </c>
      <c r="N645" s="138" t="s">
        <v>192</v>
      </c>
      <c r="O645" s="138" t="s">
        <v>192</v>
      </c>
      <c r="P645" s="2"/>
    </row>
    <row r="646" spans="1:16" ht="13.5" customHeight="1" x14ac:dyDescent="0.25">
      <c r="A646" s="139">
        <v>0.114583333333333</v>
      </c>
      <c r="B646" s="138">
        <v>0</v>
      </c>
      <c r="C646" s="138">
        <v>0</v>
      </c>
      <c r="D646" s="138">
        <v>0</v>
      </c>
      <c r="E646" s="138">
        <v>0</v>
      </c>
      <c r="F646" s="138">
        <v>0</v>
      </c>
      <c r="G646" s="138">
        <v>0</v>
      </c>
      <c r="H646" s="138">
        <v>0</v>
      </c>
      <c r="I646" s="138">
        <v>0</v>
      </c>
      <c r="J646" s="138">
        <v>0</v>
      </c>
      <c r="K646" s="138">
        <v>0</v>
      </c>
      <c r="L646" s="138">
        <v>0</v>
      </c>
      <c r="M646" s="138">
        <v>0</v>
      </c>
      <c r="N646" s="138" t="s">
        <v>192</v>
      </c>
      <c r="O646" s="138" t="s">
        <v>192</v>
      </c>
      <c r="P646" s="2"/>
    </row>
    <row r="647" spans="1:16" ht="13.5" customHeight="1" x14ac:dyDescent="0.25">
      <c r="A647" s="139">
        <v>0.125</v>
      </c>
      <c r="B647" s="138">
        <v>1</v>
      </c>
      <c r="C647" s="138">
        <v>0</v>
      </c>
      <c r="D647" s="138">
        <v>0</v>
      </c>
      <c r="E647" s="138">
        <v>1</v>
      </c>
      <c r="F647" s="138">
        <v>0</v>
      </c>
      <c r="G647" s="138">
        <v>0</v>
      </c>
      <c r="H647" s="138">
        <v>0</v>
      </c>
      <c r="I647" s="138">
        <v>0</v>
      </c>
      <c r="J647" s="138">
        <v>0</v>
      </c>
      <c r="K647" s="138">
        <v>0</v>
      </c>
      <c r="L647" s="138">
        <v>0</v>
      </c>
      <c r="M647" s="138">
        <v>0</v>
      </c>
      <c r="N647" s="138">
        <v>22.5</v>
      </c>
      <c r="O647" s="138" t="s">
        <v>192</v>
      </c>
      <c r="P647" s="2"/>
    </row>
    <row r="648" spans="1:16" ht="13.5" customHeight="1" x14ac:dyDescent="0.25">
      <c r="A648" s="139">
        <v>0.13541666666666699</v>
      </c>
      <c r="B648" s="138">
        <v>0</v>
      </c>
      <c r="C648" s="138">
        <v>0</v>
      </c>
      <c r="D648" s="138">
        <v>0</v>
      </c>
      <c r="E648" s="138">
        <v>0</v>
      </c>
      <c r="F648" s="138">
        <v>0</v>
      </c>
      <c r="G648" s="138">
        <v>0</v>
      </c>
      <c r="H648" s="138">
        <v>0</v>
      </c>
      <c r="I648" s="138">
        <v>0</v>
      </c>
      <c r="J648" s="138">
        <v>0</v>
      </c>
      <c r="K648" s="138">
        <v>0</v>
      </c>
      <c r="L648" s="138">
        <v>0</v>
      </c>
      <c r="M648" s="138">
        <v>0</v>
      </c>
      <c r="N648" s="138" t="s">
        <v>192</v>
      </c>
      <c r="O648" s="138" t="s">
        <v>192</v>
      </c>
      <c r="P648" s="2"/>
    </row>
    <row r="649" spans="1:16" ht="13.5" customHeight="1" x14ac:dyDescent="0.25">
      <c r="A649" s="139">
        <v>0.14583333333333301</v>
      </c>
      <c r="B649" s="138">
        <v>0</v>
      </c>
      <c r="C649" s="138">
        <v>0</v>
      </c>
      <c r="D649" s="138">
        <v>0</v>
      </c>
      <c r="E649" s="138">
        <v>0</v>
      </c>
      <c r="F649" s="138">
        <v>0</v>
      </c>
      <c r="G649" s="138">
        <v>0</v>
      </c>
      <c r="H649" s="138">
        <v>0</v>
      </c>
      <c r="I649" s="138">
        <v>0</v>
      </c>
      <c r="J649" s="138">
        <v>0</v>
      </c>
      <c r="K649" s="138">
        <v>0</v>
      </c>
      <c r="L649" s="138">
        <v>0</v>
      </c>
      <c r="M649" s="138">
        <v>0</v>
      </c>
      <c r="N649" s="138" t="s">
        <v>192</v>
      </c>
      <c r="O649" s="138" t="s">
        <v>192</v>
      </c>
      <c r="P649" s="2"/>
    </row>
    <row r="650" spans="1:16" ht="13.5" customHeight="1" x14ac:dyDescent="0.25">
      <c r="A650" s="139">
        <v>0.15625</v>
      </c>
      <c r="B650" s="138">
        <v>0</v>
      </c>
      <c r="C650" s="138">
        <v>0</v>
      </c>
      <c r="D650" s="138">
        <v>0</v>
      </c>
      <c r="E650" s="138">
        <v>0</v>
      </c>
      <c r="F650" s="138">
        <v>0</v>
      </c>
      <c r="G650" s="138">
        <v>0</v>
      </c>
      <c r="H650" s="138">
        <v>0</v>
      </c>
      <c r="I650" s="138">
        <v>0</v>
      </c>
      <c r="J650" s="138">
        <v>0</v>
      </c>
      <c r="K650" s="138">
        <v>0</v>
      </c>
      <c r="L650" s="138">
        <v>0</v>
      </c>
      <c r="M650" s="138">
        <v>0</v>
      </c>
      <c r="N650" s="138" t="s">
        <v>192</v>
      </c>
      <c r="O650" s="138" t="s">
        <v>192</v>
      </c>
      <c r="P650" s="2"/>
    </row>
    <row r="651" spans="1:16" ht="13.5" customHeight="1" x14ac:dyDescent="0.25">
      <c r="A651" s="139">
        <v>0.16666666666666699</v>
      </c>
      <c r="B651" s="138">
        <v>1</v>
      </c>
      <c r="C651" s="138">
        <v>0</v>
      </c>
      <c r="D651" s="138">
        <v>0</v>
      </c>
      <c r="E651" s="138">
        <v>1</v>
      </c>
      <c r="F651" s="138">
        <v>0</v>
      </c>
      <c r="G651" s="138">
        <v>0</v>
      </c>
      <c r="H651" s="138">
        <v>0</v>
      </c>
      <c r="I651" s="138">
        <v>0</v>
      </c>
      <c r="J651" s="138">
        <v>0</v>
      </c>
      <c r="K651" s="138">
        <v>0</v>
      </c>
      <c r="L651" s="138">
        <v>0</v>
      </c>
      <c r="M651" s="138">
        <v>0</v>
      </c>
      <c r="N651" s="138">
        <v>32.5</v>
      </c>
      <c r="O651" s="138" t="s">
        <v>192</v>
      </c>
      <c r="P651" s="2"/>
    </row>
    <row r="652" spans="1:16" ht="13.5" customHeight="1" x14ac:dyDescent="0.25">
      <c r="A652" s="139">
        <v>0.17708333333333301</v>
      </c>
      <c r="B652" s="138">
        <v>0</v>
      </c>
      <c r="C652" s="138">
        <v>0</v>
      </c>
      <c r="D652" s="138">
        <v>0</v>
      </c>
      <c r="E652" s="138">
        <v>0</v>
      </c>
      <c r="F652" s="138">
        <v>0</v>
      </c>
      <c r="G652" s="138">
        <v>0</v>
      </c>
      <c r="H652" s="138">
        <v>0</v>
      </c>
      <c r="I652" s="138">
        <v>0</v>
      </c>
      <c r="J652" s="138">
        <v>0</v>
      </c>
      <c r="K652" s="138">
        <v>0</v>
      </c>
      <c r="L652" s="138">
        <v>0</v>
      </c>
      <c r="M652" s="138">
        <v>0</v>
      </c>
      <c r="N652" s="138" t="s">
        <v>192</v>
      </c>
      <c r="O652" s="138" t="s">
        <v>192</v>
      </c>
      <c r="P652" s="2"/>
    </row>
    <row r="653" spans="1:16" ht="13.5" customHeight="1" x14ac:dyDescent="0.25">
      <c r="A653" s="139">
        <v>0.1875</v>
      </c>
      <c r="B653" s="138">
        <v>0</v>
      </c>
      <c r="C653" s="138">
        <v>0</v>
      </c>
      <c r="D653" s="138">
        <v>0</v>
      </c>
      <c r="E653" s="138">
        <v>0</v>
      </c>
      <c r="F653" s="138">
        <v>0</v>
      </c>
      <c r="G653" s="138">
        <v>0</v>
      </c>
      <c r="H653" s="138">
        <v>0</v>
      </c>
      <c r="I653" s="138">
        <v>0</v>
      </c>
      <c r="J653" s="138">
        <v>0</v>
      </c>
      <c r="K653" s="138">
        <v>0</v>
      </c>
      <c r="L653" s="138">
        <v>0</v>
      </c>
      <c r="M653" s="138">
        <v>0</v>
      </c>
      <c r="N653" s="138" t="s">
        <v>192</v>
      </c>
      <c r="O653" s="138" t="s">
        <v>192</v>
      </c>
      <c r="P653" s="2"/>
    </row>
    <row r="654" spans="1:16" ht="13.5" customHeight="1" x14ac:dyDescent="0.25">
      <c r="A654" s="139">
        <v>0.19791666666666699</v>
      </c>
      <c r="B654" s="138">
        <v>1</v>
      </c>
      <c r="C654" s="138">
        <v>0</v>
      </c>
      <c r="D654" s="138">
        <v>0</v>
      </c>
      <c r="E654" s="138">
        <v>1</v>
      </c>
      <c r="F654" s="138">
        <v>0</v>
      </c>
      <c r="G654" s="138">
        <v>0</v>
      </c>
      <c r="H654" s="138">
        <v>0</v>
      </c>
      <c r="I654" s="138">
        <v>0</v>
      </c>
      <c r="J654" s="138">
        <v>0</v>
      </c>
      <c r="K654" s="138">
        <v>0</v>
      </c>
      <c r="L654" s="138">
        <v>0</v>
      </c>
      <c r="M654" s="138">
        <v>0</v>
      </c>
      <c r="N654" s="138">
        <v>27.6</v>
      </c>
      <c r="O654" s="138" t="s">
        <v>192</v>
      </c>
      <c r="P654" s="2"/>
    </row>
    <row r="655" spans="1:16" ht="13.5" customHeight="1" x14ac:dyDescent="0.25">
      <c r="A655" s="139">
        <v>0.20833333333333301</v>
      </c>
      <c r="B655" s="138">
        <v>1</v>
      </c>
      <c r="C655" s="138">
        <v>0</v>
      </c>
      <c r="D655" s="138">
        <v>0</v>
      </c>
      <c r="E655" s="138">
        <v>1</v>
      </c>
      <c r="F655" s="138">
        <v>0</v>
      </c>
      <c r="G655" s="138">
        <v>0</v>
      </c>
      <c r="H655" s="138">
        <v>0</v>
      </c>
      <c r="I655" s="138">
        <v>0</v>
      </c>
      <c r="J655" s="138">
        <v>0</v>
      </c>
      <c r="K655" s="138">
        <v>0</v>
      </c>
      <c r="L655" s="138">
        <v>0</v>
      </c>
      <c r="M655" s="138">
        <v>0</v>
      </c>
      <c r="N655" s="138">
        <v>19.600000000000001</v>
      </c>
      <c r="O655" s="138" t="s">
        <v>192</v>
      </c>
      <c r="P655" s="2"/>
    </row>
    <row r="656" spans="1:16" ht="13.5" customHeight="1" x14ac:dyDescent="0.25">
      <c r="A656" s="139">
        <v>0.21875</v>
      </c>
      <c r="B656" s="138">
        <v>1</v>
      </c>
      <c r="C656" s="138">
        <v>0</v>
      </c>
      <c r="D656" s="138">
        <v>0</v>
      </c>
      <c r="E656" s="138">
        <v>1</v>
      </c>
      <c r="F656" s="138">
        <v>0</v>
      </c>
      <c r="G656" s="138">
        <v>0</v>
      </c>
      <c r="H656" s="138">
        <v>0</v>
      </c>
      <c r="I656" s="138">
        <v>0</v>
      </c>
      <c r="J656" s="138">
        <v>0</v>
      </c>
      <c r="K656" s="138">
        <v>0</v>
      </c>
      <c r="L656" s="138">
        <v>0</v>
      </c>
      <c r="M656" s="138">
        <v>0</v>
      </c>
      <c r="N656" s="138">
        <v>25.8</v>
      </c>
      <c r="O656" s="138" t="s">
        <v>192</v>
      </c>
      <c r="P656" s="2"/>
    </row>
    <row r="657" spans="1:16" ht="13.5" customHeight="1" x14ac:dyDescent="0.25">
      <c r="A657" s="139">
        <v>0.22916666666666699</v>
      </c>
      <c r="B657" s="138">
        <v>0</v>
      </c>
      <c r="C657" s="138">
        <v>0</v>
      </c>
      <c r="D657" s="138">
        <v>0</v>
      </c>
      <c r="E657" s="138">
        <v>0</v>
      </c>
      <c r="F657" s="138">
        <v>0</v>
      </c>
      <c r="G657" s="138">
        <v>0</v>
      </c>
      <c r="H657" s="138">
        <v>0</v>
      </c>
      <c r="I657" s="138">
        <v>0</v>
      </c>
      <c r="J657" s="138">
        <v>0</v>
      </c>
      <c r="K657" s="138">
        <v>0</v>
      </c>
      <c r="L657" s="138">
        <v>0</v>
      </c>
      <c r="M657" s="138">
        <v>0</v>
      </c>
      <c r="N657" s="138" t="s">
        <v>192</v>
      </c>
      <c r="O657" s="138" t="s">
        <v>192</v>
      </c>
      <c r="P657" s="2"/>
    </row>
    <row r="658" spans="1:16" ht="13.5" customHeight="1" x14ac:dyDescent="0.25">
      <c r="A658" s="139">
        <v>0.23958333333333301</v>
      </c>
      <c r="B658" s="138">
        <v>2</v>
      </c>
      <c r="C658" s="138">
        <v>0</v>
      </c>
      <c r="D658" s="138">
        <v>0</v>
      </c>
      <c r="E658" s="138">
        <v>2</v>
      </c>
      <c r="F658" s="138">
        <v>0</v>
      </c>
      <c r="G658" s="138">
        <v>0</v>
      </c>
      <c r="H658" s="138">
        <v>0</v>
      </c>
      <c r="I658" s="138">
        <v>0</v>
      </c>
      <c r="J658" s="138">
        <v>0</v>
      </c>
      <c r="K658" s="138">
        <v>0</v>
      </c>
      <c r="L658" s="138">
        <v>0</v>
      </c>
      <c r="M658" s="138">
        <v>0</v>
      </c>
      <c r="N658" s="138">
        <v>24.4</v>
      </c>
      <c r="O658" s="138" t="s">
        <v>192</v>
      </c>
      <c r="P658" s="2"/>
    </row>
    <row r="659" spans="1:16" ht="13.5" customHeight="1" x14ac:dyDescent="0.25">
      <c r="A659" s="139">
        <v>0.25</v>
      </c>
      <c r="B659" s="138">
        <v>4</v>
      </c>
      <c r="C659" s="138">
        <v>0</v>
      </c>
      <c r="D659" s="138">
        <v>0</v>
      </c>
      <c r="E659" s="138">
        <v>4</v>
      </c>
      <c r="F659" s="138">
        <v>0</v>
      </c>
      <c r="G659" s="138">
        <v>0</v>
      </c>
      <c r="H659" s="138">
        <v>0</v>
      </c>
      <c r="I659" s="138">
        <v>0</v>
      </c>
      <c r="J659" s="138">
        <v>0</v>
      </c>
      <c r="K659" s="138">
        <v>0</v>
      </c>
      <c r="L659" s="138">
        <v>0</v>
      </c>
      <c r="M659" s="138">
        <v>0</v>
      </c>
      <c r="N659" s="138">
        <v>29.2</v>
      </c>
      <c r="O659" s="138" t="s">
        <v>192</v>
      </c>
      <c r="P659" s="2"/>
    </row>
    <row r="660" spans="1:16" ht="13.5" customHeight="1" x14ac:dyDescent="0.25">
      <c r="A660" s="139">
        <v>0.26041666666666702</v>
      </c>
      <c r="B660" s="138">
        <v>7</v>
      </c>
      <c r="C660" s="138">
        <v>0</v>
      </c>
      <c r="D660" s="138">
        <v>0</v>
      </c>
      <c r="E660" s="138">
        <v>6</v>
      </c>
      <c r="F660" s="138">
        <v>1</v>
      </c>
      <c r="G660" s="138">
        <v>0</v>
      </c>
      <c r="H660" s="138">
        <v>0</v>
      </c>
      <c r="I660" s="138">
        <v>0</v>
      </c>
      <c r="J660" s="138">
        <v>0</v>
      </c>
      <c r="K660" s="138">
        <v>0</v>
      </c>
      <c r="L660" s="138">
        <v>0</v>
      </c>
      <c r="M660" s="138">
        <v>0</v>
      </c>
      <c r="N660" s="138">
        <v>26.5</v>
      </c>
      <c r="O660" s="138" t="s">
        <v>192</v>
      </c>
      <c r="P660" s="2"/>
    </row>
    <row r="661" spans="1:16" ht="13.5" customHeight="1" x14ac:dyDescent="0.25">
      <c r="A661" s="139">
        <v>0.27083333333333298</v>
      </c>
      <c r="B661" s="138">
        <v>5</v>
      </c>
      <c r="C661" s="138">
        <v>0</v>
      </c>
      <c r="D661" s="138">
        <v>0</v>
      </c>
      <c r="E661" s="138">
        <v>3</v>
      </c>
      <c r="F661" s="138">
        <v>2</v>
      </c>
      <c r="G661" s="138">
        <v>0</v>
      </c>
      <c r="H661" s="138">
        <v>0</v>
      </c>
      <c r="I661" s="138">
        <v>0</v>
      </c>
      <c r="J661" s="138">
        <v>0</v>
      </c>
      <c r="K661" s="138">
        <v>0</v>
      </c>
      <c r="L661" s="138">
        <v>0</v>
      </c>
      <c r="M661" s="138">
        <v>0</v>
      </c>
      <c r="N661" s="138">
        <v>28.7</v>
      </c>
      <c r="O661" s="138" t="s">
        <v>192</v>
      </c>
      <c r="P661" s="2"/>
    </row>
    <row r="662" spans="1:16" ht="13.5" customHeight="1" x14ac:dyDescent="0.25">
      <c r="A662" s="139">
        <v>0.28125</v>
      </c>
      <c r="B662" s="138">
        <v>5</v>
      </c>
      <c r="C662" s="138">
        <v>0</v>
      </c>
      <c r="D662" s="138">
        <v>0</v>
      </c>
      <c r="E662" s="138">
        <v>5</v>
      </c>
      <c r="F662" s="138">
        <v>0</v>
      </c>
      <c r="G662" s="138">
        <v>0</v>
      </c>
      <c r="H662" s="138">
        <v>0</v>
      </c>
      <c r="I662" s="138">
        <v>0</v>
      </c>
      <c r="J662" s="138">
        <v>0</v>
      </c>
      <c r="K662" s="138">
        <v>0</v>
      </c>
      <c r="L662" s="138">
        <v>0</v>
      </c>
      <c r="M662" s="138">
        <v>0</v>
      </c>
      <c r="N662" s="138">
        <v>26.2</v>
      </c>
      <c r="O662" s="138" t="s">
        <v>192</v>
      </c>
      <c r="P662" s="2"/>
    </row>
    <row r="663" spans="1:16" ht="13.5" customHeight="1" x14ac:dyDescent="0.25">
      <c r="A663" s="139">
        <v>0.29166666666666702</v>
      </c>
      <c r="B663" s="138">
        <v>7</v>
      </c>
      <c r="C663" s="138">
        <v>0</v>
      </c>
      <c r="D663" s="138">
        <v>0</v>
      </c>
      <c r="E663" s="138">
        <v>6</v>
      </c>
      <c r="F663" s="138">
        <v>1</v>
      </c>
      <c r="G663" s="138">
        <v>0</v>
      </c>
      <c r="H663" s="138">
        <v>0</v>
      </c>
      <c r="I663" s="138">
        <v>0</v>
      </c>
      <c r="J663" s="138">
        <v>0</v>
      </c>
      <c r="K663" s="138">
        <v>0</v>
      </c>
      <c r="L663" s="138">
        <v>0</v>
      </c>
      <c r="M663" s="138">
        <v>0</v>
      </c>
      <c r="N663" s="138">
        <v>29.8</v>
      </c>
      <c r="O663" s="138" t="s">
        <v>192</v>
      </c>
      <c r="P663" s="2"/>
    </row>
    <row r="664" spans="1:16" ht="13.5" customHeight="1" x14ac:dyDescent="0.25">
      <c r="A664" s="139">
        <v>0.30208333333333298</v>
      </c>
      <c r="B664" s="138">
        <v>3</v>
      </c>
      <c r="C664" s="138">
        <v>0</v>
      </c>
      <c r="D664" s="138">
        <v>0</v>
      </c>
      <c r="E664" s="138">
        <v>3</v>
      </c>
      <c r="F664" s="138">
        <v>0</v>
      </c>
      <c r="G664" s="138">
        <v>0</v>
      </c>
      <c r="H664" s="138">
        <v>0</v>
      </c>
      <c r="I664" s="138">
        <v>0</v>
      </c>
      <c r="J664" s="138">
        <v>0</v>
      </c>
      <c r="K664" s="138">
        <v>0</v>
      </c>
      <c r="L664" s="138">
        <v>0</v>
      </c>
      <c r="M664" s="138">
        <v>0</v>
      </c>
      <c r="N664" s="138">
        <v>25.3</v>
      </c>
      <c r="O664" s="138" t="s">
        <v>192</v>
      </c>
      <c r="P664" s="2"/>
    </row>
    <row r="665" spans="1:16" ht="13.5" customHeight="1" x14ac:dyDescent="0.25">
      <c r="A665" s="139">
        <v>0.3125</v>
      </c>
      <c r="B665" s="138">
        <v>7</v>
      </c>
      <c r="C665" s="138">
        <v>0</v>
      </c>
      <c r="D665" s="138">
        <v>0</v>
      </c>
      <c r="E665" s="138">
        <v>6</v>
      </c>
      <c r="F665" s="138">
        <v>1</v>
      </c>
      <c r="G665" s="138">
        <v>0</v>
      </c>
      <c r="H665" s="138">
        <v>0</v>
      </c>
      <c r="I665" s="138">
        <v>0</v>
      </c>
      <c r="J665" s="138">
        <v>0</v>
      </c>
      <c r="K665" s="138">
        <v>0</v>
      </c>
      <c r="L665" s="138">
        <v>0</v>
      </c>
      <c r="M665" s="138">
        <v>0</v>
      </c>
      <c r="N665" s="138">
        <v>27</v>
      </c>
      <c r="O665" s="138" t="s">
        <v>192</v>
      </c>
      <c r="P665" s="2"/>
    </row>
    <row r="666" spans="1:16" ht="13.5" customHeight="1" x14ac:dyDescent="0.25">
      <c r="A666" s="139">
        <v>0.32291666666666702</v>
      </c>
      <c r="B666" s="138">
        <v>4</v>
      </c>
      <c r="C666" s="138">
        <v>0</v>
      </c>
      <c r="D666" s="138">
        <v>0</v>
      </c>
      <c r="E666" s="138">
        <v>3</v>
      </c>
      <c r="F666" s="138">
        <v>1</v>
      </c>
      <c r="G666" s="138">
        <v>0</v>
      </c>
      <c r="H666" s="138">
        <v>0</v>
      </c>
      <c r="I666" s="138">
        <v>0</v>
      </c>
      <c r="J666" s="138">
        <v>0</v>
      </c>
      <c r="K666" s="138">
        <v>0</v>
      </c>
      <c r="L666" s="138">
        <v>0</v>
      </c>
      <c r="M666" s="138">
        <v>0</v>
      </c>
      <c r="N666" s="138">
        <v>26.3</v>
      </c>
      <c r="O666" s="138" t="s">
        <v>192</v>
      </c>
      <c r="P666" s="2"/>
    </row>
    <row r="667" spans="1:16" ht="13.5" customHeight="1" x14ac:dyDescent="0.25">
      <c r="A667" s="139">
        <v>0.33333333333333298</v>
      </c>
      <c r="B667" s="138">
        <v>7</v>
      </c>
      <c r="C667" s="138">
        <v>0</v>
      </c>
      <c r="D667" s="138">
        <v>0</v>
      </c>
      <c r="E667" s="138">
        <v>7</v>
      </c>
      <c r="F667" s="138">
        <v>0</v>
      </c>
      <c r="G667" s="138">
        <v>0</v>
      </c>
      <c r="H667" s="138">
        <v>0</v>
      </c>
      <c r="I667" s="138">
        <v>0</v>
      </c>
      <c r="J667" s="138">
        <v>0</v>
      </c>
      <c r="K667" s="138">
        <v>0</v>
      </c>
      <c r="L667" s="138">
        <v>0</v>
      </c>
      <c r="M667" s="138">
        <v>0</v>
      </c>
      <c r="N667" s="138">
        <v>26.8</v>
      </c>
      <c r="O667" s="138" t="s">
        <v>192</v>
      </c>
      <c r="P667" s="2"/>
    </row>
    <row r="668" spans="1:16" ht="13.5" customHeight="1" x14ac:dyDescent="0.25">
      <c r="A668" s="139">
        <v>0.34375</v>
      </c>
      <c r="B668" s="138">
        <v>3</v>
      </c>
      <c r="C668" s="138">
        <v>0</v>
      </c>
      <c r="D668" s="138">
        <v>0</v>
      </c>
      <c r="E668" s="138">
        <v>1</v>
      </c>
      <c r="F668" s="138">
        <v>2</v>
      </c>
      <c r="G668" s="138">
        <v>0</v>
      </c>
      <c r="H668" s="138">
        <v>0</v>
      </c>
      <c r="I668" s="138">
        <v>0</v>
      </c>
      <c r="J668" s="138">
        <v>0</v>
      </c>
      <c r="K668" s="138">
        <v>0</v>
      </c>
      <c r="L668" s="138">
        <v>0</v>
      </c>
      <c r="M668" s="138">
        <v>0</v>
      </c>
      <c r="N668" s="138">
        <v>28.3</v>
      </c>
      <c r="O668" s="138" t="s">
        <v>192</v>
      </c>
      <c r="P668" s="2"/>
    </row>
    <row r="669" spans="1:16" ht="13.5" customHeight="1" x14ac:dyDescent="0.25">
      <c r="A669" s="139">
        <v>0.35416666666666702</v>
      </c>
      <c r="B669" s="138">
        <v>14</v>
      </c>
      <c r="C669" s="138">
        <v>1</v>
      </c>
      <c r="D669" s="138">
        <v>2</v>
      </c>
      <c r="E669" s="138">
        <v>8</v>
      </c>
      <c r="F669" s="138">
        <v>1</v>
      </c>
      <c r="G669" s="138">
        <v>2</v>
      </c>
      <c r="H669" s="138">
        <v>0</v>
      </c>
      <c r="I669" s="138">
        <v>0</v>
      </c>
      <c r="J669" s="138">
        <v>0</v>
      </c>
      <c r="K669" s="138">
        <v>0</v>
      </c>
      <c r="L669" s="138">
        <v>0</v>
      </c>
      <c r="M669" s="138">
        <v>0</v>
      </c>
      <c r="N669" s="138">
        <v>25.8</v>
      </c>
      <c r="O669" s="138">
        <v>29.8</v>
      </c>
      <c r="P669" s="2"/>
    </row>
    <row r="670" spans="1:16" ht="13.5" customHeight="1" x14ac:dyDescent="0.25">
      <c r="A670" s="139">
        <v>0.36458333333333298</v>
      </c>
      <c r="B670" s="138">
        <v>9</v>
      </c>
      <c r="C670" s="138">
        <v>0</v>
      </c>
      <c r="D670" s="138">
        <v>0</v>
      </c>
      <c r="E670" s="138">
        <v>8</v>
      </c>
      <c r="F670" s="138">
        <v>1</v>
      </c>
      <c r="G670" s="138">
        <v>0</v>
      </c>
      <c r="H670" s="138">
        <v>0</v>
      </c>
      <c r="I670" s="138">
        <v>0</v>
      </c>
      <c r="J670" s="138">
        <v>0</v>
      </c>
      <c r="K670" s="138">
        <v>0</v>
      </c>
      <c r="L670" s="138">
        <v>0</v>
      </c>
      <c r="M670" s="138">
        <v>0</v>
      </c>
      <c r="N670" s="138">
        <v>25.6</v>
      </c>
      <c r="O670" s="138" t="s">
        <v>192</v>
      </c>
      <c r="P670" s="2"/>
    </row>
    <row r="671" spans="1:16" ht="13.5" customHeight="1" x14ac:dyDescent="0.25">
      <c r="A671" s="139">
        <v>0.375</v>
      </c>
      <c r="B671" s="138">
        <v>13</v>
      </c>
      <c r="C671" s="138">
        <v>0</v>
      </c>
      <c r="D671" s="138">
        <v>1</v>
      </c>
      <c r="E671" s="138">
        <v>7</v>
      </c>
      <c r="F671" s="138">
        <v>3</v>
      </c>
      <c r="G671" s="138">
        <v>1</v>
      </c>
      <c r="H671" s="138">
        <v>0</v>
      </c>
      <c r="I671" s="138">
        <v>1</v>
      </c>
      <c r="J671" s="138">
        <v>0</v>
      </c>
      <c r="K671" s="138">
        <v>0</v>
      </c>
      <c r="L671" s="138">
        <v>0</v>
      </c>
      <c r="M671" s="138">
        <v>0</v>
      </c>
      <c r="N671" s="138">
        <v>27.8</v>
      </c>
      <c r="O671" s="138">
        <v>30.4</v>
      </c>
      <c r="P671" s="2"/>
    </row>
    <row r="672" spans="1:16" ht="13.5" customHeight="1" x14ac:dyDescent="0.25">
      <c r="A672" s="139">
        <v>0.38541666666666702</v>
      </c>
      <c r="B672" s="138">
        <v>18</v>
      </c>
      <c r="C672" s="138">
        <v>1</v>
      </c>
      <c r="D672" s="138">
        <v>0</v>
      </c>
      <c r="E672" s="138">
        <v>15</v>
      </c>
      <c r="F672" s="138">
        <v>2</v>
      </c>
      <c r="G672" s="138">
        <v>0</v>
      </c>
      <c r="H672" s="138">
        <v>0</v>
      </c>
      <c r="I672" s="138">
        <v>0</v>
      </c>
      <c r="J672" s="138">
        <v>0</v>
      </c>
      <c r="K672" s="138">
        <v>0</v>
      </c>
      <c r="L672" s="138">
        <v>0</v>
      </c>
      <c r="M672" s="138">
        <v>0</v>
      </c>
      <c r="N672" s="138">
        <v>25.5</v>
      </c>
      <c r="O672" s="138">
        <v>27.9</v>
      </c>
      <c r="P672" s="2"/>
    </row>
    <row r="673" spans="1:16" ht="13.5" customHeight="1" x14ac:dyDescent="0.25">
      <c r="A673" s="139">
        <v>0.39583333333333298</v>
      </c>
      <c r="B673" s="138">
        <v>28</v>
      </c>
      <c r="C673" s="138">
        <v>0</v>
      </c>
      <c r="D673" s="138">
        <v>0</v>
      </c>
      <c r="E673" s="138">
        <v>24</v>
      </c>
      <c r="F673" s="138">
        <v>3</v>
      </c>
      <c r="G673" s="138">
        <v>1</v>
      </c>
      <c r="H673" s="138">
        <v>0</v>
      </c>
      <c r="I673" s="138">
        <v>0</v>
      </c>
      <c r="J673" s="138">
        <v>0</v>
      </c>
      <c r="K673" s="138">
        <v>0</v>
      </c>
      <c r="L673" s="138">
        <v>0</v>
      </c>
      <c r="M673" s="138">
        <v>0</v>
      </c>
      <c r="N673" s="138">
        <v>25.6</v>
      </c>
      <c r="O673" s="138">
        <v>29.9</v>
      </c>
      <c r="P673" s="2"/>
    </row>
    <row r="674" spans="1:16" ht="13.5" customHeight="1" x14ac:dyDescent="0.25">
      <c r="A674" s="139">
        <v>0.40625</v>
      </c>
      <c r="B674" s="138">
        <v>27</v>
      </c>
      <c r="C674" s="138">
        <v>1</v>
      </c>
      <c r="D674" s="138">
        <v>3</v>
      </c>
      <c r="E674" s="138">
        <v>19</v>
      </c>
      <c r="F674" s="138">
        <v>4</v>
      </c>
      <c r="G674" s="138">
        <v>0</v>
      </c>
      <c r="H674" s="138">
        <v>0</v>
      </c>
      <c r="I674" s="138">
        <v>0</v>
      </c>
      <c r="J674" s="138">
        <v>0</v>
      </c>
      <c r="K674" s="138">
        <v>0</v>
      </c>
      <c r="L674" s="138">
        <v>0</v>
      </c>
      <c r="M674" s="138">
        <v>0</v>
      </c>
      <c r="N674" s="138">
        <v>26.9</v>
      </c>
      <c r="O674" s="138">
        <v>31.1</v>
      </c>
      <c r="P674" s="2"/>
    </row>
    <row r="675" spans="1:16" ht="13.5" customHeight="1" x14ac:dyDescent="0.25">
      <c r="A675" s="139">
        <v>0.41666666666666702</v>
      </c>
      <c r="B675" s="138">
        <v>25</v>
      </c>
      <c r="C675" s="138">
        <v>0</v>
      </c>
      <c r="D675" s="138">
        <v>3</v>
      </c>
      <c r="E675" s="138">
        <v>18</v>
      </c>
      <c r="F675" s="138">
        <v>3</v>
      </c>
      <c r="G675" s="138">
        <v>1</v>
      </c>
      <c r="H675" s="138">
        <v>0</v>
      </c>
      <c r="I675" s="138">
        <v>0</v>
      </c>
      <c r="J675" s="138">
        <v>0</v>
      </c>
      <c r="K675" s="138">
        <v>0</v>
      </c>
      <c r="L675" s="138">
        <v>0</v>
      </c>
      <c r="M675" s="138">
        <v>0</v>
      </c>
      <c r="N675" s="138">
        <v>25.8</v>
      </c>
      <c r="O675" s="138">
        <v>29.9</v>
      </c>
      <c r="P675" s="2"/>
    </row>
    <row r="676" spans="1:16" ht="13.5" customHeight="1" x14ac:dyDescent="0.25">
      <c r="A676" s="139">
        <v>0.42708333333333298</v>
      </c>
      <c r="B676" s="138">
        <v>15</v>
      </c>
      <c r="C676" s="138">
        <v>0</v>
      </c>
      <c r="D676" s="138">
        <v>1</v>
      </c>
      <c r="E676" s="138">
        <v>11</v>
      </c>
      <c r="F676" s="138">
        <v>3</v>
      </c>
      <c r="G676" s="138">
        <v>0</v>
      </c>
      <c r="H676" s="138">
        <v>0</v>
      </c>
      <c r="I676" s="138">
        <v>0</v>
      </c>
      <c r="J676" s="138">
        <v>0</v>
      </c>
      <c r="K676" s="138">
        <v>0</v>
      </c>
      <c r="L676" s="138">
        <v>0</v>
      </c>
      <c r="M676" s="138">
        <v>0</v>
      </c>
      <c r="N676" s="138">
        <v>27.6</v>
      </c>
      <c r="O676" s="138">
        <v>33.5</v>
      </c>
      <c r="P676" s="2"/>
    </row>
    <row r="677" spans="1:16" ht="13.5" customHeight="1" x14ac:dyDescent="0.25">
      <c r="A677" s="139">
        <v>0.4375</v>
      </c>
      <c r="B677" s="138">
        <v>10</v>
      </c>
      <c r="C677" s="138">
        <v>0</v>
      </c>
      <c r="D677" s="138">
        <v>0</v>
      </c>
      <c r="E677" s="138">
        <v>8</v>
      </c>
      <c r="F677" s="138">
        <v>1</v>
      </c>
      <c r="G677" s="138">
        <v>1</v>
      </c>
      <c r="H677" s="138">
        <v>0</v>
      </c>
      <c r="I677" s="138">
        <v>0</v>
      </c>
      <c r="J677" s="138">
        <v>0</v>
      </c>
      <c r="K677" s="138">
        <v>0</v>
      </c>
      <c r="L677" s="138">
        <v>0</v>
      </c>
      <c r="M677" s="138">
        <v>0</v>
      </c>
      <c r="N677" s="138">
        <v>24.9</v>
      </c>
      <c r="O677" s="138" t="s">
        <v>192</v>
      </c>
      <c r="P677" s="2"/>
    </row>
    <row r="678" spans="1:16" ht="13.5" customHeight="1" x14ac:dyDescent="0.25">
      <c r="A678" s="139">
        <v>0.44791666666666702</v>
      </c>
      <c r="B678" s="138">
        <v>23</v>
      </c>
      <c r="C678" s="138">
        <v>0</v>
      </c>
      <c r="D678" s="138">
        <v>0</v>
      </c>
      <c r="E678" s="138">
        <v>20</v>
      </c>
      <c r="F678" s="138">
        <v>2</v>
      </c>
      <c r="G678" s="138">
        <v>1</v>
      </c>
      <c r="H678" s="138">
        <v>0</v>
      </c>
      <c r="I678" s="138">
        <v>0</v>
      </c>
      <c r="J678" s="138">
        <v>0</v>
      </c>
      <c r="K678" s="138">
        <v>0</v>
      </c>
      <c r="L678" s="138">
        <v>0</v>
      </c>
      <c r="M678" s="138">
        <v>0</v>
      </c>
      <c r="N678" s="138">
        <v>25.3</v>
      </c>
      <c r="O678" s="138">
        <v>28.3</v>
      </c>
      <c r="P678" s="2"/>
    </row>
    <row r="679" spans="1:16" ht="13.5" customHeight="1" x14ac:dyDescent="0.25">
      <c r="A679" s="139">
        <v>0.45833333333333298</v>
      </c>
      <c r="B679" s="138">
        <v>16</v>
      </c>
      <c r="C679" s="138">
        <v>0</v>
      </c>
      <c r="D679" s="138">
        <v>0</v>
      </c>
      <c r="E679" s="138">
        <v>11</v>
      </c>
      <c r="F679" s="138">
        <v>5</v>
      </c>
      <c r="G679" s="138">
        <v>0</v>
      </c>
      <c r="H679" s="138">
        <v>0</v>
      </c>
      <c r="I679" s="138">
        <v>0</v>
      </c>
      <c r="J679" s="138">
        <v>0</v>
      </c>
      <c r="K679" s="138">
        <v>0</v>
      </c>
      <c r="L679" s="138">
        <v>0</v>
      </c>
      <c r="M679" s="138">
        <v>0</v>
      </c>
      <c r="N679" s="138">
        <v>28.1</v>
      </c>
      <c r="O679" s="138">
        <v>32.5</v>
      </c>
      <c r="P679" s="2"/>
    </row>
    <row r="680" spans="1:16" ht="13.5" customHeight="1" x14ac:dyDescent="0.25">
      <c r="A680" s="139">
        <v>0.46875</v>
      </c>
      <c r="B680" s="138">
        <v>15</v>
      </c>
      <c r="C680" s="138">
        <v>0</v>
      </c>
      <c r="D680" s="138">
        <v>2</v>
      </c>
      <c r="E680" s="138">
        <v>9</v>
      </c>
      <c r="F680" s="138">
        <v>4</v>
      </c>
      <c r="G680" s="138">
        <v>0</v>
      </c>
      <c r="H680" s="138">
        <v>0</v>
      </c>
      <c r="I680" s="138">
        <v>0</v>
      </c>
      <c r="J680" s="138">
        <v>0</v>
      </c>
      <c r="K680" s="138">
        <v>0</v>
      </c>
      <c r="L680" s="138">
        <v>0</v>
      </c>
      <c r="M680" s="138">
        <v>0</v>
      </c>
      <c r="N680" s="138">
        <v>25.8</v>
      </c>
      <c r="O680" s="138">
        <v>28.4</v>
      </c>
      <c r="P680" s="2"/>
    </row>
    <row r="681" spans="1:16" ht="13.5" customHeight="1" x14ac:dyDescent="0.25">
      <c r="A681" s="139">
        <v>0.47916666666666702</v>
      </c>
      <c r="B681" s="138">
        <v>19</v>
      </c>
      <c r="C681" s="138">
        <v>0</v>
      </c>
      <c r="D681" s="138">
        <v>3</v>
      </c>
      <c r="E681" s="138">
        <v>13</v>
      </c>
      <c r="F681" s="138">
        <v>2</v>
      </c>
      <c r="G681" s="138">
        <v>0</v>
      </c>
      <c r="H681" s="138">
        <v>0</v>
      </c>
      <c r="I681" s="138">
        <v>0</v>
      </c>
      <c r="J681" s="138">
        <v>0</v>
      </c>
      <c r="K681" s="138">
        <v>0</v>
      </c>
      <c r="L681" s="138">
        <v>1</v>
      </c>
      <c r="M681" s="138">
        <v>0</v>
      </c>
      <c r="N681" s="138">
        <v>26.4</v>
      </c>
      <c r="O681" s="138">
        <v>28.9</v>
      </c>
      <c r="P681" s="2"/>
    </row>
    <row r="682" spans="1:16" ht="13.5" customHeight="1" x14ac:dyDescent="0.25">
      <c r="A682" s="139">
        <v>0.48958333333333298</v>
      </c>
      <c r="B682" s="138">
        <v>34</v>
      </c>
      <c r="C682" s="138">
        <v>0</v>
      </c>
      <c r="D682" s="138">
        <v>0</v>
      </c>
      <c r="E682" s="138">
        <v>29</v>
      </c>
      <c r="F682" s="138">
        <v>5</v>
      </c>
      <c r="G682" s="138">
        <v>0</v>
      </c>
      <c r="H682" s="138">
        <v>0</v>
      </c>
      <c r="I682" s="138">
        <v>0</v>
      </c>
      <c r="J682" s="138">
        <v>0</v>
      </c>
      <c r="K682" s="138">
        <v>0</v>
      </c>
      <c r="L682" s="138">
        <v>0</v>
      </c>
      <c r="M682" s="138">
        <v>0</v>
      </c>
      <c r="N682" s="138">
        <v>27.2</v>
      </c>
      <c r="O682" s="138">
        <v>29.3</v>
      </c>
      <c r="P682" s="2"/>
    </row>
    <row r="683" spans="1:16" ht="13.5" customHeight="1" x14ac:dyDescent="0.25">
      <c r="A683" s="139">
        <v>0.5</v>
      </c>
      <c r="B683" s="138">
        <v>28</v>
      </c>
      <c r="C683" s="138">
        <v>1</v>
      </c>
      <c r="D683" s="138">
        <v>0</v>
      </c>
      <c r="E683" s="138">
        <v>21</v>
      </c>
      <c r="F683" s="138">
        <v>5</v>
      </c>
      <c r="G683" s="138">
        <v>0</v>
      </c>
      <c r="H683" s="138">
        <v>0</v>
      </c>
      <c r="I683" s="138">
        <v>0</v>
      </c>
      <c r="J683" s="138">
        <v>1</v>
      </c>
      <c r="K683" s="138">
        <v>0</v>
      </c>
      <c r="L683" s="138">
        <v>0</v>
      </c>
      <c r="M683" s="138">
        <v>0</v>
      </c>
      <c r="N683" s="138">
        <v>24.9</v>
      </c>
      <c r="O683" s="138">
        <v>28.6</v>
      </c>
      <c r="P683" s="2"/>
    </row>
    <row r="684" spans="1:16" ht="13.5" customHeight="1" x14ac:dyDescent="0.25">
      <c r="A684" s="139">
        <v>0.51041666666666696</v>
      </c>
      <c r="B684" s="138">
        <v>22</v>
      </c>
      <c r="C684" s="138">
        <v>0</v>
      </c>
      <c r="D684" s="138">
        <v>0</v>
      </c>
      <c r="E684" s="138">
        <v>19</v>
      </c>
      <c r="F684" s="138">
        <v>3</v>
      </c>
      <c r="G684" s="138">
        <v>0</v>
      </c>
      <c r="H684" s="138">
        <v>0</v>
      </c>
      <c r="I684" s="138">
        <v>0</v>
      </c>
      <c r="J684" s="138">
        <v>0</v>
      </c>
      <c r="K684" s="138">
        <v>0</v>
      </c>
      <c r="L684" s="138">
        <v>0</v>
      </c>
      <c r="M684" s="138">
        <v>0</v>
      </c>
      <c r="N684" s="138">
        <v>26.3</v>
      </c>
      <c r="O684" s="138">
        <v>30.8</v>
      </c>
      <c r="P684" s="2"/>
    </row>
    <row r="685" spans="1:16" ht="13.5" customHeight="1" x14ac:dyDescent="0.25">
      <c r="A685" s="139">
        <v>0.52083333333333304</v>
      </c>
      <c r="B685" s="138">
        <v>23</v>
      </c>
      <c r="C685" s="138">
        <v>0</v>
      </c>
      <c r="D685" s="138">
        <v>1</v>
      </c>
      <c r="E685" s="138">
        <v>18</v>
      </c>
      <c r="F685" s="138">
        <v>3</v>
      </c>
      <c r="G685" s="138">
        <v>1</v>
      </c>
      <c r="H685" s="138">
        <v>0</v>
      </c>
      <c r="I685" s="138">
        <v>0</v>
      </c>
      <c r="J685" s="138">
        <v>0</v>
      </c>
      <c r="K685" s="138">
        <v>0</v>
      </c>
      <c r="L685" s="138">
        <v>0</v>
      </c>
      <c r="M685" s="138">
        <v>0</v>
      </c>
      <c r="N685" s="138">
        <v>26.9</v>
      </c>
      <c r="O685" s="138">
        <v>29.8</v>
      </c>
      <c r="P685" s="2"/>
    </row>
    <row r="686" spans="1:16" ht="13.5" customHeight="1" x14ac:dyDescent="0.25">
      <c r="A686" s="139">
        <v>0.53125</v>
      </c>
      <c r="B686" s="138">
        <v>15</v>
      </c>
      <c r="C686" s="138">
        <v>0</v>
      </c>
      <c r="D686" s="138">
        <v>0</v>
      </c>
      <c r="E686" s="138">
        <v>13</v>
      </c>
      <c r="F686" s="138">
        <v>2</v>
      </c>
      <c r="G686" s="138">
        <v>0</v>
      </c>
      <c r="H686" s="138">
        <v>0</v>
      </c>
      <c r="I686" s="138">
        <v>0</v>
      </c>
      <c r="J686" s="138">
        <v>0</v>
      </c>
      <c r="K686" s="138">
        <v>0</v>
      </c>
      <c r="L686" s="138">
        <v>0</v>
      </c>
      <c r="M686" s="138">
        <v>0</v>
      </c>
      <c r="N686" s="138">
        <v>27.5</v>
      </c>
      <c r="O686" s="138">
        <v>30.9</v>
      </c>
      <c r="P686" s="2"/>
    </row>
    <row r="687" spans="1:16" ht="13.5" customHeight="1" x14ac:dyDescent="0.25">
      <c r="A687" s="139">
        <v>0.54166666666666696</v>
      </c>
      <c r="B687" s="138">
        <v>23</v>
      </c>
      <c r="C687" s="138">
        <v>0</v>
      </c>
      <c r="D687" s="138">
        <v>0</v>
      </c>
      <c r="E687" s="138">
        <v>16</v>
      </c>
      <c r="F687" s="138">
        <v>5</v>
      </c>
      <c r="G687" s="138">
        <v>2</v>
      </c>
      <c r="H687" s="138">
        <v>0</v>
      </c>
      <c r="I687" s="138">
        <v>0</v>
      </c>
      <c r="J687" s="138">
        <v>0</v>
      </c>
      <c r="K687" s="138">
        <v>0</v>
      </c>
      <c r="L687" s="138">
        <v>0</v>
      </c>
      <c r="M687" s="138">
        <v>0</v>
      </c>
      <c r="N687" s="138">
        <v>25.4</v>
      </c>
      <c r="O687" s="138">
        <v>29.4</v>
      </c>
      <c r="P687" s="2"/>
    </row>
    <row r="688" spans="1:16" ht="13.5" customHeight="1" x14ac:dyDescent="0.25">
      <c r="A688" s="139">
        <v>0.55208333333333304</v>
      </c>
      <c r="B688" s="138">
        <v>24</v>
      </c>
      <c r="C688" s="138">
        <v>0</v>
      </c>
      <c r="D688" s="138">
        <v>1</v>
      </c>
      <c r="E688" s="138">
        <v>20</v>
      </c>
      <c r="F688" s="138">
        <v>3</v>
      </c>
      <c r="G688" s="138">
        <v>0</v>
      </c>
      <c r="H688" s="138">
        <v>0</v>
      </c>
      <c r="I688" s="138">
        <v>0</v>
      </c>
      <c r="J688" s="138">
        <v>0</v>
      </c>
      <c r="K688" s="138">
        <v>0</v>
      </c>
      <c r="L688" s="138">
        <v>0</v>
      </c>
      <c r="M688" s="138">
        <v>0</v>
      </c>
      <c r="N688" s="138">
        <v>25.7</v>
      </c>
      <c r="O688" s="138">
        <v>29.8</v>
      </c>
      <c r="P688" s="2"/>
    </row>
    <row r="689" spans="1:16" ht="13.5" customHeight="1" x14ac:dyDescent="0.25">
      <c r="A689" s="139">
        <v>0.5625</v>
      </c>
      <c r="B689" s="138">
        <v>12</v>
      </c>
      <c r="C689" s="138">
        <v>0</v>
      </c>
      <c r="D689" s="138">
        <v>0</v>
      </c>
      <c r="E689" s="138">
        <v>9</v>
      </c>
      <c r="F689" s="138">
        <v>3</v>
      </c>
      <c r="G689" s="138">
        <v>0</v>
      </c>
      <c r="H689" s="138">
        <v>0</v>
      </c>
      <c r="I689" s="138">
        <v>0</v>
      </c>
      <c r="J689" s="138">
        <v>0</v>
      </c>
      <c r="K689" s="138">
        <v>0</v>
      </c>
      <c r="L689" s="138">
        <v>0</v>
      </c>
      <c r="M689" s="138">
        <v>0</v>
      </c>
      <c r="N689" s="138">
        <v>27.8</v>
      </c>
      <c r="O689" s="138">
        <v>30.3</v>
      </c>
      <c r="P689" s="2"/>
    </row>
    <row r="690" spans="1:16" ht="13.5" customHeight="1" x14ac:dyDescent="0.25">
      <c r="A690" s="139">
        <v>0.57291666666666696</v>
      </c>
      <c r="B690" s="138">
        <v>17</v>
      </c>
      <c r="C690" s="138">
        <v>0</v>
      </c>
      <c r="D690" s="138">
        <v>2</v>
      </c>
      <c r="E690" s="138">
        <v>12</v>
      </c>
      <c r="F690" s="138">
        <v>2</v>
      </c>
      <c r="G690" s="138">
        <v>0</v>
      </c>
      <c r="H690" s="138">
        <v>0</v>
      </c>
      <c r="I690" s="138">
        <v>0</v>
      </c>
      <c r="J690" s="138">
        <v>1</v>
      </c>
      <c r="K690" s="138">
        <v>0</v>
      </c>
      <c r="L690" s="138">
        <v>0</v>
      </c>
      <c r="M690" s="138">
        <v>0</v>
      </c>
      <c r="N690" s="138">
        <v>27.2</v>
      </c>
      <c r="O690" s="138">
        <v>33.1</v>
      </c>
      <c r="P690" s="2"/>
    </row>
    <row r="691" spans="1:16" ht="13.5" customHeight="1" x14ac:dyDescent="0.25">
      <c r="A691" s="139">
        <v>0.58333333333333304</v>
      </c>
      <c r="B691" s="138">
        <v>13</v>
      </c>
      <c r="C691" s="138">
        <v>0</v>
      </c>
      <c r="D691" s="138">
        <v>0</v>
      </c>
      <c r="E691" s="138">
        <v>11</v>
      </c>
      <c r="F691" s="138">
        <v>2</v>
      </c>
      <c r="G691" s="138">
        <v>0</v>
      </c>
      <c r="H691" s="138">
        <v>0</v>
      </c>
      <c r="I691" s="138">
        <v>0</v>
      </c>
      <c r="J691" s="138">
        <v>0</v>
      </c>
      <c r="K691" s="138">
        <v>0</v>
      </c>
      <c r="L691" s="138">
        <v>0</v>
      </c>
      <c r="M691" s="138">
        <v>0</v>
      </c>
      <c r="N691" s="138">
        <v>27.1</v>
      </c>
      <c r="O691" s="138">
        <v>30.8</v>
      </c>
      <c r="P691" s="2"/>
    </row>
    <row r="692" spans="1:16" ht="13.5" customHeight="1" x14ac:dyDescent="0.25">
      <c r="A692" s="139">
        <v>0.59375</v>
      </c>
      <c r="B692" s="138">
        <v>19</v>
      </c>
      <c r="C692" s="138">
        <v>0</v>
      </c>
      <c r="D692" s="138">
        <v>1</v>
      </c>
      <c r="E692" s="138">
        <v>15</v>
      </c>
      <c r="F692" s="138">
        <v>3</v>
      </c>
      <c r="G692" s="138">
        <v>0</v>
      </c>
      <c r="H692" s="138">
        <v>0</v>
      </c>
      <c r="I692" s="138">
        <v>0</v>
      </c>
      <c r="J692" s="138">
        <v>0</v>
      </c>
      <c r="K692" s="138">
        <v>0</v>
      </c>
      <c r="L692" s="138">
        <v>0</v>
      </c>
      <c r="M692" s="138">
        <v>0</v>
      </c>
      <c r="N692" s="138">
        <v>23.7</v>
      </c>
      <c r="O692" s="138">
        <v>29.7</v>
      </c>
      <c r="P692" s="2"/>
    </row>
    <row r="693" spans="1:16" ht="13.5" customHeight="1" x14ac:dyDescent="0.25">
      <c r="A693" s="139">
        <v>0.60416666666666696</v>
      </c>
      <c r="B693" s="138">
        <v>22</v>
      </c>
      <c r="C693" s="138">
        <v>1</v>
      </c>
      <c r="D693" s="138">
        <v>4</v>
      </c>
      <c r="E693" s="138">
        <v>16</v>
      </c>
      <c r="F693" s="138">
        <v>0</v>
      </c>
      <c r="G693" s="138">
        <v>1</v>
      </c>
      <c r="H693" s="138">
        <v>0</v>
      </c>
      <c r="I693" s="138">
        <v>0</v>
      </c>
      <c r="J693" s="138">
        <v>0</v>
      </c>
      <c r="K693" s="138">
        <v>0</v>
      </c>
      <c r="L693" s="138">
        <v>0</v>
      </c>
      <c r="M693" s="138">
        <v>0</v>
      </c>
      <c r="N693" s="138">
        <v>26.1</v>
      </c>
      <c r="O693" s="138">
        <v>29.4</v>
      </c>
      <c r="P693" s="2"/>
    </row>
    <row r="694" spans="1:16" ht="13.5" customHeight="1" x14ac:dyDescent="0.25">
      <c r="A694" s="139">
        <v>0.61458333333333304</v>
      </c>
      <c r="B694" s="138">
        <v>23</v>
      </c>
      <c r="C694" s="138">
        <v>0</v>
      </c>
      <c r="D694" s="138">
        <v>0</v>
      </c>
      <c r="E694" s="138">
        <v>19</v>
      </c>
      <c r="F694" s="138">
        <v>4</v>
      </c>
      <c r="G694" s="138">
        <v>0</v>
      </c>
      <c r="H694" s="138">
        <v>0</v>
      </c>
      <c r="I694" s="138">
        <v>0</v>
      </c>
      <c r="J694" s="138">
        <v>0</v>
      </c>
      <c r="K694" s="138">
        <v>0</v>
      </c>
      <c r="L694" s="138">
        <v>0</v>
      </c>
      <c r="M694" s="138">
        <v>0</v>
      </c>
      <c r="N694" s="138">
        <v>28.5</v>
      </c>
      <c r="O694" s="138">
        <v>31.5</v>
      </c>
      <c r="P694" s="2"/>
    </row>
    <row r="695" spans="1:16" ht="13.5" customHeight="1" x14ac:dyDescent="0.25">
      <c r="A695" s="139">
        <v>0.625</v>
      </c>
      <c r="B695" s="138">
        <v>9</v>
      </c>
      <c r="C695" s="138">
        <v>1</v>
      </c>
      <c r="D695" s="138">
        <v>0</v>
      </c>
      <c r="E695" s="138">
        <v>8</v>
      </c>
      <c r="F695" s="138">
        <v>0</v>
      </c>
      <c r="G695" s="138">
        <v>0</v>
      </c>
      <c r="H695" s="138">
        <v>0</v>
      </c>
      <c r="I695" s="138">
        <v>0</v>
      </c>
      <c r="J695" s="138">
        <v>0</v>
      </c>
      <c r="K695" s="138">
        <v>0</v>
      </c>
      <c r="L695" s="138">
        <v>0</v>
      </c>
      <c r="M695" s="138">
        <v>0</v>
      </c>
      <c r="N695" s="138">
        <v>24.3</v>
      </c>
      <c r="O695" s="138" t="s">
        <v>192</v>
      </c>
      <c r="P695" s="2"/>
    </row>
    <row r="696" spans="1:16" ht="13.5" customHeight="1" x14ac:dyDescent="0.25">
      <c r="A696" s="139">
        <v>0.63541666666666696</v>
      </c>
      <c r="B696" s="138">
        <v>18</v>
      </c>
      <c r="C696" s="138">
        <v>0</v>
      </c>
      <c r="D696" s="138">
        <v>0</v>
      </c>
      <c r="E696" s="138">
        <v>17</v>
      </c>
      <c r="F696" s="138">
        <v>1</v>
      </c>
      <c r="G696" s="138">
        <v>0</v>
      </c>
      <c r="H696" s="138">
        <v>0</v>
      </c>
      <c r="I696" s="138">
        <v>0</v>
      </c>
      <c r="J696" s="138">
        <v>0</v>
      </c>
      <c r="K696" s="138">
        <v>0</v>
      </c>
      <c r="L696" s="138">
        <v>0</v>
      </c>
      <c r="M696" s="138">
        <v>0</v>
      </c>
      <c r="N696" s="138">
        <v>28.4</v>
      </c>
      <c r="O696" s="138">
        <v>30.9</v>
      </c>
      <c r="P696" s="2"/>
    </row>
    <row r="697" spans="1:16" ht="13.5" customHeight="1" x14ac:dyDescent="0.25">
      <c r="A697" s="139">
        <v>0.64583333333333304</v>
      </c>
      <c r="B697" s="138">
        <v>15</v>
      </c>
      <c r="C697" s="138">
        <v>0</v>
      </c>
      <c r="D697" s="138">
        <v>0</v>
      </c>
      <c r="E697" s="138">
        <v>11</v>
      </c>
      <c r="F697" s="138">
        <v>4</v>
      </c>
      <c r="G697" s="138">
        <v>0</v>
      </c>
      <c r="H697" s="138">
        <v>0</v>
      </c>
      <c r="I697" s="138">
        <v>0</v>
      </c>
      <c r="J697" s="138">
        <v>0</v>
      </c>
      <c r="K697" s="138">
        <v>0</v>
      </c>
      <c r="L697" s="138">
        <v>0</v>
      </c>
      <c r="M697" s="138">
        <v>0</v>
      </c>
      <c r="N697" s="138">
        <v>28.2</v>
      </c>
      <c r="O697" s="138">
        <v>29.7</v>
      </c>
      <c r="P697" s="2"/>
    </row>
    <row r="698" spans="1:16" ht="13.5" customHeight="1" x14ac:dyDescent="0.25">
      <c r="A698" s="139">
        <v>0.65625</v>
      </c>
      <c r="B698" s="138">
        <v>16</v>
      </c>
      <c r="C698" s="138">
        <v>2</v>
      </c>
      <c r="D698" s="138">
        <v>0</v>
      </c>
      <c r="E698" s="138">
        <v>14</v>
      </c>
      <c r="F698" s="138">
        <v>0</v>
      </c>
      <c r="G698" s="138">
        <v>0</v>
      </c>
      <c r="H698" s="138">
        <v>0</v>
      </c>
      <c r="I698" s="138">
        <v>0</v>
      </c>
      <c r="J698" s="138">
        <v>0</v>
      </c>
      <c r="K698" s="138">
        <v>0</v>
      </c>
      <c r="L698" s="138">
        <v>0</v>
      </c>
      <c r="M698" s="138">
        <v>0</v>
      </c>
      <c r="N698" s="138">
        <v>25.7</v>
      </c>
      <c r="O698" s="138">
        <v>30.7</v>
      </c>
      <c r="P698" s="2"/>
    </row>
    <row r="699" spans="1:16" ht="13.5" customHeight="1" x14ac:dyDescent="0.25">
      <c r="A699" s="139">
        <v>0.66666666666666696</v>
      </c>
      <c r="B699" s="138">
        <v>19</v>
      </c>
      <c r="C699" s="138">
        <v>0</v>
      </c>
      <c r="D699" s="138">
        <v>1</v>
      </c>
      <c r="E699" s="138">
        <v>15</v>
      </c>
      <c r="F699" s="138">
        <v>3</v>
      </c>
      <c r="G699" s="138">
        <v>0</v>
      </c>
      <c r="H699" s="138">
        <v>0</v>
      </c>
      <c r="I699" s="138">
        <v>0</v>
      </c>
      <c r="J699" s="138">
        <v>0</v>
      </c>
      <c r="K699" s="138">
        <v>0</v>
      </c>
      <c r="L699" s="138">
        <v>0</v>
      </c>
      <c r="M699" s="138">
        <v>0</v>
      </c>
      <c r="N699" s="138">
        <v>27</v>
      </c>
      <c r="O699" s="138">
        <v>28.2</v>
      </c>
      <c r="P699" s="2"/>
    </row>
    <row r="700" spans="1:16" ht="13.5" customHeight="1" x14ac:dyDescent="0.25">
      <c r="A700" s="139">
        <v>0.67708333333333304</v>
      </c>
      <c r="B700" s="138">
        <v>19</v>
      </c>
      <c r="C700" s="138">
        <v>0</v>
      </c>
      <c r="D700" s="138">
        <v>0</v>
      </c>
      <c r="E700" s="138">
        <v>14</v>
      </c>
      <c r="F700" s="138">
        <v>5</v>
      </c>
      <c r="G700" s="138">
        <v>0</v>
      </c>
      <c r="H700" s="138">
        <v>0</v>
      </c>
      <c r="I700" s="138">
        <v>0</v>
      </c>
      <c r="J700" s="138">
        <v>0</v>
      </c>
      <c r="K700" s="138">
        <v>0</v>
      </c>
      <c r="L700" s="138">
        <v>0</v>
      </c>
      <c r="M700" s="138">
        <v>0</v>
      </c>
      <c r="N700" s="138">
        <v>27.8</v>
      </c>
      <c r="O700" s="138">
        <v>30.6</v>
      </c>
      <c r="P700" s="2"/>
    </row>
    <row r="701" spans="1:16" ht="13.5" customHeight="1" x14ac:dyDescent="0.25">
      <c r="A701" s="139">
        <v>0.6875</v>
      </c>
      <c r="B701" s="138">
        <v>20</v>
      </c>
      <c r="C701" s="138">
        <v>0</v>
      </c>
      <c r="D701" s="138">
        <v>1</v>
      </c>
      <c r="E701" s="138">
        <v>16</v>
      </c>
      <c r="F701" s="138">
        <v>2</v>
      </c>
      <c r="G701" s="138">
        <v>1</v>
      </c>
      <c r="H701" s="138">
        <v>0</v>
      </c>
      <c r="I701" s="138">
        <v>0</v>
      </c>
      <c r="J701" s="138">
        <v>0</v>
      </c>
      <c r="K701" s="138">
        <v>0</v>
      </c>
      <c r="L701" s="138">
        <v>0</v>
      </c>
      <c r="M701" s="138">
        <v>0</v>
      </c>
      <c r="N701" s="138">
        <v>27.7</v>
      </c>
      <c r="O701" s="138">
        <v>30.1</v>
      </c>
      <c r="P701" s="2"/>
    </row>
    <row r="702" spans="1:16" ht="13.5" customHeight="1" x14ac:dyDescent="0.25">
      <c r="A702" s="139">
        <v>0.69791666666666696</v>
      </c>
      <c r="B702" s="138">
        <v>11</v>
      </c>
      <c r="C702" s="138">
        <v>0</v>
      </c>
      <c r="D702" s="138">
        <v>0</v>
      </c>
      <c r="E702" s="138">
        <v>9</v>
      </c>
      <c r="F702" s="138">
        <v>2</v>
      </c>
      <c r="G702" s="138">
        <v>0</v>
      </c>
      <c r="H702" s="138">
        <v>0</v>
      </c>
      <c r="I702" s="138">
        <v>0</v>
      </c>
      <c r="J702" s="138">
        <v>0</v>
      </c>
      <c r="K702" s="138">
        <v>0</v>
      </c>
      <c r="L702" s="138">
        <v>0</v>
      </c>
      <c r="M702" s="138">
        <v>0</v>
      </c>
      <c r="N702" s="138">
        <v>25.4</v>
      </c>
      <c r="O702" s="138">
        <v>28.3</v>
      </c>
      <c r="P702" s="2"/>
    </row>
    <row r="703" spans="1:16" ht="13.5" customHeight="1" x14ac:dyDescent="0.25">
      <c r="A703" s="139">
        <v>0.70833333333333304</v>
      </c>
      <c r="B703" s="138">
        <v>16</v>
      </c>
      <c r="C703" s="138">
        <v>0</v>
      </c>
      <c r="D703" s="138">
        <v>0</v>
      </c>
      <c r="E703" s="138">
        <v>15</v>
      </c>
      <c r="F703" s="138">
        <v>1</v>
      </c>
      <c r="G703" s="138">
        <v>0</v>
      </c>
      <c r="H703" s="138">
        <v>0</v>
      </c>
      <c r="I703" s="138">
        <v>0</v>
      </c>
      <c r="J703" s="138">
        <v>0</v>
      </c>
      <c r="K703" s="138">
        <v>0</v>
      </c>
      <c r="L703" s="138">
        <v>0</v>
      </c>
      <c r="M703" s="138">
        <v>0</v>
      </c>
      <c r="N703" s="138">
        <v>26.8</v>
      </c>
      <c r="O703" s="138">
        <v>31.1</v>
      </c>
      <c r="P703" s="2"/>
    </row>
    <row r="704" spans="1:16" ht="13.5" customHeight="1" x14ac:dyDescent="0.25">
      <c r="A704" s="139">
        <v>0.71875</v>
      </c>
      <c r="B704" s="138">
        <v>13</v>
      </c>
      <c r="C704" s="138">
        <v>0</v>
      </c>
      <c r="D704" s="138">
        <v>0</v>
      </c>
      <c r="E704" s="138">
        <v>13</v>
      </c>
      <c r="F704" s="138">
        <v>0</v>
      </c>
      <c r="G704" s="138">
        <v>0</v>
      </c>
      <c r="H704" s="138">
        <v>0</v>
      </c>
      <c r="I704" s="138">
        <v>0</v>
      </c>
      <c r="J704" s="138">
        <v>0</v>
      </c>
      <c r="K704" s="138">
        <v>0</v>
      </c>
      <c r="L704" s="138">
        <v>0</v>
      </c>
      <c r="M704" s="138">
        <v>0</v>
      </c>
      <c r="N704" s="138">
        <v>26.3</v>
      </c>
      <c r="O704" s="138">
        <v>28.5</v>
      </c>
      <c r="P704" s="2"/>
    </row>
    <row r="705" spans="1:16" ht="13.5" customHeight="1" x14ac:dyDescent="0.25">
      <c r="A705" s="139">
        <v>0.72916666666666696</v>
      </c>
      <c r="B705" s="138">
        <v>17</v>
      </c>
      <c r="C705" s="138">
        <v>0</v>
      </c>
      <c r="D705" s="138">
        <v>0</v>
      </c>
      <c r="E705" s="138">
        <v>13</v>
      </c>
      <c r="F705" s="138">
        <v>2</v>
      </c>
      <c r="G705" s="138">
        <v>2</v>
      </c>
      <c r="H705" s="138">
        <v>0</v>
      </c>
      <c r="I705" s="138">
        <v>0</v>
      </c>
      <c r="J705" s="138">
        <v>0</v>
      </c>
      <c r="K705" s="138">
        <v>0</v>
      </c>
      <c r="L705" s="138">
        <v>0</v>
      </c>
      <c r="M705" s="138">
        <v>0</v>
      </c>
      <c r="N705" s="138">
        <v>27.4</v>
      </c>
      <c r="O705" s="138">
        <v>30.7</v>
      </c>
      <c r="P705" s="2"/>
    </row>
    <row r="706" spans="1:16" ht="13.5" customHeight="1" x14ac:dyDescent="0.25">
      <c r="A706" s="139">
        <v>0.73958333333333304</v>
      </c>
      <c r="B706" s="138">
        <v>13</v>
      </c>
      <c r="C706" s="138">
        <v>1</v>
      </c>
      <c r="D706" s="138">
        <v>3</v>
      </c>
      <c r="E706" s="138">
        <v>8</v>
      </c>
      <c r="F706" s="138">
        <v>1</v>
      </c>
      <c r="G706" s="138">
        <v>0</v>
      </c>
      <c r="H706" s="138">
        <v>0</v>
      </c>
      <c r="I706" s="138">
        <v>0</v>
      </c>
      <c r="J706" s="138">
        <v>0</v>
      </c>
      <c r="K706" s="138">
        <v>0</v>
      </c>
      <c r="L706" s="138">
        <v>0</v>
      </c>
      <c r="M706" s="138">
        <v>0</v>
      </c>
      <c r="N706" s="138">
        <v>27.6</v>
      </c>
      <c r="O706" s="138">
        <v>32.700000000000003</v>
      </c>
      <c r="P706" s="2"/>
    </row>
    <row r="707" spans="1:16" ht="13.5" customHeight="1" x14ac:dyDescent="0.25">
      <c r="A707" s="139">
        <v>0.75</v>
      </c>
      <c r="B707" s="138">
        <v>9</v>
      </c>
      <c r="C707" s="138">
        <v>0</v>
      </c>
      <c r="D707" s="138">
        <v>0</v>
      </c>
      <c r="E707" s="138">
        <v>9</v>
      </c>
      <c r="F707" s="138">
        <v>0</v>
      </c>
      <c r="G707" s="138">
        <v>0</v>
      </c>
      <c r="H707" s="138">
        <v>0</v>
      </c>
      <c r="I707" s="138">
        <v>0</v>
      </c>
      <c r="J707" s="138">
        <v>0</v>
      </c>
      <c r="K707" s="138">
        <v>0</v>
      </c>
      <c r="L707" s="138">
        <v>0</v>
      </c>
      <c r="M707" s="138">
        <v>0</v>
      </c>
      <c r="N707" s="138">
        <v>28.4</v>
      </c>
      <c r="O707" s="138" t="s">
        <v>192</v>
      </c>
      <c r="P707" s="2"/>
    </row>
    <row r="708" spans="1:16" ht="13.5" customHeight="1" x14ac:dyDescent="0.25">
      <c r="A708" s="139">
        <v>0.76041666666666696</v>
      </c>
      <c r="B708" s="138">
        <v>9</v>
      </c>
      <c r="C708" s="138">
        <v>0</v>
      </c>
      <c r="D708" s="138">
        <v>0</v>
      </c>
      <c r="E708" s="138">
        <v>6</v>
      </c>
      <c r="F708" s="138">
        <v>2</v>
      </c>
      <c r="G708" s="138">
        <v>1</v>
      </c>
      <c r="H708" s="138">
        <v>0</v>
      </c>
      <c r="I708" s="138">
        <v>0</v>
      </c>
      <c r="J708" s="138">
        <v>0</v>
      </c>
      <c r="K708" s="138">
        <v>0</v>
      </c>
      <c r="L708" s="138">
        <v>0</v>
      </c>
      <c r="M708" s="138">
        <v>0</v>
      </c>
      <c r="N708" s="138">
        <v>27.2</v>
      </c>
      <c r="O708" s="138" t="s">
        <v>192</v>
      </c>
      <c r="P708" s="2"/>
    </row>
    <row r="709" spans="1:16" ht="13.5" customHeight="1" x14ac:dyDescent="0.25">
      <c r="A709" s="139">
        <v>0.77083333333333304</v>
      </c>
      <c r="B709" s="138">
        <v>5</v>
      </c>
      <c r="C709" s="138">
        <v>0</v>
      </c>
      <c r="D709" s="138">
        <v>0</v>
      </c>
      <c r="E709" s="138">
        <v>3</v>
      </c>
      <c r="F709" s="138">
        <v>1</v>
      </c>
      <c r="G709" s="138">
        <v>0</v>
      </c>
      <c r="H709" s="138">
        <v>1</v>
      </c>
      <c r="I709" s="138">
        <v>0</v>
      </c>
      <c r="J709" s="138">
        <v>0</v>
      </c>
      <c r="K709" s="138">
        <v>0</v>
      </c>
      <c r="L709" s="138">
        <v>0</v>
      </c>
      <c r="M709" s="138">
        <v>0</v>
      </c>
      <c r="N709" s="138">
        <v>26.5</v>
      </c>
      <c r="O709" s="138" t="s">
        <v>192</v>
      </c>
      <c r="P709" s="2"/>
    </row>
    <row r="710" spans="1:16" ht="13.5" customHeight="1" x14ac:dyDescent="0.25">
      <c r="A710" s="139">
        <v>0.78125</v>
      </c>
      <c r="B710" s="138">
        <v>3</v>
      </c>
      <c r="C710" s="138">
        <v>0</v>
      </c>
      <c r="D710" s="138">
        <v>0</v>
      </c>
      <c r="E710" s="138">
        <v>2</v>
      </c>
      <c r="F710" s="138">
        <v>1</v>
      </c>
      <c r="G710" s="138">
        <v>0</v>
      </c>
      <c r="H710" s="138">
        <v>0</v>
      </c>
      <c r="I710" s="138">
        <v>0</v>
      </c>
      <c r="J710" s="138">
        <v>0</v>
      </c>
      <c r="K710" s="138">
        <v>0</v>
      </c>
      <c r="L710" s="138">
        <v>0</v>
      </c>
      <c r="M710" s="138">
        <v>0</v>
      </c>
      <c r="N710" s="138">
        <v>29.1</v>
      </c>
      <c r="O710" s="138" t="s">
        <v>192</v>
      </c>
      <c r="P710" s="2"/>
    </row>
    <row r="711" spans="1:16" ht="13.5" customHeight="1" x14ac:dyDescent="0.25">
      <c r="A711" s="139">
        <v>0.79166666666666696</v>
      </c>
      <c r="B711" s="138">
        <v>9</v>
      </c>
      <c r="C711" s="138">
        <v>0</v>
      </c>
      <c r="D711" s="138">
        <v>0</v>
      </c>
      <c r="E711" s="138">
        <v>7</v>
      </c>
      <c r="F711" s="138">
        <v>2</v>
      </c>
      <c r="G711" s="138">
        <v>0</v>
      </c>
      <c r="H711" s="138">
        <v>0</v>
      </c>
      <c r="I711" s="138">
        <v>0</v>
      </c>
      <c r="J711" s="138">
        <v>0</v>
      </c>
      <c r="K711" s="138">
        <v>0</v>
      </c>
      <c r="L711" s="138">
        <v>0</v>
      </c>
      <c r="M711" s="138">
        <v>0</v>
      </c>
      <c r="N711" s="138">
        <v>26</v>
      </c>
      <c r="O711" s="138" t="s">
        <v>192</v>
      </c>
      <c r="P711" s="2"/>
    </row>
    <row r="712" spans="1:16" ht="13.5" customHeight="1" x14ac:dyDescent="0.25">
      <c r="A712" s="139">
        <v>0.80208333333333304</v>
      </c>
      <c r="B712" s="138">
        <v>6</v>
      </c>
      <c r="C712" s="138">
        <v>0</v>
      </c>
      <c r="D712" s="138">
        <v>0</v>
      </c>
      <c r="E712" s="138">
        <v>5</v>
      </c>
      <c r="F712" s="138">
        <v>0</v>
      </c>
      <c r="G712" s="138">
        <v>0</v>
      </c>
      <c r="H712" s="138">
        <v>0</v>
      </c>
      <c r="I712" s="138">
        <v>0</v>
      </c>
      <c r="J712" s="138">
        <v>1</v>
      </c>
      <c r="K712" s="138">
        <v>0</v>
      </c>
      <c r="L712" s="138">
        <v>0</v>
      </c>
      <c r="M712" s="138">
        <v>0</v>
      </c>
      <c r="N712" s="138">
        <v>26.5</v>
      </c>
      <c r="O712" s="138" t="s">
        <v>192</v>
      </c>
      <c r="P712" s="2"/>
    </row>
    <row r="713" spans="1:16" ht="13.5" customHeight="1" x14ac:dyDescent="0.25">
      <c r="A713" s="139">
        <v>0.8125</v>
      </c>
      <c r="B713" s="138">
        <v>4</v>
      </c>
      <c r="C713" s="138">
        <v>0</v>
      </c>
      <c r="D713" s="138">
        <v>0</v>
      </c>
      <c r="E713" s="138">
        <v>4</v>
      </c>
      <c r="F713" s="138">
        <v>0</v>
      </c>
      <c r="G713" s="138">
        <v>0</v>
      </c>
      <c r="H713" s="138">
        <v>0</v>
      </c>
      <c r="I713" s="138">
        <v>0</v>
      </c>
      <c r="J713" s="138">
        <v>0</v>
      </c>
      <c r="K713" s="138">
        <v>0</v>
      </c>
      <c r="L713" s="138">
        <v>0</v>
      </c>
      <c r="M713" s="138">
        <v>0</v>
      </c>
      <c r="N713" s="138">
        <v>27.5</v>
      </c>
      <c r="O713" s="138" t="s">
        <v>192</v>
      </c>
      <c r="P713" s="2"/>
    </row>
    <row r="714" spans="1:16" ht="13.5" customHeight="1" x14ac:dyDescent="0.25">
      <c r="A714" s="139">
        <v>0.82291666666666696</v>
      </c>
      <c r="B714" s="138">
        <v>9</v>
      </c>
      <c r="C714" s="138">
        <v>0</v>
      </c>
      <c r="D714" s="138">
        <v>0</v>
      </c>
      <c r="E714" s="138">
        <v>9</v>
      </c>
      <c r="F714" s="138">
        <v>0</v>
      </c>
      <c r="G714" s="138">
        <v>0</v>
      </c>
      <c r="H714" s="138">
        <v>0</v>
      </c>
      <c r="I714" s="138">
        <v>0</v>
      </c>
      <c r="J714" s="138">
        <v>0</v>
      </c>
      <c r="K714" s="138">
        <v>0</v>
      </c>
      <c r="L714" s="138">
        <v>0</v>
      </c>
      <c r="M714" s="138">
        <v>0</v>
      </c>
      <c r="N714" s="138">
        <v>25.8</v>
      </c>
      <c r="O714" s="138" t="s">
        <v>192</v>
      </c>
      <c r="P714" s="2"/>
    </row>
    <row r="715" spans="1:16" ht="13.5" customHeight="1" x14ac:dyDescent="0.25">
      <c r="A715" s="139">
        <v>0.83333333333333304</v>
      </c>
      <c r="B715" s="138">
        <v>7</v>
      </c>
      <c r="C715" s="138">
        <v>0</v>
      </c>
      <c r="D715" s="138">
        <v>0</v>
      </c>
      <c r="E715" s="138">
        <v>5</v>
      </c>
      <c r="F715" s="138">
        <v>2</v>
      </c>
      <c r="G715" s="138">
        <v>0</v>
      </c>
      <c r="H715" s="138">
        <v>0</v>
      </c>
      <c r="I715" s="138">
        <v>0</v>
      </c>
      <c r="J715" s="138">
        <v>0</v>
      </c>
      <c r="K715" s="138">
        <v>0</v>
      </c>
      <c r="L715" s="138">
        <v>0</v>
      </c>
      <c r="M715" s="138">
        <v>0</v>
      </c>
      <c r="N715" s="138">
        <v>28.4</v>
      </c>
      <c r="O715" s="138" t="s">
        <v>192</v>
      </c>
      <c r="P715" s="2"/>
    </row>
    <row r="716" spans="1:16" ht="13.5" customHeight="1" x14ac:dyDescent="0.25">
      <c r="A716" s="139">
        <v>0.84375</v>
      </c>
      <c r="B716" s="138">
        <v>8</v>
      </c>
      <c r="C716" s="138">
        <v>0</v>
      </c>
      <c r="D716" s="138">
        <v>0</v>
      </c>
      <c r="E716" s="138">
        <v>8</v>
      </c>
      <c r="F716" s="138">
        <v>0</v>
      </c>
      <c r="G716" s="138">
        <v>0</v>
      </c>
      <c r="H716" s="138">
        <v>0</v>
      </c>
      <c r="I716" s="138">
        <v>0</v>
      </c>
      <c r="J716" s="138">
        <v>0</v>
      </c>
      <c r="K716" s="138">
        <v>0</v>
      </c>
      <c r="L716" s="138">
        <v>0</v>
      </c>
      <c r="M716" s="138">
        <v>0</v>
      </c>
      <c r="N716" s="138">
        <v>27.8</v>
      </c>
      <c r="O716" s="138" t="s">
        <v>192</v>
      </c>
      <c r="P716" s="2"/>
    </row>
    <row r="717" spans="1:16" ht="13.5" customHeight="1" x14ac:dyDescent="0.25">
      <c r="A717" s="139">
        <v>0.85416666666666696</v>
      </c>
      <c r="B717" s="138">
        <v>9</v>
      </c>
      <c r="C717" s="138">
        <v>0</v>
      </c>
      <c r="D717" s="138">
        <v>0</v>
      </c>
      <c r="E717" s="138">
        <v>7</v>
      </c>
      <c r="F717" s="138">
        <v>2</v>
      </c>
      <c r="G717" s="138">
        <v>0</v>
      </c>
      <c r="H717" s="138">
        <v>0</v>
      </c>
      <c r="I717" s="138">
        <v>0</v>
      </c>
      <c r="J717" s="138">
        <v>0</v>
      </c>
      <c r="K717" s="138">
        <v>0</v>
      </c>
      <c r="L717" s="138">
        <v>0</v>
      </c>
      <c r="M717" s="138">
        <v>0</v>
      </c>
      <c r="N717" s="138">
        <v>26.6</v>
      </c>
      <c r="O717" s="138" t="s">
        <v>192</v>
      </c>
      <c r="P717" s="2"/>
    </row>
    <row r="718" spans="1:16" ht="13.5" customHeight="1" x14ac:dyDescent="0.25">
      <c r="A718" s="139">
        <v>0.86458333333333304</v>
      </c>
      <c r="B718" s="138">
        <v>8</v>
      </c>
      <c r="C718" s="138">
        <v>0</v>
      </c>
      <c r="D718" s="138">
        <v>0</v>
      </c>
      <c r="E718" s="138">
        <v>5</v>
      </c>
      <c r="F718" s="138">
        <v>3</v>
      </c>
      <c r="G718" s="138">
        <v>0</v>
      </c>
      <c r="H718" s="138">
        <v>0</v>
      </c>
      <c r="I718" s="138">
        <v>0</v>
      </c>
      <c r="J718" s="138">
        <v>0</v>
      </c>
      <c r="K718" s="138">
        <v>0</v>
      </c>
      <c r="L718" s="138">
        <v>0</v>
      </c>
      <c r="M718" s="138">
        <v>0</v>
      </c>
      <c r="N718" s="138">
        <v>28.6</v>
      </c>
      <c r="O718" s="138" t="s">
        <v>192</v>
      </c>
      <c r="P718" s="2"/>
    </row>
    <row r="719" spans="1:16" ht="13.5" customHeight="1" x14ac:dyDescent="0.25">
      <c r="A719" s="139">
        <v>0.875</v>
      </c>
      <c r="B719" s="138">
        <v>1</v>
      </c>
      <c r="C719" s="138">
        <v>0</v>
      </c>
      <c r="D719" s="138">
        <v>0</v>
      </c>
      <c r="E719" s="138">
        <v>0</v>
      </c>
      <c r="F719" s="138">
        <v>1</v>
      </c>
      <c r="G719" s="138">
        <v>0</v>
      </c>
      <c r="H719" s="138">
        <v>0</v>
      </c>
      <c r="I719" s="138">
        <v>0</v>
      </c>
      <c r="J719" s="138">
        <v>0</v>
      </c>
      <c r="K719" s="138">
        <v>0</v>
      </c>
      <c r="L719" s="138">
        <v>0</v>
      </c>
      <c r="M719" s="138">
        <v>0</v>
      </c>
      <c r="N719" s="138">
        <v>30.6</v>
      </c>
      <c r="O719" s="138" t="s">
        <v>192</v>
      </c>
      <c r="P719" s="2"/>
    </row>
    <row r="720" spans="1:16" ht="13.5" customHeight="1" x14ac:dyDescent="0.25">
      <c r="A720" s="139">
        <v>0.88541666666666696</v>
      </c>
      <c r="B720" s="138">
        <v>13</v>
      </c>
      <c r="C720" s="138">
        <v>0</v>
      </c>
      <c r="D720" s="138">
        <v>0</v>
      </c>
      <c r="E720" s="138">
        <v>11</v>
      </c>
      <c r="F720" s="138">
        <v>2</v>
      </c>
      <c r="G720" s="138">
        <v>0</v>
      </c>
      <c r="H720" s="138">
        <v>0</v>
      </c>
      <c r="I720" s="138">
        <v>0</v>
      </c>
      <c r="J720" s="138">
        <v>0</v>
      </c>
      <c r="K720" s="138">
        <v>0</v>
      </c>
      <c r="L720" s="138">
        <v>0</v>
      </c>
      <c r="M720" s="138">
        <v>0</v>
      </c>
      <c r="N720" s="138">
        <v>32.700000000000003</v>
      </c>
      <c r="O720" s="138">
        <v>39.6</v>
      </c>
      <c r="P720" s="2"/>
    </row>
    <row r="721" spans="1:16" ht="13.5" customHeight="1" x14ac:dyDescent="0.25">
      <c r="A721" s="139">
        <v>0.89583333333333304</v>
      </c>
      <c r="B721" s="138">
        <v>11</v>
      </c>
      <c r="C721" s="138">
        <v>0</v>
      </c>
      <c r="D721" s="138">
        <v>0</v>
      </c>
      <c r="E721" s="138">
        <v>9</v>
      </c>
      <c r="F721" s="138">
        <v>1</v>
      </c>
      <c r="G721" s="138">
        <v>1</v>
      </c>
      <c r="H721" s="138">
        <v>0</v>
      </c>
      <c r="I721" s="138">
        <v>0</v>
      </c>
      <c r="J721" s="138">
        <v>0</v>
      </c>
      <c r="K721" s="138">
        <v>0</v>
      </c>
      <c r="L721" s="138">
        <v>0</v>
      </c>
      <c r="M721" s="138">
        <v>0</v>
      </c>
      <c r="N721" s="138">
        <v>25.7</v>
      </c>
      <c r="O721" s="138">
        <v>29.6</v>
      </c>
      <c r="P721" s="2"/>
    </row>
    <row r="722" spans="1:16" ht="13.5" customHeight="1" x14ac:dyDescent="0.25">
      <c r="A722" s="139">
        <v>0.90625</v>
      </c>
      <c r="B722" s="138">
        <v>1</v>
      </c>
      <c r="C722" s="138">
        <v>0</v>
      </c>
      <c r="D722" s="138">
        <v>0</v>
      </c>
      <c r="E722" s="138">
        <v>1</v>
      </c>
      <c r="F722" s="138">
        <v>0</v>
      </c>
      <c r="G722" s="138">
        <v>0</v>
      </c>
      <c r="H722" s="138">
        <v>0</v>
      </c>
      <c r="I722" s="138">
        <v>0</v>
      </c>
      <c r="J722" s="138">
        <v>0</v>
      </c>
      <c r="K722" s="138">
        <v>0</v>
      </c>
      <c r="L722" s="138">
        <v>0</v>
      </c>
      <c r="M722" s="138">
        <v>0</v>
      </c>
      <c r="N722" s="138">
        <v>25.2</v>
      </c>
      <c r="O722" s="138" t="s">
        <v>192</v>
      </c>
      <c r="P722" s="2"/>
    </row>
    <row r="723" spans="1:16" ht="13.5" customHeight="1" x14ac:dyDescent="0.25">
      <c r="A723" s="139">
        <v>0.91666666666666696</v>
      </c>
      <c r="B723" s="138">
        <v>0</v>
      </c>
      <c r="C723" s="138">
        <v>0</v>
      </c>
      <c r="D723" s="138">
        <v>0</v>
      </c>
      <c r="E723" s="138">
        <v>0</v>
      </c>
      <c r="F723" s="138">
        <v>0</v>
      </c>
      <c r="G723" s="138">
        <v>0</v>
      </c>
      <c r="H723" s="138">
        <v>0</v>
      </c>
      <c r="I723" s="138">
        <v>0</v>
      </c>
      <c r="J723" s="138">
        <v>0</v>
      </c>
      <c r="K723" s="138">
        <v>0</v>
      </c>
      <c r="L723" s="138">
        <v>0</v>
      </c>
      <c r="M723" s="138">
        <v>0</v>
      </c>
      <c r="N723" s="138" t="s">
        <v>192</v>
      </c>
      <c r="O723" s="138" t="s">
        <v>192</v>
      </c>
      <c r="P723" s="2"/>
    </row>
    <row r="724" spans="1:16" ht="13.5" customHeight="1" x14ac:dyDescent="0.25">
      <c r="A724" s="139">
        <v>0.92708333333333304</v>
      </c>
      <c r="B724" s="138">
        <v>1</v>
      </c>
      <c r="C724" s="138">
        <v>0</v>
      </c>
      <c r="D724" s="138">
        <v>0</v>
      </c>
      <c r="E724" s="138">
        <v>1</v>
      </c>
      <c r="F724" s="138">
        <v>0</v>
      </c>
      <c r="G724" s="138">
        <v>0</v>
      </c>
      <c r="H724" s="138">
        <v>0</v>
      </c>
      <c r="I724" s="138">
        <v>0</v>
      </c>
      <c r="J724" s="138">
        <v>0</v>
      </c>
      <c r="K724" s="138">
        <v>0</v>
      </c>
      <c r="L724" s="138">
        <v>0</v>
      </c>
      <c r="M724" s="138">
        <v>0</v>
      </c>
      <c r="N724" s="138">
        <v>22.8</v>
      </c>
      <c r="O724" s="138" t="s">
        <v>192</v>
      </c>
      <c r="P724" s="2"/>
    </row>
    <row r="725" spans="1:16" ht="13.5" customHeight="1" x14ac:dyDescent="0.25">
      <c r="A725" s="139">
        <v>0.9375</v>
      </c>
      <c r="B725" s="138">
        <v>1</v>
      </c>
      <c r="C725" s="138">
        <v>0</v>
      </c>
      <c r="D725" s="138">
        <v>0</v>
      </c>
      <c r="E725" s="138">
        <v>1</v>
      </c>
      <c r="F725" s="138">
        <v>0</v>
      </c>
      <c r="G725" s="138">
        <v>0</v>
      </c>
      <c r="H725" s="138">
        <v>0</v>
      </c>
      <c r="I725" s="138">
        <v>0</v>
      </c>
      <c r="J725" s="138">
        <v>0</v>
      </c>
      <c r="K725" s="138">
        <v>0</v>
      </c>
      <c r="L725" s="138">
        <v>0</v>
      </c>
      <c r="M725" s="138">
        <v>0</v>
      </c>
      <c r="N725" s="138">
        <v>29.5</v>
      </c>
      <c r="O725" s="138" t="s">
        <v>192</v>
      </c>
      <c r="P725" s="2"/>
    </row>
    <row r="726" spans="1:16" ht="13.5" customHeight="1" x14ac:dyDescent="0.25">
      <c r="A726" s="139">
        <v>0.94791666666666696</v>
      </c>
      <c r="B726" s="138">
        <v>1</v>
      </c>
      <c r="C726" s="138">
        <v>0</v>
      </c>
      <c r="D726" s="138">
        <v>0</v>
      </c>
      <c r="E726" s="138">
        <v>1</v>
      </c>
      <c r="F726" s="138">
        <v>0</v>
      </c>
      <c r="G726" s="138">
        <v>0</v>
      </c>
      <c r="H726" s="138">
        <v>0</v>
      </c>
      <c r="I726" s="138">
        <v>0</v>
      </c>
      <c r="J726" s="138">
        <v>0</v>
      </c>
      <c r="K726" s="138">
        <v>0</v>
      </c>
      <c r="L726" s="138">
        <v>0</v>
      </c>
      <c r="M726" s="138">
        <v>0</v>
      </c>
      <c r="N726" s="138">
        <v>29.4</v>
      </c>
      <c r="O726" s="138" t="s">
        <v>192</v>
      </c>
      <c r="P726" s="2"/>
    </row>
    <row r="727" spans="1:16" ht="13.5" customHeight="1" x14ac:dyDescent="0.25">
      <c r="A727" s="139">
        <v>0.95833333333333304</v>
      </c>
      <c r="B727" s="138">
        <v>1</v>
      </c>
      <c r="C727" s="138">
        <v>0</v>
      </c>
      <c r="D727" s="138">
        <v>0</v>
      </c>
      <c r="E727" s="138">
        <v>1</v>
      </c>
      <c r="F727" s="138">
        <v>0</v>
      </c>
      <c r="G727" s="138">
        <v>0</v>
      </c>
      <c r="H727" s="138">
        <v>0</v>
      </c>
      <c r="I727" s="138">
        <v>0</v>
      </c>
      <c r="J727" s="138">
        <v>0</v>
      </c>
      <c r="K727" s="138">
        <v>0</v>
      </c>
      <c r="L727" s="138">
        <v>0</v>
      </c>
      <c r="M727" s="138">
        <v>0</v>
      </c>
      <c r="N727" s="138">
        <v>25.5</v>
      </c>
      <c r="O727" s="138" t="s">
        <v>192</v>
      </c>
      <c r="P727" s="2"/>
    </row>
    <row r="728" spans="1:16" ht="13.5" customHeight="1" x14ac:dyDescent="0.25">
      <c r="A728" s="139">
        <v>0.96875</v>
      </c>
      <c r="B728" s="138">
        <v>2</v>
      </c>
      <c r="C728" s="138">
        <v>0</v>
      </c>
      <c r="D728" s="138">
        <v>0</v>
      </c>
      <c r="E728" s="138">
        <v>2</v>
      </c>
      <c r="F728" s="138">
        <v>0</v>
      </c>
      <c r="G728" s="138">
        <v>0</v>
      </c>
      <c r="H728" s="138">
        <v>0</v>
      </c>
      <c r="I728" s="138">
        <v>0</v>
      </c>
      <c r="J728" s="138">
        <v>0</v>
      </c>
      <c r="K728" s="138">
        <v>0</v>
      </c>
      <c r="L728" s="138">
        <v>0</v>
      </c>
      <c r="M728" s="138">
        <v>0</v>
      </c>
      <c r="N728" s="138">
        <v>27.8</v>
      </c>
      <c r="O728" s="138" t="s">
        <v>192</v>
      </c>
      <c r="P728" s="2"/>
    </row>
    <row r="729" spans="1:16" ht="13.5" customHeight="1" x14ac:dyDescent="0.25">
      <c r="A729" s="139">
        <v>0.97916666666666696</v>
      </c>
      <c r="B729" s="138">
        <v>2</v>
      </c>
      <c r="C729" s="138">
        <v>0</v>
      </c>
      <c r="D729" s="138">
        <v>0</v>
      </c>
      <c r="E729" s="138">
        <v>2</v>
      </c>
      <c r="F729" s="138">
        <v>0</v>
      </c>
      <c r="G729" s="138">
        <v>0</v>
      </c>
      <c r="H729" s="138">
        <v>0</v>
      </c>
      <c r="I729" s="138">
        <v>0</v>
      </c>
      <c r="J729" s="138">
        <v>0</v>
      </c>
      <c r="K729" s="138">
        <v>0</v>
      </c>
      <c r="L729" s="138">
        <v>0</v>
      </c>
      <c r="M729" s="138">
        <v>0</v>
      </c>
      <c r="N729" s="138">
        <v>25</v>
      </c>
      <c r="O729" s="138" t="s">
        <v>192</v>
      </c>
      <c r="P729" s="2"/>
    </row>
    <row r="730" spans="1:16" ht="13.5" customHeight="1" thickBot="1" x14ac:dyDescent="0.3">
      <c r="A730" s="140">
        <v>0.98958333333333304</v>
      </c>
      <c r="B730" s="138">
        <v>0</v>
      </c>
      <c r="C730" s="138">
        <v>0</v>
      </c>
      <c r="D730" s="138">
        <v>0</v>
      </c>
      <c r="E730" s="138">
        <v>0</v>
      </c>
      <c r="F730" s="138">
        <v>0</v>
      </c>
      <c r="G730" s="138">
        <v>0</v>
      </c>
      <c r="H730" s="138">
        <v>0</v>
      </c>
      <c r="I730" s="138">
        <v>0</v>
      </c>
      <c r="J730" s="138">
        <v>0</v>
      </c>
      <c r="K730" s="138">
        <v>0</v>
      </c>
      <c r="L730" s="138">
        <v>0</v>
      </c>
      <c r="M730" s="138">
        <v>0</v>
      </c>
      <c r="N730" s="138" t="s">
        <v>192</v>
      </c>
      <c r="O730" s="138" t="s">
        <v>192</v>
      </c>
      <c r="P730" s="2"/>
    </row>
    <row r="731" spans="1:16" ht="13.5" customHeight="1" thickTop="1" x14ac:dyDescent="0.25">
      <c r="A731" s="141" t="s">
        <v>44</v>
      </c>
      <c r="B731" s="142">
        <f t="shared" ref="B731:M731" si="56">SUM(B663:B710)</f>
        <v>750</v>
      </c>
      <c r="C731" s="142">
        <f t="shared" si="56"/>
        <v>9</v>
      </c>
      <c r="D731" s="142">
        <f t="shared" si="56"/>
        <v>29</v>
      </c>
      <c r="E731" s="142">
        <f t="shared" si="56"/>
        <v>588</v>
      </c>
      <c r="F731" s="142">
        <f t="shared" si="56"/>
        <v>104</v>
      </c>
      <c r="G731" s="142">
        <f t="shared" si="56"/>
        <v>15</v>
      </c>
      <c r="H731" s="142">
        <f t="shared" si="56"/>
        <v>1</v>
      </c>
      <c r="I731" s="142">
        <f t="shared" si="56"/>
        <v>1</v>
      </c>
      <c r="J731" s="142">
        <f t="shared" si="56"/>
        <v>2</v>
      </c>
      <c r="K731" s="142">
        <f t="shared" si="56"/>
        <v>0</v>
      </c>
      <c r="L731" s="142">
        <f t="shared" si="56"/>
        <v>1</v>
      </c>
      <c r="M731" s="142">
        <f t="shared" si="56"/>
        <v>0</v>
      </c>
      <c r="N731" s="143">
        <v>26.6</v>
      </c>
      <c r="O731" s="143">
        <v>29.9</v>
      </c>
    </row>
    <row r="732" spans="1:16" ht="13.5" customHeight="1" x14ac:dyDescent="0.25">
      <c r="A732" s="144" t="s">
        <v>45</v>
      </c>
      <c r="B732" s="138">
        <f t="shared" ref="B732:M732" si="57">SUM(B659:B722)</f>
        <v>857</v>
      </c>
      <c r="C732" s="138">
        <f t="shared" si="57"/>
        <v>9</v>
      </c>
      <c r="D732" s="138">
        <f t="shared" si="57"/>
        <v>29</v>
      </c>
      <c r="E732" s="138">
        <f t="shared" si="57"/>
        <v>677</v>
      </c>
      <c r="F732" s="138">
        <f t="shared" si="57"/>
        <v>120</v>
      </c>
      <c r="G732" s="138">
        <f t="shared" si="57"/>
        <v>16</v>
      </c>
      <c r="H732" s="138">
        <f t="shared" si="57"/>
        <v>1</v>
      </c>
      <c r="I732" s="138">
        <f t="shared" si="57"/>
        <v>1</v>
      </c>
      <c r="J732" s="138">
        <f t="shared" si="57"/>
        <v>3</v>
      </c>
      <c r="K732" s="138">
        <f t="shared" si="57"/>
        <v>0</v>
      </c>
      <c r="L732" s="138">
        <f t="shared" si="57"/>
        <v>1</v>
      </c>
      <c r="M732" s="138">
        <f t="shared" si="57"/>
        <v>0</v>
      </c>
      <c r="N732" s="145">
        <v>26.7</v>
      </c>
      <c r="O732" s="145">
        <v>30</v>
      </c>
    </row>
    <row r="733" spans="1:16" ht="13.5" customHeight="1" x14ac:dyDescent="0.25">
      <c r="A733" s="138" t="s">
        <v>46</v>
      </c>
      <c r="B733" s="138">
        <f t="shared" ref="B733:M733" si="58">SUM(B659:B730)</f>
        <v>865</v>
      </c>
      <c r="C733" s="138">
        <f t="shared" si="58"/>
        <v>9</v>
      </c>
      <c r="D733" s="138">
        <f t="shared" si="58"/>
        <v>29</v>
      </c>
      <c r="E733" s="138">
        <f t="shared" si="58"/>
        <v>685</v>
      </c>
      <c r="F733" s="138">
        <f t="shared" si="58"/>
        <v>120</v>
      </c>
      <c r="G733" s="138">
        <f t="shared" si="58"/>
        <v>16</v>
      </c>
      <c r="H733" s="138">
        <f t="shared" si="58"/>
        <v>1</v>
      </c>
      <c r="I733" s="138">
        <f t="shared" si="58"/>
        <v>1</v>
      </c>
      <c r="J733" s="138">
        <f t="shared" si="58"/>
        <v>3</v>
      </c>
      <c r="K733" s="138">
        <f t="shared" si="58"/>
        <v>0</v>
      </c>
      <c r="L733" s="138">
        <f t="shared" si="58"/>
        <v>1</v>
      </c>
      <c r="M733" s="138">
        <f t="shared" si="58"/>
        <v>0</v>
      </c>
      <c r="N733" s="145">
        <v>26.7</v>
      </c>
      <c r="O733" s="145">
        <v>30</v>
      </c>
    </row>
    <row r="734" spans="1:16" ht="13.5" customHeight="1" thickBot="1" x14ac:dyDescent="0.3">
      <c r="A734" s="146" t="s">
        <v>47</v>
      </c>
      <c r="B734" s="146">
        <f t="shared" ref="B734:M734" si="59">SUM(B635:B730)</f>
        <v>882</v>
      </c>
      <c r="C734" s="146">
        <f t="shared" si="59"/>
        <v>9</v>
      </c>
      <c r="D734" s="146">
        <f t="shared" si="59"/>
        <v>29</v>
      </c>
      <c r="E734" s="146">
        <f t="shared" si="59"/>
        <v>702</v>
      </c>
      <c r="F734" s="146">
        <f t="shared" si="59"/>
        <v>120</v>
      </c>
      <c r="G734" s="146">
        <f t="shared" si="59"/>
        <v>16</v>
      </c>
      <c r="H734" s="146">
        <f t="shared" si="59"/>
        <v>1</v>
      </c>
      <c r="I734" s="146">
        <f t="shared" si="59"/>
        <v>1</v>
      </c>
      <c r="J734" s="146">
        <f t="shared" si="59"/>
        <v>3</v>
      </c>
      <c r="K734" s="146">
        <f t="shared" si="59"/>
        <v>0</v>
      </c>
      <c r="L734" s="146">
        <f t="shared" si="59"/>
        <v>1</v>
      </c>
      <c r="M734" s="146">
        <f t="shared" si="59"/>
        <v>0</v>
      </c>
      <c r="N734" s="147">
        <v>26.7</v>
      </c>
      <c r="O734" s="147">
        <v>30</v>
      </c>
    </row>
    <row r="735" spans="1:16" ht="13.5" customHeight="1" thickTop="1" x14ac:dyDescent="0.25">
      <c r="N735" s="148"/>
      <c r="O735" s="148"/>
    </row>
    <row r="736" spans="1:16" ht="13.5" customHeight="1" thickBot="1" x14ac:dyDescent="0.3">
      <c r="A736" s="149" t="s">
        <v>9</v>
      </c>
      <c r="B736" s="150" t="str">
        <f>TEXT(C736,"dddd")</f>
        <v>Monday</v>
      </c>
      <c r="C736" s="150">
        <f>C632+1</f>
        <v>45474</v>
      </c>
      <c r="D736" s="149"/>
      <c r="E736" s="149"/>
      <c r="F736" s="149"/>
      <c r="G736" s="149"/>
      <c r="H736" s="149"/>
      <c r="I736" s="149"/>
      <c r="J736" s="149"/>
      <c r="K736" s="149"/>
      <c r="L736" s="149"/>
      <c r="M736" s="149"/>
      <c r="N736" s="151"/>
      <c r="O736" s="151"/>
    </row>
    <row r="737" spans="1:16" ht="13.5" customHeight="1" thickTop="1" thickBot="1" x14ac:dyDescent="0.3">
      <c r="A737" s="149"/>
      <c r="B737" s="522" t="s">
        <v>30</v>
      </c>
      <c r="C737" s="522" t="s">
        <v>31</v>
      </c>
      <c r="D737" s="522" t="s">
        <v>32</v>
      </c>
      <c r="E737" s="522" t="s">
        <v>33</v>
      </c>
      <c r="F737" s="522" t="s">
        <v>34</v>
      </c>
      <c r="G737" s="522" t="s">
        <v>35</v>
      </c>
      <c r="H737" s="522" t="s">
        <v>36</v>
      </c>
      <c r="I737" s="522" t="s">
        <v>37</v>
      </c>
      <c r="J737" s="522" t="s">
        <v>38</v>
      </c>
      <c r="K737" s="522" t="s">
        <v>39</v>
      </c>
      <c r="L737" s="522" t="s">
        <v>40</v>
      </c>
      <c r="M737" s="522" t="s">
        <v>41</v>
      </c>
      <c r="N737" s="520" t="s">
        <v>42</v>
      </c>
      <c r="O737" s="520" t="s">
        <v>43</v>
      </c>
    </row>
    <row r="738" spans="1:16" ht="13.5" customHeight="1" thickTop="1" thickBot="1" x14ac:dyDescent="0.3">
      <c r="A738" s="152" t="s">
        <v>50</v>
      </c>
      <c r="B738" s="523"/>
      <c r="C738" s="523"/>
      <c r="D738" s="523"/>
      <c r="E738" s="523"/>
      <c r="F738" s="523"/>
      <c r="G738" s="523"/>
      <c r="H738" s="523"/>
      <c r="I738" s="523"/>
      <c r="J738" s="523"/>
      <c r="K738" s="523"/>
      <c r="L738" s="523"/>
      <c r="M738" s="523"/>
      <c r="N738" s="521"/>
      <c r="O738" s="521"/>
    </row>
    <row r="739" spans="1:16" ht="13.5" customHeight="1" thickTop="1" x14ac:dyDescent="0.25">
      <c r="A739" s="137">
        <v>0</v>
      </c>
      <c r="B739" s="138">
        <v>0</v>
      </c>
      <c r="C739" s="138">
        <v>0</v>
      </c>
      <c r="D739" s="138">
        <v>0</v>
      </c>
      <c r="E739" s="138">
        <v>0</v>
      </c>
      <c r="F739" s="138">
        <v>0</v>
      </c>
      <c r="G739" s="138">
        <v>0</v>
      </c>
      <c r="H739" s="138">
        <v>0</v>
      </c>
      <c r="I739" s="138">
        <v>0</v>
      </c>
      <c r="J739" s="138">
        <v>0</v>
      </c>
      <c r="K739" s="138">
        <v>0</v>
      </c>
      <c r="L739" s="138">
        <v>0</v>
      </c>
      <c r="M739" s="138">
        <v>0</v>
      </c>
      <c r="N739" s="138" t="s">
        <v>192</v>
      </c>
      <c r="O739" s="138" t="s">
        <v>192</v>
      </c>
      <c r="P739" s="2"/>
    </row>
    <row r="740" spans="1:16" ht="13.5" customHeight="1" x14ac:dyDescent="0.25">
      <c r="A740" s="139">
        <v>1.0416666666666666E-2</v>
      </c>
      <c r="B740" s="138">
        <v>0</v>
      </c>
      <c r="C740" s="138">
        <v>0</v>
      </c>
      <c r="D740" s="138">
        <v>0</v>
      </c>
      <c r="E740" s="138">
        <v>0</v>
      </c>
      <c r="F740" s="138">
        <v>0</v>
      </c>
      <c r="G740" s="138">
        <v>0</v>
      </c>
      <c r="H740" s="138">
        <v>0</v>
      </c>
      <c r="I740" s="138">
        <v>0</v>
      </c>
      <c r="J740" s="138">
        <v>0</v>
      </c>
      <c r="K740" s="138">
        <v>0</v>
      </c>
      <c r="L740" s="138">
        <v>0</v>
      </c>
      <c r="M740" s="138">
        <v>0</v>
      </c>
      <c r="N740" s="138" t="s">
        <v>192</v>
      </c>
      <c r="O740" s="138" t="s">
        <v>192</v>
      </c>
      <c r="P740" s="2"/>
    </row>
    <row r="741" spans="1:16" ht="13.5" customHeight="1" x14ac:dyDescent="0.25">
      <c r="A741" s="139">
        <v>2.0833333333333332E-2</v>
      </c>
      <c r="B741" s="138">
        <v>2</v>
      </c>
      <c r="C741" s="138">
        <v>0</v>
      </c>
      <c r="D741" s="138">
        <v>0</v>
      </c>
      <c r="E741" s="138">
        <v>1</v>
      </c>
      <c r="F741" s="138">
        <v>1</v>
      </c>
      <c r="G741" s="138">
        <v>0</v>
      </c>
      <c r="H741" s="138">
        <v>0</v>
      </c>
      <c r="I741" s="138">
        <v>0</v>
      </c>
      <c r="J741" s="138">
        <v>0</v>
      </c>
      <c r="K741" s="138">
        <v>0</v>
      </c>
      <c r="L741" s="138">
        <v>0</v>
      </c>
      <c r="M741" s="138">
        <v>0</v>
      </c>
      <c r="N741" s="138">
        <v>28.2</v>
      </c>
      <c r="O741" s="138" t="s">
        <v>192</v>
      </c>
      <c r="P741" s="2"/>
    </row>
    <row r="742" spans="1:16" ht="13.5" customHeight="1" x14ac:dyDescent="0.25">
      <c r="A742" s="139">
        <v>3.125E-2</v>
      </c>
      <c r="B742" s="138">
        <v>0</v>
      </c>
      <c r="C742" s="138">
        <v>0</v>
      </c>
      <c r="D742" s="138">
        <v>0</v>
      </c>
      <c r="E742" s="138">
        <v>0</v>
      </c>
      <c r="F742" s="138">
        <v>0</v>
      </c>
      <c r="G742" s="138">
        <v>0</v>
      </c>
      <c r="H742" s="138">
        <v>0</v>
      </c>
      <c r="I742" s="138">
        <v>0</v>
      </c>
      <c r="J742" s="138">
        <v>0</v>
      </c>
      <c r="K742" s="138">
        <v>0</v>
      </c>
      <c r="L742" s="138">
        <v>0</v>
      </c>
      <c r="M742" s="138">
        <v>0</v>
      </c>
      <c r="N742" s="138" t="s">
        <v>192</v>
      </c>
      <c r="O742" s="138" t="s">
        <v>192</v>
      </c>
      <c r="P742" s="2"/>
    </row>
    <row r="743" spans="1:16" ht="13.5" customHeight="1" x14ac:dyDescent="0.25">
      <c r="A743" s="139">
        <v>4.1666666666666664E-2</v>
      </c>
      <c r="B743" s="138">
        <v>0</v>
      </c>
      <c r="C743" s="138">
        <v>0</v>
      </c>
      <c r="D743" s="138">
        <v>0</v>
      </c>
      <c r="E743" s="138">
        <v>0</v>
      </c>
      <c r="F743" s="138">
        <v>0</v>
      </c>
      <c r="G743" s="138">
        <v>0</v>
      </c>
      <c r="H743" s="138">
        <v>0</v>
      </c>
      <c r="I743" s="138">
        <v>0</v>
      </c>
      <c r="J743" s="138">
        <v>0</v>
      </c>
      <c r="K743" s="138">
        <v>0</v>
      </c>
      <c r="L743" s="138">
        <v>0</v>
      </c>
      <c r="M743" s="138">
        <v>0</v>
      </c>
      <c r="N743" s="138" t="s">
        <v>192</v>
      </c>
      <c r="O743" s="138" t="s">
        <v>192</v>
      </c>
      <c r="P743" s="2"/>
    </row>
    <row r="744" spans="1:16" ht="13.5" customHeight="1" x14ac:dyDescent="0.25">
      <c r="A744" s="139">
        <v>5.2083333333333336E-2</v>
      </c>
      <c r="B744" s="138">
        <v>1</v>
      </c>
      <c r="C744" s="138">
        <v>0</v>
      </c>
      <c r="D744" s="138">
        <v>0</v>
      </c>
      <c r="E744" s="138">
        <v>1</v>
      </c>
      <c r="F744" s="138">
        <v>0</v>
      </c>
      <c r="G744" s="138">
        <v>0</v>
      </c>
      <c r="H744" s="138">
        <v>0</v>
      </c>
      <c r="I744" s="138">
        <v>0</v>
      </c>
      <c r="J744" s="138">
        <v>0</v>
      </c>
      <c r="K744" s="138">
        <v>0</v>
      </c>
      <c r="L744" s="138">
        <v>0</v>
      </c>
      <c r="M744" s="138">
        <v>0</v>
      </c>
      <c r="N744" s="138">
        <v>17.600000000000001</v>
      </c>
      <c r="O744" s="138" t="s">
        <v>192</v>
      </c>
      <c r="P744" s="2"/>
    </row>
    <row r="745" spans="1:16" ht="13.5" customHeight="1" x14ac:dyDescent="0.25">
      <c r="A745" s="139">
        <v>6.25E-2</v>
      </c>
      <c r="B745" s="138">
        <v>0</v>
      </c>
      <c r="C745" s="138">
        <v>0</v>
      </c>
      <c r="D745" s="138">
        <v>0</v>
      </c>
      <c r="E745" s="138">
        <v>0</v>
      </c>
      <c r="F745" s="138">
        <v>0</v>
      </c>
      <c r="G745" s="138">
        <v>0</v>
      </c>
      <c r="H745" s="138">
        <v>0</v>
      </c>
      <c r="I745" s="138">
        <v>0</v>
      </c>
      <c r="J745" s="138">
        <v>0</v>
      </c>
      <c r="K745" s="138">
        <v>0</v>
      </c>
      <c r="L745" s="138">
        <v>0</v>
      </c>
      <c r="M745" s="138">
        <v>0</v>
      </c>
      <c r="N745" s="138" t="s">
        <v>192</v>
      </c>
      <c r="O745" s="138" t="s">
        <v>192</v>
      </c>
      <c r="P745" s="2"/>
    </row>
    <row r="746" spans="1:16" ht="13.5" customHeight="1" x14ac:dyDescent="0.25">
      <c r="A746" s="139">
        <v>7.2916666666666699E-2</v>
      </c>
      <c r="B746" s="138">
        <v>0</v>
      </c>
      <c r="C746" s="138">
        <v>0</v>
      </c>
      <c r="D746" s="138">
        <v>0</v>
      </c>
      <c r="E746" s="138">
        <v>0</v>
      </c>
      <c r="F746" s="138">
        <v>0</v>
      </c>
      <c r="G746" s="138">
        <v>0</v>
      </c>
      <c r="H746" s="138">
        <v>0</v>
      </c>
      <c r="I746" s="138">
        <v>0</v>
      </c>
      <c r="J746" s="138">
        <v>0</v>
      </c>
      <c r="K746" s="138">
        <v>0</v>
      </c>
      <c r="L746" s="138">
        <v>0</v>
      </c>
      <c r="M746" s="138">
        <v>0</v>
      </c>
      <c r="N746" s="138" t="s">
        <v>192</v>
      </c>
      <c r="O746" s="138" t="s">
        <v>192</v>
      </c>
      <c r="P746" s="2"/>
    </row>
    <row r="747" spans="1:16" ht="13.5" customHeight="1" x14ac:dyDescent="0.25">
      <c r="A747" s="139">
        <v>8.3333333333333301E-2</v>
      </c>
      <c r="B747" s="138">
        <v>1</v>
      </c>
      <c r="C747" s="138">
        <v>0</v>
      </c>
      <c r="D747" s="138">
        <v>0</v>
      </c>
      <c r="E747" s="138">
        <v>1</v>
      </c>
      <c r="F747" s="138">
        <v>0</v>
      </c>
      <c r="G747" s="138">
        <v>0</v>
      </c>
      <c r="H747" s="138">
        <v>0</v>
      </c>
      <c r="I747" s="138">
        <v>0</v>
      </c>
      <c r="J747" s="138">
        <v>0</v>
      </c>
      <c r="K747" s="138">
        <v>0</v>
      </c>
      <c r="L747" s="138">
        <v>0</v>
      </c>
      <c r="M747" s="138">
        <v>0</v>
      </c>
      <c r="N747" s="138">
        <v>31</v>
      </c>
      <c r="O747" s="138" t="s">
        <v>192</v>
      </c>
      <c r="P747" s="2"/>
    </row>
    <row r="748" spans="1:16" ht="13.5" customHeight="1" x14ac:dyDescent="0.25">
      <c r="A748" s="139">
        <v>9.375E-2</v>
      </c>
      <c r="B748" s="138">
        <v>0</v>
      </c>
      <c r="C748" s="138">
        <v>0</v>
      </c>
      <c r="D748" s="138">
        <v>0</v>
      </c>
      <c r="E748" s="138">
        <v>0</v>
      </c>
      <c r="F748" s="138">
        <v>0</v>
      </c>
      <c r="G748" s="138">
        <v>0</v>
      </c>
      <c r="H748" s="138">
        <v>0</v>
      </c>
      <c r="I748" s="138">
        <v>0</v>
      </c>
      <c r="J748" s="138">
        <v>0</v>
      </c>
      <c r="K748" s="138">
        <v>0</v>
      </c>
      <c r="L748" s="138">
        <v>0</v>
      </c>
      <c r="M748" s="138">
        <v>0</v>
      </c>
      <c r="N748" s="138" t="s">
        <v>192</v>
      </c>
      <c r="O748" s="138" t="s">
        <v>192</v>
      </c>
      <c r="P748" s="2"/>
    </row>
    <row r="749" spans="1:16" ht="13.5" customHeight="1" x14ac:dyDescent="0.25">
      <c r="A749" s="139">
        <v>0.104166666666667</v>
      </c>
      <c r="B749" s="138">
        <v>0</v>
      </c>
      <c r="C749" s="138">
        <v>0</v>
      </c>
      <c r="D749" s="138">
        <v>0</v>
      </c>
      <c r="E749" s="138">
        <v>0</v>
      </c>
      <c r="F749" s="138">
        <v>0</v>
      </c>
      <c r="G749" s="138">
        <v>0</v>
      </c>
      <c r="H749" s="138">
        <v>0</v>
      </c>
      <c r="I749" s="138">
        <v>0</v>
      </c>
      <c r="J749" s="138">
        <v>0</v>
      </c>
      <c r="K749" s="138">
        <v>0</v>
      </c>
      <c r="L749" s="138">
        <v>0</v>
      </c>
      <c r="M749" s="138">
        <v>0</v>
      </c>
      <c r="N749" s="138" t="s">
        <v>192</v>
      </c>
      <c r="O749" s="138" t="s">
        <v>192</v>
      </c>
      <c r="P749" s="2"/>
    </row>
    <row r="750" spans="1:16" ht="13.5" customHeight="1" x14ac:dyDescent="0.25">
      <c r="A750" s="139">
        <v>0.114583333333333</v>
      </c>
      <c r="B750" s="138">
        <v>2</v>
      </c>
      <c r="C750" s="138">
        <v>0</v>
      </c>
      <c r="D750" s="138">
        <v>0</v>
      </c>
      <c r="E750" s="138">
        <v>2</v>
      </c>
      <c r="F750" s="138">
        <v>0</v>
      </c>
      <c r="G750" s="138">
        <v>0</v>
      </c>
      <c r="H750" s="138">
        <v>0</v>
      </c>
      <c r="I750" s="138">
        <v>0</v>
      </c>
      <c r="J750" s="138">
        <v>0</v>
      </c>
      <c r="K750" s="138">
        <v>0</v>
      </c>
      <c r="L750" s="138">
        <v>0</v>
      </c>
      <c r="M750" s="138">
        <v>0</v>
      </c>
      <c r="N750" s="138">
        <v>30.1</v>
      </c>
      <c r="O750" s="138" t="s">
        <v>192</v>
      </c>
      <c r="P750" s="2"/>
    </row>
    <row r="751" spans="1:16" ht="13.5" customHeight="1" x14ac:dyDescent="0.25">
      <c r="A751" s="139">
        <v>0.125</v>
      </c>
      <c r="B751" s="138">
        <v>2</v>
      </c>
      <c r="C751" s="138">
        <v>0</v>
      </c>
      <c r="D751" s="138">
        <v>0</v>
      </c>
      <c r="E751" s="138">
        <v>1</v>
      </c>
      <c r="F751" s="138">
        <v>1</v>
      </c>
      <c r="G751" s="138">
        <v>0</v>
      </c>
      <c r="H751" s="138">
        <v>0</v>
      </c>
      <c r="I751" s="138">
        <v>0</v>
      </c>
      <c r="J751" s="138">
        <v>0</v>
      </c>
      <c r="K751" s="138">
        <v>0</v>
      </c>
      <c r="L751" s="138">
        <v>0</v>
      </c>
      <c r="M751" s="138">
        <v>0</v>
      </c>
      <c r="N751" s="138">
        <v>23.4</v>
      </c>
      <c r="O751" s="138" t="s">
        <v>192</v>
      </c>
      <c r="P751" s="2"/>
    </row>
    <row r="752" spans="1:16" ht="13.5" customHeight="1" x14ac:dyDescent="0.25">
      <c r="A752" s="139">
        <v>0.13541666666666699</v>
      </c>
      <c r="B752" s="138">
        <v>3</v>
      </c>
      <c r="C752" s="138">
        <v>0</v>
      </c>
      <c r="D752" s="138">
        <v>0</v>
      </c>
      <c r="E752" s="138">
        <v>0</v>
      </c>
      <c r="F752" s="138">
        <v>2</v>
      </c>
      <c r="G752" s="138">
        <v>1</v>
      </c>
      <c r="H752" s="138">
        <v>0</v>
      </c>
      <c r="I752" s="138">
        <v>0</v>
      </c>
      <c r="J752" s="138">
        <v>0</v>
      </c>
      <c r="K752" s="138">
        <v>0</v>
      </c>
      <c r="L752" s="138">
        <v>0</v>
      </c>
      <c r="M752" s="138">
        <v>0</v>
      </c>
      <c r="N752" s="138">
        <v>22.4</v>
      </c>
      <c r="O752" s="138" t="s">
        <v>192</v>
      </c>
      <c r="P752" s="2"/>
    </row>
    <row r="753" spans="1:16" ht="13.5" customHeight="1" x14ac:dyDescent="0.25">
      <c r="A753" s="139">
        <v>0.14583333333333301</v>
      </c>
      <c r="B753" s="138">
        <v>0</v>
      </c>
      <c r="C753" s="138">
        <v>0</v>
      </c>
      <c r="D753" s="138">
        <v>0</v>
      </c>
      <c r="E753" s="138">
        <v>0</v>
      </c>
      <c r="F753" s="138">
        <v>0</v>
      </c>
      <c r="G753" s="138">
        <v>0</v>
      </c>
      <c r="H753" s="138">
        <v>0</v>
      </c>
      <c r="I753" s="138">
        <v>0</v>
      </c>
      <c r="J753" s="138">
        <v>0</v>
      </c>
      <c r="K753" s="138">
        <v>0</v>
      </c>
      <c r="L753" s="138">
        <v>0</v>
      </c>
      <c r="M753" s="138">
        <v>0</v>
      </c>
      <c r="N753" s="138" t="s">
        <v>192</v>
      </c>
      <c r="O753" s="138" t="s">
        <v>192</v>
      </c>
      <c r="P753" s="2"/>
    </row>
    <row r="754" spans="1:16" ht="13.5" customHeight="1" x14ac:dyDescent="0.25">
      <c r="A754" s="139">
        <v>0.15625</v>
      </c>
      <c r="B754" s="138">
        <v>1</v>
      </c>
      <c r="C754" s="138">
        <v>0</v>
      </c>
      <c r="D754" s="138">
        <v>0</v>
      </c>
      <c r="E754" s="138">
        <v>0</v>
      </c>
      <c r="F754" s="138">
        <v>1</v>
      </c>
      <c r="G754" s="138">
        <v>0</v>
      </c>
      <c r="H754" s="138">
        <v>0</v>
      </c>
      <c r="I754" s="138">
        <v>0</v>
      </c>
      <c r="J754" s="138">
        <v>0</v>
      </c>
      <c r="K754" s="138">
        <v>0</v>
      </c>
      <c r="L754" s="138">
        <v>0</v>
      </c>
      <c r="M754" s="138">
        <v>0</v>
      </c>
      <c r="N754" s="138">
        <v>23</v>
      </c>
      <c r="O754" s="138" t="s">
        <v>192</v>
      </c>
      <c r="P754" s="2"/>
    </row>
    <row r="755" spans="1:16" ht="13.5" customHeight="1" x14ac:dyDescent="0.25">
      <c r="A755" s="139">
        <v>0.16666666666666699</v>
      </c>
      <c r="B755" s="138">
        <v>0</v>
      </c>
      <c r="C755" s="138">
        <v>0</v>
      </c>
      <c r="D755" s="138">
        <v>0</v>
      </c>
      <c r="E755" s="138">
        <v>0</v>
      </c>
      <c r="F755" s="138">
        <v>0</v>
      </c>
      <c r="G755" s="138">
        <v>0</v>
      </c>
      <c r="H755" s="138">
        <v>0</v>
      </c>
      <c r="I755" s="138">
        <v>0</v>
      </c>
      <c r="J755" s="138">
        <v>0</v>
      </c>
      <c r="K755" s="138">
        <v>0</v>
      </c>
      <c r="L755" s="138">
        <v>0</v>
      </c>
      <c r="M755" s="138">
        <v>0</v>
      </c>
      <c r="N755" s="138" t="s">
        <v>192</v>
      </c>
      <c r="O755" s="138" t="s">
        <v>192</v>
      </c>
      <c r="P755" s="2"/>
    </row>
    <row r="756" spans="1:16" ht="13.5" customHeight="1" x14ac:dyDescent="0.25">
      <c r="A756" s="139">
        <v>0.17708333333333301</v>
      </c>
      <c r="B756" s="138">
        <v>3</v>
      </c>
      <c r="C756" s="138">
        <v>1</v>
      </c>
      <c r="D756" s="138">
        <v>0</v>
      </c>
      <c r="E756" s="138">
        <v>2</v>
      </c>
      <c r="F756" s="138">
        <v>0</v>
      </c>
      <c r="G756" s="138">
        <v>0</v>
      </c>
      <c r="H756" s="138">
        <v>0</v>
      </c>
      <c r="I756" s="138">
        <v>0</v>
      </c>
      <c r="J756" s="138">
        <v>0</v>
      </c>
      <c r="K756" s="138">
        <v>0</v>
      </c>
      <c r="L756" s="138">
        <v>0</v>
      </c>
      <c r="M756" s="138">
        <v>0</v>
      </c>
      <c r="N756" s="138">
        <v>18.7</v>
      </c>
      <c r="O756" s="138" t="s">
        <v>192</v>
      </c>
      <c r="P756" s="2"/>
    </row>
    <row r="757" spans="1:16" ht="13.5" customHeight="1" x14ac:dyDescent="0.25">
      <c r="A757" s="139">
        <v>0.1875</v>
      </c>
      <c r="B757" s="138">
        <v>0</v>
      </c>
      <c r="C757" s="138">
        <v>0</v>
      </c>
      <c r="D757" s="138">
        <v>0</v>
      </c>
      <c r="E757" s="138">
        <v>0</v>
      </c>
      <c r="F757" s="138">
        <v>0</v>
      </c>
      <c r="G757" s="138">
        <v>0</v>
      </c>
      <c r="H757" s="138">
        <v>0</v>
      </c>
      <c r="I757" s="138">
        <v>0</v>
      </c>
      <c r="J757" s="138">
        <v>0</v>
      </c>
      <c r="K757" s="138">
        <v>0</v>
      </c>
      <c r="L757" s="138">
        <v>0</v>
      </c>
      <c r="M757" s="138">
        <v>0</v>
      </c>
      <c r="N757" s="138" t="s">
        <v>192</v>
      </c>
      <c r="O757" s="138" t="s">
        <v>192</v>
      </c>
      <c r="P757" s="2"/>
    </row>
    <row r="758" spans="1:16" ht="13.5" customHeight="1" x14ac:dyDescent="0.25">
      <c r="A758" s="139">
        <v>0.19791666666666699</v>
      </c>
      <c r="B758" s="138">
        <v>1</v>
      </c>
      <c r="C758" s="138">
        <v>0</v>
      </c>
      <c r="D758" s="138">
        <v>0</v>
      </c>
      <c r="E758" s="138">
        <v>1</v>
      </c>
      <c r="F758" s="138">
        <v>0</v>
      </c>
      <c r="G758" s="138">
        <v>0</v>
      </c>
      <c r="H758" s="138">
        <v>0</v>
      </c>
      <c r="I758" s="138">
        <v>0</v>
      </c>
      <c r="J758" s="138">
        <v>0</v>
      </c>
      <c r="K758" s="138">
        <v>0</v>
      </c>
      <c r="L758" s="138">
        <v>0</v>
      </c>
      <c r="M758" s="138">
        <v>0</v>
      </c>
      <c r="N758" s="138">
        <v>31.9</v>
      </c>
      <c r="O758" s="138" t="s">
        <v>192</v>
      </c>
      <c r="P758" s="2"/>
    </row>
    <row r="759" spans="1:16" ht="13.5" customHeight="1" x14ac:dyDescent="0.25">
      <c r="A759" s="139">
        <v>0.20833333333333301</v>
      </c>
      <c r="B759" s="138">
        <v>2</v>
      </c>
      <c r="C759" s="138">
        <v>0</v>
      </c>
      <c r="D759" s="138">
        <v>0</v>
      </c>
      <c r="E759" s="138">
        <v>2</v>
      </c>
      <c r="F759" s="138">
        <v>0</v>
      </c>
      <c r="G759" s="138">
        <v>0</v>
      </c>
      <c r="H759" s="138">
        <v>0</v>
      </c>
      <c r="I759" s="138">
        <v>0</v>
      </c>
      <c r="J759" s="138">
        <v>0</v>
      </c>
      <c r="K759" s="138">
        <v>0</v>
      </c>
      <c r="L759" s="138">
        <v>0</v>
      </c>
      <c r="M759" s="138">
        <v>0</v>
      </c>
      <c r="N759" s="138">
        <v>28.7</v>
      </c>
      <c r="O759" s="138" t="s">
        <v>192</v>
      </c>
      <c r="P759" s="2"/>
    </row>
    <row r="760" spans="1:16" ht="13.5" customHeight="1" x14ac:dyDescent="0.25">
      <c r="A760" s="139">
        <v>0.21875</v>
      </c>
      <c r="B760" s="138">
        <v>4</v>
      </c>
      <c r="C760" s="138">
        <v>0</v>
      </c>
      <c r="D760" s="138">
        <v>0</v>
      </c>
      <c r="E760" s="138">
        <v>3</v>
      </c>
      <c r="F760" s="138">
        <v>1</v>
      </c>
      <c r="G760" s="138">
        <v>0</v>
      </c>
      <c r="H760" s="138">
        <v>0</v>
      </c>
      <c r="I760" s="138">
        <v>0</v>
      </c>
      <c r="J760" s="138">
        <v>0</v>
      </c>
      <c r="K760" s="138">
        <v>0</v>
      </c>
      <c r="L760" s="138">
        <v>0</v>
      </c>
      <c r="M760" s="138">
        <v>0</v>
      </c>
      <c r="N760" s="138">
        <v>28.4</v>
      </c>
      <c r="O760" s="138" t="s">
        <v>192</v>
      </c>
      <c r="P760" s="2"/>
    </row>
    <row r="761" spans="1:16" ht="13.5" customHeight="1" x14ac:dyDescent="0.25">
      <c r="A761" s="139">
        <v>0.22916666666666699</v>
      </c>
      <c r="B761" s="138">
        <v>6</v>
      </c>
      <c r="C761" s="138">
        <v>0</v>
      </c>
      <c r="D761" s="138">
        <v>0</v>
      </c>
      <c r="E761" s="138">
        <v>6</v>
      </c>
      <c r="F761" s="138">
        <v>0</v>
      </c>
      <c r="G761" s="138">
        <v>0</v>
      </c>
      <c r="H761" s="138">
        <v>0</v>
      </c>
      <c r="I761" s="138">
        <v>0</v>
      </c>
      <c r="J761" s="138">
        <v>0</v>
      </c>
      <c r="K761" s="138">
        <v>0</v>
      </c>
      <c r="L761" s="138">
        <v>0</v>
      </c>
      <c r="M761" s="138">
        <v>0</v>
      </c>
      <c r="N761" s="138">
        <v>27.6</v>
      </c>
      <c r="O761" s="138" t="s">
        <v>192</v>
      </c>
      <c r="P761" s="2"/>
    </row>
    <row r="762" spans="1:16" ht="13.5" customHeight="1" x14ac:dyDescent="0.25">
      <c r="A762" s="139">
        <v>0.23958333333333301</v>
      </c>
      <c r="B762" s="138">
        <v>6</v>
      </c>
      <c r="C762" s="138">
        <v>0</v>
      </c>
      <c r="D762" s="138">
        <v>0</v>
      </c>
      <c r="E762" s="138">
        <v>4</v>
      </c>
      <c r="F762" s="138">
        <v>2</v>
      </c>
      <c r="G762" s="138">
        <v>0</v>
      </c>
      <c r="H762" s="138">
        <v>0</v>
      </c>
      <c r="I762" s="138">
        <v>0</v>
      </c>
      <c r="J762" s="138">
        <v>0</v>
      </c>
      <c r="K762" s="138">
        <v>0</v>
      </c>
      <c r="L762" s="138">
        <v>0</v>
      </c>
      <c r="M762" s="138">
        <v>0</v>
      </c>
      <c r="N762" s="138">
        <v>30.1</v>
      </c>
      <c r="O762" s="138" t="s">
        <v>192</v>
      </c>
      <c r="P762" s="2"/>
    </row>
    <row r="763" spans="1:16" ht="13.5" customHeight="1" x14ac:dyDescent="0.25">
      <c r="A763" s="139">
        <v>0.25</v>
      </c>
      <c r="B763" s="138">
        <v>10</v>
      </c>
      <c r="C763" s="138">
        <v>0</v>
      </c>
      <c r="D763" s="138">
        <v>0</v>
      </c>
      <c r="E763" s="138">
        <v>7</v>
      </c>
      <c r="F763" s="138">
        <v>3</v>
      </c>
      <c r="G763" s="138">
        <v>0</v>
      </c>
      <c r="H763" s="138">
        <v>0</v>
      </c>
      <c r="I763" s="138">
        <v>0</v>
      </c>
      <c r="J763" s="138">
        <v>0</v>
      </c>
      <c r="K763" s="138">
        <v>0</v>
      </c>
      <c r="L763" s="138">
        <v>0</v>
      </c>
      <c r="M763" s="138">
        <v>0</v>
      </c>
      <c r="N763" s="138">
        <v>28.7</v>
      </c>
      <c r="O763" s="138" t="s">
        <v>192</v>
      </c>
      <c r="P763" s="2"/>
    </row>
    <row r="764" spans="1:16" ht="13.5" customHeight="1" x14ac:dyDescent="0.25">
      <c r="A764" s="139">
        <v>0.26041666666666702</v>
      </c>
      <c r="B764" s="138">
        <v>17</v>
      </c>
      <c r="C764" s="138">
        <v>0</v>
      </c>
      <c r="D764" s="138">
        <v>0</v>
      </c>
      <c r="E764" s="138">
        <v>12</v>
      </c>
      <c r="F764" s="138">
        <v>4</v>
      </c>
      <c r="G764" s="138">
        <v>1</v>
      </c>
      <c r="H764" s="138">
        <v>0</v>
      </c>
      <c r="I764" s="138">
        <v>0</v>
      </c>
      <c r="J764" s="138">
        <v>0</v>
      </c>
      <c r="K764" s="138">
        <v>0</v>
      </c>
      <c r="L764" s="138">
        <v>0</v>
      </c>
      <c r="M764" s="138">
        <v>0</v>
      </c>
      <c r="N764" s="138">
        <v>25.3</v>
      </c>
      <c r="O764" s="138">
        <v>30.5</v>
      </c>
      <c r="P764" s="2"/>
    </row>
    <row r="765" spans="1:16" ht="13.5" customHeight="1" x14ac:dyDescent="0.25">
      <c r="A765" s="139">
        <v>0.27083333333333298</v>
      </c>
      <c r="B765" s="138">
        <v>26</v>
      </c>
      <c r="C765" s="138">
        <v>1</v>
      </c>
      <c r="D765" s="138">
        <v>0</v>
      </c>
      <c r="E765" s="138">
        <v>22</v>
      </c>
      <c r="F765" s="138">
        <v>2</v>
      </c>
      <c r="G765" s="138">
        <v>0</v>
      </c>
      <c r="H765" s="138">
        <v>0</v>
      </c>
      <c r="I765" s="138">
        <v>0</v>
      </c>
      <c r="J765" s="138">
        <v>1</v>
      </c>
      <c r="K765" s="138">
        <v>0</v>
      </c>
      <c r="L765" s="138">
        <v>0</v>
      </c>
      <c r="M765" s="138">
        <v>0</v>
      </c>
      <c r="N765" s="138">
        <v>26.9</v>
      </c>
      <c r="O765" s="138">
        <v>32.6</v>
      </c>
      <c r="P765" s="2"/>
    </row>
    <row r="766" spans="1:16" ht="13.5" customHeight="1" x14ac:dyDescent="0.25">
      <c r="A766" s="139">
        <v>0.28125</v>
      </c>
      <c r="B766" s="138">
        <v>32</v>
      </c>
      <c r="C766" s="138">
        <v>0</v>
      </c>
      <c r="D766" s="138">
        <v>0</v>
      </c>
      <c r="E766" s="138">
        <v>24</v>
      </c>
      <c r="F766" s="138">
        <v>8</v>
      </c>
      <c r="G766" s="138">
        <v>0</v>
      </c>
      <c r="H766" s="138">
        <v>0</v>
      </c>
      <c r="I766" s="138">
        <v>0</v>
      </c>
      <c r="J766" s="138">
        <v>0</v>
      </c>
      <c r="K766" s="138">
        <v>0</v>
      </c>
      <c r="L766" s="138">
        <v>0</v>
      </c>
      <c r="M766" s="138">
        <v>0</v>
      </c>
      <c r="N766" s="138">
        <v>28.6</v>
      </c>
      <c r="O766" s="138">
        <v>31.1</v>
      </c>
      <c r="P766" s="2"/>
    </row>
    <row r="767" spans="1:16" ht="13.5" customHeight="1" x14ac:dyDescent="0.25">
      <c r="A767" s="139">
        <v>0.29166666666666702</v>
      </c>
      <c r="B767" s="138">
        <v>23</v>
      </c>
      <c r="C767" s="138">
        <v>0</v>
      </c>
      <c r="D767" s="138">
        <v>0</v>
      </c>
      <c r="E767" s="138">
        <v>18</v>
      </c>
      <c r="F767" s="138">
        <v>3</v>
      </c>
      <c r="G767" s="138">
        <v>2</v>
      </c>
      <c r="H767" s="138">
        <v>0</v>
      </c>
      <c r="I767" s="138">
        <v>0</v>
      </c>
      <c r="J767" s="138">
        <v>0</v>
      </c>
      <c r="K767" s="138">
        <v>0</v>
      </c>
      <c r="L767" s="138">
        <v>0</v>
      </c>
      <c r="M767" s="138">
        <v>0</v>
      </c>
      <c r="N767" s="138">
        <v>25.7</v>
      </c>
      <c r="O767" s="138">
        <v>29.4</v>
      </c>
      <c r="P767" s="2"/>
    </row>
    <row r="768" spans="1:16" ht="13.5" customHeight="1" x14ac:dyDescent="0.25">
      <c r="A768" s="139">
        <v>0.30208333333333298</v>
      </c>
      <c r="B768" s="138">
        <v>34</v>
      </c>
      <c r="C768" s="138">
        <v>0</v>
      </c>
      <c r="D768" s="138">
        <v>0</v>
      </c>
      <c r="E768" s="138">
        <v>27</v>
      </c>
      <c r="F768" s="138">
        <v>6</v>
      </c>
      <c r="G768" s="138">
        <v>0</v>
      </c>
      <c r="H768" s="138">
        <v>0</v>
      </c>
      <c r="I768" s="138">
        <v>0</v>
      </c>
      <c r="J768" s="138">
        <v>1</v>
      </c>
      <c r="K768" s="138">
        <v>0</v>
      </c>
      <c r="L768" s="138">
        <v>0</v>
      </c>
      <c r="M768" s="138">
        <v>0</v>
      </c>
      <c r="N768" s="138">
        <v>28.7</v>
      </c>
      <c r="O768" s="138">
        <v>32.200000000000003</v>
      </c>
      <c r="P768" s="2"/>
    </row>
    <row r="769" spans="1:16" ht="13.5" customHeight="1" x14ac:dyDescent="0.25">
      <c r="A769" s="139">
        <v>0.3125</v>
      </c>
      <c r="B769" s="138">
        <v>34</v>
      </c>
      <c r="C769" s="138">
        <v>1</v>
      </c>
      <c r="D769" s="138">
        <v>0</v>
      </c>
      <c r="E769" s="138">
        <v>28</v>
      </c>
      <c r="F769" s="138">
        <v>3</v>
      </c>
      <c r="G769" s="138">
        <v>1</v>
      </c>
      <c r="H769" s="138">
        <v>0</v>
      </c>
      <c r="I769" s="138">
        <v>0</v>
      </c>
      <c r="J769" s="138">
        <v>0</v>
      </c>
      <c r="K769" s="138">
        <v>0</v>
      </c>
      <c r="L769" s="138">
        <v>1</v>
      </c>
      <c r="M769" s="138">
        <v>0</v>
      </c>
      <c r="N769" s="138">
        <v>26</v>
      </c>
      <c r="O769" s="138">
        <v>29.5</v>
      </c>
      <c r="P769" s="2"/>
    </row>
    <row r="770" spans="1:16" ht="13.5" customHeight="1" x14ac:dyDescent="0.25">
      <c r="A770" s="139">
        <v>0.32291666666666702</v>
      </c>
      <c r="B770" s="138">
        <v>47</v>
      </c>
      <c r="C770" s="138">
        <v>0</v>
      </c>
      <c r="D770" s="138">
        <v>0</v>
      </c>
      <c r="E770" s="138">
        <v>32</v>
      </c>
      <c r="F770" s="138">
        <v>13</v>
      </c>
      <c r="G770" s="138">
        <v>2</v>
      </c>
      <c r="H770" s="138">
        <v>0</v>
      </c>
      <c r="I770" s="138">
        <v>0</v>
      </c>
      <c r="J770" s="138">
        <v>0</v>
      </c>
      <c r="K770" s="138">
        <v>0</v>
      </c>
      <c r="L770" s="138">
        <v>0</v>
      </c>
      <c r="M770" s="138">
        <v>0</v>
      </c>
      <c r="N770" s="138">
        <v>26.8</v>
      </c>
      <c r="O770" s="138">
        <v>29.6</v>
      </c>
      <c r="P770" s="2"/>
    </row>
    <row r="771" spans="1:16" ht="13.5" customHeight="1" x14ac:dyDescent="0.25">
      <c r="A771" s="139">
        <v>0.33333333333333298</v>
      </c>
      <c r="B771" s="138">
        <v>40</v>
      </c>
      <c r="C771" s="138">
        <v>0</v>
      </c>
      <c r="D771" s="138">
        <v>0</v>
      </c>
      <c r="E771" s="138">
        <v>30</v>
      </c>
      <c r="F771" s="138">
        <v>8</v>
      </c>
      <c r="G771" s="138">
        <v>1</v>
      </c>
      <c r="H771" s="138">
        <v>1</v>
      </c>
      <c r="I771" s="138">
        <v>0</v>
      </c>
      <c r="J771" s="138">
        <v>0</v>
      </c>
      <c r="K771" s="138">
        <v>0</v>
      </c>
      <c r="L771" s="138">
        <v>0</v>
      </c>
      <c r="M771" s="138">
        <v>0</v>
      </c>
      <c r="N771" s="138">
        <v>26.2</v>
      </c>
      <c r="O771" s="138">
        <v>29.8</v>
      </c>
      <c r="P771" s="2"/>
    </row>
    <row r="772" spans="1:16" ht="13.5" customHeight="1" x14ac:dyDescent="0.25">
      <c r="A772" s="139">
        <v>0.34375</v>
      </c>
      <c r="B772" s="138">
        <v>38</v>
      </c>
      <c r="C772" s="138">
        <v>0</v>
      </c>
      <c r="D772" s="138">
        <v>0</v>
      </c>
      <c r="E772" s="138">
        <v>26</v>
      </c>
      <c r="F772" s="138">
        <v>8</v>
      </c>
      <c r="G772" s="138">
        <v>3</v>
      </c>
      <c r="H772" s="138">
        <v>0</v>
      </c>
      <c r="I772" s="138">
        <v>0</v>
      </c>
      <c r="J772" s="138">
        <v>1</v>
      </c>
      <c r="K772" s="138">
        <v>0</v>
      </c>
      <c r="L772" s="138">
        <v>0</v>
      </c>
      <c r="M772" s="138">
        <v>0</v>
      </c>
      <c r="N772" s="138">
        <v>24.3</v>
      </c>
      <c r="O772" s="138">
        <v>29.9</v>
      </c>
      <c r="P772" s="2"/>
    </row>
    <row r="773" spans="1:16" ht="13.5" customHeight="1" x14ac:dyDescent="0.25">
      <c r="A773" s="139">
        <v>0.35416666666666702</v>
      </c>
      <c r="B773" s="138">
        <v>29</v>
      </c>
      <c r="C773" s="138">
        <v>0</v>
      </c>
      <c r="D773" s="138">
        <v>0</v>
      </c>
      <c r="E773" s="138">
        <v>22</v>
      </c>
      <c r="F773" s="138">
        <v>4</v>
      </c>
      <c r="G773" s="138">
        <v>2</v>
      </c>
      <c r="H773" s="138">
        <v>0</v>
      </c>
      <c r="I773" s="138">
        <v>0</v>
      </c>
      <c r="J773" s="138">
        <v>0</v>
      </c>
      <c r="K773" s="138">
        <v>0</v>
      </c>
      <c r="L773" s="138">
        <v>1</v>
      </c>
      <c r="M773" s="138">
        <v>0</v>
      </c>
      <c r="N773" s="138">
        <v>25.2</v>
      </c>
      <c r="O773" s="138">
        <v>28.7</v>
      </c>
      <c r="P773" s="2"/>
    </row>
    <row r="774" spans="1:16" ht="13.5" customHeight="1" x14ac:dyDescent="0.25">
      <c r="A774" s="139">
        <v>0.36458333333333298</v>
      </c>
      <c r="B774" s="138">
        <v>29</v>
      </c>
      <c r="C774" s="138">
        <v>0</v>
      </c>
      <c r="D774" s="138">
        <v>0</v>
      </c>
      <c r="E774" s="138">
        <v>24</v>
      </c>
      <c r="F774" s="138">
        <v>4</v>
      </c>
      <c r="G774" s="138">
        <v>1</v>
      </c>
      <c r="H774" s="138">
        <v>0</v>
      </c>
      <c r="I774" s="138">
        <v>0</v>
      </c>
      <c r="J774" s="138">
        <v>0</v>
      </c>
      <c r="K774" s="138">
        <v>0</v>
      </c>
      <c r="L774" s="138">
        <v>0</v>
      </c>
      <c r="M774" s="138">
        <v>0</v>
      </c>
      <c r="N774" s="138">
        <v>27.9</v>
      </c>
      <c r="O774" s="138">
        <v>31</v>
      </c>
      <c r="P774" s="2"/>
    </row>
    <row r="775" spans="1:16" ht="13.5" customHeight="1" x14ac:dyDescent="0.25">
      <c r="A775" s="139">
        <v>0.375</v>
      </c>
      <c r="B775" s="138">
        <v>25</v>
      </c>
      <c r="C775" s="138">
        <v>0</v>
      </c>
      <c r="D775" s="138">
        <v>0</v>
      </c>
      <c r="E775" s="138">
        <v>15</v>
      </c>
      <c r="F775" s="138">
        <v>8</v>
      </c>
      <c r="G775" s="138">
        <v>2</v>
      </c>
      <c r="H775" s="138">
        <v>0</v>
      </c>
      <c r="I775" s="138">
        <v>0</v>
      </c>
      <c r="J775" s="138">
        <v>0</v>
      </c>
      <c r="K775" s="138">
        <v>0</v>
      </c>
      <c r="L775" s="138">
        <v>0</v>
      </c>
      <c r="M775" s="138">
        <v>0</v>
      </c>
      <c r="N775" s="138">
        <v>26.4</v>
      </c>
      <c r="O775" s="138">
        <v>29.6</v>
      </c>
      <c r="P775" s="2"/>
    </row>
    <row r="776" spans="1:16" ht="13.5" customHeight="1" x14ac:dyDescent="0.25">
      <c r="A776" s="139">
        <v>0.38541666666666702</v>
      </c>
      <c r="B776" s="138">
        <v>18</v>
      </c>
      <c r="C776" s="138">
        <v>0</v>
      </c>
      <c r="D776" s="138">
        <v>0</v>
      </c>
      <c r="E776" s="138">
        <v>12</v>
      </c>
      <c r="F776" s="138">
        <v>6</v>
      </c>
      <c r="G776" s="138">
        <v>0</v>
      </c>
      <c r="H776" s="138">
        <v>0</v>
      </c>
      <c r="I776" s="138">
        <v>0</v>
      </c>
      <c r="J776" s="138">
        <v>0</v>
      </c>
      <c r="K776" s="138">
        <v>0</v>
      </c>
      <c r="L776" s="138">
        <v>0</v>
      </c>
      <c r="M776" s="138">
        <v>0</v>
      </c>
      <c r="N776" s="138">
        <v>24.5</v>
      </c>
      <c r="O776" s="138">
        <v>28.5</v>
      </c>
      <c r="P776" s="2"/>
    </row>
    <row r="777" spans="1:16" ht="13.5" customHeight="1" x14ac:dyDescent="0.25">
      <c r="A777" s="139">
        <v>0.39583333333333298</v>
      </c>
      <c r="B777" s="138">
        <v>24</v>
      </c>
      <c r="C777" s="138">
        <v>0</v>
      </c>
      <c r="D777" s="138">
        <v>0</v>
      </c>
      <c r="E777" s="138">
        <v>19</v>
      </c>
      <c r="F777" s="138">
        <v>3</v>
      </c>
      <c r="G777" s="138">
        <v>1</v>
      </c>
      <c r="H777" s="138">
        <v>0</v>
      </c>
      <c r="I777" s="138">
        <v>0</v>
      </c>
      <c r="J777" s="138">
        <v>1</v>
      </c>
      <c r="K777" s="138">
        <v>0</v>
      </c>
      <c r="L777" s="138">
        <v>0</v>
      </c>
      <c r="M777" s="138">
        <v>0</v>
      </c>
      <c r="N777" s="138">
        <v>25.2</v>
      </c>
      <c r="O777" s="138">
        <v>29.2</v>
      </c>
      <c r="P777" s="2"/>
    </row>
    <row r="778" spans="1:16" ht="13.5" customHeight="1" x14ac:dyDescent="0.25">
      <c r="A778" s="139">
        <v>0.40625</v>
      </c>
      <c r="B778" s="138">
        <v>35</v>
      </c>
      <c r="C778" s="138">
        <v>1</v>
      </c>
      <c r="D778" s="138">
        <v>0</v>
      </c>
      <c r="E778" s="138">
        <v>28</v>
      </c>
      <c r="F778" s="138">
        <v>4</v>
      </c>
      <c r="G778" s="138">
        <v>2</v>
      </c>
      <c r="H778" s="138">
        <v>0</v>
      </c>
      <c r="I778" s="138">
        <v>0</v>
      </c>
      <c r="J778" s="138">
        <v>0</v>
      </c>
      <c r="K778" s="138">
        <v>0</v>
      </c>
      <c r="L778" s="138">
        <v>0</v>
      </c>
      <c r="M778" s="138">
        <v>0</v>
      </c>
      <c r="N778" s="138">
        <v>25.2</v>
      </c>
      <c r="O778" s="138">
        <v>30.1</v>
      </c>
      <c r="P778" s="2"/>
    </row>
    <row r="779" spans="1:16" ht="13.5" customHeight="1" x14ac:dyDescent="0.25">
      <c r="A779" s="139">
        <v>0.41666666666666702</v>
      </c>
      <c r="B779" s="138">
        <v>15</v>
      </c>
      <c r="C779" s="138">
        <v>0</v>
      </c>
      <c r="D779" s="138">
        <v>0</v>
      </c>
      <c r="E779" s="138">
        <v>11</v>
      </c>
      <c r="F779" s="138">
        <v>3</v>
      </c>
      <c r="G779" s="138">
        <v>1</v>
      </c>
      <c r="H779" s="138">
        <v>0</v>
      </c>
      <c r="I779" s="138">
        <v>0</v>
      </c>
      <c r="J779" s="138">
        <v>0</v>
      </c>
      <c r="K779" s="138">
        <v>0</v>
      </c>
      <c r="L779" s="138">
        <v>0</v>
      </c>
      <c r="M779" s="138">
        <v>0</v>
      </c>
      <c r="N779" s="138">
        <v>26.3</v>
      </c>
      <c r="O779" s="138">
        <v>31.6</v>
      </c>
      <c r="P779" s="2"/>
    </row>
    <row r="780" spans="1:16" ht="13.5" customHeight="1" x14ac:dyDescent="0.25">
      <c r="A780" s="139">
        <v>0.42708333333333298</v>
      </c>
      <c r="B780" s="138">
        <v>16</v>
      </c>
      <c r="C780" s="138">
        <v>1</v>
      </c>
      <c r="D780" s="138">
        <v>0</v>
      </c>
      <c r="E780" s="138">
        <v>10</v>
      </c>
      <c r="F780" s="138">
        <v>1</v>
      </c>
      <c r="G780" s="138">
        <v>3</v>
      </c>
      <c r="H780" s="138">
        <v>0</v>
      </c>
      <c r="I780" s="138">
        <v>0</v>
      </c>
      <c r="J780" s="138">
        <v>0</v>
      </c>
      <c r="K780" s="138">
        <v>0</v>
      </c>
      <c r="L780" s="138">
        <v>1</v>
      </c>
      <c r="M780" s="138">
        <v>0</v>
      </c>
      <c r="N780" s="138">
        <v>23.6</v>
      </c>
      <c r="O780" s="138">
        <v>27.6</v>
      </c>
      <c r="P780" s="2"/>
    </row>
    <row r="781" spans="1:16" ht="13.5" customHeight="1" x14ac:dyDescent="0.25">
      <c r="A781" s="139">
        <v>0.4375</v>
      </c>
      <c r="B781" s="138">
        <v>18</v>
      </c>
      <c r="C781" s="138">
        <v>0</v>
      </c>
      <c r="D781" s="138">
        <v>0</v>
      </c>
      <c r="E781" s="138">
        <v>10</v>
      </c>
      <c r="F781" s="138">
        <v>7</v>
      </c>
      <c r="G781" s="138">
        <v>1</v>
      </c>
      <c r="H781" s="138">
        <v>0</v>
      </c>
      <c r="I781" s="138">
        <v>0</v>
      </c>
      <c r="J781" s="138">
        <v>0</v>
      </c>
      <c r="K781" s="138">
        <v>0</v>
      </c>
      <c r="L781" s="138">
        <v>0</v>
      </c>
      <c r="M781" s="138">
        <v>0</v>
      </c>
      <c r="N781" s="138">
        <v>27.7</v>
      </c>
      <c r="O781" s="138">
        <v>31.2</v>
      </c>
      <c r="P781" s="2"/>
    </row>
    <row r="782" spans="1:16" ht="13.5" customHeight="1" x14ac:dyDescent="0.25">
      <c r="A782" s="139">
        <v>0.44791666666666702</v>
      </c>
      <c r="B782" s="138">
        <v>15</v>
      </c>
      <c r="C782" s="138">
        <v>0</v>
      </c>
      <c r="D782" s="138">
        <v>0</v>
      </c>
      <c r="E782" s="138">
        <v>10</v>
      </c>
      <c r="F782" s="138">
        <v>1</v>
      </c>
      <c r="G782" s="138">
        <v>1</v>
      </c>
      <c r="H782" s="138">
        <v>0</v>
      </c>
      <c r="I782" s="138">
        <v>0</v>
      </c>
      <c r="J782" s="138">
        <v>2</v>
      </c>
      <c r="K782" s="138">
        <v>0</v>
      </c>
      <c r="L782" s="138">
        <v>1</v>
      </c>
      <c r="M782" s="138">
        <v>0</v>
      </c>
      <c r="N782" s="138">
        <v>23.6</v>
      </c>
      <c r="O782" s="138">
        <v>26.2</v>
      </c>
      <c r="P782" s="2"/>
    </row>
    <row r="783" spans="1:16" ht="13.5" customHeight="1" x14ac:dyDescent="0.25">
      <c r="A783" s="139">
        <v>0.45833333333333298</v>
      </c>
      <c r="B783" s="138">
        <v>28</v>
      </c>
      <c r="C783" s="138">
        <v>0</v>
      </c>
      <c r="D783" s="138">
        <v>2</v>
      </c>
      <c r="E783" s="138">
        <v>14</v>
      </c>
      <c r="F783" s="138">
        <v>8</v>
      </c>
      <c r="G783" s="138">
        <v>3</v>
      </c>
      <c r="H783" s="138">
        <v>0</v>
      </c>
      <c r="I783" s="138">
        <v>0</v>
      </c>
      <c r="J783" s="138">
        <v>1</v>
      </c>
      <c r="K783" s="138">
        <v>0</v>
      </c>
      <c r="L783" s="138">
        <v>0</v>
      </c>
      <c r="M783" s="138">
        <v>0</v>
      </c>
      <c r="N783" s="138">
        <v>26.9</v>
      </c>
      <c r="O783" s="138">
        <v>29.4</v>
      </c>
      <c r="P783" s="2"/>
    </row>
    <row r="784" spans="1:16" ht="13.5" customHeight="1" x14ac:dyDescent="0.25">
      <c r="A784" s="139">
        <v>0.46875</v>
      </c>
      <c r="B784" s="138">
        <v>17</v>
      </c>
      <c r="C784" s="138">
        <v>0</v>
      </c>
      <c r="D784" s="138">
        <v>0</v>
      </c>
      <c r="E784" s="138">
        <v>13</v>
      </c>
      <c r="F784" s="138">
        <v>3</v>
      </c>
      <c r="G784" s="138">
        <v>1</v>
      </c>
      <c r="H784" s="138">
        <v>0</v>
      </c>
      <c r="I784" s="138">
        <v>0</v>
      </c>
      <c r="J784" s="138">
        <v>0</v>
      </c>
      <c r="K784" s="138">
        <v>0</v>
      </c>
      <c r="L784" s="138">
        <v>0</v>
      </c>
      <c r="M784" s="138">
        <v>0</v>
      </c>
      <c r="N784" s="138">
        <v>27.3</v>
      </c>
      <c r="O784" s="138">
        <v>30.5</v>
      </c>
      <c r="P784" s="2"/>
    </row>
    <row r="785" spans="1:16" ht="13.5" customHeight="1" x14ac:dyDescent="0.25">
      <c r="A785" s="139">
        <v>0.47916666666666702</v>
      </c>
      <c r="B785" s="138">
        <v>16</v>
      </c>
      <c r="C785" s="138">
        <v>1</v>
      </c>
      <c r="D785" s="138">
        <v>0</v>
      </c>
      <c r="E785" s="138">
        <v>12</v>
      </c>
      <c r="F785" s="138">
        <v>3</v>
      </c>
      <c r="G785" s="138">
        <v>0</v>
      </c>
      <c r="H785" s="138">
        <v>0</v>
      </c>
      <c r="I785" s="138">
        <v>0</v>
      </c>
      <c r="J785" s="138">
        <v>0</v>
      </c>
      <c r="K785" s="138">
        <v>0</v>
      </c>
      <c r="L785" s="138">
        <v>0</v>
      </c>
      <c r="M785" s="138">
        <v>0</v>
      </c>
      <c r="N785" s="138">
        <v>25.8</v>
      </c>
      <c r="O785" s="138">
        <v>29.6</v>
      </c>
      <c r="P785" s="2"/>
    </row>
    <row r="786" spans="1:16" ht="13.5" customHeight="1" x14ac:dyDescent="0.25">
      <c r="A786" s="139">
        <v>0.48958333333333298</v>
      </c>
      <c r="B786" s="138">
        <v>23</v>
      </c>
      <c r="C786" s="138">
        <v>0</v>
      </c>
      <c r="D786" s="138">
        <v>0</v>
      </c>
      <c r="E786" s="138">
        <v>18</v>
      </c>
      <c r="F786" s="138">
        <v>4</v>
      </c>
      <c r="G786" s="138">
        <v>1</v>
      </c>
      <c r="H786" s="138">
        <v>0</v>
      </c>
      <c r="I786" s="138">
        <v>0</v>
      </c>
      <c r="J786" s="138">
        <v>0</v>
      </c>
      <c r="K786" s="138">
        <v>0</v>
      </c>
      <c r="L786" s="138">
        <v>0</v>
      </c>
      <c r="M786" s="138">
        <v>0</v>
      </c>
      <c r="N786" s="138">
        <v>24.3</v>
      </c>
      <c r="O786" s="138">
        <v>27.7</v>
      </c>
      <c r="P786" s="2"/>
    </row>
    <row r="787" spans="1:16" ht="13.5" customHeight="1" x14ac:dyDescent="0.25">
      <c r="A787" s="139">
        <v>0.5</v>
      </c>
      <c r="B787" s="138">
        <v>27</v>
      </c>
      <c r="C787" s="138">
        <v>0</v>
      </c>
      <c r="D787" s="138">
        <v>0</v>
      </c>
      <c r="E787" s="138">
        <v>18</v>
      </c>
      <c r="F787" s="138">
        <v>7</v>
      </c>
      <c r="G787" s="138">
        <v>2</v>
      </c>
      <c r="H787" s="138">
        <v>0</v>
      </c>
      <c r="I787" s="138">
        <v>0</v>
      </c>
      <c r="J787" s="138">
        <v>0</v>
      </c>
      <c r="K787" s="138">
        <v>0</v>
      </c>
      <c r="L787" s="138">
        <v>0</v>
      </c>
      <c r="M787" s="138">
        <v>0</v>
      </c>
      <c r="N787" s="138">
        <v>25.6</v>
      </c>
      <c r="O787" s="138">
        <v>29.8</v>
      </c>
      <c r="P787" s="2"/>
    </row>
    <row r="788" spans="1:16" ht="13.5" customHeight="1" x14ac:dyDescent="0.25">
      <c r="A788" s="139">
        <v>0.51041666666666696</v>
      </c>
      <c r="B788" s="138">
        <v>18</v>
      </c>
      <c r="C788" s="138">
        <v>0</v>
      </c>
      <c r="D788" s="138">
        <v>0</v>
      </c>
      <c r="E788" s="138">
        <v>12</v>
      </c>
      <c r="F788" s="138">
        <v>4</v>
      </c>
      <c r="G788" s="138">
        <v>1</v>
      </c>
      <c r="H788" s="138">
        <v>0</v>
      </c>
      <c r="I788" s="138">
        <v>0</v>
      </c>
      <c r="J788" s="138">
        <v>1</v>
      </c>
      <c r="K788" s="138">
        <v>0</v>
      </c>
      <c r="L788" s="138">
        <v>0</v>
      </c>
      <c r="M788" s="138">
        <v>0</v>
      </c>
      <c r="N788" s="138">
        <v>26.8</v>
      </c>
      <c r="O788" s="138">
        <v>30.3</v>
      </c>
      <c r="P788" s="2"/>
    </row>
    <row r="789" spans="1:16" ht="13.5" customHeight="1" x14ac:dyDescent="0.25">
      <c r="A789" s="139">
        <v>0.52083333333333304</v>
      </c>
      <c r="B789" s="138">
        <v>21</v>
      </c>
      <c r="C789" s="138">
        <v>0</v>
      </c>
      <c r="D789" s="138">
        <v>0</v>
      </c>
      <c r="E789" s="138">
        <v>16</v>
      </c>
      <c r="F789" s="138">
        <v>2</v>
      </c>
      <c r="G789" s="138">
        <v>2</v>
      </c>
      <c r="H789" s="138">
        <v>0</v>
      </c>
      <c r="I789" s="138">
        <v>0</v>
      </c>
      <c r="J789" s="138">
        <v>1</v>
      </c>
      <c r="K789" s="138">
        <v>0</v>
      </c>
      <c r="L789" s="138">
        <v>0</v>
      </c>
      <c r="M789" s="138">
        <v>0</v>
      </c>
      <c r="N789" s="138">
        <v>27</v>
      </c>
      <c r="O789" s="138">
        <v>30.2</v>
      </c>
      <c r="P789" s="2"/>
    </row>
    <row r="790" spans="1:16" ht="13.5" customHeight="1" x14ac:dyDescent="0.25">
      <c r="A790" s="139">
        <v>0.53125</v>
      </c>
      <c r="B790" s="138">
        <v>26</v>
      </c>
      <c r="C790" s="138">
        <v>0</v>
      </c>
      <c r="D790" s="138">
        <v>2</v>
      </c>
      <c r="E790" s="138">
        <v>14</v>
      </c>
      <c r="F790" s="138">
        <v>5</v>
      </c>
      <c r="G790" s="138">
        <v>3</v>
      </c>
      <c r="H790" s="138">
        <v>1</v>
      </c>
      <c r="I790" s="138">
        <v>0</v>
      </c>
      <c r="J790" s="138">
        <v>1</v>
      </c>
      <c r="K790" s="138">
        <v>0</v>
      </c>
      <c r="L790" s="138">
        <v>0</v>
      </c>
      <c r="M790" s="138">
        <v>0</v>
      </c>
      <c r="N790" s="138">
        <v>25</v>
      </c>
      <c r="O790" s="138">
        <v>27.7</v>
      </c>
      <c r="P790" s="2"/>
    </row>
    <row r="791" spans="1:16" ht="13.5" customHeight="1" x14ac:dyDescent="0.25">
      <c r="A791" s="139">
        <v>0.54166666666666696</v>
      </c>
      <c r="B791" s="138">
        <v>25</v>
      </c>
      <c r="C791" s="138">
        <v>0</v>
      </c>
      <c r="D791" s="138">
        <v>0</v>
      </c>
      <c r="E791" s="138">
        <v>16</v>
      </c>
      <c r="F791" s="138">
        <v>8</v>
      </c>
      <c r="G791" s="138">
        <v>1</v>
      </c>
      <c r="H791" s="138">
        <v>0</v>
      </c>
      <c r="I791" s="138">
        <v>0</v>
      </c>
      <c r="J791" s="138">
        <v>0</v>
      </c>
      <c r="K791" s="138">
        <v>0</v>
      </c>
      <c r="L791" s="138">
        <v>0</v>
      </c>
      <c r="M791" s="138">
        <v>0</v>
      </c>
      <c r="N791" s="138">
        <v>25</v>
      </c>
      <c r="O791" s="138">
        <v>29.1</v>
      </c>
      <c r="P791" s="2"/>
    </row>
    <row r="792" spans="1:16" ht="13.5" customHeight="1" x14ac:dyDescent="0.25">
      <c r="A792" s="139">
        <v>0.55208333333333304</v>
      </c>
      <c r="B792" s="138">
        <v>15</v>
      </c>
      <c r="C792" s="138">
        <v>0</v>
      </c>
      <c r="D792" s="138">
        <v>0</v>
      </c>
      <c r="E792" s="138">
        <v>10</v>
      </c>
      <c r="F792" s="138">
        <v>5</v>
      </c>
      <c r="G792" s="138">
        <v>0</v>
      </c>
      <c r="H792" s="138">
        <v>0</v>
      </c>
      <c r="I792" s="138">
        <v>0</v>
      </c>
      <c r="J792" s="138">
        <v>0</v>
      </c>
      <c r="K792" s="138">
        <v>0</v>
      </c>
      <c r="L792" s="138">
        <v>0</v>
      </c>
      <c r="M792" s="138">
        <v>0</v>
      </c>
      <c r="N792" s="138">
        <v>24.5</v>
      </c>
      <c r="O792" s="138">
        <v>28.8</v>
      </c>
      <c r="P792" s="2"/>
    </row>
    <row r="793" spans="1:16" ht="13.5" customHeight="1" x14ac:dyDescent="0.25">
      <c r="A793" s="139">
        <v>0.5625</v>
      </c>
      <c r="B793" s="138">
        <v>27</v>
      </c>
      <c r="C793" s="138">
        <v>0</v>
      </c>
      <c r="D793" s="138">
        <v>0</v>
      </c>
      <c r="E793" s="138">
        <v>21</v>
      </c>
      <c r="F793" s="138">
        <v>4</v>
      </c>
      <c r="G793" s="138">
        <v>1</v>
      </c>
      <c r="H793" s="138">
        <v>0</v>
      </c>
      <c r="I793" s="138">
        <v>0</v>
      </c>
      <c r="J793" s="138">
        <v>0</v>
      </c>
      <c r="K793" s="138">
        <v>0</v>
      </c>
      <c r="L793" s="138">
        <v>0</v>
      </c>
      <c r="M793" s="138">
        <v>1</v>
      </c>
      <c r="N793" s="138">
        <v>26.4</v>
      </c>
      <c r="O793" s="138">
        <v>30</v>
      </c>
      <c r="P793" s="2"/>
    </row>
    <row r="794" spans="1:16" ht="13.5" customHeight="1" x14ac:dyDescent="0.25">
      <c r="A794" s="139">
        <v>0.57291666666666696</v>
      </c>
      <c r="B794" s="138">
        <v>19</v>
      </c>
      <c r="C794" s="138">
        <v>0</v>
      </c>
      <c r="D794" s="138">
        <v>0</v>
      </c>
      <c r="E794" s="138">
        <v>12</v>
      </c>
      <c r="F794" s="138">
        <v>3</v>
      </c>
      <c r="G794" s="138">
        <v>4</v>
      </c>
      <c r="H794" s="138">
        <v>0</v>
      </c>
      <c r="I794" s="138">
        <v>0</v>
      </c>
      <c r="J794" s="138">
        <v>0</v>
      </c>
      <c r="K794" s="138">
        <v>0</v>
      </c>
      <c r="L794" s="138">
        <v>0</v>
      </c>
      <c r="M794" s="138">
        <v>0</v>
      </c>
      <c r="N794" s="138">
        <v>25.2</v>
      </c>
      <c r="O794" s="138">
        <v>28.1</v>
      </c>
      <c r="P794" s="2"/>
    </row>
    <row r="795" spans="1:16" ht="13.5" customHeight="1" x14ac:dyDescent="0.25">
      <c r="A795" s="139">
        <v>0.58333333333333304</v>
      </c>
      <c r="B795" s="138">
        <v>19</v>
      </c>
      <c r="C795" s="138">
        <v>0</v>
      </c>
      <c r="D795" s="138">
        <v>0</v>
      </c>
      <c r="E795" s="138">
        <v>15</v>
      </c>
      <c r="F795" s="138">
        <v>3</v>
      </c>
      <c r="G795" s="138">
        <v>1</v>
      </c>
      <c r="H795" s="138">
        <v>0</v>
      </c>
      <c r="I795" s="138">
        <v>0</v>
      </c>
      <c r="J795" s="138">
        <v>0</v>
      </c>
      <c r="K795" s="138">
        <v>0</v>
      </c>
      <c r="L795" s="138">
        <v>0</v>
      </c>
      <c r="M795" s="138">
        <v>0</v>
      </c>
      <c r="N795" s="138">
        <v>27.4</v>
      </c>
      <c r="O795" s="138">
        <v>32.799999999999997</v>
      </c>
      <c r="P795" s="2"/>
    </row>
    <row r="796" spans="1:16" ht="13.5" customHeight="1" x14ac:dyDescent="0.25">
      <c r="A796" s="139">
        <v>0.59375</v>
      </c>
      <c r="B796" s="138">
        <v>21</v>
      </c>
      <c r="C796" s="138">
        <v>0</v>
      </c>
      <c r="D796" s="138">
        <v>0</v>
      </c>
      <c r="E796" s="138">
        <v>13</v>
      </c>
      <c r="F796" s="138">
        <v>5</v>
      </c>
      <c r="G796" s="138">
        <v>2</v>
      </c>
      <c r="H796" s="138">
        <v>0</v>
      </c>
      <c r="I796" s="138">
        <v>0</v>
      </c>
      <c r="J796" s="138">
        <v>0</v>
      </c>
      <c r="K796" s="138">
        <v>0</v>
      </c>
      <c r="L796" s="138">
        <v>1</v>
      </c>
      <c r="M796" s="138">
        <v>0</v>
      </c>
      <c r="N796" s="138">
        <v>23.9</v>
      </c>
      <c r="O796" s="138">
        <v>29.3</v>
      </c>
      <c r="P796" s="2"/>
    </row>
    <row r="797" spans="1:16" ht="13.5" customHeight="1" x14ac:dyDescent="0.25">
      <c r="A797" s="139">
        <v>0.60416666666666696</v>
      </c>
      <c r="B797" s="138">
        <v>25</v>
      </c>
      <c r="C797" s="138">
        <v>0</v>
      </c>
      <c r="D797" s="138">
        <v>0</v>
      </c>
      <c r="E797" s="138">
        <v>17</v>
      </c>
      <c r="F797" s="138">
        <v>6</v>
      </c>
      <c r="G797" s="138">
        <v>1</v>
      </c>
      <c r="H797" s="138">
        <v>0</v>
      </c>
      <c r="I797" s="138">
        <v>0</v>
      </c>
      <c r="J797" s="138">
        <v>1</v>
      </c>
      <c r="K797" s="138">
        <v>0</v>
      </c>
      <c r="L797" s="138">
        <v>0</v>
      </c>
      <c r="M797" s="138">
        <v>0</v>
      </c>
      <c r="N797" s="138">
        <v>26.7</v>
      </c>
      <c r="O797" s="138">
        <v>31.6</v>
      </c>
      <c r="P797" s="2"/>
    </row>
    <row r="798" spans="1:16" ht="13.5" customHeight="1" x14ac:dyDescent="0.25">
      <c r="A798" s="139">
        <v>0.61458333333333304</v>
      </c>
      <c r="B798" s="138">
        <v>18</v>
      </c>
      <c r="C798" s="138">
        <v>0</v>
      </c>
      <c r="D798" s="138">
        <v>0</v>
      </c>
      <c r="E798" s="138">
        <v>13</v>
      </c>
      <c r="F798" s="138">
        <v>4</v>
      </c>
      <c r="G798" s="138">
        <v>1</v>
      </c>
      <c r="H798" s="138">
        <v>0</v>
      </c>
      <c r="I798" s="138">
        <v>0</v>
      </c>
      <c r="J798" s="138">
        <v>0</v>
      </c>
      <c r="K798" s="138">
        <v>0</v>
      </c>
      <c r="L798" s="138">
        <v>0</v>
      </c>
      <c r="M798" s="138">
        <v>0</v>
      </c>
      <c r="N798" s="138">
        <v>28.3</v>
      </c>
      <c r="O798" s="138">
        <v>30.4</v>
      </c>
      <c r="P798" s="2"/>
    </row>
    <row r="799" spans="1:16" ht="13.5" customHeight="1" x14ac:dyDescent="0.25">
      <c r="A799" s="139">
        <v>0.625</v>
      </c>
      <c r="B799" s="138">
        <v>12</v>
      </c>
      <c r="C799" s="138">
        <v>0</v>
      </c>
      <c r="D799" s="138">
        <v>0</v>
      </c>
      <c r="E799" s="138">
        <v>10</v>
      </c>
      <c r="F799" s="138">
        <v>2</v>
      </c>
      <c r="G799" s="138">
        <v>0</v>
      </c>
      <c r="H799" s="138">
        <v>0</v>
      </c>
      <c r="I799" s="138">
        <v>0</v>
      </c>
      <c r="J799" s="138">
        <v>0</v>
      </c>
      <c r="K799" s="138">
        <v>0</v>
      </c>
      <c r="L799" s="138">
        <v>0</v>
      </c>
      <c r="M799" s="138">
        <v>0</v>
      </c>
      <c r="N799" s="138">
        <v>26.8</v>
      </c>
      <c r="O799" s="138">
        <v>28.3</v>
      </c>
      <c r="P799" s="2"/>
    </row>
    <row r="800" spans="1:16" ht="13.5" customHeight="1" x14ac:dyDescent="0.25">
      <c r="A800" s="139">
        <v>0.63541666666666696</v>
      </c>
      <c r="B800" s="138">
        <v>25</v>
      </c>
      <c r="C800" s="138">
        <v>0</v>
      </c>
      <c r="D800" s="138">
        <v>0</v>
      </c>
      <c r="E800" s="138">
        <v>19</v>
      </c>
      <c r="F800" s="138">
        <v>3</v>
      </c>
      <c r="G800" s="138">
        <v>2</v>
      </c>
      <c r="H800" s="138">
        <v>0</v>
      </c>
      <c r="I800" s="138">
        <v>0</v>
      </c>
      <c r="J800" s="138">
        <v>0</v>
      </c>
      <c r="K800" s="138">
        <v>0</v>
      </c>
      <c r="L800" s="138">
        <v>1</v>
      </c>
      <c r="M800" s="138">
        <v>0</v>
      </c>
      <c r="N800" s="138">
        <v>26.3</v>
      </c>
      <c r="O800" s="138">
        <v>30</v>
      </c>
      <c r="P800" s="2"/>
    </row>
    <row r="801" spans="1:16" ht="13.5" customHeight="1" x14ac:dyDescent="0.25">
      <c r="A801" s="139">
        <v>0.64583333333333304</v>
      </c>
      <c r="B801" s="138">
        <v>37</v>
      </c>
      <c r="C801" s="138">
        <v>1</v>
      </c>
      <c r="D801" s="138">
        <v>0</v>
      </c>
      <c r="E801" s="138">
        <v>30</v>
      </c>
      <c r="F801" s="138">
        <v>2</v>
      </c>
      <c r="G801" s="138">
        <v>4</v>
      </c>
      <c r="H801" s="138">
        <v>0</v>
      </c>
      <c r="I801" s="138">
        <v>0</v>
      </c>
      <c r="J801" s="138">
        <v>0</v>
      </c>
      <c r="K801" s="138">
        <v>0</v>
      </c>
      <c r="L801" s="138">
        <v>0</v>
      </c>
      <c r="M801" s="138">
        <v>0</v>
      </c>
      <c r="N801" s="138">
        <v>26.1</v>
      </c>
      <c r="O801" s="138">
        <v>29.2</v>
      </c>
      <c r="P801" s="2"/>
    </row>
    <row r="802" spans="1:16" ht="13.5" customHeight="1" x14ac:dyDescent="0.25">
      <c r="A802" s="139">
        <v>0.65625</v>
      </c>
      <c r="B802" s="138">
        <v>20</v>
      </c>
      <c r="C802" s="138">
        <v>0</v>
      </c>
      <c r="D802" s="138">
        <v>0</v>
      </c>
      <c r="E802" s="138">
        <v>13</v>
      </c>
      <c r="F802" s="138">
        <v>6</v>
      </c>
      <c r="G802" s="138">
        <v>0</v>
      </c>
      <c r="H802" s="138">
        <v>1</v>
      </c>
      <c r="I802" s="138">
        <v>0</v>
      </c>
      <c r="J802" s="138">
        <v>0</v>
      </c>
      <c r="K802" s="138">
        <v>0</v>
      </c>
      <c r="L802" s="138">
        <v>0</v>
      </c>
      <c r="M802" s="138">
        <v>0</v>
      </c>
      <c r="N802" s="138">
        <v>28.3</v>
      </c>
      <c r="O802" s="138">
        <v>31.5</v>
      </c>
      <c r="P802" s="2"/>
    </row>
    <row r="803" spans="1:16" ht="13.5" customHeight="1" x14ac:dyDescent="0.25">
      <c r="A803" s="139">
        <v>0.66666666666666696</v>
      </c>
      <c r="B803" s="138">
        <v>27</v>
      </c>
      <c r="C803" s="138">
        <v>0</v>
      </c>
      <c r="D803" s="138">
        <v>0</v>
      </c>
      <c r="E803" s="138">
        <v>19</v>
      </c>
      <c r="F803" s="138">
        <v>5</v>
      </c>
      <c r="G803" s="138">
        <v>2</v>
      </c>
      <c r="H803" s="138">
        <v>0</v>
      </c>
      <c r="I803" s="138">
        <v>0</v>
      </c>
      <c r="J803" s="138">
        <v>0</v>
      </c>
      <c r="K803" s="138">
        <v>0</v>
      </c>
      <c r="L803" s="138">
        <v>1</v>
      </c>
      <c r="M803" s="138">
        <v>0</v>
      </c>
      <c r="N803" s="138">
        <v>21.3</v>
      </c>
      <c r="O803" s="138">
        <v>29.9</v>
      </c>
      <c r="P803" s="2"/>
    </row>
    <row r="804" spans="1:16" ht="13.5" customHeight="1" x14ac:dyDescent="0.25">
      <c r="A804" s="139">
        <v>0.67708333333333304</v>
      </c>
      <c r="B804" s="138">
        <v>29</v>
      </c>
      <c r="C804" s="138">
        <v>0</v>
      </c>
      <c r="D804" s="138">
        <v>0</v>
      </c>
      <c r="E804" s="138">
        <v>22</v>
      </c>
      <c r="F804" s="138">
        <v>5</v>
      </c>
      <c r="G804" s="138">
        <v>2</v>
      </c>
      <c r="H804" s="138">
        <v>0</v>
      </c>
      <c r="I804" s="138">
        <v>0</v>
      </c>
      <c r="J804" s="138">
        <v>0</v>
      </c>
      <c r="K804" s="138">
        <v>0</v>
      </c>
      <c r="L804" s="138">
        <v>0</v>
      </c>
      <c r="M804" s="138">
        <v>0</v>
      </c>
      <c r="N804" s="138">
        <v>26.4</v>
      </c>
      <c r="O804" s="138">
        <v>28.7</v>
      </c>
      <c r="P804" s="2"/>
    </row>
    <row r="805" spans="1:16" ht="13.5" customHeight="1" x14ac:dyDescent="0.25">
      <c r="A805" s="139">
        <v>0.6875</v>
      </c>
      <c r="B805" s="138">
        <v>41</v>
      </c>
      <c r="C805" s="138">
        <v>0</v>
      </c>
      <c r="D805" s="138">
        <v>0</v>
      </c>
      <c r="E805" s="138">
        <v>32</v>
      </c>
      <c r="F805" s="138">
        <v>8</v>
      </c>
      <c r="G805" s="138">
        <v>1</v>
      </c>
      <c r="H805" s="138">
        <v>0</v>
      </c>
      <c r="I805" s="138">
        <v>0</v>
      </c>
      <c r="J805" s="138">
        <v>0</v>
      </c>
      <c r="K805" s="138">
        <v>0</v>
      </c>
      <c r="L805" s="138">
        <v>0</v>
      </c>
      <c r="M805" s="138">
        <v>0</v>
      </c>
      <c r="N805" s="138">
        <v>27.1</v>
      </c>
      <c r="O805" s="138">
        <v>30.1</v>
      </c>
      <c r="P805" s="2"/>
    </row>
    <row r="806" spans="1:16" ht="13.5" customHeight="1" x14ac:dyDescent="0.25">
      <c r="A806" s="139">
        <v>0.69791666666666696</v>
      </c>
      <c r="B806" s="138">
        <v>33</v>
      </c>
      <c r="C806" s="138">
        <v>0</v>
      </c>
      <c r="D806" s="138">
        <v>0</v>
      </c>
      <c r="E806" s="138">
        <v>28</v>
      </c>
      <c r="F806" s="138">
        <v>5</v>
      </c>
      <c r="G806" s="138">
        <v>0</v>
      </c>
      <c r="H806" s="138">
        <v>0</v>
      </c>
      <c r="I806" s="138">
        <v>0</v>
      </c>
      <c r="J806" s="138">
        <v>0</v>
      </c>
      <c r="K806" s="138">
        <v>0</v>
      </c>
      <c r="L806" s="138">
        <v>0</v>
      </c>
      <c r="M806" s="138">
        <v>0</v>
      </c>
      <c r="N806" s="138">
        <v>25.6</v>
      </c>
      <c r="O806" s="138">
        <v>29.5</v>
      </c>
      <c r="P806" s="2"/>
    </row>
    <row r="807" spans="1:16" ht="13.5" customHeight="1" x14ac:dyDescent="0.25">
      <c r="A807" s="139">
        <v>0.70833333333333304</v>
      </c>
      <c r="B807" s="138">
        <v>33</v>
      </c>
      <c r="C807" s="138">
        <v>0</v>
      </c>
      <c r="D807" s="138">
        <v>1</v>
      </c>
      <c r="E807" s="138">
        <v>27</v>
      </c>
      <c r="F807" s="138">
        <v>5</v>
      </c>
      <c r="G807" s="138">
        <v>0</v>
      </c>
      <c r="H807" s="138">
        <v>0</v>
      </c>
      <c r="I807" s="138">
        <v>0</v>
      </c>
      <c r="J807" s="138">
        <v>0</v>
      </c>
      <c r="K807" s="138">
        <v>0</v>
      </c>
      <c r="L807" s="138">
        <v>0</v>
      </c>
      <c r="M807" s="138">
        <v>0</v>
      </c>
      <c r="N807" s="138">
        <v>27</v>
      </c>
      <c r="O807" s="138">
        <v>30.4</v>
      </c>
      <c r="P807" s="2"/>
    </row>
    <row r="808" spans="1:16" ht="13.5" customHeight="1" x14ac:dyDescent="0.25">
      <c r="A808" s="139">
        <v>0.71875</v>
      </c>
      <c r="B808" s="138">
        <v>37</v>
      </c>
      <c r="C808" s="138">
        <v>0</v>
      </c>
      <c r="D808" s="138">
        <v>0</v>
      </c>
      <c r="E808" s="138">
        <v>32</v>
      </c>
      <c r="F808" s="138">
        <v>4</v>
      </c>
      <c r="G808" s="138">
        <v>1</v>
      </c>
      <c r="H808" s="138">
        <v>0</v>
      </c>
      <c r="I808" s="138">
        <v>0</v>
      </c>
      <c r="J808" s="138">
        <v>0</v>
      </c>
      <c r="K808" s="138">
        <v>0</v>
      </c>
      <c r="L808" s="138">
        <v>0</v>
      </c>
      <c r="M808" s="138">
        <v>0</v>
      </c>
      <c r="N808" s="138">
        <v>28.1</v>
      </c>
      <c r="O808" s="138">
        <v>31.1</v>
      </c>
      <c r="P808" s="2"/>
    </row>
    <row r="809" spans="1:16" ht="13.5" customHeight="1" x14ac:dyDescent="0.25">
      <c r="A809" s="139">
        <v>0.72916666666666696</v>
      </c>
      <c r="B809" s="138">
        <v>25</v>
      </c>
      <c r="C809" s="138">
        <v>0</v>
      </c>
      <c r="D809" s="138">
        <v>0</v>
      </c>
      <c r="E809" s="138">
        <v>21</v>
      </c>
      <c r="F809" s="138">
        <v>3</v>
      </c>
      <c r="G809" s="138">
        <v>1</v>
      </c>
      <c r="H809" s="138">
        <v>0</v>
      </c>
      <c r="I809" s="138">
        <v>0</v>
      </c>
      <c r="J809" s="138">
        <v>0</v>
      </c>
      <c r="K809" s="138">
        <v>0</v>
      </c>
      <c r="L809" s="138">
        <v>0</v>
      </c>
      <c r="M809" s="138">
        <v>0</v>
      </c>
      <c r="N809" s="138">
        <v>26.6</v>
      </c>
      <c r="O809" s="138">
        <v>30.8</v>
      </c>
      <c r="P809" s="2"/>
    </row>
    <row r="810" spans="1:16" ht="13.5" customHeight="1" x14ac:dyDescent="0.25">
      <c r="A810" s="139">
        <v>0.73958333333333304</v>
      </c>
      <c r="B810" s="138">
        <v>24</v>
      </c>
      <c r="C810" s="138">
        <v>0</v>
      </c>
      <c r="D810" s="138">
        <v>0</v>
      </c>
      <c r="E810" s="138">
        <v>16</v>
      </c>
      <c r="F810" s="138">
        <v>4</v>
      </c>
      <c r="G810" s="138">
        <v>4</v>
      </c>
      <c r="H810" s="138">
        <v>0</v>
      </c>
      <c r="I810" s="138">
        <v>0</v>
      </c>
      <c r="J810" s="138">
        <v>0</v>
      </c>
      <c r="K810" s="138">
        <v>0</v>
      </c>
      <c r="L810" s="138">
        <v>0</v>
      </c>
      <c r="M810" s="138">
        <v>0</v>
      </c>
      <c r="N810" s="138">
        <v>26.4</v>
      </c>
      <c r="O810" s="138">
        <v>29.6</v>
      </c>
      <c r="P810" s="2"/>
    </row>
    <row r="811" spans="1:16" ht="13.5" customHeight="1" x14ac:dyDescent="0.25">
      <c r="A811" s="139">
        <v>0.75</v>
      </c>
      <c r="B811" s="138">
        <v>26</v>
      </c>
      <c r="C811" s="138">
        <v>0</v>
      </c>
      <c r="D811" s="138">
        <v>0</v>
      </c>
      <c r="E811" s="138">
        <v>24</v>
      </c>
      <c r="F811" s="138">
        <v>2</v>
      </c>
      <c r="G811" s="138">
        <v>0</v>
      </c>
      <c r="H811" s="138">
        <v>0</v>
      </c>
      <c r="I811" s="138">
        <v>0</v>
      </c>
      <c r="J811" s="138">
        <v>0</v>
      </c>
      <c r="K811" s="138">
        <v>0</v>
      </c>
      <c r="L811" s="138">
        <v>0</v>
      </c>
      <c r="M811" s="138">
        <v>0</v>
      </c>
      <c r="N811" s="138">
        <v>26.9</v>
      </c>
      <c r="O811" s="138">
        <v>31.7</v>
      </c>
      <c r="P811" s="2"/>
    </row>
    <row r="812" spans="1:16" ht="13.5" customHeight="1" x14ac:dyDescent="0.25">
      <c r="A812" s="139">
        <v>0.76041666666666696</v>
      </c>
      <c r="B812" s="138">
        <v>13</v>
      </c>
      <c r="C812" s="138">
        <v>0</v>
      </c>
      <c r="D812" s="138">
        <v>0</v>
      </c>
      <c r="E812" s="138">
        <v>11</v>
      </c>
      <c r="F812" s="138">
        <v>1</v>
      </c>
      <c r="G812" s="138">
        <v>1</v>
      </c>
      <c r="H812" s="138">
        <v>0</v>
      </c>
      <c r="I812" s="138">
        <v>0</v>
      </c>
      <c r="J812" s="138">
        <v>0</v>
      </c>
      <c r="K812" s="138">
        <v>0</v>
      </c>
      <c r="L812" s="138">
        <v>0</v>
      </c>
      <c r="M812" s="138">
        <v>0</v>
      </c>
      <c r="N812" s="138">
        <v>28.5</v>
      </c>
      <c r="O812" s="138">
        <v>35.9</v>
      </c>
      <c r="P812" s="2"/>
    </row>
    <row r="813" spans="1:16" ht="13.5" customHeight="1" x14ac:dyDescent="0.25">
      <c r="A813" s="139">
        <v>0.77083333333333304</v>
      </c>
      <c r="B813" s="138">
        <v>15</v>
      </c>
      <c r="C813" s="138">
        <v>0</v>
      </c>
      <c r="D813" s="138">
        <v>0</v>
      </c>
      <c r="E813" s="138">
        <v>12</v>
      </c>
      <c r="F813" s="138">
        <v>2</v>
      </c>
      <c r="G813" s="138">
        <v>1</v>
      </c>
      <c r="H813" s="138">
        <v>0</v>
      </c>
      <c r="I813" s="138">
        <v>0</v>
      </c>
      <c r="J813" s="138">
        <v>0</v>
      </c>
      <c r="K813" s="138">
        <v>0</v>
      </c>
      <c r="L813" s="138">
        <v>0</v>
      </c>
      <c r="M813" s="138">
        <v>0</v>
      </c>
      <c r="N813" s="138">
        <v>26.7</v>
      </c>
      <c r="O813" s="138">
        <v>30.4</v>
      </c>
      <c r="P813" s="2"/>
    </row>
    <row r="814" spans="1:16" ht="13.5" customHeight="1" x14ac:dyDescent="0.25">
      <c r="A814" s="139">
        <v>0.78125</v>
      </c>
      <c r="B814" s="138">
        <v>8</v>
      </c>
      <c r="C814" s="138">
        <v>0</v>
      </c>
      <c r="D814" s="138">
        <v>0</v>
      </c>
      <c r="E814" s="138">
        <v>4</v>
      </c>
      <c r="F814" s="138">
        <v>4</v>
      </c>
      <c r="G814" s="138">
        <v>0</v>
      </c>
      <c r="H814" s="138">
        <v>0</v>
      </c>
      <c r="I814" s="138">
        <v>0</v>
      </c>
      <c r="J814" s="138">
        <v>0</v>
      </c>
      <c r="K814" s="138">
        <v>0</v>
      </c>
      <c r="L814" s="138">
        <v>0</v>
      </c>
      <c r="M814" s="138">
        <v>0</v>
      </c>
      <c r="N814" s="138">
        <v>28.3</v>
      </c>
      <c r="O814" s="138" t="s">
        <v>192</v>
      </c>
      <c r="P814" s="2"/>
    </row>
    <row r="815" spans="1:16" ht="13.5" customHeight="1" x14ac:dyDescent="0.25">
      <c r="A815" s="139">
        <v>0.79166666666666696</v>
      </c>
      <c r="B815" s="138">
        <v>13</v>
      </c>
      <c r="C815" s="138">
        <v>0</v>
      </c>
      <c r="D815" s="138">
        <v>0</v>
      </c>
      <c r="E815" s="138">
        <v>11</v>
      </c>
      <c r="F815" s="138">
        <v>2</v>
      </c>
      <c r="G815" s="138">
        <v>0</v>
      </c>
      <c r="H815" s="138">
        <v>0</v>
      </c>
      <c r="I815" s="138">
        <v>0</v>
      </c>
      <c r="J815" s="138">
        <v>0</v>
      </c>
      <c r="K815" s="138">
        <v>0</v>
      </c>
      <c r="L815" s="138">
        <v>0</v>
      </c>
      <c r="M815" s="138">
        <v>0</v>
      </c>
      <c r="N815" s="138">
        <v>28.9</v>
      </c>
      <c r="O815" s="138">
        <v>32.200000000000003</v>
      </c>
      <c r="P815" s="2"/>
    </row>
    <row r="816" spans="1:16" ht="13.5" customHeight="1" x14ac:dyDescent="0.25">
      <c r="A816" s="139">
        <v>0.80208333333333304</v>
      </c>
      <c r="B816" s="138">
        <v>9</v>
      </c>
      <c r="C816" s="138">
        <v>0</v>
      </c>
      <c r="D816" s="138">
        <v>0</v>
      </c>
      <c r="E816" s="138">
        <v>8</v>
      </c>
      <c r="F816" s="138">
        <v>1</v>
      </c>
      <c r="G816" s="138">
        <v>0</v>
      </c>
      <c r="H816" s="138">
        <v>0</v>
      </c>
      <c r="I816" s="138">
        <v>0</v>
      </c>
      <c r="J816" s="138">
        <v>0</v>
      </c>
      <c r="K816" s="138">
        <v>0</v>
      </c>
      <c r="L816" s="138">
        <v>0</v>
      </c>
      <c r="M816" s="138">
        <v>0</v>
      </c>
      <c r="N816" s="138">
        <v>26.7</v>
      </c>
      <c r="O816" s="138" t="s">
        <v>192</v>
      </c>
      <c r="P816" s="2"/>
    </row>
    <row r="817" spans="1:16" ht="13.5" customHeight="1" x14ac:dyDescent="0.25">
      <c r="A817" s="139">
        <v>0.8125</v>
      </c>
      <c r="B817" s="138">
        <v>12</v>
      </c>
      <c r="C817" s="138">
        <v>0</v>
      </c>
      <c r="D817" s="138">
        <v>0</v>
      </c>
      <c r="E817" s="138">
        <v>11</v>
      </c>
      <c r="F817" s="138">
        <v>1</v>
      </c>
      <c r="G817" s="138">
        <v>0</v>
      </c>
      <c r="H817" s="138">
        <v>0</v>
      </c>
      <c r="I817" s="138">
        <v>0</v>
      </c>
      <c r="J817" s="138">
        <v>0</v>
      </c>
      <c r="K817" s="138">
        <v>0</v>
      </c>
      <c r="L817" s="138">
        <v>0</v>
      </c>
      <c r="M817" s="138">
        <v>0</v>
      </c>
      <c r="N817" s="138">
        <v>24.8</v>
      </c>
      <c r="O817" s="138">
        <v>27.7</v>
      </c>
      <c r="P817" s="2"/>
    </row>
    <row r="818" spans="1:16" ht="13.5" customHeight="1" x14ac:dyDescent="0.25">
      <c r="A818" s="139">
        <v>0.82291666666666696</v>
      </c>
      <c r="B818" s="138">
        <v>9</v>
      </c>
      <c r="C818" s="138">
        <v>0</v>
      </c>
      <c r="D818" s="138">
        <v>0</v>
      </c>
      <c r="E818" s="138">
        <v>9</v>
      </c>
      <c r="F818" s="138">
        <v>0</v>
      </c>
      <c r="G818" s="138">
        <v>0</v>
      </c>
      <c r="H818" s="138">
        <v>0</v>
      </c>
      <c r="I818" s="138">
        <v>0</v>
      </c>
      <c r="J818" s="138">
        <v>0</v>
      </c>
      <c r="K818" s="138">
        <v>0</v>
      </c>
      <c r="L818" s="138">
        <v>0</v>
      </c>
      <c r="M818" s="138">
        <v>0</v>
      </c>
      <c r="N818" s="138">
        <v>25.4</v>
      </c>
      <c r="O818" s="138" t="s">
        <v>192</v>
      </c>
      <c r="P818" s="2"/>
    </row>
    <row r="819" spans="1:16" ht="13.5" customHeight="1" x14ac:dyDescent="0.25">
      <c r="A819" s="139">
        <v>0.83333333333333304</v>
      </c>
      <c r="B819" s="138">
        <v>8</v>
      </c>
      <c r="C819" s="138">
        <v>0</v>
      </c>
      <c r="D819" s="138">
        <v>0</v>
      </c>
      <c r="E819" s="138">
        <v>8</v>
      </c>
      <c r="F819" s="138">
        <v>0</v>
      </c>
      <c r="G819" s="138">
        <v>0</v>
      </c>
      <c r="H819" s="138">
        <v>0</v>
      </c>
      <c r="I819" s="138">
        <v>0</v>
      </c>
      <c r="J819" s="138">
        <v>0</v>
      </c>
      <c r="K819" s="138">
        <v>0</v>
      </c>
      <c r="L819" s="138">
        <v>0</v>
      </c>
      <c r="M819" s="138">
        <v>0</v>
      </c>
      <c r="N819" s="138">
        <v>24.6</v>
      </c>
      <c r="O819" s="138" t="s">
        <v>192</v>
      </c>
      <c r="P819" s="2"/>
    </row>
    <row r="820" spans="1:16" ht="13.5" customHeight="1" x14ac:dyDescent="0.25">
      <c r="A820" s="139">
        <v>0.84375</v>
      </c>
      <c r="B820" s="138">
        <v>6</v>
      </c>
      <c r="C820" s="138">
        <v>0</v>
      </c>
      <c r="D820" s="138">
        <v>0</v>
      </c>
      <c r="E820" s="138">
        <v>5</v>
      </c>
      <c r="F820" s="138">
        <v>1</v>
      </c>
      <c r="G820" s="138">
        <v>0</v>
      </c>
      <c r="H820" s="138">
        <v>0</v>
      </c>
      <c r="I820" s="138">
        <v>0</v>
      </c>
      <c r="J820" s="138">
        <v>0</v>
      </c>
      <c r="K820" s="138">
        <v>0</v>
      </c>
      <c r="L820" s="138">
        <v>0</v>
      </c>
      <c r="M820" s="138">
        <v>0</v>
      </c>
      <c r="N820" s="138">
        <v>28.9</v>
      </c>
      <c r="O820" s="138" t="s">
        <v>192</v>
      </c>
      <c r="P820" s="2"/>
    </row>
    <row r="821" spans="1:16" ht="13.5" customHeight="1" x14ac:dyDescent="0.25">
      <c r="A821" s="139">
        <v>0.85416666666666696</v>
      </c>
      <c r="B821" s="138">
        <v>8</v>
      </c>
      <c r="C821" s="138">
        <v>0</v>
      </c>
      <c r="D821" s="138">
        <v>0</v>
      </c>
      <c r="E821" s="138">
        <v>7</v>
      </c>
      <c r="F821" s="138">
        <v>1</v>
      </c>
      <c r="G821" s="138">
        <v>0</v>
      </c>
      <c r="H821" s="138">
        <v>0</v>
      </c>
      <c r="I821" s="138">
        <v>0</v>
      </c>
      <c r="J821" s="138">
        <v>0</v>
      </c>
      <c r="K821" s="138">
        <v>0</v>
      </c>
      <c r="L821" s="138">
        <v>0</v>
      </c>
      <c r="M821" s="138">
        <v>0</v>
      </c>
      <c r="N821" s="138">
        <v>28</v>
      </c>
      <c r="O821" s="138" t="s">
        <v>192</v>
      </c>
      <c r="P821" s="2"/>
    </row>
    <row r="822" spans="1:16" ht="13.5" customHeight="1" x14ac:dyDescent="0.25">
      <c r="A822" s="139">
        <v>0.86458333333333304</v>
      </c>
      <c r="B822" s="138">
        <v>9</v>
      </c>
      <c r="C822" s="138">
        <v>0</v>
      </c>
      <c r="D822" s="138">
        <v>0</v>
      </c>
      <c r="E822" s="138">
        <v>5</v>
      </c>
      <c r="F822" s="138">
        <v>3</v>
      </c>
      <c r="G822" s="138">
        <v>1</v>
      </c>
      <c r="H822" s="138">
        <v>0</v>
      </c>
      <c r="I822" s="138">
        <v>0</v>
      </c>
      <c r="J822" s="138">
        <v>0</v>
      </c>
      <c r="K822" s="138">
        <v>0</v>
      </c>
      <c r="L822" s="138">
        <v>0</v>
      </c>
      <c r="M822" s="138">
        <v>0</v>
      </c>
      <c r="N822" s="138">
        <v>28.5</v>
      </c>
      <c r="O822" s="138" t="s">
        <v>192</v>
      </c>
      <c r="P822" s="2"/>
    </row>
    <row r="823" spans="1:16" ht="13.5" customHeight="1" x14ac:dyDescent="0.25">
      <c r="A823" s="139">
        <v>0.875</v>
      </c>
      <c r="B823" s="138">
        <v>6</v>
      </c>
      <c r="C823" s="138">
        <v>0</v>
      </c>
      <c r="D823" s="138">
        <v>0</v>
      </c>
      <c r="E823" s="138">
        <v>6</v>
      </c>
      <c r="F823" s="138">
        <v>0</v>
      </c>
      <c r="G823" s="138">
        <v>0</v>
      </c>
      <c r="H823" s="138">
        <v>0</v>
      </c>
      <c r="I823" s="138">
        <v>0</v>
      </c>
      <c r="J823" s="138">
        <v>0</v>
      </c>
      <c r="K823" s="138">
        <v>0</v>
      </c>
      <c r="L823" s="138">
        <v>0</v>
      </c>
      <c r="M823" s="138">
        <v>0</v>
      </c>
      <c r="N823" s="138">
        <v>24.9</v>
      </c>
      <c r="O823" s="138" t="s">
        <v>192</v>
      </c>
      <c r="P823" s="2"/>
    </row>
    <row r="824" spans="1:16" ht="13.5" customHeight="1" x14ac:dyDescent="0.25">
      <c r="A824" s="139">
        <v>0.88541666666666696</v>
      </c>
      <c r="B824" s="138">
        <v>9</v>
      </c>
      <c r="C824" s="138">
        <v>0</v>
      </c>
      <c r="D824" s="138">
        <v>0</v>
      </c>
      <c r="E824" s="138">
        <v>9</v>
      </c>
      <c r="F824" s="138">
        <v>0</v>
      </c>
      <c r="G824" s="138">
        <v>0</v>
      </c>
      <c r="H824" s="138">
        <v>0</v>
      </c>
      <c r="I824" s="138">
        <v>0</v>
      </c>
      <c r="J824" s="138">
        <v>0</v>
      </c>
      <c r="K824" s="138">
        <v>0</v>
      </c>
      <c r="L824" s="138">
        <v>0</v>
      </c>
      <c r="M824" s="138">
        <v>0</v>
      </c>
      <c r="N824" s="138">
        <v>26.1</v>
      </c>
      <c r="O824" s="138" t="s">
        <v>192</v>
      </c>
      <c r="P824" s="2"/>
    </row>
    <row r="825" spans="1:16" ht="13.5" customHeight="1" x14ac:dyDescent="0.25">
      <c r="A825" s="139">
        <v>0.89583333333333304</v>
      </c>
      <c r="B825" s="138">
        <v>4</v>
      </c>
      <c r="C825" s="138">
        <v>0</v>
      </c>
      <c r="D825" s="138">
        <v>0</v>
      </c>
      <c r="E825" s="138">
        <v>4</v>
      </c>
      <c r="F825" s="138">
        <v>0</v>
      </c>
      <c r="G825" s="138">
        <v>0</v>
      </c>
      <c r="H825" s="138">
        <v>0</v>
      </c>
      <c r="I825" s="138">
        <v>0</v>
      </c>
      <c r="J825" s="138">
        <v>0</v>
      </c>
      <c r="K825" s="138">
        <v>0</v>
      </c>
      <c r="L825" s="138">
        <v>0</v>
      </c>
      <c r="M825" s="138">
        <v>0</v>
      </c>
      <c r="N825" s="138">
        <v>33.1</v>
      </c>
      <c r="O825" s="138" t="s">
        <v>192</v>
      </c>
      <c r="P825" s="2"/>
    </row>
    <row r="826" spans="1:16" ht="13.5" customHeight="1" x14ac:dyDescent="0.25">
      <c r="A826" s="139">
        <v>0.90625</v>
      </c>
      <c r="B826" s="138">
        <v>4</v>
      </c>
      <c r="C826" s="138">
        <v>0</v>
      </c>
      <c r="D826" s="138">
        <v>0</v>
      </c>
      <c r="E826" s="138">
        <v>4</v>
      </c>
      <c r="F826" s="138">
        <v>0</v>
      </c>
      <c r="G826" s="138">
        <v>0</v>
      </c>
      <c r="H826" s="138">
        <v>0</v>
      </c>
      <c r="I826" s="138">
        <v>0</v>
      </c>
      <c r="J826" s="138">
        <v>0</v>
      </c>
      <c r="K826" s="138">
        <v>0</v>
      </c>
      <c r="L826" s="138">
        <v>0</v>
      </c>
      <c r="M826" s="138">
        <v>0</v>
      </c>
      <c r="N826" s="138">
        <v>29.4</v>
      </c>
      <c r="O826" s="138" t="s">
        <v>192</v>
      </c>
      <c r="P826" s="2"/>
    </row>
    <row r="827" spans="1:16" ht="13.5" customHeight="1" x14ac:dyDescent="0.25">
      <c r="A827" s="139">
        <v>0.91666666666666696</v>
      </c>
      <c r="B827" s="138">
        <v>4</v>
      </c>
      <c r="C827" s="138">
        <v>0</v>
      </c>
      <c r="D827" s="138">
        <v>0</v>
      </c>
      <c r="E827" s="138">
        <v>2</v>
      </c>
      <c r="F827" s="138">
        <v>1</v>
      </c>
      <c r="G827" s="138">
        <v>1</v>
      </c>
      <c r="H827" s="138">
        <v>0</v>
      </c>
      <c r="I827" s="138">
        <v>0</v>
      </c>
      <c r="J827" s="138">
        <v>0</v>
      </c>
      <c r="K827" s="138">
        <v>0</v>
      </c>
      <c r="L827" s="138">
        <v>0</v>
      </c>
      <c r="M827" s="138">
        <v>0</v>
      </c>
      <c r="N827" s="138">
        <v>28.5</v>
      </c>
      <c r="O827" s="138" t="s">
        <v>192</v>
      </c>
      <c r="P827" s="2"/>
    </row>
    <row r="828" spans="1:16" ht="13.5" customHeight="1" x14ac:dyDescent="0.25">
      <c r="A828" s="139">
        <v>0.92708333333333304</v>
      </c>
      <c r="B828" s="138">
        <v>2</v>
      </c>
      <c r="C828" s="138">
        <v>0</v>
      </c>
      <c r="D828" s="138">
        <v>0</v>
      </c>
      <c r="E828" s="138">
        <v>2</v>
      </c>
      <c r="F828" s="138">
        <v>0</v>
      </c>
      <c r="G828" s="138">
        <v>0</v>
      </c>
      <c r="H828" s="138">
        <v>0</v>
      </c>
      <c r="I828" s="138">
        <v>0</v>
      </c>
      <c r="J828" s="138">
        <v>0</v>
      </c>
      <c r="K828" s="138">
        <v>0</v>
      </c>
      <c r="L828" s="138">
        <v>0</v>
      </c>
      <c r="M828" s="138">
        <v>0</v>
      </c>
      <c r="N828" s="138">
        <v>31.8</v>
      </c>
      <c r="O828" s="138" t="s">
        <v>192</v>
      </c>
      <c r="P828" s="2"/>
    </row>
    <row r="829" spans="1:16" ht="13.5" customHeight="1" x14ac:dyDescent="0.25">
      <c r="A829" s="139">
        <v>0.9375</v>
      </c>
      <c r="B829" s="138">
        <v>0</v>
      </c>
      <c r="C829" s="138">
        <v>0</v>
      </c>
      <c r="D829" s="138">
        <v>0</v>
      </c>
      <c r="E829" s="138">
        <v>0</v>
      </c>
      <c r="F829" s="138">
        <v>0</v>
      </c>
      <c r="G829" s="138">
        <v>0</v>
      </c>
      <c r="H829" s="138">
        <v>0</v>
      </c>
      <c r="I829" s="138">
        <v>0</v>
      </c>
      <c r="J829" s="138">
        <v>0</v>
      </c>
      <c r="K829" s="138">
        <v>0</v>
      </c>
      <c r="L829" s="138">
        <v>0</v>
      </c>
      <c r="M829" s="138">
        <v>0</v>
      </c>
      <c r="N829" s="138" t="s">
        <v>192</v>
      </c>
      <c r="O829" s="138" t="s">
        <v>192</v>
      </c>
      <c r="P829" s="2"/>
    </row>
    <row r="830" spans="1:16" ht="13.5" customHeight="1" x14ac:dyDescent="0.25">
      <c r="A830" s="139">
        <v>0.94791666666666696</v>
      </c>
      <c r="B830" s="138">
        <v>0</v>
      </c>
      <c r="C830" s="138">
        <v>0</v>
      </c>
      <c r="D830" s="138">
        <v>0</v>
      </c>
      <c r="E830" s="138">
        <v>0</v>
      </c>
      <c r="F830" s="138">
        <v>0</v>
      </c>
      <c r="G830" s="138">
        <v>0</v>
      </c>
      <c r="H830" s="138">
        <v>0</v>
      </c>
      <c r="I830" s="138">
        <v>0</v>
      </c>
      <c r="J830" s="138">
        <v>0</v>
      </c>
      <c r="K830" s="138">
        <v>0</v>
      </c>
      <c r="L830" s="138">
        <v>0</v>
      </c>
      <c r="M830" s="138">
        <v>0</v>
      </c>
      <c r="N830" s="138" t="s">
        <v>192</v>
      </c>
      <c r="O830" s="138" t="s">
        <v>192</v>
      </c>
      <c r="P830" s="2"/>
    </row>
    <row r="831" spans="1:16" ht="13.5" customHeight="1" x14ac:dyDescent="0.25">
      <c r="A831" s="139">
        <v>0.95833333333333304</v>
      </c>
      <c r="B831" s="138">
        <v>0</v>
      </c>
      <c r="C831" s="138">
        <v>0</v>
      </c>
      <c r="D831" s="138">
        <v>0</v>
      </c>
      <c r="E831" s="138">
        <v>0</v>
      </c>
      <c r="F831" s="138">
        <v>0</v>
      </c>
      <c r="G831" s="138">
        <v>0</v>
      </c>
      <c r="H831" s="138">
        <v>0</v>
      </c>
      <c r="I831" s="138">
        <v>0</v>
      </c>
      <c r="J831" s="138">
        <v>0</v>
      </c>
      <c r="K831" s="138">
        <v>0</v>
      </c>
      <c r="L831" s="138">
        <v>0</v>
      </c>
      <c r="M831" s="138">
        <v>0</v>
      </c>
      <c r="N831" s="138" t="s">
        <v>192</v>
      </c>
      <c r="O831" s="138" t="s">
        <v>192</v>
      </c>
      <c r="P831" s="2"/>
    </row>
    <row r="832" spans="1:16" ht="13.5" customHeight="1" x14ac:dyDescent="0.25">
      <c r="A832" s="139">
        <v>0.96875</v>
      </c>
      <c r="B832" s="138">
        <v>0</v>
      </c>
      <c r="C832" s="138">
        <v>0</v>
      </c>
      <c r="D832" s="138">
        <v>0</v>
      </c>
      <c r="E832" s="138">
        <v>0</v>
      </c>
      <c r="F832" s="138">
        <v>0</v>
      </c>
      <c r="G832" s="138">
        <v>0</v>
      </c>
      <c r="H832" s="138">
        <v>0</v>
      </c>
      <c r="I832" s="138">
        <v>0</v>
      </c>
      <c r="J832" s="138">
        <v>0</v>
      </c>
      <c r="K832" s="138">
        <v>0</v>
      </c>
      <c r="L832" s="138">
        <v>0</v>
      </c>
      <c r="M832" s="138">
        <v>0</v>
      </c>
      <c r="N832" s="138" t="s">
        <v>192</v>
      </c>
      <c r="O832" s="138" t="s">
        <v>192</v>
      </c>
      <c r="P832" s="2"/>
    </row>
    <row r="833" spans="1:16" ht="13.5" customHeight="1" x14ac:dyDescent="0.25">
      <c r="A833" s="139">
        <v>0.97916666666666696</v>
      </c>
      <c r="B833" s="138">
        <v>1</v>
      </c>
      <c r="C833" s="138">
        <v>0</v>
      </c>
      <c r="D833" s="138">
        <v>0</v>
      </c>
      <c r="E833" s="138">
        <v>1</v>
      </c>
      <c r="F833" s="138">
        <v>0</v>
      </c>
      <c r="G833" s="138">
        <v>0</v>
      </c>
      <c r="H833" s="138">
        <v>0</v>
      </c>
      <c r="I833" s="138">
        <v>0</v>
      </c>
      <c r="J833" s="138">
        <v>0</v>
      </c>
      <c r="K833" s="138">
        <v>0</v>
      </c>
      <c r="L833" s="138">
        <v>0</v>
      </c>
      <c r="M833" s="138">
        <v>0</v>
      </c>
      <c r="N833" s="138">
        <v>32.9</v>
      </c>
      <c r="O833" s="138" t="s">
        <v>192</v>
      </c>
      <c r="P833" s="2"/>
    </row>
    <row r="834" spans="1:16" ht="13.5" customHeight="1" thickBot="1" x14ac:dyDescent="0.3">
      <c r="A834" s="140">
        <v>0.98958333333333304</v>
      </c>
      <c r="B834" s="138">
        <v>0</v>
      </c>
      <c r="C834" s="138">
        <v>0</v>
      </c>
      <c r="D834" s="138">
        <v>0</v>
      </c>
      <c r="E834" s="138">
        <v>0</v>
      </c>
      <c r="F834" s="138">
        <v>0</v>
      </c>
      <c r="G834" s="138">
        <v>0</v>
      </c>
      <c r="H834" s="138">
        <v>0</v>
      </c>
      <c r="I834" s="138">
        <v>0</v>
      </c>
      <c r="J834" s="138">
        <v>0</v>
      </c>
      <c r="K834" s="138">
        <v>0</v>
      </c>
      <c r="L834" s="138">
        <v>0</v>
      </c>
      <c r="M834" s="138">
        <v>0</v>
      </c>
      <c r="N834" s="138" t="s">
        <v>192</v>
      </c>
      <c r="O834" s="138" t="s">
        <v>192</v>
      </c>
      <c r="P834" s="2"/>
    </row>
    <row r="835" spans="1:16" ht="13.5" customHeight="1" thickTop="1" x14ac:dyDescent="0.25">
      <c r="A835" s="141" t="s">
        <v>44</v>
      </c>
      <c r="B835" s="142">
        <f t="shared" ref="B835:M835" si="60">SUM(B767:B814)</f>
        <v>1190</v>
      </c>
      <c r="C835" s="142">
        <f t="shared" si="60"/>
        <v>5</v>
      </c>
      <c r="D835" s="142">
        <f t="shared" si="60"/>
        <v>5</v>
      </c>
      <c r="E835" s="142">
        <f t="shared" si="60"/>
        <v>876</v>
      </c>
      <c r="F835" s="142">
        <f t="shared" si="60"/>
        <v>217</v>
      </c>
      <c r="G835" s="142">
        <f t="shared" si="60"/>
        <v>66</v>
      </c>
      <c r="H835" s="142">
        <f t="shared" si="60"/>
        <v>3</v>
      </c>
      <c r="I835" s="142">
        <f t="shared" si="60"/>
        <v>0</v>
      </c>
      <c r="J835" s="142">
        <f t="shared" si="60"/>
        <v>10</v>
      </c>
      <c r="K835" s="142">
        <f t="shared" si="60"/>
        <v>0</v>
      </c>
      <c r="L835" s="142">
        <f t="shared" si="60"/>
        <v>7</v>
      </c>
      <c r="M835" s="142">
        <f t="shared" si="60"/>
        <v>1</v>
      </c>
      <c r="N835" s="143">
        <v>26.2</v>
      </c>
      <c r="O835" s="143">
        <v>29.9</v>
      </c>
    </row>
    <row r="836" spans="1:16" ht="13.5" customHeight="1" x14ac:dyDescent="0.25">
      <c r="A836" s="144" t="s">
        <v>45</v>
      </c>
      <c r="B836" s="138">
        <f t="shared" ref="B836:M836" si="61">SUM(B763:B826)</f>
        <v>1372</v>
      </c>
      <c r="C836" s="138">
        <f t="shared" si="61"/>
        <v>6</v>
      </c>
      <c r="D836" s="138">
        <f t="shared" si="61"/>
        <v>5</v>
      </c>
      <c r="E836" s="138">
        <f t="shared" si="61"/>
        <v>1028</v>
      </c>
      <c r="F836" s="138">
        <f t="shared" si="61"/>
        <v>243</v>
      </c>
      <c r="G836" s="138">
        <f t="shared" si="61"/>
        <v>68</v>
      </c>
      <c r="H836" s="138">
        <f t="shared" si="61"/>
        <v>3</v>
      </c>
      <c r="I836" s="138">
        <f t="shared" si="61"/>
        <v>0</v>
      </c>
      <c r="J836" s="138">
        <f t="shared" si="61"/>
        <v>11</v>
      </c>
      <c r="K836" s="138">
        <f t="shared" si="61"/>
        <v>0</v>
      </c>
      <c r="L836" s="138">
        <f t="shared" si="61"/>
        <v>7</v>
      </c>
      <c r="M836" s="138">
        <f t="shared" si="61"/>
        <v>1</v>
      </c>
      <c r="N836" s="145">
        <v>26.3</v>
      </c>
      <c r="O836" s="145">
        <v>30.1</v>
      </c>
    </row>
    <row r="837" spans="1:16" ht="13.5" customHeight="1" x14ac:dyDescent="0.25">
      <c r="A837" s="138" t="s">
        <v>46</v>
      </c>
      <c r="B837" s="138">
        <f t="shared" ref="B837:M837" si="62">SUM(B763:B834)</f>
        <v>1379</v>
      </c>
      <c r="C837" s="138">
        <f t="shared" si="62"/>
        <v>6</v>
      </c>
      <c r="D837" s="138">
        <f t="shared" si="62"/>
        <v>5</v>
      </c>
      <c r="E837" s="138">
        <f t="shared" si="62"/>
        <v>1033</v>
      </c>
      <c r="F837" s="138">
        <f t="shared" si="62"/>
        <v>244</v>
      </c>
      <c r="G837" s="138">
        <f t="shared" si="62"/>
        <v>69</v>
      </c>
      <c r="H837" s="138">
        <f t="shared" si="62"/>
        <v>3</v>
      </c>
      <c r="I837" s="138">
        <f t="shared" si="62"/>
        <v>0</v>
      </c>
      <c r="J837" s="138">
        <f t="shared" si="62"/>
        <v>11</v>
      </c>
      <c r="K837" s="138">
        <f t="shared" si="62"/>
        <v>0</v>
      </c>
      <c r="L837" s="138">
        <f t="shared" si="62"/>
        <v>7</v>
      </c>
      <c r="M837" s="138">
        <f t="shared" si="62"/>
        <v>1</v>
      </c>
      <c r="N837" s="145">
        <v>26.3</v>
      </c>
      <c r="O837" s="145">
        <v>30.1</v>
      </c>
    </row>
    <row r="838" spans="1:16" ht="13.5" customHeight="1" thickBot="1" x14ac:dyDescent="0.3">
      <c r="A838" s="146" t="s">
        <v>47</v>
      </c>
      <c r="B838" s="146">
        <f t="shared" ref="B838:M838" si="63">SUM(B739:B834)</f>
        <v>1413</v>
      </c>
      <c r="C838" s="146">
        <f t="shared" si="63"/>
        <v>7</v>
      </c>
      <c r="D838" s="146">
        <f t="shared" si="63"/>
        <v>5</v>
      </c>
      <c r="E838" s="146">
        <f t="shared" si="63"/>
        <v>1057</v>
      </c>
      <c r="F838" s="146">
        <f t="shared" si="63"/>
        <v>252</v>
      </c>
      <c r="G838" s="146">
        <f t="shared" si="63"/>
        <v>70</v>
      </c>
      <c r="H838" s="146">
        <f t="shared" si="63"/>
        <v>3</v>
      </c>
      <c r="I838" s="146">
        <f t="shared" si="63"/>
        <v>0</v>
      </c>
      <c r="J838" s="146">
        <f t="shared" si="63"/>
        <v>11</v>
      </c>
      <c r="K838" s="146">
        <f t="shared" si="63"/>
        <v>0</v>
      </c>
      <c r="L838" s="146">
        <f t="shared" si="63"/>
        <v>7</v>
      </c>
      <c r="M838" s="146">
        <f t="shared" si="63"/>
        <v>1</v>
      </c>
      <c r="N838" s="147">
        <v>26.3</v>
      </c>
      <c r="O838" s="147">
        <v>30.1</v>
      </c>
    </row>
    <row r="839" spans="1:16" ht="13.5" customHeight="1" thickTop="1" x14ac:dyDescent="0.25">
      <c r="N839" s="148"/>
      <c r="O839" s="148"/>
    </row>
    <row r="840" spans="1:16" ht="13.5" customHeight="1" thickBot="1" x14ac:dyDescent="0.3">
      <c r="A840" s="149" t="s">
        <v>9</v>
      </c>
      <c r="B840" s="150" t="str">
        <f>TEXT(C840,"dddd")</f>
        <v>Tuesday</v>
      </c>
      <c r="C840" s="150">
        <f>C736+1</f>
        <v>45475</v>
      </c>
      <c r="D840" s="149"/>
      <c r="E840" s="149"/>
      <c r="F840" s="149"/>
      <c r="G840" s="149"/>
      <c r="H840" s="149"/>
      <c r="I840" s="149"/>
      <c r="J840" s="149"/>
      <c r="K840" s="149"/>
      <c r="L840" s="149"/>
      <c r="M840" s="149"/>
      <c r="N840" s="151"/>
      <c r="O840" s="151"/>
    </row>
    <row r="841" spans="1:16" ht="13.5" customHeight="1" thickTop="1" thickBot="1" x14ac:dyDescent="0.3">
      <c r="A841" s="149"/>
      <c r="B841" s="522" t="s">
        <v>30</v>
      </c>
      <c r="C841" s="522" t="s">
        <v>31</v>
      </c>
      <c r="D841" s="522" t="s">
        <v>32</v>
      </c>
      <c r="E841" s="522" t="s">
        <v>33</v>
      </c>
      <c r="F841" s="522" t="s">
        <v>34</v>
      </c>
      <c r="G841" s="522" t="s">
        <v>35</v>
      </c>
      <c r="H841" s="522" t="s">
        <v>36</v>
      </c>
      <c r="I841" s="522" t="s">
        <v>37</v>
      </c>
      <c r="J841" s="522" t="s">
        <v>38</v>
      </c>
      <c r="K841" s="522" t="s">
        <v>39</v>
      </c>
      <c r="L841" s="522" t="s">
        <v>40</v>
      </c>
      <c r="M841" s="522" t="s">
        <v>41</v>
      </c>
      <c r="N841" s="520" t="s">
        <v>42</v>
      </c>
      <c r="O841" s="520" t="s">
        <v>43</v>
      </c>
    </row>
    <row r="842" spans="1:16" ht="13.5" customHeight="1" thickTop="1" thickBot="1" x14ac:dyDescent="0.3">
      <c r="A842" s="152" t="s">
        <v>50</v>
      </c>
      <c r="B842" s="523"/>
      <c r="C842" s="523"/>
      <c r="D842" s="523"/>
      <c r="E842" s="523"/>
      <c r="F842" s="523"/>
      <c r="G842" s="523"/>
      <c r="H842" s="523"/>
      <c r="I842" s="523"/>
      <c r="J842" s="523"/>
      <c r="K842" s="523"/>
      <c r="L842" s="523"/>
      <c r="M842" s="523"/>
      <c r="N842" s="521"/>
      <c r="O842" s="521"/>
    </row>
    <row r="843" spans="1:16" ht="13.5" customHeight="1" thickTop="1" x14ac:dyDescent="0.25">
      <c r="A843" s="137">
        <v>0</v>
      </c>
      <c r="B843" s="138">
        <v>1</v>
      </c>
      <c r="C843" s="138">
        <v>0</v>
      </c>
      <c r="D843" s="138">
        <v>0</v>
      </c>
      <c r="E843" s="138">
        <v>1</v>
      </c>
      <c r="F843" s="138">
        <v>0</v>
      </c>
      <c r="G843" s="138">
        <v>0</v>
      </c>
      <c r="H843" s="138">
        <v>0</v>
      </c>
      <c r="I843" s="138">
        <v>0</v>
      </c>
      <c r="J843" s="138">
        <v>0</v>
      </c>
      <c r="K843" s="138">
        <v>0</v>
      </c>
      <c r="L843" s="138">
        <v>0</v>
      </c>
      <c r="M843" s="138">
        <v>0</v>
      </c>
      <c r="N843" s="138">
        <v>27.4</v>
      </c>
      <c r="O843" s="138" t="s">
        <v>192</v>
      </c>
      <c r="P843" s="2"/>
    </row>
    <row r="844" spans="1:16" ht="13.5" customHeight="1" x14ac:dyDescent="0.25">
      <c r="A844" s="139">
        <v>1.0416666666666666E-2</v>
      </c>
      <c r="B844" s="138">
        <v>0</v>
      </c>
      <c r="C844" s="138">
        <v>0</v>
      </c>
      <c r="D844" s="138">
        <v>0</v>
      </c>
      <c r="E844" s="138">
        <v>0</v>
      </c>
      <c r="F844" s="138">
        <v>0</v>
      </c>
      <c r="G844" s="138">
        <v>0</v>
      </c>
      <c r="H844" s="138">
        <v>0</v>
      </c>
      <c r="I844" s="138">
        <v>0</v>
      </c>
      <c r="J844" s="138">
        <v>0</v>
      </c>
      <c r="K844" s="138">
        <v>0</v>
      </c>
      <c r="L844" s="138">
        <v>0</v>
      </c>
      <c r="M844" s="138">
        <v>0</v>
      </c>
      <c r="N844" s="138" t="s">
        <v>192</v>
      </c>
      <c r="O844" s="138" t="s">
        <v>192</v>
      </c>
      <c r="P844" s="2"/>
    </row>
    <row r="845" spans="1:16" ht="13.5" customHeight="1" x14ac:dyDescent="0.25">
      <c r="A845" s="139">
        <v>2.0833333333333332E-2</v>
      </c>
      <c r="B845" s="138">
        <v>0</v>
      </c>
      <c r="C845" s="138">
        <v>0</v>
      </c>
      <c r="D845" s="138">
        <v>0</v>
      </c>
      <c r="E845" s="138">
        <v>0</v>
      </c>
      <c r="F845" s="138">
        <v>0</v>
      </c>
      <c r="G845" s="138">
        <v>0</v>
      </c>
      <c r="H845" s="138">
        <v>0</v>
      </c>
      <c r="I845" s="138">
        <v>0</v>
      </c>
      <c r="J845" s="138">
        <v>0</v>
      </c>
      <c r="K845" s="138">
        <v>0</v>
      </c>
      <c r="L845" s="138">
        <v>0</v>
      </c>
      <c r="M845" s="138">
        <v>0</v>
      </c>
      <c r="N845" s="138" t="s">
        <v>192</v>
      </c>
      <c r="O845" s="138" t="s">
        <v>192</v>
      </c>
      <c r="P845" s="2"/>
    </row>
    <row r="846" spans="1:16" ht="13.5" customHeight="1" x14ac:dyDescent="0.25">
      <c r="A846" s="139">
        <v>3.125E-2</v>
      </c>
      <c r="B846" s="138">
        <v>2</v>
      </c>
      <c r="C846" s="138">
        <v>0</v>
      </c>
      <c r="D846" s="138">
        <v>0</v>
      </c>
      <c r="E846" s="138">
        <v>2</v>
      </c>
      <c r="F846" s="138">
        <v>0</v>
      </c>
      <c r="G846" s="138">
        <v>0</v>
      </c>
      <c r="H846" s="138">
        <v>0</v>
      </c>
      <c r="I846" s="138">
        <v>0</v>
      </c>
      <c r="J846" s="138">
        <v>0</v>
      </c>
      <c r="K846" s="138">
        <v>0</v>
      </c>
      <c r="L846" s="138">
        <v>0</v>
      </c>
      <c r="M846" s="138">
        <v>0</v>
      </c>
      <c r="N846" s="138">
        <v>25.1</v>
      </c>
      <c r="O846" s="138" t="s">
        <v>192</v>
      </c>
      <c r="P846" s="2"/>
    </row>
    <row r="847" spans="1:16" ht="13.5" customHeight="1" x14ac:dyDescent="0.25">
      <c r="A847" s="139">
        <v>4.1666666666666664E-2</v>
      </c>
      <c r="B847" s="138">
        <v>1</v>
      </c>
      <c r="C847" s="138">
        <v>0</v>
      </c>
      <c r="D847" s="138">
        <v>0</v>
      </c>
      <c r="E847" s="138">
        <v>1</v>
      </c>
      <c r="F847" s="138">
        <v>0</v>
      </c>
      <c r="G847" s="138">
        <v>0</v>
      </c>
      <c r="H847" s="138">
        <v>0</v>
      </c>
      <c r="I847" s="138">
        <v>0</v>
      </c>
      <c r="J847" s="138">
        <v>0</v>
      </c>
      <c r="K847" s="138">
        <v>0</v>
      </c>
      <c r="L847" s="138">
        <v>0</v>
      </c>
      <c r="M847" s="138">
        <v>0</v>
      </c>
      <c r="N847" s="138">
        <v>25.3</v>
      </c>
      <c r="O847" s="138" t="s">
        <v>192</v>
      </c>
      <c r="P847" s="2"/>
    </row>
    <row r="848" spans="1:16" ht="13.5" customHeight="1" x14ac:dyDescent="0.25">
      <c r="A848" s="139">
        <v>5.2083333333333336E-2</v>
      </c>
      <c r="B848" s="138">
        <v>0</v>
      </c>
      <c r="C848" s="138">
        <v>0</v>
      </c>
      <c r="D848" s="138">
        <v>0</v>
      </c>
      <c r="E848" s="138">
        <v>0</v>
      </c>
      <c r="F848" s="138">
        <v>0</v>
      </c>
      <c r="G848" s="138">
        <v>0</v>
      </c>
      <c r="H848" s="138">
        <v>0</v>
      </c>
      <c r="I848" s="138">
        <v>0</v>
      </c>
      <c r="J848" s="138">
        <v>0</v>
      </c>
      <c r="K848" s="138">
        <v>0</v>
      </c>
      <c r="L848" s="138">
        <v>0</v>
      </c>
      <c r="M848" s="138">
        <v>0</v>
      </c>
      <c r="N848" s="138" t="s">
        <v>192</v>
      </c>
      <c r="O848" s="138" t="s">
        <v>192</v>
      </c>
      <c r="P848" s="2"/>
    </row>
    <row r="849" spans="1:16" ht="13.5" customHeight="1" x14ac:dyDescent="0.25">
      <c r="A849" s="139">
        <v>6.25E-2</v>
      </c>
      <c r="B849" s="138">
        <v>0</v>
      </c>
      <c r="C849" s="138">
        <v>0</v>
      </c>
      <c r="D849" s="138">
        <v>0</v>
      </c>
      <c r="E849" s="138">
        <v>0</v>
      </c>
      <c r="F849" s="138">
        <v>0</v>
      </c>
      <c r="G849" s="138">
        <v>0</v>
      </c>
      <c r="H849" s="138">
        <v>0</v>
      </c>
      <c r="I849" s="138">
        <v>0</v>
      </c>
      <c r="J849" s="138">
        <v>0</v>
      </c>
      <c r="K849" s="138">
        <v>0</v>
      </c>
      <c r="L849" s="138">
        <v>0</v>
      </c>
      <c r="M849" s="138">
        <v>0</v>
      </c>
      <c r="N849" s="138" t="s">
        <v>192</v>
      </c>
      <c r="O849" s="138" t="s">
        <v>192</v>
      </c>
      <c r="P849" s="2"/>
    </row>
    <row r="850" spans="1:16" ht="13.5" customHeight="1" x14ac:dyDescent="0.25">
      <c r="A850" s="139">
        <v>7.2916666666666699E-2</v>
      </c>
      <c r="B850" s="138">
        <v>0</v>
      </c>
      <c r="C850" s="138">
        <v>0</v>
      </c>
      <c r="D850" s="138">
        <v>0</v>
      </c>
      <c r="E850" s="138">
        <v>0</v>
      </c>
      <c r="F850" s="138">
        <v>0</v>
      </c>
      <c r="G850" s="138">
        <v>0</v>
      </c>
      <c r="H850" s="138">
        <v>0</v>
      </c>
      <c r="I850" s="138">
        <v>0</v>
      </c>
      <c r="J850" s="138">
        <v>0</v>
      </c>
      <c r="K850" s="138">
        <v>0</v>
      </c>
      <c r="L850" s="138">
        <v>0</v>
      </c>
      <c r="M850" s="138">
        <v>0</v>
      </c>
      <c r="N850" s="138" t="s">
        <v>192</v>
      </c>
      <c r="O850" s="138" t="s">
        <v>192</v>
      </c>
      <c r="P850" s="2"/>
    </row>
    <row r="851" spans="1:16" ht="13.5" customHeight="1" x14ac:dyDescent="0.25">
      <c r="A851" s="139">
        <v>8.3333333333333301E-2</v>
      </c>
      <c r="B851" s="138">
        <v>0</v>
      </c>
      <c r="C851" s="138">
        <v>0</v>
      </c>
      <c r="D851" s="138">
        <v>0</v>
      </c>
      <c r="E851" s="138">
        <v>0</v>
      </c>
      <c r="F851" s="138">
        <v>0</v>
      </c>
      <c r="G851" s="138">
        <v>0</v>
      </c>
      <c r="H851" s="138">
        <v>0</v>
      </c>
      <c r="I851" s="138">
        <v>0</v>
      </c>
      <c r="J851" s="138">
        <v>0</v>
      </c>
      <c r="K851" s="138">
        <v>0</v>
      </c>
      <c r="L851" s="138">
        <v>0</v>
      </c>
      <c r="M851" s="138">
        <v>0</v>
      </c>
      <c r="N851" s="138" t="s">
        <v>192</v>
      </c>
      <c r="O851" s="138" t="s">
        <v>192</v>
      </c>
      <c r="P851" s="2"/>
    </row>
    <row r="852" spans="1:16" ht="13.5" customHeight="1" x14ac:dyDescent="0.25">
      <c r="A852" s="139">
        <v>9.375E-2</v>
      </c>
      <c r="B852" s="138">
        <v>1</v>
      </c>
      <c r="C852" s="138">
        <v>0</v>
      </c>
      <c r="D852" s="138">
        <v>0</v>
      </c>
      <c r="E852" s="138">
        <v>1</v>
      </c>
      <c r="F852" s="138">
        <v>0</v>
      </c>
      <c r="G852" s="138">
        <v>0</v>
      </c>
      <c r="H852" s="138">
        <v>0</v>
      </c>
      <c r="I852" s="138">
        <v>0</v>
      </c>
      <c r="J852" s="138">
        <v>0</v>
      </c>
      <c r="K852" s="138">
        <v>0</v>
      </c>
      <c r="L852" s="138">
        <v>0</v>
      </c>
      <c r="M852" s="138">
        <v>0</v>
      </c>
      <c r="N852" s="138">
        <v>28.2</v>
      </c>
      <c r="O852" s="138" t="s">
        <v>192</v>
      </c>
      <c r="P852" s="2"/>
    </row>
    <row r="853" spans="1:16" ht="13.5" customHeight="1" x14ac:dyDescent="0.25">
      <c r="A853" s="139">
        <v>0.104166666666667</v>
      </c>
      <c r="B853" s="138">
        <v>0</v>
      </c>
      <c r="C853" s="138">
        <v>0</v>
      </c>
      <c r="D853" s="138">
        <v>0</v>
      </c>
      <c r="E853" s="138">
        <v>0</v>
      </c>
      <c r="F853" s="138">
        <v>0</v>
      </c>
      <c r="G853" s="138">
        <v>0</v>
      </c>
      <c r="H853" s="138">
        <v>0</v>
      </c>
      <c r="I853" s="138">
        <v>0</v>
      </c>
      <c r="J853" s="138">
        <v>0</v>
      </c>
      <c r="K853" s="138">
        <v>0</v>
      </c>
      <c r="L853" s="138">
        <v>0</v>
      </c>
      <c r="M853" s="138">
        <v>0</v>
      </c>
      <c r="N853" s="138" t="s">
        <v>192</v>
      </c>
      <c r="O853" s="138" t="s">
        <v>192</v>
      </c>
      <c r="P853" s="2"/>
    </row>
    <row r="854" spans="1:16" ht="13.5" customHeight="1" x14ac:dyDescent="0.25">
      <c r="A854" s="139">
        <v>0.114583333333333</v>
      </c>
      <c r="B854" s="138">
        <v>0</v>
      </c>
      <c r="C854" s="138">
        <v>0</v>
      </c>
      <c r="D854" s="138">
        <v>0</v>
      </c>
      <c r="E854" s="138">
        <v>0</v>
      </c>
      <c r="F854" s="138">
        <v>0</v>
      </c>
      <c r="G854" s="138">
        <v>0</v>
      </c>
      <c r="H854" s="138">
        <v>0</v>
      </c>
      <c r="I854" s="138">
        <v>0</v>
      </c>
      <c r="J854" s="138">
        <v>0</v>
      </c>
      <c r="K854" s="138">
        <v>0</v>
      </c>
      <c r="L854" s="138">
        <v>0</v>
      </c>
      <c r="M854" s="138">
        <v>0</v>
      </c>
      <c r="N854" s="138" t="s">
        <v>192</v>
      </c>
      <c r="O854" s="138" t="s">
        <v>192</v>
      </c>
      <c r="P854" s="2"/>
    </row>
    <row r="855" spans="1:16" ht="13.5" customHeight="1" x14ac:dyDescent="0.25">
      <c r="A855" s="139">
        <v>0.125</v>
      </c>
      <c r="B855" s="138">
        <v>0</v>
      </c>
      <c r="C855" s="138">
        <v>0</v>
      </c>
      <c r="D855" s="138">
        <v>0</v>
      </c>
      <c r="E855" s="138">
        <v>0</v>
      </c>
      <c r="F855" s="138">
        <v>0</v>
      </c>
      <c r="G855" s="138">
        <v>0</v>
      </c>
      <c r="H855" s="138">
        <v>0</v>
      </c>
      <c r="I855" s="138">
        <v>0</v>
      </c>
      <c r="J855" s="138">
        <v>0</v>
      </c>
      <c r="K855" s="138">
        <v>0</v>
      </c>
      <c r="L855" s="138">
        <v>0</v>
      </c>
      <c r="M855" s="138">
        <v>0</v>
      </c>
      <c r="N855" s="138" t="s">
        <v>192</v>
      </c>
      <c r="O855" s="138" t="s">
        <v>192</v>
      </c>
      <c r="P855" s="2"/>
    </row>
    <row r="856" spans="1:16" ht="13.5" customHeight="1" x14ac:dyDescent="0.25">
      <c r="A856" s="139">
        <v>0.13541666666666699</v>
      </c>
      <c r="B856" s="138">
        <v>1</v>
      </c>
      <c r="C856" s="138">
        <v>0</v>
      </c>
      <c r="D856" s="138">
        <v>0</v>
      </c>
      <c r="E856" s="138">
        <v>1</v>
      </c>
      <c r="F856" s="138">
        <v>0</v>
      </c>
      <c r="G856" s="138">
        <v>0</v>
      </c>
      <c r="H856" s="138">
        <v>0</v>
      </c>
      <c r="I856" s="138">
        <v>0</v>
      </c>
      <c r="J856" s="138">
        <v>0</v>
      </c>
      <c r="K856" s="138">
        <v>0</v>
      </c>
      <c r="L856" s="138">
        <v>0</v>
      </c>
      <c r="M856" s="138">
        <v>0</v>
      </c>
      <c r="N856" s="138">
        <v>32.299999999999997</v>
      </c>
      <c r="O856" s="138" t="s">
        <v>192</v>
      </c>
      <c r="P856" s="2"/>
    </row>
    <row r="857" spans="1:16" ht="13.5" customHeight="1" x14ac:dyDescent="0.25">
      <c r="A857" s="139">
        <v>0.14583333333333301</v>
      </c>
      <c r="B857" s="138">
        <v>0</v>
      </c>
      <c r="C857" s="138">
        <v>0</v>
      </c>
      <c r="D857" s="138">
        <v>0</v>
      </c>
      <c r="E857" s="138">
        <v>0</v>
      </c>
      <c r="F857" s="138">
        <v>0</v>
      </c>
      <c r="G857" s="138">
        <v>0</v>
      </c>
      <c r="H857" s="138">
        <v>0</v>
      </c>
      <c r="I857" s="138">
        <v>0</v>
      </c>
      <c r="J857" s="138">
        <v>0</v>
      </c>
      <c r="K857" s="138">
        <v>0</v>
      </c>
      <c r="L857" s="138">
        <v>0</v>
      </c>
      <c r="M857" s="138">
        <v>0</v>
      </c>
      <c r="N857" s="138" t="s">
        <v>192</v>
      </c>
      <c r="O857" s="138" t="s">
        <v>192</v>
      </c>
      <c r="P857" s="2"/>
    </row>
    <row r="858" spans="1:16" ht="13.5" customHeight="1" x14ac:dyDescent="0.25">
      <c r="A858" s="139">
        <v>0.15625</v>
      </c>
      <c r="B858" s="138">
        <v>0</v>
      </c>
      <c r="C858" s="138">
        <v>0</v>
      </c>
      <c r="D858" s="138">
        <v>0</v>
      </c>
      <c r="E858" s="138">
        <v>0</v>
      </c>
      <c r="F858" s="138">
        <v>0</v>
      </c>
      <c r="G858" s="138">
        <v>0</v>
      </c>
      <c r="H858" s="138">
        <v>0</v>
      </c>
      <c r="I858" s="138">
        <v>0</v>
      </c>
      <c r="J858" s="138">
        <v>0</v>
      </c>
      <c r="K858" s="138">
        <v>0</v>
      </c>
      <c r="L858" s="138">
        <v>0</v>
      </c>
      <c r="M858" s="138">
        <v>0</v>
      </c>
      <c r="N858" s="138" t="s">
        <v>192</v>
      </c>
      <c r="O858" s="138" t="s">
        <v>192</v>
      </c>
      <c r="P858" s="2"/>
    </row>
    <row r="859" spans="1:16" ht="13.5" customHeight="1" x14ac:dyDescent="0.25">
      <c r="A859" s="139">
        <v>0.16666666666666699</v>
      </c>
      <c r="B859" s="138">
        <v>0</v>
      </c>
      <c r="C859" s="138">
        <v>0</v>
      </c>
      <c r="D859" s="138">
        <v>0</v>
      </c>
      <c r="E859" s="138">
        <v>0</v>
      </c>
      <c r="F859" s="138">
        <v>0</v>
      </c>
      <c r="G859" s="138">
        <v>0</v>
      </c>
      <c r="H859" s="138">
        <v>0</v>
      </c>
      <c r="I859" s="138">
        <v>0</v>
      </c>
      <c r="J859" s="138">
        <v>0</v>
      </c>
      <c r="K859" s="138">
        <v>0</v>
      </c>
      <c r="L859" s="138">
        <v>0</v>
      </c>
      <c r="M859" s="138">
        <v>0</v>
      </c>
      <c r="N859" s="138" t="s">
        <v>192</v>
      </c>
      <c r="O859" s="138" t="s">
        <v>192</v>
      </c>
      <c r="P859" s="2"/>
    </row>
    <row r="860" spans="1:16" ht="13.5" customHeight="1" x14ac:dyDescent="0.25">
      <c r="A860" s="139">
        <v>0.17708333333333301</v>
      </c>
      <c r="B860" s="138">
        <v>2</v>
      </c>
      <c r="C860" s="138">
        <v>1</v>
      </c>
      <c r="D860" s="138">
        <v>0</v>
      </c>
      <c r="E860" s="138">
        <v>1</v>
      </c>
      <c r="F860" s="138">
        <v>0</v>
      </c>
      <c r="G860" s="138">
        <v>0</v>
      </c>
      <c r="H860" s="138">
        <v>0</v>
      </c>
      <c r="I860" s="138">
        <v>0</v>
      </c>
      <c r="J860" s="138">
        <v>0</v>
      </c>
      <c r="K860" s="138">
        <v>0</v>
      </c>
      <c r="L860" s="138">
        <v>0</v>
      </c>
      <c r="M860" s="138">
        <v>0</v>
      </c>
      <c r="N860" s="138">
        <v>15.5</v>
      </c>
      <c r="O860" s="138" t="s">
        <v>192</v>
      </c>
      <c r="P860" s="2"/>
    </row>
    <row r="861" spans="1:16" ht="13.5" customHeight="1" x14ac:dyDescent="0.25">
      <c r="A861" s="139">
        <v>0.1875</v>
      </c>
      <c r="B861" s="138">
        <v>0</v>
      </c>
      <c r="C861" s="138">
        <v>0</v>
      </c>
      <c r="D861" s="138">
        <v>0</v>
      </c>
      <c r="E861" s="138">
        <v>0</v>
      </c>
      <c r="F861" s="138">
        <v>0</v>
      </c>
      <c r="G861" s="138">
        <v>0</v>
      </c>
      <c r="H861" s="138">
        <v>0</v>
      </c>
      <c r="I861" s="138">
        <v>0</v>
      </c>
      <c r="J861" s="138">
        <v>0</v>
      </c>
      <c r="K861" s="138">
        <v>0</v>
      </c>
      <c r="L861" s="138">
        <v>0</v>
      </c>
      <c r="M861" s="138">
        <v>0</v>
      </c>
      <c r="N861" s="138" t="s">
        <v>192</v>
      </c>
      <c r="O861" s="138" t="s">
        <v>192</v>
      </c>
      <c r="P861" s="2"/>
    </row>
    <row r="862" spans="1:16" ht="13.5" customHeight="1" x14ac:dyDescent="0.25">
      <c r="A862" s="139">
        <v>0.19791666666666699</v>
      </c>
      <c r="B862" s="138">
        <v>2</v>
      </c>
      <c r="C862" s="138">
        <v>0</v>
      </c>
      <c r="D862" s="138">
        <v>0</v>
      </c>
      <c r="E862" s="138">
        <v>2</v>
      </c>
      <c r="F862" s="138">
        <v>0</v>
      </c>
      <c r="G862" s="138">
        <v>0</v>
      </c>
      <c r="H862" s="138">
        <v>0</v>
      </c>
      <c r="I862" s="138">
        <v>0</v>
      </c>
      <c r="J862" s="138">
        <v>0</v>
      </c>
      <c r="K862" s="138">
        <v>0</v>
      </c>
      <c r="L862" s="138">
        <v>0</v>
      </c>
      <c r="M862" s="138">
        <v>0</v>
      </c>
      <c r="N862" s="138">
        <v>31.7</v>
      </c>
      <c r="O862" s="138" t="s">
        <v>192</v>
      </c>
      <c r="P862" s="2"/>
    </row>
    <row r="863" spans="1:16" ht="13.5" customHeight="1" x14ac:dyDescent="0.25">
      <c r="A863" s="139">
        <v>0.20833333333333301</v>
      </c>
      <c r="B863" s="138">
        <v>2</v>
      </c>
      <c r="C863" s="138">
        <v>0</v>
      </c>
      <c r="D863" s="138">
        <v>0</v>
      </c>
      <c r="E863" s="138">
        <v>2</v>
      </c>
      <c r="F863" s="138">
        <v>0</v>
      </c>
      <c r="G863" s="138">
        <v>0</v>
      </c>
      <c r="H863" s="138">
        <v>0</v>
      </c>
      <c r="I863" s="138">
        <v>0</v>
      </c>
      <c r="J863" s="138">
        <v>0</v>
      </c>
      <c r="K863" s="138">
        <v>0</v>
      </c>
      <c r="L863" s="138">
        <v>0</v>
      </c>
      <c r="M863" s="138">
        <v>0</v>
      </c>
      <c r="N863" s="138">
        <v>26.8</v>
      </c>
      <c r="O863" s="138" t="s">
        <v>192</v>
      </c>
      <c r="P863" s="2"/>
    </row>
    <row r="864" spans="1:16" ht="13.5" customHeight="1" x14ac:dyDescent="0.25">
      <c r="A864" s="139">
        <v>0.21875</v>
      </c>
      <c r="B864" s="138">
        <v>2</v>
      </c>
      <c r="C864" s="138">
        <v>0</v>
      </c>
      <c r="D864" s="138">
        <v>0</v>
      </c>
      <c r="E864" s="138">
        <v>1</v>
      </c>
      <c r="F864" s="138">
        <v>1</v>
      </c>
      <c r="G864" s="138">
        <v>0</v>
      </c>
      <c r="H864" s="138">
        <v>0</v>
      </c>
      <c r="I864" s="138">
        <v>0</v>
      </c>
      <c r="J864" s="138">
        <v>0</v>
      </c>
      <c r="K864" s="138">
        <v>0</v>
      </c>
      <c r="L864" s="138">
        <v>0</v>
      </c>
      <c r="M864" s="138">
        <v>0</v>
      </c>
      <c r="N864" s="138">
        <v>28.2</v>
      </c>
      <c r="O864" s="138" t="s">
        <v>192</v>
      </c>
      <c r="P864" s="2"/>
    </row>
    <row r="865" spans="1:16" ht="13.5" customHeight="1" x14ac:dyDescent="0.25">
      <c r="A865" s="139">
        <v>0.22916666666666699</v>
      </c>
      <c r="B865" s="138">
        <v>7</v>
      </c>
      <c r="C865" s="138">
        <v>0</v>
      </c>
      <c r="D865" s="138">
        <v>0</v>
      </c>
      <c r="E865" s="138">
        <v>6</v>
      </c>
      <c r="F865" s="138">
        <v>0</v>
      </c>
      <c r="G865" s="138">
        <v>0</v>
      </c>
      <c r="H865" s="138">
        <v>0</v>
      </c>
      <c r="I865" s="138">
        <v>0</v>
      </c>
      <c r="J865" s="138">
        <v>0</v>
      </c>
      <c r="K865" s="138">
        <v>0</v>
      </c>
      <c r="L865" s="138">
        <v>1</v>
      </c>
      <c r="M865" s="138">
        <v>0</v>
      </c>
      <c r="N865" s="138">
        <v>25.8</v>
      </c>
      <c r="O865" s="138" t="s">
        <v>192</v>
      </c>
      <c r="P865" s="2"/>
    </row>
    <row r="866" spans="1:16" ht="13.5" customHeight="1" x14ac:dyDescent="0.25">
      <c r="A866" s="139">
        <v>0.23958333333333301</v>
      </c>
      <c r="B866" s="138">
        <v>6</v>
      </c>
      <c r="C866" s="138">
        <v>0</v>
      </c>
      <c r="D866" s="138">
        <v>0</v>
      </c>
      <c r="E866" s="138">
        <v>5</v>
      </c>
      <c r="F866" s="138">
        <v>1</v>
      </c>
      <c r="G866" s="138">
        <v>0</v>
      </c>
      <c r="H866" s="138">
        <v>0</v>
      </c>
      <c r="I866" s="138">
        <v>0</v>
      </c>
      <c r="J866" s="138">
        <v>0</v>
      </c>
      <c r="K866" s="138">
        <v>0</v>
      </c>
      <c r="L866" s="138">
        <v>0</v>
      </c>
      <c r="M866" s="138">
        <v>0</v>
      </c>
      <c r="N866" s="138">
        <v>28.5</v>
      </c>
      <c r="O866" s="138" t="s">
        <v>192</v>
      </c>
      <c r="P866" s="2"/>
    </row>
    <row r="867" spans="1:16" ht="13.5" customHeight="1" x14ac:dyDescent="0.25">
      <c r="A867" s="139">
        <v>0.25</v>
      </c>
      <c r="B867" s="138">
        <v>9</v>
      </c>
      <c r="C867" s="138">
        <v>0</v>
      </c>
      <c r="D867" s="138">
        <v>0</v>
      </c>
      <c r="E867" s="138">
        <v>6</v>
      </c>
      <c r="F867" s="138">
        <v>3</v>
      </c>
      <c r="G867" s="138">
        <v>0</v>
      </c>
      <c r="H867" s="138">
        <v>0</v>
      </c>
      <c r="I867" s="138">
        <v>0</v>
      </c>
      <c r="J867" s="138">
        <v>0</v>
      </c>
      <c r="K867" s="138">
        <v>0</v>
      </c>
      <c r="L867" s="138">
        <v>0</v>
      </c>
      <c r="M867" s="138">
        <v>0</v>
      </c>
      <c r="N867" s="138">
        <v>28.3</v>
      </c>
      <c r="O867" s="138" t="s">
        <v>192</v>
      </c>
      <c r="P867" s="2"/>
    </row>
    <row r="868" spans="1:16" ht="13.5" customHeight="1" x14ac:dyDescent="0.25">
      <c r="A868" s="139">
        <v>0.26041666666666702</v>
      </c>
      <c r="B868" s="138">
        <v>7</v>
      </c>
      <c r="C868" s="138">
        <v>0</v>
      </c>
      <c r="D868" s="138">
        <v>1</v>
      </c>
      <c r="E868" s="138">
        <v>3</v>
      </c>
      <c r="F868" s="138">
        <v>3</v>
      </c>
      <c r="G868" s="138">
        <v>0</v>
      </c>
      <c r="H868" s="138">
        <v>0</v>
      </c>
      <c r="I868" s="138">
        <v>0</v>
      </c>
      <c r="J868" s="138">
        <v>0</v>
      </c>
      <c r="K868" s="138">
        <v>0</v>
      </c>
      <c r="L868" s="138">
        <v>0</v>
      </c>
      <c r="M868" s="138">
        <v>0</v>
      </c>
      <c r="N868" s="138">
        <v>28.8</v>
      </c>
      <c r="O868" s="138" t="s">
        <v>192</v>
      </c>
      <c r="P868" s="2"/>
    </row>
    <row r="869" spans="1:16" ht="13.5" customHeight="1" x14ac:dyDescent="0.25">
      <c r="A869" s="139">
        <v>0.27083333333333298</v>
      </c>
      <c r="B869" s="138">
        <v>30</v>
      </c>
      <c r="C869" s="138">
        <v>0</v>
      </c>
      <c r="D869" s="138">
        <v>0</v>
      </c>
      <c r="E869" s="138">
        <v>22</v>
      </c>
      <c r="F869" s="138">
        <v>8</v>
      </c>
      <c r="G869" s="138">
        <v>0</v>
      </c>
      <c r="H869" s="138">
        <v>0</v>
      </c>
      <c r="I869" s="138">
        <v>0</v>
      </c>
      <c r="J869" s="138">
        <v>0</v>
      </c>
      <c r="K869" s="138">
        <v>0</v>
      </c>
      <c r="L869" s="138">
        <v>0</v>
      </c>
      <c r="M869" s="138">
        <v>0</v>
      </c>
      <c r="N869" s="138">
        <v>27.6</v>
      </c>
      <c r="O869" s="138">
        <v>31.8</v>
      </c>
      <c r="P869" s="2"/>
    </row>
    <row r="870" spans="1:16" ht="13.5" customHeight="1" x14ac:dyDescent="0.25">
      <c r="A870" s="139">
        <v>0.28125</v>
      </c>
      <c r="B870" s="138">
        <v>38</v>
      </c>
      <c r="C870" s="138">
        <v>0</v>
      </c>
      <c r="D870" s="138">
        <v>0</v>
      </c>
      <c r="E870" s="138">
        <v>26</v>
      </c>
      <c r="F870" s="138">
        <v>11</v>
      </c>
      <c r="G870" s="138">
        <v>1</v>
      </c>
      <c r="H870" s="138">
        <v>0</v>
      </c>
      <c r="I870" s="138">
        <v>0</v>
      </c>
      <c r="J870" s="138">
        <v>0</v>
      </c>
      <c r="K870" s="138">
        <v>0</v>
      </c>
      <c r="L870" s="138">
        <v>0</v>
      </c>
      <c r="M870" s="138">
        <v>0</v>
      </c>
      <c r="N870" s="138">
        <v>28.6</v>
      </c>
      <c r="O870" s="138">
        <v>31</v>
      </c>
      <c r="P870" s="2"/>
    </row>
    <row r="871" spans="1:16" ht="13.5" customHeight="1" x14ac:dyDescent="0.25">
      <c r="A871" s="139">
        <v>0.29166666666666702</v>
      </c>
      <c r="B871" s="138">
        <v>37</v>
      </c>
      <c r="C871" s="138">
        <v>0</v>
      </c>
      <c r="D871" s="138">
        <v>0</v>
      </c>
      <c r="E871" s="138">
        <v>23</v>
      </c>
      <c r="F871" s="138">
        <v>10</v>
      </c>
      <c r="G871" s="138">
        <v>4</v>
      </c>
      <c r="H871" s="138">
        <v>0</v>
      </c>
      <c r="I871" s="138">
        <v>0</v>
      </c>
      <c r="J871" s="138">
        <v>0</v>
      </c>
      <c r="K871" s="138">
        <v>0</v>
      </c>
      <c r="L871" s="138">
        <v>0</v>
      </c>
      <c r="M871" s="138">
        <v>0</v>
      </c>
      <c r="N871" s="138">
        <v>26.7</v>
      </c>
      <c r="O871" s="138">
        <v>28.9</v>
      </c>
      <c r="P871" s="2"/>
    </row>
    <row r="872" spans="1:16" ht="13.5" customHeight="1" x14ac:dyDescent="0.25">
      <c r="A872" s="139">
        <v>0.30208333333333298</v>
      </c>
      <c r="B872" s="138">
        <v>28</v>
      </c>
      <c r="C872" s="138">
        <v>0</v>
      </c>
      <c r="D872" s="138">
        <v>0</v>
      </c>
      <c r="E872" s="138">
        <v>24</v>
      </c>
      <c r="F872" s="138">
        <v>3</v>
      </c>
      <c r="G872" s="138">
        <v>1</v>
      </c>
      <c r="H872" s="138">
        <v>0</v>
      </c>
      <c r="I872" s="138">
        <v>0</v>
      </c>
      <c r="J872" s="138">
        <v>0</v>
      </c>
      <c r="K872" s="138">
        <v>0</v>
      </c>
      <c r="L872" s="138">
        <v>0</v>
      </c>
      <c r="M872" s="138">
        <v>0</v>
      </c>
      <c r="N872" s="138">
        <v>26.6</v>
      </c>
      <c r="O872" s="138">
        <v>29.6</v>
      </c>
      <c r="P872" s="2"/>
    </row>
    <row r="873" spans="1:16" ht="13.5" customHeight="1" x14ac:dyDescent="0.25">
      <c r="A873" s="139">
        <v>0.3125</v>
      </c>
      <c r="B873" s="138">
        <v>33</v>
      </c>
      <c r="C873" s="138">
        <v>1</v>
      </c>
      <c r="D873" s="138">
        <v>0</v>
      </c>
      <c r="E873" s="138">
        <v>24</v>
      </c>
      <c r="F873" s="138">
        <v>7</v>
      </c>
      <c r="G873" s="138">
        <v>0</v>
      </c>
      <c r="H873" s="138">
        <v>0</v>
      </c>
      <c r="I873" s="138">
        <v>0</v>
      </c>
      <c r="J873" s="138">
        <v>1</v>
      </c>
      <c r="K873" s="138">
        <v>0</v>
      </c>
      <c r="L873" s="138">
        <v>0</v>
      </c>
      <c r="M873" s="138">
        <v>0</v>
      </c>
      <c r="N873" s="138">
        <v>27.7</v>
      </c>
      <c r="O873" s="138">
        <v>31</v>
      </c>
      <c r="P873" s="2"/>
    </row>
    <row r="874" spans="1:16" ht="13.5" customHeight="1" x14ac:dyDescent="0.25">
      <c r="A874" s="139">
        <v>0.32291666666666702</v>
      </c>
      <c r="B874" s="138">
        <v>46</v>
      </c>
      <c r="C874" s="138">
        <v>0</v>
      </c>
      <c r="D874" s="138">
        <v>0</v>
      </c>
      <c r="E874" s="138">
        <v>31</v>
      </c>
      <c r="F874" s="138">
        <v>15</v>
      </c>
      <c r="G874" s="138">
        <v>0</v>
      </c>
      <c r="H874" s="138">
        <v>0</v>
      </c>
      <c r="I874" s="138">
        <v>0</v>
      </c>
      <c r="J874" s="138">
        <v>0</v>
      </c>
      <c r="K874" s="138">
        <v>0</v>
      </c>
      <c r="L874" s="138">
        <v>0</v>
      </c>
      <c r="M874" s="138">
        <v>0</v>
      </c>
      <c r="N874" s="138">
        <v>26.6</v>
      </c>
      <c r="O874" s="138">
        <v>30.5</v>
      </c>
      <c r="P874" s="2"/>
    </row>
    <row r="875" spans="1:16" ht="13.5" customHeight="1" x14ac:dyDescent="0.25">
      <c r="A875" s="139">
        <v>0.33333333333333298</v>
      </c>
      <c r="B875" s="138">
        <v>39</v>
      </c>
      <c r="C875" s="138">
        <v>0</v>
      </c>
      <c r="D875" s="138">
        <v>0</v>
      </c>
      <c r="E875" s="138">
        <v>29</v>
      </c>
      <c r="F875" s="138">
        <v>8</v>
      </c>
      <c r="G875" s="138">
        <v>1</v>
      </c>
      <c r="H875" s="138">
        <v>1</v>
      </c>
      <c r="I875" s="138">
        <v>0</v>
      </c>
      <c r="J875" s="138">
        <v>0</v>
      </c>
      <c r="K875" s="138">
        <v>0</v>
      </c>
      <c r="L875" s="138">
        <v>0</v>
      </c>
      <c r="M875" s="138">
        <v>0</v>
      </c>
      <c r="N875" s="138">
        <v>27.7</v>
      </c>
      <c r="O875" s="138">
        <v>30.7</v>
      </c>
      <c r="P875" s="2"/>
    </row>
    <row r="876" spans="1:16" ht="13.5" customHeight="1" x14ac:dyDescent="0.25">
      <c r="A876" s="139">
        <v>0.34375</v>
      </c>
      <c r="B876" s="138">
        <v>31</v>
      </c>
      <c r="C876" s="138">
        <v>0</v>
      </c>
      <c r="D876" s="138">
        <v>0</v>
      </c>
      <c r="E876" s="138">
        <v>23</v>
      </c>
      <c r="F876" s="138">
        <v>8</v>
      </c>
      <c r="G876" s="138">
        <v>0</v>
      </c>
      <c r="H876" s="138">
        <v>0</v>
      </c>
      <c r="I876" s="138">
        <v>0</v>
      </c>
      <c r="J876" s="138">
        <v>0</v>
      </c>
      <c r="K876" s="138">
        <v>0</v>
      </c>
      <c r="L876" s="138">
        <v>0</v>
      </c>
      <c r="M876" s="138">
        <v>0</v>
      </c>
      <c r="N876" s="138">
        <v>27.3</v>
      </c>
      <c r="O876" s="138">
        <v>29.9</v>
      </c>
      <c r="P876" s="2"/>
    </row>
    <row r="877" spans="1:16" ht="13.5" customHeight="1" x14ac:dyDescent="0.25">
      <c r="A877" s="139">
        <v>0.35416666666666702</v>
      </c>
      <c r="B877" s="138">
        <v>29</v>
      </c>
      <c r="C877" s="138">
        <v>0</v>
      </c>
      <c r="D877" s="138">
        <v>0</v>
      </c>
      <c r="E877" s="138">
        <v>22</v>
      </c>
      <c r="F877" s="138">
        <v>4</v>
      </c>
      <c r="G877" s="138">
        <v>2</v>
      </c>
      <c r="H877" s="138">
        <v>0</v>
      </c>
      <c r="I877" s="138">
        <v>0</v>
      </c>
      <c r="J877" s="138">
        <v>1</v>
      </c>
      <c r="K877" s="138">
        <v>0</v>
      </c>
      <c r="L877" s="138">
        <v>0</v>
      </c>
      <c r="M877" s="138">
        <v>0</v>
      </c>
      <c r="N877" s="138">
        <v>26.6</v>
      </c>
      <c r="O877" s="138">
        <v>30.1</v>
      </c>
      <c r="P877" s="2"/>
    </row>
    <row r="878" spans="1:16" ht="13.5" customHeight="1" x14ac:dyDescent="0.25">
      <c r="A878" s="139">
        <v>0.36458333333333298</v>
      </c>
      <c r="B878" s="138">
        <v>39</v>
      </c>
      <c r="C878" s="138">
        <v>0</v>
      </c>
      <c r="D878" s="138">
        <v>0</v>
      </c>
      <c r="E878" s="138">
        <v>29</v>
      </c>
      <c r="F878" s="138">
        <v>7</v>
      </c>
      <c r="G878" s="138">
        <v>3</v>
      </c>
      <c r="H878" s="138">
        <v>0</v>
      </c>
      <c r="I878" s="138">
        <v>0</v>
      </c>
      <c r="J878" s="138">
        <v>0</v>
      </c>
      <c r="K878" s="138">
        <v>0</v>
      </c>
      <c r="L878" s="138">
        <v>0</v>
      </c>
      <c r="M878" s="138">
        <v>0</v>
      </c>
      <c r="N878" s="138">
        <v>26.3</v>
      </c>
      <c r="O878" s="138">
        <v>29.4</v>
      </c>
      <c r="P878" s="2"/>
    </row>
    <row r="879" spans="1:16" ht="13.5" customHeight="1" x14ac:dyDescent="0.25">
      <c r="A879" s="139">
        <v>0.375</v>
      </c>
      <c r="B879" s="138">
        <v>21</v>
      </c>
      <c r="C879" s="138">
        <v>0</v>
      </c>
      <c r="D879" s="138">
        <v>0</v>
      </c>
      <c r="E879" s="138">
        <v>9</v>
      </c>
      <c r="F879" s="138">
        <v>8</v>
      </c>
      <c r="G879" s="138">
        <v>1</v>
      </c>
      <c r="H879" s="138">
        <v>1</v>
      </c>
      <c r="I879" s="138">
        <v>0</v>
      </c>
      <c r="J879" s="138">
        <v>1</v>
      </c>
      <c r="K879" s="138">
        <v>0</v>
      </c>
      <c r="L879" s="138">
        <v>1</v>
      </c>
      <c r="M879" s="138">
        <v>0</v>
      </c>
      <c r="N879" s="138">
        <v>26.1</v>
      </c>
      <c r="O879" s="138">
        <v>29.8</v>
      </c>
      <c r="P879" s="2"/>
    </row>
    <row r="880" spans="1:16" ht="13.5" customHeight="1" x14ac:dyDescent="0.25">
      <c r="A880" s="139">
        <v>0.38541666666666702</v>
      </c>
      <c r="B880" s="138">
        <v>20</v>
      </c>
      <c r="C880" s="138">
        <v>0</v>
      </c>
      <c r="D880" s="138">
        <v>0</v>
      </c>
      <c r="E880" s="138">
        <v>14</v>
      </c>
      <c r="F880" s="138">
        <v>5</v>
      </c>
      <c r="G880" s="138">
        <v>1</v>
      </c>
      <c r="H880" s="138">
        <v>0</v>
      </c>
      <c r="I880" s="138">
        <v>0</v>
      </c>
      <c r="J880" s="138">
        <v>0</v>
      </c>
      <c r="K880" s="138">
        <v>0</v>
      </c>
      <c r="L880" s="138">
        <v>0</v>
      </c>
      <c r="M880" s="138">
        <v>0</v>
      </c>
      <c r="N880" s="138">
        <v>26.3</v>
      </c>
      <c r="O880" s="138">
        <v>29.3</v>
      </c>
      <c r="P880" s="2"/>
    </row>
    <row r="881" spans="1:16" ht="13.5" customHeight="1" x14ac:dyDescent="0.25">
      <c r="A881" s="139">
        <v>0.39583333333333298</v>
      </c>
      <c r="B881" s="138">
        <v>15</v>
      </c>
      <c r="C881" s="138">
        <v>1</v>
      </c>
      <c r="D881" s="138">
        <v>0</v>
      </c>
      <c r="E881" s="138">
        <v>11</v>
      </c>
      <c r="F881" s="138">
        <v>2</v>
      </c>
      <c r="G881" s="138">
        <v>1</v>
      </c>
      <c r="H881" s="138">
        <v>0</v>
      </c>
      <c r="I881" s="138">
        <v>0</v>
      </c>
      <c r="J881" s="138">
        <v>0</v>
      </c>
      <c r="K881" s="138">
        <v>0</v>
      </c>
      <c r="L881" s="138">
        <v>0</v>
      </c>
      <c r="M881" s="138">
        <v>0</v>
      </c>
      <c r="N881" s="138">
        <v>24.7</v>
      </c>
      <c r="O881" s="138">
        <v>29.2</v>
      </c>
      <c r="P881" s="2"/>
    </row>
    <row r="882" spans="1:16" ht="13.5" customHeight="1" x14ac:dyDescent="0.25">
      <c r="A882" s="139">
        <v>0.40625</v>
      </c>
      <c r="B882" s="138">
        <v>25</v>
      </c>
      <c r="C882" s="138">
        <v>0</v>
      </c>
      <c r="D882" s="138">
        <v>0</v>
      </c>
      <c r="E882" s="138">
        <v>19</v>
      </c>
      <c r="F882" s="138">
        <v>5</v>
      </c>
      <c r="G882" s="138">
        <v>1</v>
      </c>
      <c r="H882" s="138">
        <v>0</v>
      </c>
      <c r="I882" s="138">
        <v>0</v>
      </c>
      <c r="J882" s="138">
        <v>0</v>
      </c>
      <c r="K882" s="138">
        <v>0</v>
      </c>
      <c r="L882" s="138">
        <v>0</v>
      </c>
      <c r="M882" s="138">
        <v>0</v>
      </c>
      <c r="N882" s="138">
        <v>26.9</v>
      </c>
      <c r="O882" s="138">
        <v>29.6</v>
      </c>
      <c r="P882" s="2"/>
    </row>
    <row r="883" spans="1:16" ht="13.5" customHeight="1" x14ac:dyDescent="0.25">
      <c r="A883" s="139">
        <v>0.41666666666666702</v>
      </c>
      <c r="B883" s="138">
        <v>29</v>
      </c>
      <c r="C883" s="138">
        <v>0</v>
      </c>
      <c r="D883" s="138">
        <v>0</v>
      </c>
      <c r="E883" s="138">
        <v>22</v>
      </c>
      <c r="F883" s="138">
        <v>4</v>
      </c>
      <c r="G883" s="138">
        <v>3</v>
      </c>
      <c r="H883" s="138">
        <v>0</v>
      </c>
      <c r="I883" s="138">
        <v>0</v>
      </c>
      <c r="J883" s="138">
        <v>0</v>
      </c>
      <c r="K883" s="138">
        <v>0</v>
      </c>
      <c r="L883" s="138">
        <v>0</v>
      </c>
      <c r="M883" s="138">
        <v>0</v>
      </c>
      <c r="N883" s="138">
        <v>25.4</v>
      </c>
      <c r="O883" s="138">
        <v>27.8</v>
      </c>
      <c r="P883" s="2"/>
    </row>
    <row r="884" spans="1:16" ht="13.5" customHeight="1" x14ac:dyDescent="0.25">
      <c r="A884" s="139">
        <v>0.42708333333333298</v>
      </c>
      <c r="B884" s="138">
        <v>26</v>
      </c>
      <c r="C884" s="138">
        <v>0</v>
      </c>
      <c r="D884" s="138">
        <v>0</v>
      </c>
      <c r="E884" s="138">
        <v>19</v>
      </c>
      <c r="F884" s="138">
        <v>4</v>
      </c>
      <c r="G884" s="138">
        <v>3</v>
      </c>
      <c r="H884" s="138">
        <v>0</v>
      </c>
      <c r="I884" s="138">
        <v>0</v>
      </c>
      <c r="J884" s="138">
        <v>0</v>
      </c>
      <c r="K884" s="138">
        <v>0</v>
      </c>
      <c r="L884" s="138">
        <v>0</v>
      </c>
      <c r="M884" s="138">
        <v>0</v>
      </c>
      <c r="N884" s="138">
        <v>26.1</v>
      </c>
      <c r="O884" s="138">
        <v>28.3</v>
      </c>
      <c r="P884" s="2"/>
    </row>
    <row r="885" spans="1:16" ht="13.5" customHeight="1" x14ac:dyDescent="0.25">
      <c r="A885" s="139">
        <v>0.4375</v>
      </c>
      <c r="B885" s="138">
        <v>14</v>
      </c>
      <c r="C885" s="138">
        <v>0</v>
      </c>
      <c r="D885" s="138">
        <v>0</v>
      </c>
      <c r="E885" s="138">
        <v>9</v>
      </c>
      <c r="F885" s="138">
        <v>4</v>
      </c>
      <c r="G885" s="138">
        <v>1</v>
      </c>
      <c r="H885" s="138">
        <v>0</v>
      </c>
      <c r="I885" s="138">
        <v>0</v>
      </c>
      <c r="J885" s="138">
        <v>0</v>
      </c>
      <c r="K885" s="138">
        <v>0</v>
      </c>
      <c r="L885" s="138">
        <v>0</v>
      </c>
      <c r="M885" s="138">
        <v>0</v>
      </c>
      <c r="N885" s="138">
        <v>26.7</v>
      </c>
      <c r="O885" s="138">
        <v>31.1</v>
      </c>
      <c r="P885" s="2"/>
    </row>
    <row r="886" spans="1:16" ht="13.5" customHeight="1" x14ac:dyDescent="0.25">
      <c r="A886" s="139">
        <v>0.44791666666666702</v>
      </c>
      <c r="B886" s="138">
        <v>10</v>
      </c>
      <c r="C886" s="138">
        <v>0</v>
      </c>
      <c r="D886" s="138">
        <v>0</v>
      </c>
      <c r="E886" s="138">
        <v>7</v>
      </c>
      <c r="F886" s="138">
        <v>3</v>
      </c>
      <c r="G886" s="138">
        <v>0</v>
      </c>
      <c r="H886" s="138">
        <v>0</v>
      </c>
      <c r="I886" s="138">
        <v>0</v>
      </c>
      <c r="J886" s="138">
        <v>0</v>
      </c>
      <c r="K886" s="138">
        <v>0</v>
      </c>
      <c r="L886" s="138">
        <v>0</v>
      </c>
      <c r="M886" s="138">
        <v>0</v>
      </c>
      <c r="N886" s="138">
        <v>25.5</v>
      </c>
      <c r="O886" s="138" t="s">
        <v>192</v>
      </c>
      <c r="P886" s="2"/>
    </row>
    <row r="887" spans="1:16" ht="13.5" customHeight="1" x14ac:dyDescent="0.25">
      <c r="A887" s="139">
        <v>0.45833333333333298</v>
      </c>
      <c r="B887" s="138">
        <v>19</v>
      </c>
      <c r="C887" s="138">
        <v>0</v>
      </c>
      <c r="D887" s="138">
        <v>0</v>
      </c>
      <c r="E887" s="138">
        <v>13</v>
      </c>
      <c r="F887" s="138">
        <v>3</v>
      </c>
      <c r="G887" s="138">
        <v>1</v>
      </c>
      <c r="H887" s="138">
        <v>0</v>
      </c>
      <c r="I887" s="138">
        <v>0</v>
      </c>
      <c r="J887" s="138">
        <v>2</v>
      </c>
      <c r="K887" s="138">
        <v>0</v>
      </c>
      <c r="L887" s="138">
        <v>0</v>
      </c>
      <c r="M887" s="138">
        <v>0</v>
      </c>
      <c r="N887" s="138">
        <v>25.9</v>
      </c>
      <c r="O887" s="138">
        <v>29.2</v>
      </c>
      <c r="P887" s="2"/>
    </row>
    <row r="888" spans="1:16" ht="13.5" customHeight="1" x14ac:dyDescent="0.25">
      <c r="A888" s="139">
        <v>0.46875</v>
      </c>
      <c r="B888" s="138">
        <v>14</v>
      </c>
      <c r="C888" s="138">
        <v>0</v>
      </c>
      <c r="D888" s="138">
        <v>0</v>
      </c>
      <c r="E888" s="138">
        <v>9</v>
      </c>
      <c r="F888" s="138">
        <v>5</v>
      </c>
      <c r="G888" s="138">
        <v>0</v>
      </c>
      <c r="H888" s="138">
        <v>0</v>
      </c>
      <c r="I888" s="138">
        <v>0</v>
      </c>
      <c r="J888" s="138">
        <v>0</v>
      </c>
      <c r="K888" s="138">
        <v>0</v>
      </c>
      <c r="L888" s="138">
        <v>0</v>
      </c>
      <c r="M888" s="138">
        <v>0</v>
      </c>
      <c r="N888" s="138">
        <v>24.1</v>
      </c>
      <c r="O888" s="138">
        <v>27</v>
      </c>
      <c r="P888" s="2"/>
    </row>
    <row r="889" spans="1:16" ht="13.5" customHeight="1" x14ac:dyDescent="0.25">
      <c r="A889" s="139">
        <v>0.47916666666666702</v>
      </c>
      <c r="B889" s="138">
        <v>18</v>
      </c>
      <c r="C889" s="138">
        <v>0</v>
      </c>
      <c r="D889" s="138">
        <v>0</v>
      </c>
      <c r="E889" s="138">
        <v>15</v>
      </c>
      <c r="F889" s="138">
        <v>1</v>
      </c>
      <c r="G889" s="138">
        <v>1</v>
      </c>
      <c r="H889" s="138">
        <v>0</v>
      </c>
      <c r="I889" s="138">
        <v>1</v>
      </c>
      <c r="J889" s="138">
        <v>0</v>
      </c>
      <c r="K889" s="138">
        <v>0</v>
      </c>
      <c r="L889" s="138">
        <v>0</v>
      </c>
      <c r="M889" s="138">
        <v>0</v>
      </c>
      <c r="N889" s="138">
        <v>26</v>
      </c>
      <c r="O889" s="138">
        <v>31.5</v>
      </c>
      <c r="P889" s="2"/>
    </row>
    <row r="890" spans="1:16" ht="13.5" customHeight="1" x14ac:dyDescent="0.25">
      <c r="A890" s="139">
        <v>0.48958333333333298</v>
      </c>
      <c r="B890" s="138">
        <v>8</v>
      </c>
      <c r="C890" s="138">
        <v>0</v>
      </c>
      <c r="D890" s="138">
        <v>0</v>
      </c>
      <c r="E890" s="138">
        <v>5</v>
      </c>
      <c r="F890" s="138">
        <v>3</v>
      </c>
      <c r="G890" s="138">
        <v>0</v>
      </c>
      <c r="H890" s="138">
        <v>0</v>
      </c>
      <c r="I890" s="138">
        <v>0</v>
      </c>
      <c r="J890" s="138">
        <v>0</v>
      </c>
      <c r="K890" s="138">
        <v>0</v>
      </c>
      <c r="L890" s="138">
        <v>0</v>
      </c>
      <c r="M890" s="138">
        <v>0</v>
      </c>
      <c r="N890" s="138">
        <v>25.3</v>
      </c>
      <c r="O890" s="138" t="s">
        <v>192</v>
      </c>
      <c r="P890" s="2"/>
    </row>
    <row r="891" spans="1:16" ht="13.5" customHeight="1" x14ac:dyDescent="0.25">
      <c r="A891" s="139">
        <v>0.5</v>
      </c>
      <c r="B891" s="138">
        <v>22</v>
      </c>
      <c r="C891" s="138">
        <v>0</v>
      </c>
      <c r="D891" s="138">
        <v>1</v>
      </c>
      <c r="E891" s="138">
        <v>18</v>
      </c>
      <c r="F891" s="138">
        <v>3</v>
      </c>
      <c r="G891" s="138">
        <v>0</v>
      </c>
      <c r="H891" s="138">
        <v>0</v>
      </c>
      <c r="I891" s="138">
        <v>0</v>
      </c>
      <c r="J891" s="138">
        <v>0</v>
      </c>
      <c r="K891" s="138">
        <v>0</v>
      </c>
      <c r="L891" s="138">
        <v>0</v>
      </c>
      <c r="M891" s="138">
        <v>0</v>
      </c>
      <c r="N891" s="138">
        <v>27.6</v>
      </c>
      <c r="O891" s="138">
        <v>30.6</v>
      </c>
      <c r="P891" s="2"/>
    </row>
    <row r="892" spans="1:16" ht="13.5" customHeight="1" x14ac:dyDescent="0.25">
      <c r="A892" s="139">
        <v>0.51041666666666696</v>
      </c>
      <c r="B892" s="138">
        <v>19</v>
      </c>
      <c r="C892" s="138">
        <v>0</v>
      </c>
      <c r="D892" s="138">
        <v>0</v>
      </c>
      <c r="E892" s="138">
        <v>11</v>
      </c>
      <c r="F892" s="138">
        <v>6</v>
      </c>
      <c r="G892" s="138">
        <v>1</v>
      </c>
      <c r="H892" s="138">
        <v>0</v>
      </c>
      <c r="I892" s="138">
        <v>0</v>
      </c>
      <c r="J892" s="138">
        <v>1</v>
      </c>
      <c r="K892" s="138">
        <v>0</v>
      </c>
      <c r="L892" s="138">
        <v>0</v>
      </c>
      <c r="M892" s="138">
        <v>0</v>
      </c>
      <c r="N892" s="138">
        <v>24.2</v>
      </c>
      <c r="O892" s="138">
        <v>27.5</v>
      </c>
      <c r="P892" s="2"/>
    </row>
    <row r="893" spans="1:16" ht="13.5" customHeight="1" x14ac:dyDescent="0.25">
      <c r="A893" s="139">
        <v>0.52083333333333304</v>
      </c>
      <c r="B893" s="138">
        <v>27</v>
      </c>
      <c r="C893" s="138">
        <v>0</v>
      </c>
      <c r="D893" s="138">
        <v>1</v>
      </c>
      <c r="E893" s="138">
        <v>21</v>
      </c>
      <c r="F893" s="138">
        <v>4</v>
      </c>
      <c r="G893" s="138">
        <v>0</v>
      </c>
      <c r="H893" s="138">
        <v>0</v>
      </c>
      <c r="I893" s="138">
        <v>0</v>
      </c>
      <c r="J893" s="138">
        <v>0</v>
      </c>
      <c r="K893" s="138">
        <v>0</v>
      </c>
      <c r="L893" s="138">
        <v>0</v>
      </c>
      <c r="M893" s="138">
        <v>1</v>
      </c>
      <c r="N893" s="138">
        <v>26.6</v>
      </c>
      <c r="O893" s="138">
        <v>30</v>
      </c>
      <c r="P893" s="2"/>
    </row>
    <row r="894" spans="1:16" ht="13.5" customHeight="1" x14ac:dyDescent="0.25">
      <c r="A894" s="139">
        <v>0.53125</v>
      </c>
      <c r="B894" s="138">
        <v>21</v>
      </c>
      <c r="C894" s="138">
        <v>0</v>
      </c>
      <c r="D894" s="138">
        <v>0</v>
      </c>
      <c r="E894" s="138">
        <v>15</v>
      </c>
      <c r="F894" s="138">
        <v>3</v>
      </c>
      <c r="G894" s="138">
        <v>3</v>
      </c>
      <c r="H894" s="138">
        <v>0</v>
      </c>
      <c r="I894" s="138">
        <v>0</v>
      </c>
      <c r="J894" s="138">
        <v>0</v>
      </c>
      <c r="K894" s="138">
        <v>0</v>
      </c>
      <c r="L894" s="138">
        <v>0</v>
      </c>
      <c r="M894" s="138">
        <v>0</v>
      </c>
      <c r="N894" s="138">
        <v>25.2</v>
      </c>
      <c r="O894" s="138">
        <v>27</v>
      </c>
      <c r="P894" s="2"/>
    </row>
    <row r="895" spans="1:16" ht="13.5" customHeight="1" x14ac:dyDescent="0.25">
      <c r="A895" s="139">
        <v>0.54166666666666696</v>
      </c>
      <c r="B895" s="138">
        <v>20</v>
      </c>
      <c r="C895" s="138">
        <v>0</v>
      </c>
      <c r="D895" s="138">
        <v>0</v>
      </c>
      <c r="E895" s="138">
        <v>15</v>
      </c>
      <c r="F895" s="138">
        <v>4</v>
      </c>
      <c r="G895" s="138">
        <v>1</v>
      </c>
      <c r="H895" s="138">
        <v>0</v>
      </c>
      <c r="I895" s="138">
        <v>0</v>
      </c>
      <c r="J895" s="138">
        <v>0</v>
      </c>
      <c r="K895" s="138">
        <v>0</v>
      </c>
      <c r="L895" s="138">
        <v>0</v>
      </c>
      <c r="M895" s="138">
        <v>0</v>
      </c>
      <c r="N895" s="138">
        <v>27.9</v>
      </c>
      <c r="O895" s="138">
        <v>31.2</v>
      </c>
      <c r="P895" s="2"/>
    </row>
    <row r="896" spans="1:16" ht="13.5" customHeight="1" x14ac:dyDescent="0.25">
      <c r="A896" s="139">
        <v>0.55208333333333304</v>
      </c>
      <c r="B896" s="138">
        <v>26</v>
      </c>
      <c r="C896" s="138">
        <v>1</v>
      </c>
      <c r="D896" s="138">
        <v>0</v>
      </c>
      <c r="E896" s="138">
        <v>13</v>
      </c>
      <c r="F896" s="138">
        <v>10</v>
      </c>
      <c r="G896" s="138">
        <v>1</v>
      </c>
      <c r="H896" s="138">
        <v>0</v>
      </c>
      <c r="I896" s="138">
        <v>0</v>
      </c>
      <c r="J896" s="138">
        <v>1</v>
      </c>
      <c r="K896" s="138">
        <v>0</v>
      </c>
      <c r="L896" s="138">
        <v>0</v>
      </c>
      <c r="M896" s="138">
        <v>0</v>
      </c>
      <c r="N896" s="138">
        <v>23.6</v>
      </c>
      <c r="O896" s="138">
        <v>27</v>
      </c>
      <c r="P896" s="2"/>
    </row>
    <row r="897" spans="1:16" ht="13.5" customHeight="1" x14ac:dyDescent="0.25">
      <c r="A897" s="139">
        <v>0.5625</v>
      </c>
      <c r="B897" s="138">
        <v>17</v>
      </c>
      <c r="C897" s="138">
        <v>0</v>
      </c>
      <c r="D897" s="138">
        <v>0</v>
      </c>
      <c r="E897" s="138">
        <v>13</v>
      </c>
      <c r="F897" s="138">
        <v>4</v>
      </c>
      <c r="G897" s="138">
        <v>0</v>
      </c>
      <c r="H897" s="138">
        <v>0</v>
      </c>
      <c r="I897" s="138">
        <v>0</v>
      </c>
      <c r="J897" s="138">
        <v>0</v>
      </c>
      <c r="K897" s="138">
        <v>0</v>
      </c>
      <c r="L897" s="138">
        <v>0</v>
      </c>
      <c r="M897" s="138">
        <v>0</v>
      </c>
      <c r="N897" s="138">
        <v>27.1</v>
      </c>
      <c r="O897" s="138">
        <v>29.1</v>
      </c>
      <c r="P897" s="2"/>
    </row>
    <row r="898" spans="1:16" ht="13.5" customHeight="1" x14ac:dyDescent="0.25">
      <c r="A898" s="139">
        <v>0.57291666666666696</v>
      </c>
      <c r="B898" s="138">
        <v>19</v>
      </c>
      <c r="C898" s="138">
        <v>1</v>
      </c>
      <c r="D898" s="138">
        <v>0</v>
      </c>
      <c r="E898" s="138">
        <v>12</v>
      </c>
      <c r="F898" s="138">
        <v>5</v>
      </c>
      <c r="G898" s="138">
        <v>1</v>
      </c>
      <c r="H898" s="138">
        <v>0</v>
      </c>
      <c r="I898" s="138">
        <v>0</v>
      </c>
      <c r="J898" s="138">
        <v>0</v>
      </c>
      <c r="K898" s="138">
        <v>0</v>
      </c>
      <c r="L898" s="138">
        <v>0</v>
      </c>
      <c r="M898" s="138">
        <v>0</v>
      </c>
      <c r="N898" s="138">
        <v>26.1</v>
      </c>
      <c r="O898" s="138">
        <v>31.4</v>
      </c>
      <c r="P898" s="2"/>
    </row>
    <row r="899" spans="1:16" ht="13.5" customHeight="1" x14ac:dyDescent="0.25">
      <c r="A899" s="139">
        <v>0.58333333333333304</v>
      </c>
      <c r="B899" s="138">
        <v>14</v>
      </c>
      <c r="C899" s="138">
        <v>0</v>
      </c>
      <c r="D899" s="138">
        <v>0</v>
      </c>
      <c r="E899" s="138">
        <v>10</v>
      </c>
      <c r="F899" s="138">
        <v>3</v>
      </c>
      <c r="G899" s="138">
        <v>1</v>
      </c>
      <c r="H899" s="138">
        <v>0</v>
      </c>
      <c r="I899" s="138">
        <v>0</v>
      </c>
      <c r="J899" s="138">
        <v>0</v>
      </c>
      <c r="K899" s="138">
        <v>0</v>
      </c>
      <c r="L899" s="138">
        <v>0</v>
      </c>
      <c r="M899" s="138">
        <v>0</v>
      </c>
      <c r="N899" s="138">
        <v>26.9</v>
      </c>
      <c r="O899" s="138">
        <v>31.7</v>
      </c>
      <c r="P899" s="2"/>
    </row>
    <row r="900" spans="1:16" ht="13.5" customHeight="1" x14ac:dyDescent="0.25">
      <c r="A900" s="139">
        <v>0.59375</v>
      </c>
      <c r="B900" s="138">
        <v>22</v>
      </c>
      <c r="C900" s="138">
        <v>0</v>
      </c>
      <c r="D900" s="138">
        <v>0</v>
      </c>
      <c r="E900" s="138">
        <v>18</v>
      </c>
      <c r="F900" s="138">
        <v>2</v>
      </c>
      <c r="G900" s="138">
        <v>1</v>
      </c>
      <c r="H900" s="138">
        <v>0</v>
      </c>
      <c r="I900" s="138">
        <v>0</v>
      </c>
      <c r="J900" s="138">
        <v>1</v>
      </c>
      <c r="K900" s="138">
        <v>0</v>
      </c>
      <c r="L900" s="138">
        <v>0</v>
      </c>
      <c r="M900" s="138">
        <v>0</v>
      </c>
      <c r="N900" s="138">
        <v>25.2</v>
      </c>
      <c r="O900" s="138">
        <v>28.7</v>
      </c>
      <c r="P900" s="2"/>
    </row>
    <row r="901" spans="1:16" ht="13.5" customHeight="1" x14ac:dyDescent="0.25">
      <c r="A901" s="139">
        <v>0.60416666666666696</v>
      </c>
      <c r="B901" s="138">
        <v>32</v>
      </c>
      <c r="C901" s="138">
        <v>0</v>
      </c>
      <c r="D901" s="138">
        <v>1</v>
      </c>
      <c r="E901" s="138">
        <v>28</v>
      </c>
      <c r="F901" s="138">
        <v>2</v>
      </c>
      <c r="G901" s="138">
        <v>0</v>
      </c>
      <c r="H901" s="138">
        <v>0</v>
      </c>
      <c r="I901" s="138">
        <v>0</v>
      </c>
      <c r="J901" s="138">
        <v>0</v>
      </c>
      <c r="K901" s="138">
        <v>0</v>
      </c>
      <c r="L901" s="138">
        <v>1</v>
      </c>
      <c r="M901" s="138">
        <v>0</v>
      </c>
      <c r="N901" s="138">
        <v>25.6</v>
      </c>
      <c r="O901" s="138">
        <v>28.1</v>
      </c>
      <c r="P901" s="2"/>
    </row>
    <row r="902" spans="1:16" ht="13.5" customHeight="1" x14ac:dyDescent="0.25">
      <c r="A902" s="139">
        <v>0.61458333333333304</v>
      </c>
      <c r="B902" s="138">
        <v>27</v>
      </c>
      <c r="C902" s="138">
        <v>0</v>
      </c>
      <c r="D902" s="138">
        <v>0</v>
      </c>
      <c r="E902" s="138">
        <v>19</v>
      </c>
      <c r="F902" s="138">
        <v>3</v>
      </c>
      <c r="G902" s="138">
        <v>4</v>
      </c>
      <c r="H902" s="138">
        <v>1</v>
      </c>
      <c r="I902" s="138">
        <v>0</v>
      </c>
      <c r="J902" s="138">
        <v>0</v>
      </c>
      <c r="K902" s="138">
        <v>0</v>
      </c>
      <c r="L902" s="138">
        <v>0</v>
      </c>
      <c r="M902" s="138">
        <v>0</v>
      </c>
      <c r="N902" s="138">
        <v>24.9</v>
      </c>
      <c r="O902" s="138">
        <v>29.3</v>
      </c>
      <c r="P902" s="2"/>
    </row>
    <row r="903" spans="1:16" ht="13.5" customHeight="1" x14ac:dyDescent="0.25">
      <c r="A903" s="139">
        <v>0.625</v>
      </c>
      <c r="B903" s="138">
        <v>23</v>
      </c>
      <c r="C903" s="138">
        <v>0</v>
      </c>
      <c r="D903" s="138">
        <v>0</v>
      </c>
      <c r="E903" s="138">
        <v>14</v>
      </c>
      <c r="F903" s="138">
        <v>4</v>
      </c>
      <c r="G903" s="138">
        <v>4</v>
      </c>
      <c r="H903" s="138">
        <v>0</v>
      </c>
      <c r="I903" s="138">
        <v>0</v>
      </c>
      <c r="J903" s="138">
        <v>0</v>
      </c>
      <c r="K903" s="138">
        <v>0</v>
      </c>
      <c r="L903" s="138">
        <v>1</v>
      </c>
      <c r="M903" s="138">
        <v>0</v>
      </c>
      <c r="N903" s="138">
        <v>25.8</v>
      </c>
      <c r="O903" s="138">
        <v>30.6</v>
      </c>
      <c r="P903" s="2"/>
    </row>
    <row r="904" spans="1:16" ht="13.5" customHeight="1" x14ac:dyDescent="0.25">
      <c r="A904" s="139">
        <v>0.63541666666666696</v>
      </c>
      <c r="B904" s="138">
        <v>14</v>
      </c>
      <c r="C904" s="138">
        <v>0</v>
      </c>
      <c r="D904" s="138">
        <v>0</v>
      </c>
      <c r="E904" s="138">
        <v>7</v>
      </c>
      <c r="F904" s="138">
        <v>4</v>
      </c>
      <c r="G904" s="138">
        <v>1</v>
      </c>
      <c r="H904" s="138">
        <v>0</v>
      </c>
      <c r="I904" s="138">
        <v>0</v>
      </c>
      <c r="J904" s="138">
        <v>1</v>
      </c>
      <c r="K904" s="138">
        <v>0</v>
      </c>
      <c r="L904" s="138">
        <v>1</v>
      </c>
      <c r="M904" s="138">
        <v>0</v>
      </c>
      <c r="N904" s="138">
        <v>28</v>
      </c>
      <c r="O904" s="138">
        <v>34</v>
      </c>
      <c r="P904" s="2"/>
    </row>
    <row r="905" spans="1:16" ht="13.5" customHeight="1" x14ac:dyDescent="0.25">
      <c r="A905" s="139">
        <v>0.64583333333333304</v>
      </c>
      <c r="B905" s="138">
        <v>33</v>
      </c>
      <c r="C905" s="138">
        <v>0</v>
      </c>
      <c r="D905" s="138">
        <v>0</v>
      </c>
      <c r="E905" s="138">
        <v>19</v>
      </c>
      <c r="F905" s="138">
        <v>11</v>
      </c>
      <c r="G905" s="138">
        <v>3</v>
      </c>
      <c r="H905" s="138">
        <v>0</v>
      </c>
      <c r="I905" s="138">
        <v>0</v>
      </c>
      <c r="J905" s="138">
        <v>0</v>
      </c>
      <c r="K905" s="138">
        <v>0</v>
      </c>
      <c r="L905" s="138">
        <v>0</v>
      </c>
      <c r="M905" s="138">
        <v>0</v>
      </c>
      <c r="N905" s="138">
        <v>26.6</v>
      </c>
      <c r="O905" s="138">
        <v>29.5</v>
      </c>
      <c r="P905" s="2"/>
    </row>
    <row r="906" spans="1:16" ht="13.5" customHeight="1" x14ac:dyDescent="0.25">
      <c r="A906" s="139">
        <v>0.65625</v>
      </c>
      <c r="B906" s="138">
        <v>20</v>
      </c>
      <c r="C906" s="138">
        <v>0</v>
      </c>
      <c r="D906" s="138">
        <v>1</v>
      </c>
      <c r="E906" s="138">
        <v>14</v>
      </c>
      <c r="F906" s="138">
        <v>4</v>
      </c>
      <c r="G906" s="138">
        <v>0</v>
      </c>
      <c r="H906" s="138">
        <v>0</v>
      </c>
      <c r="I906" s="138">
        <v>0</v>
      </c>
      <c r="J906" s="138">
        <v>1</v>
      </c>
      <c r="K906" s="138">
        <v>0</v>
      </c>
      <c r="L906" s="138">
        <v>0</v>
      </c>
      <c r="M906" s="138">
        <v>0</v>
      </c>
      <c r="N906" s="138">
        <v>27</v>
      </c>
      <c r="O906" s="138">
        <v>31.5</v>
      </c>
      <c r="P906" s="2"/>
    </row>
    <row r="907" spans="1:16" ht="13.5" customHeight="1" x14ac:dyDescent="0.25">
      <c r="A907" s="139">
        <v>0.66666666666666696</v>
      </c>
      <c r="B907" s="138">
        <v>27</v>
      </c>
      <c r="C907" s="138">
        <v>0</v>
      </c>
      <c r="D907" s="138">
        <v>0</v>
      </c>
      <c r="E907" s="138">
        <v>21</v>
      </c>
      <c r="F907" s="138">
        <v>6</v>
      </c>
      <c r="G907" s="138">
        <v>0</v>
      </c>
      <c r="H907" s="138">
        <v>0</v>
      </c>
      <c r="I907" s="138">
        <v>0</v>
      </c>
      <c r="J907" s="138">
        <v>0</v>
      </c>
      <c r="K907" s="138">
        <v>0</v>
      </c>
      <c r="L907" s="138">
        <v>0</v>
      </c>
      <c r="M907" s="138">
        <v>0</v>
      </c>
      <c r="N907" s="138">
        <v>27.4</v>
      </c>
      <c r="O907" s="138">
        <v>31.3</v>
      </c>
      <c r="P907" s="2"/>
    </row>
    <row r="908" spans="1:16" ht="13.5" customHeight="1" x14ac:dyDescent="0.25">
      <c r="A908" s="139">
        <v>0.67708333333333304</v>
      </c>
      <c r="B908" s="138">
        <v>33</v>
      </c>
      <c r="C908" s="138">
        <v>1</v>
      </c>
      <c r="D908" s="138">
        <v>0</v>
      </c>
      <c r="E908" s="138">
        <v>26</v>
      </c>
      <c r="F908" s="138">
        <v>3</v>
      </c>
      <c r="G908" s="138">
        <v>2</v>
      </c>
      <c r="H908" s="138">
        <v>0</v>
      </c>
      <c r="I908" s="138">
        <v>0</v>
      </c>
      <c r="J908" s="138">
        <v>0</v>
      </c>
      <c r="K908" s="138">
        <v>0</v>
      </c>
      <c r="L908" s="138">
        <v>1</v>
      </c>
      <c r="M908" s="138">
        <v>0</v>
      </c>
      <c r="N908" s="138">
        <v>25.4</v>
      </c>
      <c r="O908" s="138">
        <v>29.3</v>
      </c>
      <c r="P908" s="2"/>
    </row>
    <row r="909" spans="1:16" ht="13.5" customHeight="1" x14ac:dyDescent="0.25">
      <c r="A909" s="139">
        <v>0.6875</v>
      </c>
      <c r="B909" s="138">
        <v>38</v>
      </c>
      <c r="C909" s="138">
        <v>0</v>
      </c>
      <c r="D909" s="138">
        <v>0</v>
      </c>
      <c r="E909" s="138">
        <v>28</v>
      </c>
      <c r="F909" s="138">
        <v>9</v>
      </c>
      <c r="G909" s="138">
        <v>1</v>
      </c>
      <c r="H909" s="138">
        <v>0</v>
      </c>
      <c r="I909" s="138">
        <v>0</v>
      </c>
      <c r="J909" s="138">
        <v>0</v>
      </c>
      <c r="K909" s="138">
        <v>0</v>
      </c>
      <c r="L909" s="138">
        <v>0</v>
      </c>
      <c r="M909" s="138">
        <v>0</v>
      </c>
      <c r="N909" s="138">
        <v>27</v>
      </c>
      <c r="O909" s="138">
        <v>29.7</v>
      </c>
      <c r="P909" s="2"/>
    </row>
    <row r="910" spans="1:16" ht="13.5" customHeight="1" x14ac:dyDescent="0.25">
      <c r="A910" s="139">
        <v>0.69791666666666696</v>
      </c>
      <c r="B910" s="138">
        <v>39</v>
      </c>
      <c r="C910" s="138">
        <v>0</v>
      </c>
      <c r="D910" s="138">
        <v>1</v>
      </c>
      <c r="E910" s="138">
        <v>29</v>
      </c>
      <c r="F910" s="138">
        <v>7</v>
      </c>
      <c r="G910" s="138">
        <v>1</v>
      </c>
      <c r="H910" s="138">
        <v>1</v>
      </c>
      <c r="I910" s="138">
        <v>0</v>
      </c>
      <c r="J910" s="138">
        <v>0</v>
      </c>
      <c r="K910" s="138">
        <v>0</v>
      </c>
      <c r="L910" s="138">
        <v>0</v>
      </c>
      <c r="M910" s="138">
        <v>0</v>
      </c>
      <c r="N910" s="138">
        <v>25.1</v>
      </c>
      <c r="O910" s="138">
        <v>29.6</v>
      </c>
      <c r="P910" s="2"/>
    </row>
    <row r="911" spans="1:16" ht="13.5" customHeight="1" x14ac:dyDescent="0.25">
      <c r="A911" s="139">
        <v>0.70833333333333304</v>
      </c>
      <c r="B911" s="138">
        <v>30</v>
      </c>
      <c r="C911" s="138">
        <v>0</v>
      </c>
      <c r="D911" s="138">
        <v>1</v>
      </c>
      <c r="E911" s="138">
        <v>20</v>
      </c>
      <c r="F911" s="138">
        <v>9</v>
      </c>
      <c r="G911" s="138">
        <v>0</v>
      </c>
      <c r="H911" s="138">
        <v>0</v>
      </c>
      <c r="I911" s="138">
        <v>0</v>
      </c>
      <c r="J911" s="138">
        <v>0</v>
      </c>
      <c r="K911" s="138">
        <v>0</v>
      </c>
      <c r="L911" s="138">
        <v>0</v>
      </c>
      <c r="M911" s="138">
        <v>0</v>
      </c>
      <c r="N911" s="138">
        <v>28.4</v>
      </c>
      <c r="O911" s="138">
        <v>30.8</v>
      </c>
      <c r="P911" s="2"/>
    </row>
    <row r="912" spans="1:16" ht="13.5" customHeight="1" x14ac:dyDescent="0.25">
      <c r="A912" s="139">
        <v>0.71875</v>
      </c>
      <c r="B912" s="138">
        <v>39</v>
      </c>
      <c r="C912" s="138">
        <v>0</v>
      </c>
      <c r="D912" s="138">
        <v>0</v>
      </c>
      <c r="E912" s="138">
        <v>33</v>
      </c>
      <c r="F912" s="138">
        <v>6</v>
      </c>
      <c r="G912" s="138">
        <v>0</v>
      </c>
      <c r="H912" s="138">
        <v>0</v>
      </c>
      <c r="I912" s="138">
        <v>0</v>
      </c>
      <c r="J912" s="138">
        <v>0</v>
      </c>
      <c r="K912" s="138">
        <v>0</v>
      </c>
      <c r="L912" s="138">
        <v>0</v>
      </c>
      <c r="M912" s="138">
        <v>0</v>
      </c>
      <c r="N912" s="138">
        <v>27.4</v>
      </c>
      <c r="O912" s="138">
        <v>29.8</v>
      </c>
      <c r="P912" s="2"/>
    </row>
    <row r="913" spans="1:16" ht="13.5" customHeight="1" x14ac:dyDescent="0.25">
      <c r="A913" s="139">
        <v>0.72916666666666696</v>
      </c>
      <c r="B913" s="138">
        <v>28</v>
      </c>
      <c r="C913" s="138">
        <v>1</v>
      </c>
      <c r="D913" s="138">
        <v>0</v>
      </c>
      <c r="E913" s="138">
        <v>25</v>
      </c>
      <c r="F913" s="138">
        <v>2</v>
      </c>
      <c r="G913" s="138">
        <v>0</v>
      </c>
      <c r="H913" s="138">
        <v>0</v>
      </c>
      <c r="I913" s="138">
        <v>0</v>
      </c>
      <c r="J913" s="138">
        <v>0</v>
      </c>
      <c r="K913" s="138">
        <v>0</v>
      </c>
      <c r="L913" s="138">
        <v>0</v>
      </c>
      <c r="M913" s="138">
        <v>0</v>
      </c>
      <c r="N913" s="138">
        <v>27.5</v>
      </c>
      <c r="O913" s="138">
        <v>30.5</v>
      </c>
      <c r="P913" s="2"/>
    </row>
    <row r="914" spans="1:16" ht="13.5" customHeight="1" x14ac:dyDescent="0.25">
      <c r="A914" s="139">
        <v>0.73958333333333304</v>
      </c>
      <c r="B914" s="138">
        <v>19</v>
      </c>
      <c r="C914" s="138">
        <v>0</v>
      </c>
      <c r="D914" s="138">
        <v>0</v>
      </c>
      <c r="E914" s="138">
        <v>13</v>
      </c>
      <c r="F914" s="138">
        <v>5</v>
      </c>
      <c r="G914" s="138">
        <v>1</v>
      </c>
      <c r="H914" s="138">
        <v>0</v>
      </c>
      <c r="I914" s="138">
        <v>0</v>
      </c>
      <c r="J914" s="138">
        <v>0</v>
      </c>
      <c r="K914" s="138">
        <v>0</v>
      </c>
      <c r="L914" s="138">
        <v>0</v>
      </c>
      <c r="M914" s="138">
        <v>0</v>
      </c>
      <c r="N914" s="138">
        <v>27.2</v>
      </c>
      <c r="O914" s="138">
        <v>32.6</v>
      </c>
      <c r="P914" s="2"/>
    </row>
    <row r="915" spans="1:16" ht="13.5" customHeight="1" x14ac:dyDescent="0.25">
      <c r="A915" s="139">
        <v>0.75</v>
      </c>
      <c r="B915" s="138">
        <v>24</v>
      </c>
      <c r="C915" s="138">
        <v>0</v>
      </c>
      <c r="D915" s="138">
        <v>0</v>
      </c>
      <c r="E915" s="138">
        <v>17</v>
      </c>
      <c r="F915" s="138">
        <v>4</v>
      </c>
      <c r="G915" s="138">
        <v>3</v>
      </c>
      <c r="H915" s="138">
        <v>0</v>
      </c>
      <c r="I915" s="138">
        <v>0</v>
      </c>
      <c r="J915" s="138">
        <v>0</v>
      </c>
      <c r="K915" s="138">
        <v>0</v>
      </c>
      <c r="L915" s="138">
        <v>0</v>
      </c>
      <c r="M915" s="138">
        <v>0</v>
      </c>
      <c r="N915" s="138">
        <v>28</v>
      </c>
      <c r="O915" s="138">
        <v>32.1</v>
      </c>
      <c r="P915" s="2"/>
    </row>
    <row r="916" spans="1:16" ht="13.5" customHeight="1" x14ac:dyDescent="0.25">
      <c r="A916" s="139">
        <v>0.76041666666666696</v>
      </c>
      <c r="B916" s="138">
        <v>26</v>
      </c>
      <c r="C916" s="138">
        <v>0</v>
      </c>
      <c r="D916" s="138">
        <v>0</v>
      </c>
      <c r="E916" s="138">
        <v>19</v>
      </c>
      <c r="F916" s="138">
        <v>5</v>
      </c>
      <c r="G916" s="138">
        <v>2</v>
      </c>
      <c r="H916" s="138">
        <v>0</v>
      </c>
      <c r="I916" s="138">
        <v>0</v>
      </c>
      <c r="J916" s="138">
        <v>0</v>
      </c>
      <c r="K916" s="138">
        <v>0</v>
      </c>
      <c r="L916" s="138">
        <v>0</v>
      </c>
      <c r="M916" s="138">
        <v>0</v>
      </c>
      <c r="N916" s="138">
        <v>26.9</v>
      </c>
      <c r="O916" s="138">
        <v>30.1</v>
      </c>
      <c r="P916" s="2"/>
    </row>
    <row r="917" spans="1:16" ht="13.5" customHeight="1" x14ac:dyDescent="0.25">
      <c r="A917" s="139">
        <v>0.77083333333333304</v>
      </c>
      <c r="B917" s="138">
        <v>25</v>
      </c>
      <c r="C917" s="138">
        <v>1</v>
      </c>
      <c r="D917" s="138">
        <v>1</v>
      </c>
      <c r="E917" s="138">
        <v>21</v>
      </c>
      <c r="F917" s="138">
        <v>1</v>
      </c>
      <c r="G917" s="138">
        <v>1</v>
      </c>
      <c r="H917" s="138">
        <v>0</v>
      </c>
      <c r="I917" s="138">
        <v>0</v>
      </c>
      <c r="J917" s="138">
        <v>0</v>
      </c>
      <c r="K917" s="138">
        <v>0</v>
      </c>
      <c r="L917" s="138">
        <v>0</v>
      </c>
      <c r="M917" s="138">
        <v>0</v>
      </c>
      <c r="N917" s="138">
        <v>26.7</v>
      </c>
      <c r="O917" s="138">
        <v>31</v>
      </c>
      <c r="P917" s="2"/>
    </row>
    <row r="918" spans="1:16" ht="13.5" customHeight="1" x14ac:dyDescent="0.25">
      <c r="A918" s="139">
        <v>0.78125</v>
      </c>
      <c r="B918" s="138">
        <v>15</v>
      </c>
      <c r="C918" s="138">
        <v>0</v>
      </c>
      <c r="D918" s="138">
        <v>0</v>
      </c>
      <c r="E918" s="138">
        <v>11</v>
      </c>
      <c r="F918" s="138">
        <v>4</v>
      </c>
      <c r="G918" s="138">
        <v>0</v>
      </c>
      <c r="H918" s="138">
        <v>0</v>
      </c>
      <c r="I918" s="138">
        <v>0</v>
      </c>
      <c r="J918" s="138">
        <v>0</v>
      </c>
      <c r="K918" s="138">
        <v>0</v>
      </c>
      <c r="L918" s="138">
        <v>0</v>
      </c>
      <c r="M918" s="138">
        <v>0</v>
      </c>
      <c r="N918" s="138">
        <v>27.3</v>
      </c>
      <c r="O918" s="138">
        <v>29.6</v>
      </c>
      <c r="P918" s="2"/>
    </row>
    <row r="919" spans="1:16" ht="13.5" customHeight="1" x14ac:dyDescent="0.25">
      <c r="A919" s="139">
        <v>0.79166666666666696</v>
      </c>
      <c r="B919" s="138">
        <v>8</v>
      </c>
      <c r="C919" s="138">
        <v>0</v>
      </c>
      <c r="D919" s="138">
        <v>1</v>
      </c>
      <c r="E919" s="138">
        <v>6</v>
      </c>
      <c r="F919" s="138">
        <v>1</v>
      </c>
      <c r="G919" s="138">
        <v>0</v>
      </c>
      <c r="H919" s="138">
        <v>0</v>
      </c>
      <c r="I919" s="138">
        <v>0</v>
      </c>
      <c r="J919" s="138">
        <v>0</v>
      </c>
      <c r="K919" s="138">
        <v>0</v>
      </c>
      <c r="L919" s="138">
        <v>0</v>
      </c>
      <c r="M919" s="138">
        <v>0</v>
      </c>
      <c r="N919" s="138">
        <v>26.5</v>
      </c>
      <c r="O919" s="138" t="s">
        <v>192</v>
      </c>
      <c r="P919" s="2"/>
    </row>
    <row r="920" spans="1:16" ht="13.5" customHeight="1" x14ac:dyDescent="0.25">
      <c r="A920" s="139">
        <v>0.80208333333333304</v>
      </c>
      <c r="B920" s="138">
        <v>14</v>
      </c>
      <c r="C920" s="138">
        <v>0</v>
      </c>
      <c r="D920" s="138">
        <v>1</v>
      </c>
      <c r="E920" s="138">
        <v>8</v>
      </c>
      <c r="F920" s="138">
        <v>5</v>
      </c>
      <c r="G920" s="138">
        <v>0</v>
      </c>
      <c r="H920" s="138">
        <v>0</v>
      </c>
      <c r="I920" s="138">
        <v>0</v>
      </c>
      <c r="J920" s="138">
        <v>0</v>
      </c>
      <c r="K920" s="138">
        <v>0</v>
      </c>
      <c r="L920" s="138">
        <v>0</v>
      </c>
      <c r="M920" s="138">
        <v>0</v>
      </c>
      <c r="N920" s="138">
        <v>25.8</v>
      </c>
      <c r="O920" s="138">
        <v>29.6</v>
      </c>
      <c r="P920" s="2"/>
    </row>
    <row r="921" spans="1:16" ht="13.5" customHeight="1" x14ac:dyDescent="0.25">
      <c r="A921" s="139">
        <v>0.8125</v>
      </c>
      <c r="B921" s="138">
        <v>14</v>
      </c>
      <c r="C921" s="138">
        <v>1</v>
      </c>
      <c r="D921" s="138">
        <v>0</v>
      </c>
      <c r="E921" s="138">
        <v>12</v>
      </c>
      <c r="F921" s="138">
        <v>1</v>
      </c>
      <c r="G921" s="138">
        <v>0</v>
      </c>
      <c r="H921" s="138">
        <v>0</v>
      </c>
      <c r="I921" s="138">
        <v>0</v>
      </c>
      <c r="J921" s="138">
        <v>0</v>
      </c>
      <c r="K921" s="138">
        <v>0</v>
      </c>
      <c r="L921" s="138">
        <v>0</v>
      </c>
      <c r="M921" s="138">
        <v>0</v>
      </c>
      <c r="N921" s="138">
        <v>27.5</v>
      </c>
      <c r="O921" s="138">
        <v>32</v>
      </c>
      <c r="P921" s="2"/>
    </row>
    <row r="922" spans="1:16" ht="13.5" customHeight="1" x14ac:dyDescent="0.25">
      <c r="A922" s="139">
        <v>0.82291666666666696</v>
      </c>
      <c r="B922" s="138">
        <v>3</v>
      </c>
      <c r="C922" s="138">
        <v>0</v>
      </c>
      <c r="D922" s="138">
        <v>0</v>
      </c>
      <c r="E922" s="138">
        <v>3</v>
      </c>
      <c r="F922" s="138">
        <v>0</v>
      </c>
      <c r="G922" s="138">
        <v>0</v>
      </c>
      <c r="H922" s="138">
        <v>0</v>
      </c>
      <c r="I922" s="138">
        <v>0</v>
      </c>
      <c r="J922" s="138">
        <v>0</v>
      </c>
      <c r="K922" s="138">
        <v>0</v>
      </c>
      <c r="L922" s="138">
        <v>0</v>
      </c>
      <c r="M922" s="138">
        <v>0</v>
      </c>
      <c r="N922" s="138">
        <v>28.1</v>
      </c>
      <c r="O922" s="138" t="s">
        <v>192</v>
      </c>
      <c r="P922" s="2"/>
    </row>
    <row r="923" spans="1:16" ht="13.5" customHeight="1" x14ac:dyDescent="0.25">
      <c r="A923" s="139">
        <v>0.83333333333333304</v>
      </c>
      <c r="B923" s="138">
        <v>6</v>
      </c>
      <c r="C923" s="138">
        <v>0</v>
      </c>
      <c r="D923" s="138">
        <v>0</v>
      </c>
      <c r="E923" s="138">
        <v>5</v>
      </c>
      <c r="F923" s="138">
        <v>1</v>
      </c>
      <c r="G923" s="138">
        <v>0</v>
      </c>
      <c r="H923" s="138">
        <v>0</v>
      </c>
      <c r="I923" s="138">
        <v>0</v>
      </c>
      <c r="J923" s="138">
        <v>0</v>
      </c>
      <c r="K923" s="138">
        <v>0</v>
      </c>
      <c r="L923" s="138">
        <v>0</v>
      </c>
      <c r="M923" s="138">
        <v>0</v>
      </c>
      <c r="N923" s="138">
        <v>26.9</v>
      </c>
      <c r="O923" s="138" t="s">
        <v>192</v>
      </c>
      <c r="P923" s="2"/>
    </row>
    <row r="924" spans="1:16" ht="13.5" customHeight="1" x14ac:dyDescent="0.25">
      <c r="A924" s="139">
        <v>0.84375</v>
      </c>
      <c r="B924" s="138">
        <v>11</v>
      </c>
      <c r="C924" s="138">
        <v>0</v>
      </c>
      <c r="D924" s="138">
        <v>1</v>
      </c>
      <c r="E924" s="138">
        <v>9</v>
      </c>
      <c r="F924" s="138">
        <v>1</v>
      </c>
      <c r="G924" s="138">
        <v>0</v>
      </c>
      <c r="H924" s="138">
        <v>0</v>
      </c>
      <c r="I924" s="138">
        <v>0</v>
      </c>
      <c r="J924" s="138">
        <v>0</v>
      </c>
      <c r="K924" s="138">
        <v>0</v>
      </c>
      <c r="L924" s="138">
        <v>0</v>
      </c>
      <c r="M924" s="138">
        <v>0</v>
      </c>
      <c r="N924" s="138">
        <v>27.8</v>
      </c>
      <c r="O924" s="138">
        <v>32.4</v>
      </c>
      <c r="P924" s="2"/>
    </row>
    <row r="925" spans="1:16" ht="13.5" customHeight="1" x14ac:dyDescent="0.25">
      <c r="A925" s="139">
        <v>0.85416666666666696</v>
      </c>
      <c r="B925" s="138">
        <v>6</v>
      </c>
      <c r="C925" s="138">
        <v>0</v>
      </c>
      <c r="D925" s="138">
        <v>0</v>
      </c>
      <c r="E925" s="138">
        <v>5</v>
      </c>
      <c r="F925" s="138">
        <v>1</v>
      </c>
      <c r="G925" s="138">
        <v>0</v>
      </c>
      <c r="H925" s="138">
        <v>0</v>
      </c>
      <c r="I925" s="138">
        <v>0</v>
      </c>
      <c r="J925" s="138">
        <v>0</v>
      </c>
      <c r="K925" s="138">
        <v>0</v>
      </c>
      <c r="L925" s="138">
        <v>0</v>
      </c>
      <c r="M925" s="138">
        <v>0</v>
      </c>
      <c r="N925" s="138">
        <v>29</v>
      </c>
      <c r="O925" s="138" t="s">
        <v>192</v>
      </c>
      <c r="P925" s="2"/>
    </row>
    <row r="926" spans="1:16" ht="13.5" customHeight="1" x14ac:dyDescent="0.25">
      <c r="A926" s="139">
        <v>0.86458333333333304</v>
      </c>
      <c r="B926" s="138">
        <v>10</v>
      </c>
      <c r="C926" s="138">
        <v>0</v>
      </c>
      <c r="D926" s="138">
        <v>0</v>
      </c>
      <c r="E926" s="138">
        <v>9</v>
      </c>
      <c r="F926" s="138">
        <v>1</v>
      </c>
      <c r="G926" s="138">
        <v>0</v>
      </c>
      <c r="H926" s="138">
        <v>0</v>
      </c>
      <c r="I926" s="138">
        <v>0</v>
      </c>
      <c r="J926" s="138">
        <v>0</v>
      </c>
      <c r="K926" s="138">
        <v>0</v>
      </c>
      <c r="L926" s="138">
        <v>0</v>
      </c>
      <c r="M926" s="138">
        <v>0</v>
      </c>
      <c r="N926" s="138">
        <v>25.5</v>
      </c>
      <c r="O926" s="138" t="s">
        <v>192</v>
      </c>
      <c r="P926" s="2"/>
    </row>
    <row r="927" spans="1:16" ht="13.5" customHeight="1" x14ac:dyDescent="0.25">
      <c r="A927" s="139">
        <v>0.875</v>
      </c>
      <c r="B927" s="138">
        <v>8</v>
      </c>
      <c r="C927" s="138">
        <v>0</v>
      </c>
      <c r="D927" s="138">
        <v>0</v>
      </c>
      <c r="E927" s="138">
        <v>7</v>
      </c>
      <c r="F927" s="138">
        <v>1</v>
      </c>
      <c r="G927" s="138">
        <v>0</v>
      </c>
      <c r="H927" s="138">
        <v>0</v>
      </c>
      <c r="I927" s="138">
        <v>0</v>
      </c>
      <c r="J927" s="138">
        <v>0</v>
      </c>
      <c r="K927" s="138">
        <v>0</v>
      </c>
      <c r="L927" s="138">
        <v>0</v>
      </c>
      <c r="M927" s="138">
        <v>0</v>
      </c>
      <c r="N927" s="138">
        <v>29</v>
      </c>
      <c r="O927" s="138" t="s">
        <v>192</v>
      </c>
      <c r="P927" s="2"/>
    </row>
    <row r="928" spans="1:16" ht="13.5" customHeight="1" x14ac:dyDescent="0.25">
      <c r="A928" s="139">
        <v>0.88541666666666696</v>
      </c>
      <c r="B928" s="138">
        <v>14</v>
      </c>
      <c r="C928" s="138">
        <v>0</v>
      </c>
      <c r="D928" s="138">
        <v>0</v>
      </c>
      <c r="E928" s="138">
        <v>13</v>
      </c>
      <c r="F928" s="138">
        <v>0</v>
      </c>
      <c r="G928" s="138">
        <v>1</v>
      </c>
      <c r="H928" s="138">
        <v>0</v>
      </c>
      <c r="I928" s="138">
        <v>0</v>
      </c>
      <c r="J928" s="138">
        <v>0</v>
      </c>
      <c r="K928" s="138">
        <v>0</v>
      </c>
      <c r="L928" s="138">
        <v>0</v>
      </c>
      <c r="M928" s="138">
        <v>0</v>
      </c>
      <c r="N928" s="138">
        <v>27.2</v>
      </c>
      <c r="O928" s="138">
        <v>32.200000000000003</v>
      </c>
      <c r="P928" s="2"/>
    </row>
    <row r="929" spans="1:16" ht="13.5" customHeight="1" x14ac:dyDescent="0.25">
      <c r="A929" s="139">
        <v>0.89583333333333304</v>
      </c>
      <c r="B929" s="138">
        <v>7</v>
      </c>
      <c r="C929" s="138">
        <v>0</v>
      </c>
      <c r="D929" s="138">
        <v>0</v>
      </c>
      <c r="E929" s="138">
        <v>7</v>
      </c>
      <c r="F929" s="138">
        <v>0</v>
      </c>
      <c r="G929" s="138">
        <v>0</v>
      </c>
      <c r="H929" s="138">
        <v>0</v>
      </c>
      <c r="I929" s="138">
        <v>0</v>
      </c>
      <c r="J929" s="138">
        <v>0</v>
      </c>
      <c r="K929" s="138">
        <v>0</v>
      </c>
      <c r="L929" s="138">
        <v>0</v>
      </c>
      <c r="M929" s="138">
        <v>0</v>
      </c>
      <c r="N929" s="138">
        <v>27.8</v>
      </c>
      <c r="O929" s="138" t="s">
        <v>192</v>
      </c>
      <c r="P929" s="2"/>
    </row>
    <row r="930" spans="1:16" ht="13.5" customHeight="1" x14ac:dyDescent="0.25">
      <c r="A930" s="139">
        <v>0.90625</v>
      </c>
      <c r="B930" s="138">
        <v>3</v>
      </c>
      <c r="C930" s="138">
        <v>0</v>
      </c>
      <c r="D930" s="138">
        <v>0</v>
      </c>
      <c r="E930" s="138">
        <v>3</v>
      </c>
      <c r="F930" s="138">
        <v>0</v>
      </c>
      <c r="G930" s="138">
        <v>0</v>
      </c>
      <c r="H930" s="138">
        <v>0</v>
      </c>
      <c r="I930" s="138">
        <v>0</v>
      </c>
      <c r="J930" s="138">
        <v>0</v>
      </c>
      <c r="K930" s="138">
        <v>0</v>
      </c>
      <c r="L930" s="138">
        <v>0</v>
      </c>
      <c r="M930" s="138">
        <v>0</v>
      </c>
      <c r="N930" s="138">
        <v>26.4</v>
      </c>
      <c r="O930" s="138" t="s">
        <v>192</v>
      </c>
      <c r="P930" s="2"/>
    </row>
    <row r="931" spans="1:16" ht="13.5" customHeight="1" x14ac:dyDescent="0.25">
      <c r="A931" s="139">
        <v>0.91666666666666696</v>
      </c>
      <c r="B931" s="138">
        <v>8</v>
      </c>
      <c r="C931" s="138">
        <v>0</v>
      </c>
      <c r="D931" s="138">
        <v>0</v>
      </c>
      <c r="E931" s="138">
        <v>7</v>
      </c>
      <c r="F931" s="138">
        <v>1</v>
      </c>
      <c r="G931" s="138">
        <v>0</v>
      </c>
      <c r="H931" s="138">
        <v>0</v>
      </c>
      <c r="I931" s="138">
        <v>0</v>
      </c>
      <c r="J931" s="138">
        <v>0</v>
      </c>
      <c r="K931" s="138">
        <v>0</v>
      </c>
      <c r="L931" s="138">
        <v>0</v>
      </c>
      <c r="M931" s="138">
        <v>0</v>
      </c>
      <c r="N931" s="138">
        <v>27.9</v>
      </c>
      <c r="O931" s="138" t="s">
        <v>192</v>
      </c>
      <c r="P931" s="2"/>
    </row>
    <row r="932" spans="1:16" ht="13.5" customHeight="1" x14ac:dyDescent="0.25">
      <c r="A932" s="139">
        <v>0.92708333333333304</v>
      </c>
      <c r="B932" s="138">
        <v>1</v>
      </c>
      <c r="C932" s="138">
        <v>0</v>
      </c>
      <c r="D932" s="138">
        <v>0</v>
      </c>
      <c r="E932" s="138">
        <v>1</v>
      </c>
      <c r="F932" s="138">
        <v>0</v>
      </c>
      <c r="G932" s="138">
        <v>0</v>
      </c>
      <c r="H932" s="138">
        <v>0</v>
      </c>
      <c r="I932" s="138">
        <v>0</v>
      </c>
      <c r="J932" s="138">
        <v>0</v>
      </c>
      <c r="K932" s="138">
        <v>0</v>
      </c>
      <c r="L932" s="138">
        <v>0</v>
      </c>
      <c r="M932" s="138">
        <v>0</v>
      </c>
      <c r="N932" s="138">
        <v>29.6</v>
      </c>
      <c r="O932" s="138" t="s">
        <v>192</v>
      </c>
      <c r="P932" s="2"/>
    </row>
    <row r="933" spans="1:16" ht="13.5" customHeight="1" x14ac:dyDescent="0.25">
      <c r="A933" s="139">
        <v>0.9375</v>
      </c>
      <c r="B933" s="138">
        <v>2</v>
      </c>
      <c r="C933" s="138">
        <v>0</v>
      </c>
      <c r="D933" s="138">
        <v>0</v>
      </c>
      <c r="E933" s="138">
        <v>1</v>
      </c>
      <c r="F933" s="138">
        <v>1</v>
      </c>
      <c r="G933" s="138">
        <v>0</v>
      </c>
      <c r="H933" s="138">
        <v>0</v>
      </c>
      <c r="I933" s="138">
        <v>0</v>
      </c>
      <c r="J933" s="138">
        <v>0</v>
      </c>
      <c r="K933" s="138">
        <v>0</v>
      </c>
      <c r="L933" s="138">
        <v>0</v>
      </c>
      <c r="M933" s="138">
        <v>0</v>
      </c>
      <c r="N933" s="138">
        <v>29.1</v>
      </c>
      <c r="O933" s="138" t="s">
        <v>192</v>
      </c>
      <c r="P933" s="2"/>
    </row>
    <row r="934" spans="1:16" ht="13.5" customHeight="1" x14ac:dyDescent="0.25">
      <c r="A934" s="139">
        <v>0.94791666666666696</v>
      </c>
      <c r="B934" s="138">
        <v>1</v>
      </c>
      <c r="C934" s="138">
        <v>0</v>
      </c>
      <c r="D934" s="138">
        <v>0</v>
      </c>
      <c r="E934" s="138">
        <v>1</v>
      </c>
      <c r="F934" s="138">
        <v>0</v>
      </c>
      <c r="G934" s="138">
        <v>0</v>
      </c>
      <c r="H934" s="138">
        <v>0</v>
      </c>
      <c r="I934" s="138">
        <v>0</v>
      </c>
      <c r="J934" s="138">
        <v>0</v>
      </c>
      <c r="K934" s="138">
        <v>0</v>
      </c>
      <c r="L934" s="138">
        <v>0</v>
      </c>
      <c r="M934" s="138">
        <v>0</v>
      </c>
      <c r="N934" s="138">
        <v>30.9</v>
      </c>
      <c r="O934" s="138" t="s">
        <v>192</v>
      </c>
      <c r="P934" s="2"/>
    </row>
    <row r="935" spans="1:16" ht="13.5" customHeight="1" x14ac:dyDescent="0.25">
      <c r="A935" s="139">
        <v>0.95833333333333304</v>
      </c>
      <c r="B935" s="138">
        <v>2</v>
      </c>
      <c r="C935" s="138">
        <v>0</v>
      </c>
      <c r="D935" s="138">
        <v>0</v>
      </c>
      <c r="E935" s="138">
        <v>2</v>
      </c>
      <c r="F935" s="138">
        <v>0</v>
      </c>
      <c r="G935" s="138">
        <v>0</v>
      </c>
      <c r="H935" s="138">
        <v>0</v>
      </c>
      <c r="I935" s="138">
        <v>0</v>
      </c>
      <c r="J935" s="138">
        <v>0</v>
      </c>
      <c r="K935" s="138">
        <v>0</v>
      </c>
      <c r="L935" s="138">
        <v>0</v>
      </c>
      <c r="M935" s="138">
        <v>0</v>
      </c>
      <c r="N935" s="138">
        <v>24.3</v>
      </c>
      <c r="O935" s="138" t="s">
        <v>192</v>
      </c>
      <c r="P935" s="2"/>
    </row>
    <row r="936" spans="1:16" ht="13.5" customHeight="1" x14ac:dyDescent="0.25">
      <c r="A936" s="139">
        <v>0.96875</v>
      </c>
      <c r="B936" s="138">
        <v>4</v>
      </c>
      <c r="C936" s="138">
        <v>0</v>
      </c>
      <c r="D936" s="138">
        <v>0</v>
      </c>
      <c r="E936" s="138">
        <v>1</v>
      </c>
      <c r="F936" s="138">
        <v>3</v>
      </c>
      <c r="G936" s="138">
        <v>0</v>
      </c>
      <c r="H936" s="138">
        <v>0</v>
      </c>
      <c r="I936" s="138">
        <v>0</v>
      </c>
      <c r="J936" s="138">
        <v>0</v>
      </c>
      <c r="K936" s="138">
        <v>0</v>
      </c>
      <c r="L936" s="138">
        <v>0</v>
      </c>
      <c r="M936" s="138">
        <v>0</v>
      </c>
      <c r="N936" s="138">
        <v>22.8</v>
      </c>
      <c r="O936" s="138" t="s">
        <v>192</v>
      </c>
      <c r="P936" s="2"/>
    </row>
    <row r="937" spans="1:16" ht="13.5" customHeight="1" x14ac:dyDescent="0.25">
      <c r="A937" s="139">
        <v>0.97916666666666696</v>
      </c>
      <c r="B937" s="138">
        <v>2</v>
      </c>
      <c r="C937" s="138">
        <v>0</v>
      </c>
      <c r="D937" s="138">
        <v>0</v>
      </c>
      <c r="E937" s="138">
        <v>2</v>
      </c>
      <c r="F937" s="138">
        <v>0</v>
      </c>
      <c r="G937" s="138">
        <v>0</v>
      </c>
      <c r="H937" s="138">
        <v>0</v>
      </c>
      <c r="I937" s="138">
        <v>0</v>
      </c>
      <c r="J937" s="138">
        <v>0</v>
      </c>
      <c r="K937" s="138">
        <v>0</v>
      </c>
      <c r="L937" s="138">
        <v>0</v>
      </c>
      <c r="M937" s="138">
        <v>0</v>
      </c>
      <c r="N937" s="138">
        <v>32</v>
      </c>
      <c r="O937" s="138" t="s">
        <v>192</v>
      </c>
      <c r="P937" s="2"/>
    </row>
    <row r="938" spans="1:16" ht="13.5" customHeight="1" thickBot="1" x14ac:dyDescent="0.3">
      <c r="A938" s="140">
        <v>0.98958333333333304</v>
      </c>
      <c r="B938" s="138">
        <v>1</v>
      </c>
      <c r="C938" s="138">
        <v>0</v>
      </c>
      <c r="D938" s="138">
        <v>0</v>
      </c>
      <c r="E938" s="138">
        <v>1</v>
      </c>
      <c r="F938" s="138">
        <v>0</v>
      </c>
      <c r="G938" s="138">
        <v>0</v>
      </c>
      <c r="H938" s="138">
        <v>0</v>
      </c>
      <c r="I938" s="138">
        <v>0</v>
      </c>
      <c r="J938" s="138">
        <v>0</v>
      </c>
      <c r="K938" s="138">
        <v>0</v>
      </c>
      <c r="L938" s="138">
        <v>0</v>
      </c>
      <c r="M938" s="138">
        <v>0</v>
      </c>
      <c r="N938" s="138">
        <v>31.3</v>
      </c>
      <c r="O938" s="138" t="s">
        <v>192</v>
      </c>
      <c r="P938" s="2"/>
    </row>
    <row r="939" spans="1:16" ht="13.5" customHeight="1" thickTop="1" x14ac:dyDescent="0.25">
      <c r="A939" s="141" t="s">
        <v>44</v>
      </c>
      <c r="B939" s="142">
        <f t="shared" ref="B939:M939" si="64">SUM(B871:B918)</f>
        <v>1200</v>
      </c>
      <c r="C939" s="142">
        <f t="shared" si="64"/>
        <v>7</v>
      </c>
      <c r="D939" s="142">
        <f t="shared" si="64"/>
        <v>7</v>
      </c>
      <c r="E939" s="142">
        <f t="shared" si="64"/>
        <v>867</v>
      </c>
      <c r="F939" s="142">
        <f t="shared" si="64"/>
        <v>242</v>
      </c>
      <c r="G939" s="142">
        <f t="shared" si="64"/>
        <v>56</v>
      </c>
      <c r="H939" s="142">
        <f t="shared" si="64"/>
        <v>4</v>
      </c>
      <c r="I939" s="142">
        <f t="shared" si="64"/>
        <v>1</v>
      </c>
      <c r="J939" s="142">
        <f t="shared" si="64"/>
        <v>10</v>
      </c>
      <c r="K939" s="142">
        <f t="shared" si="64"/>
        <v>0</v>
      </c>
      <c r="L939" s="142">
        <f t="shared" si="64"/>
        <v>5</v>
      </c>
      <c r="M939" s="142">
        <f t="shared" si="64"/>
        <v>1</v>
      </c>
      <c r="N939" s="143">
        <v>26.5</v>
      </c>
      <c r="O939" s="143">
        <v>29.9</v>
      </c>
    </row>
    <row r="940" spans="1:16" ht="13.5" customHeight="1" x14ac:dyDescent="0.25">
      <c r="A940" s="144" t="s">
        <v>45</v>
      </c>
      <c r="B940" s="138">
        <f t="shared" ref="B940:M940" si="65">SUM(B867:B930)</f>
        <v>1388</v>
      </c>
      <c r="C940" s="138">
        <f t="shared" si="65"/>
        <v>8</v>
      </c>
      <c r="D940" s="138">
        <f t="shared" si="65"/>
        <v>11</v>
      </c>
      <c r="E940" s="138">
        <f t="shared" si="65"/>
        <v>1011</v>
      </c>
      <c r="F940" s="138">
        <f t="shared" si="65"/>
        <v>279</v>
      </c>
      <c r="G940" s="138">
        <f t="shared" si="65"/>
        <v>58</v>
      </c>
      <c r="H940" s="138">
        <f t="shared" si="65"/>
        <v>4</v>
      </c>
      <c r="I940" s="138">
        <f t="shared" si="65"/>
        <v>1</v>
      </c>
      <c r="J940" s="138">
        <f t="shared" si="65"/>
        <v>10</v>
      </c>
      <c r="K940" s="138">
        <f t="shared" si="65"/>
        <v>0</v>
      </c>
      <c r="L940" s="138">
        <f t="shared" si="65"/>
        <v>5</v>
      </c>
      <c r="M940" s="138">
        <f t="shared" si="65"/>
        <v>1</v>
      </c>
      <c r="N940" s="145">
        <v>26.6</v>
      </c>
      <c r="O940" s="145">
        <v>30.1</v>
      </c>
    </row>
    <row r="941" spans="1:16" ht="13.5" customHeight="1" x14ac:dyDescent="0.25">
      <c r="A941" s="138" t="s">
        <v>46</v>
      </c>
      <c r="B941" s="138">
        <f t="shared" ref="B941:M941" si="66">SUM(B867:B938)</f>
        <v>1409</v>
      </c>
      <c r="C941" s="138">
        <f t="shared" si="66"/>
        <v>8</v>
      </c>
      <c r="D941" s="138">
        <f t="shared" si="66"/>
        <v>11</v>
      </c>
      <c r="E941" s="138">
        <f t="shared" si="66"/>
        <v>1027</v>
      </c>
      <c r="F941" s="138">
        <f t="shared" si="66"/>
        <v>284</v>
      </c>
      <c r="G941" s="138">
        <f t="shared" si="66"/>
        <v>58</v>
      </c>
      <c r="H941" s="138">
        <f t="shared" si="66"/>
        <v>4</v>
      </c>
      <c r="I941" s="138">
        <f t="shared" si="66"/>
        <v>1</v>
      </c>
      <c r="J941" s="138">
        <f t="shared" si="66"/>
        <v>10</v>
      </c>
      <c r="K941" s="138">
        <f t="shared" si="66"/>
        <v>0</v>
      </c>
      <c r="L941" s="138">
        <f t="shared" si="66"/>
        <v>5</v>
      </c>
      <c r="M941" s="138">
        <f t="shared" si="66"/>
        <v>1</v>
      </c>
      <c r="N941" s="145">
        <v>26.6</v>
      </c>
      <c r="O941" s="145">
        <v>30.1</v>
      </c>
    </row>
    <row r="942" spans="1:16" ht="13.5" customHeight="1" thickBot="1" x14ac:dyDescent="0.3">
      <c r="A942" s="146" t="s">
        <v>47</v>
      </c>
      <c r="B942" s="146">
        <f t="shared" ref="B942:M942" si="67">SUM(B843:B938)</f>
        <v>1436</v>
      </c>
      <c r="C942" s="146">
        <f t="shared" si="67"/>
        <v>9</v>
      </c>
      <c r="D942" s="146">
        <f t="shared" si="67"/>
        <v>11</v>
      </c>
      <c r="E942" s="146">
        <f t="shared" si="67"/>
        <v>1050</v>
      </c>
      <c r="F942" s="146">
        <f t="shared" si="67"/>
        <v>286</v>
      </c>
      <c r="G942" s="146">
        <f t="shared" si="67"/>
        <v>58</v>
      </c>
      <c r="H942" s="146">
        <f t="shared" si="67"/>
        <v>4</v>
      </c>
      <c r="I942" s="146">
        <f t="shared" si="67"/>
        <v>1</v>
      </c>
      <c r="J942" s="146">
        <f t="shared" si="67"/>
        <v>10</v>
      </c>
      <c r="K942" s="146">
        <f t="shared" si="67"/>
        <v>0</v>
      </c>
      <c r="L942" s="146">
        <f t="shared" si="67"/>
        <v>6</v>
      </c>
      <c r="M942" s="146">
        <f t="shared" si="67"/>
        <v>1</v>
      </c>
      <c r="N942" s="147">
        <v>26.6</v>
      </c>
      <c r="O942" s="147">
        <v>30.1</v>
      </c>
    </row>
    <row r="943" spans="1:16" ht="13.5" customHeight="1" thickTop="1" x14ac:dyDescent="0.25">
      <c r="N943" s="148"/>
      <c r="O943" s="148"/>
    </row>
    <row r="944" spans="1:16" ht="13.5" customHeight="1" thickBot="1" x14ac:dyDescent="0.3">
      <c r="A944" s="149" t="s">
        <v>9</v>
      </c>
      <c r="B944" s="150" t="str">
        <f>TEXT(C944,"dddd")</f>
        <v>Wednesday</v>
      </c>
      <c r="C944" s="150">
        <f>C840+1</f>
        <v>45476</v>
      </c>
      <c r="D944" s="149"/>
      <c r="E944" s="149"/>
      <c r="F944" s="149"/>
      <c r="G944" s="149"/>
      <c r="H944" s="149"/>
      <c r="I944" s="149"/>
      <c r="J944" s="149"/>
      <c r="K944" s="149"/>
      <c r="L944" s="149"/>
      <c r="M944" s="149"/>
      <c r="N944" s="151"/>
      <c r="O944" s="151"/>
    </row>
    <row r="945" spans="1:16" ht="13.5" customHeight="1" thickTop="1" thickBot="1" x14ac:dyDescent="0.3">
      <c r="A945" s="149"/>
      <c r="B945" s="522" t="s">
        <v>30</v>
      </c>
      <c r="C945" s="522" t="s">
        <v>31</v>
      </c>
      <c r="D945" s="522" t="s">
        <v>32</v>
      </c>
      <c r="E945" s="522" t="s">
        <v>33</v>
      </c>
      <c r="F945" s="522" t="s">
        <v>34</v>
      </c>
      <c r="G945" s="522" t="s">
        <v>35</v>
      </c>
      <c r="H945" s="522" t="s">
        <v>36</v>
      </c>
      <c r="I945" s="522" t="s">
        <v>37</v>
      </c>
      <c r="J945" s="522" t="s">
        <v>38</v>
      </c>
      <c r="K945" s="522" t="s">
        <v>39</v>
      </c>
      <c r="L945" s="522" t="s">
        <v>40</v>
      </c>
      <c r="M945" s="522" t="s">
        <v>41</v>
      </c>
      <c r="N945" s="520" t="s">
        <v>42</v>
      </c>
      <c r="O945" s="520" t="s">
        <v>43</v>
      </c>
    </row>
    <row r="946" spans="1:16" ht="13.5" customHeight="1" thickTop="1" thickBot="1" x14ac:dyDescent="0.3">
      <c r="A946" s="152" t="s">
        <v>50</v>
      </c>
      <c r="B946" s="523"/>
      <c r="C946" s="523"/>
      <c r="D946" s="523"/>
      <c r="E946" s="523"/>
      <c r="F946" s="523"/>
      <c r="G946" s="523"/>
      <c r="H946" s="523"/>
      <c r="I946" s="523"/>
      <c r="J946" s="523"/>
      <c r="K946" s="523"/>
      <c r="L946" s="523"/>
      <c r="M946" s="523"/>
      <c r="N946" s="521"/>
      <c r="O946" s="521"/>
    </row>
    <row r="947" spans="1:16" ht="13.5" customHeight="1" thickTop="1" x14ac:dyDescent="0.25">
      <c r="A947" s="137">
        <v>0</v>
      </c>
      <c r="B947" s="138">
        <v>1</v>
      </c>
      <c r="C947" s="138">
        <v>0</v>
      </c>
      <c r="D947" s="138">
        <v>0</v>
      </c>
      <c r="E947" s="138">
        <v>1</v>
      </c>
      <c r="F947" s="138">
        <v>0</v>
      </c>
      <c r="G947" s="138">
        <v>0</v>
      </c>
      <c r="H947" s="138">
        <v>0</v>
      </c>
      <c r="I947" s="138">
        <v>0</v>
      </c>
      <c r="J947" s="138">
        <v>0</v>
      </c>
      <c r="K947" s="138">
        <v>0</v>
      </c>
      <c r="L947" s="138">
        <v>0</v>
      </c>
      <c r="M947" s="138">
        <v>0</v>
      </c>
      <c r="N947" s="138">
        <v>22.4</v>
      </c>
      <c r="O947" s="138" t="s">
        <v>192</v>
      </c>
      <c r="P947" s="2"/>
    </row>
    <row r="948" spans="1:16" ht="13.5" customHeight="1" x14ac:dyDescent="0.25">
      <c r="A948" s="139">
        <v>1.0416666666666666E-2</v>
      </c>
      <c r="B948" s="138">
        <v>1</v>
      </c>
      <c r="C948" s="138">
        <v>0</v>
      </c>
      <c r="D948" s="138">
        <v>0</v>
      </c>
      <c r="E948" s="138">
        <v>1</v>
      </c>
      <c r="F948" s="138">
        <v>0</v>
      </c>
      <c r="G948" s="138">
        <v>0</v>
      </c>
      <c r="H948" s="138">
        <v>0</v>
      </c>
      <c r="I948" s="138">
        <v>0</v>
      </c>
      <c r="J948" s="138">
        <v>0</v>
      </c>
      <c r="K948" s="138">
        <v>0</v>
      </c>
      <c r="L948" s="138">
        <v>0</v>
      </c>
      <c r="M948" s="138">
        <v>0</v>
      </c>
      <c r="N948" s="138">
        <v>23.4</v>
      </c>
      <c r="O948" s="138" t="s">
        <v>192</v>
      </c>
      <c r="P948" s="2"/>
    </row>
    <row r="949" spans="1:16" ht="13.5" customHeight="1" x14ac:dyDescent="0.25">
      <c r="A949" s="139">
        <v>2.0833333333333332E-2</v>
      </c>
      <c r="B949" s="138">
        <v>2</v>
      </c>
      <c r="C949" s="138">
        <v>0</v>
      </c>
      <c r="D949" s="138">
        <v>0</v>
      </c>
      <c r="E949" s="138">
        <v>1</v>
      </c>
      <c r="F949" s="138">
        <v>1</v>
      </c>
      <c r="G949" s="138">
        <v>0</v>
      </c>
      <c r="H949" s="138">
        <v>0</v>
      </c>
      <c r="I949" s="138">
        <v>0</v>
      </c>
      <c r="J949" s="138">
        <v>0</v>
      </c>
      <c r="K949" s="138">
        <v>0</v>
      </c>
      <c r="L949" s="138">
        <v>0</v>
      </c>
      <c r="M949" s="138">
        <v>0</v>
      </c>
      <c r="N949" s="138">
        <v>27.9</v>
      </c>
      <c r="O949" s="138" t="s">
        <v>192</v>
      </c>
      <c r="P949" s="2"/>
    </row>
    <row r="950" spans="1:16" ht="13.5" customHeight="1" x14ac:dyDescent="0.25">
      <c r="A950" s="139">
        <v>3.125E-2</v>
      </c>
      <c r="B950" s="138">
        <v>1</v>
      </c>
      <c r="C950" s="138">
        <v>0</v>
      </c>
      <c r="D950" s="138">
        <v>0</v>
      </c>
      <c r="E950" s="138">
        <v>1</v>
      </c>
      <c r="F950" s="138">
        <v>0</v>
      </c>
      <c r="G950" s="138">
        <v>0</v>
      </c>
      <c r="H950" s="138">
        <v>0</v>
      </c>
      <c r="I950" s="138">
        <v>0</v>
      </c>
      <c r="J950" s="138">
        <v>0</v>
      </c>
      <c r="K950" s="138">
        <v>0</v>
      </c>
      <c r="L950" s="138">
        <v>0</v>
      </c>
      <c r="M950" s="138">
        <v>0</v>
      </c>
      <c r="N950" s="138">
        <v>28.4</v>
      </c>
      <c r="O950" s="138" t="s">
        <v>192</v>
      </c>
      <c r="P950" s="2"/>
    </row>
    <row r="951" spans="1:16" ht="13.5" customHeight="1" x14ac:dyDescent="0.25">
      <c r="A951" s="139">
        <v>4.1666666666666664E-2</v>
      </c>
      <c r="B951" s="138">
        <v>0</v>
      </c>
      <c r="C951" s="138">
        <v>0</v>
      </c>
      <c r="D951" s="138">
        <v>0</v>
      </c>
      <c r="E951" s="138">
        <v>0</v>
      </c>
      <c r="F951" s="138">
        <v>0</v>
      </c>
      <c r="G951" s="138">
        <v>0</v>
      </c>
      <c r="H951" s="138">
        <v>0</v>
      </c>
      <c r="I951" s="138">
        <v>0</v>
      </c>
      <c r="J951" s="138">
        <v>0</v>
      </c>
      <c r="K951" s="138">
        <v>0</v>
      </c>
      <c r="L951" s="138">
        <v>0</v>
      </c>
      <c r="M951" s="138">
        <v>0</v>
      </c>
      <c r="N951" s="138" t="s">
        <v>192</v>
      </c>
      <c r="O951" s="138" t="s">
        <v>192</v>
      </c>
      <c r="P951" s="2"/>
    </row>
    <row r="952" spans="1:16" ht="13.5" customHeight="1" x14ac:dyDescent="0.25">
      <c r="A952" s="139">
        <v>5.2083333333333336E-2</v>
      </c>
      <c r="B952" s="138">
        <v>0</v>
      </c>
      <c r="C952" s="138">
        <v>0</v>
      </c>
      <c r="D952" s="138">
        <v>0</v>
      </c>
      <c r="E952" s="138">
        <v>0</v>
      </c>
      <c r="F952" s="138">
        <v>0</v>
      </c>
      <c r="G952" s="138">
        <v>0</v>
      </c>
      <c r="H952" s="138">
        <v>0</v>
      </c>
      <c r="I952" s="138">
        <v>0</v>
      </c>
      <c r="J952" s="138">
        <v>0</v>
      </c>
      <c r="K952" s="138">
        <v>0</v>
      </c>
      <c r="L952" s="138">
        <v>0</v>
      </c>
      <c r="M952" s="138">
        <v>0</v>
      </c>
      <c r="N952" s="138" t="s">
        <v>192</v>
      </c>
      <c r="O952" s="138" t="s">
        <v>192</v>
      </c>
      <c r="P952" s="2"/>
    </row>
    <row r="953" spans="1:16" ht="13.5" customHeight="1" x14ac:dyDescent="0.25">
      <c r="A953" s="139">
        <v>6.25E-2</v>
      </c>
      <c r="B953" s="138">
        <v>1</v>
      </c>
      <c r="C953" s="138">
        <v>0</v>
      </c>
      <c r="D953" s="138">
        <v>0</v>
      </c>
      <c r="E953" s="138">
        <v>0</v>
      </c>
      <c r="F953" s="138">
        <v>1</v>
      </c>
      <c r="G953" s="138">
        <v>0</v>
      </c>
      <c r="H953" s="138">
        <v>0</v>
      </c>
      <c r="I953" s="138">
        <v>0</v>
      </c>
      <c r="J953" s="138">
        <v>0</v>
      </c>
      <c r="K953" s="138">
        <v>0</v>
      </c>
      <c r="L953" s="138">
        <v>0</v>
      </c>
      <c r="M953" s="138">
        <v>0</v>
      </c>
      <c r="N953" s="138">
        <v>29.7</v>
      </c>
      <c r="O953" s="138" t="s">
        <v>192</v>
      </c>
      <c r="P953" s="2"/>
    </row>
    <row r="954" spans="1:16" ht="13.5" customHeight="1" x14ac:dyDescent="0.25">
      <c r="A954" s="139">
        <v>7.2916666666666699E-2</v>
      </c>
      <c r="B954" s="138">
        <v>0</v>
      </c>
      <c r="C954" s="138">
        <v>0</v>
      </c>
      <c r="D954" s="138">
        <v>0</v>
      </c>
      <c r="E954" s="138">
        <v>0</v>
      </c>
      <c r="F954" s="138">
        <v>0</v>
      </c>
      <c r="G954" s="138">
        <v>0</v>
      </c>
      <c r="H954" s="138">
        <v>0</v>
      </c>
      <c r="I954" s="138">
        <v>0</v>
      </c>
      <c r="J954" s="138">
        <v>0</v>
      </c>
      <c r="K954" s="138">
        <v>0</v>
      </c>
      <c r="L954" s="138">
        <v>0</v>
      </c>
      <c r="M954" s="138">
        <v>0</v>
      </c>
      <c r="N954" s="138" t="s">
        <v>192</v>
      </c>
      <c r="O954" s="138" t="s">
        <v>192</v>
      </c>
      <c r="P954" s="2"/>
    </row>
    <row r="955" spans="1:16" ht="13.5" customHeight="1" x14ac:dyDescent="0.25">
      <c r="A955" s="139">
        <v>8.3333333333333301E-2</v>
      </c>
      <c r="B955" s="138">
        <v>0</v>
      </c>
      <c r="C955" s="138">
        <v>0</v>
      </c>
      <c r="D955" s="138">
        <v>0</v>
      </c>
      <c r="E955" s="138">
        <v>0</v>
      </c>
      <c r="F955" s="138">
        <v>0</v>
      </c>
      <c r="G955" s="138">
        <v>0</v>
      </c>
      <c r="H955" s="138">
        <v>0</v>
      </c>
      <c r="I955" s="138">
        <v>0</v>
      </c>
      <c r="J955" s="138">
        <v>0</v>
      </c>
      <c r="K955" s="138">
        <v>0</v>
      </c>
      <c r="L955" s="138">
        <v>0</v>
      </c>
      <c r="M955" s="138">
        <v>0</v>
      </c>
      <c r="N955" s="138" t="s">
        <v>192</v>
      </c>
      <c r="O955" s="138" t="s">
        <v>192</v>
      </c>
      <c r="P955" s="2"/>
    </row>
    <row r="956" spans="1:16" ht="13.5" customHeight="1" x14ac:dyDescent="0.25">
      <c r="A956" s="139">
        <v>9.375E-2</v>
      </c>
      <c r="B956" s="138">
        <v>0</v>
      </c>
      <c r="C956" s="138">
        <v>0</v>
      </c>
      <c r="D956" s="138">
        <v>0</v>
      </c>
      <c r="E956" s="138">
        <v>0</v>
      </c>
      <c r="F956" s="138">
        <v>0</v>
      </c>
      <c r="G956" s="138">
        <v>0</v>
      </c>
      <c r="H956" s="138">
        <v>0</v>
      </c>
      <c r="I956" s="138">
        <v>0</v>
      </c>
      <c r="J956" s="138">
        <v>0</v>
      </c>
      <c r="K956" s="138">
        <v>0</v>
      </c>
      <c r="L956" s="138">
        <v>0</v>
      </c>
      <c r="M956" s="138">
        <v>0</v>
      </c>
      <c r="N956" s="138" t="s">
        <v>192</v>
      </c>
      <c r="O956" s="138" t="s">
        <v>192</v>
      </c>
      <c r="P956" s="2"/>
    </row>
    <row r="957" spans="1:16" ht="13.5" customHeight="1" x14ac:dyDescent="0.25">
      <c r="A957" s="139">
        <v>0.104166666666667</v>
      </c>
      <c r="B957" s="138">
        <v>1</v>
      </c>
      <c r="C957" s="138">
        <v>0</v>
      </c>
      <c r="D957" s="138">
        <v>0</v>
      </c>
      <c r="E957" s="138">
        <v>1</v>
      </c>
      <c r="F957" s="138">
        <v>0</v>
      </c>
      <c r="G957" s="138">
        <v>0</v>
      </c>
      <c r="H957" s="138">
        <v>0</v>
      </c>
      <c r="I957" s="138">
        <v>0</v>
      </c>
      <c r="J957" s="138">
        <v>0</v>
      </c>
      <c r="K957" s="138">
        <v>0</v>
      </c>
      <c r="L957" s="138">
        <v>0</v>
      </c>
      <c r="M957" s="138">
        <v>0</v>
      </c>
      <c r="N957" s="138">
        <v>20</v>
      </c>
      <c r="O957" s="138" t="s">
        <v>192</v>
      </c>
      <c r="P957" s="2"/>
    </row>
    <row r="958" spans="1:16" ht="13.5" customHeight="1" x14ac:dyDescent="0.25">
      <c r="A958" s="139">
        <v>0.114583333333333</v>
      </c>
      <c r="B958" s="138">
        <v>0</v>
      </c>
      <c r="C958" s="138">
        <v>0</v>
      </c>
      <c r="D958" s="138">
        <v>0</v>
      </c>
      <c r="E958" s="138">
        <v>0</v>
      </c>
      <c r="F958" s="138">
        <v>0</v>
      </c>
      <c r="G958" s="138">
        <v>0</v>
      </c>
      <c r="H958" s="138">
        <v>0</v>
      </c>
      <c r="I958" s="138">
        <v>0</v>
      </c>
      <c r="J958" s="138">
        <v>0</v>
      </c>
      <c r="K958" s="138">
        <v>0</v>
      </c>
      <c r="L958" s="138">
        <v>0</v>
      </c>
      <c r="M958" s="138">
        <v>0</v>
      </c>
      <c r="N958" s="138" t="s">
        <v>192</v>
      </c>
      <c r="O958" s="138" t="s">
        <v>192</v>
      </c>
      <c r="P958" s="2"/>
    </row>
    <row r="959" spans="1:16" ht="13.5" customHeight="1" x14ac:dyDescent="0.25">
      <c r="A959" s="139">
        <v>0.125</v>
      </c>
      <c r="B959" s="138">
        <v>0</v>
      </c>
      <c r="C959" s="138">
        <v>0</v>
      </c>
      <c r="D959" s="138">
        <v>0</v>
      </c>
      <c r="E959" s="138">
        <v>0</v>
      </c>
      <c r="F959" s="138">
        <v>0</v>
      </c>
      <c r="G959" s="138">
        <v>0</v>
      </c>
      <c r="H959" s="138">
        <v>0</v>
      </c>
      <c r="I959" s="138">
        <v>0</v>
      </c>
      <c r="J959" s="138">
        <v>0</v>
      </c>
      <c r="K959" s="138">
        <v>0</v>
      </c>
      <c r="L959" s="138">
        <v>0</v>
      </c>
      <c r="M959" s="138">
        <v>0</v>
      </c>
      <c r="N959" s="138" t="s">
        <v>192</v>
      </c>
      <c r="O959" s="138" t="s">
        <v>192</v>
      </c>
      <c r="P959" s="2"/>
    </row>
    <row r="960" spans="1:16" ht="13.5" customHeight="1" x14ac:dyDescent="0.25">
      <c r="A960" s="139">
        <v>0.13541666666666699</v>
      </c>
      <c r="B960" s="138">
        <v>0</v>
      </c>
      <c r="C960" s="138">
        <v>0</v>
      </c>
      <c r="D960" s="138">
        <v>0</v>
      </c>
      <c r="E960" s="138">
        <v>0</v>
      </c>
      <c r="F960" s="138">
        <v>0</v>
      </c>
      <c r="G960" s="138">
        <v>0</v>
      </c>
      <c r="H960" s="138">
        <v>0</v>
      </c>
      <c r="I960" s="138">
        <v>0</v>
      </c>
      <c r="J960" s="138">
        <v>0</v>
      </c>
      <c r="K960" s="138">
        <v>0</v>
      </c>
      <c r="L960" s="138">
        <v>0</v>
      </c>
      <c r="M960" s="138">
        <v>0</v>
      </c>
      <c r="N960" s="138" t="s">
        <v>192</v>
      </c>
      <c r="O960" s="138" t="s">
        <v>192</v>
      </c>
      <c r="P960" s="2"/>
    </row>
    <row r="961" spans="1:16" ht="13.5" customHeight="1" x14ac:dyDescent="0.25">
      <c r="A961" s="139">
        <v>0.14583333333333301</v>
      </c>
      <c r="B961" s="138">
        <v>0</v>
      </c>
      <c r="C961" s="138">
        <v>0</v>
      </c>
      <c r="D961" s="138">
        <v>0</v>
      </c>
      <c r="E961" s="138">
        <v>0</v>
      </c>
      <c r="F961" s="138">
        <v>0</v>
      </c>
      <c r="G961" s="138">
        <v>0</v>
      </c>
      <c r="H961" s="138">
        <v>0</v>
      </c>
      <c r="I961" s="138">
        <v>0</v>
      </c>
      <c r="J961" s="138">
        <v>0</v>
      </c>
      <c r="K961" s="138">
        <v>0</v>
      </c>
      <c r="L961" s="138">
        <v>0</v>
      </c>
      <c r="M961" s="138">
        <v>0</v>
      </c>
      <c r="N961" s="138" t="s">
        <v>192</v>
      </c>
      <c r="O961" s="138" t="s">
        <v>192</v>
      </c>
      <c r="P961" s="2"/>
    </row>
    <row r="962" spans="1:16" ht="13.5" customHeight="1" x14ac:dyDescent="0.25">
      <c r="A962" s="139">
        <v>0.15625</v>
      </c>
      <c r="B962" s="138">
        <v>1</v>
      </c>
      <c r="C962" s="138">
        <v>0</v>
      </c>
      <c r="D962" s="138">
        <v>0</v>
      </c>
      <c r="E962" s="138">
        <v>1</v>
      </c>
      <c r="F962" s="138">
        <v>0</v>
      </c>
      <c r="G962" s="138">
        <v>0</v>
      </c>
      <c r="H962" s="138">
        <v>0</v>
      </c>
      <c r="I962" s="138">
        <v>0</v>
      </c>
      <c r="J962" s="138">
        <v>0</v>
      </c>
      <c r="K962" s="138">
        <v>0</v>
      </c>
      <c r="L962" s="138">
        <v>0</v>
      </c>
      <c r="M962" s="138">
        <v>0</v>
      </c>
      <c r="N962" s="138">
        <v>25.9</v>
      </c>
      <c r="O962" s="138" t="s">
        <v>192</v>
      </c>
      <c r="P962" s="2"/>
    </row>
    <row r="963" spans="1:16" ht="13.5" customHeight="1" x14ac:dyDescent="0.25">
      <c r="A963" s="139">
        <v>0.16666666666666699</v>
      </c>
      <c r="B963" s="138">
        <v>1</v>
      </c>
      <c r="C963" s="138">
        <v>0</v>
      </c>
      <c r="D963" s="138">
        <v>0</v>
      </c>
      <c r="E963" s="138">
        <v>1</v>
      </c>
      <c r="F963" s="138">
        <v>0</v>
      </c>
      <c r="G963" s="138">
        <v>0</v>
      </c>
      <c r="H963" s="138">
        <v>0</v>
      </c>
      <c r="I963" s="138">
        <v>0</v>
      </c>
      <c r="J963" s="138">
        <v>0</v>
      </c>
      <c r="K963" s="138">
        <v>0</v>
      </c>
      <c r="L963" s="138">
        <v>0</v>
      </c>
      <c r="M963" s="138">
        <v>0</v>
      </c>
      <c r="N963" s="138">
        <v>32.1</v>
      </c>
      <c r="O963" s="138" t="s">
        <v>192</v>
      </c>
      <c r="P963" s="2"/>
    </row>
    <row r="964" spans="1:16" ht="13.5" customHeight="1" x14ac:dyDescent="0.25">
      <c r="A964" s="139">
        <v>0.17708333333333301</v>
      </c>
      <c r="B964" s="138">
        <v>1</v>
      </c>
      <c r="C964" s="138">
        <v>0</v>
      </c>
      <c r="D964" s="138">
        <v>0</v>
      </c>
      <c r="E964" s="138">
        <v>1</v>
      </c>
      <c r="F964" s="138">
        <v>0</v>
      </c>
      <c r="G964" s="138">
        <v>0</v>
      </c>
      <c r="H964" s="138">
        <v>0</v>
      </c>
      <c r="I964" s="138">
        <v>0</v>
      </c>
      <c r="J964" s="138">
        <v>0</v>
      </c>
      <c r="K964" s="138">
        <v>0</v>
      </c>
      <c r="L964" s="138">
        <v>0</v>
      </c>
      <c r="M964" s="138">
        <v>0</v>
      </c>
      <c r="N964" s="138">
        <v>22.1</v>
      </c>
      <c r="O964" s="138" t="s">
        <v>192</v>
      </c>
      <c r="P964" s="2"/>
    </row>
    <row r="965" spans="1:16" ht="13.5" customHeight="1" x14ac:dyDescent="0.25">
      <c r="A965" s="139">
        <v>0.1875</v>
      </c>
      <c r="B965" s="138">
        <v>0</v>
      </c>
      <c r="C965" s="138">
        <v>0</v>
      </c>
      <c r="D965" s="138">
        <v>0</v>
      </c>
      <c r="E965" s="138">
        <v>0</v>
      </c>
      <c r="F965" s="138">
        <v>0</v>
      </c>
      <c r="G965" s="138">
        <v>0</v>
      </c>
      <c r="H965" s="138">
        <v>0</v>
      </c>
      <c r="I965" s="138">
        <v>0</v>
      </c>
      <c r="J965" s="138">
        <v>0</v>
      </c>
      <c r="K965" s="138">
        <v>0</v>
      </c>
      <c r="L965" s="138">
        <v>0</v>
      </c>
      <c r="M965" s="138">
        <v>0</v>
      </c>
      <c r="N965" s="138" t="s">
        <v>192</v>
      </c>
      <c r="O965" s="138" t="s">
        <v>192</v>
      </c>
      <c r="P965" s="2"/>
    </row>
    <row r="966" spans="1:16" ht="13.5" customHeight="1" x14ac:dyDescent="0.25">
      <c r="A966" s="139">
        <v>0.19791666666666699</v>
      </c>
      <c r="B966" s="138">
        <v>1</v>
      </c>
      <c r="C966" s="138">
        <v>0</v>
      </c>
      <c r="D966" s="138">
        <v>0</v>
      </c>
      <c r="E966" s="138">
        <v>1</v>
      </c>
      <c r="F966" s="138">
        <v>0</v>
      </c>
      <c r="G966" s="138">
        <v>0</v>
      </c>
      <c r="H966" s="138">
        <v>0</v>
      </c>
      <c r="I966" s="138">
        <v>0</v>
      </c>
      <c r="J966" s="138">
        <v>0</v>
      </c>
      <c r="K966" s="138">
        <v>0</v>
      </c>
      <c r="L966" s="138">
        <v>0</v>
      </c>
      <c r="M966" s="138">
        <v>0</v>
      </c>
      <c r="N966" s="138">
        <v>30.6</v>
      </c>
      <c r="O966" s="138" t="s">
        <v>192</v>
      </c>
      <c r="P966" s="2"/>
    </row>
    <row r="967" spans="1:16" ht="13.5" customHeight="1" x14ac:dyDescent="0.25">
      <c r="A967" s="139">
        <v>0.20833333333333301</v>
      </c>
      <c r="B967" s="138">
        <v>2</v>
      </c>
      <c r="C967" s="138">
        <v>0</v>
      </c>
      <c r="D967" s="138">
        <v>0</v>
      </c>
      <c r="E967" s="138">
        <v>2</v>
      </c>
      <c r="F967" s="138">
        <v>0</v>
      </c>
      <c r="G967" s="138">
        <v>0</v>
      </c>
      <c r="H967" s="138">
        <v>0</v>
      </c>
      <c r="I967" s="138">
        <v>0</v>
      </c>
      <c r="J967" s="138">
        <v>0</v>
      </c>
      <c r="K967" s="138">
        <v>0</v>
      </c>
      <c r="L967" s="138">
        <v>0</v>
      </c>
      <c r="M967" s="138">
        <v>0</v>
      </c>
      <c r="N967" s="138">
        <v>30</v>
      </c>
      <c r="O967" s="138" t="s">
        <v>192</v>
      </c>
      <c r="P967" s="2"/>
    </row>
    <row r="968" spans="1:16" ht="13.5" customHeight="1" x14ac:dyDescent="0.25">
      <c r="A968" s="139">
        <v>0.21875</v>
      </c>
      <c r="B968" s="138">
        <v>5</v>
      </c>
      <c r="C968" s="138">
        <v>0</v>
      </c>
      <c r="D968" s="138">
        <v>0</v>
      </c>
      <c r="E968" s="138">
        <v>5</v>
      </c>
      <c r="F968" s="138">
        <v>0</v>
      </c>
      <c r="G968" s="138">
        <v>0</v>
      </c>
      <c r="H968" s="138">
        <v>0</v>
      </c>
      <c r="I968" s="138">
        <v>0</v>
      </c>
      <c r="J968" s="138">
        <v>0</v>
      </c>
      <c r="K968" s="138">
        <v>0</v>
      </c>
      <c r="L968" s="138">
        <v>0</v>
      </c>
      <c r="M968" s="138">
        <v>0</v>
      </c>
      <c r="N968" s="138">
        <v>27.8</v>
      </c>
      <c r="O968" s="138" t="s">
        <v>192</v>
      </c>
      <c r="P968" s="2"/>
    </row>
    <row r="969" spans="1:16" ht="13.5" customHeight="1" x14ac:dyDescent="0.25">
      <c r="A969" s="139">
        <v>0.22916666666666699</v>
      </c>
      <c r="B969" s="138">
        <v>2</v>
      </c>
      <c r="C969" s="138">
        <v>0</v>
      </c>
      <c r="D969" s="138">
        <v>0</v>
      </c>
      <c r="E969" s="138">
        <v>1</v>
      </c>
      <c r="F969" s="138">
        <v>0</v>
      </c>
      <c r="G969" s="138">
        <v>0</v>
      </c>
      <c r="H969" s="138">
        <v>0</v>
      </c>
      <c r="I969" s="138">
        <v>0</v>
      </c>
      <c r="J969" s="138">
        <v>0</v>
      </c>
      <c r="K969" s="138">
        <v>0</v>
      </c>
      <c r="L969" s="138">
        <v>1</v>
      </c>
      <c r="M969" s="138">
        <v>0</v>
      </c>
      <c r="N969" s="138">
        <v>19.2</v>
      </c>
      <c r="O969" s="138" t="s">
        <v>192</v>
      </c>
      <c r="P969" s="2"/>
    </row>
    <row r="970" spans="1:16" ht="13.5" customHeight="1" x14ac:dyDescent="0.25">
      <c r="A970" s="139">
        <v>0.23958333333333301</v>
      </c>
      <c r="B970" s="138">
        <v>6</v>
      </c>
      <c r="C970" s="138">
        <v>0</v>
      </c>
      <c r="D970" s="138">
        <v>0</v>
      </c>
      <c r="E970" s="138">
        <v>3</v>
      </c>
      <c r="F970" s="138">
        <v>3</v>
      </c>
      <c r="G970" s="138">
        <v>0</v>
      </c>
      <c r="H970" s="138">
        <v>0</v>
      </c>
      <c r="I970" s="138">
        <v>0</v>
      </c>
      <c r="J970" s="138">
        <v>0</v>
      </c>
      <c r="K970" s="138">
        <v>0</v>
      </c>
      <c r="L970" s="138">
        <v>0</v>
      </c>
      <c r="M970" s="138">
        <v>0</v>
      </c>
      <c r="N970" s="138">
        <v>27.4</v>
      </c>
      <c r="O970" s="138" t="s">
        <v>192</v>
      </c>
      <c r="P970" s="2"/>
    </row>
    <row r="971" spans="1:16" ht="13.5" customHeight="1" x14ac:dyDescent="0.25">
      <c r="A971" s="139">
        <v>0.25</v>
      </c>
      <c r="B971" s="138">
        <v>10</v>
      </c>
      <c r="C971" s="138">
        <v>0</v>
      </c>
      <c r="D971" s="138">
        <v>0</v>
      </c>
      <c r="E971" s="138">
        <v>7</v>
      </c>
      <c r="F971" s="138">
        <v>2</v>
      </c>
      <c r="G971" s="138">
        <v>1</v>
      </c>
      <c r="H971" s="138">
        <v>0</v>
      </c>
      <c r="I971" s="138">
        <v>0</v>
      </c>
      <c r="J971" s="138">
        <v>0</v>
      </c>
      <c r="K971" s="138">
        <v>0</v>
      </c>
      <c r="L971" s="138">
        <v>0</v>
      </c>
      <c r="M971" s="138">
        <v>0</v>
      </c>
      <c r="N971" s="138">
        <v>28.1</v>
      </c>
      <c r="O971" s="138" t="s">
        <v>192</v>
      </c>
      <c r="P971" s="2"/>
    </row>
    <row r="972" spans="1:16" ht="13.5" customHeight="1" x14ac:dyDescent="0.25">
      <c r="A972" s="139">
        <v>0.26041666666666702</v>
      </c>
      <c r="B972" s="138">
        <v>10</v>
      </c>
      <c r="C972" s="138">
        <v>0</v>
      </c>
      <c r="D972" s="138">
        <v>0</v>
      </c>
      <c r="E972" s="138">
        <v>9</v>
      </c>
      <c r="F972" s="138">
        <v>0</v>
      </c>
      <c r="G972" s="138">
        <v>0</v>
      </c>
      <c r="H972" s="138">
        <v>0</v>
      </c>
      <c r="I972" s="138">
        <v>0</v>
      </c>
      <c r="J972" s="138">
        <v>0</v>
      </c>
      <c r="K972" s="138">
        <v>0</v>
      </c>
      <c r="L972" s="138">
        <v>1</v>
      </c>
      <c r="M972" s="138">
        <v>0</v>
      </c>
      <c r="N972" s="138">
        <v>28.2</v>
      </c>
      <c r="O972" s="138" t="s">
        <v>192</v>
      </c>
      <c r="P972" s="2"/>
    </row>
    <row r="973" spans="1:16" ht="13.5" customHeight="1" x14ac:dyDescent="0.25">
      <c r="A973" s="139">
        <v>0.27083333333333298</v>
      </c>
      <c r="B973" s="138">
        <v>27</v>
      </c>
      <c r="C973" s="138">
        <v>0</v>
      </c>
      <c r="D973" s="138">
        <v>0</v>
      </c>
      <c r="E973" s="138">
        <v>22</v>
      </c>
      <c r="F973" s="138">
        <v>5</v>
      </c>
      <c r="G973" s="138">
        <v>0</v>
      </c>
      <c r="H973" s="138">
        <v>0</v>
      </c>
      <c r="I973" s="138">
        <v>0</v>
      </c>
      <c r="J973" s="138">
        <v>0</v>
      </c>
      <c r="K973" s="138">
        <v>0</v>
      </c>
      <c r="L973" s="138">
        <v>0</v>
      </c>
      <c r="M973" s="138">
        <v>0</v>
      </c>
      <c r="N973" s="138">
        <v>28.7</v>
      </c>
      <c r="O973" s="138">
        <v>32.799999999999997</v>
      </c>
      <c r="P973" s="2"/>
    </row>
    <row r="974" spans="1:16" ht="13.5" customHeight="1" x14ac:dyDescent="0.25">
      <c r="A974" s="139">
        <v>0.28125</v>
      </c>
      <c r="B974" s="138">
        <v>33</v>
      </c>
      <c r="C974" s="138">
        <v>0</v>
      </c>
      <c r="D974" s="138">
        <v>0</v>
      </c>
      <c r="E974" s="138">
        <v>25</v>
      </c>
      <c r="F974" s="138">
        <v>8</v>
      </c>
      <c r="G974" s="138">
        <v>0</v>
      </c>
      <c r="H974" s="138">
        <v>0</v>
      </c>
      <c r="I974" s="138">
        <v>0</v>
      </c>
      <c r="J974" s="138">
        <v>0</v>
      </c>
      <c r="K974" s="138">
        <v>0</v>
      </c>
      <c r="L974" s="138">
        <v>0</v>
      </c>
      <c r="M974" s="138">
        <v>0</v>
      </c>
      <c r="N974" s="138">
        <v>28</v>
      </c>
      <c r="O974" s="138">
        <v>31.7</v>
      </c>
      <c r="P974" s="2"/>
    </row>
    <row r="975" spans="1:16" ht="13.5" customHeight="1" x14ac:dyDescent="0.25">
      <c r="A975" s="139">
        <v>0.29166666666666702</v>
      </c>
      <c r="B975" s="138">
        <v>25</v>
      </c>
      <c r="C975" s="138">
        <v>0</v>
      </c>
      <c r="D975" s="138">
        <v>0</v>
      </c>
      <c r="E975" s="138">
        <v>17</v>
      </c>
      <c r="F975" s="138">
        <v>6</v>
      </c>
      <c r="G975" s="138">
        <v>2</v>
      </c>
      <c r="H975" s="138">
        <v>0</v>
      </c>
      <c r="I975" s="138">
        <v>0</v>
      </c>
      <c r="J975" s="138">
        <v>0</v>
      </c>
      <c r="K975" s="138">
        <v>0</v>
      </c>
      <c r="L975" s="138">
        <v>0</v>
      </c>
      <c r="M975" s="138">
        <v>0</v>
      </c>
      <c r="N975" s="138">
        <v>26.9</v>
      </c>
      <c r="O975" s="138">
        <v>31.2</v>
      </c>
      <c r="P975" s="2"/>
    </row>
    <row r="976" spans="1:16" ht="13.5" customHeight="1" x14ac:dyDescent="0.25">
      <c r="A976" s="139">
        <v>0.30208333333333298</v>
      </c>
      <c r="B976" s="138">
        <v>22</v>
      </c>
      <c r="C976" s="138">
        <v>0</v>
      </c>
      <c r="D976" s="138">
        <v>0</v>
      </c>
      <c r="E976" s="138">
        <v>20</v>
      </c>
      <c r="F976" s="138">
        <v>1</v>
      </c>
      <c r="G976" s="138">
        <v>1</v>
      </c>
      <c r="H976" s="138">
        <v>0</v>
      </c>
      <c r="I976" s="138">
        <v>0</v>
      </c>
      <c r="J976" s="138">
        <v>0</v>
      </c>
      <c r="K976" s="138">
        <v>0</v>
      </c>
      <c r="L976" s="138">
        <v>0</v>
      </c>
      <c r="M976" s="138">
        <v>0</v>
      </c>
      <c r="N976" s="138">
        <v>26</v>
      </c>
      <c r="O976" s="138">
        <v>29.8</v>
      </c>
      <c r="P976" s="2"/>
    </row>
    <row r="977" spans="1:16" ht="13.5" customHeight="1" x14ac:dyDescent="0.25">
      <c r="A977" s="139">
        <v>0.3125</v>
      </c>
      <c r="B977" s="138">
        <v>30</v>
      </c>
      <c r="C977" s="138">
        <v>0</v>
      </c>
      <c r="D977" s="138">
        <v>0</v>
      </c>
      <c r="E977" s="138">
        <v>26</v>
      </c>
      <c r="F977" s="138">
        <v>4</v>
      </c>
      <c r="G977" s="138">
        <v>0</v>
      </c>
      <c r="H977" s="138">
        <v>0</v>
      </c>
      <c r="I977" s="138">
        <v>0</v>
      </c>
      <c r="J977" s="138">
        <v>0</v>
      </c>
      <c r="K977" s="138">
        <v>0</v>
      </c>
      <c r="L977" s="138">
        <v>0</v>
      </c>
      <c r="M977" s="138">
        <v>0</v>
      </c>
      <c r="N977" s="138">
        <v>28.5</v>
      </c>
      <c r="O977" s="138">
        <v>31.6</v>
      </c>
      <c r="P977" s="2"/>
    </row>
    <row r="978" spans="1:16" ht="13.5" customHeight="1" x14ac:dyDescent="0.25">
      <c r="A978" s="139">
        <v>0.32291666666666702</v>
      </c>
      <c r="B978" s="138">
        <v>38</v>
      </c>
      <c r="C978" s="138">
        <v>0</v>
      </c>
      <c r="D978" s="138">
        <v>0</v>
      </c>
      <c r="E978" s="138">
        <v>27</v>
      </c>
      <c r="F978" s="138">
        <v>9</v>
      </c>
      <c r="G978" s="138">
        <v>2</v>
      </c>
      <c r="H978" s="138">
        <v>0</v>
      </c>
      <c r="I978" s="138">
        <v>0</v>
      </c>
      <c r="J978" s="138">
        <v>0</v>
      </c>
      <c r="K978" s="138">
        <v>0</v>
      </c>
      <c r="L978" s="138">
        <v>0</v>
      </c>
      <c r="M978" s="138">
        <v>0</v>
      </c>
      <c r="N978" s="138">
        <v>26.9</v>
      </c>
      <c r="O978" s="138">
        <v>31.1</v>
      </c>
      <c r="P978" s="2"/>
    </row>
    <row r="979" spans="1:16" ht="13.5" customHeight="1" x14ac:dyDescent="0.25">
      <c r="A979" s="139">
        <v>0.33333333333333298</v>
      </c>
      <c r="B979" s="138">
        <v>40</v>
      </c>
      <c r="C979" s="138">
        <v>0</v>
      </c>
      <c r="D979" s="138">
        <v>0</v>
      </c>
      <c r="E979" s="138">
        <v>30</v>
      </c>
      <c r="F979" s="138">
        <v>7</v>
      </c>
      <c r="G979" s="138">
        <v>1</v>
      </c>
      <c r="H979" s="138">
        <v>1</v>
      </c>
      <c r="I979" s="138">
        <v>0</v>
      </c>
      <c r="J979" s="138">
        <v>1</v>
      </c>
      <c r="K979" s="138">
        <v>0</v>
      </c>
      <c r="L979" s="138">
        <v>0</v>
      </c>
      <c r="M979" s="138">
        <v>0</v>
      </c>
      <c r="N979" s="138">
        <v>27.7</v>
      </c>
      <c r="O979" s="138">
        <v>31.7</v>
      </c>
      <c r="P979" s="2"/>
    </row>
    <row r="980" spans="1:16" ht="13.5" customHeight="1" x14ac:dyDescent="0.25">
      <c r="A980" s="139">
        <v>0.34375</v>
      </c>
      <c r="B980" s="138">
        <v>37</v>
      </c>
      <c r="C980" s="138">
        <v>0</v>
      </c>
      <c r="D980" s="138">
        <v>0</v>
      </c>
      <c r="E980" s="138">
        <v>26</v>
      </c>
      <c r="F980" s="138">
        <v>8</v>
      </c>
      <c r="G980" s="138">
        <v>3</v>
      </c>
      <c r="H980" s="138">
        <v>0</v>
      </c>
      <c r="I980" s="138">
        <v>0</v>
      </c>
      <c r="J980" s="138">
        <v>0</v>
      </c>
      <c r="K980" s="138">
        <v>0</v>
      </c>
      <c r="L980" s="138">
        <v>0</v>
      </c>
      <c r="M980" s="138">
        <v>0</v>
      </c>
      <c r="N980" s="138">
        <v>27.1</v>
      </c>
      <c r="O980" s="138">
        <v>30.7</v>
      </c>
      <c r="P980" s="2"/>
    </row>
    <row r="981" spans="1:16" ht="13.5" customHeight="1" x14ac:dyDescent="0.25">
      <c r="A981" s="139">
        <v>0.35416666666666702</v>
      </c>
      <c r="B981" s="138">
        <v>20</v>
      </c>
      <c r="C981" s="138">
        <v>0</v>
      </c>
      <c r="D981" s="138">
        <v>0</v>
      </c>
      <c r="E981" s="138">
        <v>16</v>
      </c>
      <c r="F981" s="138">
        <v>3</v>
      </c>
      <c r="G981" s="138">
        <v>0</v>
      </c>
      <c r="H981" s="138">
        <v>1</v>
      </c>
      <c r="I981" s="138">
        <v>0</v>
      </c>
      <c r="J981" s="138">
        <v>0</v>
      </c>
      <c r="K981" s="138">
        <v>0</v>
      </c>
      <c r="L981" s="138">
        <v>0</v>
      </c>
      <c r="M981" s="138">
        <v>0</v>
      </c>
      <c r="N981" s="138">
        <v>26.2</v>
      </c>
      <c r="O981" s="138">
        <v>30.6</v>
      </c>
      <c r="P981" s="2"/>
    </row>
    <row r="982" spans="1:16" ht="13.5" customHeight="1" x14ac:dyDescent="0.25">
      <c r="A982" s="139">
        <v>0.36458333333333298</v>
      </c>
      <c r="B982" s="138">
        <v>43</v>
      </c>
      <c r="C982" s="138">
        <v>0</v>
      </c>
      <c r="D982" s="138">
        <v>0</v>
      </c>
      <c r="E982" s="138">
        <v>28</v>
      </c>
      <c r="F982" s="138">
        <v>12</v>
      </c>
      <c r="G982" s="138">
        <v>2</v>
      </c>
      <c r="H982" s="138">
        <v>0</v>
      </c>
      <c r="I982" s="138">
        <v>0</v>
      </c>
      <c r="J982" s="138">
        <v>1</v>
      </c>
      <c r="K982" s="138">
        <v>0</v>
      </c>
      <c r="L982" s="138">
        <v>0</v>
      </c>
      <c r="M982" s="138">
        <v>0</v>
      </c>
      <c r="N982" s="138">
        <v>26.8</v>
      </c>
      <c r="O982" s="138">
        <v>29.3</v>
      </c>
      <c r="P982" s="2"/>
    </row>
    <row r="983" spans="1:16" ht="13.5" customHeight="1" x14ac:dyDescent="0.25">
      <c r="A983" s="139">
        <v>0.375</v>
      </c>
      <c r="B983" s="138">
        <v>18</v>
      </c>
      <c r="C983" s="138">
        <v>0</v>
      </c>
      <c r="D983" s="138">
        <v>0</v>
      </c>
      <c r="E983" s="138">
        <v>14</v>
      </c>
      <c r="F983" s="138">
        <v>3</v>
      </c>
      <c r="G983" s="138">
        <v>1</v>
      </c>
      <c r="H983" s="138">
        <v>0</v>
      </c>
      <c r="I983" s="138">
        <v>0</v>
      </c>
      <c r="J983" s="138">
        <v>0</v>
      </c>
      <c r="K983" s="138">
        <v>0</v>
      </c>
      <c r="L983" s="138">
        <v>0</v>
      </c>
      <c r="M983" s="138">
        <v>0</v>
      </c>
      <c r="N983" s="138">
        <v>26.1</v>
      </c>
      <c r="O983" s="138">
        <v>29.1</v>
      </c>
      <c r="P983" s="2"/>
    </row>
    <row r="984" spans="1:16" ht="13.5" customHeight="1" x14ac:dyDescent="0.25">
      <c r="A984" s="139">
        <v>0.38541666666666702</v>
      </c>
      <c r="B984" s="138">
        <v>21</v>
      </c>
      <c r="C984" s="138">
        <v>0</v>
      </c>
      <c r="D984" s="138">
        <v>0</v>
      </c>
      <c r="E984" s="138">
        <v>17</v>
      </c>
      <c r="F984" s="138">
        <v>2</v>
      </c>
      <c r="G984" s="138">
        <v>1</v>
      </c>
      <c r="H984" s="138">
        <v>0</v>
      </c>
      <c r="I984" s="138">
        <v>0</v>
      </c>
      <c r="J984" s="138">
        <v>1</v>
      </c>
      <c r="K984" s="138">
        <v>0</v>
      </c>
      <c r="L984" s="138">
        <v>0</v>
      </c>
      <c r="M984" s="138">
        <v>0</v>
      </c>
      <c r="N984" s="138">
        <v>26.6</v>
      </c>
      <c r="O984" s="138">
        <v>28.6</v>
      </c>
      <c r="P984" s="2"/>
    </row>
    <row r="985" spans="1:16" ht="13.5" customHeight="1" x14ac:dyDescent="0.25">
      <c r="A985" s="139">
        <v>0.39583333333333298</v>
      </c>
      <c r="B985" s="138">
        <v>21</v>
      </c>
      <c r="C985" s="138">
        <v>0</v>
      </c>
      <c r="D985" s="138">
        <v>0</v>
      </c>
      <c r="E985" s="138">
        <v>16</v>
      </c>
      <c r="F985" s="138">
        <v>3</v>
      </c>
      <c r="G985" s="138">
        <v>1</v>
      </c>
      <c r="H985" s="138">
        <v>0</v>
      </c>
      <c r="I985" s="138">
        <v>0</v>
      </c>
      <c r="J985" s="138">
        <v>0</v>
      </c>
      <c r="K985" s="138">
        <v>0</v>
      </c>
      <c r="L985" s="138">
        <v>0</v>
      </c>
      <c r="M985" s="138">
        <v>1</v>
      </c>
      <c r="N985" s="138">
        <v>25.9</v>
      </c>
      <c r="O985" s="138">
        <v>28.7</v>
      </c>
      <c r="P985" s="2"/>
    </row>
    <row r="986" spans="1:16" ht="13.5" customHeight="1" x14ac:dyDescent="0.25">
      <c r="A986" s="139">
        <v>0.40625</v>
      </c>
      <c r="B986" s="138">
        <v>25</v>
      </c>
      <c r="C986" s="138">
        <v>0</v>
      </c>
      <c r="D986" s="138">
        <v>0</v>
      </c>
      <c r="E986" s="138">
        <v>15</v>
      </c>
      <c r="F986" s="138">
        <v>8</v>
      </c>
      <c r="G986" s="138">
        <v>2</v>
      </c>
      <c r="H986" s="138">
        <v>0</v>
      </c>
      <c r="I986" s="138">
        <v>0</v>
      </c>
      <c r="J986" s="138">
        <v>0</v>
      </c>
      <c r="K986" s="138">
        <v>0</v>
      </c>
      <c r="L986" s="138">
        <v>0</v>
      </c>
      <c r="M986" s="138">
        <v>0</v>
      </c>
      <c r="N986" s="138">
        <v>24.9</v>
      </c>
      <c r="O986" s="138">
        <v>28.2</v>
      </c>
      <c r="P986" s="2"/>
    </row>
    <row r="987" spans="1:16" ht="13.5" customHeight="1" x14ac:dyDescent="0.25">
      <c r="A987" s="139">
        <v>0.41666666666666702</v>
      </c>
      <c r="B987" s="138">
        <v>12</v>
      </c>
      <c r="C987" s="138">
        <v>0</v>
      </c>
      <c r="D987" s="138">
        <v>0</v>
      </c>
      <c r="E987" s="138">
        <v>5</v>
      </c>
      <c r="F987" s="138">
        <v>5</v>
      </c>
      <c r="G987" s="138">
        <v>1</v>
      </c>
      <c r="H987" s="138">
        <v>0</v>
      </c>
      <c r="I987" s="138">
        <v>0</v>
      </c>
      <c r="J987" s="138">
        <v>1</v>
      </c>
      <c r="K987" s="138">
        <v>0</v>
      </c>
      <c r="L987" s="138">
        <v>0</v>
      </c>
      <c r="M987" s="138">
        <v>0</v>
      </c>
      <c r="N987" s="138">
        <v>24.2</v>
      </c>
      <c r="O987" s="138">
        <v>28.8</v>
      </c>
      <c r="P987" s="2"/>
    </row>
    <row r="988" spans="1:16" ht="13.5" customHeight="1" x14ac:dyDescent="0.25">
      <c r="A988" s="139">
        <v>0.42708333333333298</v>
      </c>
      <c r="B988" s="138">
        <v>17</v>
      </c>
      <c r="C988" s="138">
        <v>0</v>
      </c>
      <c r="D988" s="138">
        <v>0</v>
      </c>
      <c r="E988" s="138">
        <v>15</v>
      </c>
      <c r="F988" s="138">
        <v>0</v>
      </c>
      <c r="G988" s="138">
        <v>0</v>
      </c>
      <c r="H988" s="138">
        <v>0</v>
      </c>
      <c r="I988" s="138">
        <v>0</v>
      </c>
      <c r="J988" s="138">
        <v>2</v>
      </c>
      <c r="K988" s="138">
        <v>0</v>
      </c>
      <c r="L988" s="138">
        <v>0</v>
      </c>
      <c r="M988" s="138">
        <v>0</v>
      </c>
      <c r="N988" s="138">
        <v>25</v>
      </c>
      <c r="O988" s="138">
        <v>28.1</v>
      </c>
      <c r="P988" s="2"/>
    </row>
    <row r="989" spans="1:16" ht="13.5" customHeight="1" x14ac:dyDescent="0.25">
      <c r="A989" s="139">
        <v>0.4375</v>
      </c>
      <c r="B989" s="138">
        <v>20</v>
      </c>
      <c r="C989" s="138">
        <v>0</v>
      </c>
      <c r="D989" s="138">
        <v>0</v>
      </c>
      <c r="E989" s="138">
        <v>16</v>
      </c>
      <c r="F989" s="138">
        <v>2</v>
      </c>
      <c r="G989" s="138">
        <v>2</v>
      </c>
      <c r="H989" s="138">
        <v>0</v>
      </c>
      <c r="I989" s="138">
        <v>0</v>
      </c>
      <c r="J989" s="138">
        <v>0</v>
      </c>
      <c r="K989" s="138">
        <v>0</v>
      </c>
      <c r="L989" s="138">
        <v>0</v>
      </c>
      <c r="M989" s="138">
        <v>0</v>
      </c>
      <c r="N989" s="138">
        <v>25.9</v>
      </c>
      <c r="O989" s="138">
        <v>28</v>
      </c>
      <c r="P989" s="2"/>
    </row>
    <row r="990" spans="1:16" ht="13.5" customHeight="1" x14ac:dyDescent="0.25">
      <c r="A990" s="139">
        <v>0.44791666666666702</v>
      </c>
      <c r="B990" s="138">
        <v>28</v>
      </c>
      <c r="C990" s="138">
        <v>0</v>
      </c>
      <c r="D990" s="138">
        <v>0</v>
      </c>
      <c r="E990" s="138">
        <v>22</v>
      </c>
      <c r="F990" s="138">
        <v>2</v>
      </c>
      <c r="G990" s="138">
        <v>2</v>
      </c>
      <c r="H990" s="138">
        <v>0</v>
      </c>
      <c r="I990" s="138">
        <v>0</v>
      </c>
      <c r="J990" s="138">
        <v>2</v>
      </c>
      <c r="K990" s="138">
        <v>0</v>
      </c>
      <c r="L990" s="138">
        <v>0</v>
      </c>
      <c r="M990" s="138">
        <v>0</v>
      </c>
      <c r="N990" s="138">
        <v>26.4</v>
      </c>
      <c r="O990" s="138">
        <v>31</v>
      </c>
      <c r="P990" s="2"/>
    </row>
    <row r="991" spans="1:16" ht="13.5" customHeight="1" x14ac:dyDescent="0.25">
      <c r="A991" s="139">
        <v>0.45833333333333298</v>
      </c>
      <c r="B991" s="138">
        <v>18</v>
      </c>
      <c r="C991" s="138">
        <v>1</v>
      </c>
      <c r="D991" s="138">
        <v>0</v>
      </c>
      <c r="E991" s="138">
        <v>11</v>
      </c>
      <c r="F991" s="138">
        <v>6</v>
      </c>
      <c r="G991" s="138">
        <v>0</v>
      </c>
      <c r="H991" s="138">
        <v>0</v>
      </c>
      <c r="I991" s="138">
        <v>0</v>
      </c>
      <c r="J991" s="138">
        <v>0</v>
      </c>
      <c r="K991" s="138">
        <v>0</v>
      </c>
      <c r="L991" s="138">
        <v>0</v>
      </c>
      <c r="M991" s="138">
        <v>0</v>
      </c>
      <c r="N991" s="138">
        <v>23.8</v>
      </c>
      <c r="O991" s="138">
        <v>28.4</v>
      </c>
      <c r="P991" s="2"/>
    </row>
    <row r="992" spans="1:16" ht="13.5" customHeight="1" x14ac:dyDescent="0.25">
      <c r="A992" s="139">
        <v>0.46875</v>
      </c>
      <c r="B992" s="138">
        <v>23</v>
      </c>
      <c r="C992" s="138">
        <v>0</v>
      </c>
      <c r="D992" s="138">
        <v>0</v>
      </c>
      <c r="E992" s="138">
        <v>21</v>
      </c>
      <c r="F992" s="138">
        <v>1</v>
      </c>
      <c r="G992" s="138">
        <v>1</v>
      </c>
      <c r="H992" s="138">
        <v>0</v>
      </c>
      <c r="I992" s="138">
        <v>0</v>
      </c>
      <c r="J992" s="138">
        <v>0</v>
      </c>
      <c r="K992" s="138">
        <v>0</v>
      </c>
      <c r="L992" s="138">
        <v>0</v>
      </c>
      <c r="M992" s="138">
        <v>0</v>
      </c>
      <c r="N992" s="138">
        <v>24.8</v>
      </c>
      <c r="O992" s="138">
        <v>27.1</v>
      </c>
      <c r="P992" s="2"/>
    </row>
    <row r="993" spans="1:16" ht="13.5" customHeight="1" x14ac:dyDescent="0.25">
      <c r="A993" s="139">
        <v>0.47916666666666702</v>
      </c>
      <c r="B993" s="138">
        <v>23</v>
      </c>
      <c r="C993" s="138">
        <v>0</v>
      </c>
      <c r="D993" s="138">
        <v>0</v>
      </c>
      <c r="E993" s="138">
        <v>21</v>
      </c>
      <c r="F993" s="138">
        <v>0</v>
      </c>
      <c r="G993" s="138">
        <v>2</v>
      </c>
      <c r="H993" s="138">
        <v>0</v>
      </c>
      <c r="I993" s="138">
        <v>0</v>
      </c>
      <c r="J993" s="138">
        <v>0</v>
      </c>
      <c r="K993" s="138">
        <v>0</v>
      </c>
      <c r="L993" s="138">
        <v>0</v>
      </c>
      <c r="M993" s="138">
        <v>0</v>
      </c>
      <c r="N993" s="138">
        <v>22.3</v>
      </c>
      <c r="O993" s="138">
        <v>25.4</v>
      </c>
      <c r="P993" s="2"/>
    </row>
    <row r="994" spans="1:16" ht="13.5" customHeight="1" x14ac:dyDescent="0.25">
      <c r="A994" s="139">
        <v>0.48958333333333298</v>
      </c>
      <c r="B994" s="138">
        <v>27</v>
      </c>
      <c r="C994" s="138">
        <v>0</v>
      </c>
      <c r="D994" s="138">
        <v>0</v>
      </c>
      <c r="E994" s="138">
        <v>20</v>
      </c>
      <c r="F994" s="138">
        <v>6</v>
      </c>
      <c r="G994" s="138">
        <v>1</v>
      </c>
      <c r="H994" s="138">
        <v>0</v>
      </c>
      <c r="I994" s="138">
        <v>0</v>
      </c>
      <c r="J994" s="138">
        <v>0</v>
      </c>
      <c r="K994" s="138">
        <v>0</v>
      </c>
      <c r="L994" s="138">
        <v>0</v>
      </c>
      <c r="M994" s="138">
        <v>0</v>
      </c>
      <c r="N994" s="138">
        <v>19.100000000000001</v>
      </c>
      <c r="O994" s="138">
        <v>24.4</v>
      </c>
      <c r="P994" s="2"/>
    </row>
    <row r="995" spans="1:16" ht="13.5" customHeight="1" x14ac:dyDescent="0.25">
      <c r="A995" s="139">
        <v>0.5</v>
      </c>
      <c r="B995" s="138">
        <v>28</v>
      </c>
      <c r="C995" s="138">
        <v>0</v>
      </c>
      <c r="D995" s="138">
        <v>0</v>
      </c>
      <c r="E995" s="138">
        <v>21</v>
      </c>
      <c r="F995" s="138">
        <v>6</v>
      </c>
      <c r="G995" s="138">
        <v>1</v>
      </c>
      <c r="H995" s="138">
        <v>0</v>
      </c>
      <c r="I995" s="138">
        <v>0</v>
      </c>
      <c r="J995" s="138">
        <v>0</v>
      </c>
      <c r="K995" s="138">
        <v>0</v>
      </c>
      <c r="L995" s="138">
        <v>0</v>
      </c>
      <c r="M995" s="138">
        <v>0</v>
      </c>
      <c r="N995" s="138">
        <v>16.600000000000001</v>
      </c>
      <c r="O995" s="138">
        <v>21.8</v>
      </c>
      <c r="P995" s="2"/>
    </row>
    <row r="996" spans="1:16" ht="13.5" customHeight="1" x14ac:dyDescent="0.25">
      <c r="A996" s="139">
        <v>0.51041666666666696</v>
      </c>
      <c r="B996" s="138">
        <v>20</v>
      </c>
      <c r="C996" s="138">
        <v>1</v>
      </c>
      <c r="D996" s="138">
        <v>0</v>
      </c>
      <c r="E996" s="138">
        <v>13</v>
      </c>
      <c r="F996" s="138">
        <v>4</v>
      </c>
      <c r="G996" s="138">
        <v>2</v>
      </c>
      <c r="H996" s="138">
        <v>0</v>
      </c>
      <c r="I996" s="138">
        <v>0</v>
      </c>
      <c r="J996" s="138">
        <v>0</v>
      </c>
      <c r="K996" s="138">
        <v>0</v>
      </c>
      <c r="L996" s="138">
        <v>0</v>
      </c>
      <c r="M996" s="138">
        <v>0</v>
      </c>
      <c r="N996" s="138">
        <v>19.100000000000001</v>
      </c>
      <c r="O996" s="138">
        <v>23.2</v>
      </c>
      <c r="P996" s="2"/>
    </row>
    <row r="997" spans="1:16" ht="13.5" customHeight="1" x14ac:dyDescent="0.25">
      <c r="A997" s="139">
        <v>0.52083333333333304</v>
      </c>
      <c r="B997" s="138">
        <v>26</v>
      </c>
      <c r="C997" s="138">
        <v>0</v>
      </c>
      <c r="D997" s="138">
        <v>0</v>
      </c>
      <c r="E997" s="138">
        <v>18</v>
      </c>
      <c r="F997" s="138">
        <v>4</v>
      </c>
      <c r="G997" s="138">
        <v>3</v>
      </c>
      <c r="H997" s="138">
        <v>0</v>
      </c>
      <c r="I997" s="138">
        <v>0</v>
      </c>
      <c r="J997" s="138">
        <v>1</v>
      </c>
      <c r="K997" s="138">
        <v>0</v>
      </c>
      <c r="L997" s="138">
        <v>0</v>
      </c>
      <c r="M997" s="138">
        <v>0</v>
      </c>
      <c r="N997" s="138">
        <v>19.3</v>
      </c>
      <c r="O997" s="138">
        <v>24.1</v>
      </c>
      <c r="P997" s="2"/>
    </row>
    <row r="998" spans="1:16" ht="13.5" customHeight="1" x14ac:dyDescent="0.25">
      <c r="A998" s="139">
        <v>0.53125</v>
      </c>
      <c r="B998" s="138">
        <v>23</v>
      </c>
      <c r="C998" s="138">
        <v>0</v>
      </c>
      <c r="D998" s="138">
        <v>0</v>
      </c>
      <c r="E998" s="138">
        <v>18</v>
      </c>
      <c r="F998" s="138">
        <v>4</v>
      </c>
      <c r="G998" s="138">
        <v>0</v>
      </c>
      <c r="H998" s="138">
        <v>0</v>
      </c>
      <c r="I998" s="138">
        <v>0</v>
      </c>
      <c r="J998" s="138">
        <v>0</v>
      </c>
      <c r="K998" s="138">
        <v>0</v>
      </c>
      <c r="L998" s="138">
        <v>0</v>
      </c>
      <c r="M998" s="138">
        <v>1</v>
      </c>
      <c r="N998" s="138">
        <v>19.899999999999999</v>
      </c>
      <c r="O998" s="138">
        <v>25.2</v>
      </c>
      <c r="P998" s="2"/>
    </row>
    <row r="999" spans="1:16" ht="13.5" customHeight="1" x14ac:dyDescent="0.25">
      <c r="A999" s="139">
        <v>0.54166666666666696</v>
      </c>
      <c r="B999" s="138">
        <v>24</v>
      </c>
      <c r="C999" s="138">
        <v>0</v>
      </c>
      <c r="D999" s="138">
        <v>0</v>
      </c>
      <c r="E999" s="138">
        <v>18</v>
      </c>
      <c r="F999" s="138">
        <v>2</v>
      </c>
      <c r="G999" s="138">
        <v>4</v>
      </c>
      <c r="H999" s="138">
        <v>0</v>
      </c>
      <c r="I999" s="138">
        <v>0</v>
      </c>
      <c r="J999" s="138">
        <v>0</v>
      </c>
      <c r="K999" s="138">
        <v>0</v>
      </c>
      <c r="L999" s="138">
        <v>0</v>
      </c>
      <c r="M999" s="138">
        <v>0</v>
      </c>
      <c r="N999" s="138">
        <v>20.2</v>
      </c>
      <c r="O999" s="138">
        <v>25.2</v>
      </c>
      <c r="P999" s="2"/>
    </row>
    <row r="1000" spans="1:16" ht="13.5" customHeight="1" x14ac:dyDescent="0.25">
      <c r="A1000" s="139">
        <v>0.55208333333333304</v>
      </c>
      <c r="B1000" s="138">
        <v>19</v>
      </c>
      <c r="C1000" s="138">
        <v>0</v>
      </c>
      <c r="D1000" s="138">
        <v>0</v>
      </c>
      <c r="E1000" s="138">
        <v>13</v>
      </c>
      <c r="F1000" s="138">
        <v>4</v>
      </c>
      <c r="G1000" s="138">
        <v>1</v>
      </c>
      <c r="H1000" s="138">
        <v>0</v>
      </c>
      <c r="I1000" s="138">
        <v>0</v>
      </c>
      <c r="J1000" s="138">
        <v>1</v>
      </c>
      <c r="K1000" s="138">
        <v>0</v>
      </c>
      <c r="L1000" s="138">
        <v>0</v>
      </c>
      <c r="M1000" s="138">
        <v>0</v>
      </c>
      <c r="N1000" s="138">
        <v>21</v>
      </c>
      <c r="O1000" s="138">
        <v>25.3</v>
      </c>
      <c r="P1000" s="2"/>
    </row>
    <row r="1001" spans="1:16" ht="13.5" customHeight="1" x14ac:dyDescent="0.25">
      <c r="A1001" s="139">
        <v>0.5625</v>
      </c>
      <c r="B1001" s="138">
        <v>19</v>
      </c>
      <c r="C1001" s="138">
        <v>0</v>
      </c>
      <c r="D1001" s="138">
        <v>0</v>
      </c>
      <c r="E1001" s="138">
        <v>13</v>
      </c>
      <c r="F1001" s="138">
        <v>5</v>
      </c>
      <c r="G1001" s="138">
        <v>1</v>
      </c>
      <c r="H1001" s="138">
        <v>0</v>
      </c>
      <c r="I1001" s="138">
        <v>0</v>
      </c>
      <c r="J1001" s="138">
        <v>0</v>
      </c>
      <c r="K1001" s="138">
        <v>0</v>
      </c>
      <c r="L1001" s="138">
        <v>0</v>
      </c>
      <c r="M1001" s="138">
        <v>0</v>
      </c>
      <c r="N1001" s="138">
        <v>21.7</v>
      </c>
      <c r="O1001" s="138">
        <v>25.6</v>
      </c>
      <c r="P1001" s="2"/>
    </row>
    <row r="1002" spans="1:16" ht="13.5" customHeight="1" x14ac:dyDescent="0.25">
      <c r="A1002" s="139">
        <v>0.57291666666666696</v>
      </c>
      <c r="B1002" s="138">
        <v>26</v>
      </c>
      <c r="C1002" s="138">
        <v>0</v>
      </c>
      <c r="D1002" s="138">
        <v>0</v>
      </c>
      <c r="E1002" s="138">
        <v>19</v>
      </c>
      <c r="F1002" s="138">
        <v>5</v>
      </c>
      <c r="G1002" s="138">
        <v>1</v>
      </c>
      <c r="H1002" s="138">
        <v>0</v>
      </c>
      <c r="I1002" s="138">
        <v>0</v>
      </c>
      <c r="J1002" s="138">
        <v>1</v>
      </c>
      <c r="K1002" s="138">
        <v>0</v>
      </c>
      <c r="L1002" s="138">
        <v>0</v>
      </c>
      <c r="M1002" s="138">
        <v>0</v>
      </c>
      <c r="N1002" s="138">
        <v>19.899999999999999</v>
      </c>
      <c r="O1002" s="138">
        <v>23.6</v>
      </c>
      <c r="P1002" s="2"/>
    </row>
    <row r="1003" spans="1:16" ht="13.5" customHeight="1" x14ac:dyDescent="0.25">
      <c r="A1003" s="139">
        <v>0.58333333333333304</v>
      </c>
      <c r="B1003" s="138" t="s">
        <v>61</v>
      </c>
      <c r="C1003" s="138" t="s">
        <v>61</v>
      </c>
      <c r="D1003" s="138" t="s">
        <v>61</v>
      </c>
      <c r="E1003" s="138" t="s">
        <v>61</v>
      </c>
      <c r="F1003" s="138" t="s">
        <v>61</v>
      </c>
      <c r="G1003" s="138" t="s">
        <v>61</v>
      </c>
      <c r="H1003" s="138" t="s">
        <v>61</v>
      </c>
      <c r="I1003" s="138" t="s">
        <v>61</v>
      </c>
      <c r="J1003" s="138" t="s">
        <v>61</v>
      </c>
      <c r="K1003" s="138" t="s">
        <v>61</v>
      </c>
      <c r="L1003" s="138" t="s">
        <v>61</v>
      </c>
      <c r="M1003" s="138" t="s">
        <v>61</v>
      </c>
      <c r="N1003" s="138" t="s">
        <v>61</v>
      </c>
      <c r="O1003" s="138" t="s">
        <v>61</v>
      </c>
      <c r="P1003" s="2"/>
    </row>
    <row r="1004" spans="1:16" ht="13.5" customHeight="1" x14ac:dyDescent="0.25">
      <c r="A1004" s="139">
        <v>0.59375</v>
      </c>
      <c r="B1004" s="138" t="s">
        <v>61</v>
      </c>
      <c r="C1004" s="138" t="s">
        <v>61</v>
      </c>
      <c r="D1004" s="138" t="s">
        <v>61</v>
      </c>
      <c r="E1004" s="138" t="s">
        <v>61</v>
      </c>
      <c r="F1004" s="138" t="s">
        <v>61</v>
      </c>
      <c r="G1004" s="138" t="s">
        <v>61</v>
      </c>
      <c r="H1004" s="138" t="s">
        <v>61</v>
      </c>
      <c r="I1004" s="138" t="s">
        <v>61</v>
      </c>
      <c r="J1004" s="138" t="s">
        <v>61</v>
      </c>
      <c r="K1004" s="138" t="s">
        <v>61</v>
      </c>
      <c r="L1004" s="138" t="s">
        <v>61</v>
      </c>
      <c r="M1004" s="138" t="s">
        <v>61</v>
      </c>
      <c r="N1004" s="138" t="s">
        <v>61</v>
      </c>
      <c r="O1004" s="138" t="s">
        <v>61</v>
      </c>
      <c r="P1004" s="2"/>
    </row>
    <row r="1005" spans="1:16" ht="13.5" customHeight="1" x14ac:dyDescent="0.25">
      <c r="A1005" s="139">
        <v>0.60416666666666696</v>
      </c>
      <c r="B1005" s="138" t="s">
        <v>61</v>
      </c>
      <c r="C1005" s="138" t="s">
        <v>61</v>
      </c>
      <c r="D1005" s="138" t="s">
        <v>61</v>
      </c>
      <c r="E1005" s="138" t="s">
        <v>61</v>
      </c>
      <c r="F1005" s="138" t="s">
        <v>61</v>
      </c>
      <c r="G1005" s="138" t="s">
        <v>61</v>
      </c>
      <c r="H1005" s="138" t="s">
        <v>61</v>
      </c>
      <c r="I1005" s="138" t="s">
        <v>61</v>
      </c>
      <c r="J1005" s="138" t="s">
        <v>61</v>
      </c>
      <c r="K1005" s="138" t="s">
        <v>61</v>
      </c>
      <c r="L1005" s="138" t="s">
        <v>61</v>
      </c>
      <c r="M1005" s="138" t="s">
        <v>61</v>
      </c>
      <c r="N1005" s="138" t="s">
        <v>61</v>
      </c>
      <c r="O1005" s="138" t="s">
        <v>61</v>
      </c>
      <c r="P1005" s="2"/>
    </row>
    <row r="1006" spans="1:16" ht="13.5" customHeight="1" x14ac:dyDescent="0.25">
      <c r="A1006" s="139">
        <v>0.61458333333333304</v>
      </c>
      <c r="B1006" s="138" t="s">
        <v>61</v>
      </c>
      <c r="C1006" s="138" t="s">
        <v>61</v>
      </c>
      <c r="D1006" s="138" t="s">
        <v>61</v>
      </c>
      <c r="E1006" s="138" t="s">
        <v>61</v>
      </c>
      <c r="F1006" s="138" t="s">
        <v>61</v>
      </c>
      <c r="G1006" s="138" t="s">
        <v>61</v>
      </c>
      <c r="H1006" s="138" t="s">
        <v>61</v>
      </c>
      <c r="I1006" s="138" t="s">
        <v>61</v>
      </c>
      <c r="J1006" s="138" t="s">
        <v>61</v>
      </c>
      <c r="K1006" s="138" t="s">
        <v>61</v>
      </c>
      <c r="L1006" s="138" t="s">
        <v>61</v>
      </c>
      <c r="M1006" s="138" t="s">
        <v>61</v>
      </c>
      <c r="N1006" s="138" t="s">
        <v>61</v>
      </c>
      <c r="O1006" s="138" t="s">
        <v>61</v>
      </c>
      <c r="P1006" s="2"/>
    </row>
    <row r="1007" spans="1:16" ht="13.5" customHeight="1" x14ac:dyDescent="0.25">
      <c r="A1007" s="139">
        <v>0.625</v>
      </c>
      <c r="B1007" s="138" t="s">
        <v>61</v>
      </c>
      <c r="C1007" s="138" t="s">
        <v>61</v>
      </c>
      <c r="D1007" s="138" t="s">
        <v>61</v>
      </c>
      <c r="E1007" s="138" t="s">
        <v>61</v>
      </c>
      <c r="F1007" s="138" t="s">
        <v>61</v>
      </c>
      <c r="G1007" s="138" t="s">
        <v>61</v>
      </c>
      <c r="H1007" s="138" t="s">
        <v>61</v>
      </c>
      <c r="I1007" s="138" t="s">
        <v>61</v>
      </c>
      <c r="J1007" s="138" t="s">
        <v>61</v>
      </c>
      <c r="K1007" s="138" t="s">
        <v>61</v>
      </c>
      <c r="L1007" s="138" t="s">
        <v>61</v>
      </c>
      <c r="M1007" s="138" t="s">
        <v>61</v>
      </c>
      <c r="N1007" s="138" t="s">
        <v>61</v>
      </c>
      <c r="O1007" s="138" t="s">
        <v>61</v>
      </c>
      <c r="P1007" s="2"/>
    </row>
    <row r="1008" spans="1:16" ht="13.5" customHeight="1" x14ac:dyDescent="0.25">
      <c r="A1008" s="139">
        <v>0.63541666666666696</v>
      </c>
      <c r="B1008" s="138" t="s">
        <v>61</v>
      </c>
      <c r="C1008" s="138" t="s">
        <v>61</v>
      </c>
      <c r="D1008" s="138" t="s">
        <v>61</v>
      </c>
      <c r="E1008" s="138" t="s">
        <v>61</v>
      </c>
      <c r="F1008" s="138" t="s">
        <v>61</v>
      </c>
      <c r="G1008" s="138" t="s">
        <v>61</v>
      </c>
      <c r="H1008" s="138" t="s">
        <v>61</v>
      </c>
      <c r="I1008" s="138" t="s">
        <v>61</v>
      </c>
      <c r="J1008" s="138" t="s">
        <v>61</v>
      </c>
      <c r="K1008" s="138" t="s">
        <v>61</v>
      </c>
      <c r="L1008" s="138" t="s">
        <v>61</v>
      </c>
      <c r="M1008" s="138" t="s">
        <v>61</v>
      </c>
      <c r="N1008" s="138" t="s">
        <v>61</v>
      </c>
      <c r="O1008" s="138" t="s">
        <v>61</v>
      </c>
      <c r="P1008" s="2"/>
    </row>
    <row r="1009" spans="1:16" ht="13.5" customHeight="1" x14ac:dyDescent="0.25">
      <c r="A1009" s="139">
        <v>0.64583333333333304</v>
      </c>
      <c r="B1009" s="138" t="s">
        <v>61</v>
      </c>
      <c r="C1009" s="138" t="s">
        <v>61</v>
      </c>
      <c r="D1009" s="138" t="s">
        <v>61</v>
      </c>
      <c r="E1009" s="138" t="s">
        <v>61</v>
      </c>
      <c r="F1009" s="138" t="s">
        <v>61</v>
      </c>
      <c r="G1009" s="138" t="s">
        <v>61</v>
      </c>
      <c r="H1009" s="138" t="s">
        <v>61</v>
      </c>
      <c r="I1009" s="138" t="s">
        <v>61</v>
      </c>
      <c r="J1009" s="138" t="s">
        <v>61</v>
      </c>
      <c r="K1009" s="138" t="s">
        <v>61</v>
      </c>
      <c r="L1009" s="138" t="s">
        <v>61</v>
      </c>
      <c r="M1009" s="138" t="s">
        <v>61</v>
      </c>
      <c r="N1009" s="138" t="s">
        <v>61</v>
      </c>
      <c r="O1009" s="138" t="s">
        <v>61</v>
      </c>
      <c r="P1009" s="2"/>
    </row>
    <row r="1010" spans="1:16" ht="13.5" customHeight="1" x14ac:dyDescent="0.25">
      <c r="A1010" s="139">
        <v>0.65625</v>
      </c>
      <c r="B1010" s="138" t="s">
        <v>61</v>
      </c>
      <c r="C1010" s="138" t="s">
        <v>61</v>
      </c>
      <c r="D1010" s="138" t="s">
        <v>61</v>
      </c>
      <c r="E1010" s="138" t="s">
        <v>61</v>
      </c>
      <c r="F1010" s="138" t="s">
        <v>61</v>
      </c>
      <c r="G1010" s="138" t="s">
        <v>61</v>
      </c>
      <c r="H1010" s="138" t="s">
        <v>61</v>
      </c>
      <c r="I1010" s="138" t="s">
        <v>61</v>
      </c>
      <c r="J1010" s="138" t="s">
        <v>61</v>
      </c>
      <c r="K1010" s="138" t="s">
        <v>61</v>
      </c>
      <c r="L1010" s="138" t="s">
        <v>61</v>
      </c>
      <c r="M1010" s="138" t="s">
        <v>61</v>
      </c>
      <c r="N1010" s="138" t="s">
        <v>61</v>
      </c>
      <c r="O1010" s="138" t="s">
        <v>61</v>
      </c>
      <c r="P1010" s="2"/>
    </row>
    <row r="1011" spans="1:16" ht="13.5" customHeight="1" x14ac:dyDescent="0.25">
      <c r="A1011" s="139">
        <v>0.66666666666666696</v>
      </c>
      <c r="B1011" s="138" t="s">
        <v>61</v>
      </c>
      <c r="C1011" s="138" t="s">
        <v>61</v>
      </c>
      <c r="D1011" s="138" t="s">
        <v>61</v>
      </c>
      <c r="E1011" s="138" t="s">
        <v>61</v>
      </c>
      <c r="F1011" s="138" t="s">
        <v>61</v>
      </c>
      <c r="G1011" s="138" t="s">
        <v>61</v>
      </c>
      <c r="H1011" s="138" t="s">
        <v>61</v>
      </c>
      <c r="I1011" s="138" t="s">
        <v>61</v>
      </c>
      <c r="J1011" s="138" t="s">
        <v>61</v>
      </c>
      <c r="K1011" s="138" t="s">
        <v>61</v>
      </c>
      <c r="L1011" s="138" t="s">
        <v>61</v>
      </c>
      <c r="M1011" s="138" t="s">
        <v>61</v>
      </c>
      <c r="N1011" s="138" t="s">
        <v>61</v>
      </c>
      <c r="O1011" s="138" t="s">
        <v>61</v>
      </c>
      <c r="P1011" s="2"/>
    </row>
    <row r="1012" spans="1:16" ht="13.5" customHeight="1" x14ac:dyDescent="0.25">
      <c r="A1012" s="139">
        <v>0.67708333333333304</v>
      </c>
      <c r="B1012" s="138" t="s">
        <v>61</v>
      </c>
      <c r="C1012" s="138" t="s">
        <v>61</v>
      </c>
      <c r="D1012" s="138" t="s">
        <v>61</v>
      </c>
      <c r="E1012" s="138" t="s">
        <v>61</v>
      </c>
      <c r="F1012" s="138" t="s">
        <v>61</v>
      </c>
      <c r="G1012" s="138" t="s">
        <v>61</v>
      </c>
      <c r="H1012" s="138" t="s">
        <v>61</v>
      </c>
      <c r="I1012" s="138" t="s">
        <v>61</v>
      </c>
      <c r="J1012" s="138" t="s">
        <v>61</v>
      </c>
      <c r="K1012" s="138" t="s">
        <v>61</v>
      </c>
      <c r="L1012" s="138" t="s">
        <v>61</v>
      </c>
      <c r="M1012" s="138" t="s">
        <v>61</v>
      </c>
      <c r="N1012" s="138" t="s">
        <v>61</v>
      </c>
      <c r="O1012" s="138" t="s">
        <v>61</v>
      </c>
      <c r="P1012" s="2"/>
    </row>
    <row r="1013" spans="1:16" ht="13.5" customHeight="1" x14ac:dyDescent="0.25">
      <c r="A1013" s="139">
        <v>0.6875</v>
      </c>
      <c r="B1013" s="138" t="s">
        <v>61</v>
      </c>
      <c r="C1013" s="138" t="s">
        <v>61</v>
      </c>
      <c r="D1013" s="138" t="s">
        <v>61</v>
      </c>
      <c r="E1013" s="138" t="s">
        <v>61</v>
      </c>
      <c r="F1013" s="138" t="s">
        <v>61</v>
      </c>
      <c r="G1013" s="138" t="s">
        <v>61</v>
      </c>
      <c r="H1013" s="138" t="s">
        <v>61</v>
      </c>
      <c r="I1013" s="138" t="s">
        <v>61</v>
      </c>
      <c r="J1013" s="138" t="s">
        <v>61</v>
      </c>
      <c r="K1013" s="138" t="s">
        <v>61</v>
      </c>
      <c r="L1013" s="138" t="s">
        <v>61</v>
      </c>
      <c r="M1013" s="138" t="s">
        <v>61</v>
      </c>
      <c r="N1013" s="138" t="s">
        <v>61</v>
      </c>
      <c r="O1013" s="138" t="s">
        <v>61</v>
      </c>
      <c r="P1013" s="2"/>
    </row>
    <row r="1014" spans="1:16" ht="13.5" customHeight="1" x14ac:dyDescent="0.25">
      <c r="A1014" s="139">
        <v>0.69791666666666696</v>
      </c>
      <c r="B1014" s="138" t="s">
        <v>61</v>
      </c>
      <c r="C1014" s="138" t="s">
        <v>61</v>
      </c>
      <c r="D1014" s="138" t="s">
        <v>61</v>
      </c>
      <c r="E1014" s="138" t="s">
        <v>61</v>
      </c>
      <c r="F1014" s="138" t="s">
        <v>61</v>
      </c>
      <c r="G1014" s="138" t="s">
        <v>61</v>
      </c>
      <c r="H1014" s="138" t="s">
        <v>61</v>
      </c>
      <c r="I1014" s="138" t="s">
        <v>61</v>
      </c>
      <c r="J1014" s="138" t="s">
        <v>61</v>
      </c>
      <c r="K1014" s="138" t="s">
        <v>61</v>
      </c>
      <c r="L1014" s="138" t="s">
        <v>61</v>
      </c>
      <c r="M1014" s="138" t="s">
        <v>61</v>
      </c>
      <c r="N1014" s="138" t="s">
        <v>61</v>
      </c>
      <c r="O1014" s="138" t="s">
        <v>61</v>
      </c>
      <c r="P1014" s="2"/>
    </row>
    <row r="1015" spans="1:16" ht="13.5" customHeight="1" x14ac:dyDescent="0.25">
      <c r="A1015" s="139">
        <v>0.70833333333333304</v>
      </c>
      <c r="B1015" s="138" t="s">
        <v>61</v>
      </c>
      <c r="C1015" s="138" t="s">
        <v>61</v>
      </c>
      <c r="D1015" s="138" t="s">
        <v>61</v>
      </c>
      <c r="E1015" s="138" t="s">
        <v>61</v>
      </c>
      <c r="F1015" s="138" t="s">
        <v>61</v>
      </c>
      <c r="G1015" s="138" t="s">
        <v>61</v>
      </c>
      <c r="H1015" s="138" t="s">
        <v>61</v>
      </c>
      <c r="I1015" s="138" t="s">
        <v>61</v>
      </c>
      <c r="J1015" s="138" t="s">
        <v>61</v>
      </c>
      <c r="K1015" s="138" t="s">
        <v>61</v>
      </c>
      <c r="L1015" s="138" t="s">
        <v>61</v>
      </c>
      <c r="M1015" s="138" t="s">
        <v>61</v>
      </c>
      <c r="N1015" s="138" t="s">
        <v>61</v>
      </c>
      <c r="O1015" s="138" t="s">
        <v>61</v>
      </c>
      <c r="P1015" s="2"/>
    </row>
    <row r="1016" spans="1:16" ht="13.5" customHeight="1" x14ac:dyDescent="0.25">
      <c r="A1016" s="139">
        <v>0.71875</v>
      </c>
      <c r="B1016" s="138" t="s">
        <v>61</v>
      </c>
      <c r="C1016" s="138" t="s">
        <v>61</v>
      </c>
      <c r="D1016" s="138" t="s">
        <v>61</v>
      </c>
      <c r="E1016" s="138" t="s">
        <v>61</v>
      </c>
      <c r="F1016" s="138" t="s">
        <v>61</v>
      </c>
      <c r="G1016" s="138" t="s">
        <v>61</v>
      </c>
      <c r="H1016" s="138" t="s">
        <v>61</v>
      </c>
      <c r="I1016" s="138" t="s">
        <v>61</v>
      </c>
      <c r="J1016" s="138" t="s">
        <v>61</v>
      </c>
      <c r="K1016" s="138" t="s">
        <v>61</v>
      </c>
      <c r="L1016" s="138" t="s">
        <v>61</v>
      </c>
      <c r="M1016" s="138" t="s">
        <v>61</v>
      </c>
      <c r="N1016" s="138" t="s">
        <v>61</v>
      </c>
      <c r="O1016" s="138" t="s">
        <v>61</v>
      </c>
      <c r="P1016" s="2"/>
    </row>
    <row r="1017" spans="1:16" ht="13.5" customHeight="1" x14ac:dyDescent="0.25">
      <c r="A1017" s="139">
        <v>0.72916666666666696</v>
      </c>
      <c r="B1017" s="138" t="s">
        <v>61</v>
      </c>
      <c r="C1017" s="138" t="s">
        <v>61</v>
      </c>
      <c r="D1017" s="138" t="s">
        <v>61</v>
      </c>
      <c r="E1017" s="138" t="s">
        <v>61</v>
      </c>
      <c r="F1017" s="138" t="s">
        <v>61</v>
      </c>
      <c r="G1017" s="138" t="s">
        <v>61</v>
      </c>
      <c r="H1017" s="138" t="s">
        <v>61</v>
      </c>
      <c r="I1017" s="138" t="s">
        <v>61</v>
      </c>
      <c r="J1017" s="138" t="s">
        <v>61</v>
      </c>
      <c r="K1017" s="138" t="s">
        <v>61</v>
      </c>
      <c r="L1017" s="138" t="s">
        <v>61</v>
      </c>
      <c r="M1017" s="138" t="s">
        <v>61</v>
      </c>
      <c r="N1017" s="138" t="s">
        <v>61</v>
      </c>
      <c r="O1017" s="138" t="s">
        <v>61</v>
      </c>
      <c r="P1017" s="2"/>
    </row>
    <row r="1018" spans="1:16" ht="13.5" customHeight="1" x14ac:dyDescent="0.25">
      <c r="A1018" s="139">
        <v>0.73958333333333304</v>
      </c>
      <c r="B1018" s="138" t="s">
        <v>61</v>
      </c>
      <c r="C1018" s="138" t="s">
        <v>61</v>
      </c>
      <c r="D1018" s="138" t="s">
        <v>61</v>
      </c>
      <c r="E1018" s="138" t="s">
        <v>61</v>
      </c>
      <c r="F1018" s="138" t="s">
        <v>61</v>
      </c>
      <c r="G1018" s="138" t="s">
        <v>61</v>
      </c>
      <c r="H1018" s="138" t="s">
        <v>61</v>
      </c>
      <c r="I1018" s="138" t="s">
        <v>61</v>
      </c>
      <c r="J1018" s="138" t="s">
        <v>61</v>
      </c>
      <c r="K1018" s="138" t="s">
        <v>61</v>
      </c>
      <c r="L1018" s="138" t="s">
        <v>61</v>
      </c>
      <c r="M1018" s="138" t="s">
        <v>61</v>
      </c>
      <c r="N1018" s="138" t="s">
        <v>61</v>
      </c>
      <c r="O1018" s="138" t="s">
        <v>61</v>
      </c>
      <c r="P1018" s="2"/>
    </row>
    <row r="1019" spans="1:16" ht="13.5" customHeight="1" x14ac:dyDescent="0.25">
      <c r="A1019" s="139">
        <v>0.75</v>
      </c>
      <c r="B1019" s="138" t="s">
        <v>61</v>
      </c>
      <c r="C1019" s="138" t="s">
        <v>61</v>
      </c>
      <c r="D1019" s="138" t="s">
        <v>61</v>
      </c>
      <c r="E1019" s="138" t="s">
        <v>61</v>
      </c>
      <c r="F1019" s="138" t="s">
        <v>61</v>
      </c>
      <c r="G1019" s="138" t="s">
        <v>61</v>
      </c>
      <c r="H1019" s="138" t="s">
        <v>61</v>
      </c>
      <c r="I1019" s="138" t="s">
        <v>61</v>
      </c>
      <c r="J1019" s="138" t="s">
        <v>61</v>
      </c>
      <c r="K1019" s="138" t="s">
        <v>61</v>
      </c>
      <c r="L1019" s="138" t="s">
        <v>61</v>
      </c>
      <c r="M1019" s="138" t="s">
        <v>61</v>
      </c>
      <c r="N1019" s="138" t="s">
        <v>61</v>
      </c>
      <c r="O1019" s="138" t="s">
        <v>61</v>
      </c>
      <c r="P1019" s="2"/>
    </row>
    <row r="1020" spans="1:16" ht="13.5" customHeight="1" x14ac:dyDescent="0.25">
      <c r="A1020" s="139">
        <v>0.76041666666666696</v>
      </c>
      <c r="B1020" s="138" t="s">
        <v>61</v>
      </c>
      <c r="C1020" s="138" t="s">
        <v>61</v>
      </c>
      <c r="D1020" s="138" t="s">
        <v>61</v>
      </c>
      <c r="E1020" s="138" t="s">
        <v>61</v>
      </c>
      <c r="F1020" s="138" t="s">
        <v>61</v>
      </c>
      <c r="G1020" s="138" t="s">
        <v>61</v>
      </c>
      <c r="H1020" s="138" t="s">
        <v>61</v>
      </c>
      <c r="I1020" s="138" t="s">
        <v>61</v>
      </c>
      <c r="J1020" s="138" t="s">
        <v>61</v>
      </c>
      <c r="K1020" s="138" t="s">
        <v>61</v>
      </c>
      <c r="L1020" s="138" t="s">
        <v>61</v>
      </c>
      <c r="M1020" s="138" t="s">
        <v>61</v>
      </c>
      <c r="N1020" s="138" t="s">
        <v>61</v>
      </c>
      <c r="O1020" s="138" t="s">
        <v>61</v>
      </c>
      <c r="P1020" s="2"/>
    </row>
    <row r="1021" spans="1:16" ht="13.5" customHeight="1" x14ac:dyDescent="0.25">
      <c r="A1021" s="139">
        <v>0.77083333333333304</v>
      </c>
      <c r="B1021" s="138" t="s">
        <v>61</v>
      </c>
      <c r="C1021" s="138" t="s">
        <v>61</v>
      </c>
      <c r="D1021" s="138" t="s">
        <v>61</v>
      </c>
      <c r="E1021" s="138" t="s">
        <v>61</v>
      </c>
      <c r="F1021" s="138" t="s">
        <v>61</v>
      </c>
      <c r="G1021" s="138" t="s">
        <v>61</v>
      </c>
      <c r="H1021" s="138" t="s">
        <v>61</v>
      </c>
      <c r="I1021" s="138" t="s">
        <v>61</v>
      </c>
      <c r="J1021" s="138" t="s">
        <v>61</v>
      </c>
      <c r="K1021" s="138" t="s">
        <v>61</v>
      </c>
      <c r="L1021" s="138" t="s">
        <v>61</v>
      </c>
      <c r="M1021" s="138" t="s">
        <v>61</v>
      </c>
      <c r="N1021" s="138" t="s">
        <v>61</v>
      </c>
      <c r="O1021" s="138" t="s">
        <v>61</v>
      </c>
      <c r="P1021" s="2"/>
    </row>
    <row r="1022" spans="1:16" ht="13.5" customHeight="1" x14ac:dyDescent="0.25">
      <c r="A1022" s="139">
        <v>0.78125</v>
      </c>
      <c r="B1022" s="138" t="s">
        <v>61</v>
      </c>
      <c r="C1022" s="138" t="s">
        <v>61</v>
      </c>
      <c r="D1022" s="138" t="s">
        <v>61</v>
      </c>
      <c r="E1022" s="138" t="s">
        <v>61</v>
      </c>
      <c r="F1022" s="138" t="s">
        <v>61</v>
      </c>
      <c r="G1022" s="138" t="s">
        <v>61</v>
      </c>
      <c r="H1022" s="138" t="s">
        <v>61</v>
      </c>
      <c r="I1022" s="138" t="s">
        <v>61</v>
      </c>
      <c r="J1022" s="138" t="s">
        <v>61</v>
      </c>
      <c r="K1022" s="138" t="s">
        <v>61</v>
      </c>
      <c r="L1022" s="138" t="s">
        <v>61</v>
      </c>
      <c r="M1022" s="138" t="s">
        <v>61</v>
      </c>
      <c r="N1022" s="138" t="s">
        <v>61</v>
      </c>
      <c r="O1022" s="138" t="s">
        <v>61</v>
      </c>
      <c r="P1022" s="2"/>
    </row>
    <row r="1023" spans="1:16" ht="13.5" customHeight="1" x14ac:dyDescent="0.25">
      <c r="A1023" s="139">
        <v>0.79166666666666696</v>
      </c>
      <c r="B1023" s="138" t="s">
        <v>61</v>
      </c>
      <c r="C1023" s="138" t="s">
        <v>61</v>
      </c>
      <c r="D1023" s="138" t="s">
        <v>61</v>
      </c>
      <c r="E1023" s="138" t="s">
        <v>61</v>
      </c>
      <c r="F1023" s="138" t="s">
        <v>61</v>
      </c>
      <c r="G1023" s="138" t="s">
        <v>61</v>
      </c>
      <c r="H1023" s="138" t="s">
        <v>61</v>
      </c>
      <c r="I1023" s="138" t="s">
        <v>61</v>
      </c>
      <c r="J1023" s="138" t="s">
        <v>61</v>
      </c>
      <c r="K1023" s="138" t="s">
        <v>61</v>
      </c>
      <c r="L1023" s="138" t="s">
        <v>61</v>
      </c>
      <c r="M1023" s="138" t="s">
        <v>61</v>
      </c>
      <c r="N1023" s="138" t="s">
        <v>61</v>
      </c>
      <c r="O1023" s="138" t="s">
        <v>61</v>
      </c>
      <c r="P1023" s="2"/>
    </row>
    <row r="1024" spans="1:16" ht="13.5" customHeight="1" x14ac:dyDescent="0.25">
      <c r="A1024" s="139">
        <v>0.80208333333333304</v>
      </c>
      <c r="B1024" s="138" t="s">
        <v>61</v>
      </c>
      <c r="C1024" s="138" t="s">
        <v>61</v>
      </c>
      <c r="D1024" s="138" t="s">
        <v>61</v>
      </c>
      <c r="E1024" s="138" t="s">
        <v>61</v>
      </c>
      <c r="F1024" s="138" t="s">
        <v>61</v>
      </c>
      <c r="G1024" s="138" t="s">
        <v>61</v>
      </c>
      <c r="H1024" s="138" t="s">
        <v>61</v>
      </c>
      <c r="I1024" s="138" t="s">
        <v>61</v>
      </c>
      <c r="J1024" s="138" t="s">
        <v>61</v>
      </c>
      <c r="K1024" s="138" t="s">
        <v>61</v>
      </c>
      <c r="L1024" s="138" t="s">
        <v>61</v>
      </c>
      <c r="M1024" s="138" t="s">
        <v>61</v>
      </c>
      <c r="N1024" s="138" t="s">
        <v>61</v>
      </c>
      <c r="O1024" s="138" t="s">
        <v>61</v>
      </c>
      <c r="P1024" s="2"/>
    </row>
    <row r="1025" spans="1:16" ht="13.5" customHeight="1" x14ac:dyDescent="0.25">
      <c r="A1025" s="139">
        <v>0.8125</v>
      </c>
      <c r="B1025" s="138" t="s">
        <v>61</v>
      </c>
      <c r="C1025" s="138" t="s">
        <v>61</v>
      </c>
      <c r="D1025" s="138" t="s">
        <v>61</v>
      </c>
      <c r="E1025" s="138" t="s">
        <v>61</v>
      </c>
      <c r="F1025" s="138" t="s">
        <v>61</v>
      </c>
      <c r="G1025" s="138" t="s">
        <v>61</v>
      </c>
      <c r="H1025" s="138" t="s">
        <v>61</v>
      </c>
      <c r="I1025" s="138" t="s">
        <v>61</v>
      </c>
      <c r="J1025" s="138" t="s">
        <v>61</v>
      </c>
      <c r="K1025" s="138" t="s">
        <v>61</v>
      </c>
      <c r="L1025" s="138" t="s">
        <v>61</v>
      </c>
      <c r="M1025" s="138" t="s">
        <v>61</v>
      </c>
      <c r="N1025" s="138" t="s">
        <v>61</v>
      </c>
      <c r="O1025" s="138" t="s">
        <v>61</v>
      </c>
      <c r="P1025" s="2"/>
    </row>
    <row r="1026" spans="1:16" ht="13.5" customHeight="1" x14ac:dyDescent="0.25">
      <c r="A1026" s="139">
        <v>0.82291666666666696</v>
      </c>
      <c r="B1026" s="138" t="s">
        <v>61</v>
      </c>
      <c r="C1026" s="138" t="s">
        <v>61</v>
      </c>
      <c r="D1026" s="138" t="s">
        <v>61</v>
      </c>
      <c r="E1026" s="138" t="s">
        <v>61</v>
      </c>
      <c r="F1026" s="138" t="s">
        <v>61</v>
      </c>
      <c r="G1026" s="138" t="s">
        <v>61</v>
      </c>
      <c r="H1026" s="138" t="s">
        <v>61</v>
      </c>
      <c r="I1026" s="138" t="s">
        <v>61</v>
      </c>
      <c r="J1026" s="138" t="s">
        <v>61</v>
      </c>
      <c r="K1026" s="138" t="s">
        <v>61</v>
      </c>
      <c r="L1026" s="138" t="s">
        <v>61</v>
      </c>
      <c r="M1026" s="138" t="s">
        <v>61</v>
      </c>
      <c r="N1026" s="138" t="s">
        <v>61</v>
      </c>
      <c r="O1026" s="138" t="s">
        <v>61</v>
      </c>
      <c r="P1026" s="2"/>
    </row>
    <row r="1027" spans="1:16" ht="13.5" customHeight="1" x14ac:dyDescent="0.25">
      <c r="A1027" s="139">
        <v>0.83333333333333304</v>
      </c>
      <c r="B1027" s="138" t="s">
        <v>61</v>
      </c>
      <c r="C1027" s="138" t="s">
        <v>61</v>
      </c>
      <c r="D1027" s="138" t="s">
        <v>61</v>
      </c>
      <c r="E1027" s="138" t="s">
        <v>61</v>
      </c>
      <c r="F1027" s="138" t="s">
        <v>61</v>
      </c>
      <c r="G1027" s="138" t="s">
        <v>61</v>
      </c>
      <c r="H1027" s="138" t="s">
        <v>61</v>
      </c>
      <c r="I1027" s="138" t="s">
        <v>61</v>
      </c>
      <c r="J1027" s="138" t="s">
        <v>61</v>
      </c>
      <c r="K1027" s="138" t="s">
        <v>61</v>
      </c>
      <c r="L1027" s="138" t="s">
        <v>61</v>
      </c>
      <c r="M1027" s="138" t="s">
        <v>61</v>
      </c>
      <c r="N1027" s="138" t="s">
        <v>61</v>
      </c>
      <c r="O1027" s="138" t="s">
        <v>61</v>
      </c>
      <c r="P1027" s="2"/>
    </row>
    <row r="1028" spans="1:16" ht="13.5" customHeight="1" x14ac:dyDescent="0.25">
      <c r="A1028" s="139">
        <v>0.84375</v>
      </c>
      <c r="B1028" s="138" t="s">
        <v>61</v>
      </c>
      <c r="C1028" s="138" t="s">
        <v>61</v>
      </c>
      <c r="D1028" s="138" t="s">
        <v>61</v>
      </c>
      <c r="E1028" s="138" t="s">
        <v>61</v>
      </c>
      <c r="F1028" s="138" t="s">
        <v>61</v>
      </c>
      <c r="G1028" s="138" t="s">
        <v>61</v>
      </c>
      <c r="H1028" s="138" t="s">
        <v>61</v>
      </c>
      <c r="I1028" s="138" t="s">
        <v>61</v>
      </c>
      <c r="J1028" s="138" t="s">
        <v>61</v>
      </c>
      <c r="K1028" s="138" t="s">
        <v>61</v>
      </c>
      <c r="L1028" s="138" t="s">
        <v>61</v>
      </c>
      <c r="M1028" s="138" t="s">
        <v>61</v>
      </c>
      <c r="N1028" s="138" t="s">
        <v>61</v>
      </c>
      <c r="O1028" s="138" t="s">
        <v>61</v>
      </c>
      <c r="P1028" s="2"/>
    </row>
    <row r="1029" spans="1:16" ht="13.5" customHeight="1" x14ac:dyDescent="0.25">
      <c r="A1029" s="139">
        <v>0.85416666666666696</v>
      </c>
      <c r="B1029" s="138" t="s">
        <v>61</v>
      </c>
      <c r="C1029" s="138" t="s">
        <v>61</v>
      </c>
      <c r="D1029" s="138" t="s">
        <v>61</v>
      </c>
      <c r="E1029" s="138" t="s">
        <v>61</v>
      </c>
      <c r="F1029" s="138" t="s">
        <v>61</v>
      </c>
      <c r="G1029" s="138" t="s">
        <v>61</v>
      </c>
      <c r="H1029" s="138" t="s">
        <v>61</v>
      </c>
      <c r="I1029" s="138" t="s">
        <v>61</v>
      </c>
      <c r="J1029" s="138" t="s">
        <v>61</v>
      </c>
      <c r="K1029" s="138" t="s">
        <v>61</v>
      </c>
      <c r="L1029" s="138" t="s">
        <v>61</v>
      </c>
      <c r="M1029" s="138" t="s">
        <v>61</v>
      </c>
      <c r="N1029" s="138" t="s">
        <v>61</v>
      </c>
      <c r="O1029" s="138" t="s">
        <v>61</v>
      </c>
      <c r="P1029" s="2"/>
    </row>
    <row r="1030" spans="1:16" ht="13.5" customHeight="1" x14ac:dyDescent="0.25">
      <c r="A1030" s="139">
        <v>0.86458333333333304</v>
      </c>
      <c r="B1030" s="138" t="s">
        <v>61</v>
      </c>
      <c r="C1030" s="138" t="s">
        <v>61</v>
      </c>
      <c r="D1030" s="138" t="s">
        <v>61</v>
      </c>
      <c r="E1030" s="138" t="s">
        <v>61</v>
      </c>
      <c r="F1030" s="138" t="s">
        <v>61</v>
      </c>
      <c r="G1030" s="138" t="s">
        <v>61</v>
      </c>
      <c r="H1030" s="138" t="s">
        <v>61</v>
      </c>
      <c r="I1030" s="138" t="s">
        <v>61</v>
      </c>
      <c r="J1030" s="138" t="s">
        <v>61</v>
      </c>
      <c r="K1030" s="138" t="s">
        <v>61</v>
      </c>
      <c r="L1030" s="138" t="s">
        <v>61</v>
      </c>
      <c r="M1030" s="138" t="s">
        <v>61</v>
      </c>
      <c r="N1030" s="138" t="s">
        <v>61</v>
      </c>
      <c r="O1030" s="138" t="s">
        <v>61</v>
      </c>
      <c r="P1030" s="2"/>
    </row>
    <row r="1031" spans="1:16" ht="13.5" customHeight="1" x14ac:dyDescent="0.25">
      <c r="A1031" s="139">
        <v>0.875</v>
      </c>
      <c r="B1031" s="138" t="s">
        <v>61</v>
      </c>
      <c r="C1031" s="138" t="s">
        <v>61</v>
      </c>
      <c r="D1031" s="138" t="s">
        <v>61</v>
      </c>
      <c r="E1031" s="138" t="s">
        <v>61</v>
      </c>
      <c r="F1031" s="138" t="s">
        <v>61</v>
      </c>
      <c r="G1031" s="138" t="s">
        <v>61</v>
      </c>
      <c r="H1031" s="138" t="s">
        <v>61</v>
      </c>
      <c r="I1031" s="138" t="s">
        <v>61</v>
      </c>
      <c r="J1031" s="138" t="s">
        <v>61</v>
      </c>
      <c r="K1031" s="138" t="s">
        <v>61</v>
      </c>
      <c r="L1031" s="138" t="s">
        <v>61</v>
      </c>
      <c r="M1031" s="138" t="s">
        <v>61</v>
      </c>
      <c r="N1031" s="138" t="s">
        <v>61</v>
      </c>
      <c r="O1031" s="138" t="s">
        <v>61</v>
      </c>
      <c r="P1031" s="2"/>
    </row>
    <row r="1032" spans="1:16" ht="13.5" customHeight="1" x14ac:dyDescent="0.25">
      <c r="A1032" s="139">
        <v>0.88541666666666696</v>
      </c>
      <c r="B1032" s="138" t="s">
        <v>61</v>
      </c>
      <c r="C1032" s="138" t="s">
        <v>61</v>
      </c>
      <c r="D1032" s="138" t="s">
        <v>61</v>
      </c>
      <c r="E1032" s="138" t="s">
        <v>61</v>
      </c>
      <c r="F1032" s="138" t="s">
        <v>61</v>
      </c>
      <c r="G1032" s="138" t="s">
        <v>61</v>
      </c>
      <c r="H1032" s="138" t="s">
        <v>61</v>
      </c>
      <c r="I1032" s="138" t="s">
        <v>61</v>
      </c>
      <c r="J1032" s="138" t="s">
        <v>61</v>
      </c>
      <c r="K1032" s="138" t="s">
        <v>61</v>
      </c>
      <c r="L1032" s="138" t="s">
        <v>61</v>
      </c>
      <c r="M1032" s="138" t="s">
        <v>61</v>
      </c>
      <c r="N1032" s="138" t="s">
        <v>61</v>
      </c>
      <c r="O1032" s="138" t="s">
        <v>61</v>
      </c>
      <c r="P1032" s="2"/>
    </row>
    <row r="1033" spans="1:16" ht="13.5" customHeight="1" x14ac:dyDescent="0.25">
      <c r="A1033" s="139">
        <v>0.89583333333333304</v>
      </c>
      <c r="B1033" s="138" t="s">
        <v>61</v>
      </c>
      <c r="C1033" s="138" t="s">
        <v>61</v>
      </c>
      <c r="D1033" s="138" t="s">
        <v>61</v>
      </c>
      <c r="E1033" s="138" t="s">
        <v>61</v>
      </c>
      <c r="F1033" s="138" t="s">
        <v>61</v>
      </c>
      <c r="G1033" s="138" t="s">
        <v>61</v>
      </c>
      <c r="H1033" s="138" t="s">
        <v>61</v>
      </c>
      <c r="I1033" s="138" t="s">
        <v>61</v>
      </c>
      <c r="J1033" s="138" t="s">
        <v>61</v>
      </c>
      <c r="K1033" s="138" t="s">
        <v>61</v>
      </c>
      <c r="L1033" s="138" t="s">
        <v>61</v>
      </c>
      <c r="M1033" s="138" t="s">
        <v>61</v>
      </c>
      <c r="N1033" s="138" t="s">
        <v>61</v>
      </c>
      <c r="O1033" s="138" t="s">
        <v>61</v>
      </c>
      <c r="P1033" s="2"/>
    </row>
    <row r="1034" spans="1:16" ht="13.5" customHeight="1" x14ac:dyDescent="0.25">
      <c r="A1034" s="139">
        <v>0.90625</v>
      </c>
      <c r="B1034" s="138" t="s">
        <v>61</v>
      </c>
      <c r="C1034" s="138" t="s">
        <v>61</v>
      </c>
      <c r="D1034" s="138" t="s">
        <v>61</v>
      </c>
      <c r="E1034" s="138" t="s">
        <v>61</v>
      </c>
      <c r="F1034" s="138" t="s">
        <v>61</v>
      </c>
      <c r="G1034" s="138" t="s">
        <v>61</v>
      </c>
      <c r="H1034" s="138" t="s">
        <v>61</v>
      </c>
      <c r="I1034" s="138" t="s">
        <v>61</v>
      </c>
      <c r="J1034" s="138" t="s">
        <v>61</v>
      </c>
      <c r="K1034" s="138" t="s">
        <v>61</v>
      </c>
      <c r="L1034" s="138" t="s">
        <v>61</v>
      </c>
      <c r="M1034" s="138" t="s">
        <v>61</v>
      </c>
      <c r="N1034" s="138" t="s">
        <v>61</v>
      </c>
      <c r="O1034" s="138" t="s">
        <v>61</v>
      </c>
      <c r="P1034" s="2"/>
    </row>
    <row r="1035" spans="1:16" ht="13.5" customHeight="1" x14ac:dyDescent="0.25">
      <c r="A1035" s="139">
        <v>0.91666666666666696</v>
      </c>
      <c r="B1035" s="138" t="s">
        <v>61</v>
      </c>
      <c r="C1035" s="138" t="s">
        <v>61</v>
      </c>
      <c r="D1035" s="138" t="s">
        <v>61</v>
      </c>
      <c r="E1035" s="138" t="s">
        <v>61</v>
      </c>
      <c r="F1035" s="138" t="s">
        <v>61</v>
      </c>
      <c r="G1035" s="138" t="s">
        <v>61</v>
      </c>
      <c r="H1035" s="138" t="s">
        <v>61</v>
      </c>
      <c r="I1035" s="138" t="s">
        <v>61</v>
      </c>
      <c r="J1035" s="138" t="s">
        <v>61</v>
      </c>
      <c r="K1035" s="138" t="s">
        <v>61</v>
      </c>
      <c r="L1035" s="138" t="s">
        <v>61</v>
      </c>
      <c r="M1035" s="138" t="s">
        <v>61</v>
      </c>
      <c r="N1035" s="138" t="s">
        <v>61</v>
      </c>
      <c r="O1035" s="138" t="s">
        <v>61</v>
      </c>
      <c r="P1035" s="2"/>
    </row>
    <row r="1036" spans="1:16" ht="13.5" customHeight="1" x14ac:dyDescent="0.25">
      <c r="A1036" s="139">
        <v>0.92708333333333304</v>
      </c>
      <c r="B1036" s="138" t="s">
        <v>61</v>
      </c>
      <c r="C1036" s="138" t="s">
        <v>61</v>
      </c>
      <c r="D1036" s="138" t="s">
        <v>61</v>
      </c>
      <c r="E1036" s="138" t="s">
        <v>61</v>
      </c>
      <c r="F1036" s="138" t="s">
        <v>61</v>
      </c>
      <c r="G1036" s="138" t="s">
        <v>61</v>
      </c>
      <c r="H1036" s="138" t="s">
        <v>61</v>
      </c>
      <c r="I1036" s="138" t="s">
        <v>61</v>
      </c>
      <c r="J1036" s="138" t="s">
        <v>61</v>
      </c>
      <c r="K1036" s="138" t="s">
        <v>61</v>
      </c>
      <c r="L1036" s="138" t="s">
        <v>61</v>
      </c>
      <c r="M1036" s="138" t="s">
        <v>61</v>
      </c>
      <c r="N1036" s="138" t="s">
        <v>61</v>
      </c>
      <c r="O1036" s="138" t="s">
        <v>61</v>
      </c>
      <c r="P1036" s="2"/>
    </row>
    <row r="1037" spans="1:16" ht="13.5" customHeight="1" x14ac:dyDescent="0.25">
      <c r="A1037" s="139">
        <v>0.9375</v>
      </c>
      <c r="B1037" s="138" t="s">
        <v>61</v>
      </c>
      <c r="C1037" s="138" t="s">
        <v>61</v>
      </c>
      <c r="D1037" s="138" t="s">
        <v>61</v>
      </c>
      <c r="E1037" s="138" t="s">
        <v>61</v>
      </c>
      <c r="F1037" s="138" t="s">
        <v>61</v>
      </c>
      <c r="G1037" s="138" t="s">
        <v>61</v>
      </c>
      <c r="H1037" s="138" t="s">
        <v>61</v>
      </c>
      <c r="I1037" s="138" t="s">
        <v>61</v>
      </c>
      <c r="J1037" s="138" t="s">
        <v>61</v>
      </c>
      <c r="K1037" s="138" t="s">
        <v>61</v>
      </c>
      <c r="L1037" s="138" t="s">
        <v>61</v>
      </c>
      <c r="M1037" s="138" t="s">
        <v>61</v>
      </c>
      <c r="N1037" s="138" t="s">
        <v>61</v>
      </c>
      <c r="O1037" s="138" t="s">
        <v>61</v>
      </c>
      <c r="P1037" s="2"/>
    </row>
    <row r="1038" spans="1:16" ht="13.5" customHeight="1" x14ac:dyDescent="0.25">
      <c r="A1038" s="139">
        <v>0.94791666666666696</v>
      </c>
      <c r="B1038" s="138" t="s">
        <v>61</v>
      </c>
      <c r="C1038" s="138" t="s">
        <v>61</v>
      </c>
      <c r="D1038" s="138" t="s">
        <v>61</v>
      </c>
      <c r="E1038" s="138" t="s">
        <v>61</v>
      </c>
      <c r="F1038" s="138" t="s">
        <v>61</v>
      </c>
      <c r="G1038" s="138" t="s">
        <v>61</v>
      </c>
      <c r="H1038" s="138" t="s">
        <v>61</v>
      </c>
      <c r="I1038" s="138" t="s">
        <v>61</v>
      </c>
      <c r="J1038" s="138" t="s">
        <v>61</v>
      </c>
      <c r="K1038" s="138" t="s">
        <v>61</v>
      </c>
      <c r="L1038" s="138" t="s">
        <v>61</v>
      </c>
      <c r="M1038" s="138" t="s">
        <v>61</v>
      </c>
      <c r="N1038" s="138" t="s">
        <v>61</v>
      </c>
      <c r="O1038" s="138" t="s">
        <v>61</v>
      </c>
      <c r="P1038" s="2"/>
    </row>
    <row r="1039" spans="1:16" ht="13.5" customHeight="1" x14ac:dyDescent="0.25">
      <c r="A1039" s="139">
        <v>0.95833333333333304</v>
      </c>
      <c r="B1039" s="138" t="s">
        <v>61</v>
      </c>
      <c r="C1039" s="138" t="s">
        <v>61</v>
      </c>
      <c r="D1039" s="138" t="s">
        <v>61</v>
      </c>
      <c r="E1039" s="138" t="s">
        <v>61</v>
      </c>
      <c r="F1039" s="138" t="s">
        <v>61</v>
      </c>
      <c r="G1039" s="138" t="s">
        <v>61</v>
      </c>
      <c r="H1039" s="138" t="s">
        <v>61</v>
      </c>
      <c r="I1039" s="138" t="s">
        <v>61</v>
      </c>
      <c r="J1039" s="138" t="s">
        <v>61</v>
      </c>
      <c r="K1039" s="138" t="s">
        <v>61</v>
      </c>
      <c r="L1039" s="138" t="s">
        <v>61</v>
      </c>
      <c r="M1039" s="138" t="s">
        <v>61</v>
      </c>
      <c r="N1039" s="138" t="s">
        <v>61</v>
      </c>
      <c r="O1039" s="138" t="s">
        <v>61</v>
      </c>
      <c r="P1039" s="2"/>
    </row>
    <row r="1040" spans="1:16" ht="13.5" customHeight="1" x14ac:dyDescent="0.25">
      <c r="A1040" s="139">
        <v>0.96875</v>
      </c>
      <c r="B1040" s="138" t="s">
        <v>61</v>
      </c>
      <c r="C1040" s="138" t="s">
        <v>61</v>
      </c>
      <c r="D1040" s="138" t="s">
        <v>61</v>
      </c>
      <c r="E1040" s="138" t="s">
        <v>61</v>
      </c>
      <c r="F1040" s="138" t="s">
        <v>61</v>
      </c>
      <c r="G1040" s="138" t="s">
        <v>61</v>
      </c>
      <c r="H1040" s="138" t="s">
        <v>61</v>
      </c>
      <c r="I1040" s="138" t="s">
        <v>61</v>
      </c>
      <c r="J1040" s="138" t="s">
        <v>61</v>
      </c>
      <c r="K1040" s="138" t="s">
        <v>61</v>
      </c>
      <c r="L1040" s="138" t="s">
        <v>61</v>
      </c>
      <c r="M1040" s="138" t="s">
        <v>61</v>
      </c>
      <c r="N1040" s="138" t="s">
        <v>61</v>
      </c>
      <c r="O1040" s="138" t="s">
        <v>61</v>
      </c>
      <c r="P1040" s="2"/>
    </row>
    <row r="1041" spans="1:16" ht="13.5" customHeight="1" x14ac:dyDescent="0.25">
      <c r="A1041" s="139">
        <v>0.97916666666666696</v>
      </c>
      <c r="B1041" s="138" t="s">
        <v>61</v>
      </c>
      <c r="C1041" s="138" t="s">
        <v>61</v>
      </c>
      <c r="D1041" s="138" t="s">
        <v>61</v>
      </c>
      <c r="E1041" s="138" t="s">
        <v>61</v>
      </c>
      <c r="F1041" s="138" t="s">
        <v>61</v>
      </c>
      <c r="G1041" s="138" t="s">
        <v>61</v>
      </c>
      <c r="H1041" s="138" t="s">
        <v>61</v>
      </c>
      <c r="I1041" s="138" t="s">
        <v>61</v>
      </c>
      <c r="J1041" s="138" t="s">
        <v>61</v>
      </c>
      <c r="K1041" s="138" t="s">
        <v>61</v>
      </c>
      <c r="L1041" s="138" t="s">
        <v>61</v>
      </c>
      <c r="M1041" s="138" t="s">
        <v>61</v>
      </c>
      <c r="N1041" s="138" t="s">
        <v>61</v>
      </c>
      <c r="O1041" s="138" t="s">
        <v>61</v>
      </c>
      <c r="P1041" s="2"/>
    </row>
    <row r="1042" spans="1:16" ht="13.5" customHeight="1" thickBot="1" x14ac:dyDescent="0.3">
      <c r="A1042" s="140">
        <v>0.98958333333333304</v>
      </c>
      <c r="B1042" s="138" t="s">
        <v>61</v>
      </c>
      <c r="C1042" s="138" t="s">
        <v>61</v>
      </c>
      <c r="D1042" s="138" t="s">
        <v>61</v>
      </c>
      <c r="E1042" s="138" t="s">
        <v>61</v>
      </c>
      <c r="F1042" s="138" t="s">
        <v>61</v>
      </c>
      <c r="G1042" s="138" t="s">
        <v>61</v>
      </c>
      <c r="H1042" s="138" t="s">
        <v>61</v>
      </c>
      <c r="I1042" s="138" t="s">
        <v>61</v>
      </c>
      <c r="J1042" s="138" t="s">
        <v>61</v>
      </c>
      <c r="K1042" s="138" t="s">
        <v>61</v>
      </c>
      <c r="L1042" s="138" t="s">
        <v>61</v>
      </c>
      <c r="M1042" s="138" t="s">
        <v>61</v>
      </c>
      <c r="N1042" s="138" t="s">
        <v>61</v>
      </c>
      <c r="O1042" s="138" t="s">
        <v>61</v>
      </c>
      <c r="P1042" s="2"/>
    </row>
    <row r="1043" spans="1:16" ht="13.5" customHeight="1" thickTop="1" x14ac:dyDescent="0.25">
      <c r="A1043" s="141" t="s">
        <v>44</v>
      </c>
      <c r="B1043" s="142">
        <f t="shared" ref="B1043:M1043" si="68">SUM(B975:B1022)</f>
        <v>693</v>
      </c>
      <c r="C1043" s="142">
        <f t="shared" si="68"/>
        <v>2</v>
      </c>
      <c r="D1043" s="142">
        <f t="shared" si="68"/>
        <v>0</v>
      </c>
      <c r="E1043" s="142">
        <f t="shared" si="68"/>
        <v>516</v>
      </c>
      <c r="F1043" s="142">
        <f t="shared" si="68"/>
        <v>122</v>
      </c>
      <c r="G1043" s="142">
        <f t="shared" si="68"/>
        <v>38</v>
      </c>
      <c r="H1043" s="142">
        <f t="shared" si="68"/>
        <v>2</v>
      </c>
      <c r="I1043" s="142">
        <f t="shared" si="68"/>
        <v>0</v>
      </c>
      <c r="J1043" s="142">
        <f t="shared" si="68"/>
        <v>11</v>
      </c>
      <c r="K1043" s="142">
        <f t="shared" si="68"/>
        <v>0</v>
      </c>
      <c r="L1043" s="142">
        <f t="shared" si="68"/>
        <v>0</v>
      </c>
      <c r="M1043" s="142">
        <f t="shared" si="68"/>
        <v>2</v>
      </c>
      <c r="N1043" s="143">
        <v>24.1</v>
      </c>
      <c r="O1043" s="143">
        <v>28.7</v>
      </c>
    </row>
    <row r="1044" spans="1:16" ht="13.5" customHeight="1" x14ac:dyDescent="0.25">
      <c r="A1044" s="144" t="s">
        <v>45</v>
      </c>
      <c r="B1044" s="138">
        <f t="shared" ref="B1044:M1044" si="69">SUM(B971:B1034)</f>
        <v>773</v>
      </c>
      <c r="C1044" s="138">
        <f t="shared" si="69"/>
        <v>2</v>
      </c>
      <c r="D1044" s="138">
        <f t="shared" si="69"/>
        <v>0</v>
      </c>
      <c r="E1044" s="138">
        <f t="shared" si="69"/>
        <v>579</v>
      </c>
      <c r="F1044" s="138">
        <f t="shared" si="69"/>
        <v>137</v>
      </c>
      <c r="G1044" s="138">
        <f t="shared" si="69"/>
        <v>39</v>
      </c>
      <c r="H1044" s="138">
        <f t="shared" si="69"/>
        <v>2</v>
      </c>
      <c r="I1044" s="138">
        <f t="shared" si="69"/>
        <v>0</v>
      </c>
      <c r="J1044" s="138">
        <f t="shared" si="69"/>
        <v>11</v>
      </c>
      <c r="K1044" s="138">
        <f t="shared" si="69"/>
        <v>0</v>
      </c>
      <c r="L1044" s="138">
        <f t="shared" si="69"/>
        <v>1</v>
      </c>
      <c r="M1044" s="138">
        <f t="shared" si="69"/>
        <v>2</v>
      </c>
      <c r="N1044" s="145">
        <v>24.5</v>
      </c>
      <c r="O1044" s="145">
        <v>29.1</v>
      </c>
    </row>
    <row r="1045" spans="1:16" ht="13.5" customHeight="1" x14ac:dyDescent="0.25">
      <c r="A1045" s="138" t="s">
        <v>46</v>
      </c>
      <c r="B1045" s="138">
        <f t="shared" ref="B1045:M1045" si="70">SUM(B971:B1042)</f>
        <v>773</v>
      </c>
      <c r="C1045" s="138">
        <f t="shared" si="70"/>
        <v>2</v>
      </c>
      <c r="D1045" s="138">
        <f t="shared" si="70"/>
        <v>0</v>
      </c>
      <c r="E1045" s="138">
        <f t="shared" si="70"/>
        <v>579</v>
      </c>
      <c r="F1045" s="138">
        <f t="shared" si="70"/>
        <v>137</v>
      </c>
      <c r="G1045" s="138">
        <f t="shared" si="70"/>
        <v>39</v>
      </c>
      <c r="H1045" s="138">
        <f t="shared" si="70"/>
        <v>2</v>
      </c>
      <c r="I1045" s="138">
        <f t="shared" si="70"/>
        <v>0</v>
      </c>
      <c r="J1045" s="138">
        <f t="shared" si="70"/>
        <v>11</v>
      </c>
      <c r="K1045" s="138">
        <f t="shared" si="70"/>
        <v>0</v>
      </c>
      <c r="L1045" s="138">
        <f t="shared" si="70"/>
        <v>1</v>
      </c>
      <c r="M1045" s="138">
        <f t="shared" si="70"/>
        <v>2</v>
      </c>
      <c r="N1045" s="145">
        <v>24.5</v>
      </c>
      <c r="O1045" s="145">
        <v>29.1</v>
      </c>
    </row>
    <row r="1046" spans="1:16" ht="13.5" customHeight="1" thickBot="1" x14ac:dyDescent="0.3">
      <c r="A1046" s="146" t="s">
        <v>47</v>
      </c>
      <c r="B1046" s="146">
        <f t="shared" ref="B1046:M1046" si="71">SUM(B947:B1042)</f>
        <v>799</v>
      </c>
      <c r="C1046" s="146">
        <f t="shared" si="71"/>
        <v>2</v>
      </c>
      <c r="D1046" s="146">
        <f t="shared" si="71"/>
        <v>0</v>
      </c>
      <c r="E1046" s="146">
        <f t="shared" si="71"/>
        <v>599</v>
      </c>
      <c r="F1046" s="146">
        <f t="shared" si="71"/>
        <v>142</v>
      </c>
      <c r="G1046" s="146">
        <f t="shared" si="71"/>
        <v>39</v>
      </c>
      <c r="H1046" s="146">
        <f t="shared" si="71"/>
        <v>2</v>
      </c>
      <c r="I1046" s="146">
        <f t="shared" si="71"/>
        <v>0</v>
      </c>
      <c r="J1046" s="146">
        <f t="shared" si="71"/>
        <v>11</v>
      </c>
      <c r="K1046" s="146">
        <f t="shared" si="71"/>
        <v>0</v>
      </c>
      <c r="L1046" s="146">
        <f t="shared" si="71"/>
        <v>2</v>
      </c>
      <c r="M1046" s="146">
        <f t="shared" si="71"/>
        <v>2</v>
      </c>
      <c r="N1046" s="147">
        <v>24.6</v>
      </c>
      <c r="O1046" s="147">
        <v>29.3</v>
      </c>
    </row>
    <row r="1047" spans="1:16" ht="13.5" customHeight="1" thickTop="1" x14ac:dyDescent="0.25">
      <c r="N1047" s="148"/>
      <c r="O1047" s="148"/>
    </row>
    <row r="1048" spans="1:16" ht="13.5" customHeight="1" thickBot="1" x14ac:dyDescent="0.3">
      <c r="A1048" s="149" t="s">
        <v>9</v>
      </c>
      <c r="B1048" s="150" t="s">
        <v>56</v>
      </c>
      <c r="C1048" s="150">
        <f>C944+1</f>
        <v>45477</v>
      </c>
      <c r="D1048" s="149"/>
      <c r="E1048" s="149"/>
      <c r="F1048" s="149"/>
      <c r="G1048" s="149"/>
      <c r="H1048" s="149"/>
      <c r="I1048" s="149"/>
      <c r="J1048" s="149"/>
      <c r="K1048" s="149"/>
      <c r="L1048" s="149"/>
      <c r="M1048" s="149"/>
      <c r="N1048" s="151"/>
      <c r="O1048" s="151"/>
    </row>
    <row r="1049" spans="1:16" ht="13.5" customHeight="1" thickTop="1" thickBot="1" x14ac:dyDescent="0.3">
      <c r="A1049" s="149"/>
      <c r="B1049" s="522" t="s">
        <v>30</v>
      </c>
      <c r="C1049" s="522" t="s">
        <v>31</v>
      </c>
      <c r="D1049" s="522" t="s">
        <v>32</v>
      </c>
      <c r="E1049" s="522" t="s">
        <v>33</v>
      </c>
      <c r="F1049" s="522" t="s">
        <v>34</v>
      </c>
      <c r="G1049" s="522" t="s">
        <v>35</v>
      </c>
      <c r="H1049" s="522" t="s">
        <v>36</v>
      </c>
      <c r="I1049" s="522" t="s">
        <v>37</v>
      </c>
      <c r="J1049" s="522" t="s">
        <v>38</v>
      </c>
      <c r="K1049" s="522" t="s">
        <v>39</v>
      </c>
      <c r="L1049" s="522" t="s">
        <v>40</v>
      </c>
      <c r="M1049" s="522" t="s">
        <v>41</v>
      </c>
      <c r="N1049" s="520" t="s">
        <v>42</v>
      </c>
      <c r="O1049" s="520" t="s">
        <v>43</v>
      </c>
    </row>
    <row r="1050" spans="1:16" ht="13.5" customHeight="1" thickTop="1" thickBot="1" x14ac:dyDescent="0.3">
      <c r="A1050" s="152" t="s">
        <v>50</v>
      </c>
      <c r="B1050" s="523"/>
      <c r="C1050" s="523"/>
      <c r="D1050" s="523"/>
      <c r="E1050" s="523"/>
      <c r="F1050" s="523"/>
      <c r="G1050" s="523"/>
      <c r="H1050" s="523"/>
      <c r="I1050" s="523"/>
      <c r="J1050" s="523"/>
      <c r="K1050" s="523"/>
      <c r="L1050" s="523"/>
      <c r="M1050" s="523"/>
      <c r="N1050" s="521"/>
      <c r="O1050" s="521"/>
    </row>
    <row r="1051" spans="1:16" ht="13.5" customHeight="1" thickTop="1" x14ac:dyDescent="0.25">
      <c r="A1051" s="137">
        <v>0</v>
      </c>
      <c r="B1051" s="138" t="s">
        <v>61</v>
      </c>
      <c r="C1051" s="138" t="s">
        <v>61</v>
      </c>
      <c r="D1051" s="138" t="s">
        <v>61</v>
      </c>
      <c r="E1051" s="138" t="s">
        <v>61</v>
      </c>
      <c r="F1051" s="138" t="s">
        <v>61</v>
      </c>
      <c r="G1051" s="138" t="s">
        <v>61</v>
      </c>
      <c r="H1051" s="138" t="s">
        <v>61</v>
      </c>
      <c r="I1051" s="138" t="s">
        <v>61</v>
      </c>
      <c r="J1051" s="138" t="s">
        <v>61</v>
      </c>
      <c r="K1051" s="138" t="s">
        <v>61</v>
      </c>
      <c r="L1051" s="138" t="s">
        <v>61</v>
      </c>
      <c r="M1051" s="138" t="s">
        <v>61</v>
      </c>
      <c r="N1051" s="138" t="s">
        <v>61</v>
      </c>
      <c r="O1051" s="138" t="s">
        <v>61</v>
      </c>
      <c r="P1051" s="2"/>
    </row>
    <row r="1052" spans="1:16" ht="13.5" customHeight="1" x14ac:dyDescent="0.25">
      <c r="A1052" s="139">
        <v>1.0416666666666666E-2</v>
      </c>
      <c r="B1052" s="138" t="s">
        <v>61</v>
      </c>
      <c r="C1052" s="138" t="s">
        <v>61</v>
      </c>
      <c r="D1052" s="138" t="s">
        <v>61</v>
      </c>
      <c r="E1052" s="138" t="s">
        <v>61</v>
      </c>
      <c r="F1052" s="138" t="s">
        <v>61</v>
      </c>
      <c r="G1052" s="138" t="s">
        <v>61</v>
      </c>
      <c r="H1052" s="138" t="s">
        <v>61</v>
      </c>
      <c r="I1052" s="138" t="s">
        <v>61</v>
      </c>
      <c r="J1052" s="138" t="s">
        <v>61</v>
      </c>
      <c r="K1052" s="138" t="s">
        <v>61</v>
      </c>
      <c r="L1052" s="138" t="s">
        <v>61</v>
      </c>
      <c r="M1052" s="138" t="s">
        <v>61</v>
      </c>
      <c r="N1052" s="138" t="s">
        <v>61</v>
      </c>
      <c r="O1052" s="138" t="s">
        <v>61</v>
      </c>
      <c r="P1052" s="2"/>
    </row>
    <row r="1053" spans="1:16" ht="13.5" customHeight="1" x14ac:dyDescent="0.25">
      <c r="A1053" s="139">
        <v>2.0833333333333332E-2</v>
      </c>
      <c r="B1053" s="138" t="s">
        <v>61</v>
      </c>
      <c r="C1053" s="138" t="s">
        <v>61</v>
      </c>
      <c r="D1053" s="138" t="s">
        <v>61</v>
      </c>
      <c r="E1053" s="138" t="s">
        <v>61</v>
      </c>
      <c r="F1053" s="138" t="s">
        <v>61</v>
      </c>
      <c r="G1053" s="138" t="s">
        <v>61</v>
      </c>
      <c r="H1053" s="138" t="s">
        <v>61</v>
      </c>
      <c r="I1053" s="138" t="s">
        <v>61</v>
      </c>
      <c r="J1053" s="138" t="s">
        <v>61</v>
      </c>
      <c r="K1053" s="138" t="s">
        <v>61</v>
      </c>
      <c r="L1053" s="138" t="s">
        <v>61</v>
      </c>
      <c r="M1053" s="138" t="s">
        <v>61</v>
      </c>
      <c r="N1053" s="138" t="s">
        <v>61</v>
      </c>
      <c r="O1053" s="138" t="s">
        <v>61</v>
      </c>
      <c r="P1053" s="2"/>
    </row>
    <row r="1054" spans="1:16" ht="13.5" customHeight="1" x14ac:dyDescent="0.25">
      <c r="A1054" s="139">
        <v>3.125E-2</v>
      </c>
      <c r="B1054" s="138" t="s">
        <v>61</v>
      </c>
      <c r="C1054" s="138" t="s">
        <v>61</v>
      </c>
      <c r="D1054" s="138" t="s">
        <v>61</v>
      </c>
      <c r="E1054" s="138" t="s">
        <v>61</v>
      </c>
      <c r="F1054" s="138" t="s">
        <v>61</v>
      </c>
      <c r="G1054" s="138" t="s">
        <v>61</v>
      </c>
      <c r="H1054" s="138" t="s">
        <v>61</v>
      </c>
      <c r="I1054" s="138" t="s">
        <v>61</v>
      </c>
      <c r="J1054" s="138" t="s">
        <v>61</v>
      </c>
      <c r="K1054" s="138" t="s">
        <v>61</v>
      </c>
      <c r="L1054" s="138" t="s">
        <v>61</v>
      </c>
      <c r="M1054" s="138" t="s">
        <v>61</v>
      </c>
      <c r="N1054" s="138" t="s">
        <v>61</v>
      </c>
      <c r="O1054" s="138" t="s">
        <v>61</v>
      </c>
      <c r="P1054" s="2"/>
    </row>
    <row r="1055" spans="1:16" ht="13.5" customHeight="1" x14ac:dyDescent="0.25">
      <c r="A1055" s="139">
        <v>4.1666666666666664E-2</v>
      </c>
      <c r="B1055" s="138" t="s">
        <v>61</v>
      </c>
      <c r="C1055" s="138" t="s">
        <v>61</v>
      </c>
      <c r="D1055" s="138" t="s">
        <v>61</v>
      </c>
      <c r="E1055" s="138" t="s">
        <v>61</v>
      </c>
      <c r="F1055" s="138" t="s">
        <v>61</v>
      </c>
      <c r="G1055" s="138" t="s">
        <v>61</v>
      </c>
      <c r="H1055" s="138" t="s">
        <v>61</v>
      </c>
      <c r="I1055" s="138" t="s">
        <v>61</v>
      </c>
      <c r="J1055" s="138" t="s">
        <v>61</v>
      </c>
      <c r="K1055" s="138" t="s">
        <v>61</v>
      </c>
      <c r="L1055" s="138" t="s">
        <v>61</v>
      </c>
      <c r="M1055" s="138" t="s">
        <v>61</v>
      </c>
      <c r="N1055" s="138" t="s">
        <v>61</v>
      </c>
      <c r="O1055" s="138" t="s">
        <v>61</v>
      </c>
      <c r="P1055" s="2"/>
    </row>
    <row r="1056" spans="1:16" ht="13.5" customHeight="1" x14ac:dyDescent="0.25">
      <c r="A1056" s="139">
        <v>5.2083333333333336E-2</v>
      </c>
      <c r="B1056" s="138" t="s">
        <v>61</v>
      </c>
      <c r="C1056" s="138" t="s">
        <v>61</v>
      </c>
      <c r="D1056" s="138" t="s">
        <v>61</v>
      </c>
      <c r="E1056" s="138" t="s">
        <v>61</v>
      </c>
      <c r="F1056" s="138" t="s">
        <v>61</v>
      </c>
      <c r="G1056" s="138" t="s">
        <v>61</v>
      </c>
      <c r="H1056" s="138" t="s">
        <v>61</v>
      </c>
      <c r="I1056" s="138" t="s">
        <v>61</v>
      </c>
      <c r="J1056" s="138" t="s">
        <v>61</v>
      </c>
      <c r="K1056" s="138" t="s">
        <v>61</v>
      </c>
      <c r="L1056" s="138" t="s">
        <v>61</v>
      </c>
      <c r="M1056" s="138" t="s">
        <v>61</v>
      </c>
      <c r="N1056" s="138" t="s">
        <v>61</v>
      </c>
      <c r="O1056" s="138" t="s">
        <v>61</v>
      </c>
      <c r="P1056" s="2"/>
    </row>
    <row r="1057" spans="1:16" ht="13.5" customHeight="1" x14ac:dyDescent="0.25">
      <c r="A1057" s="139">
        <v>6.25E-2</v>
      </c>
      <c r="B1057" s="138" t="s">
        <v>61</v>
      </c>
      <c r="C1057" s="138" t="s">
        <v>61</v>
      </c>
      <c r="D1057" s="138" t="s">
        <v>61</v>
      </c>
      <c r="E1057" s="138" t="s">
        <v>61</v>
      </c>
      <c r="F1057" s="138" t="s">
        <v>61</v>
      </c>
      <c r="G1057" s="138" t="s">
        <v>61</v>
      </c>
      <c r="H1057" s="138" t="s">
        <v>61</v>
      </c>
      <c r="I1057" s="138" t="s">
        <v>61</v>
      </c>
      <c r="J1057" s="138" t="s">
        <v>61</v>
      </c>
      <c r="K1057" s="138" t="s">
        <v>61</v>
      </c>
      <c r="L1057" s="138" t="s">
        <v>61</v>
      </c>
      <c r="M1057" s="138" t="s">
        <v>61</v>
      </c>
      <c r="N1057" s="138" t="s">
        <v>61</v>
      </c>
      <c r="O1057" s="138" t="s">
        <v>61</v>
      </c>
      <c r="P1057" s="2"/>
    </row>
    <row r="1058" spans="1:16" ht="13.5" customHeight="1" x14ac:dyDescent="0.25">
      <c r="A1058" s="139">
        <v>7.2916666666666699E-2</v>
      </c>
      <c r="B1058" s="138" t="s">
        <v>61</v>
      </c>
      <c r="C1058" s="138" t="s">
        <v>61</v>
      </c>
      <c r="D1058" s="138" t="s">
        <v>61</v>
      </c>
      <c r="E1058" s="138" t="s">
        <v>61</v>
      </c>
      <c r="F1058" s="138" t="s">
        <v>61</v>
      </c>
      <c r="G1058" s="138" t="s">
        <v>61</v>
      </c>
      <c r="H1058" s="138" t="s">
        <v>61</v>
      </c>
      <c r="I1058" s="138" t="s">
        <v>61</v>
      </c>
      <c r="J1058" s="138" t="s">
        <v>61</v>
      </c>
      <c r="K1058" s="138" t="s">
        <v>61</v>
      </c>
      <c r="L1058" s="138" t="s">
        <v>61</v>
      </c>
      <c r="M1058" s="138" t="s">
        <v>61</v>
      </c>
      <c r="N1058" s="138" t="s">
        <v>61</v>
      </c>
      <c r="O1058" s="138" t="s">
        <v>61</v>
      </c>
      <c r="P1058" s="2"/>
    </row>
    <row r="1059" spans="1:16" ht="13.5" customHeight="1" x14ac:dyDescent="0.25">
      <c r="A1059" s="139">
        <v>8.3333333333333301E-2</v>
      </c>
      <c r="B1059" s="138" t="s">
        <v>61</v>
      </c>
      <c r="C1059" s="138" t="s">
        <v>61</v>
      </c>
      <c r="D1059" s="138" t="s">
        <v>61</v>
      </c>
      <c r="E1059" s="138" t="s">
        <v>61</v>
      </c>
      <c r="F1059" s="138" t="s">
        <v>61</v>
      </c>
      <c r="G1059" s="138" t="s">
        <v>61</v>
      </c>
      <c r="H1059" s="138" t="s">
        <v>61</v>
      </c>
      <c r="I1059" s="138" t="s">
        <v>61</v>
      </c>
      <c r="J1059" s="138" t="s">
        <v>61</v>
      </c>
      <c r="K1059" s="138" t="s">
        <v>61</v>
      </c>
      <c r="L1059" s="138" t="s">
        <v>61</v>
      </c>
      <c r="M1059" s="138" t="s">
        <v>61</v>
      </c>
      <c r="N1059" s="138" t="s">
        <v>61</v>
      </c>
      <c r="O1059" s="138" t="s">
        <v>61</v>
      </c>
      <c r="P1059" s="2"/>
    </row>
    <row r="1060" spans="1:16" ht="13.5" customHeight="1" x14ac:dyDescent="0.25">
      <c r="A1060" s="139">
        <v>9.375E-2</v>
      </c>
      <c r="B1060" s="138" t="s">
        <v>61</v>
      </c>
      <c r="C1060" s="138" t="s">
        <v>61</v>
      </c>
      <c r="D1060" s="138" t="s">
        <v>61</v>
      </c>
      <c r="E1060" s="138" t="s">
        <v>61</v>
      </c>
      <c r="F1060" s="138" t="s">
        <v>61</v>
      </c>
      <c r="G1060" s="138" t="s">
        <v>61</v>
      </c>
      <c r="H1060" s="138" t="s">
        <v>61</v>
      </c>
      <c r="I1060" s="138" t="s">
        <v>61</v>
      </c>
      <c r="J1060" s="138" t="s">
        <v>61</v>
      </c>
      <c r="K1060" s="138" t="s">
        <v>61</v>
      </c>
      <c r="L1060" s="138" t="s">
        <v>61</v>
      </c>
      <c r="M1060" s="138" t="s">
        <v>61</v>
      </c>
      <c r="N1060" s="138" t="s">
        <v>61</v>
      </c>
      <c r="O1060" s="138" t="s">
        <v>61</v>
      </c>
      <c r="P1060" s="2"/>
    </row>
    <row r="1061" spans="1:16" ht="13.5" customHeight="1" x14ac:dyDescent="0.25">
      <c r="A1061" s="139">
        <v>0.104166666666667</v>
      </c>
      <c r="B1061" s="138" t="s">
        <v>61</v>
      </c>
      <c r="C1061" s="138" t="s">
        <v>61</v>
      </c>
      <c r="D1061" s="138" t="s">
        <v>61</v>
      </c>
      <c r="E1061" s="138" t="s">
        <v>61</v>
      </c>
      <c r="F1061" s="138" t="s">
        <v>61</v>
      </c>
      <c r="G1061" s="138" t="s">
        <v>61</v>
      </c>
      <c r="H1061" s="138" t="s">
        <v>61</v>
      </c>
      <c r="I1061" s="138" t="s">
        <v>61</v>
      </c>
      <c r="J1061" s="138" t="s">
        <v>61</v>
      </c>
      <c r="K1061" s="138" t="s">
        <v>61</v>
      </c>
      <c r="L1061" s="138" t="s">
        <v>61</v>
      </c>
      <c r="M1061" s="138" t="s">
        <v>61</v>
      </c>
      <c r="N1061" s="138" t="s">
        <v>61</v>
      </c>
      <c r="O1061" s="138" t="s">
        <v>61</v>
      </c>
      <c r="P1061" s="2"/>
    </row>
    <row r="1062" spans="1:16" ht="13.5" customHeight="1" x14ac:dyDescent="0.25">
      <c r="A1062" s="139">
        <v>0.114583333333333</v>
      </c>
      <c r="B1062" s="138" t="s">
        <v>61</v>
      </c>
      <c r="C1062" s="138" t="s">
        <v>61</v>
      </c>
      <c r="D1062" s="138" t="s">
        <v>61</v>
      </c>
      <c r="E1062" s="138" t="s">
        <v>61</v>
      </c>
      <c r="F1062" s="138" t="s">
        <v>61</v>
      </c>
      <c r="G1062" s="138" t="s">
        <v>61</v>
      </c>
      <c r="H1062" s="138" t="s">
        <v>61</v>
      </c>
      <c r="I1062" s="138" t="s">
        <v>61</v>
      </c>
      <c r="J1062" s="138" t="s">
        <v>61</v>
      </c>
      <c r="K1062" s="138" t="s">
        <v>61</v>
      </c>
      <c r="L1062" s="138" t="s">
        <v>61</v>
      </c>
      <c r="M1062" s="138" t="s">
        <v>61</v>
      </c>
      <c r="N1062" s="138" t="s">
        <v>61</v>
      </c>
      <c r="O1062" s="138" t="s">
        <v>61</v>
      </c>
      <c r="P1062" s="2"/>
    </row>
    <row r="1063" spans="1:16" ht="13.5" customHeight="1" x14ac:dyDescent="0.25">
      <c r="A1063" s="139">
        <v>0.125</v>
      </c>
      <c r="B1063" s="138" t="s">
        <v>61</v>
      </c>
      <c r="C1063" s="138" t="s">
        <v>61</v>
      </c>
      <c r="D1063" s="138" t="s">
        <v>61</v>
      </c>
      <c r="E1063" s="138" t="s">
        <v>61</v>
      </c>
      <c r="F1063" s="138" t="s">
        <v>61</v>
      </c>
      <c r="G1063" s="138" t="s">
        <v>61</v>
      </c>
      <c r="H1063" s="138" t="s">
        <v>61</v>
      </c>
      <c r="I1063" s="138" t="s">
        <v>61</v>
      </c>
      <c r="J1063" s="138" t="s">
        <v>61</v>
      </c>
      <c r="K1063" s="138" t="s">
        <v>61</v>
      </c>
      <c r="L1063" s="138" t="s">
        <v>61</v>
      </c>
      <c r="M1063" s="138" t="s">
        <v>61</v>
      </c>
      <c r="N1063" s="138" t="s">
        <v>61</v>
      </c>
      <c r="O1063" s="138" t="s">
        <v>61</v>
      </c>
      <c r="P1063" s="2"/>
    </row>
    <row r="1064" spans="1:16" ht="13.5" customHeight="1" x14ac:dyDescent="0.25">
      <c r="A1064" s="139">
        <v>0.13541666666666699</v>
      </c>
      <c r="B1064" s="138" t="s">
        <v>61</v>
      </c>
      <c r="C1064" s="138" t="s">
        <v>61</v>
      </c>
      <c r="D1064" s="138" t="s">
        <v>61</v>
      </c>
      <c r="E1064" s="138" t="s">
        <v>61</v>
      </c>
      <c r="F1064" s="138" t="s">
        <v>61</v>
      </c>
      <c r="G1064" s="138" t="s">
        <v>61</v>
      </c>
      <c r="H1064" s="138" t="s">
        <v>61</v>
      </c>
      <c r="I1064" s="138" t="s">
        <v>61</v>
      </c>
      <c r="J1064" s="138" t="s">
        <v>61</v>
      </c>
      <c r="K1064" s="138" t="s">
        <v>61</v>
      </c>
      <c r="L1064" s="138" t="s">
        <v>61</v>
      </c>
      <c r="M1064" s="138" t="s">
        <v>61</v>
      </c>
      <c r="N1064" s="138" t="s">
        <v>61</v>
      </c>
      <c r="O1064" s="138" t="s">
        <v>61</v>
      </c>
      <c r="P1064" s="2"/>
    </row>
    <row r="1065" spans="1:16" ht="13.5" customHeight="1" x14ac:dyDescent="0.25">
      <c r="A1065" s="139">
        <v>0.14583333333333301</v>
      </c>
      <c r="B1065" s="138" t="s">
        <v>61</v>
      </c>
      <c r="C1065" s="138" t="s">
        <v>61</v>
      </c>
      <c r="D1065" s="138" t="s">
        <v>61</v>
      </c>
      <c r="E1065" s="138" t="s">
        <v>61</v>
      </c>
      <c r="F1065" s="138" t="s">
        <v>61</v>
      </c>
      <c r="G1065" s="138" t="s">
        <v>61</v>
      </c>
      <c r="H1065" s="138" t="s">
        <v>61</v>
      </c>
      <c r="I1065" s="138" t="s">
        <v>61</v>
      </c>
      <c r="J1065" s="138" t="s">
        <v>61</v>
      </c>
      <c r="K1065" s="138" t="s">
        <v>61</v>
      </c>
      <c r="L1065" s="138" t="s">
        <v>61</v>
      </c>
      <c r="M1065" s="138" t="s">
        <v>61</v>
      </c>
      <c r="N1065" s="138" t="s">
        <v>61</v>
      </c>
      <c r="O1065" s="138" t="s">
        <v>61</v>
      </c>
      <c r="P1065" s="2"/>
    </row>
    <row r="1066" spans="1:16" ht="13.5" customHeight="1" x14ac:dyDescent="0.25">
      <c r="A1066" s="139">
        <v>0.15625</v>
      </c>
      <c r="B1066" s="138" t="s">
        <v>61</v>
      </c>
      <c r="C1066" s="138" t="s">
        <v>61</v>
      </c>
      <c r="D1066" s="138" t="s">
        <v>61</v>
      </c>
      <c r="E1066" s="138" t="s">
        <v>61</v>
      </c>
      <c r="F1066" s="138" t="s">
        <v>61</v>
      </c>
      <c r="G1066" s="138" t="s">
        <v>61</v>
      </c>
      <c r="H1066" s="138" t="s">
        <v>61</v>
      </c>
      <c r="I1066" s="138" t="s">
        <v>61</v>
      </c>
      <c r="J1066" s="138" t="s">
        <v>61</v>
      </c>
      <c r="K1066" s="138" t="s">
        <v>61</v>
      </c>
      <c r="L1066" s="138" t="s">
        <v>61</v>
      </c>
      <c r="M1066" s="138" t="s">
        <v>61</v>
      </c>
      <c r="N1066" s="138" t="s">
        <v>61</v>
      </c>
      <c r="O1066" s="138" t="s">
        <v>61</v>
      </c>
      <c r="P1066" s="2"/>
    </row>
    <row r="1067" spans="1:16" ht="13.5" customHeight="1" x14ac:dyDescent="0.25">
      <c r="A1067" s="139">
        <v>0.16666666666666699</v>
      </c>
      <c r="B1067" s="138" t="s">
        <v>61</v>
      </c>
      <c r="C1067" s="138" t="s">
        <v>61</v>
      </c>
      <c r="D1067" s="138" t="s">
        <v>61</v>
      </c>
      <c r="E1067" s="138" t="s">
        <v>61</v>
      </c>
      <c r="F1067" s="138" t="s">
        <v>61</v>
      </c>
      <c r="G1067" s="138" t="s">
        <v>61</v>
      </c>
      <c r="H1067" s="138" t="s">
        <v>61</v>
      </c>
      <c r="I1067" s="138" t="s">
        <v>61</v>
      </c>
      <c r="J1067" s="138" t="s">
        <v>61</v>
      </c>
      <c r="K1067" s="138" t="s">
        <v>61</v>
      </c>
      <c r="L1067" s="138" t="s">
        <v>61</v>
      </c>
      <c r="M1067" s="138" t="s">
        <v>61</v>
      </c>
      <c r="N1067" s="138" t="s">
        <v>61</v>
      </c>
      <c r="O1067" s="138" t="s">
        <v>61</v>
      </c>
      <c r="P1067" s="2"/>
    </row>
    <row r="1068" spans="1:16" ht="13.5" customHeight="1" x14ac:dyDescent="0.25">
      <c r="A1068" s="139">
        <v>0.17708333333333301</v>
      </c>
      <c r="B1068" s="138" t="s">
        <v>61</v>
      </c>
      <c r="C1068" s="138" t="s">
        <v>61</v>
      </c>
      <c r="D1068" s="138" t="s">
        <v>61</v>
      </c>
      <c r="E1068" s="138" t="s">
        <v>61</v>
      </c>
      <c r="F1068" s="138" t="s">
        <v>61</v>
      </c>
      <c r="G1068" s="138" t="s">
        <v>61</v>
      </c>
      <c r="H1068" s="138" t="s">
        <v>61</v>
      </c>
      <c r="I1068" s="138" t="s">
        <v>61</v>
      </c>
      <c r="J1068" s="138" t="s">
        <v>61</v>
      </c>
      <c r="K1068" s="138" t="s">
        <v>61</v>
      </c>
      <c r="L1068" s="138" t="s">
        <v>61</v>
      </c>
      <c r="M1068" s="138" t="s">
        <v>61</v>
      </c>
      <c r="N1068" s="138" t="s">
        <v>61</v>
      </c>
      <c r="O1068" s="138" t="s">
        <v>61</v>
      </c>
      <c r="P1068" s="2"/>
    </row>
    <row r="1069" spans="1:16" ht="13.5" customHeight="1" x14ac:dyDescent="0.25">
      <c r="A1069" s="139">
        <v>0.1875</v>
      </c>
      <c r="B1069" s="138" t="s">
        <v>61</v>
      </c>
      <c r="C1069" s="138" t="s">
        <v>61</v>
      </c>
      <c r="D1069" s="138" t="s">
        <v>61</v>
      </c>
      <c r="E1069" s="138" t="s">
        <v>61</v>
      </c>
      <c r="F1069" s="138" t="s">
        <v>61</v>
      </c>
      <c r="G1069" s="138" t="s">
        <v>61</v>
      </c>
      <c r="H1069" s="138" t="s">
        <v>61</v>
      </c>
      <c r="I1069" s="138" t="s">
        <v>61</v>
      </c>
      <c r="J1069" s="138" t="s">
        <v>61</v>
      </c>
      <c r="K1069" s="138" t="s">
        <v>61</v>
      </c>
      <c r="L1069" s="138" t="s">
        <v>61</v>
      </c>
      <c r="M1069" s="138" t="s">
        <v>61</v>
      </c>
      <c r="N1069" s="138" t="s">
        <v>61</v>
      </c>
      <c r="O1069" s="138" t="s">
        <v>61</v>
      </c>
      <c r="P1069" s="2"/>
    </row>
    <row r="1070" spans="1:16" ht="13.5" customHeight="1" x14ac:dyDescent="0.25">
      <c r="A1070" s="139">
        <v>0.19791666666666699</v>
      </c>
      <c r="B1070" s="138" t="s">
        <v>61</v>
      </c>
      <c r="C1070" s="138" t="s">
        <v>61</v>
      </c>
      <c r="D1070" s="138" t="s">
        <v>61</v>
      </c>
      <c r="E1070" s="138" t="s">
        <v>61</v>
      </c>
      <c r="F1070" s="138" t="s">
        <v>61</v>
      </c>
      <c r="G1070" s="138" t="s">
        <v>61</v>
      </c>
      <c r="H1070" s="138" t="s">
        <v>61</v>
      </c>
      <c r="I1070" s="138" t="s">
        <v>61</v>
      </c>
      <c r="J1070" s="138" t="s">
        <v>61</v>
      </c>
      <c r="K1070" s="138" t="s">
        <v>61</v>
      </c>
      <c r="L1070" s="138" t="s">
        <v>61</v>
      </c>
      <c r="M1070" s="138" t="s">
        <v>61</v>
      </c>
      <c r="N1070" s="138" t="s">
        <v>61</v>
      </c>
      <c r="O1070" s="138" t="s">
        <v>61</v>
      </c>
      <c r="P1070" s="2"/>
    </row>
    <row r="1071" spans="1:16" ht="13.5" customHeight="1" x14ac:dyDescent="0.25">
      <c r="A1071" s="139">
        <v>0.20833333333333301</v>
      </c>
      <c r="B1071" s="138" t="s">
        <v>61</v>
      </c>
      <c r="C1071" s="138" t="s">
        <v>61</v>
      </c>
      <c r="D1071" s="138" t="s">
        <v>61</v>
      </c>
      <c r="E1071" s="138" t="s">
        <v>61</v>
      </c>
      <c r="F1071" s="138" t="s">
        <v>61</v>
      </c>
      <c r="G1071" s="138" t="s">
        <v>61</v>
      </c>
      <c r="H1071" s="138" t="s">
        <v>61</v>
      </c>
      <c r="I1071" s="138" t="s">
        <v>61</v>
      </c>
      <c r="J1071" s="138" t="s">
        <v>61</v>
      </c>
      <c r="K1071" s="138" t="s">
        <v>61</v>
      </c>
      <c r="L1071" s="138" t="s">
        <v>61</v>
      </c>
      <c r="M1071" s="138" t="s">
        <v>61</v>
      </c>
      <c r="N1071" s="138" t="s">
        <v>61</v>
      </c>
      <c r="O1071" s="138" t="s">
        <v>61</v>
      </c>
      <c r="P1071" s="2"/>
    </row>
    <row r="1072" spans="1:16" ht="13.5" customHeight="1" x14ac:dyDescent="0.25">
      <c r="A1072" s="139">
        <v>0.21875</v>
      </c>
      <c r="B1072" s="138" t="s">
        <v>61</v>
      </c>
      <c r="C1072" s="138" t="s">
        <v>61</v>
      </c>
      <c r="D1072" s="138" t="s">
        <v>61</v>
      </c>
      <c r="E1072" s="138" t="s">
        <v>61</v>
      </c>
      <c r="F1072" s="138" t="s">
        <v>61</v>
      </c>
      <c r="G1072" s="138" t="s">
        <v>61</v>
      </c>
      <c r="H1072" s="138" t="s">
        <v>61</v>
      </c>
      <c r="I1072" s="138" t="s">
        <v>61</v>
      </c>
      <c r="J1072" s="138" t="s">
        <v>61</v>
      </c>
      <c r="K1072" s="138" t="s">
        <v>61</v>
      </c>
      <c r="L1072" s="138" t="s">
        <v>61</v>
      </c>
      <c r="M1072" s="138" t="s">
        <v>61</v>
      </c>
      <c r="N1072" s="138" t="s">
        <v>61</v>
      </c>
      <c r="O1072" s="138" t="s">
        <v>61</v>
      </c>
      <c r="P1072" s="2"/>
    </row>
    <row r="1073" spans="1:16" ht="13.5" customHeight="1" x14ac:dyDescent="0.25">
      <c r="A1073" s="139">
        <v>0.22916666666666699</v>
      </c>
      <c r="B1073" s="138" t="s">
        <v>61</v>
      </c>
      <c r="C1073" s="138" t="s">
        <v>61</v>
      </c>
      <c r="D1073" s="138" t="s">
        <v>61</v>
      </c>
      <c r="E1073" s="138" t="s">
        <v>61</v>
      </c>
      <c r="F1073" s="138" t="s">
        <v>61</v>
      </c>
      <c r="G1073" s="138" t="s">
        <v>61</v>
      </c>
      <c r="H1073" s="138" t="s">
        <v>61</v>
      </c>
      <c r="I1073" s="138" t="s">
        <v>61</v>
      </c>
      <c r="J1073" s="138" t="s">
        <v>61</v>
      </c>
      <c r="K1073" s="138" t="s">
        <v>61</v>
      </c>
      <c r="L1073" s="138" t="s">
        <v>61</v>
      </c>
      <c r="M1073" s="138" t="s">
        <v>61</v>
      </c>
      <c r="N1073" s="138" t="s">
        <v>61</v>
      </c>
      <c r="O1073" s="138" t="s">
        <v>61</v>
      </c>
      <c r="P1073" s="2"/>
    </row>
    <row r="1074" spans="1:16" ht="13.5" customHeight="1" x14ac:dyDescent="0.25">
      <c r="A1074" s="139">
        <v>0.23958333333333301</v>
      </c>
      <c r="B1074" s="138" t="s">
        <v>61</v>
      </c>
      <c r="C1074" s="138" t="s">
        <v>61</v>
      </c>
      <c r="D1074" s="138" t="s">
        <v>61</v>
      </c>
      <c r="E1074" s="138" t="s">
        <v>61</v>
      </c>
      <c r="F1074" s="138" t="s">
        <v>61</v>
      </c>
      <c r="G1074" s="138" t="s">
        <v>61</v>
      </c>
      <c r="H1074" s="138" t="s">
        <v>61</v>
      </c>
      <c r="I1074" s="138" t="s">
        <v>61</v>
      </c>
      <c r="J1074" s="138" t="s">
        <v>61</v>
      </c>
      <c r="K1074" s="138" t="s">
        <v>61</v>
      </c>
      <c r="L1074" s="138" t="s">
        <v>61</v>
      </c>
      <c r="M1074" s="138" t="s">
        <v>61</v>
      </c>
      <c r="N1074" s="138" t="s">
        <v>61</v>
      </c>
      <c r="O1074" s="138" t="s">
        <v>61</v>
      </c>
      <c r="P1074" s="2"/>
    </row>
    <row r="1075" spans="1:16" ht="13.5" customHeight="1" x14ac:dyDescent="0.25">
      <c r="A1075" s="139">
        <v>0.25</v>
      </c>
      <c r="B1075" s="138" t="s">
        <v>61</v>
      </c>
      <c r="C1075" s="138" t="s">
        <v>61</v>
      </c>
      <c r="D1075" s="138" t="s">
        <v>61</v>
      </c>
      <c r="E1075" s="138" t="s">
        <v>61</v>
      </c>
      <c r="F1075" s="138" t="s">
        <v>61</v>
      </c>
      <c r="G1075" s="138" t="s">
        <v>61</v>
      </c>
      <c r="H1075" s="138" t="s">
        <v>61</v>
      </c>
      <c r="I1075" s="138" t="s">
        <v>61</v>
      </c>
      <c r="J1075" s="138" t="s">
        <v>61</v>
      </c>
      <c r="K1075" s="138" t="s">
        <v>61</v>
      </c>
      <c r="L1075" s="138" t="s">
        <v>61</v>
      </c>
      <c r="M1075" s="138" t="s">
        <v>61</v>
      </c>
      <c r="N1075" s="138" t="s">
        <v>61</v>
      </c>
      <c r="O1075" s="138" t="s">
        <v>61</v>
      </c>
      <c r="P1075" s="2"/>
    </row>
    <row r="1076" spans="1:16" ht="13.5" customHeight="1" x14ac:dyDescent="0.25">
      <c r="A1076" s="139">
        <v>0.26041666666666702</v>
      </c>
      <c r="B1076" s="138" t="s">
        <v>61</v>
      </c>
      <c r="C1076" s="138" t="s">
        <v>61</v>
      </c>
      <c r="D1076" s="138" t="s">
        <v>61</v>
      </c>
      <c r="E1076" s="138" t="s">
        <v>61</v>
      </c>
      <c r="F1076" s="138" t="s">
        <v>61</v>
      </c>
      <c r="G1076" s="138" t="s">
        <v>61</v>
      </c>
      <c r="H1076" s="138" t="s">
        <v>61</v>
      </c>
      <c r="I1076" s="138" t="s">
        <v>61</v>
      </c>
      <c r="J1076" s="138" t="s">
        <v>61</v>
      </c>
      <c r="K1076" s="138" t="s">
        <v>61</v>
      </c>
      <c r="L1076" s="138" t="s">
        <v>61</v>
      </c>
      <c r="M1076" s="138" t="s">
        <v>61</v>
      </c>
      <c r="N1076" s="138" t="s">
        <v>61</v>
      </c>
      <c r="O1076" s="138" t="s">
        <v>61</v>
      </c>
      <c r="P1076" s="2"/>
    </row>
    <row r="1077" spans="1:16" ht="13.5" customHeight="1" x14ac:dyDescent="0.25">
      <c r="A1077" s="139">
        <v>0.27083333333333298</v>
      </c>
      <c r="B1077" s="138" t="s">
        <v>61</v>
      </c>
      <c r="C1077" s="138" t="s">
        <v>61</v>
      </c>
      <c r="D1077" s="138" t="s">
        <v>61</v>
      </c>
      <c r="E1077" s="138" t="s">
        <v>61</v>
      </c>
      <c r="F1077" s="138" t="s">
        <v>61</v>
      </c>
      <c r="G1077" s="138" t="s">
        <v>61</v>
      </c>
      <c r="H1077" s="138" t="s">
        <v>61</v>
      </c>
      <c r="I1077" s="138" t="s">
        <v>61</v>
      </c>
      <c r="J1077" s="138" t="s">
        <v>61</v>
      </c>
      <c r="K1077" s="138" t="s">
        <v>61</v>
      </c>
      <c r="L1077" s="138" t="s">
        <v>61</v>
      </c>
      <c r="M1077" s="138" t="s">
        <v>61</v>
      </c>
      <c r="N1077" s="138" t="s">
        <v>61</v>
      </c>
      <c r="O1077" s="138" t="s">
        <v>61</v>
      </c>
      <c r="P1077" s="2"/>
    </row>
    <row r="1078" spans="1:16" ht="13.5" customHeight="1" x14ac:dyDescent="0.25">
      <c r="A1078" s="139">
        <v>0.28125</v>
      </c>
      <c r="B1078" s="138" t="s">
        <v>61</v>
      </c>
      <c r="C1078" s="138" t="s">
        <v>61</v>
      </c>
      <c r="D1078" s="138" t="s">
        <v>61</v>
      </c>
      <c r="E1078" s="138" t="s">
        <v>61</v>
      </c>
      <c r="F1078" s="138" t="s">
        <v>61</v>
      </c>
      <c r="G1078" s="138" t="s">
        <v>61</v>
      </c>
      <c r="H1078" s="138" t="s">
        <v>61</v>
      </c>
      <c r="I1078" s="138" t="s">
        <v>61</v>
      </c>
      <c r="J1078" s="138" t="s">
        <v>61</v>
      </c>
      <c r="K1078" s="138" t="s">
        <v>61</v>
      </c>
      <c r="L1078" s="138" t="s">
        <v>61</v>
      </c>
      <c r="M1078" s="138" t="s">
        <v>61</v>
      </c>
      <c r="N1078" s="138" t="s">
        <v>61</v>
      </c>
      <c r="O1078" s="138" t="s">
        <v>61</v>
      </c>
      <c r="P1078" s="2"/>
    </row>
    <row r="1079" spans="1:16" ht="13.5" customHeight="1" x14ac:dyDescent="0.25">
      <c r="A1079" s="139">
        <v>0.29166666666666702</v>
      </c>
      <c r="B1079" s="138" t="s">
        <v>61</v>
      </c>
      <c r="C1079" s="138" t="s">
        <v>61</v>
      </c>
      <c r="D1079" s="138" t="s">
        <v>61</v>
      </c>
      <c r="E1079" s="138" t="s">
        <v>61</v>
      </c>
      <c r="F1079" s="138" t="s">
        <v>61</v>
      </c>
      <c r="G1079" s="138" t="s">
        <v>61</v>
      </c>
      <c r="H1079" s="138" t="s">
        <v>61</v>
      </c>
      <c r="I1079" s="138" t="s">
        <v>61</v>
      </c>
      <c r="J1079" s="138" t="s">
        <v>61</v>
      </c>
      <c r="K1079" s="138" t="s">
        <v>61</v>
      </c>
      <c r="L1079" s="138" t="s">
        <v>61</v>
      </c>
      <c r="M1079" s="138" t="s">
        <v>61</v>
      </c>
      <c r="N1079" s="138" t="s">
        <v>61</v>
      </c>
      <c r="O1079" s="138" t="s">
        <v>61</v>
      </c>
      <c r="P1079" s="2"/>
    </row>
    <row r="1080" spans="1:16" ht="13.5" customHeight="1" x14ac:dyDescent="0.25">
      <c r="A1080" s="139">
        <v>0.30208333333333298</v>
      </c>
      <c r="B1080" s="138" t="s">
        <v>61</v>
      </c>
      <c r="C1080" s="138" t="s">
        <v>61</v>
      </c>
      <c r="D1080" s="138" t="s">
        <v>61</v>
      </c>
      <c r="E1080" s="138" t="s">
        <v>61</v>
      </c>
      <c r="F1080" s="138" t="s">
        <v>61</v>
      </c>
      <c r="G1080" s="138" t="s">
        <v>61</v>
      </c>
      <c r="H1080" s="138" t="s">
        <v>61</v>
      </c>
      <c r="I1080" s="138" t="s">
        <v>61</v>
      </c>
      <c r="J1080" s="138" t="s">
        <v>61</v>
      </c>
      <c r="K1080" s="138" t="s">
        <v>61</v>
      </c>
      <c r="L1080" s="138" t="s">
        <v>61</v>
      </c>
      <c r="M1080" s="138" t="s">
        <v>61</v>
      </c>
      <c r="N1080" s="138" t="s">
        <v>61</v>
      </c>
      <c r="O1080" s="138" t="s">
        <v>61</v>
      </c>
      <c r="P1080" s="2"/>
    </row>
    <row r="1081" spans="1:16" ht="13.5" customHeight="1" x14ac:dyDescent="0.25">
      <c r="A1081" s="139">
        <v>0.3125</v>
      </c>
      <c r="B1081" s="138" t="s">
        <v>61</v>
      </c>
      <c r="C1081" s="138" t="s">
        <v>61</v>
      </c>
      <c r="D1081" s="138" t="s">
        <v>61</v>
      </c>
      <c r="E1081" s="138" t="s">
        <v>61</v>
      </c>
      <c r="F1081" s="138" t="s">
        <v>61</v>
      </c>
      <c r="G1081" s="138" t="s">
        <v>61</v>
      </c>
      <c r="H1081" s="138" t="s">
        <v>61</v>
      </c>
      <c r="I1081" s="138" t="s">
        <v>61</v>
      </c>
      <c r="J1081" s="138" t="s">
        <v>61</v>
      </c>
      <c r="K1081" s="138" t="s">
        <v>61</v>
      </c>
      <c r="L1081" s="138" t="s">
        <v>61</v>
      </c>
      <c r="M1081" s="138" t="s">
        <v>61</v>
      </c>
      <c r="N1081" s="138" t="s">
        <v>61</v>
      </c>
      <c r="O1081" s="138" t="s">
        <v>61</v>
      </c>
      <c r="P1081" s="2"/>
    </row>
    <row r="1082" spans="1:16" ht="13.5" customHeight="1" x14ac:dyDescent="0.25">
      <c r="A1082" s="139">
        <v>0.32291666666666702</v>
      </c>
      <c r="B1082" s="138" t="s">
        <v>61</v>
      </c>
      <c r="C1082" s="138" t="s">
        <v>61</v>
      </c>
      <c r="D1082" s="138" t="s">
        <v>61</v>
      </c>
      <c r="E1082" s="138" t="s">
        <v>61</v>
      </c>
      <c r="F1082" s="138" t="s">
        <v>61</v>
      </c>
      <c r="G1082" s="138" t="s">
        <v>61</v>
      </c>
      <c r="H1082" s="138" t="s">
        <v>61</v>
      </c>
      <c r="I1082" s="138" t="s">
        <v>61</v>
      </c>
      <c r="J1082" s="138" t="s">
        <v>61</v>
      </c>
      <c r="K1082" s="138" t="s">
        <v>61</v>
      </c>
      <c r="L1082" s="138" t="s">
        <v>61</v>
      </c>
      <c r="M1082" s="138" t="s">
        <v>61</v>
      </c>
      <c r="N1082" s="138" t="s">
        <v>61</v>
      </c>
      <c r="O1082" s="138" t="s">
        <v>61</v>
      </c>
      <c r="P1082" s="2"/>
    </row>
    <row r="1083" spans="1:16" ht="13.5" customHeight="1" x14ac:dyDescent="0.25">
      <c r="A1083" s="139">
        <v>0.33333333333333298</v>
      </c>
      <c r="B1083" s="138" t="s">
        <v>61</v>
      </c>
      <c r="C1083" s="138" t="s">
        <v>61</v>
      </c>
      <c r="D1083" s="138" t="s">
        <v>61</v>
      </c>
      <c r="E1083" s="138" t="s">
        <v>61</v>
      </c>
      <c r="F1083" s="138" t="s">
        <v>61</v>
      </c>
      <c r="G1083" s="138" t="s">
        <v>61</v>
      </c>
      <c r="H1083" s="138" t="s">
        <v>61</v>
      </c>
      <c r="I1083" s="138" t="s">
        <v>61</v>
      </c>
      <c r="J1083" s="138" t="s">
        <v>61</v>
      </c>
      <c r="K1083" s="138" t="s">
        <v>61</v>
      </c>
      <c r="L1083" s="138" t="s">
        <v>61</v>
      </c>
      <c r="M1083" s="138" t="s">
        <v>61</v>
      </c>
      <c r="N1083" s="138" t="s">
        <v>61</v>
      </c>
      <c r="O1083" s="138" t="s">
        <v>61</v>
      </c>
      <c r="P1083" s="2"/>
    </row>
    <row r="1084" spans="1:16" ht="13.5" customHeight="1" x14ac:dyDescent="0.25">
      <c r="A1084" s="139">
        <v>0.34375</v>
      </c>
      <c r="B1084" s="138" t="s">
        <v>61</v>
      </c>
      <c r="C1084" s="138" t="s">
        <v>61</v>
      </c>
      <c r="D1084" s="138" t="s">
        <v>61</v>
      </c>
      <c r="E1084" s="138" t="s">
        <v>61</v>
      </c>
      <c r="F1084" s="138" t="s">
        <v>61</v>
      </c>
      <c r="G1084" s="138" t="s">
        <v>61</v>
      </c>
      <c r="H1084" s="138" t="s">
        <v>61</v>
      </c>
      <c r="I1084" s="138" t="s">
        <v>61</v>
      </c>
      <c r="J1084" s="138" t="s">
        <v>61</v>
      </c>
      <c r="K1084" s="138" t="s">
        <v>61</v>
      </c>
      <c r="L1084" s="138" t="s">
        <v>61</v>
      </c>
      <c r="M1084" s="138" t="s">
        <v>61</v>
      </c>
      <c r="N1084" s="138" t="s">
        <v>61</v>
      </c>
      <c r="O1084" s="138" t="s">
        <v>61</v>
      </c>
      <c r="P1084" s="2"/>
    </row>
    <row r="1085" spans="1:16" ht="13.5" customHeight="1" x14ac:dyDescent="0.25">
      <c r="A1085" s="139">
        <v>0.35416666666666702</v>
      </c>
      <c r="B1085" s="138" t="s">
        <v>61</v>
      </c>
      <c r="C1085" s="138" t="s">
        <v>61</v>
      </c>
      <c r="D1085" s="138" t="s">
        <v>61</v>
      </c>
      <c r="E1085" s="138" t="s">
        <v>61</v>
      </c>
      <c r="F1085" s="138" t="s">
        <v>61</v>
      </c>
      <c r="G1085" s="138" t="s">
        <v>61</v>
      </c>
      <c r="H1085" s="138" t="s">
        <v>61</v>
      </c>
      <c r="I1085" s="138" t="s">
        <v>61</v>
      </c>
      <c r="J1085" s="138" t="s">
        <v>61</v>
      </c>
      <c r="K1085" s="138" t="s">
        <v>61</v>
      </c>
      <c r="L1085" s="138" t="s">
        <v>61</v>
      </c>
      <c r="M1085" s="138" t="s">
        <v>61</v>
      </c>
      <c r="N1085" s="138" t="s">
        <v>61</v>
      </c>
      <c r="O1085" s="138" t="s">
        <v>61</v>
      </c>
      <c r="P1085" s="2"/>
    </row>
    <row r="1086" spans="1:16" ht="13.5" customHeight="1" x14ac:dyDescent="0.25">
      <c r="A1086" s="139">
        <v>0.36458333333333298</v>
      </c>
      <c r="B1086" s="138" t="s">
        <v>61</v>
      </c>
      <c r="C1086" s="138" t="s">
        <v>61</v>
      </c>
      <c r="D1086" s="138" t="s">
        <v>61</v>
      </c>
      <c r="E1086" s="138" t="s">
        <v>61</v>
      </c>
      <c r="F1086" s="138" t="s">
        <v>61</v>
      </c>
      <c r="G1086" s="138" t="s">
        <v>61</v>
      </c>
      <c r="H1086" s="138" t="s">
        <v>61</v>
      </c>
      <c r="I1086" s="138" t="s">
        <v>61</v>
      </c>
      <c r="J1086" s="138" t="s">
        <v>61</v>
      </c>
      <c r="K1086" s="138" t="s">
        <v>61</v>
      </c>
      <c r="L1086" s="138" t="s">
        <v>61</v>
      </c>
      <c r="M1086" s="138" t="s">
        <v>61</v>
      </c>
      <c r="N1086" s="138" t="s">
        <v>61</v>
      </c>
      <c r="O1086" s="138" t="s">
        <v>61</v>
      </c>
      <c r="P1086" s="2"/>
    </row>
    <row r="1087" spans="1:16" ht="13.5" customHeight="1" x14ac:dyDescent="0.25">
      <c r="A1087" s="139">
        <v>0.375</v>
      </c>
      <c r="B1087" s="138" t="s">
        <v>61</v>
      </c>
      <c r="C1087" s="138" t="s">
        <v>61</v>
      </c>
      <c r="D1087" s="138" t="s">
        <v>61</v>
      </c>
      <c r="E1087" s="138" t="s">
        <v>61</v>
      </c>
      <c r="F1087" s="138" t="s">
        <v>61</v>
      </c>
      <c r="G1087" s="138" t="s">
        <v>61</v>
      </c>
      <c r="H1087" s="138" t="s">
        <v>61</v>
      </c>
      <c r="I1087" s="138" t="s">
        <v>61</v>
      </c>
      <c r="J1087" s="138" t="s">
        <v>61</v>
      </c>
      <c r="K1087" s="138" t="s">
        <v>61</v>
      </c>
      <c r="L1087" s="138" t="s">
        <v>61</v>
      </c>
      <c r="M1087" s="138" t="s">
        <v>61</v>
      </c>
      <c r="N1087" s="138" t="s">
        <v>61</v>
      </c>
      <c r="O1087" s="138" t="s">
        <v>61</v>
      </c>
      <c r="P1087" s="2"/>
    </row>
    <row r="1088" spans="1:16" ht="13.5" customHeight="1" x14ac:dyDescent="0.25">
      <c r="A1088" s="139">
        <v>0.38541666666666702</v>
      </c>
      <c r="B1088" s="138" t="s">
        <v>61</v>
      </c>
      <c r="C1088" s="138" t="s">
        <v>61</v>
      </c>
      <c r="D1088" s="138" t="s">
        <v>61</v>
      </c>
      <c r="E1088" s="138" t="s">
        <v>61</v>
      </c>
      <c r="F1088" s="138" t="s">
        <v>61</v>
      </c>
      <c r="G1088" s="138" t="s">
        <v>61</v>
      </c>
      <c r="H1088" s="138" t="s">
        <v>61</v>
      </c>
      <c r="I1088" s="138" t="s">
        <v>61</v>
      </c>
      <c r="J1088" s="138" t="s">
        <v>61</v>
      </c>
      <c r="K1088" s="138" t="s">
        <v>61</v>
      </c>
      <c r="L1088" s="138" t="s">
        <v>61</v>
      </c>
      <c r="M1088" s="138" t="s">
        <v>61</v>
      </c>
      <c r="N1088" s="138" t="s">
        <v>61</v>
      </c>
      <c r="O1088" s="138" t="s">
        <v>61</v>
      </c>
      <c r="P1088" s="2"/>
    </row>
    <row r="1089" spans="1:16" ht="13.5" customHeight="1" x14ac:dyDescent="0.25">
      <c r="A1089" s="139">
        <v>0.39583333333333298</v>
      </c>
      <c r="B1089" s="138" t="s">
        <v>61</v>
      </c>
      <c r="C1089" s="138" t="s">
        <v>61</v>
      </c>
      <c r="D1089" s="138" t="s">
        <v>61</v>
      </c>
      <c r="E1089" s="138" t="s">
        <v>61</v>
      </c>
      <c r="F1089" s="138" t="s">
        <v>61</v>
      </c>
      <c r="G1089" s="138" t="s">
        <v>61</v>
      </c>
      <c r="H1089" s="138" t="s">
        <v>61</v>
      </c>
      <c r="I1089" s="138" t="s">
        <v>61</v>
      </c>
      <c r="J1089" s="138" t="s">
        <v>61</v>
      </c>
      <c r="K1089" s="138" t="s">
        <v>61</v>
      </c>
      <c r="L1089" s="138" t="s">
        <v>61</v>
      </c>
      <c r="M1089" s="138" t="s">
        <v>61</v>
      </c>
      <c r="N1089" s="138" t="s">
        <v>61</v>
      </c>
      <c r="O1089" s="138" t="s">
        <v>61</v>
      </c>
      <c r="P1089" s="2"/>
    </row>
    <row r="1090" spans="1:16" ht="13.5" customHeight="1" x14ac:dyDescent="0.25">
      <c r="A1090" s="139">
        <v>0.40625</v>
      </c>
      <c r="B1090" s="138" t="s">
        <v>61</v>
      </c>
      <c r="C1090" s="138" t="s">
        <v>61</v>
      </c>
      <c r="D1090" s="138" t="s">
        <v>61</v>
      </c>
      <c r="E1090" s="138" t="s">
        <v>61</v>
      </c>
      <c r="F1090" s="138" t="s">
        <v>61</v>
      </c>
      <c r="G1090" s="138" t="s">
        <v>61</v>
      </c>
      <c r="H1090" s="138" t="s">
        <v>61</v>
      </c>
      <c r="I1090" s="138" t="s">
        <v>61</v>
      </c>
      <c r="J1090" s="138" t="s">
        <v>61</v>
      </c>
      <c r="K1090" s="138" t="s">
        <v>61</v>
      </c>
      <c r="L1090" s="138" t="s">
        <v>61</v>
      </c>
      <c r="M1090" s="138" t="s">
        <v>61</v>
      </c>
      <c r="N1090" s="138" t="s">
        <v>61</v>
      </c>
      <c r="O1090" s="138" t="s">
        <v>61</v>
      </c>
      <c r="P1090" s="2"/>
    </row>
    <row r="1091" spans="1:16" ht="13.5" customHeight="1" x14ac:dyDescent="0.25">
      <c r="A1091" s="139">
        <v>0.41666666666666702</v>
      </c>
      <c r="B1091" s="138" t="s">
        <v>61</v>
      </c>
      <c r="C1091" s="138" t="s">
        <v>61</v>
      </c>
      <c r="D1091" s="138" t="s">
        <v>61</v>
      </c>
      <c r="E1091" s="138" t="s">
        <v>61</v>
      </c>
      <c r="F1091" s="138" t="s">
        <v>61</v>
      </c>
      <c r="G1091" s="138" t="s">
        <v>61</v>
      </c>
      <c r="H1091" s="138" t="s">
        <v>61</v>
      </c>
      <c r="I1091" s="138" t="s">
        <v>61</v>
      </c>
      <c r="J1091" s="138" t="s">
        <v>61</v>
      </c>
      <c r="K1091" s="138" t="s">
        <v>61</v>
      </c>
      <c r="L1091" s="138" t="s">
        <v>61</v>
      </c>
      <c r="M1091" s="138" t="s">
        <v>61</v>
      </c>
      <c r="N1091" s="138" t="s">
        <v>61</v>
      </c>
      <c r="O1091" s="138" t="s">
        <v>61</v>
      </c>
      <c r="P1091" s="2"/>
    </row>
    <row r="1092" spans="1:16" ht="13.5" customHeight="1" x14ac:dyDescent="0.25">
      <c r="A1092" s="139">
        <v>0.42708333333333298</v>
      </c>
      <c r="B1092" s="138" t="s">
        <v>61</v>
      </c>
      <c r="C1092" s="138" t="s">
        <v>61</v>
      </c>
      <c r="D1092" s="138" t="s">
        <v>61</v>
      </c>
      <c r="E1092" s="138" t="s">
        <v>61</v>
      </c>
      <c r="F1092" s="138" t="s">
        <v>61</v>
      </c>
      <c r="G1092" s="138" t="s">
        <v>61</v>
      </c>
      <c r="H1092" s="138" t="s">
        <v>61</v>
      </c>
      <c r="I1092" s="138" t="s">
        <v>61</v>
      </c>
      <c r="J1092" s="138" t="s">
        <v>61</v>
      </c>
      <c r="K1092" s="138" t="s">
        <v>61</v>
      </c>
      <c r="L1092" s="138" t="s">
        <v>61</v>
      </c>
      <c r="M1092" s="138" t="s">
        <v>61</v>
      </c>
      <c r="N1092" s="138" t="s">
        <v>61</v>
      </c>
      <c r="O1092" s="138" t="s">
        <v>61</v>
      </c>
      <c r="P1092" s="2"/>
    </row>
    <row r="1093" spans="1:16" ht="13.5" customHeight="1" x14ac:dyDescent="0.25">
      <c r="A1093" s="139">
        <v>0.4375</v>
      </c>
      <c r="B1093" s="138" t="s">
        <v>61</v>
      </c>
      <c r="C1093" s="138" t="s">
        <v>61</v>
      </c>
      <c r="D1093" s="138" t="s">
        <v>61</v>
      </c>
      <c r="E1093" s="138" t="s">
        <v>61</v>
      </c>
      <c r="F1093" s="138" t="s">
        <v>61</v>
      </c>
      <c r="G1093" s="138" t="s">
        <v>61</v>
      </c>
      <c r="H1093" s="138" t="s">
        <v>61</v>
      </c>
      <c r="I1093" s="138" t="s">
        <v>61</v>
      </c>
      <c r="J1093" s="138" t="s">
        <v>61</v>
      </c>
      <c r="K1093" s="138" t="s">
        <v>61</v>
      </c>
      <c r="L1093" s="138" t="s">
        <v>61</v>
      </c>
      <c r="M1093" s="138" t="s">
        <v>61</v>
      </c>
      <c r="N1093" s="138" t="s">
        <v>61</v>
      </c>
      <c r="O1093" s="138" t="s">
        <v>61</v>
      </c>
      <c r="P1093" s="2"/>
    </row>
    <row r="1094" spans="1:16" ht="13.5" customHeight="1" x14ac:dyDescent="0.25">
      <c r="A1094" s="139">
        <v>0.44791666666666702</v>
      </c>
      <c r="B1094" s="138" t="s">
        <v>61</v>
      </c>
      <c r="C1094" s="138" t="s">
        <v>61</v>
      </c>
      <c r="D1094" s="138" t="s">
        <v>61</v>
      </c>
      <c r="E1094" s="138" t="s">
        <v>61</v>
      </c>
      <c r="F1094" s="138" t="s">
        <v>61</v>
      </c>
      <c r="G1094" s="138" t="s">
        <v>61</v>
      </c>
      <c r="H1094" s="138" t="s">
        <v>61</v>
      </c>
      <c r="I1094" s="138" t="s">
        <v>61</v>
      </c>
      <c r="J1094" s="138" t="s">
        <v>61</v>
      </c>
      <c r="K1094" s="138" t="s">
        <v>61</v>
      </c>
      <c r="L1094" s="138" t="s">
        <v>61</v>
      </c>
      <c r="M1094" s="138" t="s">
        <v>61</v>
      </c>
      <c r="N1094" s="138" t="s">
        <v>61</v>
      </c>
      <c r="O1094" s="138" t="s">
        <v>61</v>
      </c>
      <c r="P1094" s="2"/>
    </row>
    <row r="1095" spans="1:16" ht="13.5" customHeight="1" x14ac:dyDescent="0.25">
      <c r="A1095" s="139">
        <v>0.45833333333333298</v>
      </c>
      <c r="B1095" s="138" t="s">
        <v>61</v>
      </c>
      <c r="C1095" s="138" t="s">
        <v>61</v>
      </c>
      <c r="D1095" s="138" t="s">
        <v>61</v>
      </c>
      <c r="E1095" s="138" t="s">
        <v>61</v>
      </c>
      <c r="F1095" s="138" t="s">
        <v>61</v>
      </c>
      <c r="G1095" s="138" t="s">
        <v>61</v>
      </c>
      <c r="H1095" s="138" t="s">
        <v>61</v>
      </c>
      <c r="I1095" s="138" t="s">
        <v>61</v>
      </c>
      <c r="J1095" s="138" t="s">
        <v>61</v>
      </c>
      <c r="K1095" s="138" t="s">
        <v>61</v>
      </c>
      <c r="L1095" s="138" t="s">
        <v>61</v>
      </c>
      <c r="M1095" s="138" t="s">
        <v>61</v>
      </c>
      <c r="N1095" s="138" t="s">
        <v>61</v>
      </c>
      <c r="O1095" s="138" t="s">
        <v>61</v>
      </c>
      <c r="P1095" s="2"/>
    </row>
    <row r="1096" spans="1:16" ht="13.5" customHeight="1" x14ac:dyDescent="0.25">
      <c r="A1096" s="139">
        <v>0.46875</v>
      </c>
      <c r="B1096" s="138" t="s">
        <v>61</v>
      </c>
      <c r="C1096" s="138" t="s">
        <v>61</v>
      </c>
      <c r="D1096" s="138" t="s">
        <v>61</v>
      </c>
      <c r="E1096" s="138" t="s">
        <v>61</v>
      </c>
      <c r="F1096" s="138" t="s">
        <v>61</v>
      </c>
      <c r="G1096" s="138" t="s">
        <v>61</v>
      </c>
      <c r="H1096" s="138" t="s">
        <v>61</v>
      </c>
      <c r="I1096" s="138" t="s">
        <v>61</v>
      </c>
      <c r="J1096" s="138" t="s">
        <v>61</v>
      </c>
      <c r="K1096" s="138" t="s">
        <v>61</v>
      </c>
      <c r="L1096" s="138" t="s">
        <v>61</v>
      </c>
      <c r="M1096" s="138" t="s">
        <v>61</v>
      </c>
      <c r="N1096" s="138" t="s">
        <v>61</v>
      </c>
      <c r="O1096" s="138" t="s">
        <v>61</v>
      </c>
      <c r="P1096" s="2"/>
    </row>
    <row r="1097" spans="1:16" ht="13.5" customHeight="1" x14ac:dyDescent="0.25">
      <c r="A1097" s="139">
        <v>0.47916666666666702</v>
      </c>
      <c r="B1097" s="138" t="s">
        <v>61</v>
      </c>
      <c r="C1097" s="138" t="s">
        <v>61</v>
      </c>
      <c r="D1097" s="138" t="s">
        <v>61</v>
      </c>
      <c r="E1097" s="138" t="s">
        <v>61</v>
      </c>
      <c r="F1097" s="138" t="s">
        <v>61</v>
      </c>
      <c r="G1097" s="138" t="s">
        <v>61</v>
      </c>
      <c r="H1097" s="138" t="s">
        <v>61</v>
      </c>
      <c r="I1097" s="138" t="s">
        <v>61</v>
      </c>
      <c r="J1097" s="138" t="s">
        <v>61</v>
      </c>
      <c r="K1097" s="138" t="s">
        <v>61</v>
      </c>
      <c r="L1097" s="138" t="s">
        <v>61</v>
      </c>
      <c r="M1097" s="138" t="s">
        <v>61</v>
      </c>
      <c r="N1097" s="138" t="s">
        <v>61</v>
      </c>
      <c r="O1097" s="138" t="s">
        <v>61</v>
      </c>
      <c r="P1097" s="2"/>
    </row>
    <row r="1098" spans="1:16" ht="13.5" customHeight="1" x14ac:dyDescent="0.25">
      <c r="A1098" s="139">
        <v>0.48958333333333298</v>
      </c>
      <c r="B1098" s="138" t="s">
        <v>61</v>
      </c>
      <c r="C1098" s="138" t="s">
        <v>61</v>
      </c>
      <c r="D1098" s="138" t="s">
        <v>61</v>
      </c>
      <c r="E1098" s="138" t="s">
        <v>61</v>
      </c>
      <c r="F1098" s="138" t="s">
        <v>61</v>
      </c>
      <c r="G1098" s="138" t="s">
        <v>61</v>
      </c>
      <c r="H1098" s="138" t="s">
        <v>61</v>
      </c>
      <c r="I1098" s="138" t="s">
        <v>61</v>
      </c>
      <c r="J1098" s="138" t="s">
        <v>61</v>
      </c>
      <c r="K1098" s="138" t="s">
        <v>61</v>
      </c>
      <c r="L1098" s="138" t="s">
        <v>61</v>
      </c>
      <c r="M1098" s="138" t="s">
        <v>61</v>
      </c>
      <c r="N1098" s="138" t="s">
        <v>61</v>
      </c>
      <c r="O1098" s="138" t="s">
        <v>61</v>
      </c>
      <c r="P1098" s="2"/>
    </row>
    <row r="1099" spans="1:16" ht="13.5" customHeight="1" x14ac:dyDescent="0.25">
      <c r="A1099" s="139">
        <v>0.5</v>
      </c>
      <c r="B1099" s="138" t="s">
        <v>61</v>
      </c>
      <c r="C1099" s="138" t="s">
        <v>61</v>
      </c>
      <c r="D1099" s="138" t="s">
        <v>61</v>
      </c>
      <c r="E1099" s="138" t="s">
        <v>61</v>
      </c>
      <c r="F1099" s="138" t="s">
        <v>61</v>
      </c>
      <c r="G1099" s="138" t="s">
        <v>61</v>
      </c>
      <c r="H1099" s="138" t="s">
        <v>61</v>
      </c>
      <c r="I1099" s="138" t="s">
        <v>61</v>
      </c>
      <c r="J1099" s="138" t="s">
        <v>61</v>
      </c>
      <c r="K1099" s="138" t="s">
        <v>61</v>
      </c>
      <c r="L1099" s="138" t="s">
        <v>61</v>
      </c>
      <c r="M1099" s="138" t="s">
        <v>61</v>
      </c>
      <c r="N1099" s="138" t="s">
        <v>61</v>
      </c>
      <c r="O1099" s="138" t="s">
        <v>61</v>
      </c>
      <c r="P1099" s="2"/>
    </row>
    <row r="1100" spans="1:16" ht="13.5" customHeight="1" x14ac:dyDescent="0.25">
      <c r="A1100" s="139">
        <v>0.51041666666666696</v>
      </c>
      <c r="B1100" s="138" t="s">
        <v>61</v>
      </c>
      <c r="C1100" s="138" t="s">
        <v>61</v>
      </c>
      <c r="D1100" s="138" t="s">
        <v>61</v>
      </c>
      <c r="E1100" s="138" t="s">
        <v>61</v>
      </c>
      <c r="F1100" s="138" t="s">
        <v>61</v>
      </c>
      <c r="G1100" s="138" t="s">
        <v>61</v>
      </c>
      <c r="H1100" s="138" t="s">
        <v>61</v>
      </c>
      <c r="I1100" s="138" t="s">
        <v>61</v>
      </c>
      <c r="J1100" s="138" t="s">
        <v>61</v>
      </c>
      <c r="K1100" s="138" t="s">
        <v>61</v>
      </c>
      <c r="L1100" s="138" t="s">
        <v>61</v>
      </c>
      <c r="M1100" s="138" t="s">
        <v>61</v>
      </c>
      <c r="N1100" s="138" t="s">
        <v>61</v>
      </c>
      <c r="O1100" s="138" t="s">
        <v>61</v>
      </c>
      <c r="P1100" s="2"/>
    </row>
    <row r="1101" spans="1:16" ht="13.5" customHeight="1" x14ac:dyDescent="0.25">
      <c r="A1101" s="139">
        <v>0.52083333333333304</v>
      </c>
      <c r="B1101" s="138" t="s">
        <v>61</v>
      </c>
      <c r="C1101" s="138" t="s">
        <v>61</v>
      </c>
      <c r="D1101" s="138" t="s">
        <v>61</v>
      </c>
      <c r="E1101" s="138" t="s">
        <v>61</v>
      </c>
      <c r="F1101" s="138" t="s">
        <v>61</v>
      </c>
      <c r="G1101" s="138" t="s">
        <v>61</v>
      </c>
      <c r="H1101" s="138" t="s">
        <v>61</v>
      </c>
      <c r="I1101" s="138" t="s">
        <v>61</v>
      </c>
      <c r="J1101" s="138" t="s">
        <v>61</v>
      </c>
      <c r="K1101" s="138" t="s">
        <v>61</v>
      </c>
      <c r="L1101" s="138" t="s">
        <v>61</v>
      </c>
      <c r="M1101" s="138" t="s">
        <v>61</v>
      </c>
      <c r="N1101" s="138" t="s">
        <v>61</v>
      </c>
      <c r="O1101" s="138" t="s">
        <v>61</v>
      </c>
      <c r="P1101" s="2"/>
    </row>
    <row r="1102" spans="1:16" ht="13.5" customHeight="1" x14ac:dyDescent="0.25">
      <c r="A1102" s="139">
        <v>0.53125</v>
      </c>
      <c r="B1102" s="138" t="s">
        <v>61</v>
      </c>
      <c r="C1102" s="138" t="s">
        <v>61</v>
      </c>
      <c r="D1102" s="138" t="s">
        <v>61</v>
      </c>
      <c r="E1102" s="138" t="s">
        <v>61</v>
      </c>
      <c r="F1102" s="138" t="s">
        <v>61</v>
      </c>
      <c r="G1102" s="138" t="s">
        <v>61</v>
      </c>
      <c r="H1102" s="138" t="s">
        <v>61</v>
      </c>
      <c r="I1102" s="138" t="s">
        <v>61</v>
      </c>
      <c r="J1102" s="138" t="s">
        <v>61</v>
      </c>
      <c r="K1102" s="138" t="s">
        <v>61</v>
      </c>
      <c r="L1102" s="138" t="s">
        <v>61</v>
      </c>
      <c r="M1102" s="138" t="s">
        <v>61</v>
      </c>
      <c r="N1102" s="138" t="s">
        <v>61</v>
      </c>
      <c r="O1102" s="138" t="s">
        <v>61</v>
      </c>
      <c r="P1102" s="2"/>
    </row>
    <row r="1103" spans="1:16" ht="13.5" customHeight="1" x14ac:dyDescent="0.25">
      <c r="A1103" s="139">
        <v>0.54166666666666696</v>
      </c>
      <c r="B1103" s="138" t="s">
        <v>61</v>
      </c>
      <c r="C1103" s="138" t="s">
        <v>61</v>
      </c>
      <c r="D1103" s="138" t="s">
        <v>61</v>
      </c>
      <c r="E1103" s="138" t="s">
        <v>61</v>
      </c>
      <c r="F1103" s="138" t="s">
        <v>61</v>
      </c>
      <c r="G1103" s="138" t="s">
        <v>61</v>
      </c>
      <c r="H1103" s="138" t="s">
        <v>61</v>
      </c>
      <c r="I1103" s="138" t="s">
        <v>61</v>
      </c>
      <c r="J1103" s="138" t="s">
        <v>61</v>
      </c>
      <c r="K1103" s="138" t="s">
        <v>61</v>
      </c>
      <c r="L1103" s="138" t="s">
        <v>61</v>
      </c>
      <c r="M1103" s="138" t="s">
        <v>61</v>
      </c>
      <c r="N1103" s="138" t="s">
        <v>61</v>
      </c>
      <c r="O1103" s="138" t="s">
        <v>61</v>
      </c>
      <c r="P1103" s="2"/>
    </row>
    <row r="1104" spans="1:16" ht="13.5" customHeight="1" x14ac:dyDescent="0.25">
      <c r="A1104" s="139">
        <v>0.55208333333333304</v>
      </c>
      <c r="B1104" s="138" t="s">
        <v>61</v>
      </c>
      <c r="C1104" s="138" t="s">
        <v>61</v>
      </c>
      <c r="D1104" s="138" t="s">
        <v>61</v>
      </c>
      <c r="E1104" s="138" t="s">
        <v>61</v>
      </c>
      <c r="F1104" s="138" t="s">
        <v>61</v>
      </c>
      <c r="G1104" s="138" t="s">
        <v>61</v>
      </c>
      <c r="H1104" s="138" t="s">
        <v>61</v>
      </c>
      <c r="I1104" s="138" t="s">
        <v>61</v>
      </c>
      <c r="J1104" s="138" t="s">
        <v>61</v>
      </c>
      <c r="K1104" s="138" t="s">
        <v>61</v>
      </c>
      <c r="L1104" s="138" t="s">
        <v>61</v>
      </c>
      <c r="M1104" s="138" t="s">
        <v>61</v>
      </c>
      <c r="N1104" s="138" t="s">
        <v>61</v>
      </c>
      <c r="O1104" s="138" t="s">
        <v>61</v>
      </c>
      <c r="P1104" s="2"/>
    </row>
    <row r="1105" spans="1:16" ht="13.5" customHeight="1" x14ac:dyDescent="0.25">
      <c r="A1105" s="139">
        <v>0.5625</v>
      </c>
      <c r="B1105" s="138" t="s">
        <v>61</v>
      </c>
      <c r="C1105" s="138" t="s">
        <v>61</v>
      </c>
      <c r="D1105" s="138" t="s">
        <v>61</v>
      </c>
      <c r="E1105" s="138" t="s">
        <v>61</v>
      </c>
      <c r="F1105" s="138" t="s">
        <v>61</v>
      </c>
      <c r="G1105" s="138" t="s">
        <v>61</v>
      </c>
      <c r="H1105" s="138" t="s">
        <v>61</v>
      </c>
      <c r="I1105" s="138" t="s">
        <v>61</v>
      </c>
      <c r="J1105" s="138" t="s">
        <v>61</v>
      </c>
      <c r="K1105" s="138" t="s">
        <v>61</v>
      </c>
      <c r="L1105" s="138" t="s">
        <v>61</v>
      </c>
      <c r="M1105" s="138" t="s">
        <v>61</v>
      </c>
      <c r="N1105" s="138" t="s">
        <v>61</v>
      </c>
      <c r="O1105" s="138" t="s">
        <v>61</v>
      </c>
      <c r="P1105" s="2"/>
    </row>
    <row r="1106" spans="1:16" ht="13.5" customHeight="1" x14ac:dyDescent="0.25">
      <c r="A1106" s="139">
        <v>0.57291666666666696</v>
      </c>
      <c r="B1106" s="138" t="s">
        <v>61</v>
      </c>
      <c r="C1106" s="138" t="s">
        <v>61</v>
      </c>
      <c r="D1106" s="138" t="s">
        <v>61</v>
      </c>
      <c r="E1106" s="138" t="s">
        <v>61</v>
      </c>
      <c r="F1106" s="138" t="s">
        <v>61</v>
      </c>
      <c r="G1106" s="138" t="s">
        <v>61</v>
      </c>
      <c r="H1106" s="138" t="s">
        <v>61</v>
      </c>
      <c r="I1106" s="138" t="s">
        <v>61</v>
      </c>
      <c r="J1106" s="138" t="s">
        <v>61</v>
      </c>
      <c r="K1106" s="138" t="s">
        <v>61</v>
      </c>
      <c r="L1106" s="138" t="s">
        <v>61</v>
      </c>
      <c r="M1106" s="138" t="s">
        <v>61</v>
      </c>
      <c r="N1106" s="138" t="s">
        <v>61</v>
      </c>
      <c r="O1106" s="138" t="s">
        <v>61</v>
      </c>
      <c r="P1106" s="2"/>
    </row>
    <row r="1107" spans="1:16" ht="13.5" customHeight="1" x14ac:dyDescent="0.25">
      <c r="A1107" s="139">
        <v>0.58333333333333304</v>
      </c>
      <c r="B1107" s="138" t="s">
        <v>61</v>
      </c>
      <c r="C1107" s="138" t="s">
        <v>61</v>
      </c>
      <c r="D1107" s="138" t="s">
        <v>61</v>
      </c>
      <c r="E1107" s="138" t="s">
        <v>61</v>
      </c>
      <c r="F1107" s="138" t="s">
        <v>61</v>
      </c>
      <c r="G1107" s="138" t="s">
        <v>61</v>
      </c>
      <c r="H1107" s="138" t="s">
        <v>61</v>
      </c>
      <c r="I1107" s="138" t="s">
        <v>61</v>
      </c>
      <c r="J1107" s="138" t="s">
        <v>61</v>
      </c>
      <c r="K1107" s="138" t="s">
        <v>61</v>
      </c>
      <c r="L1107" s="138" t="s">
        <v>61</v>
      </c>
      <c r="M1107" s="138" t="s">
        <v>61</v>
      </c>
      <c r="N1107" s="138" t="s">
        <v>61</v>
      </c>
      <c r="O1107" s="138" t="s">
        <v>61</v>
      </c>
      <c r="P1107" s="2"/>
    </row>
    <row r="1108" spans="1:16" ht="13.5" customHeight="1" x14ac:dyDescent="0.25">
      <c r="A1108" s="139">
        <v>0.59375</v>
      </c>
      <c r="B1108" s="138" t="s">
        <v>61</v>
      </c>
      <c r="C1108" s="138" t="s">
        <v>61</v>
      </c>
      <c r="D1108" s="138" t="s">
        <v>61</v>
      </c>
      <c r="E1108" s="138" t="s">
        <v>61</v>
      </c>
      <c r="F1108" s="138" t="s">
        <v>61</v>
      </c>
      <c r="G1108" s="138" t="s">
        <v>61</v>
      </c>
      <c r="H1108" s="138" t="s">
        <v>61</v>
      </c>
      <c r="I1108" s="138" t="s">
        <v>61</v>
      </c>
      <c r="J1108" s="138" t="s">
        <v>61</v>
      </c>
      <c r="K1108" s="138" t="s">
        <v>61</v>
      </c>
      <c r="L1108" s="138" t="s">
        <v>61</v>
      </c>
      <c r="M1108" s="138" t="s">
        <v>61</v>
      </c>
      <c r="N1108" s="138" t="s">
        <v>61</v>
      </c>
      <c r="O1108" s="138" t="s">
        <v>61</v>
      </c>
      <c r="P1108" s="2"/>
    </row>
    <row r="1109" spans="1:16" ht="13.5" customHeight="1" x14ac:dyDescent="0.25">
      <c r="A1109" s="139">
        <v>0.60416666666666696</v>
      </c>
      <c r="B1109" s="138" t="s">
        <v>61</v>
      </c>
      <c r="C1109" s="138" t="s">
        <v>61</v>
      </c>
      <c r="D1109" s="138" t="s">
        <v>61</v>
      </c>
      <c r="E1109" s="138" t="s">
        <v>61</v>
      </c>
      <c r="F1109" s="138" t="s">
        <v>61</v>
      </c>
      <c r="G1109" s="138" t="s">
        <v>61</v>
      </c>
      <c r="H1109" s="138" t="s">
        <v>61</v>
      </c>
      <c r="I1109" s="138" t="s">
        <v>61</v>
      </c>
      <c r="J1109" s="138" t="s">
        <v>61</v>
      </c>
      <c r="K1109" s="138" t="s">
        <v>61</v>
      </c>
      <c r="L1109" s="138" t="s">
        <v>61</v>
      </c>
      <c r="M1109" s="138" t="s">
        <v>61</v>
      </c>
      <c r="N1109" s="138" t="s">
        <v>61</v>
      </c>
      <c r="O1109" s="138" t="s">
        <v>61</v>
      </c>
      <c r="P1109" s="2"/>
    </row>
    <row r="1110" spans="1:16" ht="13.5" customHeight="1" x14ac:dyDescent="0.25">
      <c r="A1110" s="139">
        <v>0.61458333333333304</v>
      </c>
      <c r="B1110" s="138" t="s">
        <v>61</v>
      </c>
      <c r="C1110" s="138" t="s">
        <v>61</v>
      </c>
      <c r="D1110" s="138" t="s">
        <v>61</v>
      </c>
      <c r="E1110" s="138" t="s">
        <v>61</v>
      </c>
      <c r="F1110" s="138" t="s">
        <v>61</v>
      </c>
      <c r="G1110" s="138" t="s">
        <v>61</v>
      </c>
      <c r="H1110" s="138" t="s">
        <v>61</v>
      </c>
      <c r="I1110" s="138" t="s">
        <v>61</v>
      </c>
      <c r="J1110" s="138" t="s">
        <v>61</v>
      </c>
      <c r="K1110" s="138" t="s">
        <v>61</v>
      </c>
      <c r="L1110" s="138" t="s">
        <v>61</v>
      </c>
      <c r="M1110" s="138" t="s">
        <v>61</v>
      </c>
      <c r="N1110" s="138" t="s">
        <v>61</v>
      </c>
      <c r="O1110" s="138" t="s">
        <v>61</v>
      </c>
      <c r="P1110" s="2"/>
    </row>
    <row r="1111" spans="1:16" ht="13.5" customHeight="1" x14ac:dyDescent="0.25">
      <c r="A1111" s="139">
        <v>0.625</v>
      </c>
      <c r="B1111" s="138" t="s">
        <v>61</v>
      </c>
      <c r="C1111" s="138" t="s">
        <v>61</v>
      </c>
      <c r="D1111" s="138" t="s">
        <v>61</v>
      </c>
      <c r="E1111" s="138" t="s">
        <v>61</v>
      </c>
      <c r="F1111" s="138" t="s">
        <v>61</v>
      </c>
      <c r="G1111" s="138" t="s">
        <v>61</v>
      </c>
      <c r="H1111" s="138" t="s">
        <v>61</v>
      </c>
      <c r="I1111" s="138" t="s">
        <v>61</v>
      </c>
      <c r="J1111" s="138" t="s">
        <v>61</v>
      </c>
      <c r="K1111" s="138" t="s">
        <v>61</v>
      </c>
      <c r="L1111" s="138" t="s">
        <v>61</v>
      </c>
      <c r="M1111" s="138" t="s">
        <v>61</v>
      </c>
      <c r="N1111" s="138" t="s">
        <v>61</v>
      </c>
      <c r="O1111" s="138" t="s">
        <v>61</v>
      </c>
      <c r="P1111" s="2"/>
    </row>
    <row r="1112" spans="1:16" ht="13.5" customHeight="1" x14ac:dyDescent="0.25">
      <c r="A1112" s="139">
        <v>0.63541666666666696</v>
      </c>
      <c r="B1112" s="138" t="s">
        <v>61</v>
      </c>
      <c r="C1112" s="138" t="s">
        <v>61</v>
      </c>
      <c r="D1112" s="138" t="s">
        <v>61</v>
      </c>
      <c r="E1112" s="138" t="s">
        <v>61</v>
      </c>
      <c r="F1112" s="138" t="s">
        <v>61</v>
      </c>
      <c r="G1112" s="138" t="s">
        <v>61</v>
      </c>
      <c r="H1112" s="138" t="s">
        <v>61</v>
      </c>
      <c r="I1112" s="138" t="s">
        <v>61</v>
      </c>
      <c r="J1112" s="138" t="s">
        <v>61</v>
      </c>
      <c r="K1112" s="138" t="s">
        <v>61</v>
      </c>
      <c r="L1112" s="138" t="s">
        <v>61</v>
      </c>
      <c r="M1112" s="138" t="s">
        <v>61</v>
      </c>
      <c r="N1112" s="138" t="s">
        <v>61</v>
      </c>
      <c r="O1112" s="138" t="s">
        <v>61</v>
      </c>
      <c r="P1112" s="2"/>
    </row>
    <row r="1113" spans="1:16" ht="13.5" customHeight="1" x14ac:dyDescent="0.25">
      <c r="A1113" s="139">
        <v>0.64583333333333304</v>
      </c>
      <c r="B1113" s="138" t="s">
        <v>61</v>
      </c>
      <c r="C1113" s="138" t="s">
        <v>61</v>
      </c>
      <c r="D1113" s="138" t="s">
        <v>61</v>
      </c>
      <c r="E1113" s="138" t="s">
        <v>61</v>
      </c>
      <c r="F1113" s="138" t="s">
        <v>61</v>
      </c>
      <c r="G1113" s="138" t="s">
        <v>61</v>
      </c>
      <c r="H1113" s="138" t="s">
        <v>61</v>
      </c>
      <c r="I1113" s="138" t="s">
        <v>61</v>
      </c>
      <c r="J1113" s="138" t="s">
        <v>61</v>
      </c>
      <c r="K1113" s="138" t="s">
        <v>61</v>
      </c>
      <c r="L1113" s="138" t="s">
        <v>61</v>
      </c>
      <c r="M1113" s="138" t="s">
        <v>61</v>
      </c>
      <c r="N1113" s="138" t="s">
        <v>61</v>
      </c>
      <c r="O1113" s="138" t="s">
        <v>61</v>
      </c>
      <c r="P1113" s="2"/>
    </row>
    <row r="1114" spans="1:16" ht="13.5" customHeight="1" x14ac:dyDescent="0.25">
      <c r="A1114" s="139">
        <v>0.65625</v>
      </c>
      <c r="B1114" s="138" t="s">
        <v>61</v>
      </c>
      <c r="C1114" s="138" t="s">
        <v>61</v>
      </c>
      <c r="D1114" s="138" t="s">
        <v>61</v>
      </c>
      <c r="E1114" s="138" t="s">
        <v>61</v>
      </c>
      <c r="F1114" s="138" t="s">
        <v>61</v>
      </c>
      <c r="G1114" s="138" t="s">
        <v>61</v>
      </c>
      <c r="H1114" s="138" t="s">
        <v>61</v>
      </c>
      <c r="I1114" s="138" t="s">
        <v>61</v>
      </c>
      <c r="J1114" s="138" t="s">
        <v>61</v>
      </c>
      <c r="K1114" s="138" t="s">
        <v>61</v>
      </c>
      <c r="L1114" s="138" t="s">
        <v>61</v>
      </c>
      <c r="M1114" s="138" t="s">
        <v>61</v>
      </c>
      <c r="N1114" s="138" t="s">
        <v>61</v>
      </c>
      <c r="O1114" s="138" t="s">
        <v>61</v>
      </c>
      <c r="P1114" s="2"/>
    </row>
    <row r="1115" spans="1:16" ht="13.5" customHeight="1" x14ac:dyDescent="0.25">
      <c r="A1115" s="139">
        <v>0.66666666666666696</v>
      </c>
      <c r="B1115" s="138" t="s">
        <v>61</v>
      </c>
      <c r="C1115" s="138" t="s">
        <v>61</v>
      </c>
      <c r="D1115" s="138" t="s">
        <v>61</v>
      </c>
      <c r="E1115" s="138" t="s">
        <v>61</v>
      </c>
      <c r="F1115" s="138" t="s">
        <v>61</v>
      </c>
      <c r="G1115" s="138" t="s">
        <v>61</v>
      </c>
      <c r="H1115" s="138" t="s">
        <v>61</v>
      </c>
      <c r="I1115" s="138" t="s">
        <v>61</v>
      </c>
      <c r="J1115" s="138" t="s">
        <v>61</v>
      </c>
      <c r="K1115" s="138" t="s">
        <v>61</v>
      </c>
      <c r="L1115" s="138" t="s">
        <v>61</v>
      </c>
      <c r="M1115" s="138" t="s">
        <v>61</v>
      </c>
      <c r="N1115" s="138" t="s">
        <v>61</v>
      </c>
      <c r="O1115" s="138" t="s">
        <v>61</v>
      </c>
      <c r="P1115" s="2"/>
    </row>
    <row r="1116" spans="1:16" ht="13.5" customHeight="1" x14ac:dyDescent="0.25">
      <c r="A1116" s="139">
        <v>0.67708333333333304</v>
      </c>
      <c r="B1116" s="138" t="s">
        <v>61</v>
      </c>
      <c r="C1116" s="138" t="s">
        <v>61</v>
      </c>
      <c r="D1116" s="138" t="s">
        <v>61</v>
      </c>
      <c r="E1116" s="138" t="s">
        <v>61</v>
      </c>
      <c r="F1116" s="138" t="s">
        <v>61</v>
      </c>
      <c r="G1116" s="138" t="s">
        <v>61</v>
      </c>
      <c r="H1116" s="138" t="s">
        <v>61</v>
      </c>
      <c r="I1116" s="138" t="s">
        <v>61</v>
      </c>
      <c r="J1116" s="138" t="s">
        <v>61</v>
      </c>
      <c r="K1116" s="138" t="s">
        <v>61</v>
      </c>
      <c r="L1116" s="138" t="s">
        <v>61</v>
      </c>
      <c r="M1116" s="138" t="s">
        <v>61</v>
      </c>
      <c r="N1116" s="138" t="s">
        <v>61</v>
      </c>
      <c r="O1116" s="138" t="s">
        <v>61</v>
      </c>
      <c r="P1116" s="2"/>
    </row>
    <row r="1117" spans="1:16" ht="13.5" customHeight="1" x14ac:dyDescent="0.25">
      <c r="A1117" s="139">
        <v>0.6875</v>
      </c>
      <c r="B1117" s="138" t="s">
        <v>61</v>
      </c>
      <c r="C1117" s="138" t="s">
        <v>61</v>
      </c>
      <c r="D1117" s="138" t="s">
        <v>61</v>
      </c>
      <c r="E1117" s="138" t="s">
        <v>61</v>
      </c>
      <c r="F1117" s="138" t="s">
        <v>61</v>
      </c>
      <c r="G1117" s="138" t="s">
        <v>61</v>
      </c>
      <c r="H1117" s="138" t="s">
        <v>61</v>
      </c>
      <c r="I1117" s="138" t="s">
        <v>61</v>
      </c>
      <c r="J1117" s="138" t="s">
        <v>61</v>
      </c>
      <c r="K1117" s="138" t="s">
        <v>61</v>
      </c>
      <c r="L1117" s="138" t="s">
        <v>61</v>
      </c>
      <c r="M1117" s="138" t="s">
        <v>61</v>
      </c>
      <c r="N1117" s="138" t="s">
        <v>61</v>
      </c>
      <c r="O1117" s="138" t="s">
        <v>61</v>
      </c>
      <c r="P1117" s="2"/>
    </row>
    <row r="1118" spans="1:16" ht="13.5" customHeight="1" x14ac:dyDescent="0.25">
      <c r="A1118" s="139">
        <v>0.69791666666666696</v>
      </c>
      <c r="B1118" s="138" t="s">
        <v>61</v>
      </c>
      <c r="C1118" s="138" t="s">
        <v>61</v>
      </c>
      <c r="D1118" s="138" t="s">
        <v>61</v>
      </c>
      <c r="E1118" s="138" t="s">
        <v>61</v>
      </c>
      <c r="F1118" s="138" t="s">
        <v>61</v>
      </c>
      <c r="G1118" s="138" t="s">
        <v>61</v>
      </c>
      <c r="H1118" s="138" t="s">
        <v>61</v>
      </c>
      <c r="I1118" s="138" t="s">
        <v>61</v>
      </c>
      <c r="J1118" s="138" t="s">
        <v>61</v>
      </c>
      <c r="K1118" s="138" t="s">
        <v>61</v>
      </c>
      <c r="L1118" s="138" t="s">
        <v>61</v>
      </c>
      <c r="M1118" s="138" t="s">
        <v>61</v>
      </c>
      <c r="N1118" s="138" t="s">
        <v>61</v>
      </c>
      <c r="O1118" s="138" t="s">
        <v>61</v>
      </c>
      <c r="P1118" s="2"/>
    </row>
    <row r="1119" spans="1:16" ht="13.5" customHeight="1" x14ac:dyDescent="0.25">
      <c r="A1119" s="139">
        <v>0.70833333333333304</v>
      </c>
      <c r="B1119" s="138" t="s">
        <v>61</v>
      </c>
      <c r="C1119" s="138" t="s">
        <v>61</v>
      </c>
      <c r="D1119" s="138" t="s">
        <v>61</v>
      </c>
      <c r="E1119" s="138" t="s">
        <v>61</v>
      </c>
      <c r="F1119" s="138" t="s">
        <v>61</v>
      </c>
      <c r="G1119" s="138" t="s">
        <v>61</v>
      </c>
      <c r="H1119" s="138" t="s">
        <v>61</v>
      </c>
      <c r="I1119" s="138" t="s">
        <v>61</v>
      </c>
      <c r="J1119" s="138" t="s">
        <v>61</v>
      </c>
      <c r="K1119" s="138" t="s">
        <v>61</v>
      </c>
      <c r="L1119" s="138" t="s">
        <v>61</v>
      </c>
      <c r="M1119" s="138" t="s">
        <v>61</v>
      </c>
      <c r="N1119" s="138" t="s">
        <v>61</v>
      </c>
      <c r="O1119" s="138" t="s">
        <v>61</v>
      </c>
      <c r="P1119" s="2"/>
    </row>
    <row r="1120" spans="1:16" ht="13.5" customHeight="1" x14ac:dyDescent="0.25">
      <c r="A1120" s="139">
        <v>0.71875</v>
      </c>
      <c r="B1120" s="138" t="s">
        <v>61</v>
      </c>
      <c r="C1120" s="138" t="s">
        <v>61</v>
      </c>
      <c r="D1120" s="138" t="s">
        <v>61</v>
      </c>
      <c r="E1120" s="138" t="s">
        <v>61</v>
      </c>
      <c r="F1120" s="138" t="s">
        <v>61</v>
      </c>
      <c r="G1120" s="138" t="s">
        <v>61</v>
      </c>
      <c r="H1120" s="138" t="s">
        <v>61</v>
      </c>
      <c r="I1120" s="138" t="s">
        <v>61</v>
      </c>
      <c r="J1120" s="138" t="s">
        <v>61</v>
      </c>
      <c r="K1120" s="138" t="s">
        <v>61</v>
      </c>
      <c r="L1120" s="138" t="s">
        <v>61</v>
      </c>
      <c r="M1120" s="138" t="s">
        <v>61</v>
      </c>
      <c r="N1120" s="138" t="s">
        <v>61</v>
      </c>
      <c r="O1120" s="138" t="s">
        <v>61</v>
      </c>
      <c r="P1120" s="2"/>
    </row>
    <row r="1121" spans="1:16" ht="13.5" customHeight="1" x14ac:dyDescent="0.25">
      <c r="A1121" s="139">
        <v>0.72916666666666696</v>
      </c>
      <c r="B1121" s="138" t="s">
        <v>61</v>
      </c>
      <c r="C1121" s="138" t="s">
        <v>61</v>
      </c>
      <c r="D1121" s="138" t="s">
        <v>61</v>
      </c>
      <c r="E1121" s="138" t="s">
        <v>61</v>
      </c>
      <c r="F1121" s="138" t="s">
        <v>61</v>
      </c>
      <c r="G1121" s="138" t="s">
        <v>61</v>
      </c>
      <c r="H1121" s="138" t="s">
        <v>61</v>
      </c>
      <c r="I1121" s="138" t="s">
        <v>61</v>
      </c>
      <c r="J1121" s="138" t="s">
        <v>61</v>
      </c>
      <c r="K1121" s="138" t="s">
        <v>61</v>
      </c>
      <c r="L1121" s="138" t="s">
        <v>61</v>
      </c>
      <c r="M1121" s="138" t="s">
        <v>61</v>
      </c>
      <c r="N1121" s="138" t="s">
        <v>61</v>
      </c>
      <c r="O1121" s="138" t="s">
        <v>61</v>
      </c>
      <c r="P1121" s="2"/>
    </row>
    <row r="1122" spans="1:16" ht="13.5" customHeight="1" x14ac:dyDescent="0.25">
      <c r="A1122" s="139">
        <v>0.73958333333333304</v>
      </c>
      <c r="B1122" s="138" t="s">
        <v>61</v>
      </c>
      <c r="C1122" s="138" t="s">
        <v>61</v>
      </c>
      <c r="D1122" s="138" t="s">
        <v>61</v>
      </c>
      <c r="E1122" s="138" t="s">
        <v>61</v>
      </c>
      <c r="F1122" s="138" t="s">
        <v>61</v>
      </c>
      <c r="G1122" s="138" t="s">
        <v>61</v>
      </c>
      <c r="H1122" s="138" t="s">
        <v>61</v>
      </c>
      <c r="I1122" s="138" t="s">
        <v>61</v>
      </c>
      <c r="J1122" s="138" t="s">
        <v>61</v>
      </c>
      <c r="K1122" s="138" t="s">
        <v>61</v>
      </c>
      <c r="L1122" s="138" t="s">
        <v>61</v>
      </c>
      <c r="M1122" s="138" t="s">
        <v>61</v>
      </c>
      <c r="N1122" s="138" t="s">
        <v>61</v>
      </c>
      <c r="O1122" s="138" t="s">
        <v>61</v>
      </c>
      <c r="P1122" s="2"/>
    </row>
    <row r="1123" spans="1:16" ht="13.5" customHeight="1" x14ac:dyDescent="0.25">
      <c r="A1123" s="139">
        <v>0.75</v>
      </c>
      <c r="B1123" s="138" t="s">
        <v>61</v>
      </c>
      <c r="C1123" s="138" t="s">
        <v>61</v>
      </c>
      <c r="D1123" s="138" t="s">
        <v>61</v>
      </c>
      <c r="E1123" s="138" t="s">
        <v>61</v>
      </c>
      <c r="F1123" s="138" t="s">
        <v>61</v>
      </c>
      <c r="G1123" s="138" t="s">
        <v>61</v>
      </c>
      <c r="H1123" s="138" t="s">
        <v>61</v>
      </c>
      <c r="I1123" s="138" t="s">
        <v>61</v>
      </c>
      <c r="J1123" s="138" t="s">
        <v>61</v>
      </c>
      <c r="K1123" s="138" t="s">
        <v>61</v>
      </c>
      <c r="L1123" s="138" t="s">
        <v>61</v>
      </c>
      <c r="M1123" s="138" t="s">
        <v>61</v>
      </c>
      <c r="N1123" s="138" t="s">
        <v>61</v>
      </c>
      <c r="O1123" s="138" t="s">
        <v>61</v>
      </c>
      <c r="P1123" s="2"/>
    </row>
    <row r="1124" spans="1:16" ht="13.5" customHeight="1" x14ac:dyDescent="0.25">
      <c r="A1124" s="139">
        <v>0.76041666666666696</v>
      </c>
      <c r="B1124" s="138" t="s">
        <v>61</v>
      </c>
      <c r="C1124" s="138" t="s">
        <v>61</v>
      </c>
      <c r="D1124" s="138" t="s">
        <v>61</v>
      </c>
      <c r="E1124" s="138" t="s">
        <v>61</v>
      </c>
      <c r="F1124" s="138" t="s">
        <v>61</v>
      </c>
      <c r="G1124" s="138" t="s">
        <v>61</v>
      </c>
      <c r="H1124" s="138" t="s">
        <v>61</v>
      </c>
      <c r="I1124" s="138" t="s">
        <v>61</v>
      </c>
      <c r="J1124" s="138" t="s">
        <v>61</v>
      </c>
      <c r="K1124" s="138" t="s">
        <v>61</v>
      </c>
      <c r="L1124" s="138" t="s">
        <v>61</v>
      </c>
      <c r="M1124" s="138" t="s">
        <v>61</v>
      </c>
      <c r="N1124" s="138" t="s">
        <v>61</v>
      </c>
      <c r="O1124" s="138" t="s">
        <v>61</v>
      </c>
      <c r="P1124" s="2"/>
    </row>
    <row r="1125" spans="1:16" ht="13.5" customHeight="1" x14ac:dyDescent="0.25">
      <c r="A1125" s="139">
        <v>0.77083333333333304</v>
      </c>
      <c r="B1125" s="138" t="s">
        <v>61</v>
      </c>
      <c r="C1125" s="138" t="s">
        <v>61</v>
      </c>
      <c r="D1125" s="138" t="s">
        <v>61</v>
      </c>
      <c r="E1125" s="138" t="s">
        <v>61</v>
      </c>
      <c r="F1125" s="138" t="s">
        <v>61</v>
      </c>
      <c r="G1125" s="138" t="s">
        <v>61</v>
      </c>
      <c r="H1125" s="138" t="s">
        <v>61</v>
      </c>
      <c r="I1125" s="138" t="s">
        <v>61</v>
      </c>
      <c r="J1125" s="138" t="s">
        <v>61</v>
      </c>
      <c r="K1125" s="138" t="s">
        <v>61</v>
      </c>
      <c r="L1125" s="138" t="s">
        <v>61</v>
      </c>
      <c r="M1125" s="138" t="s">
        <v>61</v>
      </c>
      <c r="N1125" s="138" t="s">
        <v>61</v>
      </c>
      <c r="O1125" s="138" t="s">
        <v>61</v>
      </c>
      <c r="P1125" s="2"/>
    </row>
    <row r="1126" spans="1:16" ht="13.5" customHeight="1" x14ac:dyDescent="0.25">
      <c r="A1126" s="139">
        <v>0.78125</v>
      </c>
      <c r="B1126" s="138" t="s">
        <v>61</v>
      </c>
      <c r="C1126" s="138" t="s">
        <v>61</v>
      </c>
      <c r="D1126" s="138" t="s">
        <v>61</v>
      </c>
      <c r="E1126" s="138" t="s">
        <v>61</v>
      </c>
      <c r="F1126" s="138" t="s">
        <v>61</v>
      </c>
      <c r="G1126" s="138" t="s">
        <v>61</v>
      </c>
      <c r="H1126" s="138" t="s">
        <v>61</v>
      </c>
      <c r="I1126" s="138" t="s">
        <v>61</v>
      </c>
      <c r="J1126" s="138" t="s">
        <v>61</v>
      </c>
      <c r="K1126" s="138" t="s">
        <v>61</v>
      </c>
      <c r="L1126" s="138" t="s">
        <v>61</v>
      </c>
      <c r="M1126" s="138" t="s">
        <v>61</v>
      </c>
      <c r="N1126" s="138" t="s">
        <v>61</v>
      </c>
      <c r="O1126" s="138" t="s">
        <v>61</v>
      </c>
      <c r="P1126" s="2"/>
    </row>
    <row r="1127" spans="1:16" ht="13.5" customHeight="1" x14ac:dyDescent="0.25">
      <c r="A1127" s="139">
        <v>0.79166666666666696</v>
      </c>
      <c r="B1127" s="138" t="s">
        <v>61</v>
      </c>
      <c r="C1127" s="138" t="s">
        <v>61</v>
      </c>
      <c r="D1127" s="138" t="s">
        <v>61</v>
      </c>
      <c r="E1127" s="138" t="s">
        <v>61</v>
      </c>
      <c r="F1127" s="138" t="s">
        <v>61</v>
      </c>
      <c r="G1127" s="138" t="s">
        <v>61</v>
      </c>
      <c r="H1127" s="138" t="s">
        <v>61</v>
      </c>
      <c r="I1127" s="138" t="s">
        <v>61</v>
      </c>
      <c r="J1127" s="138" t="s">
        <v>61</v>
      </c>
      <c r="K1127" s="138" t="s">
        <v>61</v>
      </c>
      <c r="L1127" s="138" t="s">
        <v>61</v>
      </c>
      <c r="M1127" s="138" t="s">
        <v>61</v>
      </c>
      <c r="N1127" s="138" t="s">
        <v>61</v>
      </c>
      <c r="O1127" s="138" t="s">
        <v>61</v>
      </c>
      <c r="P1127" s="2"/>
    </row>
    <row r="1128" spans="1:16" ht="13.5" customHeight="1" x14ac:dyDescent="0.25">
      <c r="A1128" s="139">
        <v>0.80208333333333304</v>
      </c>
      <c r="B1128" s="138" t="s">
        <v>61</v>
      </c>
      <c r="C1128" s="138" t="s">
        <v>61</v>
      </c>
      <c r="D1128" s="138" t="s">
        <v>61</v>
      </c>
      <c r="E1128" s="138" t="s">
        <v>61</v>
      </c>
      <c r="F1128" s="138" t="s">
        <v>61</v>
      </c>
      <c r="G1128" s="138" t="s">
        <v>61</v>
      </c>
      <c r="H1128" s="138" t="s">
        <v>61</v>
      </c>
      <c r="I1128" s="138" t="s">
        <v>61</v>
      </c>
      <c r="J1128" s="138" t="s">
        <v>61</v>
      </c>
      <c r="K1128" s="138" t="s">
        <v>61</v>
      </c>
      <c r="L1128" s="138" t="s">
        <v>61</v>
      </c>
      <c r="M1128" s="138" t="s">
        <v>61</v>
      </c>
      <c r="N1128" s="138" t="s">
        <v>61</v>
      </c>
      <c r="O1128" s="138" t="s">
        <v>61</v>
      </c>
      <c r="P1128" s="2"/>
    </row>
    <row r="1129" spans="1:16" ht="13.5" customHeight="1" x14ac:dyDescent="0.25">
      <c r="A1129" s="139">
        <v>0.8125</v>
      </c>
      <c r="B1129" s="138" t="s">
        <v>61</v>
      </c>
      <c r="C1129" s="138" t="s">
        <v>61</v>
      </c>
      <c r="D1129" s="138" t="s">
        <v>61</v>
      </c>
      <c r="E1129" s="138" t="s">
        <v>61</v>
      </c>
      <c r="F1129" s="138" t="s">
        <v>61</v>
      </c>
      <c r="G1129" s="138" t="s">
        <v>61</v>
      </c>
      <c r="H1129" s="138" t="s">
        <v>61</v>
      </c>
      <c r="I1129" s="138" t="s">
        <v>61</v>
      </c>
      <c r="J1129" s="138" t="s">
        <v>61</v>
      </c>
      <c r="K1129" s="138" t="s">
        <v>61</v>
      </c>
      <c r="L1129" s="138" t="s">
        <v>61</v>
      </c>
      <c r="M1129" s="138" t="s">
        <v>61</v>
      </c>
      <c r="N1129" s="138" t="s">
        <v>61</v>
      </c>
      <c r="O1129" s="138" t="s">
        <v>61</v>
      </c>
      <c r="P1129" s="2"/>
    </row>
    <row r="1130" spans="1:16" ht="13.5" customHeight="1" x14ac:dyDescent="0.25">
      <c r="A1130" s="139">
        <v>0.82291666666666696</v>
      </c>
      <c r="B1130" s="138" t="s">
        <v>61</v>
      </c>
      <c r="C1130" s="138" t="s">
        <v>61</v>
      </c>
      <c r="D1130" s="138" t="s">
        <v>61</v>
      </c>
      <c r="E1130" s="138" t="s">
        <v>61</v>
      </c>
      <c r="F1130" s="138" t="s">
        <v>61</v>
      </c>
      <c r="G1130" s="138" t="s">
        <v>61</v>
      </c>
      <c r="H1130" s="138" t="s">
        <v>61</v>
      </c>
      <c r="I1130" s="138" t="s">
        <v>61</v>
      </c>
      <c r="J1130" s="138" t="s">
        <v>61</v>
      </c>
      <c r="K1130" s="138" t="s">
        <v>61</v>
      </c>
      <c r="L1130" s="138" t="s">
        <v>61</v>
      </c>
      <c r="M1130" s="138" t="s">
        <v>61</v>
      </c>
      <c r="N1130" s="138" t="s">
        <v>61</v>
      </c>
      <c r="O1130" s="138" t="s">
        <v>61</v>
      </c>
      <c r="P1130" s="2"/>
    </row>
    <row r="1131" spans="1:16" ht="13.5" customHeight="1" x14ac:dyDescent="0.25">
      <c r="A1131" s="139">
        <v>0.83333333333333304</v>
      </c>
      <c r="B1131" s="138" t="s">
        <v>61</v>
      </c>
      <c r="C1131" s="138" t="s">
        <v>61</v>
      </c>
      <c r="D1131" s="138" t="s">
        <v>61</v>
      </c>
      <c r="E1131" s="138" t="s">
        <v>61</v>
      </c>
      <c r="F1131" s="138" t="s">
        <v>61</v>
      </c>
      <c r="G1131" s="138" t="s">
        <v>61</v>
      </c>
      <c r="H1131" s="138" t="s">
        <v>61</v>
      </c>
      <c r="I1131" s="138" t="s">
        <v>61</v>
      </c>
      <c r="J1131" s="138" t="s">
        <v>61</v>
      </c>
      <c r="K1131" s="138" t="s">
        <v>61</v>
      </c>
      <c r="L1131" s="138" t="s">
        <v>61</v>
      </c>
      <c r="M1131" s="138" t="s">
        <v>61</v>
      </c>
      <c r="N1131" s="138" t="s">
        <v>61</v>
      </c>
      <c r="O1131" s="138" t="s">
        <v>61</v>
      </c>
      <c r="P1131" s="2"/>
    </row>
    <row r="1132" spans="1:16" ht="13.5" customHeight="1" x14ac:dyDescent="0.25">
      <c r="A1132" s="139">
        <v>0.84375</v>
      </c>
      <c r="B1132" s="138" t="s">
        <v>61</v>
      </c>
      <c r="C1132" s="138" t="s">
        <v>61</v>
      </c>
      <c r="D1132" s="138" t="s">
        <v>61</v>
      </c>
      <c r="E1132" s="138" t="s">
        <v>61</v>
      </c>
      <c r="F1132" s="138" t="s">
        <v>61</v>
      </c>
      <c r="G1132" s="138" t="s">
        <v>61</v>
      </c>
      <c r="H1132" s="138" t="s">
        <v>61</v>
      </c>
      <c r="I1132" s="138" t="s">
        <v>61</v>
      </c>
      <c r="J1132" s="138" t="s">
        <v>61</v>
      </c>
      <c r="K1132" s="138" t="s">
        <v>61</v>
      </c>
      <c r="L1132" s="138" t="s">
        <v>61</v>
      </c>
      <c r="M1132" s="138" t="s">
        <v>61</v>
      </c>
      <c r="N1132" s="138" t="s">
        <v>61</v>
      </c>
      <c r="O1132" s="138" t="s">
        <v>61</v>
      </c>
      <c r="P1132" s="2"/>
    </row>
    <row r="1133" spans="1:16" ht="13.5" customHeight="1" x14ac:dyDescent="0.25">
      <c r="A1133" s="139">
        <v>0.85416666666666696</v>
      </c>
      <c r="B1133" s="138" t="s">
        <v>61</v>
      </c>
      <c r="C1133" s="138" t="s">
        <v>61</v>
      </c>
      <c r="D1133" s="138" t="s">
        <v>61</v>
      </c>
      <c r="E1133" s="138" t="s">
        <v>61</v>
      </c>
      <c r="F1133" s="138" t="s">
        <v>61</v>
      </c>
      <c r="G1133" s="138" t="s">
        <v>61</v>
      </c>
      <c r="H1133" s="138" t="s">
        <v>61</v>
      </c>
      <c r="I1133" s="138" t="s">
        <v>61</v>
      </c>
      <c r="J1133" s="138" t="s">
        <v>61</v>
      </c>
      <c r="K1133" s="138" t="s">
        <v>61</v>
      </c>
      <c r="L1133" s="138" t="s">
        <v>61</v>
      </c>
      <c r="M1133" s="138" t="s">
        <v>61</v>
      </c>
      <c r="N1133" s="138" t="s">
        <v>61</v>
      </c>
      <c r="O1133" s="138" t="s">
        <v>61</v>
      </c>
      <c r="P1133" s="2"/>
    </row>
    <row r="1134" spans="1:16" ht="13.5" customHeight="1" x14ac:dyDescent="0.25">
      <c r="A1134" s="139">
        <v>0.86458333333333304</v>
      </c>
      <c r="B1134" s="138" t="s">
        <v>61</v>
      </c>
      <c r="C1134" s="138" t="s">
        <v>61</v>
      </c>
      <c r="D1134" s="138" t="s">
        <v>61</v>
      </c>
      <c r="E1134" s="138" t="s">
        <v>61</v>
      </c>
      <c r="F1134" s="138" t="s">
        <v>61</v>
      </c>
      <c r="G1134" s="138" t="s">
        <v>61</v>
      </c>
      <c r="H1134" s="138" t="s">
        <v>61</v>
      </c>
      <c r="I1134" s="138" t="s">
        <v>61</v>
      </c>
      <c r="J1134" s="138" t="s">
        <v>61</v>
      </c>
      <c r="K1134" s="138" t="s">
        <v>61</v>
      </c>
      <c r="L1134" s="138" t="s">
        <v>61</v>
      </c>
      <c r="M1134" s="138" t="s">
        <v>61</v>
      </c>
      <c r="N1134" s="138" t="s">
        <v>61</v>
      </c>
      <c r="O1134" s="138" t="s">
        <v>61</v>
      </c>
      <c r="P1134" s="2"/>
    </row>
    <row r="1135" spans="1:16" ht="13.5" customHeight="1" x14ac:dyDescent="0.25">
      <c r="A1135" s="139">
        <v>0.875</v>
      </c>
      <c r="B1135" s="138" t="s">
        <v>61</v>
      </c>
      <c r="C1135" s="138" t="s">
        <v>61</v>
      </c>
      <c r="D1135" s="138" t="s">
        <v>61</v>
      </c>
      <c r="E1135" s="138" t="s">
        <v>61</v>
      </c>
      <c r="F1135" s="138" t="s">
        <v>61</v>
      </c>
      <c r="G1135" s="138" t="s">
        <v>61</v>
      </c>
      <c r="H1135" s="138" t="s">
        <v>61</v>
      </c>
      <c r="I1135" s="138" t="s">
        <v>61</v>
      </c>
      <c r="J1135" s="138" t="s">
        <v>61</v>
      </c>
      <c r="K1135" s="138" t="s">
        <v>61</v>
      </c>
      <c r="L1135" s="138" t="s">
        <v>61</v>
      </c>
      <c r="M1135" s="138" t="s">
        <v>61</v>
      </c>
      <c r="N1135" s="138" t="s">
        <v>61</v>
      </c>
      <c r="O1135" s="138" t="s">
        <v>61</v>
      </c>
      <c r="P1135" s="2"/>
    </row>
    <row r="1136" spans="1:16" ht="13.5" customHeight="1" x14ac:dyDescent="0.25">
      <c r="A1136" s="139">
        <v>0.88541666666666696</v>
      </c>
      <c r="B1136" s="138" t="s">
        <v>61</v>
      </c>
      <c r="C1136" s="138" t="s">
        <v>61</v>
      </c>
      <c r="D1136" s="138" t="s">
        <v>61</v>
      </c>
      <c r="E1136" s="138" t="s">
        <v>61</v>
      </c>
      <c r="F1136" s="138" t="s">
        <v>61</v>
      </c>
      <c r="G1136" s="138" t="s">
        <v>61</v>
      </c>
      <c r="H1136" s="138" t="s">
        <v>61</v>
      </c>
      <c r="I1136" s="138" t="s">
        <v>61</v>
      </c>
      <c r="J1136" s="138" t="s">
        <v>61</v>
      </c>
      <c r="K1136" s="138" t="s">
        <v>61</v>
      </c>
      <c r="L1136" s="138" t="s">
        <v>61</v>
      </c>
      <c r="M1136" s="138" t="s">
        <v>61</v>
      </c>
      <c r="N1136" s="138" t="s">
        <v>61</v>
      </c>
      <c r="O1136" s="138" t="s">
        <v>61</v>
      </c>
      <c r="P1136" s="2"/>
    </row>
    <row r="1137" spans="1:16" ht="13.5" customHeight="1" x14ac:dyDescent="0.25">
      <c r="A1137" s="139">
        <v>0.89583333333333304</v>
      </c>
      <c r="B1137" s="138" t="s">
        <v>61</v>
      </c>
      <c r="C1137" s="138" t="s">
        <v>61</v>
      </c>
      <c r="D1137" s="138" t="s">
        <v>61</v>
      </c>
      <c r="E1137" s="138" t="s">
        <v>61</v>
      </c>
      <c r="F1137" s="138" t="s">
        <v>61</v>
      </c>
      <c r="G1137" s="138" t="s">
        <v>61</v>
      </c>
      <c r="H1137" s="138" t="s">
        <v>61</v>
      </c>
      <c r="I1137" s="138" t="s">
        <v>61</v>
      </c>
      <c r="J1137" s="138" t="s">
        <v>61</v>
      </c>
      <c r="K1137" s="138" t="s">
        <v>61</v>
      </c>
      <c r="L1137" s="138" t="s">
        <v>61</v>
      </c>
      <c r="M1137" s="138" t="s">
        <v>61</v>
      </c>
      <c r="N1137" s="138" t="s">
        <v>61</v>
      </c>
      <c r="O1137" s="138" t="s">
        <v>61</v>
      </c>
      <c r="P1137" s="2"/>
    </row>
    <row r="1138" spans="1:16" ht="13.5" customHeight="1" x14ac:dyDescent="0.25">
      <c r="A1138" s="139">
        <v>0.90625</v>
      </c>
      <c r="B1138" s="138" t="s">
        <v>61</v>
      </c>
      <c r="C1138" s="138" t="s">
        <v>61</v>
      </c>
      <c r="D1138" s="138" t="s">
        <v>61</v>
      </c>
      <c r="E1138" s="138" t="s">
        <v>61</v>
      </c>
      <c r="F1138" s="138" t="s">
        <v>61</v>
      </c>
      <c r="G1138" s="138" t="s">
        <v>61</v>
      </c>
      <c r="H1138" s="138" t="s">
        <v>61</v>
      </c>
      <c r="I1138" s="138" t="s">
        <v>61</v>
      </c>
      <c r="J1138" s="138" t="s">
        <v>61</v>
      </c>
      <c r="K1138" s="138" t="s">
        <v>61</v>
      </c>
      <c r="L1138" s="138" t="s">
        <v>61</v>
      </c>
      <c r="M1138" s="138" t="s">
        <v>61</v>
      </c>
      <c r="N1138" s="138" t="s">
        <v>61</v>
      </c>
      <c r="O1138" s="138" t="s">
        <v>61</v>
      </c>
      <c r="P1138" s="2"/>
    </row>
    <row r="1139" spans="1:16" ht="13.5" customHeight="1" x14ac:dyDescent="0.25">
      <c r="A1139" s="139">
        <v>0.91666666666666696</v>
      </c>
      <c r="B1139" s="138" t="s">
        <v>61</v>
      </c>
      <c r="C1139" s="138" t="s">
        <v>61</v>
      </c>
      <c r="D1139" s="138" t="s">
        <v>61</v>
      </c>
      <c r="E1139" s="138" t="s">
        <v>61</v>
      </c>
      <c r="F1139" s="138" t="s">
        <v>61</v>
      </c>
      <c r="G1139" s="138" t="s">
        <v>61</v>
      </c>
      <c r="H1139" s="138" t="s">
        <v>61</v>
      </c>
      <c r="I1139" s="138" t="s">
        <v>61</v>
      </c>
      <c r="J1139" s="138" t="s">
        <v>61</v>
      </c>
      <c r="K1139" s="138" t="s">
        <v>61</v>
      </c>
      <c r="L1139" s="138" t="s">
        <v>61</v>
      </c>
      <c r="M1139" s="138" t="s">
        <v>61</v>
      </c>
      <c r="N1139" s="138" t="s">
        <v>61</v>
      </c>
      <c r="O1139" s="138" t="s">
        <v>61</v>
      </c>
      <c r="P1139" s="2"/>
    </row>
    <row r="1140" spans="1:16" ht="13.5" customHeight="1" x14ac:dyDescent="0.25">
      <c r="A1140" s="139">
        <v>0.92708333333333304</v>
      </c>
      <c r="B1140" s="138" t="s">
        <v>61</v>
      </c>
      <c r="C1140" s="138" t="s">
        <v>61</v>
      </c>
      <c r="D1140" s="138" t="s">
        <v>61</v>
      </c>
      <c r="E1140" s="138" t="s">
        <v>61</v>
      </c>
      <c r="F1140" s="138" t="s">
        <v>61</v>
      </c>
      <c r="G1140" s="138" t="s">
        <v>61</v>
      </c>
      <c r="H1140" s="138" t="s">
        <v>61</v>
      </c>
      <c r="I1140" s="138" t="s">
        <v>61</v>
      </c>
      <c r="J1140" s="138" t="s">
        <v>61</v>
      </c>
      <c r="K1140" s="138" t="s">
        <v>61</v>
      </c>
      <c r="L1140" s="138" t="s">
        <v>61</v>
      </c>
      <c r="M1140" s="138" t="s">
        <v>61</v>
      </c>
      <c r="N1140" s="138" t="s">
        <v>61</v>
      </c>
      <c r="O1140" s="138" t="s">
        <v>61</v>
      </c>
      <c r="P1140" s="2"/>
    </row>
    <row r="1141" spans="1:16" ht="13.5" customHeight="1" x14ac:dyDescent="0.25">
      <c r="A1141" s="139">
        <v>0.9375</v>
      </c>
      <c r="B1141" s="138" t="s">
        <v>61</v>
      </c>
      <c r="C1141" s="138" t="s">
        <v>61</v>
      </c>
      <c r="D1141" s="138" t="s">
        <v>61</v>
      </c>
      <c r="E1141" s="138" t="s">
        <v>61</v>
      </c>
      <c r="F1141" s="138" t="s">
        <v>61</v>
      </c>
      <c r="G1141" s="138" t="s">
        <v>61</v>
      </c>
      <c r="H1141" s="138" t="s">
        <v>61</v>
      </c>
      <c r="I1141" s="138" t="s">
        <v>61</v>
      </c>
      <c r="J1141" s="138" t="s">
        <v>61</v>
      </c>
      <c r="K1141" s="138" t="s">
        <v>61</v>
      </c>
      <c r="L1141" s="138" t="s">
        <v>61</v>
      </c>
      <c r="M1141" s="138" t="s">
        <v>61</v>
      </c>
      <c r="N1141" s="138" t="s">
        <v>61</v>
      </c>
      <c r="O1141" s="138" t="s">
        <v>61</v>
      </c>
      <c r="P1141" s="2"/>
    </row>
    <row r="1142" spans="1:16" ht="13.5" customHeight="1" x14ac:dyDescent="0.25">
      <c r="A1142" s="139">
        <v>0.94791666666666696</v>
      </c>
      <c r="B1142" s="138" t="s">
        <v>61</v>
      </c>
      <c r="C1142" s="138" t="s">
        <v>61</v>
      </c>
      <c r="D1142" s="138" t="s">
        <v>61</v>
      </c>
      <c r="E1142" s="138" t="s">
        <v>61</v>
      </c>
      <c r="F1142" s="138" t="s">
        <v>61</v>
      </c>
      <c r="G1142" s="138" t="s">
        <v>61</v>
      </c>
      <c r="H1142" s="138" t="s">
        <v>61</v>
      </c>
      <c r="I1142" s="138" t="s">
        <v>61</v>
      </c>
      <c r="J1142" s="138" t="s">
        <v>61</v>
      </c>
      <c r="K1142" s="138" t="s">
        <v>61</v>
      </c>
      <c r="L1142" s="138" t="s">
        <v>61</v>
      </c>
      <c r="M1142" s="138" t="s">
        <v>61</v>
      </c>
      <c r="N1142" s="138" t="s">
        <v>61</v>
      </c>
      <c r="O1142" s="138" t="s">
        <v>61</v>
      </c>
      <c r="P1142" s="2"/>
    </row>
    <row r="1143" spans="1:16" ht="13.5" customHeight="1" x14ac:dyDescent="0.25">
      <c r="A1143" s="139">
        <v>0.95833333333333304</v>
      </c>
      <c r="B1143" s="138" t="s">
        <v>61</v>
      </c>
      <c r="C1143" s="138" t="s">
        <v>61</v>
      </c>
      <c r="D1143" s="138" t="s">
        <v>61</v>
      </c>
      <c r="E1143" s="138" t="s">
        <v>61</v>
      </c>
      <c r="F1143" s="138" t="s">
        <v>61</v>
      </c>
      <c r="G1143" s="138" t="s">
        <v>61</v>
      </c>
      <c r="H1143" s="138" t="s">
        <v>61</v>
      </c>
      <c r="I1143" s="138" t="s">
        <v>61</v>
      </c>
      <c r="J1143" s="138" t="s">
        <v>61</v>
      </c>
      <c r="K1143" s="138" t="s">
        <v>61</v>
      </c>
      <c r="L1143" s="138" t="s">
        <v>61</v>
      </c>
      <c r="M1143" s="138" t="s">
        <v>61</v>
      </c>
      <c r="N1143" s="138" t="s">
        <v>61</v>
      </c>
      <c r="O1143" s="138" t="s">
        <v>61</v>
      </c>
      <c r="P1143" s="2"/>
    </row>
    <row r="1144" spans="1:16" ht="13.5" customHeight="1" x14ac:dyDescent="0.25">
      <c r="A1144" s="139">
        <v>0.96875</v>
      </c>
      <c r="B1144" s="138" t="s">
        <v>61</v>
      </c>
      <c r="C1144" s="138" t="s">
        <v>61</v>
      </c>
      <c r="D1144" s="138" t="s">
        <v>61</v>
      </c>
      <c r="E1144" s="138" t="s">
        <v>61</v>
      </c>
      <c r="F1144" s="138" t="s">
        <v>61</v>
      </c>
      <c r="G1144" s="138" t="s">
        <v>61</v>
      </c>
      <c r="H1144" s="138" t="s">
        <v>61</v>
      </c>
      <c r="I1144" s="138" t="s">
        <v>61</v>
      </c>
      <c r="J1144" s="138" t="s">
        <v>61</v>
      </c>
      <c r="K1144" s="138" t="s">
        <v>61</v>
      </c>
      <c r="L1144" s="138" t="s">
        <v>61</v>
      </c>
      <c r="M1144" s="138" t="s">
        <v>61</v>
      </c>
      <c r="N1144" s="138" t="s">
        <v>61</v>
      </c>
      <c r="O1144" s="138" t="s">
        <v>61</v>
      </c>
      <c r="P1144" s="2"/>
    </row>
    <row r="1145" spans="1:16" ht="13.5" customHeight="1" x14ac:dyDescent="0.25">
      <c r="A1145" s="139">
        <v>0.97916666666666696</v>
      </c>
      <c r="B1145" s="138" t="s">
        <v>61</v>
      </c>
      <c r="C1145" s="138" t="s">
        <v>61</v>
      </c>
      <c r="D1145" s="138" t="s">
        <v>61</v>
      </c>
      <c r="E1145" s="138" t="s">
        <v>61</v>
      </c>
      <c r="F1145" s="138" t="s">
        <v>61</v>
      </c>
      <c r="G1145" s="138" t="s">
        <v>61</v>
      </c>
      <c r="H1145" s="138" t="s">
        <v>61</v>
      </c>
      <c r="I1145" s="138" t="s">
        <v>61</v>
      </c>
      <c r="J1145" s="138" t="s">
        <v>61</v>
      </c>
      <c r="K1145" s="138" t="s">
        <v>61</v>
      </c>
      <c r="L1145" s="138" t="s">
        <v>61</v>
      </c>
      <c r="M1145" s="138" t="s">
        <v>61</v>
      </c>
      <c r="N1145" s="138" t="s">
        <v>61</v>
      </c>
      <c r="O1145" s="138" t="s">
        <v>61</v>
      </c>
      <c r="P1145" s="2"/>
    </row>
    <row r="1146" spans="1:16" ht="13.5" customHeight="1" thickBot="1" x14ac:dyDescent="0.3">
      <c r="A1146" s="140">
        <v>0.98958333333333304</v>
      </c>
      <c r="B1146" s="138" t="s">
        <v>61</v>
      </c>
      <c r="C1146" s="138" t="s">
        <v>61</v>
      </c>
      <c r="D1146" s="138" t="s">
        <v>61</v>
      </c>
      <c r="E1146" s="138" t="s">
        <v>61</v>
      </c>
      <c r="F1146" s="138" t="s">
        <v>61</v>
      </c>
      <c r="G1146" s="138" t="s">
        <v>61</v>
      </c>
      <c r="H1146" s="138" t="s">
        <v>61</v>
      </c>
      <c r="I1146" s="138" t="s">
        <v>61</v>
      </c>
      <c r="J1146" s="138" t="s">
        <v>61</v>
      </c>
      <c r="K1146" s="138" t="s">
        <v>61</v>
      </c>
      <c r="L1146" s="138" t="s">
        <v>61</v>
      </c>
      <c r="M1146" s="138" t="s">
        <v>61</v>
      </c>
      <c r="N1146" s="138" t="s">
        <v>61</v>
      </c>
      <c r="O1146" s="138" t="s">
        <v>61</v>
      </c>
      <c r="P1146" s="2"/>
    </row>
    <row r="1147" spans="1:16" ht="13.5" customHeight="1" thickTop="1" x14ac:dyDescent="0.25">
      <c r="A1147" s="141" t="s">
        <v>44</v>
      </c>
      <c r="B1147" s="142">
        <f t="shared" ref="B1147:M1147" si="72">SUM(B1079:B1126)</f>
        <v>0</v>
      </c>
      <c r="C1147" s="142">
        <f t="shared" si="72"/>
        <v>0</v>
      </c>
      <c r="D1147" s="142">
        <f t="shared" si="72"/>
        <v>0</v>
      </c>
      <c r="E1147" s="142">
        <f t="shared" si="72"/>
        <v>0</v>
      </c>
      <c r="F1147" s="142">
        <f t="shared" si="72"/>
        <v>0</v>
      </c>
      <c r="G1147" s="142">
        <f t="shared" si="72"/>
        <v>0</v>
      </c>
      <c r="H1147" s="142">
        <f t="shared" si="72"/>
        <v>0</v>
      </c>
      <c r="I1147" s="142">
        <f t="shared" si="72"/>
        <v>0</v>
      </c>
      <c r="J1147" s="142">
        <f t="shared" si="72"/>
        <v>0</v>
      </c>
      <c r="K1147" s="142">
        <f t="shared" si="72"/>
        <v>0</v>
      </c>
      <c r="L1147" s="142">
        <f t="shared" si="72"/>
        <v>0</v>
      </c>
      <c r="M1147" s="142">
        <f t="shared" si="72"/>
        <v>0</v>
      </c>
      <c r="N1147" s="143"/>
      <c r="O1147" s="143"/>
    </row>
    <row r="1148" spans="1:16" ht="13.5" customHeight="1" x14ac:dyDescent="0.25">
      <c r="A1148" s="144" t="s">
        <v>45</v>
      </c>
      <c r="B1148" s="138">
        <f t="shared" ref="B1148:M1148" si="73">SUM(B1075:B1138)</f>
        <v>0</v>
      </c>
      <c r="C1148" s="138">
        <f t="shared" si="73"/>
        <v>0</v>
      </c>
      <c r="D1148" s="138">
        <f t="shared" si="73"/>
        <v>0</v>
      </c>
      <c r="E1148" s="138">
        <f t="shared" si="73"/>
        <v>0</v>
      </c>
      <c r="F1148" s="138">
        <f t="shared" si="73"/>
        <v>0</v>
      </c>
      <c r="G1148" s="138">
        <f t="shared" si="73"/>
        <v>0</v>
      </c>
      <c r="H1148" s="138">
        <f t="shared" si="73"/>
        <v>0</v>
      </c>
      <c r="I1148" s="138">
        <f t="shared" si="73"/>
        <v>0</v>
      </c>
      <c r="J1148" s="138">
        <f t="shared" si="73"/>
        <v>0</v>
      </c>
      <c r="K1148" s="138">
        <f t="shared" si="73"/>
        <v>0</v>
      </c>
      <c r="L1148" s="138">
        <f t="shared" si="73"/>
        <v>0</v>
      </c>
      <c r="M1148" s="138">
        <f t="shared" si="73"/>
        <v>0</v>
      </c>
      <c r="N1148" s="145"/>
      <c r="O1148" s="145"/>
    </row>
    <row r="1149" spans="1:16" ht="13.5" customHeight="1" x14ac:dyDescent="0.25">
      <c r="A1149" s="138" t="s">
        <v>46</v>
      </c>
      <c r="B1149" s="138">
        <f t="shared" ref="B1149:M1149" si="74">SUM(B1075:B1146)</f>
        <v>0</v>
      </c>
      <c r="C1149" s="138">
        <f t="shared" si="74"/>
        <v>0</v>
      </c>
      <c r="D1149" s="138">
        <f t="shared" si="74"/>
        <v>0</v>
      </c>
      <c r="E1149" s="138">
        <f t="shared" si="74"/>
        <v>0</v>
      </c>
      <c r="F1149" s="138">
        <f t="shared" si="74"/>
        <v>0</v>
      </c>
      <c r="G1149" s="138">
        <f t="shared" si="74"/>
        <v>0</v>
      </c>
      <c r="H1149" s="138">
        <f t="shared" si="74"/>
        <v>0</v>
      </c>
      <c r="I1149" s="138">
        <f t="shared" si="74"/>
        <v>0</v>
      </c>
      <c r="J1149" s="138">
        <f t="shared" si="74"/>
        <v>0</v>
      </c>
      <c r="K1149" s="138">
        <f t="shared" si="74"/>
        <v>0</v>
      </c>
      <c r="L1149" s="138">
        <f t="shared" si="74"/>
        <v>0</v>
      </c>
      <c r="M1149" s="138">
        <f t="shared" si="74"/>
        <v>0</v>
      </c>
      <c r="N1149" s="145"/>
      <c r="O1149" s="145"/>
    </row>
    <row r="1150" spans="1:16" ht="13.5" customHeight="1" thickBot="1" x14ac:dyDescent="0.3">
      <c r="A1150" s="146" t="s">
        <v>47</v>
      </c>
      <c r="B1150" s="146">
        <f t="shared" ref="B1150:M1150" si="75">SUM(B1051:B1146)</f>
        <v>0</v>
      </c>
      <c r="C1150" s="146">
        <f t="shared" si="75"/>
        <v>0</v>
      </c>
      <c r="D1150" s="146">
        <f t="shared" si="75"/>
        <v>0</v>
      </c>
      <c r="E1150" s="146">
        <f t="shared" si="75"/>
        <v>0</v>
      </c>
      <c r="F1150" s="146">
        <f t="shared" si="75"/>
        <v>0</v>
      </c>
      <c r="G1150" s="146">
        <f t="shared" si="75"/>
        <v>0</v>
      </c>
      <c r="H1150" s="146">
        <f t="shared" si="75"/>
        <v>0</v>
      </c>
      <c r="I1150" s="146">
        <f t="shared" si="75"/>
        <v>0</v>
      </c>
      <c r="J1150" s="146">
        <f t="shared" si="75"/>
        <v>0</v>
      </c>
      <c r="K1150" s="146">
        <f t="shared" si="75"/>
        <v>0</v>
      </c>
      <c r="L1150" s="146">
        <f t="shared" si="75"/>
        <v>0</v>
      </c>
      <c r="M1150" s="146">
        <f t="shared" si="75"/>
        <v>0</v>
      </c>
      <c r="N1150" s="147"/>
      <c r="O1150" s="147"/>
    </row>
    <row r="1151" spans="1:16" ht="13.5" customHeight="1" thickTop="1" x14ac:dyDescent="0.25">
      <c r="N1151" s="148"/>
      <c r="O1151" s="148"/>
    </row>
    <row r="1152" spans="1:16" ht="13.5" customHeight="1" thickBot="1" x14ac:dyDescent="0.3">
      <c r="A1152" s="149" t="s">
        <v>9</v>
      </c>
      <c r="B1152" s="150" t="s">
        <v>57</v>
      </c>
      <c r="C1152" s="150">
        <f>C1048+1</f>
        <v>45478</v>
      </c>
      <c r="D1152" s="149"/>
      <c r="E1152" s="149"/>
      <c r="F1152" s="149"/>
      <c r="G1152" s="149"/>
      <c r="H1152" s="149"/>
      <c r="I1152" s="149"/>
      <c r="J1152" s="149"/>
      <c r="K1152" s="149"/>
      <c r="L1152" s="149"/>
      <c r="M1152" s="149"/>
      <c r="N1152" s="151"/>
      <c r="O1152" s="151"/>
    </row>
    <row r="1153" spans="1:16" ht="13.5" customHeight="1" thickTop="1" thickBot="1" x14ac:dyDescent="0.3">
      <c r="A1153" s="149"/>
      <c r="B1153" s="522" t="s">
        <v>30</v>
      </c>
      <c r="C1153" s="522" t="s">
        <v>31</v>
      </c>
      <c r="D1153" s="522" t="s">
        <v>32</v>
      </c>
      <c r="E1153" s="522" t="s">
        <v>33</v>
      </c>
      <c r="F1153" s="522" t="s">
        <v>34</v>
      </c>
      <c r="G1153" s="522" t="s">
        <v>35</v>
      </c>
      <c r="H1153" s="522" t="s">
        <v>36</v>
      </c>
      <c r="I1153" s="522" t="s">
        <v>37</v>
      </c>
      <c r="J1153" s="522" t="s">
        <v>38</v>
      </c>
      <c r="K1153" s="522" t="s">
        <v>39</v>
      </c>
      <c r="L1153" s="522" t="s">
        <v>40</v>
      </c>
      <c r="M1153" s="522" t="s">
        <v>41</v>
      </c>
      <c r="N1153" s="520" t="s">
        <v>42</v>
      </c>
      <c r="O1153" s="520" t="s">
        <v>43</v>
      </c>
    </row>
    <row r="1154" spans="1:16" ht="13.5" customHeight="1" thickTop="1" thickBot="1" x14ac:dyDescent="0.3">
      <c r="A1154" s="152" t="s">
        <v>50</v>
      </c>
      <c r="B1154" s="523"/>
      <c r="C1154" s="523"/>
      <c r="D1154" s="523"/>
      <c r="E1154" s="523"/>
      <c r="F1154" s="523"/>
      <c r="G1154" s="523"/>
      <c r="H1154" s="523"/>
      <c r="I1154" s="523"/>
      <c r="J1154" s="523"/>
      <c r="K1154" s="523"/>
      <c r="L1154" s="523"/>
      <c r="M1154" s="523"/>
      <c r="N1154" s="521"/>
      <c r="O1154" s="521"/>
    </row>
    <row r="1155" spans="1:16" ht="13.5" customHeight="1" thickTop="1" x14ac:dyDescent="0.25">
      <c r="A1155" s="137">
        <v>0</v>
      </c>
      <c r="B1155" s="138" t="s">
        <v>61</v>
      </c>
      <c r="C1155" s="138" t="s">
        <v>61</v>
      </c>
      <c r="D1155" s="138" t="s">
        <v>61</v>
      </c>
      <c r="E1155" s="138" t="s">
        <v>61</v>
      </c>
      <c r="F1155" s="138" t="s">
        <v>61</v>
      </c>
      <c r="G1155" s="138" t="s">
        <v>61</v>
      </c>
      <c r="H1155" s="138" t="s">
        <v>61</v>
      </c>
      <c r="I1155" s="138" t="s">
        <v>61</v>
      </c>
      <c r="J1155" s="138" t="s">
        <v>61</v>
      </c>
      <c r="K1155" s="138" t="s">
        <v>61</v>
      </c>
      <c r="L1155" s="138" t="s">
        <v>61</v>
      </c>
      <c r="M1155" s="138" t="s">
        <v>61</v>
      </c>
      <c r="N1155" s="138" t="s">
        <v>61</v>
      </c>
      <c r="O1155" s="138" t="s">
        <v>61</v>
      </c>
      <c r="P1155" s="2"/>
    </row>
    <row r="1156" spans="1:16" ht="13.5" customHeight="1" x14ac:dyDescent="0.25">
      <c r="A1156" s="139">
        <v>1.0416666666666666E-2</v>
      </c>
      <c r="B1156" s="138" t="s">
        <v>61</v>
      </c>
      <c r="C1156" s="138" t="s">
        <v>61</v>
      </c>
      <c r="D1156" s="138" t="s">
        <v>61</v>
      </c>
      <c r="E1156" s="138" t="s">
        <v>61</v>
      </c>
      <c r="F1156" s="138" t="s">
        <v>61</v>
      </c>
      <c r="G1156" s="138" t="s">
        <v>61</v>
      </c>
      <c r="H1156" s="138" t="s">
        <v>61</v>
      </c>
      <c r="I1156" s="138" t="s">
        <v>61</v>
      </c>
      <c r="J1156" s="138" t="s">
        <v>61</v>
      </c>
      <c r="K1156" s="138" t="s">
        <v>61</v>
      </c>
      <c r="L1156" s="138" t="s">
        <v>61</v>
      </c>
      <c r="M1156" s="138" t="s">
        <v>61</v>
      </c>
      <c r="N1156" s="138" t="s">
        <v>61</v>
      </c>
      <c r="O1156" s="138" t="s">
        <v>61</v>
      </c>
      <c r="P1156" s="2"/>
    </row>
    <row r="1157" spans="1:16" ht="13.5" customHeight="1" x14ac:dyDescent="0.25">
      <c r="A1157" s="139">
        <v>2.0833333333333332E-2</v>
      </c>
      <c r="B1157" s="138" t="s">
        <v>61</v>
      </c>
      <c r="C1157" s="138" t="s">
        <v>61</v>
      </c>
      <c r="D1157" s="138" t="s">
        <v>61</v>
      </c>
      <c r="E1157" s="138" t="s">
        <v>61</v>
      </c>
      <c r="F1157" s="138" t="s">
        <v>61</v>
      </c>
      <c r="G1157" s="138" t="s">
        <v>61</v>
      </c>
      <c r="H1157" s="138" t="s">
        <v>61</v>
      </c>
      <c r="I1157" s="138" t="s">
        <v>61</v>
      </c>
      <c r="J1157" s="138" t="s">
        <v>61</v>
      </c>
      <c r="K1157" s="138" t="s">
        <v>61</v>
      </c>
      <c r="L1157" s="138" t="s">
        <v>61</v>
      </c>
      <c r="M1157" s="138" t="s">
        <v>61</v>
      </c>
      <c r="N1157" s="138" t="s">
        <v>61</v>
      </c>
      <c r="O1157" s="138" t="s">
        <v>61</v>
      </c>
      <c r="P1157" s="2"/>
    </row>
    <row r="1158" spans="1:16" ht="13.5" customHeight="1" x14ac:dyDescent="0.25">
      <c r="A1158" s="139">
        <v>3.125E-2</v>
      </c>
      <c r="B1158" s="138" t="s">
        <v>61</v>
      </c>
      <c r="C1158" s="138" t="s">
        <v>61</v>
      </c>
      <c r="D1158" s="138" t="s">
        <v>61</v>
      </c>
      <c r="E1158" s="138" t="s">
        <v>61</v>
      </c>
      <c r="F1158" s="138" t="s">
        <v>61</v>
      </c>
      <c r="G1158" s="138" t="s">
        <v>61</v>
      </c>
      <c r="H1158" s="138" t="s">
        <v>61</v>
      </c>
      <c r="I1158" s="138" t="s">
        <v>61</v>
      </c>
      <c r="J1158" s="138" t="s">
        <v>61</v>
      </c>
      <c r="K1158" s="138" t="s">
        <v>61</v>
      </c>
      <c r="L1158" s="138" t="s">
        <v>61</v>
      </c>
      <c r="M1158" s="138" t="s">
        <v>61</v>
      </c>
      <c r="N1158" s="138" t="s">
        <v>61</v>
      </c>
      <c r="O1158" s="138" t="s">
        <v>61</v>
      </c>
      <c r="P1158" s="2"/>
    </row>
    <row r="1159" spans="1:16" ht="13.5" customHeight="1" x14ac:dyDescent="0.25">
      <c r="A1159" s="139">
        <v>4.1666666666666664E-2</v>
      </c>
      <c r="B1159" s="138" t="s">
        <v>61</v>
      </c>
      <c r="C1159" s="138" t="s">
        <v>61</v>
      </c>
      <c r="D1159" s="138" t="s">
        <v>61</v>
      </c>
      <c r="E1159" s="138" t="s">
        <v>61</v>
      </c>
      <c r="F1159" s="138" t="s">
        <v>61</v>
      </c>
      <c r="G1159" s="138" t="s">
        <v>61</v>
      </c>
      <c r="H1159" s="138" t="s">
        <v>61</v>
      </c>
      <c r="I1159" s="138" t="s">
        <v>61</v>
      </c>
      <c r="J1159" s="138" t="s">
        <v>61</v>
      </c>
      <c r="K1159" s="138" t="s">
        <v>61</v>
      </c>
      <c r="L1159" s="138" t="s">
        <v>61</v>
      </c>
      <c r="M1159" s="138" t="s">
        <v>61</v>
      </c>
      <c r="N1159" s="138" t="s">
        <v>61</v>
      </c>
      <c r="O1159" s="138" t="s">
        <v>61</v>
      </c>
      <c r="P1159" s="2"/>
    </row>
    <row r="1160" spans="1:16" ht="13.5" customHeight="1" x14ac:dyDescent="0.25">
      <c r="A1160" s="139">
        <v>5.2083333333333336E-2</v>
      </c>
      <c r="B1160" s="138" t="s">
        <v>61</v>
      </c>
      <c r="C1160" s="138" t="s">
        <v>61</v>
      </c>
      <c r="D1160" s="138" t="s">
        <v>61</v>
      </c>
      <c r="E1160" s="138" t="s">
        <v>61</v>
      </c>
      <c r="F1160" s="138" t="s">
        <v>61</v>
      </c>
      <c r="G1160" s="138" t="s">
        <v>61</v>
      </c>
      <c r="H1160" s="138" t="s">
        <v>61</v>
      </c>
      <c r="I1160" s="138" t="s">
        <v>61</v>
      </c>
      <c r="J1160" s="138" t="s">
        <v>61</v>
      </c>
      <c r="K1160" s="138" t="s">
        <v>61</v>
      </c>
      <c r="L1160" s="138" t="s">
        <v>61</v>
      </c>
      <c r="M1160" s="138" t="s">
        <v>61</v>
      </c>
      <c r="N1160" s="138" t="s">
        <v>61</v>
      </c>
      <c r="O1160" s="138" t="s">
        <v>61</v>
      </c>
      <c r="P1160" s="2"/>
    </row>
    <row r="1161" spans="1:16" ht="13.5" customHeight="1" x14ac:dyDescent="0.25">
      <c r="A1161" s="139">
        <v>6.25E-2</v>
      </c>
      <c r="B1161" s="138" t="s">
        <v>61</v>
      </c>
      <c r="C1161" s="138" t="s">
        <v>61</v>
      </c>
      <c r="D1161" s="138" t="s">
        <v>61</v>
      </c>
      <c r="E1161" s="138" t="s">
        <v>61</v>
      </c>
      <c r="F1161" s="138" t="s">
        <v>61</v>
      </c>
      <c r="G1161" s="138" t="s">
        <v>61</v>
      </c>
      <c r="H1161" s="138" t="s">
        <v>61</v>
      </c>
      <c r="I1161" s="138" t="s">
        <v>61</v>
      </c>
      <c r="J1161" s="138" t="s">
        <v>61</v>
      </c>
      <c r="K1161" s="138" t="s">
        <v>61</v>
      </c>
      <c r="L1161" s="138" t="s">
        <v>61</v>
      </c>
      <c r="M1161" s="138" t="s">
        <v>61</v>
      </c>
      <c r="N1161" s="138" t="s">
        <v>61</v>
      </c>
      <c r="O1161" s="138" t="s">
        <v>61</v>
      </c>
      <c r="P1161" s="2"/>
    </row>
    <row r="1162" spans="1:16" ht="13.5" customHeight="1" x14ac:dyDescent="0.25">
      <c r="A1162" s="139">
        <v>7.2916666666666699E-2</v>
      </c>
      <c r="B1162" s="138" t="s">
        <v>61</v>
      </c>
      <c r="C1162" s="138" t="s">
        <v>61</v>
      </c>
      <c r="D1162" s="138" t="s">
        <v>61</v>
      </c>
      <c r="E1162" s="138" t="s">
        <v>61</v>
      </c>
      <c r="F1162" s="138" t="s">
        <v>61</v>
      </c>
      <c r="G1162" s="138" t="s">
        <v>61</v>
      </c>
      <c r="H1162" s="138" t="s">
        <v>61</v>
      </c>
      <c r="I1162" s="138" t="s">
        <v>61</v>
      </c>
      <c r="J1162" s="138" t="s">
        <v>61</v>
      </c>
      <c r="K1162" s="138" t="s">
        <v>61</v>
      </c>
      <c r="L1162" s="138" t="s">
        <v>61</v>
      </c>
      <c r="M1162" s="138" t="s">
        <v>61</v>
      </c>
      <c r="N1162" s="138" t="s">
        <v>61</v>
      </c>
      <c r="O1162" s="138" t="s">
        <v>61</v>
      </c>
      <c r="P1162" s="2"/>
    </row>
    <row r="1163" spans="1:16" ht="13.5" customHeight="1" x14ac:dyDescent="0.25">
      <c r="A1163" s="139">
        <v>8.3333333333333301E-2</v>
      </c>
      <c r="B1163" s="138" t="s">
        <v>61</v>
      </c>
      <c r="C1163" s="138" t="s">
        <v>61</v>
      </c>
      <c r="D1163" s="138" t="s">
        <v>61</v>
      </c>
      <c r="E1163" s="138" t="s">
        <v>61</v>
      </c>
      <c r="F1163" s="138" t="s">
        <v>61</v>
      </c>
      <c r="G1163" s="138" t="s">
        <v>61</v>
      </c>
      <c r="H1163" s="138" t="s">
        <v>61</v>
      </c>
      <c r="I1163" s="138" t="s">
        <v>61</v>
      </c>
      <c r="J1163" s="138" t="s">
        <v>61</v>
      </c>
      <c r="K1163" s="138" t="s">
        <v>61</v>
      </c>
      <c r="L1163" s="138" t="s">
        <v>61</v>
      </c>
      <c r="M1163" s="138" t="s">
        <v>61</v>
      </c>
      <c r="N1163" s="138" t="s">
        <v>61</v>
      </c>
      <c r="O1163" s="138" t="s">
        <v>61</v>
      </c>
      <c r="P1163" s="2"/>
    </row>
    <row r="1164" spans="1:16" ht="13.5" customHeight="1" x14ac:dyDescent="0.25">
      <c r="A1164" s="139">
        <v>9.375E-2</v>
      </c>
      <c r="B1164" s="138" t="s">
        <v>61</v>
      </c>
      <c r="C1164" s="138" t="s">
        <v>61</v>
      </c>
      <c r="D1164" s="138" t="s">
        <v>61</v>
      </c>
      <c r="E1164" s="138" t="s">
        <v>61</v>
      </c>
      <c r="F1164" s="138" t="s">
        <v>61</v>
      </c>
      <c r="G1164" s="138" t="s">
        <v>61</v>
      </c>
      <c r="H1164" s="138" t="s">
        <v>61</v>
      </c>
      <c r="I1164" s="138" t="s">
        <v>61</v>
      </c>
      <c r="J1164" s="138" t="s">
        <v>61</v>
      </c>
      <c r="K1164" s="138" t="s">
        <v>61</v>
      </c>
      <c r="L1164" s="138" t="s">
        <v>61</v>
      </c>
      <c r="M1164" s="138" t="s">
        <v>61</v>
      </c>
      <c r="N1164" s="138" t="s">
        <v>61</v>
      </c>
      <c r="O1164" s="138" t="s">
        <v>61</v>
      </c>
      <c r="P1164" s="2"/>
    </row>
    <row r="1165" spans="1:16" ht="13.5" customHeight="1" x14ac:dyDescent="0.25">
      <c r="A1165" s="139">
        <v>0.104166666666667</v>
      </c>
      <c r="B1165" s="138" t="s">
        <v>61</v>
      </c>
      <c r="C1165" s="138" t="s">
        <v>61</v>
      </c>
      <c r="D1165" s="138" t="s">
        <v>61</v>
      </c>
      <c r="E1165" s="138" t="s">
        <v>61</v>
      </c>
      <c r="F1165" s="138" t="s">
        <v>61</v>
      </c>
      <c r="G1165" s="138" t="s">
        <v>61</v>
      </c>
      <c r="H1165" s="138" t="s">
        <v>61</v>
      </c>
      <c r="I1165" s="138" t="s">
        <v>61</v>
      </c>
      <c r="J1165" s="138" t="s">
        <v>61</v>
      </c>
      <c r="K1165" s="138" t="s">
        <v>61</v>
      </c>
      <c r="L1165" s="138" t="s">
        <v>61</v>
      </c>
      <c r="M1165" s="138" t="s">
        <v>61</v>
      </c>
      <c r="N1165" s="138" t="s">
        <v>61</v>
      </c>
      <c r="O1165" s="138" t="s">
        <v>61</v>
      </c>
      <c r="P1165" s="2"/>
    </row>
    <row r="1166" spans="1:16" ht="13.5" customHeight="1" x14ac:dyDescent="0.25">
      <c r="A1166" s="139">
        <v>0.114583333333333</v>
      </c>
      <c r="B1166" s="138" t="s">
        <v>61</v>
      </c>
      <c r="C1166" s="138" t="s">
        <v>61</v>
      </c>
      <c r="D1166" s="138" t="s">
        <v>61</v>
      </c>
      <c r="E1166" s="138" t="s">
        <v>61</v>
      </c>
      <c r="F1166" s="138" t="s">
        <v>61</v>
      </c>
      <c r="G1166" s="138" t="s">
        <v>61</v>
      </c>
      <c r="H1166" s="138" t="s">
        <v>61</v>
      </c>
      <c r="I1166" s="138" t="s">
        <v>61</v>
      </c>
      <c r="J1166" s="138" t="s">
        <v>61</v>
      </c>
      <c r="K1166" s="138" t="s">
        <v>61</v>
      </c>
      <c r="L1166" s="138" t="s">
        <v>61</v>
      </c>
      <c r="M1166" s="138" t="s">
        <v>61</v>
      </c>
      <c r="N1166" s="138" t="s">
        <v>61</v>
      </c>
      <c r="O1166" s="138" t="s">
        <v>61</v>
      </c>
      <c r="P1166" s="2"/>
    </row>
    <row r="1167" spans="1:16" ht="13.5" customHeight="1" x14ac:dyDescent="0.25">
      <c r="A1167" s="139">
        <v>0.125</v>
      </c>
      <c r="B1167" s="138" t="s">
        <v>61</v>
      </c>
      <c r="C1167" s="138" t="s">
        <v>61</v>
      </c>
      <c r="D1167" s="138" t="s">
        <v>61</v>
      </c>
      <c r="E1167" s="138" t="s">
        <v>61</v>
      </c>
      <c r="F1167" s="138" t="s">
        <v>61</v>
      </c>
      <c r="G1167" s="138" t="s">
        <v>61</v>
      </c>
      <c r="H1167" s="138" t="s">
        <v>61</v>
      </c>
      <c r="I1167" s="138" t="s">
        <v>61</v>
      </c>
      <c r="J1167" s="138" t="s">
        <v>61</v>
      </c>
      <c r="K1167" s="138" t="s">
        <v>61</v>
      </c>
      <c r="L1167" s="138" t="s">
        <v>61</v>
      </c>
      <c r="M1167" s="138" t="s">
        <v>61</v>
      </c>
      <c r="N1167" s="138" t="s">
        <v>61</v>
      </c>
      <c r="O1167" s="138" t="s">
        <v>61</v>
      </c>
      <c r="P1167" s="2"/>
    </row>
    <row r="1168" spans="1:16" ht="13.5" customHeight="1" x14ac:dyDescent="0.25">
      <c r="A1168" s="139">
        <v>0.13541666666666699</v>
      </c>
      <c r="B1168" s="138" t="s">
        <v>61</v>
      </c>
      <c r="C1168" s="138" t="s">
        <v>61</v>
      </c>
      <c r="D1168" s="138" t="s">
        <v>61</v>
      </c>
      <c r="E1168" s="138" t="s">
        <v>61</v>
      </c>
      <c r="F1168" s="138" t="s">
        <v>61</v>
      </c>
      <c r="G1168" s="138" t="s">
        <v>61</v>
      </c>
      <c r="H1168" s="138" t="s">
        <v>61</v>
      </c>
      <c r="I1168" s="138" t="s">
        <v>61</v>
      </c>
      <c r="J1168" s="138" t="s">
        <v>61</v>
      </c>
      <c r="K1168" s="138" t="s">
        <v>61</v>
      </c>
      <c r="L1168" s="138" t="s">
        <v>61</v>
      </c>
      <c r="M1168" s="138" t="s">
        <v>61</v>
      </c>
      <c r="N1168" s="138" t="s">
        <v>61</v>
      </c>
      <c r="O1168" s="138" t="s">
        <v>61</v>
      </c>
      <c r="P1168" s="2"/>
    </row>
    <row r="1169" spans="1:16" ht="13.5" customHeight="1" x14ac:dyDescent="0.25">
      <c r="A1169" s="139">
        <v>0.14583333333333301</v>
      </c>
      <c r="B1169" s="138" t="s">
        <v>61</v>
      </c>
      <c r="C1169" s="138" t="s">
        <v>61</v>
      </c>
      <c r="D1169" s="138" t="s">
        <v>61</v>
      </c>
      <c r="E1169" s="138" t="s">
        <v>61</v>
      </c>
      <c r="F1169" s="138" t="s">
        <v>61</v>
      </c>
      <c r="G1169" s="138" t="s">
        <v>61</v>
      </c>
      <c r="H1169" s="138" t="s">
        <v>61</v>
      </c>
      <c r="I1169" s="138" t="s">
        <v>61</v>
      </c>
      <c r="J1169" s="138" t="s">
        <v>61</v>
      </c>
      <c r="K1169" s="138" t="s">
        <v>61</v>
      </c>
      <c r="L1169" s="138" t="s">
        <v>61</v>
      </c>
      <c r="M1169" s="138" t="s">
        <v>61</v>
      </c>
      <c r="N1169" s="138" t="s">
        <v>61</v>
      </c>
      <c r="O1169" s="138" t="s">
        <v>61</v>
      </c>
      <c r="P1169" s="2"/>
    </row>
    <row r="1170" spans="1:16" ht="13.5" customHeight="1" x14ac:dyDescent="0.25">
      <c r="A1170" s="139">
        <v>0.15625</v>
      </c>
      <c r="B1170" s="138" t="s">
        <v>61</v>
      </c>
      <c r="C1170" s="138" t="s">
        <v>61</v>
      </c>
      <c r="D1170" s="138" t="s">
        <v>61</v>
      </c>
      <c r="E1170" s="138" t="s">
        <v>61</v>
      </c>
      <c r="F1170" s="138" t="s">
        <v>61</v>
      </c>
      <c r="G1170" s="138" t="s">
        <v>61</v>
      </c>
      <c r="H1170" s="138" t="s">
        <v>61</v>
      </c>
      <c r="I1170" s="138" t="s">
        <v>61</v>
      </c>
      <c r="J1170" s="138" t="s">
        <v>61</v>
      </c>
      <c r="K1170" s="138" t="s">
        <v>61</v>
      </c>
      <c r="L1170" s="138" t="s">
        <v>61</v>
      </c>
      <c r="M1170" s="138" t="s">
        <v>61</v>
      </c>
      <c r="N1170" s="138" t="s">
        <v>61</v>
      </c>
      <c r="O1170" s="138" t="s">
        <v>61</v>
      </c>
      <c r="P1170" s="2"/>
    </row>
    <row r="1171" spans="1:16" ht="13.5" customHeight="1" x14ac:dyDescent="0.25">
      <c r="A1171" s="139">
        <v>0.16666666666666699</v>
      </c>
      <c r="B1171" s="138" t="s">
        <v>61</v>
      </c>
      <c r="C1171" s="138" t="s">
        <v>61</v>
      </c>
      <c r="D1171" s="138" t="s">
        <v>61</v>
      </c>
      <c r="E1171" s="138" t="s">
        <v>61</v>
      </c>
      <c r="F1171" s="138" t="s">
        <v>61</v>
      </c>
      <c r="G1171" s="138" t="s">
        <v>61</v>
      </c>
      <c r="H1171" s="138" t="s">
        <v>61</v>
      </c>
      <c r="I1171" s="138" t="s">
        <v>61</v>
      </c>
      <c r="J1171" s="138" t="s">
        <v>61</v>
      </c>
      <c r="K1171" s="138" t="s">
        <v>61</v>
      </c>
      <c r="L1171" s="138" t="s">
        <v>61</v>
      </c>
      <c r="M1171" s="138" t="s">
        <v>61</v>
      </c>
      <c r="N1171" s="138" t="s">
        <v>61</v>
      </c>
      <c r="O1171" s="138" t="s">
        <v>61</v>
      </c>
      <c r="P1171" s="2"/>
    </row>
    <row r="1172" spans="1:16" ht="13.5" customHeight="1" x14ac:dyDescent="0.25">
      <c r="A1172" s="139">
        <v>0.17708333333333301</v>
      </c>
      <c r="B1172" s="138" t="s">
        <v>61</v>
      </c>
      <c r="C1172" s="138" t="s">
        <v>61</v>
      </c>
      <c r="D1172" s="138" t="s">
        <v>61</v>
      </c>
      <c r="E1172" s="138" t="s">
        <v>61</v>
      </c>
      <c r="F1172" s="138" t="s">
        <v>61</v>
      </c>
      <c r="G1172" s="138" t="s">
        <v>61</v>
      </c>
      <c r="H1172" s="138" t="s">
        <v>61</v>
      </c>
      <c r="I1172" s="138" t="s">
        <v>61</v>
      </c>
      <c r="J1172" s="138" t="s">
        <v>61</v>
      </c>
      <c r="K1172" s="138" t="s">
        <v>61</v>
      </c>
      <c r="L1172" s="138" t="s">
        <v>61</v>
      </c>
      <c r="M1172" s="138" t="s">
        <v>61</v>
      </c>
      <c r="N1172" s="138" t="s">
        <v>61</v>
      </c>
      <c r="O1172" s="138" t="s">
        <v>61</v>
      </c>
      <c r="P1172" s="2"/>
    </row>
    <row r="1173" spans="1:16" ht="13.5" customHeight="1" x14ac:dyDescent="0.25">
      <c r="A1173" s="139">
        <v>0.1875</v>
      </c>
      <c r="B1173" s="138" t="s">
        <v>61</v>
      </c>
      <c r="C1173" s="138" t="s">
        <v>61</v>
      </c>
      <c r="D1173" s="138" t="s">
        <v>61</v>
      </c>
      <c r="E1173" s="138" t="s">
        <v>61</v>
      </c>
      <c r="F1173" s="138" t="s">
        <v>61</v>
      </c>
      <c r="G1173" s="138" t="s">
        <v>61</v>
      </c>
      <c r="H1173" s="138" t="s">
        <v>61</v>
      </c>
      <c r="I1173" s="138" t="s">
        <v>61</v>
      </c>
      <c r="J1173" s="138" t="s">
        <v>61</v>
      </c>
      <c r="K1173" s="138" t="s">
        <v>61</v>
      </c>
      <c r="L1173" s="138" t="s">
        <v>61</v>
      </c>
      <c r="M1173" s="138" t="s">
        <v>61</v>
      </c>
      <c r="N1173" s="138" t="s">
        <v>61</v>
      </c>
      <c r="O1173" s="138" t="s">
        <v>61</v>
      </c>
      <c r="P1173" s="2"/>
    </row>
    <row r="1174" spans="1:16" ht="13.5" customHeight="1" x14ac:dyDescent="0.25">
      <c r="A1174" s="139">
        <v>0.19791666666666699</v>
      </c>
      <c r="B1174" s="138" t="s">
        <v>61</v>
      </c>
      <c r="C1174" s="138" t="s">
        <v>61</v>
      </c>
      <c r="D1174" s="138" t="s">
        <v>61</v>
      </c>
      <c r="E1174" s="138" t="s">
        <v>61</v>
      </c>
      <c r="F1174" s="138" t="s">
        <v>61</v>
      </c>
      <c r="G1174" s="138" t="s">
        <v>61</v>
      </c>
      <c r="H1174" s="138" t="s">
        <v>61</v>
      </c>
      <c r="I1174" s="138" t="s">
        <v>61</v>
      </c>
      <c r="J1174" s="138" t="s">
        <v>61</v>
      </c>
      <c r="K1174" s="138" t="s">
        <v>61</v>
      </c>
      <c r="L1174" s="138" t="s">
        <v>61</v>
      </c>
      <c r="M1174" s="138" t="s">
        <v>61</v>
      </c>
      <c r="N1174" s="138" t="s">
        <v>61</v>
      </c>
      <c r="O1174" s="138" t="s">
        <v>61</v>
      </c>
      <c r="P1174" s="2"/>
    </row>
    <row r="1175" spans="1:16" ht="13.5" customHeight="1" x14ac:dyDescent="0.25">
      <c r="A1175" s="139">
        <v>0.20833333333333301</v>
      </c>
      <c r="B1175" s="138" t="s">
        <v>61</v>
      </c>
      <c r="C1175" s="138" t="s">
        <v>61</v>
      </c>
      <c r="D1175" s="138" t="s">
        <v>61</v>
      </c>
      <c r="E1175" s="138" t="s">
        <v>61</v>
      </c>
      <c r="F1175" s="138" t="s">
        <v>61</v>
      </c>
      <c r="G1175" s="138" t="s">
        <v>61</v>
      </c>
      <c r="H1175" s="138" t="s">
        <v>61</v>
      </c>
      <c r="I1175" s="138" t="s">
        <v>61</v>
      </c>
      <c r="J1175" s="138" t="s">
        <v>61</v>
      </c>
      <c r="K1175" s="138" t="s">
        <v>61</v>
      </c>
      <c r="L1175" s="138" t="s">
        <v>61</v>
      </c>
      <c r="M1175" s="138" t="s">
        <v>61</v>
      </c>
      <c r="N1175" s="138" t="s">
        <v>61</v>
      </c>
      <c r="O1175" s="138" t="s">
        <v>61</v>
      </c>
      <c r="P1175" s="2"/>
    </row>
    <row r="1176" spans="1:16" ht="13.5" customHeight="1" x14ac:dyDescent="0.25">
      <c r="A1176" s="139">
        <v>0.21875</v>
      </c>
      <c r="B1176" s="138" t="s">
        <v>61</v>
      </c>
      <c r="C1176" s="138" t="s">
        <v>61</v>
      </c>
      <c r="D1176" s="138" t="s">
        <v>61</v>
      </c>
      <c r="E1176" s="138" t="s">
        <v>61</v>
      </c>
      <c r="F1176" s="138" t="s">
        <v>61</v>
      </c>
      <c r="G1176" s="138" t="s">
        <v>61</v>
      </c>
      <c r="H1176" s="138" t="s">
        <v>61</v>
      </c>
      <c r="I1176" s="138" t="s">
        <v>61</v>
      </c>
      <c r="J1176" s="138" t="s">
        <v>61</v>
      </c>
      <c r="K1176" s="138" t="s">
        <v>61</v>
      </c>
      <c r="L1176" s="138" t="s">
        <v>61</v>
      </c>
      <c r="M1176" s="138" t="s">
        <v>61</v>
      </c>
      <c r="N1176" s="138" t="s">
        <v>61</v>
      </c>
      <c r="O1176" s="138" t="s">
        <v>61</v>
      </c>
      <c r="P1176" s="2"/>
    </row>
    <row r="1177" spans="1:16" ht="13.5" customHeight="1" x14ac:dyDescent="0.25">
      <c r="A1177" s="139">
        <v>0.22916666666666699</v>
      </c>
      <c r="B1177" s="138" t="s">
        <v>61</v>
      </c>
      <c r="C1177" s="138" t="s">
        <v>61</v>
      </c>
      <c r="D1177" s="138" t="s">
        <v>61</v>
      </c>
      <c r="E1177" s="138" t="s">
        <v>61</v>
      </c>
      <c r="F1177" s="138" t="s">
        <v>61</v>
      </c>
      <c r="G1177" s="138" t="s">
        <v>61</v>
      </c>
      <c r="H1177" s="138" t="s">
        <v>61</v>
      </c>
      <c r="I1177" s="138" t="s">
        <v>61</v>
      </c>
      <c r="J1177" s="138" t="s">
        <v>61</v>
      </c>
      <c r="K1177" s="138" t="s">
        <v>61</v>
      </c>
      <c r="L1177" s="138" t="s">
        <v>61</v>
      </c>
      <c r="M1177" s="138" t="s">
        <v>61</v>
      </c>
      <c r="N1177" s="138" t="s">
        <v>61</v>
      </c>
      <c r="O1177" s="138" t="s">
        <v>61</v>
      </c>
      <c r="P1177" s="2"/>
    </row>
    <row r="1178" spans="1:16" ht="13.5" customHeight="1" x14ac:dyDescent="0.25">
      <c r="A1178" s="139">
        <v>0.23958333333333301</v>
      </c>
      <c r="B1178" s="138" t="s">
        <v>61</v>
      </c>
      <c r="C1178" s="138" t="s">
        <v>61</v>
      </c>
      <c r="D1178" s="138" t="s">
        <v>61</v>
      </c>
      <c r="E1178" s="138" t="s">
        <v>61</v>
      </c>
      <c r="F1178" s="138" t="s">
        <v>61</v>
      </c>
      <c r="G1178" s="138" t="s">
        <v>61</v>
      </c>
      <c r="H1178" s="138" t="s">
        <v>61</v>
      </c>
      <c r="I1178" s="138" t="s">
        <v>61</v>
      </c>
      <c r="J1178" s="138" t="s">
        <v>61</v>
      </c>
      <c r="K1178" s="138" t="s">
        <v>61</v>
      </c>
      <c r="L1178" s="138" t="s">
        <v>61</v>
      </c>
      <c r="M1178" s="138" t="s">
        <v>61</v>
      </c>
      <c r="N1178" s="138" t="s">
        <v>61</v>
      </c>
      <c r="O1178" s="138" t="s">
        <v>61</v>
      </c>
      <c r="P1178" s="2"/>
    </row>
    <row r="1179" spans="1:16" ht="13.5" customHeight="1" x14ac:dyDescent="0.25">
      <c r="A1179" s="139">
        <v>0.25</v>
      </c>
      <c r="B1179" s="138" t="s">
        <v>61</v>
      </c>
      <c r="C1179" s="138" t="s">
        <v>61</v>
      </c>
      <c r="D1179" s="138" t="s">
        <v>61</v>
      </c>
      <c r="E1179" s="138" t="s">
        <v>61</v>
      </c>
      <c r="F1179" s="138" t="s">
        <v>61</v>
      </c>
      <c r="G1179" s="138" t="s">
        <v>61</v>
      </c>
      <c r="H1179" s="138" t="s">
        <v>61</v>
      </c>
      <c r="I1179" s="138" t="s">
        <v>61</v>
      </c>
      <c r="J1179" s="138" t="s">
        <v>61</v>
      </c>
      <c r="K1179" s="138" t="s">
        <v>61</v>
      </c>
      <c r="L1179" s="138" t="s">
        <v>61</v>
      </c>
      <c r="M1179" s="138" t="s">
        <v>61</v>
      </c>
      <c r="N1179" s="138" t="s">
        <v>61</v>
      </c>
      <c r="O1179" s="138" t="s">
        <v>61</v>
      </c>
      <c r="P1179" s="2"/>
    </row>
    <row r="1180" spans="1:16" ht="13.5" customHeight="1" x14ac:dyDescent="0.25">
      <c r="A1180" s="139">
        <v>0.26041666666666702</v>
      </c>
      <c r="B1180" s="138" t="s">
        <v>61</v>
      </c>
      <c r="C1180" s="138" t="s">
        <v>61</v>
      </c>
      <c r="D1180" s="138" t="s">
        <v>61</v>
      </c>
      <c r="E1180" s="138" t="s">
        <v>61</v>
      </c>
      <c r="F1180" s="138" t="s">
        <v>61</v>
      </c>
      <c r="G1180" s="138" t="s">
        <v>61</v>
      </c>
      <c r="H1180" s="138" t="s">
        <v>61</v>
      </c>
      <c r="I1180" s="138" t="s">
        <v>61</v>
      </c>
      <c r="J1180" s="138" t="s">
        <v>61</v>
      </c>
      <c r="K1180" s="138" t="s">
        <v>61</v>
      </c>
      <c r="L1180" s="138" t="s">
        <v>61</v>
      </c>
      <c r="M1180" s="138" t="s">
        <v>61</v>
      </c>
      <c r="N1180" s="138" t="s">
        <v>61</v>
      </c>
      <c r="O1180" s="138" t="s">
        <v>61</v>
      </c>
      <c r="P1180" s="2"/>
    </row>
    <row r="1181" spans="1:16" ht="13.5" customHeight="1" x14ac:dyDescent="0.25">
      <c r="A1181" s="139">
        <v>0.27083333333333298</v>
      </c>
      <c r="B1181" s="138" t="s">
        <v>61</v>
      </c>
      <c r="C1181" s="138" t="s">
        <v>61</v>
      </c>
      <c r="D1181" s="138" t="s">
        <v>61</v>
      </c>
      <c r="E1181" s="138" t="s">
        <v>61</v>
      </c>
      <c r="F1181" s="138" t="s">
        <v>61</v>
      </c>
      <c r="G1181" s="138" t="s">
        <v>61</v>
      </c>
      <c r="H1181" s="138" t="s">
        <v>61</v>
      </c>
      <c r="I1181" s="138" t="s">
        <v>61</v>
      </c>
      <c r="J1181" s="138" t="s">
        <v>61</v>
      </c>
      <c r="K1181" s="138" t="s">
        <v>61</v>
      </c>
      <c r="L1181" s="138" t="s">
        <v>61</v>
      </c>
      <c r="M1181" s="138" t="s">
        <v>61</v>
      </c>
      <c r="N1181" s="138" t="s">
        <v>61</v>
      </c>
      <c r="O1181" s="138" t="s">
        <v>61</v>
      </c>
      <c r="P1181" s="2"/>
    </row>
    <row r="1182" spans="1:16" ht="13.5" customHeight="1" x14ac:dyDescent="0.25">
      <c r="A1182" s="139">
        <v>0.28125</v>
      </c>
      <c r="B1182" s="138" t="s">
        <v>61</v>
      </c>
      <c r="C1182" s="138" t="s">
        <v>61</v>
      </c>
      <c r="D1182" s="138" t="s">
        <v>61</v>
      </c>
      <c r="E1182" s="138" t="s">
        <v>61</v>
      </c>
      <c r="F1182" s="138" t="s">
        <v>61</v>
      </c>
      <c r="G1182" s="138" t="s">
        <v>61</v>
      </c>
      <c r="H1182" s="138" t="s">
        <v>61</v>
      </c>
      <c r="I1182" s="138" t="s">
        <v>61</v>
      </c>
      <c r="J1182" s="138" t="s">
        <v>61</v>
      </c>
      <c r="K1182" s="138" t="s">
        <v>61</v>
      </c>
      <c r="L1182" s="138" t="s">
        <v>61</v>
      </c>
      <c r="M1182" s="138" t="s">
        <v>61</v>
      </c>
      <c r="N1182" s="138" t="s">
        <v>61</v>
      </c>
      <c r="O1182" s="138" t="s">
        <v>61</v>
      </c>
      <c r="P1182" s="2"/>
    </row>
    <row r="1183" spans="1:16" ht="13.5" customHeight="1" x14ac:dyDescent="0.25">
      <c r="A1183" s="139">
        <v>0.29166666666666702</v>
      </c>
      <c r="B1183" s="138" t="s">
        <v>61</v>
      </c>
      <c r="C1183" s="138" t="s">
        <v>61</v>
      </c>
      <c r="D1183" s="138" t="s">
        <v>61</v>
      </c>
      <c r="E1183" s="138" t="s">
        <v>61</v>
      </c>
      <c r="F1183" s="138" t="s">
        <v>61</v>
      </c>
      <c r="G1183" s="138" t="s">
        <v>61</v>
      </c>
      <c r="H1183" s="138" t="s">
        <v>61</v>
      </c>
      <c r="I1183" s="138" t="s">
        <v>61</v>
      </c>
      <c r="J1183" s="138" t="s">
        <v>61</v>
      </c>
      <c r="K1183" s="138" t="s">
        <v>61</v>
      </c>
      <c r="L1183" s="138" t="s">
        <v>61</v>
      </c>
      <c r="M1183" s="138" t="s">
        <v>61</v>
      </c>
      <c r="N1183" s="138" t="s">
        <v>61</v>
      </c>
      <c r="O1183" s="138" t="s">
        <v>61</v>
      </c>
      <c r="P1183" s="2"/>
    </row>
    <row r="1184" spans="1:16" ht="13.5" customHeight="1" x14ac:dyDescent="0.25">
      <c r="A1184" s="139">
        <v>0.30208333333333298</v>
      </c>
      <c r="B1184" s="138" t="s">
        <v>61</v>
      </c>
      <c r="C1184" s="138" t="s">
        <v>61</v>
      </c>
      <c r="D1184" s="138" t="s">
        <v>61</v>
      </c>
      <c r="E1184" s="138" t="s">
        <v>61</v>
      </c>
      <c r="F1184" s="138" t="s">
        <v>61</v>
      </c>
      <c r="G1184" s="138" t="s">
        <v>61</v>
      </c>
      <c r="H1184" s="138" t="s">
        <v>61</v>
      </c>
      <c r="I1184" s="138" t="s">
        <v>61</v>
      </c>
      <c r="J1184" s="138" t="s">
        <v>61</v>
      </c>
      <c r="K1184" s="138" t="s">
        <v>61</v>
      </c>
      <c r="L1184" s="138" t="s">
        <v>61</v>
      </c>
      <c r="M1184" s="138" t="s">
        <v>61</v>
      </c>
      <c r="N1184" s="138" t="s">
        <v>61</v>
      </c>
      <c r="O1184" s="138" t="s">
        <v>61</v>
      </c>
      <c r="P1184" s="2"/>
    </row>
    <row r="1185" spans="1:16" ht="13.5" customHeight="1" x14ac:dyDescent="0.25">
      <c r="A1185" s="139">
        <v>0.3125</v>
      </c>
      <c r="B1185" s="138" t="s">
        <v>61</v>
      </c>
      <c r="C1185" s="138" t="s">
        <v>61</v>
      </c>
      <c r="D1185" s="138" t="s">
        <v>61</v>
      </c>
      <c r="E1185" s="138" t="s">
        <v>61</v>
      </c>
      <c r="F1185" s="138" t="s">
        <v>61</v>
      </c>
      <c r="G1185" s="138" t="s">
        <v>61</v>
      </c>
      <c r="H1185" s="138" t="s">
        <v>61</v>
      </c>
      <c r="I1185" s="138" t="s">
        <v>61</v>
      </c>
      <c r="J1185" s="138" t="s">
        <v>61</v>
      </c>
      <c r="K1185" s="138" t="s">
        <v>61</v>
      </c>
      <c r="L1185" s="138" t="s">
        <v>61</v>
      </c>
      <c r="M1185" s="138" t="s">
        <v>61</v>
      </c>
      <c r="N1185" s="138" t="s">
        <v>61</v>
      </c>
      <c r="O1185" s="138" t="s">
        <v>61</v>
      </c>
      <c r="P1185" s="2"/>
    </row>
    <row r="1186" spans="1:16" ht="13.5" customHeight="1" x14ac:dyDescent="0.25">
      <c r="A1186" s="139">
        <v>0.32291666666666702</v>
      </c>
      <c r="B1186" s="138" t="s">
        <v>61</v>
      </c>
      <c r="C1186" s="138" t="s">
        <v>61</v>
      </c>
      <c r="D1186" s="138" t="s">
        <v>61</v>
      </c>
      <c r="E1186" s="138" t="s">
        <v>61</v>
      </c>
      <c r="F1186" s="138" t="s">
        <v>61</v>
      </c>
      <c r="G1186" s="138" t="s">
        <v>61</v>
      </c>
      <c r="H1186" s="138" t="s">
        <v>61</v>
      </c>
      <c r="I1186" s="138" t="s">
        <v>61</v>
      </c>
      <c r="J1186" s="138" t="s">
        <v>61</v>
      </c>
      <c r="K1186" s="138" t="s">
        <v>61</v>
      </c>
      <c r="L1186" s="138" t="s">
        <v>61</v>
      </c>
      <c r="M1186" s="138" t="s">
        <v>61</v>
      </c>
      <c r="N1186" s="138" t="s">
        <v>61</v>
      </c>
      <c r="O1186" s="138" t="s">
        <v>61</v>
      </c>
      <c r="P1186" s="2"/>
    </row>
    <row r="1187" spans="1:16" ht="13.5" customHeight="1" x14ac:dyDescent="0.25">
      <c r="A1187" s="139">
        <v>0.33333333333333298</v>
      </c>
      <c r="B1187" s="138" t="s">
        <v>61</v>
      </c>
      <c r="C1187" s="138" t="s">
        <v>61</v>
      </c>
      <c r="D1187" s="138" t="s">
        <v>61</v>
      </c>
      <c r="E1187" s="138" t="s">
        <v>61</v>
      </c>
      <c r="F1187" s="138" t="s">
        <v>61</v>
      </c>
      <c r="G1187" s="138" t="s">
        <v>61</v>
      </c>
      <c r="H1187" s="138" t="s">
        <v>61</v>
      </c>
      <c r="I1187" s="138" t="s">
        <v>61</v>
      </c>
      <c r="J1187" s="138" t="s">
        <v>61</v>
      </c>
      <c r="K1187" s="138" t="s">
        <v>61</v>
      </c>
      <c r="L1187" s="138" t="s">
        <v>61</v>
      </c>
      <c r="M1187" s="138" t="s">
        <v>61</v>
      </c>
      <c r="N1187" s="138" t="s">
        <v>61</v>
      </c>
      <c r="O1187" s="138" t="s">
        <v>61</v>
      </c>
      <c r="P1187" s="2"/>
    </row>
    <row r="1188" spans="1:16" ht="13.5" customHeight="1" x14ac:dyDescent="0.25">
      <c r="A1188" s="139">
        <v>0.34375</v>
      </c>
      <c r="B1188" s="138" t="s">
        <v>61</v>
      </c>
      <c r="C1188" s="138" t="s">
        <v>61</v>
      </c>
      <c r="D1188" s="138" t="s">
        <v>61</v>
      </c>
      <c r="E1188" s="138" t="s">
        <v>61</v>
      </c>
      <c r="F1188" s="138" t="s">
        <v>61</v>
      </c>
      <c r="G1188" s="138" t="s">
        <v>61</v>
      </c>
      <c r="H1188" s="138" t="s">
        <v>61</v>
      </c>
      <c r="I1188" s="138" t="s">
        <v>61</v>
      </c>
      <c r="J1188" s="138" t="s">
        <v>61</v>
      </c>
      <c r="K1188" s="138" t="s">
        <v>61</v>
      </c>
      <c r="L1188" s="138" t="s">
        <v>61</v>
      </c>
      <c r="M1188" s="138" t="s">
        <v>61</v>
      </c>
      <c r="N1188" s="138" t="s">
        <v>61</v>
      </c>
      <c r="O1188" s="138" t="s">
        <v>61</v>
      </c>
      <c r="P1188" s="2"/>
    </row>
    <row r="1189" spans="1:16" ht="13.5" customHeight="1" x14ac:dyDescent="0.25">
      <c r="A1189" s="139">
        <v>0.35416666666666702</v>
      </c>
      <c r="B1189" s="138" t="s">
        <v>61</v>
      </c>
      <c r="C1189" s="138" t="s">
        <v>61</v>
      </c>
      <c r="D1189" s="138" t="s">
        <v>61</v>
      </c>
      <c r="E1189" s="138" t="s">
        <v>61</v>
      </c>
      <c r="F1189" s="138" t="s">
        <v>61</v>
      </c>
      <c r="G1189" s="138" t="s">
        <v>61</v>
      </c>
      <c r="H1189" s="138" t="s">
        <v>61</v>
      </c>
      <c r="I1189" s="138" t="s">
        <v>61</v>
      </c>
      <c r="J1189" s="138" t="s">
        <v>61</v>
      </c>
      <c r="K1189" s="138" t="s">
        <v>61</v>
      </c>
      <c r="L1189" s="138" t="s">
        <v>61</v>
      </c>
      <c r="M1189" s="138" t="s">
        <v>61</v>
      </c>
      <c r="N1189" s="138" t="s">
        <v>61</v>
      </c>
      <c r="O1189" s="138" t="s">
        <v>61</v>
      </c>
      <c r="P1189" s="2"/>
    </row>
    <row r="1190" spans="1:16" ht="13.5" customHeight="1" x14ac:dyDescent="0.25">
      <c r="A1190" s="139">
        <v>0.36458333333333298</v>
      </c>
      <c r="B1190" s="138" t="s">
        <v>61</v>
      </c>
      <c r="C1190" s="138" t="s">
        <v>61</v>
      </c>
      <c r="D1190" s="138" t="s">
        <v>61</v>
      </c>
      <c r="E1190" s="138" t="s">
        <v>61</v>
      </c>
      <c r="F1190" s="138" t="s">
        <v>61</v>
      </c>
      <c r="G1190" s="138" t="s">
        <v>61</v>
      </c>
      <c r="H1190" s="138" t="s">
        <v>61</v>
      </c>
      <c r="I1190" s="138" t="s">
        <v>61</v>
      </c>
      <c r="J1190" s="138" t="s">
        <v>61</v>
      </c>
      <c r="K1190" s="138" t="s">
        <v>61</v>
      </c>
      <c r="L1190" s="138" t="s">
        <v>61</v>
      </c>
      <c r="M1190" s="138" t="s">
        <v>61</v>
      </c>
      <c r="N1190" s="138" t="s">
        <v>61</v>
      </c>
      <c r="O1190" s="138" t="s">
        <v>61</v>
      </c>
      <c r="P1190" s="2"/>
    </row>
    <row r="1191" spans="1:16" ht="13.5" customHeight="1" x14ac:dyDescent="0.25">
      <c r="A1191" s="139">
        <v>0.375</v>
      </c>
      <c r="B1191" s="138" t="s">
        <v>61</v>
      </c>
      <c r="C1191" s="138" t="s">
        <v>61</v>
      </c>
      <c r="D1191" s="138" t="s">
        <v>61</v>
      </c>
      <c r="E1191" s="138" t="s">
        <v>61</v>
      </c>
      <c r="F1191" s="138" t="s">
        <v>61</v>
      </c>
      <c r="G1191" s="138" t="s">
        <v>61</v>
      </c>
      <c r="H1191" s="138" t="s">
        <v>61</v>
      </c>
      <c r="I1191" s="138" t="s">
        <v>61</v>
      </c>
      <c r="J1191" s="138" t="s">
        <v>61</v>
      </c>
      <c r="K1191" s="138" t="s">
        <v>61</v>
      </c>
      <c r="L1191" s="138" t="s">
        <v>61</v>
      </c>
      <c r="M1191" s="138" t="s">
        <v>61</v>
      </c>
      <c r="N1191" s="138" t="s">
        <v>61</v>
      </c>
      <c r="O1191" s="138" t="s">
        <v>61</v>
      </c>
      <c r="P1191" s="2"/>
    </row>
    <row r="1192" spans="1:16" ht="13.5" customHeight="1" x14ac:dyDescent="0.25">
      <c r="A1192" s="139">
        <v>0.38541666666666702</v>
      </c>
      <c r="B1192" s="138" t="s">
        <v>61</v>
      </c>
      <c r="C1192" s="138" t="s">
        <v>61</v>
      </c>
      <c r="D1192" s="138" t="s">
        <v>61</v>
      </c>
      <c r="E1192" s="138" t="s">
        <v>61</v>
      </c>
      <c r="F1192" s="138" t="s">
        <v>61</v>
      </c>
      <c r="G1192" s="138" t="s">
        <v>61</v>
      </c>
      <c r="H1192" s="138" t="s">
        <v>61</v>
      </c>
      <c r="I1192" s="138" t="s">
        <v>61</v>
      </c>
      <c r="J1192" s="138" t="s">
        <v>61</v>
      </c>
      <c r="K1192" s="138" t="s">
        <v>61</v>
      </c>
      <c r="L1192" s="138" t="s">
        <v>61</v>
      </c>
      <c r="M1192" s="138" t="s">
        <v>61</v>
      </c>
      <c r="N1192" s="138" t="s">
        <v>61</v>
      </c>
      <c r="O1192" s="138" t="s">
        <v>61</v>
      </c>
      <c r="P1192" s="2"/>
    </row>
    <row r="1193" spans="1:16" ht="13.5" customHeight="1" x14ac:dyDescent="0.25">
      <c r="A1193" s="139">
        <v>0.39583333333333298</v>
      </c>
      <c r="B1193" s="138" t="s">
        <v>61</v>
      </c>
      <c r="C1193" s="138" t="s">
        <v>61</v>
      </c>
      <c r="D1193" s="138" t="s">
        <v>61</v>
      </c>
      <c r="E1193" s="138" t="s">
        <v>61</v>
      </c>
      <c r="F1193" s="138" t="s">
        <v>61</v>
      </c>
      <c r="G1193" s="138" t="s">
        <v>61</v>
      </c>
      <c r="H1193" s="138" t="s">
        <v>61</v>
      </c>
      <c r="I1193" s="138" t="s">
        <v>61</v>
      </c>
      <c r="J1193" s="138" t="s">
        <v>61</v>
      </c>
      <c r="K1193" s="138" t="s">
        <v>61</v>
      </c>
      <c r="L1193" s="138" t="s">
        <v>61</v>
      </c>
      <c r="M1193" s="138" t="s">
        <v>61</v>
      </c>
      <c r="N1193" s="138" t="s">
        <v>61</v>
      </c>
      <c r="O1193" s="138" t="s">
        <v>61</v>
      </c>
      <c r="P1193" s="2"/>
    </row>
    <row r="1194" spans="1:16" ht="13.5" customHeight="1" x14ac:dyDescent="0.25">
      <c r="A1194" s="139">
        <v>0.40625</v>
      </c>
      <c r="B1194" s="138" t="s">
        <v>61</v>
      </c>
      <c r="C1194" s="138" t="s">
        <v>61</v>
      </c>
      <c r="D1194" s="138" t="s">
        <v>61</v>
      </c>
      <c r="E1194" s="138" t="s">
        <v>61</v>
      </c>
      <c r="F1194" s="138" t="s">
        <v>61</v>
      </c>
      <c r="G1194" s="138" t="s">
        <v>61</v>
      </c>
      <c r="H1194" s="138" t="s">
        <v>61</v>
      </c>
      <c r="I1194" s="138" t="s">
        <v>61</v>
      </c>
      <c r="J1194" s="138" t="s">
        <v>61</v>
      </c>
      <c r="K1194" s="138" t="s">
        <v>61</v>
      </c>
      <c r="L1194" s="138" t="s">
        <v>61</v>
      </c>
      <c r="M1194" s="138" t="s">
        <v>61</v>
      </c>
      <c r="N1194" s="138" t="s">
        <v>61</v>
      </c>
      <c r="O1194" s="138" t="s">
        <v>61</v>
      </c>
      <c r="P1194" s="2"/>
    </row>
    <row r="1195" spans="1:16" ht="13.5" customHeight="1" x14ac:dyDescent="0.25">
      <c r="A1195" s="139">
        <v>0.41666666666666702</v>
      </c>
      <c r="B1195" s="138" t="s">
        <v>61</v>
      </c>
      <c r="C1195" s="138" t="s">
        <v>61</v>
      </c>
      <c r="D1195" s="138" t="s">
        <v>61</v>
      </c>
      <c r="E1195" s="138" t="s">
        <v>61</v>
      </c>
      <c r="F1195" s="138" t="s">
        <v>61</v>
      </c>
      <c r="G1195" s="138" t="s">
        <v>61</v>
      </c>
      <c r="H1195" s="138" t="s">
        <v>61</v>
      </c>
      <c r="I1195" s="138" t="s">
        <v>61</v>
      </c>
      <c r="J1195" s="138" t="s">
        <v>61</v>
      </c>
      <c r="K1195" s="138" t="s">
        <v>61</v>
      </c>
      <c r="L1195" s="138" t="s">
        <v>61</v>
      </c>
      <c r="M1195" s="138" t="s">
        <v>61</v>
      </c>
      <c r="N1195" s="138" t="s">
        <v>61</v>
      </c>
      <c r="O1195" s="138" t="s">
        <v>61</v>
      </c>
      <c r="P1195" s="2"/>
    </row>
    <row r="1196" spans="1:16" ht="13.5" customHeight="1" x14ac:dyDescent="0.25">
      <c r="A1196" s="139">
        <v>0.42708333333333298</v>
      </c>
      <c r="B1196" s="138" t="s">
        <v>61</v>
      </c>
      <c r="C1196" s="138" t="s">
        <v>61</v>
      </c>
      <c r="D1196" s="138" t="s">
        <v>61</v>
      </c>
      <c r="E1196" s="138" t="s">
        <v>61</v>
      </c>
      <c r="F1196" s="138" t="s">
        <v>61</v>
      </c>
      <c r="G1196" s="138" t="s">
        <v>61</v>
      </c>
      <c r="H1196" s="138" t="s">
        <v>61</v>
      </c>
      <c r="I1196" s="138" t="s">
        <v>61</v>
      </c>
      <c r="J1196" s="138" t="s">
        <v>61</v>
      </c>
      <c r="K1196" s="138" t="s">
        <v>61</v>
      </c>
      <c r="L1196" s="138" t="s">
        <v>61</v>
      </c>
      <c r="M1196" s="138" t="s">
        <v>61</v>
      </c>
      <c r="N1196" s="138" t="s">
        <v>61</v>
      </c>
      <c r="O1196" s="138" t="s">
        <v>61</v>
      </c>
      <c r="P1196" s="2"/>
    </row>
    <row r="1197" spans="1:16" ht="13.5" customHeight="1" x14ac:dyDescent="0.25">
      <c r="A1197" s="139">
        <v>0.4375</v>
      </c>
      <c r="B1197" s="138" t="s">
        <v>61</v>
      </c>
      <c r="C1197" s="138" t="s">
        <v>61</v>
      </c>
      <c r="D1197" s="138" t="s">
        <v>61</v>
      </c>
      <c r="E1197" s="138" t="s">
        <v>61</v>
      </c>
      <c r="F1197" s="138" t="s">
        <v>61</v>
      </c>
      <c r="G1197" s="138" t="s">
        <v>61</v>
      </c>
      <c r="H1197" s="138" t="s">
        <v>61</v>
      </c>
      <c r="I1197" s="138" t="s">
        <v>61</v>
      </c>
      <c r="J1197" s="138" t="s">
        <v>61</v>
      </c>
      <c r="K1197" s="138" t="s">
        <v>61</v>
      </c>
      <c r="L1197" s="138" t="s">
        <v>61</v>
      </c>
      <c r="M1197" s="138" t="s">
        <v>61</v>
      </c>
      <c r="N1197" s="138" t="s">
        <v>61</v>
      </c>
      <c r="O1197" s="138" t="s">
        <v>61</v>
      </c>
      <c r="P1197" s="2"/>
    </row>
    <row r="1198" spans="1:16" ht="13.5" customHeight="1" x14ac:dyDescent="0.25">
      <c r="A1198" s="139">
        <v>0.44791666666666702</v>
      </c>
      <c r="B1198" s="138" t="s">
        <v>61</v>
      </c>
      <c r="C1198" s="138" t="s">
        <v>61</v>
      </c>
      <c r="D1198" s="138" t="s">
        <v>61</v>
      </c>
      <c r="E1198" s="138" t="s">
        <v>61</v>
      </c>
      <c r="F1198" s="138" t="s">
        <v>61</v>
      </c>
      <c r="G1198" s="138" t="s">
        <v>61</v>
      </c>
      <c r="H1198" s="138" t="s">
        <v>61</v>
      </c>
      <c r="I1198" s="138" t="s">
        <v>61</v>
      </c>
      <c r="J1198" s="138" t="s">
        <v>61</v>
      </c>
      <c r="K1198" s="138" t="s">
        <v>61</v>
      </c>
      <c r="L1198" s="138" t="s">
        <v>61</v>
      </c>
      <c r="M1198" s="138" t="s">
        <v>61</v>
      </c>
      <c r="N1198" s="138" t="s">
        <v>61</v>
      </c>
      <c r="O1198" s="138" t="s">
        <v>61</v>
      </c>
      <c r="P1198" s="2"/>
    </row>
    <row r="1199" spans="1:16" ht="13.5" customHeight="1" x14ac:dyDescent="0.25">
      <c r="A1199" s="139">
        <v>0.45833333333333298</v>
      </c>
      <c r="B1199" s="138" t="s">
        <v>61</v>
      </c>
      <c r="C1199" s="138" t="s">
        <v>61</v>
      </c>
      <c r="D1199" s="138" t="s">
        <v>61</v>
      </c>
      <c r="E1199" s="138" t="s">
        <v>61</v>
      </c>
      <c r="F1199" s="138" t="s">
        <v>61</v>
      </c>
      <c r="G1199" s="138" t="s">
        <v>61</v>
      </c>
      <c r="H1199" s="138" t="s">
        <v>61</v>
      </c>
      <c r="I1199" s="138" t="s">
        <v>61</v>
      </c>
      <c r="J1199" s="138" t="s">
        <v>61</v>
      </c>
      <c r="K1199" s="138" t="s">
        <v>61</v>
      </c>
      <c r="L1199" s="138" t="s">
        <v>61</v>
      </c>
      <c r="M1199" s="138" t="s">
        <v>61</v>
      </c>
      <c r="N1199" s="138" t="s">
        <v>61</v>
      </c>
      <c r="O1199" s="138" t="s">
        <v>61</v>
      </c>
      <c r="P1199" s="2"/>
    </row>
    <row r="1200" spans="1:16" ht="13.5" customHeight="1" x14ac:dyDescent="0.25">
      <c r="A1200" s="139">
        <v>0.46875</v>
      </c>
      <c r="B1200" s="138" t="s">
        <v>61</v>
      </c>
      <c r="C1200" s="138" t="s">
        <v>61</v>
      </c>
      <c r="D1200" s="138" t="s">
        <v>61</v>
      </c>
      <c r="E1200" s="138" t="s">
        <v>61</v>
      </c>
      <c r="F1200" s="138" t="s">
        <v>61</v>
      </c>
      <c r="G1200" s="138" t="s">
        <v>61</v>
      </c>
      <c r="H1200" s="138" t="s">
        <v>61</v>
      </c>
      <c r="I1200" s="138" t="s">
        <v>61</v>
      </c>
      <c r="J1200" s="138" t="s">
        <v>61</v>
      </c>
      <c r="K1200" s="138" t="s">
        <v>61</v>
      </c>
      <c r="L1200" s="138" t="s">
        <v>61</v>
      </c>
      <c r="M1200" s="138" t="s">
        <v>61</v>
      </c>
      <c r="N1200" s="138" t="s">
        <v>61</v>
      </c>
      <c r="O1200" s="138" t="s">
        <v>61</v>
      </c>
      <c r="P1200" s="2"/>
    </row>
    <row r="1201" spans="1:16" ht="13.5" customHeight="1" x14ac:dyDescent="0.25">
      <c r="A1201" s="139">
        <v>0.47916666666666702</v>
      </c>
      <c r="B1201" s="138" t="s">
        <v>61</v>
      </c>
      <c r="C1201" s="138" t="s">
        <v>61</v>
      </c>
      <c r="D1201" s="138" t="s">
        <v>61</v>
      </c>
      <c r="E1201" s="138" t="s">
        <v>61</v>
      </c>
      <c r="F1201" s="138" t="s">
        <v>61</v>
      </c>
      <c r="G1201" s="138" t="s">
        <v>61</v>
      </c>
      <c r="H1201" s="138" t="s">
        <v>61</v>
      </c>
      <c r="I1201" s="138" t="s">
        <v>61</v>
      </c>
      <c r="J1201" s="138" t="s">
        <v>61</v>
      </c>
      <c r="K1201" s="138" t="s">
        <v>61</v>
      </c>
      <c r="L1201" s="138" t="s">
        <v>61</v>
      </c>
      <c r="M1201" s="138" t="s">
        <v>61</v>
      </c>
      <c r="N1201" s="138" t="s">
        <v>61</v>
      </c>
      <c r="O1201" s="138" t="s">
        <v>61</v>
      </c>
      <c r="P1201" s="2"/>
    </row>
    <row r="1202" spans="1:16" ht="13.5" customHeight="1" x14ac:dyDescent="0.25">
      <c r="A1202" s="139">
        <v>0.48958333333333298</v>
      </c>
      <c r="B1202" s="138" t="s">
        <v>61</v>
      </c>
      <c r="C1202" s="138" t="s">
        <v>61</v>
      </c>
      <c r="D1202" s="138" t="s">
        <v>61</v>
      </c>
      <c r="E1202" s="138" t="s">
        <v>61</v>
      </c>
      <c r="F1202" s="138" t="s">
        <v>61</v>
      </c>
      <c r="G1202" s="138" t="s">
        <v>61</v>
      </c>
      <c r="H1202" s="138" t="s">
        <v>61</v>
      </c>
      <c r="I1202" s="138" t="s">
        <v>61</v>
      </c>
      <c r="J1202" s="138" t="s">
        <v>61</v>
      </c>
      <c r="K1202" s="138" t="s">
        <v>61</v>
      </c>
      <c r="L1202" s="138" t="s">
        <v>61</v>
      </c>
      <c r="M1202" s="138" t="s">
        <v>61</v>
      </c>
      <c r="N1202" s="138" t="s">
        <v>61</v>
      </c>
      <c r="O1202" s="138" t="s">
        <v>61</v>
      </c>
      <c r="P1202" s="2"/>
    </row>
    <row r="1203" spans="1:16" ht="13.5" customHeight="1" x14ac:dyDescent="0.25">
      <c r="A1203" s="139">
        <v>0.5</v>
      </c>
      <c r="B1203" s="138" t="s">
        <v>61</v>
      </c>
      <c r="C1203" s="138" t="s">
        <v>61</v>
      </c>
      <c r="D1203" s="138" t="s">
        <v>61</v>
      </c>
      <c r="E1203" s="138" t="s">
        <v>61</v>
      </c>
      <c r="F1203" s="138" t="s">
        <v>61</v>
      </c>
      <c r="G1203" s="138" t="s">
        <v>61</v>
      </c>
      <c r="H1203" s="138" t="s">
        <v>61</v>
      </c>
      <c r="I1203" s="138" t="s">
        <v>61</v>
      </c>
      <c r="J1203" s="138" t="s">
        <v>61</v>
      </c>
      <c r="K1203" s="138" t="s">
        <v>61</v>
      </c>
      <c r="L1203" s="138" t="s">
        <v>61</v>
      </c>
      <c r="M1203" s="138" t="s">
        <v>61</v>
      </c>
      <c r="N1203" s="138" t="s">
        <v>61</v>
      </c>
      <c r="O1203" s="138" t="s">
        <v>61</v>
      </c>
      <c r="P1203" s="2"/>
    </row>
    <row r="1204" spans="1:16" ht="13.5" customHeight="1" x14ac:dyDescent="0.25">
      <c r="A1204" s="139">
        <v>0.51041666666666696</v>
      </c>
      <c r="B1204" s="138" t="s">
        <v>61</v>
      </c>
      <c r="C1204" s="138" t="s">
        <v>61</v>
      </c>
      <c r="D1204" s="138" t="s">
        <v>61</v>
      </c>
      <c r="E1204" s="138" t="s">
        <v>61</v>
      </c>
      <c r="F1204" s="138" t="s">
        <v>61</v>
      </c>
      <c r="G1204" s="138" t="s">
        <v>61</v>
      </c>
      <c r="H1204" s="138" t="s">
        <v>61</v>
      </c>
      <c r="I1204" s="138" t="s">
        <v>61</v>
      </c>
      <c r="J1204" s="138" t="s">
        <v>61</v>
      </c>
      <c r="K1204" s="138" t="s">
        <v>61</v>
      </c>
      <c r="L1204" s="138" t="s">
        <v>61</v>
      </c>
      <c r="M1204" s="138" t="s">
        <v>61</v>
      </c>
      <c r="N1204" s="138" t="s">
        <v>61</v>
      </c>
      <c r="O1204" s="138" t="s">
        <v>61</v>
      </c>
      <c r="P1204" s="2"/>
    </row>
    <row r="1205" spans="1:16" ht="13.5" customHeight="1" x14ac:dyDescent="0.25">
      <c r="A1205" s="139">
        <v>0.52083333333333304</v>
      </c>
      <c r="B1205" s="138" t="s">
        <v>61</v>
      </c>
      <c r="C1205" s="138" t="s">
        <v>61</v>
      </c>
      <c r="D1205" s="138" t="s">
        <v>61</v>
      </c>
      <c r="E1205" s="138" t="s">
        <v>61</v>
      </c>
      <c r="F1205" s="138" t="s">
        <v>61</v>
      </c>
      <c r="G1205" s="138" t="s">
        <v>61</v>
      </c>
      <c r="H1205" s="138" t="s">
        <v>61</v>
      </c>
      <c r="I1205" s="138" t="s">
        <v>61</v>
      </c>
      <c r="J1205" s="138" t="s">
        <v>61</v>
      </c>
      <c r="K1205" s="138" t="s">
        <v>61</v>
      </c>
      <c r="L1205" s="138" t="s">
        <v>61</v>
      </c>
      <c r="M1205" s="138" t="s">
        <v>61</v>
      </c>
      <c r="N1205" s="138" t="s">
        <v>61</v>
      </c>
      <c r="O1205" s="138" t="s">
        <v>61</v>
      </c>
      <c r="P1205" s="2"/>
    </row>
    <row r="1206" spans="1:16" ht="13.5" customHeight="1" x14ac:dyDescent="0.25">
      <c r="A1206" s="139">
        <v>0.53125</v>
      </c>
      <c r="B1206" s="138" t="s">
        <v>61</v>
      </c>
      <c r="C1206" s="138" t="s">
        <v>61</v>
      </c>
      <c r="D1206" s="138" t="s">
        <v>61</v>
      </c>
      <c r="E1206" s="138" t="s">
        <v>61</v>
      </c>
      <c r="F1206" s="138" t="s">
        <v>61</v>
      </c>
      <c r="G1206" s="138" t="s">
        <v>61</v>
      </c>
      <c r="H1206" s="138" t="s">
        <v>61</v>
      </c>
      <c r="I1206" s="138" t="s">
        <v>61</v>
      </c>
      <c r="J1206" s="138" t="s">
        <v>61</v>
      </c>
      <c r="K1206" s="138" t="s">
        <v>61</v>
      </c>
      <c r="L1206" s="138" t="s">
        <v>61</v>
      </c>
      <c r="M1206" s="138" t="s">
        <v>61</v>
      </c>
      <c r="N1206" s="138" t="s">
        <v>61</v>
      </c>
      <c r="O1206" s="138" t="s">
        <v>61</v>
      </c>
      <c r="P1206" s="2"/>
    </row>
    <row r="1207" spans="1:16" ht="13.5" customHeight="1" x14ac:dyDescent="0.25">
      <c r="A1207" s="139">
        <v>0.54166666666666696</v>
      </c>
      <c r="B1207" s="138" t="s">
        <v>61</v>
      </c>
      <c r="C1207" s="138" t="s">
        <v>61</v>
      </c>
      <c r="D1207" s="138" t="s">
        <v>61</v>
      </c>
      <c r="E1207" s="138" t="s">
        <v>61</v>
      </c>
      <c r="F1207" s="138" t="s">
        <v>61</v>
      </c>
      <c r="G1207" s="138" t="s">
        <v>61</v>
      </c>
      <c r="H1207" s="138" t="s">
        <v>61</v>
      </c>
      <c r="I1207" s="138" t="s">
        <v>61</v>
      </c>
      <c r="J1207" s="138" t="s">
        <v>61</v>
      </c>
      <c r="K1207" s="138" t="s">
        <v>61</v>
      </c>
      <c r="L1207" s="138" t="s">
        <v>61</v>
      </c>
      <c r="M1207" s="138" t="s">
        <v>61</v>
      </c>
      <c r="N1207" s="138" t="s">
        <v>61</v>
      </c>
      <c r="O1207" s="138" t="s">
        <v>61</v>
      </c>
      <c r="P1207" s="2"/>
    </row>
    <row r="1208" spans="1:16" ht="13.5" customHeight="1" x14ac:dyDescent="0.25">
      <c r="A1208" s="139">
        <v>0.55208333333333304</v>
      </c>
      <c r="B1208" s="138" t="s">
        <v>61</v>
      </c>
      <c r="C1208" s="138" t="s">
        <v>61</v>
      </c>
      <c r="D1208" s="138" t="s">
        <v>61</v>
      </c>
      <c r="E1208" s="138" t="s">
        <v>61</v>
      </c>
      <c r="F1208" s="138" t="s">
        <v>61</v>
      </c>
      <c r="G1208" s="138" t="s">
        <v>61</v>
      </c>
      <c r="H1208" s="138" t="s">
        <v>61</v>
      </c>
      <c r="I1208" s="138" t="s">
        <v>61</v>
      </c>
      <c r="J1208" s="138" t="s">
        <v>61</v>
      </c>
      <c r="K1208" s="138" t="s">
        <v>61</v>
      </c>
      <c r="L1208" s="138" t="s">
        <v>61</v>
      </c>
      <c r="M1208" s="138" t="s">
        <v>61</v>
      </c>
      <c r="N1208" s="138" t="s">
        <v>61</v>
      </c>
      <c r="O1208" s="138" t="s">
        <v>61</v>
      </c>
      <c r="P1208" s="2"/>
    </row>
    <row r="1209" spans="1:16" ht="13.5" customHeight="1" x14ac:dyDescent="0.25">
      <c r="A1209" s="139">
        <v>0.5625</v>
      </c>
      <c r="B1209" s="138" t="s">
        <v>61</v>
      </c>
      <c r="C1209" s="138" t="s">
        <v>61</v>
      </c>
      <c r="D1209" s="138" t="s">
        <v>61</v>
      </c>
      <c r="E1209" s="138" t="s">
        <v>61</v>
      </c>
      <c r="F1209" s="138" t="s">
        <v>61</v>
      </c>
      <c r="G1209" s="138" t="s">
        <v>61</v>
      </c>
      <c r="H1209" s="138" t="s">
        <v>61</v>
      </c>
      <c r="I1209" s="138" t="s">
        <v>61</v>
      </c>
      <c r="J1209" s="138" t="s">
        <v>61</v>
      </c>
      <c r="K1209" s="138" t="s">
        <v>61</v>
      </c>
      <c r="L1209" s="138" t="s">
        <v>61</v>
      </c>
      <c r="M1209" s="138" t="s">
        <v>61</v>
      </c>
      <c r="N1209" s="138" t="s">
        <v>61</v>
      </c>
      <c r="O1209" s="138" t="s">
        <v>61</v>
      </c>
      <c r="P1209" s="2"/>
    </row>
    <row r="1210" spans="1:16" ht="13.5" customHeight="1" x14ac:dyDescent="0.25">
      <c r="A1210" s="139">
        <v>0.57291666666666696</v>
      </c>
      <c r="B1210" s="138" t="s">
        <v>61</v>
      </c>
      <c r="C1210" s="138" t="s">
        <v>61</v>
      </c>
      <c r="D1210" s="138" t="s">
        <v>61</v>
      </c>
      <c r="E1210" s="138" t="s">
        <v>61</v>
      </c>
      <c r="F1210" s="138" t="s">
        <v>61</v>
      </c>
      <c r="G1210" s="138" t="s">
        <v>61</v>
      </c>
      <c r="H1210" s="138" t="s">
        <v>61</v>
      </c>
      <c r="I1210" s="138" t="s">
        <v>61</v>
      </c>
      <c r="J1210" s="138" t="s">
        <v>61</v>
      </c>
      <c r="K1210" s="138" t="s">
        <v>61</v>
      </c>
      <c r="L1210" s="138" t="s">
        <v>61</v>
      </c>
      <c r="M1210" s="138" t="s">
        <v>61</v>
      </c>
      <c r="N1210" s="138" t="s">
        <v>61</v>
      </c>
      <c r="O1210" s="138" t="s">
        <v>61</v>
      </c>
      <c r="P1210" s="2"/>
    </row>
    <row r="1211" spans="1:16" ht="13.5" customHeight="1" x14ac:dyDescent="0.25">
      <c r="A1211" s="139">
        <v>0.58333333333333304</v>
      </c>
      <c r="B1211" s="138" t="s">
        <v>61</v>
      </c>
      <c r="C1211" s="138" t="s">
        <v>61</v>
      </c>
      <c r="D1211" s="138" t="s">
        <v>61</v>
      </c>
      <c r="E1211" s="138" t="s">
        <v>61</v>
      </c>
      <c r="F1211" s="138" t="s">
        <v>61</v>
      </c>
      <c r="G1211" s="138" t="s">
        <v>61</v>
      </c>
      <c r="H1211" s="138" t="s">
        <v>61</v>
      </c>
      <c r="I1211" s="138" t="s">
        <v>61</v>
      </c>
      <c r="J1211" s="138" t="s">
        <v>61</v>
      </c>
      <c r="K1211" s="138" t="s">
        <v>61</v>
      </c>
      <c r="L1211" s="138" t="s">
        <v>61</v>
      </c>
      <c r="M1211" s="138" t="s">
        <v>61</v>
      </c>
      <c r="N1211" s="138" t="s">
        <v>61</v>
      </c>
      <c r="O1211" s="138" t="s">
        <v>61</v>
      </c>
      <c r="P1211" s="2"/>
    </row>
    <row r="1212" spans="1:16" ht="13.5" customHeight="1" x14ac:dyDescent="0.25">
      <c r="A1212" s="139">
        <v>0.59375</v>
      </c>
      <c r="B1212" s="138" t="s">
        <v>61</v>
      </c>
      <c r="C1212" s="138" t="s">
        <v>61</v>
      </c>
      <c r="D1212" s="138" t="s">
        <v>61</v>
      </c>
      <c r="E1212" s="138" t="s">
        <v>61</v>
      </c>
      <c r="F1212" s="138" t="s">
        <v>61</v>
      </c>
      <c r="G1212" s="138" t="s">
        <v>61</v>
      </c>
      <c r="H1212" s="138" t="s">
        <v>61</v>
      </c>
      <c r="I1212" s="138" t="s">
        <v>61</v>
      </c>
      <c r="J1212" s="138" t="s">
        <v>61</v>
      </c>
      <c r="K1212" s="138" t="s">
        <v>61</v>
      </c>
      <c r="L1212" s="138" t="s">
        <v>61</v>
      </c>
      <c r="M1212" s="138" t="s">
        <v>61</v>
      </c>
      <c r="N1212" s="138" t="s">
        <v>61</v>
      </c>
      <c r="O1212" s="138" t="s">
        <v>61</v>
      </c>
      <c r="P1212" s="2"/>
    </row>
    <row r="1213" spans="1:16" ht="13.5" customHeight="1" x14ac:dyDescent="0.25">
      <c r="A1213" s="139">
        <v>0.60416666666666696</v>
      </c>
      <c r="B1213" s="138" t="s">
        <v>61</v>
      </c>
      <c r="C1213" s="138" t="s">
        <v>61</v>
      </c>
      <c r="D1213" s="138" t="s">
        <v>61</v>
      </c>
      <c r="E1213" s="138" t="s">
        <v>61</v>
      </c>
      <c r="F1213" s="138" t="s">
        <v>61</v>
      </c>
      <c r="G1213" s="138" t="s">
        <v>61</v>
      </c>
      <c r="H1213" s="138" t="s">
        <v>61</v>
      </c>
      <c r="I1213" s="138" t="s">
        <v>61</v>
      </c>
      <c r="J1213" s="138" t="s">
        <v>61</v>
      </c>
      <c r="K1213" s="138" t="s">
        <v>61</v>
      </c>
      <c r="L1213" s="138" t="s">
        <v>61</v>
      </c>
      <c r="M1213" s="138" t="s">
        <v>61</v>
      </c>
      <c r="N1213" s="138" t="s">
        <v>61</v>
      </c>
      <c r="O1213" s="138" t="s">
        <v>61</v>
      </c>
      <c r="P1213" s="2"/>
    </row>
    <row r="1214" spans="1:16" ht="13.5" customHeight="1" x14ac:dyDescent="0.25">
      <c r="A1214" s="139">
        <v>0.61458333333333304</v>
      </c>
      <c r="B1214" s="138" t="s">
        <v>61</v>
      </c>
      <c r="C1214" s="138" t="s">
        <v>61</v>
      </c>
      <c r="D1214" s="138" t="s">
        <v>61</v>
      </c>
      <c r="E1214" s="138" t="s">
        <v>61</v>
      </c>
      <c r="F1214" s="138" t="s">
        <v>61</v>
      </c>
      <c r="G1214" s="138" t="s">
        <v>61</v>
      </c>
      <c r="H1214" s="138" t="s">
        <v>61</v>
      </c>
      <c r="I1214" s="138" t="s">
        <v>61</v>
      </c>
      <c r="J1214" s="138" t="s">
        <v>61</v>
      </c>
      <c r="K1214" s="138" t="s">
        <v>61</v>
      </c>
      <c r="L1214" s="138" t="s">
        <v>61</v>
      </c>
      <c r="M1214" s="138" t="s">
        <v>61</v>
      </c>
      <c r="N1214" s="138" t="s">
        <v>61</v>
      </c>
      <c r="O1214" s="138" t="s">
        <v>61</v>
      </c>
      <c r="P1214" s="2"/>
    </row>
    <row r="1215" spans="1:16" ht="13.5" customHeight="1" x14ac:dyDescent="0.25">
      <c r="A1215" s="139">
        <v>0.625</v>
      </c>
      <c r="B1215" s="138" t="s">
        <v>61</v>
      </c>
      <c r="C1215" s="138" t="s">
        <v>61</v>
      </c>
      <c r="D1215" s="138" t="s">
        <v>61</v>
      </c>
      <c r="E1215" s="138" t="s">
        <v>61</v>
      </c>
      <c r="F1215" s="138" t="s">
        <v>61</v>
      </c>
      <c r="G1215" s="138" t="s">
        <v>61</v>
      </c>
      <c r="H1215" s="138" t="s">
        <v>61</v>
      </c>
      <c r="I1215" s="138" t="s">
        <v>61</v>
      </c>
      <c r="J1215" s="138" t="s">
        <v>61</v>
      </c>
      <c r="K1215" s="138" t="s">
        <v>61</v>
      </c>
      <c r="L1215" s="138" t="s">
        <v>61</v>
      </c>
      <c r="M1215" s="138" t="s">
        <v>61</v>
      </c>
      <c r="N1215" s="138" t="s">
        <v>61</v>
      </c>
      <c r="O1215" s="138" t="s">
        <v>61</v>
      </c>
      <c r="P1215" s="2"/>
    </row>
    <row r="1216" spans="1:16" ht="13.5" customHeight="1" x14ac:dyDescent="0.25">
      <c r="A1216" s="139">
        <v>0.63541666666666696</v>
      </c>
      <c r="B1216" s="138" t="s">
        <v>61</v>
      </c>
      <c r="C1216" s="138" t="s">
        <v>61</v>
      </c>
      <c r="D1216" s="138" t="s">
        <v>61</v>
      </c>
      <c r="E1216" s="138" t="s">
        <v>61</v>
      </c>
      <c r="F1216" s="138" t="s">
        <v>61</v>
      </c>
      <c r="G1216" s="138" t="s">
        <v>61</v>
      </c>
      <c r="H1216" s="138" t="s">
        <v>61</v>
      </c>
      <c r="I1216" s="138" t="s">
        <v>61</v>
      </c>
      <c r="J1216" s="138" t="s">
        <v>61</v>
      </c>
      <c r="K1216" s="138" t="s">
        <v>61</v>
      </c>
      <c r="L1216" s="138" t="s">
        <v>61</v>
      </c>
      <c r="M1216" s="138" t="s">
        <v>61</v>
      </c>
      <c r="N1216" s="138" t="s">
        <v>61</v>
      </c>
      <c r="O1216" s="138" t="s">
        <v>61</v>
      </c>
      <c r="P1216" s="2"/>
    </row>
    <row r="1217" spans="1:16" ht="13.5" customHeight="1" x14ac:dyDescent="0.25">
      <c r="A1217" s="139">
        <v>0.64583333333333304</v>
      </c>
      <c r="B1217" s="138" t="s">
        <v>61</v>
      </c>
      <c r="C1217" s="138" t="s">
        <v>61</v>
      </c>
      <c r="D1217" s="138" t="s">
        <v>61</v>
      </c>
      <c r="E1217" s="138" t="s">
        <v>61</v>
      </c>
      <c r="F1217" s="138" t="s">
        <v>61</v>
      </c>
      <c r="G1217" s="138" t="s">
        <v>61</v>
      </c>
      <c r="H1217" s="138" t="s">
        <v>61</v>
      </c>
      <c r="I1217" s="138" t="s">
        <v>61</v>
      </c>
      <c r="J1217" s="138" t="s">
        <v>61</v>
      </c>
      <c r="K1217" s="138" t="s">
        <v>61</v>
      </c>
      <c r="L1217" s="138" t="s">
        <v>61</v>
      </c>
      <c r="M1217" s="138" t="s">
        <v>61</v>
      </c>
      <c r="N1217" s="138" t="s">
        <v>61</v>
      </c>
      <c r="O1217" s="138" t="s">
        <v>61</v>
      </c>
      <c r="P1217" s="2"/>
    </row>
    <row r="1218" spans="1:16" ht="13.5" customHeight="1" x14ac:dyDescent="0.25">
      <c r="A1218" s="139">
        <v>0.65625</v>
      </c>
      <c r="B1218" s="138" t="s">
        <v>61</v>
      </c>
      <c r="C1218" s="138" t="s">
        <v>61</v>
      </c>
      <c r="D1218" s="138" t="s">
        <v>61</v>
      </c>
      <c r="E1218" s="138" t="s">
        <v>61</v>
      </c>
      <c r="F1218" s="138" t="s">
        <v>61</v>
      </c>
      <c r="G1218" s="138" t="s">
        <v>61</v>
      </c>
      <c r="H1218" s="138" t="s">
        <v>61</v>
      </c>
      <c r="I1218" s="138" t="s">
        <v>61</v>
      </c>
      <c r="J1218" s="138" t="s">
        <v>61</v>
      </c>
      <c r="K1218" s="138" t="s">
        <v>61</v>
      </c>
      <c r="L1218" s="138" t="s">
        <v>61</v>
      </c>
      <c r="M1218" s="138" t="s">
        <v>61</v>
      </c>
      <c r="N1218" s="138" t="s">
        <v>61</v>
      </c>
      <c r="O1218" s="138" t="s">
        <v>61</v>
      </c>
      <c r="P1218" s="2"/>
    </row>
    <row r="1219" spans="1:16" ht="13.5" customHeight="1" x14ac:dyDescent="0.25">
      <c r="A1219" s="139">
        <v>0.66666666666666696</v>
      </c>
      <c r="B1219" s="138" t="s">
        <v>61</v>
      </c>
      <c r="C1219" s="138" t="s">
        <v>61</v>
      </c>
      <c r="D1219" s="138" t="s">
        <v>61</v>
      </c>
      <c r="E1219" s="138" t="s">
        <v>61</v>
      </c>
      <c r="F1219" s="138" t="s">
        <v>61</v>
      </c>
      <c r="G1219" s="138" t="s">
        <v>61</v>
      </c>
      <c r="H1219" s="138" t="s">
        <v>61</v>
      </c>
      <c r="I1219" s="138" t="s">
        <v>61</v>
      </c>
      <c r="J1219" s="138" t="s">
        <v>61</v>
      </c>
      <c r="K1219" s="138" t="s">
        <v>61</v>
      </c>
      <c r="L1219" s="138" t="s">
        <v>61</v>
      </c>
      <c r="M1219" s="138" t="s">
        <v>61</v>
      </c>
      <c r="N1219" s="138" t="s">
        <v>61</v>
      </c>
      <c r="O1219" s="138" t="s">
        <v>61</v>
      </c>
      <c r="P1219" s="2"/>
    </row>
    <row r="1220" spans="1:16" ht="13.5" customHeight="1" x14ac:dyDescent="0.25">
      <c r="A1220" s="139">
        <v>0.67708333333333304</v>
      </c>
      <c r="B1220" s="138" t="s">
        <v>61</v>
      </c>
      <c r="C1220" s="138" t="s">
        <v>61</v>
      </c>
      <c r="D1220" s="138" t="s">
        <v>61</v>
      </c>
      <c r="E1220" s="138" t="s">
        <v>61</v>
      </c>
      <c r="F1220" s="138" t="s">
        <v>61</v>
      </c>
      <c r="G1220" s="138" t="s">
        <v>61</v>
      </c>
      <c r="H1220" s="138" t="s">
        <v>61</v>
      </c>
      <c r="I1220" s="138" t="s">
        <v>61</v>
      </c>
      <c r="J1220" s="138" t="s">
        <v>61</v>
      </c>
      <c r="K1220" s="138" t="s">
        <v>61</v>
      </c>
      <c r="L1220" s="138" t="s">
        <v>61</v>
      </c>
      <c r="M1220" s="138" t="s">
        <v>61</v>
      </c>
      <c r="N1220" s="138" t="s">
        <v>61</v>
      </c>
      <c r="O1220" s="138" t="s">
        <v>61</v>
      </c>
      <c r="P1220" s="2"/>
    </row>
    <row r="1221" spans="1:16" ht="13.5" customHeight="1" x14ac:dyDescent="0.25">
      <c r="A1221" s="139">
        <v>0.6875</v>
      </c>
      <c r="B1221" s="138" t="s">
        <v>61</v>
      </c>
      <c r="C1221" s="138" t="s">
        <v>61</v>
      </c>
      <c r="D1221" s="138" t="s">
        <v>61</v>
      </c>
      <c r="E1221" s="138" t="s">
        <v>61</v>
      </c>
      <c r="F1221" s="138" t="s">
        <v>61</v>
      </c>
      <c r="G1221" s="138" t="s">
        <v>61</v>
      </c>
      <c r="H1221" s="138" t="s">
        <v>61</v>
      </c>
      <c r="I1221" s="138" t="s">
        <v>61</v>
      </c>
      <c r="J1221" s="138" t="s">
        <v>61</v>
      </c>
      <c r="K1221" s="138" t="s">
        <v>61</v>
      </c>
      <c r="L1221" s="138" t="s">
        <v>61</v>
      </c>
      <c r="M1221" s="138" t="s">
        <v>61</v>
      </c>
      <c r="N1221" s="138" t="s">
        <v>61</v>
      </c>
      <c r="O1221" s="138" t="s">
        <v>61</v>
      </c>
      <c r="P1221" s="2"/>
    </row>
    <row r="1222" spans="1:16" ht="13.5" customHeight="1" x14ac:dyDescent="0.25">
      <c r="A1222" s="139">
        <v>0.69791666666666696</v>
      </c>
      <c r="B1222" s="138" t="s">
        <v>61</v>
      </c>
      <c r="C1222" s="138" t="s">
        <v>61</v>
      </c>
      <c r="D1222" s="138" t="s">
        <v>61</v>
      </c>
      <c r="E1222" s="138" t="s">
        <v>61</v>
      </c>
      <c r="F1222" s="138" t="s">
        <v>61</v>
      </c>
      <c r="G1222" s="138" t="s">
        <v>61</v>
      </c>
      <c r="H1222" s="138" t="s">
        <v>61</v>
      </c>
      <c r="I1222" s="138" t="s">
        <v>61</v>
      </c>
      <c r="J1222" s="138" t="s">
        <v>61</v>
      </c>
      <c r="K1222" s="138" t="s">
        <v>61</v>
      </c>
      <c r="L1222" s="138" t="s">
        <v>61</v>
      </c>
      <c r="M1222" s="138" t="s">
        <v>61</v>
      </c>
      <c r="N1222" s="138" t="s">
        <v>61</v>
      </c>
      <c r="O1222" s="138" t="s">
        <v>61</v>
      </c>
      <c r="P1222" s="2"/>
    </row>
    <row r="1223" spans="1:16" ht="13.5" customHeight="1" x14ac:dyDescent="0.25">
      <c r="A1223" s="139">
        <v>0.70833333333333304</v>
      </c>
      <c r="B1223" s="138" t="s">
        <v>61</v>
      </c>
      <c r="C1223" s="138" t="s">
        <v>61</v>
      </c>
      <c r="D1223" s="138" t="s">
        <v>61</v>
      </c>
      <c r="E1223" s="138" t="s">
        <v>61</v>
      </c>
      <c r="F1223" s="138" t="s">
        <v>61</v>
      </c>
      <c r="G1223" s="138" t="s">
        <v>61</v>
      </c>
      <c r="H1223" s="138" t="s">
        <v>61</v>
      </c>
      <c r="I1223" s="138" t="s">
        <v>61</v>
      </c>
      <c r="J1223" s="138" t="s">
        <v>61</v>
      </c>
      <c r="K1223" s="138" t="s">
        <v>61</v>
      </c>
      <c r="L1223" s="138" t="s">
        <v>61</v>
      </c>
      <c r="M1223" s="138" t="s">
        <v>61</v>
      </c>
      <c r="N1223" s="138" t="s">
        <v>61</v>
      </c>
      <c r="O1223" s="138" t="s">
        <v>61</v>
      </c>
      <c r="P1223" s="2"/>
    </row>
    <row r="1224" spans="1:16" ht="13.5" customHeight="1" x14ac:dyDescent="0.25">
      <c r="A1224" s="139">
        <v>0.71875</v>
      </c>
      <c r="B1224" s="138" t="s">
        <v>61</v>
      </c>
      <c r="C1224" s="138" t="s">
        <v>61</v>
      </c>
      <c r="D1224" s="138" t="s">
        <v>61</v>
      </c>
      <c r="E1224" s="138" t="s">
        <v>61</v>
      </c>
      <c r="F1224" s="138" t="s">
        <v>61</v>
      </c>
      <c r="G1224" s="138" t="s">
        <v>61</v>
      </c>
      <c r="H1224" s="138" t="s">
        <v>61</v>
      </c>
      <c r="I1224" s="138" t="s">
        <v>61</v>
      </c>
      <c r="J1224" s="138" t="s">
        <v>61</v>
      </c>
      <c r="K1224" s="138" t="s">
        <v>61</v>
      </c>
      <c r="L1224" s="138" t="s">
        <v>61</v>
      </c>
      <c r="M1224" s="138" t="s">
        <v>61</v>
      </c>
      <c r="N1224" s="138" t="s">
        <v>61</v>
      </c>
      <c r="O1224" s="138" t="s">
        <v>61</v>
      </c>
      <c r="P1224" s="2"/>
    </row>
    <row r="1225" spans="1:16" ht="13.5" customHeight="1" x14ac:dyDescent="0.25">
      <c r="A1225" s="139">
        <v>0.72916666666666696</v>
      </c>
      <c r="B1225" s="138" t="s">
        <v>61</v>
      </c>
      <c r="C1225" s="138" t="s">
        <v>61</v>
      </c>
      <c r="D1225" s="138" t="s">
        <v>61</v>
      </c>
      <c r="E1225" s="138" t="s">
        <v>61</v>
      </c>
      <c r="F1225" s="138" t="s">
        <v>61</v>
      </c>
      <c r="G1225" s="138" t="s">
        <v>61</v>
      </c>
      <c r="H1225" s="138" t="s">
        <v>61</v>
      </c>
      <c r="I1225" s="138" t="s">
        <v>61</v>
      </c>
      <c r="J1225" s="138" t="s">
        <v>61</v>
      </c>
      <c r="K1225" s="138" t="s">
        <v>61</v>
      </c>
      <c r="L1225" s="138" t="s">
        <v>61</v>
      </c>
      <c r="M1225" s="138" t="s">
        <v>61</v>
      </c>
      <c r="N1225" s="138" t="s">
        <v>61</v>
      </c>
      <c r="O1225" s="138" t="s">
        <v>61</v>
      </c>
      <c r="P1225" s="2"/>
    </row>
    <row r="1226" spans="1:16" ht="13.5" customHeight="1" x14ac:dyDescent="0.25">
      <c r="A1226" s="139">
        <v>0.73958333333333304</v>
      </c>
      <c r="B1226" s="138" t="s">
        <v>61</v>
      </c>
      <c r="C1226" s="138" t="s">
        <v>61</v>
      </c>
      <c r="D1226" s="138" t="s">
        <v>61</v>
      </c>
      <c r="E1226" s="138" t="s">
        <v>61</v>
      </c>
      <c r="F1226" s="138" t="s">
        <v>61</v>
      </c>
      <c r="G1226" s="138" t="s">
        <v>61</v>
      </c>
      <c r="H1226" s="138" t="s">
        <v>61</v>
      </c>
      <c r="I1226" s="138" t="s">
        <v>61</v>
      </c>
      <c r="J1226" s="138" t="s">
        <v>61</v>
      </c>
      <c r="K1226" s="138" t="s">
        <v>61</v>
      </c>
      <c r="L1226" s="138" t="s">
        <v>61</v>
      </c>
      <c r="M1226" s="138" t="s">
        <v>61</v>
      </c>
      <c r="N1226" s="138" t="s">
        <v>61</v>
      </c>
      <c r="O1226" s="138" t="s">
        <v>61</v>
      </c>
      <c r="P1226" s="2"/>
    </row>
    <row r="1227" spans="1:16" ht="13.5" customHeight="1" x14ac:dyDescent="0.25">
      <c r="A1227" s="139">
        <v>0.75</v>
      </c>
      <c r="B1227" s="138" t="s">
        <v>61</v>
      </c>
      <c r="C1227" s="138" t="s">
        <v>61</v>
      </c>
      <c r="D1227" s="138" t="s">
        <v>61</v>
      </c>
      <c r="E1227" s="138" t="s">
        <v>61</v>
      </c>
      <c r="F1227" s="138" t="s">
        <v>61</v>
      </c>
      <c r="G1227" s="138" t="s">
        <v>61</v>
      </c>
      <c r="H1227" s="138" t="s">
        <v>61</v>
      </c>
      <c r="I1227" s="138" t="s">
        <v>61</v>
      </c>
      <c r="J1227" s="138" t="s">
        <v>61</v>
      </c>
      <c r="K1227" s="138" t="s">
        <v>61</v>
      </c>
      <c r="L1227" s="138" t="s">
        <v>61</v>
      </c>
      <c r="M1227" s="138" t="s">
        <v>61</v>
      </c>
      <c r="N1227" s="138" t="s">
        <v>61</v>
      </c>
      <c r="O1227" s="138" t="s">
        <v>61</v>
      </c>
      <c r="P1227" s="2"/>
    </row>
    <row r="1228" spans="1:16" ht="13.5" customHeight="1" x14ac:dyDescent="0.25">
      <c r="A1228" s="139">
        <v>0.76041666666666696</v>
      </c>
      <c r="B1228" s="138" t="s">
        <v>61</v>
      </c>
      <c r="C1228" s="138" t="s">
        <v>61</v>
      </c>
      <c r="D1228" s="138" t="s">
        <v>61</v>
      </c>
      <c r="E1228" s="138" t="s">
        <v>61</v>
      </c>
      <c r="F1228" s="138" t="s">
        <v>61</v>
      </c>
      <c r="G1228" s="138" t="s">
        <v>61</v>
      </c>
      <c r="H1228" s="138" t="s">
        <v>61</v>
      </c>
      <c r="I1228" s="138" t="s">
        <v>61</v>
      </c>
      <c r="J1228" s="138" t="s">
        <v>61</v>
      </c>
      <c r="K1228" s="138" t="s">
        <v>61</v>
      </c>
      <c r="L1228" s="138" t="s">
        <v>61</v>
      </c>
      <c r="M1228" s="138" t="s">
        <v>61</v>
      </c>
      <c r="N1228" s="138" t="s">
        <v>61</v>
      </c>
      <c r="O1228" s="138" t="s">
        <v>61</v>
      </c>
      <c r="P1228" s="2"/>
    </row>
    <row r="1229" spans="1:16" ht="13.5" customHeight="1" x14ac:dyDescent="0.25">
      <c r="A1229" s="139">
        <v>0.77083333333333304</v>
      </c>
      <c r="B1229" s="138" t="s">
        <v>61</v>
      </c>
      <c r="C1229" s="138" t="s">
        <v>61</v>
      </c>
      <c r="D1229" s="138" t="s">
        <v>61</v>
      </c>
      <c r="E1229" s="138" t="s">
        <v>61</v>
      </c>
      <c r="F1229" s="138" t="s">
        <v>61</v>
      </c>
      <c r="G1229" s="138" t="s">
        <v>61</v>
      </c>
      <c r="H1229" s="138" t="s">
        <v>61</v>
      </c>
      <c r="I1229" s="138" t="s">
        <v>61</v>
      </c>
      <c r="J1229" s="138" t="s">
        <v>61</v>
      </c>
      <c r="K1229" s="138" t="s">
        <v>61</v>
      </c>
      <c r="L1229" s="138" t="s">
        <v>61</v>
      </c>
      <c r="M1229" s="138" t="s">
        <v>61</v>
      </c>
      <c r="N1229" s="138" t="s">
        <v>61</v>
      </c>
      <c r="O1229" s="138" t="s">
        <v>61</v>
      </c>
      <c r="P1229" s="2"/>
    </row>
    <row r="1230" spans="1:16" ht="13.5" customHeight="1" x14ac:dyDescent="0.25">
      <c r="A1230" s="139">
        <v>0.78125</v>
      </c>
      <c r="B1230" s="138" t="s">
        <v>61</v>
      </c>
      <c r="C1230" s="138" t="s">
        <v>61</v>
      </c>
      <c r="D1230" s="138" t="s">
        <v>61</v>
      </c>
      <c r="E1230" s="138" t="s">
        <v>61</v>
      </c>
      <c r="F1230" s="138" t="s">
        <v>61</v>
      </c>
      <c r="G1230" s="138" t="s">
        <v>61</v>
      </c>
      <c r="H1230" s="138" t="s">
        <v>61</v>
      </c>
      <c r="I1230" s="138" t="s">
        <v>61</v>
      </c>
      <c r="J1230" s="138" t="s">
        <v>61</v>
      </c>
      <c r="K1230" s="138" t="s">
        <v>61</v>
      </c>
      <c r="L1230" s="138" t="s">
        <v>61</v>
      </c>
      <c r="M1230" s="138" t="s">
        <v>61</v>
      </c>
      <c r="N1230" s="138" t="s">
        <v>61</v>
      </c>
      <c r="O1230" s="138" t="s">
        <v>61</v>
      </c>
      <c r="P1230" s="2"/>
    </row>
    <row r="1231" spans="1:16" ht="13.5" customHeight="1" x14ac:dyDescent="0.25">
      <c r="A1231" s="139">
        <v>0.79166666666666696</v>
      </c>
      <c r="B1231" s="138" t="s">
        <v>61</v>
      </c>
      <c r="C1231" s="138" t="s">
        <v>61</v>
      </c>
      <c r="D1231" s="138" t="s">
        <v>61</v>
      </c>
      <c r="E1231" s="138" t="s">
        <v>61</v>
      </c>
      <c r="F1231" s="138" t="s">
        <v>61</v>
      </c>
      <c r="G1231" s="138" t="s">
        <v>61</v>
      </c>
      <c r="H1231" s="138" t="s">
        <v>61</v>
      </c>
      <c r="I1231" s="138" t="s">
        <v>61</v>
      </c>
      <c r="J1231" s="138" t="s">
        <v>61</v>
      </c>
      <c r="K1231" s="138" t="s">
        <v>61</v>
      </c>
      <c r="L1231" s="138" t="s">
        <v>61</v>
      </c>
      <c r="M1231" s="138" t="s">
        <v>61</v>
      </c>
      <c r="N1231" s="138" t="s">
        <v>61</v>
      </c>
      <c r="O1231" s="138" t="s">
        <v>61</v>
      </c>
      <c r="P1231" s="2"/>
    </row>
    <row r="1232" spans="1:16" ht="13.5" customHeight="1" x14ac:dyDescent="0.25">
      <c r="A1232" s="139">
        <v>0.80208333333333304</v>
      </c>
      <c r="B1232" s="138" t="s">
        <v>61</v>
      </c>
      <c r="C1232" s="138" t="s">
        <v>61</v>
      </c>
      <c r="D1232" s="138" t="s">
        <v>61</v>
      </c>
      <c r="E1232" s="138" t="s">
        <v>61</v>
      </c>
      <c r="F1232" s="138" t="s">
        <v>61</v>
      </c>
      <c r="G1232" s="138" t="s">
        <v>61</v>
      </c>
      <c r="H1232" s="138" t="s">
        <v>61</v>
      </c>
      <c r="I1232" s="138" t="s">
        <v>61</v>
      </c>
      <c r="J1232" s="138" t="s">
        <v>61</v>
      </c>
      <c r="K1232" s="138" t="s">
        <v>61</v>
      </c>
      <c r="L1232" s="138" t="s">
        <v>61</v>
      </c>
      <c r="M1232" s="138" t="s">
        <v>61</v>
      </c>
      <c r="N1232" s="138" t="s">
        <v>61</v>
      </c>
      <c r="O1232" s="138" t="s">
        <v>61</v>
      </c>
      <c r="P1232" s="2"/>
    </row>
    <row r="1233" spans="1:16" ht="13.5" customHeight="1" x14ac:dyDescent="0.25">
      <c r="A1233" s="139">
        <v>0.8125</v>
      </c>
      <c r="B1233" s="138" t="s">
        <v>61</v>
      </c>
      <c r="C1233" s="138" t="s">
        <v>61</v>
      </c>
      <c r="D1233" s="138" t="s">
        <v>61</v>
      </c>
      <c r="E1233" s="138" t="s">
        <v>61</v>
      </c>
      <c r="F1233" s="138" t="s">
        <v>61</v>
      </c>
      <c r="G1233" s="138" t="s">
        <v>61</v>
      </c>
      <c r="H1233" s="138" t="s">
        <v>61</v>
      </c>
      <c r="I1233" s="138" t="s">
        <v>61</v>
      </c>
      <c r="J1233" s="138" t="s">
        <v>61</v>
      </c>
      <c r="K1233" s="138" t="s">
        <v>61</v>
      </c>
      <c r="L1233" s="138" t="s">
        <v>61</v>
      </c>
      <c r="M1233" s="138" t="s">
        <v>61</v>
      </c>
      <c r="N1233" s="138" t="s">
        <v>61</v>
      </c>
      <c r="O1233" s="138" t="s">
        <v>61</v>
      </c>
      <c r="P1233" s="2"/>
    </row>
    <row r="1234" spans="1:16" ht="13.5" customHeight="1" x14ac:dyDescent="0.25">
      <c r="A1234" s="139">
        <v>0.82291666666666696</v>
      </c>
      <c r="B1234" s="138" t="s">
        <v>61</v>
      </c>
      <c r="C1234" s="138" t="s">
        <v>61</v>
      </c>
      <c r="D1234" s="138" t="s">
        <v>61</v>
      </c>
      <c r="E1234" s="138" t="s">
        <v>61</v>
      </c>
      <c r="F1234" s="138" t="s">
        <v>61</v>
      </c>
      <c r="G1234" s="138" t="s">
        <v>61</v>
      </c>
      <c r="H1234" s="138" t="s">
        <v>61</v>
      </c>
      <c r="I1234" s="138" t="s">
        <v>61</v>
      </c>
      <c r="J1234" s="138" t="s">
        <v>61</v>
      </c>
      <c r="K1234" s="138" t="s">
        <v>61</v>
      </c>
      <c r="L1234" s="138" t="s">
        <v>61</v>
      </c>
      <c r="M1234" s="138" t="s">
        <v>61</v>
      </c>
      <c r="N1234" s="138" t="s">
        <v>61</v>
      </c>
      <c r="O1234" s="138" t="s">
        <v>61</v>
      </c>
      <c r="P1234" s="2"/>
    </row>
    <row r="1235" spans="1:16" ht="13.5" customHeight="1" x14ac:dyDescent="0.25">
      <c r="A1235" s="139">
        <v>0.83333333333333304</v>
      </c>
      <c r="B1235" s="138" t="s">
        <v>61</v>
      </c>
      <c r="C1235" s="138" t="s">
        <v>61</v>
      </c>
      <c r="D1235" s="138" t="s">
        <v>61</v>
      </c>
      <c r="E1235" s="138" t="s">
        <v>61</v>
      </c>
      <c r="F1235" s="138" t="s">
        <v>61</v>
      </c>
      <c r="G1235" s="138" t="s">
        <v>61</v>
      </c>
      <c r="H1235" s="138" t="s">
        <v>61</v>
      </c>
      <c r="I1235" s="138" t="s">
        <v>61</v>
      </c>
      <c r="J1235" s="138" t="s">
        <v>61</v>
      </c>
      <c r="K1235" s="138" t="s">
        <v>61</v>
      </c>
      <c r="L1235" s="138" t="s">
        <v>61</v>
      </c>
      <c r="M1235" s="138" t="s">
        <v>61</v>
      </c>
      <c r="N1235" s="138" t="s">
        <v>61</v>
      </c>
      <c r="O1235" s="138" t="s">
        <v>61</v>
      </c>
      <c r="P1235" s="2"/>
    </row>
    <row r="1236" spans="1:16" ht="13.5" customHeight="1" x14ac:dyDescent="0.25">
      <c r="A1236" s="139">
        <v>0.84375</v>
      </c>
      <c r="B1236" s="138" t="s">
        <v>61</v>
      </c>
      <c r="C1236" s="138" t="s">
        <v>61</v>
      </c>
      <c r="D1236" s="138" t="s">
        <v>61</v>
      </c>
      <c r="E1236" s="138" t="s">
        <v>61</v>
      </c>
      <c r="F1236" s="138" t="s">
        <v>61</v>
      </c>
      <c r="G1236" s="138" t="s">
        <v>61</v>
      </c>
      <c r="H1236" s="138" t="s">
        <v>61</v>
      </c>
      <c r="I1236" s="138" t="s">
        <v>61</v>
      </c>
      <c r="J1236" s="138" t="s">
        <v>61</v>
      </c>
      <c r="K1236" s="138" t="s">
        <v>61</v>
      </c>
      <c r="L1236" s="138" t="s">
        <v>61</v>
      </c>
      <c r="M1236" s="138" t="s">
        <v>61</v>
      </c>
      <c r="N1236" s="138" t="s">
        <v>61</v>
      </c>
      <c r="O1236" s="138" t="s">
        <v>61</v>
      </c>
      <c r="P1236" s="2"/>
    </row>
    <row r="1237" spans="1:16" ht="13.5" customHeight="1" x14ac:dyDescent="0.25">
      <c r="A1237" s="139">
        <v>0.85416666666666696</v>
      </c>
      <c r="B1237" s="138" t="s">
        <v>61</v>
      </c>
      <c r="C1237" s="138" t="s">
        <v>61</v>
      </c>
      <c r="D1237" s="138" t="s">
        <v>61</v>
      </c>
      <c r="E1237" s="138" t="s">
        <v>61</v>
      </c>
      <c r="F1237" s="138" t="s">
        <v>61</v>
      </c>
      <c r="G1237" s="138" t="s">
        <v>61</v>
      </c>
      <c r="H1237" s="138" t="s">
        <v>61</v>
      </c>
      <c r="I1237" s="138" t="s">
        <v>61</v>
      </c>
      <c r="J1237" s="138" t="s">
        <v>61</v>
      </c>
      <c r="K1237" s="138" t="s">
        <v>61</v>
      </c>
      <c r="L1237" s="138" t="s">
        <v>61</v>
      </c>
      <c r="M1237" s="138" t="s">
        <v>61</v>
      </c>
      <c r="N1237" s="138" t="s">
        <v>61</v>
      </c>
      <c r="O1237" s="138" t="s">
        <v>61</v>
      </c>
      <c r="P1237" s="2"/>
    </row>
    <row r="1238" spans="1:16" ht="13.5" customHeight="1" x14ac:dyDescent="0.25">
      <c r="A1238" s="139">
        <v>0.86458333333333304</v>
      </c>
      <c r="B1238" s="138" t="s">
        <v>61</v>
      </c>
      <c r="C1238" s="138" t="s">
        <v>61</v>
      </c>
      <c r="D1238" s="138" t="s">
        <v>61</v>
      </c>
      <c r="E1238" s="138" t="s">
        <v>61</v>
      </c>
      <c r="F1238" s="138" t="s">
        <v>61</v>
      </c>
      <c r="G1238" s="138" t="s">
        <v>61</v>
      </c>
      <c r="H1238" s="138" t="s">
        <v>61</v>
      </c>
      <c r="I1238" s="138" t="s">
        <v>61</v>
      </c>
      <c r="J1238" s="138" t="s">
        <v>61</v>
      </c>
      <c r="K1238" s="138" t="s">
        <v>61</v>
      </c>
      <c r="L1238" s="138" t="s">
        <v>61</v>
      </c>
      <c r="M1238" s="138" t="s">
        <v>61</v>
      </c>
      <c r="N1238" s="138" t="s">
        <v>61</v>
      </c>
      <c r="O1238" s="138" t="s">
        <v>61</v>
      </c>
      <c r="P1238" s="2"/>
    </row>
    <row r="1239" spans="1:16" ht="13.5" customHeight="1" x14ac:dyDescent="0.25">
      <c r="A1239" s="139">
        <v>0.875</v>
      </c>
      <c r="B1239" s="138" t="s">
        <v>61</v>
      </c>
      <c r="C1239" s="138" t="s">
        <v>61</v>
      </c>
      <c r="D1239" s="138" t="s">
        <v>61</v>
      </c>
      <c r="E1239" s="138" t="s">
        <v>61</v>
      </c>
      <c r="F1239" s="138" t="s">
        <v>61</v>
      </c>
      <c r="G1239" s="138" t="s">
        <v>61</v>
      </c>
      <c r="H1239" s="138" t="s">
        <v>61</v>
      </c>
      <c r="I1239" s="138" t="s">
        <v>61</v>
      </c>
      <c r="J1239" s="138" t="s">
        <v>61</v>
      </c>
      <c r="K1239" s="138" t="s">
        <v>61</v>
      </c>
      <c r="L1239" s="138" t="s">
        <v>61</v>
      </c>
      <c r="M1239" s="138" t="s">
        <v>61</v>
      </c>
      <c r="N1239" s="138" t="s">
        <v>61</v>
      </c>
      <c r="O1239" s="138" t="s">
        <v>61</v>
      </c>
      <c r="P1239" s="2"/>
    </row>
    <row r="1240" spans="1:16" ht="13.5" customHeight="1" x14ac:dyDescent="0.25">
      <c r="A1240" s="139">
        <v>0.88541666666666696</v>
      </c>
      <c r="B1240" s="138" t="s">
        <v>61</v>
      </c>
      <c r="C1240" s="138" t="s">
        <v>61</v>
      </c>
      <c r="D1240" s="138" t="s">
        <v>61</v>
      </c>
      <c r="E1240" s="138" t="s">
        <v>61</v>
      </c>
      <c r="F1240" s="138" t="s">
        <v>61</v>
      </c>
      <c r="G1240" s="138" t="s">
        <v>61</v>
      </c>
      <c r="H1240" s="138" t="s">
        <v>61</v>
      </c>
      <c r="I1240" s="138" t="s">
        <v>61</v>
      </c>
      <c r="J1240" s="138" t="s">
        <v>61</v>
      </c>
      <c r="K1240" s="138" t="s">
        <v>61</v>
      </c>
      <c r="L1240" s="138" t="s">
        <v>61</v>
      </c>
      <c r="M1240" s="138" t="s">
        <v>61</v>
      </c>
      <c r="N1240" s="138" t="s">
        <v>61</v>
      </c>
      <c r="O1240" s="138" t="s">
        <v>61</v>
      </c>
      <c r="P1240" s="2"/>
    </row>
    <row r="1241" spans="1:16" ht="13.5" customHeight="1" x14ac:dyDescent="0.25">
      <c r="A1241" s="139">
        <v>0.89583333333333304</v>
      </c>
      <c r="B1241" s="138" t="s">
        <v>61</v>
      </c>
      <c r="C1241" s="138" t="s">
        <v>61</v>
      </c>
      <c r="D1241" s="138" t="s">
        <v>61</v>
      </c>
      <c r="E1241" s="138" t="s">
        <v>61</v>
      </c>
      <c r="F1241" s="138" t="s">
        <v>61</v>
      </c>
      <c r="G1241" s="138" t="s">
        <v>61</v>
      </c>
      <c r="H1241" s="138" t="s">
        <v>61</v>
      </c>
      <c r="I1241" s="138" t="s">
        <v>61</v>
      </c>
      <c r="J1241" s="138" t="s">
        <v>61</v>
      </c>
      <c r="K1241" s="138" t="s">
        <v>61</v>
      </c>
      <c r="L1241" s="138" t="s">
        <v>61</v>
      </c>
      <c r="M1241" s="138" t="s">
        <v>61</v>
      </c>
      <c r="N1241" s="138" t="s">
        <v>61</v>
      </c>
      <c r="O1241" s="138" t="s">
        <v>61</v>
      </c>
      <c r="P1241" s="2"/>
    </row>
    <row r="1242" spans="1:16" ht="13.5" customHeight="1" x14ac:dyDescent="0.25">
      <c r="A1242" s="139">
        <v>0.90625</v>
      </c>
      <c r="B1242" s="138" t="s">
        <v>61</v>
      </c>
      <c r="C1242" s="138" t="s">
        <v>61</v>
      </c>
      <c r="D1242" s="138" t="s">
        <v>61</v>
      </c>
      <c r="E1242" s="138" t="s">
        <v>61</v>
      </c>
      <c r="F1242" s="138" t="s">
        <v>61</v>
      </c>
      <c r="G1242" s="138" t="s">
        <v>61</v>
      </c>
      <c r="H1242" s="138" t="s">
        <v>61</v>
      </c>
      <c r="I1242" s="138" t="s">
        <v>61</v>
      </c>
      <c r="J1242" s="138" t="s">
        <v>61</v>
      </c>
      <c r="K1242" s="138" t="s">
        <v>61</v>
      </c>
      <c r="L1242" s="138" t="s">
        <v>61</v>
      </c>
      <c r="M1242" s="138" t="s">
        <v>61</v>
      </c>
      <c r="N1242" s="138" t="s">
        <v>61</v>
      </c>
      <c r="O1242" s="138" t="s">
        <v>61</v>
      </c>
      <c r="P1242" s="2"/>
    </row>
    <row r="1243" spans="1:16" ht="13.5" customHeight="1" x14ac:dyDescent="0.25">
      <c r="A1243" s="139">
        <v>0.91666666666666696</v>
      </c>
      <c r="B1243" s="138" t="s">
        <v>61</v>
      </c>
      <c r="C1243" s="138" t="s">
        <v>61</v>
      </c>
      <c r="D1243" s="138" t="s">
        <v>61</v>
      </c>
      <c r="E1243" s="138" t="s">
        <v>61</v>
      </c>
      <c r="F1243" s="138" t="s">
        <v>61</v>
      </c>
      <c r="G1243" s="138" t="s">
        <v>61</v>
      </c>
      <c r="H1243" s="138" t="s">
        <v>61</v>
      </c>
      <c r="I1243" s="138" t="s">
        <v>61</v>
      </c>
      <c r="J1243" s="138" t="s">
        <v>61</v>
      </c>
      <c r="K1243" s="138" t="s">
        <v>61</v>
      </c>
      <c r="L1243" s="138" t="s">
        <v>61</v>
      </c>
      <c r="M1243" s="138" t="s">
        <v>61</v>
      </c>
      <c r="N1243" s="138" t="s">
        <v>61</v>
      </c>
      <c r="O1243" s="138" t="s">
        <v>61</v>
      </c>
      <c r="P1243" s="2"/>
    </row>
    <row r="1244" spans="1:16" ht="13.5" customHeight="1" x14ac:dyDescent="0.25">
      <c r="A1244" s="139">
        <v>0.92708333333333304</v>
      </c>
      <c r="B1244" s="138" t="s">
        <v>61</v>
      </c>
      <c r="C1244" s="138" t="s">
        <v>61</v>
      </c>
      <c r="D1244" s="138" t="s">
        <v>61</v>
      </c>
      <c r="E1244" s="138" t="s">
        <v>61</v>
      </c>
      <c r="F1244" s="138" t="s">
        <v>61</v>
      </c>
      <c r="G1244" s="138" t="s">
        <v>61</v>
      </c>
      <c r="H1244" s="138" t="s">
        <v>61</v>
      </c>
      <c r="I1244" s="138" t="s">
        <v>61</v>
      </c>
      <c r="J1244" s="138" t="s">
        <v>61</v>
      </c>
      <c r="K1244" s="138" t="s">
        <v>61</v>
      </c>
      <c r="L1244" s="138" t="s">
        <v>61</v>
      </c>
      <c r="M1244" s="138" t="s">
        <v>61</v>
      </c>
      <c r="N1244" s="138" t="s">
        <v>61</v>
      </c>
      <c r="O1244" s="138" t="s">
        <v>61</v>
      </c>
      <c r="P1244" s="2"/>
    </row>
    <row r="1245" spans="1:16" ht="13.5" customHeight="1" x14ac:dyDescent="0.25">
      <c r="A1245" s="139">
        <v>0.9375</v>
      </c>
      <c r="B1245" s="138" t="s">
        <v>61</v>
      </c>
      <c r="C1245" s="138" t="s">
        <v>61</v>
      </c>
      <c r="D1245" s="138" t="s">
        <v>61</v>
      </c>
      <c r="E1245" s="138" t="s">
        <v>61</v>
      </c>
      <c r="F1245" s="138" t="s">
        <v>61</v>
      </c>
      <c r="G1245" s="138" t="s">
        <v>61</v>
      </c>
      <c r="H1245" s="138" t="s">
        <v>61</v>
      </c>
      <c r="I1245" s="138" t="s">
        <v>61</v>
      </c>
      <c r="J1245" s="138" t="s">
        <v>61</v>
      </c>
      <c r="K1245" s="138" t="s">
        <v>61</v>
      </c>
      <c r="L1245" s="138" t="s">
        <v>61</v>
      </c>
      <c r="M1245" s="138" t="s">
        <v>61</v>
      </c>
      <c r="N1245" s="138" t="s">
        <v>61</v>
      </c>
      <c r="O1245" s="138" t="s">
        <v>61</v>
      </c>
      <c r="P1245" s="2"/>
    </row>
    <row r="1246" spans="1:16" ht="13.5" customHeight="1" x14ac:dyDescent="0.25">
      <c r="A1246" s="139">
        <v>0.94791666666666696</v>
      </c>
      <c r="B1246" s="138" t="s">
        <v>61</v>
      </c>
      <c r="C1246" s="138" t="s">
        <v>61</v>
      </c>
      <c r="D1246" s="138" t="s">
        <v>61</v>
      </c>
      <c r="E1246" s="138" t="s">
        <v>61</v>
      </c>
      <c r="F1246" s="138" t="s">
        <v>61</v>
      </c>
      <c r="G1246" s="138" t="s">
        <v>61</v>
      </c>
      <c r="H1246" s="138" t="s">
        <v>61</v>
      </c>
      <c r="I1246" s="138" t="s">
        <v>61</v>
      </c>
      <c r="J1246" s="138" t="s">
        <v>61</v>
      </c>
      <c r="K1246" s="138" t="s">
        <v>61</v>
      </c>
      <c r="L1246" s="138" t="s">
        <v>61</v>
      </c>
      <c r="M1246" s="138" t="s">
        <v>61</v>
      </c>
      <c r="N1246" s="138" t="s">
        <v>61</v>
      </c>
      <c r="O1246" s="138" t="s">
        <v>61</v>
      </c>
      <c r="P1246" s="2"/>
    </row>
    <row r="1247" spans="1:16" ht="13.5" customHeight="1" x14ac:dyDescent="0.25">
      <c r="A1247" s="139">
        <v>0.95833333333333304</v>
      </c>
      <c r="B1247" s="138" t="s">
        <v>61</v>
      </c>
      <c r="C1247" s="138" t="s">
        <v>61</v>
      </c>
      <c r="D1247" s="138" t="s">
        <v>61</v>
      </c>
      <c r="E1247" s="138" t="s">
        <v>61</v>
      </c>
      <c r="F1247" s="138" t="s">
        <v>61</v>
      </c>
      <c r="G1247" s="138" t="s">
        <v>61</v>
      </c>
      <c r="H1247" s="138" t="s">
        <v>61</v>
      </c>
      <c r="I1247" s="138" t="s">
        <v>61</v>
      </c>
      <c r="J1247" s="138" t="s">
        <v>61</v>
      </c>
      <c r="K1247" s="138" t="s">
        <v>61</v>
      </c>
      <c r="L1247" s="138" t="s">
        <v>61</v>
      </c>
      <c r="M1247" s="138" t="s">
        <v>61</v>
      </c>
      <c r="N1247" s="138" t="s">
        <v>61</v>
      </c>
      <c r="O1247" s="138" t="s">
        <v>61</v>
      </c>
      <c r="P1247" s="2"/>
    </row>
    <row r="1248" spans="1:16" ht="13.5" customHeight="1" x14ac:dyDescent="0.25">
      <c r="A1248" s="139">
        <v>0.96875</v>
      </c>
      <c r="B1248" s="138" t="s">
        <v>61</v>
      </c>
      <c r="C1248" s="138" t="s">
        <v>61</v>
      </c>
      <c r="D1248" s="138" t="s">
        <v>61</v>
      </c>
      <c r="E1248" s="138" t="s">
        <v>61</v>
      </c>
      <c r="F1248" s="138" t="s">
        <v>61</v>
      </c>
      <c r="G1248" s="138" t="s">
        <v>61</v>
      </c>
      <c r="H1248" s="138" t="s">
        <v>61</v>
      </c>
      <c r="I1248" s="138" t="s">
        <v>61</v>
      </c>
      <c r="J1248" s="138" t="s">
        <v>61</v>
      </c>
      <c r="K1248" s="138" t="s">
        <v>61</v>
      </c>
      <c r="L1248" s="138" t="s">
        <v>61</v>
      </c>
      <c r="M1248" s="138" t="s">
        <v>61</v>
      </c>
      <c r="N1248" s="138" t="s">
        <v>61</v>
      </c>
      <c r="O1248" s="138" t="s">
        <v>61</v>
      </c>
      <c r="P1248" s="2"/>
    </row>
    <row r="1249" spans="1:16" ht="13.5" customHeight="1" x14ac:dyDescent="0.25">
      <c r="A1249" s="139">
        <v>0.97916666666666696</v>
      </c>
      <c r="B1249" s="138" t="s">
        <v>61</v>
      </c>
      <c r="C1249" s="138" t="s">
        <v>61</v>
      </c>
      <c r="D1249" s="138" t="s">
        <v>61</v>
      </c>
      <c r="E1249" s="138" t="s">
        <v>61</v>
      </c>
      <c r="F1249" s="138" t="s">
        <v>61</v>
      </c>
      <c r="G1249" s="138" t="s">
        <v>61</v>
      </c>
      <c r="H1249" s="138" t="s">
        <v>61</v>
      </c>
      <c r="I1249" s="138" t="s">
        <v>61</v>
      </c>
      <c r="J1249" s="138" t="s">
        <v>61</v>
      </c>
      <c r="K1249" s="138" t="s">
        <v>61</v>
      </c>
      <c r="L1249" s="138" t="s">
        <v>61</v>
      </c>
      <c r="M1249" s="138" t="s">
        <v>61</v>
      </c>
      <c r="N1249" s="138" t="s">
        <v>61</v>
      </c>
      <c r="O1249" s="138" t="s">
        <v>61</v>
      </c>
      <c r="P1249" s="2"/>
    </row>
    <row r="1250" spans="1:16" ht="13.5" customHeight="1" thickBot="1" x14ac:dyDescent="0.3">
      <c r="A1250" s="140">
        <v>0.98958333333333304</v>
      </c>
      <c r="B1250" s="138" t="s">
        <v>61</v>
      </c>
      <c r="C1250" s="138" t="s">
        <v>61</v>
      </c>
      <c r="D1250" s="138" t="s">
        <v>61</v>
      </c>
      <c r="E1250" s="138" t="s">
        <v>61</v>
      </c>
      <c r="F1250" s="138" t="s">
        <v>61</v>
      </c>
      <c r="G1250" s="138" t="s">
        <v>61</v>
      </c>
      <c r="H1250" s="138" t="s">
        <v>61</v>
      </c>
      <c r="I1250" s="138" t="s">
        <v>61</v>
      </c>
      <c r="J1250" s="138" t="s">
        <v>61</v>
      </c>
      <c r="K1250" s="138" t="s">
        <v>61</v>
      </c>
      <c r="L1250" s="138" t="s">
        <v>61</v>
      </c>
      <c r="M1250" s="138" t="s">
        <v>61</v>
      </c>
      <c r="N1250" s="138" t="s">
        <v>61</v>
      </c>
      <c r="O1250" s="138" t="s">
        <v>61</v>
      </c>
      <c r="P1250" s="2"/>
    </row>
    <row r="1251" spans="1:16" ht="13.5" customHeight="1" thickTop="1" x14ac:dyDescent="0.25">
      <c r="A1251" s="141" t="s">
        <v>44</v>
      </c>
      <c r="B1251" s="142">
        <f t="shared" ref="B1251:M1251" si="76">SUM(B1183:B1230)</f>
        <v>0</v>
      </c>
      <c r="C1251" s="142">
        <f t="shared" si="76"/>
        <v>0</v>
      </c>
      <c r="D1251" s="142">
        <f t="shared" si="76"/>
        <v>0</v>
      </c>
      <c r="E1251" s="142">
        <f t="shared" si="76"/>
        <v>0</v>
      </c>
      <c r="F1251" s="142">
        <f t="shared" si="76"/>
        <v>0</v>
      </c>
      <c r="G1251" s="142">
        <f t="shared" si="76"/>
        <v>0</v>
      </c>
      <c r="H1251" s="142">
        <f t="shared" si="76"/>
        <v>0</v>
      </c>
      <c r="I1251" s="142">
        <f t="shared" si="76"/>
        <v>0</v>
      </c>
      <c r="J1251" s="142">
        <f t="shared" si="76"/>
        <v>0</v>
      </c>
      <c r="K1251" s="142">
        <f t="shared" si="76"/>
        <v>0</v>
      </c>
      <c r="L1251" s="142">
        <f t="shared" si="76"/>
        <v>0</v>
      </c>
      <c r="M1251" s="142">
        <f t="shared" si="76"/>
        <v>0</v>
      </c>
      <c r="N1251" s="143"/>
      <c r="O1251" s="143"/>
    </row>
    <row r="1252" spans="1:16" ht="13.5" customHeight="1" x14ac:dyDescent="0.25">
      <c r="A1252" s="144" t="s">
        <v>45</v>
      </c>
      <c r="B1252" s="138">
        <f t="shared" ref="B1252:M1252" si="77">SUM(B1179:B1242)</f>
        <v>0</v>
      </c>
      <c r="C1252" s="138">
        <f t="shared" si="77"/>
        <v>0</v>
      </c>
      <c r="D1252" s="138">
        <f t="shared" si="77"/>
        <v>0</v>
      </c>
      <c r="E1252" s="138">
        <f t="shared" si="77"/>
        <v>0</v>
      </c>
      <c r="F1252" s="138">
        <f t="shared" si="77"/>
        <v>0</v>
      </c>
      <c r="G1252" s="138">
        <f t="shared" si="77"/>
        <v>0</v>
      </c>
      <c r="H1252" s="138">
        <f t="shared" si="77"/>
        <v>0</v>
      </c>
      <c r="I1252" s="138">
        <f t="shared" si="77"/>
        <v>0</v>
      </c>
      <c r="J1252" s="138">
        <f t="shared" si="77"/>
        <v>0</v>
      </c>
      <c r="K1252" s="138">
        <f t="shared" si="77"/>
        <v>0</v>
      </c>
      <c r="L1252" s="138">
        <f t="shared" si="77"/>
        <v>0</v>
      </c>
      <c r="M1252" s="138">
        <f t="shared" si="77"/>
        <v>0</v>
      </c>
      <c r="N1252" s="145"/>
      <c r="O1252" s="145"/>
    </row>
    <row r="1253" spans="1:16" ht="13.5" customHeight="1" x14ac:dyDescent="0.25">
      <c r="A1253" s="138" t="s">
        <v>46</v>
      </c>
      <c r="B1253" s="138">
        <f t="shared" ref="B1253:M1253" si="78">SUM(B1179:B1250)</f>
        <v>0</v>
      </c>
      <c r="C1253" s="138">
        <f t="shared" si="78"/>
        <v>0</v>
      </c>
      <c r="D1253" s="138">
        <f t="shared" si="78"/>
        <v>0</v>
      </c>
      <c r="E1253" s="138">
        <f t="shared" si="78"/>
        <v>0</v>
      </c>
      <c r="F1253" s="138">
        <f t="shared" si="78"/>
        <v>0</v>
      </c>
      <c r="G1253" s="138">
        <f t="shared" si="78"/>
        <v>0</v>
      </c>
      <c r="H1253" s="138">
        <f t="shared" si="78"/>
        <v>0</v>
      </c>
      <c r="I1253" s="138">
        <f t="shared" si="78"/>
        <v>0</v>
      </c>
      <c r="J1253" s="138">
        <f t="shared" si="78"/>
        <v>0</v>
      </c>
      <c r="K1253" s="138">
        <f t="shared" si="78"/>
        <v>0</v>
      </c>
      <c r="L1253" s="138">
        <f t="shared" si="78"/>
        <v>0</v>
      </c>
      <c r="M1253" s="138">
        <f t="shared" si="78"/>
        <v>0</v>
      </c>
      <c r="N1253" s="145"/>
      <c r="O1253" s="145"/>
    </row>
    <row r="1254" spans="1:16" ht="13.5" customHeight="1" thickBot="1" x14ac:dyDescent="0.3">
      <c r="A1254" s="146" t="s">
        <v>47</v>
      </c>
      <c r="B1254" s="146">
        <f t="shared" ref="B1254:M1254" si="79">SUM(B1155:B1250)</f>
        <v>0</v>
      </c>
      <c r="C1254" s="146">
        <f t="shared" si="79"/>
        <v>0</v>
      </c>
      <c r="D1254" s="146">
        <f t="shared" si="79"/>
        <v>0</v>
      </c>
      <c r="E1254" s="146">
        <f t="shared" si="79"/>
        <v>0</v>
      </c>
      <c r="F1254" s="146">
        <f t="shared" si="79"/>
        <v>0</v>
      </c>
      <c r="G1254" s="146">
        <f t="shared" si="79"/>
        <v>0</v>
      </c>
      <c r="H1254" s="146">
        <f t="shared" si="79"/>
        <v>0</v>
      </c>
      <c r="I1254" s="146">
        <f t="shared" si="79"/>
        <v>0</v>
      </c>
      <c r="J1254" s="146">
        <f t="shared" si="79"/>
        <v>0</v>
      </c>
      <c r="K1254" s="146">
        <f t="shared" si="79"/>
        <v>0</v>
      </c>
      <c r="L1254" s="146">
        <f t="shared" si="79"/>
        <v>0</v>
      </c>
      <c r="M1254" s="146">
        <f t="shared" si="79"/>
        <v>0</v>
      </c>
      <c r="N1254" s="147"/>
      <c r="O1254" s="147"/>
    </row>
    <row r="1255" spans="1:16" ht="13.5" customHeight="1" thickTop="1" x14ac:dyDescent="0.25">
      <c r="N1255" s="148"/>
      <c r="O1255" s="148"/>
    </row>
    <row r="1256" spans="1:16" ht="13.5" customHeight="1" thickBot="1" x14ac:dyDescent="0.3">
      <c r="A1256" s="149" t="s">
        <v>9</v>
      </c>
      <c r="B1256" s="150" t="s">
        <v>58</v>
      </c>
      <c r="C1256" s="150">
        <f>C1152+1</f>
        <v>45479</v>
      </c>
      <c r="D1256" s="149"/>
      <c r="E1256" s="149"/>
      <c r="F1256" s="149"/>
      <c r="G1256" s="149"/>
      <c r="H1256" s="149"/>
      <c r="I1256" s="149"/>
      <c r="J1256" s="149"/>
      <c r="K1256" s="149"/>
      <c r="L1256" s="149"/>
      <c r="M1256" s="149"/>
      <c r="N1256" s="151"/>
      <c r="O1256" s="151"/>
    </row>
    <row r="1257" spans="1:16" ht="13.5" customHeight="1" thickTop="1" thickBot="1" x14ac:dyDescent="0.3">
      <c r="A1257" s="149"/>
      <c r="B1257" s="522" t="s">
        <v>30</v>
      </c>
      <c r="C1257" s="522" t="s">
        <v>31</v>
      </c>
      <c r="D1257" s="522" t="s">
        <v>32</v>
      </c>
      <c r="E1257" s="522" t="s">
        <v>33</v>
      </c>
      <c r="F1257" s="522" t="s">
        <v>34</v>
      </c>
      <c r="G1257" s="522" t="s">
        <v>35</v>
      </c>
      <c r="H1257" s="522" t="s">
        <v>36</v>
      </c>
      <c r="I1257" s="522" t="s">
        <v>37</v>
      </c>
      <c r="J1257" s="522" t="s">
        <v>38</v>
      </c>
      <c r="K1257" s="522" t="s">
        <v>39</v>
      </c>
      <c r="L1257" s="522" t="s">
        <v>40</v>
      </c>
      <c r="M1257" s="522" t="s">
        <v>41</v>
      </c>
      <c r="N1257" s="520" t="s">
        <v>42</v>
      </c>
      <c r="O1257" s="520" t="s">
        <v>43</v>
      </c>
    </row>
    <row r="1258" spans="1:16" ht="13.5" customHeight="1" thickTop="1" thickBot="1" x14ac:dyDescent="0.3">
      <c r="A1258" s="152" t="s">
        <v>50</v>
      </c>
      <c r="B1258" s="523"/>
      <c r="C1258" s="523"/>
      <c r="D1258" s="523"/>
      <c r="E1258" s="523"/>
      <c r="F1258" s="523"/>
      <c r="G1258" s="523"/>
      <c r="H1258" s="523"/>
      <c r="I1258" s="523"/>
      <c r="J1258" s="523"/>
      <c r="K1258" s="523"/>
      <c r="L1258" s="523"/>
      <c r="M1258" s="523"/>
      <c r="N1258" s="521"/>
      <c r="O1258" s="521"/>
    </row>
    <row r="1259" spans="1:16" ht="13.5" customHeight="1" thickTop="1" x14ac:dyDescent="0.25">
      <c r="A1259" s="137">
        <v>0</v>
      </c>
      <c r="B1259" s="138" t="s">
        <v>61</v>
      </c>
      <c r="C1259" s="138" t="s">
        <v>61</v>
      </c>
      <c r="D1259" s="138" t="s">
        <v>61</v>
      </c>
      <c r="E1259" s="138" t="s">
        <v>61</v>
      </c>
      <c r="F1259" s="138" t="s">
        <v>61</v>
      </c>
      <c r="G1259" s="138" t="s">
        <v>61</v>
      </c>
      <c r="H1259" s="138" t="s">
        <v>61</v>
      </c>
      <c r="I1259" s="138" t="s">
        <v>61</v>
      </c>
      <c r="J1259" s="138" t="s">
        <v>61</v>
      </c>
      <c r="K1259" s="138" t="s">
        <v>61</v>
      </c>
      <c r="L1259" s="138" t="s">
        <v>61</v>
      </c>
      <c r="M1259" s="138" t="s">
        <v>61</v>
      </c>
      <c r="N1259" s="138" t="s">
        <v>61</v>
      </c>
      <c r="O1259" s="138" t="s">
        <v>61</v>
      </c>
      <c r="P1259" s="2"/>
    </row>
    <row r="1260" spans="1:16" ht="13.5" customHeight="1" x14ac:dyDescent="0.25">
      <c r="A1260" s="139">
        <v>1.0416666666666666E-2</v>
      </c>
      <c r="B1260" s="138" t="s">
        <v>61</v>
      </c>
      <c r="C1260" s="138" t="s">
        <v>61</v>
      </c>
      <c r="D1260" s="138" t="s">
        <v>61</v>
      </c>
      <c r="E1260" s="138" t="s">
        <v>61</v>
      </c>
      <c r="F1260" s="138" t="s">
        <v>61</v>
      </c>
      <c r="G1260" s="138" t="s">
        <v>61</v>
      </c>
      <c r="H1260" s="138" t="s">
        <v>61</v>
      </c>
      <c r="I1260" s="138" t="s">
        <v>61</v>
      </c>
      <c r="J1260" s="138" t="s">
        <v>61</v>
      </c>
      <c r="K1260" s="138" t="s">
        <v>61</v>
      </c>
      <c r="L1260" s="138" t="s">
        <v>61</v>
      </c>
      <c r="M1260" s="138" t="s">
        <v>61</v>
      </c>
      <c r="N1260" s="138" t="s">
        <v>61</v>
      </c>
      <c r="O1260" s="138" t="s">
        <v>61</v>
      </c>
      <c r="P1260" s="2"/>
    </row>
    <row r="1261" spans="1:16" ht="13.5" customHeight="1" x14ac:dyDescent="0.25">
      <c r="A1261" s="139">
        <v>2.0833333333333332E-2</v>
      </c>
      <c r="B1261" s="138" t="s">
        <v>61</v>
      </c>
      <c r="C1261" s="138" t="s">
        <v>61</v>
      </c>
      <c r="D1261" s="138" t="s">
        <v>61</v>
      </c>
      <c r="E1261" s="138" t="s">
        <v>61</v>
      </c>
      <c r="F1261" s="138" t="s">
        <v>61</v>
      </c>
      <c r="G1261" s="138" t="s">
        <v>61</v>
      </c>
      <c r="H1261" s="138" t="s">
        <v>61</v>
      </c>
      <c r="I1261" s="138" t="s">
        <v>61</v>
      </c>
      <c r="J1261" s="138" t="s">
        <v>61</v>
      </c>
      <c r="K1261" s="138" t="s">
        <v>61</v>
      </c>
      <c r="L1261" s="138" t="s">
        <v>61</v>
      </c>
      <c r="M1261" s="138" t="s">
        <v>61</v>
      </c>
      <c r="N1261" s="138" t="s">
        <v>61</v>
      </c>
      <c r="O1261" s="138" t="s">
        <v>61</v>
      </c>
      <c r="P1261" s="2"/>
    </row>
    <row r="1262" spans="1:16" ht="13.5" customHeight="1" x14ac:dyDescent="0.25">
      <c r="A1262" s="139">
        <v>3.125E-2</v>
      </c>
      <c r="B1262" s="138" t="s">
        <v>61</v>
      </c>
      <c r="C1262" s="138" t="s">
        <v>61</v>
      </c>
      <c r="D1262" s="138" t="s">
        <v>61</v>
      </c>
      <c r="E1262" s="138" t="s">
        <v>61</v>
      </c>
      <c r="F1262" s="138" t="s">
        <v>61</v>
      </c>
      <c r="G1262" s="138" t="s">
        <v>61</v>
      </c>
      <c r="H1262" s="138" t="s">
        <v>61</v>
      </c>
      <c r="I1262" s="138" t="s">
        <v>61</v>
      </c>
      <c r="J1262" s="138" t="s">
        <v>61</v>
      </c>
      <c r="K1262" s="138" t="s">
        <v>61</v>
      </c>
      <c r="L1262" s="138" t="s">
        <v>61</v>
      </c>
      <c r="M1262" s="138" t="s">
        <v>61</v>
      </c>
      <c r="N1262" s="138" t="s">
        <v>61</v>
      </c>
      <c r="O1262" s="138" t="s">
        <v>61</v>
      </c>
      <c r="P1262" s="2"/>
    </row>
    <row r="1263" spans="1:16" ht="13.5" customHeight="1" x14ac:dyDescent="0.25">
      <c r="A1263" s="139">
        <v>4.1666666666666664E-2</v>
      </c>
      <c r="B1263" s="138" t="s">
        <v>61</v>
      </c>
      <c r="C1263" s="138" t="s">
        <v>61</v>
      </c>
      <c r="D1263" s="138" t="s">
        <v>61</v>
      </c>
      <c r="E1263" s="138" t="s">
        <v>61</v>
      </c>
      <c r="F1263" s="138" t="s">
        <v>61</v>
      </c>
      <c r="G1263" s="138" t="s">
        <v>61</v>
      </c>
      <c r="H1263" s="138" t="s">
        <v>61</v>
      </c>
      <c r="I1263" s="138" t="s">
        <v>61</v>
      </c>
      <c r="J1263" s="138" t="s">
        <v>61</v>
      </c>
      <c r="K1263" s="138" t="s">
        <v>61</v>
      </c>
      <c r="L1263" s="138" t="s">
        <v>61</v>
      </c>
      <c r="M1263" s="138" t="s">
        <v>61</v>
      </c>
      <c r="N1263" s="138" t="s">
        <v>61</v>
      </c>
      <c r="O1263" s="138" t="s">
        <v>61</v>
      </c>
      <c r="P1263" s="2"/>
    </row>
    <row r="1264" spans="1:16" ht="13.5" customHeight="1" x14ac:dyDescent="0.25">
      <c r="A1264" s="139">
        <v>5.2083333333333336E-2</v>
      </c>
      <c r="B1264" s="138" t="s">
        <v>61</v>
      </c>
      <c r="C1264" s="138" t="s">
        <v>61</v>
      </c>
      <c r="D1264" s="138" t="s">
        <v>61</v>
      </c>
      <c r="E1264" s="138" t="s">
        <v>61</v>
      </c>
      <c r="F1264" s="138" t="s">
        <v>61</v>
      </c>
      <c r="G1264" s="138" t="s">
        <v>61</v>
      </c>
      <c r="H1264" s="138" t="s">
        <v>61</v>
      </c>
      <c r="I1264" s="138" t="s">
        <v>61</v>
      </c>
      <c r="J1264" s="138" t="s">
        <v>61</v>
      </c>
      <c r="K1264" s="138" t="s">
        <v>61</v>
      </c>
      <c r="L1264" s="138" t="s">
        <v>61</v>
      </c>
      <c r="M1264" s="138" t="s">
        <v>61</v>
      </c>
      <c r="N1264" s="138" t="s">
        <v>61</v>
      </c>
      <c r="O1264" s="138" t="s">
        <v>61</v>
      </c>
      <c r="P1264" s="2"/>
    </row>
    <row r="1265" spans="1:16" ht="13.5" customHeight="1" x14ac:dyDescent="0.25">
      <c r="A1265" s="139">
        <v>6.25E-2</v>
      </c>
      <c r="B1265" s="138" t="s">
        <v>61</v>
      </c>
      <c r="C1265" s="138" t="s">
        <v>61</v>
      </c>
      <c r="D1265" s="138" t="s">
        <v>61</v>
      </c>
      <c r="E1265" s="138" t="s">
        <v>61</v>
      </c>
      <c r="F1265" s="138" t="s">
        <v>61</v>
      </c>
      <c r="G1265" s="138" t="s">
        <v>61</v>
      </c>
      <c r="H1265" s="138" t="s">
        <v>61</v>
      </c>
      <c r="I1265" s="138" t="s">
        <v>61</v>
      </c>
      <c r="J1265" s="138" t="s">
        <v>61</v>
      </c>
      <c r="K1265" s="138" t="s">
        <v>61</v>
      </c>
      <c r="L1265" s="138" t="s">
        <v>61</v>
      </c>
      <c r="M1265" s="138" t="s">
        <v>61</v>
      </c>
      <c r="N1265" s="138" t="s">
        <v>61</v>
      </c>
      <c r="O1265" s="138" t="s">
        <v>61</v>
      </c>
      <c r="P1265" s="2"/>
    </row>
    <row r="1266" spans="1:16" ht="13.5" customHeight="1" x14ac:dyDescent="0.25">
      <c r="A1266" s="139">
        <v>7.2916666666666699E-2</v>
      </c>
      <c r="B1266" s="138" t="s">
        <v>61</v>
      </c>
      <c r="C1266" s="138" t="s">
        <v>61</v>
      </c>
      <c r="D1266" s="138" t="s">
        <v>61</v>
      </c>
      <c r="E1266" s="138" t="s">
        <v>61</v>
      </c>
      <c r="F1266" s="138" t="s">
        <v>61</v>
      </c>
      <c r="G1266" s="138" t="s">
        <v>61</v>
      </c>
      <c r="H1266" s="138" t="s">
        <v>61</v>
      </c>
      <c r="I1266" s="138" t="s">
        <v>61</v>
      </c>
      <c r="J1266" s="138" t="s">
        <v>61</v>
      </c>
      <c r="K1266" s="138" t="s">
        <v>61</v>
      </c>
      <c r="L1266" s="138" t="s">
        <v>61</v>
      </c>
      <c r="M1266" s="138" t="s">
        <v>61</v>
      </c>
      <c r="N1266" s="138" t="s">
        <v>61</v>
      </c>
      <c r="O1266" s="138" t="s">
        <v>61</v>
      </c>
      <c r="P1266" s="2"/>
    </row>
    <row r="1267" spans="1:16" ht="13.5" customHeight="1" x14ac:dyDescent="0.25">
      <c r="A1267" s="139">
        <v>8.3333333333333301E-2</v>
      </c>
      <c r="B1267" s="138" t="s">
        <v>61</v>
      </c>
      <c r="C1267" s="138" t="s">
        <v>61</v>
      </c>
      <c r="D1267" s="138" t="s">
        <v>61</v>
      </c>
      <c r="E1267" s="138" t="s">
        <v>61</v>
      </c>
      <c r="F1267" s="138" t="s">
        <v>61</v>
      </c>
      <c r="G1267" s="138" t="s">
        <v>61</v>
      </c>
      <c r="H1267" s="138" t="s">
        <v>61</v>
      </c>
      <c r="I1267" s="138" t="s">
        <v>61</v>
      </c>
      <c r="J1267" s="138" t="s">
        <v>61</v>
      </c>
      <c r="K1267" s="138" t="s">
        <v>61</v>
      </c>
      <c r="L1267" s="138" t="s">
        <v>61</v>
      </c>
      <c r="M1267" s="138" t="s">
        <v>61</v>
      </c>
      <c r="N1267" s="138" t="s">
        <v>61</v>
      </c>
      <c r="O1267" s="138" t="s">
        <v>61</v>
      </c>
      <c r="P1267" s="2"/>
    </row>
    <row r="1268" spans="1:16" ht="13.5" customHeight="1" x14ac:dyDescent="0.25">
      <c r="A1268" s="139">
        <v>9.375E-2</v>
      </c>
      <c r="B1268" s="138" t="s">
        <v>61</v>
      </c>
      <c r="C1268" s="138" t="s">
        <v>61</v>
      </c>
      <c r="D1268" s="138" t="s">
        <v>61</v>
      </c>
      <c r="E1268" s="138" t="s">
        <v>61</v>
      </c>
      <c r="F1268" s="138" t="s">
        <v>61</v>
      </c>
      <c r="G1268" s="138" t="s">
        <v>61</v>
      </c>
      <c r="H1268" s="138" t="s">
        <v>61</v>
      </c>
      <c r="I1268" s="138" t="s">
        <v>61</v>
      </c>
      <c r="J1268" s="138" t="s">
        <v>61</v>
      </c>
      <c r="K1268" s="138" t="s">
        <v>61</v>
      </c>
      <c r="L1268" s="138" t="s">
        <v>61</v>
      </c>
      <c r="M1268" s="138" t="s">
        <v>61</v>
      </c>
      <c r="N1268" s="138" t="s">
        <v>61</v>
      </c>
      <c r="O1268" s="138" t="s">
        <v>61</v>
      </c>
      <c r="P1268" s="2"/>
    </row>
    <row r="1269" spans="1:16" ht="13.5" customHeight="1" x14ac:dyDescent="0.25">
      <c r="A1269" s="139">
        <v>0.104166666666667</v>
      </c>
      <c r="B1269" s="138" t="s">
        <v>61</v>
      </c>
      <c r="C1269" s="138" t="s">
        <v>61</v>
      </c>
      <c r="D1269" s="138" t="s">
        <v>61</v>
      </c>
      <c r="E1269" s="138" t="s">
        <v>61</v>
      </c>
      <c r="F1269" s="138" t="s">
        <v>61</v>
      </c>
      <c r="G1269" s="138" t="s">
        <v>61</v>
      </c>
      <c r="H1269" s="138" t="s">
        <v>61</v>
      </c>
      <c r="I1269" s="138" t="s">
        <v>61</v>
      </c>
      <c r="J1269" s="138" t="s">
        <v>61</v>
      </c>
      <c r="K1269" s="138" t="s">
        <v>61</v>
      </c>
      <c r="L1269" s="138" t="s">
        <v>61</v>
      </c>
      <c r="M1269" s="138" t="s">
        <v>61</v>
      </c>
      <c r="N1269" s="138" t="s">
        <v>61</v>
      </c>
      <c r="O1269" s="138" t="s">
        <v>61</v>
      </c>
      <c r="P1269" s="2"/>
    </row>
    <row r="1270" spans="1:16" ht="13.5" customHeight="1" x14ac:dyDescent="0.25">
      <c r="A1270" s="139">
        <v>0.114583333333333</v>
      </c>
      <c r="B1270" s="138" t="s">
        <v>61</v>
      </c>
      <c r="C1270" s="138" t="s">
        <v>61</v>
      </c>
      <c r="D1270" s="138" t="s">
        <v>61</v>
      </c>
      <c r="E1270" s="138" t="s">
        <v>61</v>
      </c>
      <c r="F1270" s="138" t="s">
        <v>61</v>
      </c>
      <c r="G1270" s="138" t="s">
        <v>61</v>
      </c>
      <c r="H1270" s="138" t="s">
        <v>61</v>
      </c>
      <c r="I1270" s="138" t="s">
        <v>61</v>
      </c>
      <c r="J1270" s="138" t="s">
        <v>61</v>
      </c>
      <c r="K1270" s="138" t="s">
        <v>61</v>
      </c>
      <c r="L1270" s="138" t="s">
        <v>61</v>
      </c>
      <c r="M1270" s="138" t="s">
        <v>61</v>
      </c>
      <c r="N1270" s="138" t="s">
        <v>61</v>
      </c>
      <c r="O1270" s="138" t="s">
        <v>61</v>
      </c>
      <c r="P1270" s="2"/>
    </row>
    <row r="1271" spans="1:16" ht="13.5" customHeight="1" x14ac:dyDescent="0.25">
      <c r="A1271" s="139">
        <v>0.125</v>
      </c>
      <c r="B1271" s="138" t="s">
        <v>61</v>
      </c>
      <c r="C1271" s="138" t="s">
        <v>61</v>
      </c>
      <c r="D1271" s="138" t="s">
        <v>61</v>
      </c>
      <c r="E1271" s="138" t="s">
        <v>61</v>
      </c>
      <c r="F1271" s="138" t="s">
        <v>61</v>
      </c>
      <c r="G1271" s="138" t="s">
        <v>61</v>
      </c>
      <c r="H1271" s="138" t="s">
        <v>61</v>
      </c>
      <c r="I1271" s="138" t="s">
        <v>61</v>
      </c>
      <c r="J1271" s="138" t="s">
        <v>61</v>
      </c>
      <c r="K1271" s="138" t="s">
        <v>61</v>
      </c>
      <c r="L1271" s="138" t="s">
        <v>61</v>
      </c>
      <c r="M1271" s="138" t="s">
        <v>61</v>
      </c>
      <c r="N1271" s="138" t="s">
        <v>61</v>
      </c>
      <c r="O1271" s="138" t="s">
        <v>61</v>
      </c>
      <c r="P1271" s="2"/>
    </row>
    <row r="1272" spans="1:16" ht="13.5" customHeight="1" x14ac:dyDescent="0.25">
      <c r="A1272" s="139">
        <v>0.13541666666666699</v>
      </c>
      <c r="B1272" s="138" t="s">
        <v>61</v>
      </c>
      <c r="C1272" s="138" t="s">
        <v>61</v>
      </c>
      <c r="D1272" s="138" t="s">
        <v>61</v>
      </c>
      <c r="E1272" s="138" t="s">
        <v>61</v>
      </c>
      <c r="F1272" s="138" t="s">
        <v>61</v>
      </c>
      <c r="G1272" s="138" t="s">
        <v>61</v>
      </c>
      <c r="H1272" s="138" t="s">
        <v>61</v>
      </c>
      <c r="I1272" s="138" t="s">
        <v>61</v>
      </c>
      <c r="J1272" s="138" t="s">
        <v>61</v>
      </c>
      <c r="K1272" s="138" t="s">
        <v>61</v>
      </c>
      <c r="L1272" s="138" t="s">
        <v>61</v>
      </c>
      <c r="M1272" s="138" t="s">
        <v>61</v>
      </c>
      <c r="N1272" s="138" t="s">
        <v>61</v>
      </c>
      <c r="O1272" s="138" t="s">
        <v>61</v>
      </c>
      <c r="P1272" s="2"/>
    </row>
    <row r="1273" spans="1:16" ht="13.5" customHeight="1" x14ac:dyDescent="0.25">
      <c r="A1273" s="139">
        <v>0.14583333333333301</v>
      </c>
      <c r="B1273" s="138" t="s">
        <v>61</v>
      </c>
      <c r="C1273" s="138" t="s">
        <v>61</v>
      </c>
      <c r="D1273" s="138" t="s">
        <v>61</v>
      </c>
      <c r="E1273" s="138" t="s">
        <v>61</v>
      </c>
      <c r="F1273" s="138" t="s">
        <v>61</v>
      </c>
      <c r="G1273" s="138" t="s">
        <v>61</v>
      </c>
      <c r="H1273" s="138" t="s">
        <v>61</v>
      </c>
      <c r="I1273" s="138" t="s">
        <v>61</v>
      </c>
      <c r="J1273" s="138" t="s">
        <v>61</v>
      </c>
      <c r="K1273" s="138" t="s">
        <v>61</v>
      </c>
      <c r="L1273" s="138" t="s">
        <v>61</v>
      </c>
      <c r="M1273" s="138" t="s">
        <v>61</v>
      </c>
      <c r="N1273" s="138" t="s">
        <v>61</v>
      </c>
      <c r="O1273" s="138" t="s">
        <v>61</v>
      </c>
      <c r="P1273" s="2"/>
    </row>
    <row r="1274" spans="1:16" ht="13.5" customHeight="1" x14ac:dyDescent="0.25">
      <c r="A1274" s="139">
        <v>0.15625</v>
      </c>
      <c r="B1274" s="138" t="s">
        <v>61</v>
      </c>
      <c r="C1274" s="138" t="s">
        <v>61</v>
      </c>
      <c r="D1274" s="138" t="s">
        <v>61</v>
      </c>
      <c r="E1274" s="138" t="s">
        <v>61</v>
      </c>
      <c r="F1274" s="138" t="s">
        <v>61</v>
      </c>
      <c r="G1274" s="138" t="s">
        <v>61</v>
      </c>
      <c r="H1274" s="138" t="s">
        <v>61</v>
      </c>
      <c r="I1274" s="138" t="s">
        <v>61</v>
      </c>
      <c r="J1274" s="138" t="s">
        <v>61</v>
      </c>
      <c r="K1274" s="138" t="s">
        <v>61</v>
      </c>
      <c r="L1274" s="138" t="s">
        <v>61</v>
      </c>
      <c r="M1274" s="138" t="s">
        <v>61</v>
      </c>
      <c r="N1274" s="138" t="s">
        <v>61</v>
      </c>
      <c r="O1274" s="138" t="s">
        <v>61</v>
      </c>
      <c r="P1274" s="2"/>
    </row>
    <row r="1275" spans="1:16" ht="13.5" customHeight="1" x14ac:dyDescent="0.25">
      <c r="A1275" s="139">
        <v>0.16666666666666699</v>
      </c>
      <c r="B1275" s="138" t="s">
        <v>61</v>
      </c>
      <c r="C1275" s="138" t="s">
        <v>61</v>
      </c>
      <c r="D1275" s="138" t="s">
        <v>61</v>
      </c>
      <c r="E1275" s="138" t="s">
        <v>61</v>
      </c>
      <c r="F1275" s="138" t="s">
        <v>61</v>
      </c>
      <c r="G1275" s="138" t="s">
        <v>61</v>
      </c>
      <c r="H1275" s="138" t="s">
        <v>61</v>
      </c>
      <c r="I1275" s="138" t="s">
        <v>61</v>
      </c>
      <c r="J1275" s="138" t="s">
        <v>61</v>
      </c>
      <c r="K1275" s="138" t="s">
        <v>61</v>
      </c>
      <c r="L1275" s="138" t="s">
        <v>61</v>
      </c>
      <c r="M1275" s="138" t="s">
        <v>61</v>
      </c>
      <c r="N1275" s="138" t="s">
        <v>61</v>
      </c>
      <c r="O1275" s="138" t="s">
        <v>61</v>
      </c>
      <c r="P1275" s="2"/>
    </row>
    <row r="1276" spans="1:16" ht="13.5" customHeight="1" x14ac:dyDescent="0.25">
      <c r="A1276" s="139">
        <v>0.17708333333333301</v>
      </c>
      <c r="B1276" s="138" t="s">
        <v>61</v>
      </c>
      <c r="C1276" s="138" t="s">
        <v>61</v>
      </c>
      <c r="D1276" s="138" t="s">
        <v>61</v>
      </c>
      <c r="E1276" s="138" t="s">
        <v>61</v>
      </c>
      <c r="F1276" s="138" t="s">
        <v>61</v>
      </c>
      <c r="G1276" s="138" t="s">
        <v>61</v>
      </c>
      <c r="H1276" s="138" t="s">
        <v>61</v>
      </c>
      <c r="I1276" s="138" t="s">
        <v>61</v>
      </c>
      <c r="J1276" s="138" t="s">
        <v>61</v>
      </c>
      <c r="K1276" s="138" t="s">
        <v>61</v>
      </c>
      <c r="L1276" s="138" t="s">
        <v>61</v>
      </c>
      <c r="M1276" s="138" t="s">
        <v>61</v>
      </c>
      <c r="N1276" s="138" t="s">
        <v>61</v>
      </c>
      <c r="O1276" s="138" t="s">
        <v>61</v>
      </c>
      <c r="P1276" s="2"/>
    </row>
    <row r="1277" spans="1:16" ht="13.5" customHeight="1" x14ac:dyDescent="0.25">
      <c r="A1277" s="139">
        <v>0.1875</v>
      </c>
      <c r="B1277" s="138" t="s">
        <v>61</v>
      </c>
      <c r="C1277" s="138" t="s">
        <v>61</v>
      </c>
      <c r="D1277" s="138" t="s">
        <v>61</v>
      </c>
      <c r="E1277" s="138" t="s">
        <v>61</v>
      </c>
      <c r="F1277" s="138" t="s">
        <v>61</v>
      </c>
      <c r="G1277" s="138" t="s">
        <v>61</v>
      </c>
      <c r="H1277" s="138" t="s">
        <v>61</v>
      </c>
      <c r="I1277" s="138" t="s">
        <v>61</v>
      </c>
      <c r="J1277" s="138" t="s">
        <v>61</v>
      </c>
      <c r="K1277" s="138" t="s">
        <v>61</v>
      </c>
      <c r="L1277" s="138" t="s">
        <v>61</v>
      </c>
      <c r="M1277" s="138" t="s">
        <v>61</v>
      </c>
      <c r="N1277" s="138" t="s">
        <v>61</v>
      </c>
      <c r="O1277" s="138" t="s">
        <v>61</v>
      </c>
      <c r="P1277" s="2"/>
    </row>
    <row r="1278" spans="1:16" ht="13.5" customHeight="1" x14ac:dyDescent="0.25">
      <c r="A1278" s="139">
        <v>0.19791666666666699</v>
      </c>
      <c r="B1278" s="138" t="s">
        <v>61</v>
      </c>
      <c r="C1278" s="138" t="s">
        <v>61</v>
      </c>
      <c r="D1278" s="138" t="s">
        <v>61</v>
      </c>
      <c r="E1278" s="138" t="s">
        <v>61</v>
      </c>
      <c r="F1278" s="138" t="s">
        <v>61</v>
      </c>
      <c r="G1278" s="138" t="s">
        <v>61</v>
      </c>
      <c r="H1278" s="138" t="s">
        <v>61</v>
      </c>
      <c r="I1278" s="138" t="s">
        <v>61</v>
      </c>
      <c r="J1278" s="138" t="s">
        <v>61</v>
      </c>
      <c r="K1278" s="138" t="s">
        <v>61</v>
      </c>
      <c r="L1278" s="138" t="s">
        <v>61</v>
      </c>
      <c r="M1278" s="138" t="s">
        <v>61</v>
      </c>
      <c r="N1278" s="138" t="s">
        <v>61</v>
      </c>
      <c r="O1278" s="138" t="s">
        <v>61</v>
      </c>
      <c r="P1278" s="2"/>
    </row>
    <row r="1279" spans="1:16" ht="13.5" customHeight="1" x14ac:dyDescent="0.25">
      <c r="A1279" s="139">
        <v>0.20833333333333301</v>
      </c>
      <c r="B1279" s="138" t="s">
        <v>61</v>
      </c>
      <c r="C1279" s="138" t="s">
        <v>61</v>
      </c>
      <c r="D1279" s="138" t="s">
        <v>61</v>
      </c>
      <c r="E1279" s="138" t="s">
        <v>61</v>
      </c>
      <c r="F1279" s="138" t="s">
        <v>61</v>
      </c>
      <c r="G1279" s="138" t="s">
        <v>61</v>
      </c>
      <c r="H1279" s="138" t="s">
        <v>61</v>
      </c>
      <c r="I1279" s="138" t="s">
        <v>61</v>
      </c>
      <c r="J1279" s="138" t="s">
        <v>61</v>
      </c>
      <c r="K1279" s="138" t="s">
        <v>61</v>
      </c>
      <c r="L1279" s="138" t="s">
        <v>61</v>
      </c>
      <c r="M1279" s="138" t="s">
        <v>61</v>
      </c>
      <c r="N1279" s="138" t="s">
        <v>61</v>
      </c>
      <c r="O1279" s="138" t="s">
        <v>61</v>
      </c>
      <c r="P1279" s="2"/>
    </row>
    <row r="1280" spans="1:16" ht="13.5" customHeight="1" x14ac:dyDescent="0.25">
      <c r="A1280" s="139">
        <v>0.21875</v>
      </c>
      <c r="B1280" s="138" t="s">
        <v>61</v>
      </c>
      <c r="C1280" s="138" t="s">
        <v>61</v>
      </c>
      <c r="D1280" s="138" t="s">
        <v>61</v>
      </c>
      <c r="E1280" s="138" t="s">
        <v>61</v>
      </c>
      <c r="F1280" s="138" t="s">
        <v>61</v>
      </c>
      <c r="G1280" s="138" t="s">
        <v>61</v>
      </c>
      <c r="H1280" s="138" t="s">
        <v>61</v>
      </c>
      <c r="I1280" s="138" t="s">
        <v>61</v>
      </c>
      <c r="J1280" s="138" t="s">
        <v>61</v>
      </c>
      <c r="K1280" s="138" t="s">
        <v>61</v>
      </c>
      <c r="L1280" s="138" t="s">
        <v>61</v>
      </c>
      <c r="M1280" s="138" t="s">
        <v>61</v>
      </c>
      <c r="N1280" s="138" t="s">
        <v>61</v>
      </c>
      <c r="O1280" s="138" t="s">
        <v>61</v>
      </c>
      <c r="P1280" s="2"/>
    </row>
    <row r="1281" spans="1:16" ht="13.5" customHeight="1" x14ac:dyDescent="0.25">
      <c r="A1281" s="139">
        <v>0.22916666666666699</v>
      </c>
      <c r="B1281" s="138" t="s">
        <v>61</v>
      </c>
      <c r="C1281" s="138" t="s">
        <v>61</v>
      </c>
      <c r="D1281" s="138" t="s">
        <v>61</v>
      </c>
      <c r="E1281" s="138" t="s">
        <v>61</v>
      </c>
      <c r="F1281" s="138" t="s">
        <v>61</v>
      </c>
      <c r="G1281" s="138" t="s">
        <v>61</v>
      </c>
      <c r="H1281" s="138" t="s">
        <v>61</v>
      </c>
      <c r="I1281" s="138" t="s">
        <v>61</v>
      </c>
      <c r="J1281" s="138" t="s">
        <v>61</v>
      </c>
      <c r="K1281" s="138" t="s">
        <v>61</v>
      </c>
      <c r="L1281" s="138" t="s">
        <v>61</v>
      </c>
      <c r="M1281" s="138" t="s">
        <v>61</v>
      </c>
      <c r="N1281" s="138" t="s">
        <v>61</v>
      </c>
      <c r="O1281" s="138" t="s">
        <v>61</v>
      </c>
      <c r="P1281" s="2"/>
    </row>
    <row r="1282" spans="1:16" ht="13.5" customHeight="1" x14ac:dyDescent="0.25">
      <c r="A1282" s="139">
        <v>0.23958333333333301</v>
      </c>
      <c r="B1282" s="138" t="s">
        <v>61</v>
      </c>
      <c r="C1282" s="138" t="s">
        <v>61</v>
      </c>
      <c r="D1282" s="138" t="s">
        <v>61</v>
      </c>
      <c r="E1282" s="138" t="s">
        <v>61</v>
      </c>
      <c r="F1282" s="138" t="s">
        <v>61</v>
      </c>
      <c r="G1282" s="138" t="s">
        <v>61</v>
      </c>
      <c r="H1282" s="138" t="s">
        <v>61</v>
      </c>
      <c r="I1282" s="138" t="s">
        <v>61</v>
      </c>
      <c r="J1282" s="138" t="s">
        <v>61</v>
      </c>
      <c r="K1282" s="138" t="s">
        <v>61</v>
      </c>
      <c r="L1282" s="138" t="s">
        <v>61</v>
      </c>
      <c r="M1282" s="138" t="s">
        <v>61</v>
      </c>
      <c r="N1282" s="138" t="s">
        <v>61</v>
      </c>
      <c r="O1282" s="138" t="s">
        <v>61</v>
      </c>
      <c r="P1282" s="2"/>
    </row>
    <row r="1283" spans="1:16" ht="13.5" customHeight="1" x14ac:dyDescent="0.25">
      <c r="A1283" s="139">
        <v>0.25</v>
      </c>
      <c r="B1283" s="138" t="s">
        <v>61</v>
      </c>
      <c r="C1283" s="138" t="s">
        <v>61</v>
      </c>
      <c r="D1283" s="138" t="s">
        <v>61</v>
      </c>
      <c r="E1283" s="138" t="s">
        <v>61</v>
      </c>
      <c r="F1283" s="138" t="s">
        <v>61</v>
      </c>
      <c r="G1283" s="138" t="s">
        <v>61</v>
      </c>
      <c r="H1283" s="138" t="s">
        <v>61</v>
      </c>
      <c r="I1283" s="138" t="s">
        <v>61</v>
      </c>
      <c r="J1283" s="138" t="s">
        <v>61</v>
      </c>
      <c r="K1283" s="138" t="s">
        <v>61</v>
      </c>
      <c r="L1283" s="138" t="s">
        <v>61</v>
      </c>
      <c r="M1283" s="138" t="s">
        <v>61</v>
      </c>
      <c r="N1283" s="138" t="s">
        <v>61</v>
      </c>
      <c r="O1283" s="138" t="s">
        <v>61</v>
      </c>
      <c r="P1283" s="2"/>
    </row>
    <row r="1284" spans="1:16" ht="13.5" customHeight="1" x14ac:dyDescent="0.25">
      <c r="A1284" s="139">
        <v>0.26041666666666702</v>
      </c>
      <c r="B1284" s="138" t="s">
        <v>61</v>
      </c>
      <c r="C1284" s="138" t="s">
        <v>61</v>
      </c>
      <c r="D1284" s="138" t="s">
        <v>61</v>
      </c>
      <c r="E1284" s="138" t="s">
        <v>61</v>
      </c>
      <c r="F1284" s="138" t="s">
        <v>61</v>
      </c>
      <c r="G1284" s="138" t="s">
        <v>61</v>
      </c>
      <c r="H1284" s="138" t="s">
        <v>61</v>
      </c>
      <c r="I1284" s="138" t="s">
        <v>61</v>
      </c>
      <c r="J1284" s="138" t="s">
        <v>61</v>
      </c>
      <c r="K1284" s="138" t="s">
        <v>61</v>
      </c>
      <c r="L1284" s="138" t="s">
        <v>61</v>
      </c>
      <c r="M1284" s="138" t="s">
        <v>61</v>
      </c>
      <c r="N1284" s="138" t="s">
        <v>61</v>
      </c>
      <c r="O1284" s="138" t="s">
        <v>61</v>
      </c>
      <c r="P1284" s="2"/>
    </row>
    <row r="1285" spans="1:16" ht="13.5" customHeight="1" x14ac:dyDescent="0.25">
      <c r="A1285" s="139">
        <v>0.27083333333333298</v>
      </c>
      <c r="B1285" s="138" t="s">
        <v>61</v>
      </c>
      <c r="C1285" s="138" t="s">
        <v>61</v>
      </c>
      <c r="D1285" s="138" t="s">
        <v>61</v>
      </c>
      <c r="E1285" s="138" t="s">
        <v>61</v>
      </c>
      <c r="F1285" s="138" t="s">
        <v>61</v>
      </c>
      <c r="G1285" s="138" t="s">
        <v>61</v>
      </c>
      <c r="H1285" s="138" t="s">
        <v>61</v>
      </c>
      <c r="I1285" s="138" t="s">
        <v>61</v>
      </c>
      <c r="J1285" s="138" t="s">
        <v>61</v>
      </c>
      <c r="K1285" s="138" t="s">
        <v>61</v>
      </c>
      <c r="L1285" s="138" t="s">
        <v>61</v>
      </c>
      <c r="M1285" s="138" t="s">
        <v>61</v>
      </c>
      <c r="N1285" s="138" t="s">
        <v>61</v>
      </c>
      <c r="O1285" s="138" t="s">
        <v>61</v>
      </c>
      <c r="P1285" s="2"/>
    </row>
    <row r="1286" spans="1:16" ht="13.5" customHeight="1" x14ac:dyDescent="0.25">
      <c r="A1286" s="139">
        <v>0.28125</v>
      </c>
      <c r="B1286" s="138" t="s">
        <v>61</v>
      </c>
      <c r="C1286" s="138" t="s">
        <v>61</v>
      </c>
      <c r="D1286" s="138" t="s">
        <v>61</v>
      </c>
      <c r="E1286" s="138" t="s">
        <v>61</v>
      </c>
      <c r="F1286" s="138" t="s">
        <v>61</v>
      </c>
      <c r="G1286" s="138" t="s">
        <v>61</v>
      </c>
      <c r="H1286" s="138" t="s">
        <v>61</v>
      </c>
      <c r="I1286" s="138" t="s">
        <v>61</v>
      </c>
      <c r="J1286" s="138" t="s">
        <v>61</v>
      </c>
      <c r="K1286" s="138" t="s">
        <v>61</v>
      </c>
      <c r="L1286" s="138" t="s">
        <v>61</v>
      </c>
      <c r="M1286" s="138" t="s">
        <v>61</v>
      </c>
      <c r="N1286" s="138" t="s">
        <v>61</v>
      </c>
      <c r="O1286" s="138" t="s">
        <v>61</v>
      </c>
      <c r="P1286" s="2"/>
    </row>
    <row r="1287" spans="1:16" ht="13.5" customHeight="1" x14ac:dyDescent="0.25">
      <c r="A1287" s="139">
        <v>0.29166666666666702</v>
      </c>
      <c r="B1287" s="138" t="s">
        <v>61</v>
      </c>
      <c r="C1287" s="138" t="s">
        <v>61</v>
      </c>
      <c r="D1287" s="138" t="s">
        <v>61</v>
      </c>
      <c r="E1287" s="138" t="s">
        <v>61</v>
      </c>
      <c r="F1287" s="138" t="s">
        <v>61</v>
      </c>
      <c r="G1287" s="138" t="s">
        <v>61</v>
      </c>
      <c r="H1287" s="138" t="s">
        <v>61</v>
      </c>
      <c r="I1287" s="138" t="s">
        <v>61</v>
      </c>
      <c r="J1287" s="138" t="s">
        <v>61</v>
      </c>
      <c r="K1287" s="138" t="s">
        <v>61</v>
      </c>
      <c r="L1287" s="138" t="s">
        <v>61</v>
      </c>
      <c r="M1287" s="138" t="s">
        <v>61</v>
      </c>
      <c r="N1287" s="138" t="s">
        <v>61</v>
      </c>
      <c r="O1287" s="138" t="s">
        <v>61</v>
      </c>
      <c r="P1287" s="2"/>
    </row>
    <row r="1288" spans="1:16" ht="13.5" customHeight="1" x14ac:dyDescent="0.25">
      <c r="A1288" s="139">
        <v>0.30208333333333298</v>
      </c>
      <c r="B1288" s="138" t="s">
        <v>61</v>
      </c>
      <c r="C1288" s="138" t="s">
        <v>61</v>
      </c>
      <c r="D1288" s="138" t="s">
        <v>61</v>
      </c>
      <c r="E1288" s="138" t="s">
        <v>61</v>
      </c>
      <c r="F1288" s="138" t="s">
        <v>61</v>
      </c>
      <c r="G1288" s="138" t="s">
        <v>61</v>
      </c>
      <c r="H1288" s="138" t="s">
        <v>61</v>
      </c>
      <c r="I1288" s="138" t="s">
        <v>61</v>
      </c>
      <c r="J1288" s="138" t="s">
        <v>61</v>
      </c>
      <c r="K1288" s="138" t="s">
        <v>61</v>
      </c>
      <c r="L1288" s="138" t="s">
        <v>61</v>
      </c>
      <c r="M1288" s="138" t="s">
        <v>61</v>
      </c>
      <c r="N1288" s="138" t="s">
        <v>61</v>
      </c>
      <c r="O1288" s="138" t="s">
        <v>61</v>
      </c>
      <c r="P1288" s="2"/>
    </row>
    <row r="1289" spans="1:16" ht="13.5" customHeight="1" x14ac:dyDescent="0.25">
      <c r="A1289" s="139">
        <v>0.3125</v>
      </c>
      <c r="B1289" s="138" t="s">
        <v>61</v>
      </c>
      <c r="C1289" s="138" t="s">
        <v>61</v>
      </c>
      <c r="D1289" s="138" t="s">
        <v>61</v>
      </c>
      <c r="E1289" s="138" t="s">
        <v>61</v>
      </c>
      <c r="F1289" s="138" t="s">
        <v>61</v>
      </c>
      <c r="G1289" s="138" t="s">
        <v>61</v>
      </c>
      <c r="H1289" s="138" t="s">
        <v>61</v>
      </c>
      <c r="I1289" s="138" t="s">
        <v>61</v>
      </c>
      <c r="J1289" s="138" t="s">
        <v>61</v>
      </c>
      <c r="K1289" s="138" t="s">
        <v>61</v>
      </c>
      <c r="L1289" s="138" t="s">
        <v>61</v>
      </c>
      <c r="M1289" s="138" t="s">
        <v>61</v>
      </c>
      <c r="N1289" s="138" t="s">
        <v>61</v>
      </c>
      <c r="O1289" s="138" t="s">
        <v>61</v>
      </c>
      <c r="P1289" s="2"/>
    </row>
    <row r="1290" spans="1:16" ht="13.5" customHeight="1" x14ac:dyDescent="0.25">
      <c r="A1290" s="139">
        <v>0.32291666666666702</v>
      </c>
      <c r="B1290" s="138" t="s">
        <v>61</v>
      </c>
      <c r="C1290" s="138" t="s">
        <v>61</v>
      </c>
      <c r="D1290" s="138" t="s">
        <v>61</v>
      </c>
      <c r="E1290" s="138" t="s">
        <v>61</v>
      </c>
      <c r="F1290" s="138" t="s">
        <v>61</v>
      </c>
      <c r="G1290" s="138" t="s">
        <v>61</v>
      </c>
      <c r="H1290" s="138" t="s">
        <v>61</v>
      </c>
      <c r="I1290" s="138" t="s">
        <v>61</v>
      </c>
      <c r="J1290" s="138" t="s">
        <v>61</v>
      </c>
      <c r="K1290" s="138" t="s">
        <v>61</v>
      </c>
      <c r="L1290" s="138" t="s">
        <v>61</v>
      </c>
      <c r="M1290" s="138" t="s">
        <v>61</v>
      </c>
      <c r="N1290" s="138" t="s">
        <v>61</v>
      </c>
      <c r="O1290" s="138" t="s">
        <v>61</v>
      </c>
      <c r="P1290" s="2"/>
    </row>
    <row r="1291" spans="1:16" ht="13.5" customHeight="1" x14ac:dyDescent="0.25">
      <c r="A1291" s="139">
        <v>0.33333333333333298</v>
      </c>
      <c r="B1291" s="138" t="s">
        <v>61</v>
      </c>
      <c r="C1291" s="138" t="s">
        <v>61</v>
      </c>
      <c r="D1291" s="138" t="s">
        <v>61</v>
      </c>
      <c r="E1291" s="138" t="s">
        <v>61</v>
      </c>
      <c r="F1291" s="138" t="s">
        <v>61</v>
      </c>
      <c r="G1291" s="138" t="s">
        <v>61</v>
      </c>
      <c r="H1291" s="138" t="s">
        <v>61</v>
      </c>
      <c r="I1291" s="138" t="s">
        <v>61</v>
      </c>
      <c r="J1291" s="138" t="s">
        <v>61</v>
      </c>
      <c r="K1291" s="138" t="s">
        <v>61</v>
      </c>
      <c r="L1291" s="138" t="s">
        <v>61</v>
      </c>
      <c r="M1291" s="138" t="s">
        <v>61</v>
      </c>
      <c r="N1291" s="138" t="s">
        <v>61</v>
      </c>
      <c r="O1291" s="138" t="s">
        <v>61</v>
      </c>
      <c r="P1291" s="2"/>
    </row>
    <row r="1292" spans="1:16" ht="13.5" customHeight="1" x14ac:dyDescent="0.25">
      <c r="A1292" s="139">
        <v>0.34375</v>
      </c>
      <c r="B1292" s="138" t="s">
        <v>61</v>
      </c>
      <c r="C1292" s="138" t="s">
        <v>61</v>
      </c>
      <c r="D1292" s="138" t="s">
        <v>61</v>
      </c>
      <c r="E1292" s="138" t="s">
        <v>61</v>
      </c>
      <c r="F1292" s="138" t="s">
        <v>61</v>
      </c>
      <c r="G1292" s="138" t="s">
        <v>61</v>
      </c>
      <c r="H1292" s="138" t="s">
        <v>61</v>
      </c>
      <c r="I1292" s="138" t="s">
        <v>61</v>
      </c>
      <c r="J1292" s="138" t="s">
        <v>61</v>
      </c>
      <c r="K1292" s="138" t="s">
        <v>61</v>
      </c>
      <c r="L1292" s="138" t="s">
        <v>61</v>
      </c>
      <c r="M1292" s="138" t="s">
        <v>61</v>
      </c>
      <c r="N1292" s="138" t="s">
        <v>61</v>
      </c>
      <c r="O1292" s="138" t="s">
        <v>61</v>
      </c>
      <c r="P1292" s="2"/>
    </row>
    <row r="1293" spans="1:16" ht="13.5" customHeight="1" x14ac:dyDescent="0.25">
      <c r="A1293" s="139">
        <v>0.35416666666666702</v>
      </c>
      <c r="B1293" s="138" t="s">
        <v>61</v>
      </c>
      <c r="C1293" s="138" t="s">
        <v>61</v>
      </c>
      <c r="D1293" s="138" t="s">
        <v>61</v>
      </c>
      <c r="E1293" s="138" t="s">
        <v>61</v>
      </c>
      <c r="F1293" s="138" t="s">
        <v>61</v>
      </c>
      <c r="G1293" s="138" t="s">
        <v>61</v>
      </c>
      <c r="H1293" s="138" t="s">
        <v>61</v>
      </c>
      <c r="I1293" s="138" t="s">
        <v>61</v>
      </c>
      <c r="J1293" s="138" t="s">
        <v>61</v>
      </c>
      <c r="K1293" s="138" t="s">
        <v>61</v>
      </c>
      <c r="L1293" s="138" t="s">
        <v>61</v>
      </c>
      <c r="M1293" s="138" t="s">
        <v>61</v>
      </c>
      <c r="N1293" s="138" t="s">
        <v>61</v>
      </c>
      <c r="O1293" s="138" t="s">
        <v>61</v>
      </c>
      <c r="P1293" s="2"/>
    </row>
    <row r="1294" spans="1:16" ht="13.5" customHeight="1" x14ac:dyDescent="0.25">
      <c r="A1294" s="139">
        <v>0.36458333333333298</v>
      </c>
      <c r="B1294" s="138" t="s">
        <v>61</v>
      </c>
      <c r="C1294" s="138" t="s">
        <v>61</v>
      </c>
      <c r="D1294" s="138" t="s">
        <v>61</v>
      </c>
      <c r="E1294" s="138" t="s">
        <v>61</v>
      </c>
      <c r="F1294" s="138" t="s">
        <v>61</v>
      </c>
      <c r="G1294" s="138" t="s">
        <v>61</v>
      </c>
      <c r="H1294" s="138" t="s">
        <v>61</v>
      </c>
      <c r="I1294" s="138" t="s">
        <v>61</v>
      </c>
      <c r="J1294" s="138" t="s">
        <v>61</v>
      </c>
      <c r="K1294" s="138" t="s">
        <v>61</v>
      </c>
      <c r="L1294" s="138" t="s">
        <v>61</v>
      </c>
      <c r="M1294" s="138" t="s">
        <v>61</v>
      </c>
      <c r="N1294" s="138" t="s">
        <v>61</v>
      </c>
      <c r="O1294" s="138" t="s">
        <v>61</v>
      </c>
      <c r="P1294" s="2"/>
    </row>
    <row r="1295" spans="1:16" ht="13.5" customHeight="1" x14ac:dyDescent="0.25">
      <c r="A1295" s="139">
        <v>0.375</v>
      </c>
      <c r="B1295" s="138" t="s">
        <v>61</v>
      </c>
      <c r="C1295" s="138" t="s">
        <v>61</v>
      </c>
      <c r="D1295" s="138" t="s">
        <v>61</v>
      </c>
      <c r="E1295" s="138" t="s">
        <v>61</v>
      </c>
      <c r="F1295" s="138" t="s">
        <v>61</v>
      </c>
      <c r="G1295" s="138" t="s">
        <v>61</v>
      </c>
      <c r="H1295" s="138" t="s">
        <v>61</v>
      </c>
      <c r="I1295" s="138" t="s">
        <v>61</v>
      </c>
      <c r="J1295" s="138" t="s">
        <v>61</v>
      </c>
      <c r="K1295" s="138" t="s">
        <v>61</v>
      </c>
      <c r="L1295" s="138" t="s">
        <v>61</v>
      </c>
      <c r="M1295" s="138" t="s">
        <v>61</v>
      </c>
      <c r="N1295" s="138" t="s">
        <v>61</v>
      </c>
      <c r="O1295" s="138" t="s">
        <v>61</v>
      </c>
      <c r="P1295" s="2"/>
    </row>
    <row r="1296" spans="1:16" ht="13.5" customHeight="1" x14ac:dyDescent="0.25">
      <c r="A1296" s="139">
        <v>0.38541666666666702</v>
      </c>
      <c r="B1296" s="138" t="s">
        <v>61</v>
      </c>
      <c r="C1296" s="138" t="s">
        <v>61</v>
      </c>
      <c r="D1296" s="138" t="s">
        <v>61</v>
      </c>
      <c r="E1296" s="138" t="s">
        <v>61</v>
      </c>
      <c r="F1296" s="138" t="s">
        <v>61</v>
      </c>
      <c r="G1296" s="138" t="s">
        <v>61</v>
      </c>
      <c r="H1296" s="138" t="s">
        <v>61</v>
      </c>
      <c r="I1296" s="138" t="s">
        <v>61</v>
      </c>
      <c r="J1296" s="138" t="s">
        <v>61</v>
      </c>
      <c r="K1296" s="138" t="s">
        <v>61</v>
      </c>
      <c r="L1296" s="138" t="s">
        <v>61</v>
      </c>
      <c r="M1296" s="138" t="s">
        <v>61</v>
      </c>
      <c r="N1296" s="138" t="s">
        <v>61</v>
      </c>
      <c r="O1296" s="138" t="s">
        <v>61</v>
      </c>
      <c r="P1296" s="2"/>
    </row>
    <row r="1297" spans="1:16" ht="13.5" customHeight="1" x14ac:dyDescent="0.25">
      <c r="A1297" s="139">
        <v>0.39583333333333298</v>
      </c>
      <c r="B1297" s="138" t="s">
        <v>61</v>
      </c>
      <c r="C1297" s="138" t="s">
        <v>61</v>
      </c>
      <c r="D1297" s="138" t="s">
        <v>61</v>
      </c>
      <c r="E1297" s="138" t="s">
        <v>61</v>
      </c>
      <c r="F1297" s="138" t="s">
        <v>61</v>
      </c>
      <c r="G1297" s="138" t="s">
        <v>61</v>
      </c>
      <c r="H1297" s="138" t="s">
        <v>61</v>
      </c>
      <c r="I1297" s="138" t="s">
        <v>61</v>
      </c>
      <c r="J1297" s="138" t="s">
        <v>61</v>
      </c>
      <c r="K1297" s="138" t="s">
        <v>61</v>
      </c>
      <c r="L1297" s="138" t="s">
        <v>61</v>
      </c>
      <c r="M1297" s="138" t="s">
        <v>61</v>
      </c>
      <c r="N1297" s="138" t="s">
        <v>61</v>
      </c>
      <c r="O1297" s="138" t="s">
        <v>61</v>
      </c>
      <c r="P1297" s="2"/>
    </row>
    <row r="1298" spans="1:16" ht="13.5" customHeight="1" x14ac:dyDescent="0.25">
      <c r="A1298" s="139">
        <v>0.40625</v>
      </c>
      <c r="B1298" s="138" t="s">
        <v>61</v>
      </c>
      <c r="C1298" s="138" t="s">
        <v>61</v>
      </c>
      <c r="D1298" s="138" t="s">
        <v>61</v>
      </c>
      <c r="E1298" s="138" t="s">
        <v>61</v>
      </c>
      <c r="F1298" s="138" t="s">
        <v>61</v>
      </c>
      <c r="G1298" s="138" t="s">
        <v>61</v>
      </c>
      <c r="H1298" s="138" t="s">
        <v>61</v>
      </c>
      <c r="I1298" s="138" t="s">
        <v>61</v>
      </c>
      <c r="J1298" s="138" t="s">
        <v>61</v>
      </c>
      <c r="K1298" s="138" t="s">
        <v>61</v>
      </c>
      <c r="L1298" s="138" t="s">
        <v>61</v>
      </c>
      <c r="M1298" s="138" t="s">
        <v>61</v>
      </c>
      <c r="N1298" s="138" t="s">
        <v>61</v>
      </c>
      <c r="O1298" s="138" t="s">
        <v>61</v>
      </c>
      <c r="P1298" s="2"/>
    </row>
    <row r="1299" spans="1:16" ht="13.5" customHeight="1" x14ac:dyDescent="0.25">
      <c r="A1299" s="139">
        <v>0.41666666666666702</v>
      </c>
      <c r="B1299" s="138" t="s">
        <v>61</v>
      </c>
      <c r="C1299" s="138" t="s">
        <v>61</v>
      </c>
      <c r="D1299" s="138" t="s">
        <v>61</v>
      </c>
      <c r="E1299" s="138" t="s">
        <v>61</v>
      </c>
      <c r="F1299" s="138" t="s">
        <v>61</v>
      </c>
      <c r="G1299" s="138" t="s">
        <v>61</v>
      </c>
      <c r="H1299" s="138" t="s">
        <v>61</v>
      </c>
      <c r="I1299" s="138" t="s">
        <v>61</v>
      </c>
      <c r="J1299" s="138" t="s">
        <v>61</v>
      </c>
      <c r="K1299" s="138" t="s">
        <v>61</v>
      </c>
      <c r="L1299" s="138" t="s">
        <v>61</v>
      </c>
      <c r="M1299" s="138" t="s">
        <v>61</v>
      </c>
      <c r="N1299" s="138" t="s">
        <v>61</v>
      </c>
      <c r="O1299" s="138" t="s">
        <v>61</v>
      </c>
      <c r="P1299" s="2"/>
    </row>
    <row r="1300" spans="1:16" ht="13.5" customHeight="1" x14ac:dyDescent="0.25">
      <c r="A1300" s="139">
        <v>0.42708333333333298</v>
      </c>
      <c r="B1300" s="138" t="s">
        <v>61</v>
      </c>
      <c r="C1300" s="138" t="s">
        <v>61</v>
      </c>
      <c r="D1300" s="138" t="s">
        <v>61</v>
      </c>
      <c r="E1300" s="138" t="s">
        <v>61</v>
      </c>
      <c r="F1300" s="138" t="s">
        <v>61</v>
      </c>
      <c r="G1300" s="138" t="s">
        <v>61</v>
      </c>
      <c r="H1300" s="138" t="s">
        <v>61</v>
      </c>
      <c r="I1300" s="138" t="s">
        <v>61</v>
      </c>
      <c r="J1300" s="138" t="s">
        <v>61</v>
      </c>
      <c r="K1300" s="138" t="s">
        <v>61</v>
      </c>
      <c r="L1300" s="138" t="s">
        <v>61</v>
      </c>
      <c r="M1300" s="138" t="s">
        <v>61</v>
      </c>
      <c r="N1300" s="138" t="s">
        <v>61</v>
      </c>
      <c r="O1300" s="138" t="s">
        <v>61</v>
      </c>
      <c r="P1300" s="2"/>
    </row>
    <row r="1301" spans="1:16" ht="13.5" customHeight="1" x14ac:dyDescent="0.25">
      <c r="A1301" s="139">
        <v>0.4375</v>
      </c>
      <c r="B1301" s="138" t="s">
        <v>61</v>
      </c>
      <c r="C1301" s="138" t="s">
        <v>61</v>
      </c>
      <c r="D1301" s="138" t="s">
        <v>61</v>
      </c>
      <c r="E1301" s="138" t="s">
        <v>61</v>
      </c>
      <c r="F1301" s="138" t="s">
        <v>61</v>
      </c>
      <c r="G1301" s="138" t="s">
        <v>61</v>
      </c>
      <c r="H1301" s="138" t="s">
        <v>61</v>
      </c>
      <c r="I1301" s="138" t="s">
        <v>61</v>
      </c>
      <c r="J1301" s="138" t="s">
        <v>61</v>
      </c>
      <c r="K1301" s="138" t="s">
        <v>61</v>
      </c>
      <c r="L1301" s="138" t="s">
        <v>61</v>
      </c>
      <c r="M1301" s="138" t="s">
        <v>61</v>
      </c>
      <c r="N1301" s="138" t="s">
        <v>61</v>
      </c>
      <c r="O1301" s="138" t="s">
        <v>61</v>
      </c>
      <c r="P1301" s="2"/>
    </row>
    <row r="1302" spans="1:16" ht="13.5" customHeight="1" x14ac:dyDescent="0.25">
      <c r="A1302" s="139">
        <v>0.44791666666666702</v>
      </c>
      <c r="B1302" s="138" t="s">
        <v>61</v>
      </c>
      <c r="C1302" s="138" t="s">
        <v>61</v>
      </c>
      <c r="D1302" s="138" t="s">
        <v>61</v>
      </c>
      <c r="E1302" s="138" t="s">
        <v>61</v>
      </c>
      <c r="F1302" s="138" t="s">
        <v>61</v>
      </c>
      <c r="G1302" s="138" t="s">
        <v>61</v>
      </c>
      <c r="H1302" s="138" t="s">
        <v>61</v>
      </c>
      <c r="I1302" s="138" t="s">
        <v>61</v>
      </c>
      <c r="J1302" s="138" t="s">
        <v>61</v>
      </c>
      <c r="K1302" s="138" t="s">
        <v>61</v>
      </c>
      <c r="L1302" s="138" t="s">
        <v>61</v>
      </c>
      <c r="M1302" s="138" t="s">
        <v>61</v>
      </c>
      <c r="N1302" s="138" t="s">
        <v>61</v>
      </c>
      <c r="O1302" s="138" t="s">
        <v>61</v>
      </c>
      <c r="P1302" s="2"/>
    </row>
    <row r="1303" spans="1:16" ht="13.5" customHeight="1" x14ac:dyDescent="0.25">
      <c r="A1303" s="139">
        <v>0.45833333333333298</v>
      </c>
      <c r="B1303" s="138" t="s">
        <v>61</v>
      </c>
      <c r="C1303" s="138" t="s">
        <v>61</v>
      </c>
      <c r="D1303" s="138" t="s">
        <v>61</v>
      </c>
      <c r="E1303" s="138" t="s">
        <v>61</v>
      </c>
      <c r="F1303" s="138" t="s">
        <v>61</v>
      </c>
      <c r="G1303" s="138" t="s">
        <v>61</v>
      </c>
      <c r="H1303" s="138" t="s">
        <v>61</v>
      </c>
      <c r="I1303" s="138" t="s">
        <v>61</v>
      </c>
      <c r="J1303" s="138" t="s">
        <v>61</v>
      </c>
      <c r="K1303" s="138" t="s">
        <v>61</v>
      </c>
      <c r="L1303" s="138" t="s">
        <v>61</v>
      </c>
      <c r="M1303" s="138" t="s">
        <v>61</v>
      </c>
      <c r="N1303" s="138" t="s">
        <v>61</v>
      </c>
      <c r="O1303" s="138" t="s">
        <v>61</v>
      </c>
      <c r="P1303" s="2"/>
    </row>
    <row r="1304" spans="1:16" ht="13.5" customHeight="1" x14ac:dyDescent="0.25">
      <c r="A1304" s="139">
        <v>0.46875</v>
      </c>
      <c r="B1304" s="138" t="s">
        <v>61</v>
      </c>
      <c r="C1304" s="138" t="s">
        <v>61</v>
      </c>
      <c r="D1304" s="138" t="s">
        <v>61</v>
      </c>
      <c r="E1304" s="138" t="s">
        <v>61</v>
      </c>
      <c r="F1304" s="138" t="s">
        <v>61</v>
      </c>
      <c r="G1304" s="138" t="s">
        <v>61</v>
      </c>
      <c r="H1304" s="138" t="s">
        <v>61</v>
      </c>
      <c r="I1304" s="138" t="s">
        <v>61</v>
      </c>
      <c r="J1304" s="138" t="s">
        <v>61</v>
      </c>
      <c r="K1304" s="138" t="s">
        <v>61</v>
      </c>
      <c r="L1304" s="138" t="s">
        <v>61</v>
      </c>
      <c r="M1304" s="138" t="s">
        <v>61</v>
      </c>
      <c r="N1304" s="138" t="s">
        <v>61</v>
      </c>
      <c r="O1304" s="138" t="s">
        <v>61</v>
      </c>
      <c r="P1304" s="2"/>
    </row>
    <row r="1305" spans="1:16" ht="13.5" customHeight="1" x14ac:dyDescent="0.25">
      <c r="A1305" s="139">
        <v>0.47916666666666702</v>
      </c>
      <c r="B1305" s="138" t="s">
        <v>61</v>
      </c>
      <c r="C1305" s="138" t="s">
        <v>61</v>
      </c>
      <c r="D1305" s="138" t="s">
        <v>61</v>
      </c>
      <c r="E1305" s="138" t="s">
        <v>61</v>
      </c>
      <c r="F1305" s="138" t="s">
        <v>61</v>
      </c>
      <c r="G1305" s="138" t="s">
        <v>61</v>
      </c>
      <c r="H1305" s="138" t="s">
        <v>61</v>
      </c>
      <c r="I1305" s="138" t="s">
        <v>61</v>
      </c>
      <c r="J1305" s="138" t="s">
        <v>61</v>
      </c>
      <c r="K1305" s="138" t="s">
        <v>61</v>
      </c>
      <c r="L1305" s="138" t="s">
        <v>61</v>
      </c>
      <c r="M1305" s="138" t="s">
        <v>61</v>
      </c>
      <c r="N1305" s="138" t="s">
        <v>61</v>
      </c>
      <c r="O1305" s="138" t="s">
        <v>61</v>
      </c>
      <c r="P1305" s="2"/>
    </row>
    <row r="1306" spans="1:16" ht="13.5" customHeight="1" x14ac:dyDescent="0.25">
      <c r="A1306" s="139">
        <v>0.48958333333333298</v>
      </c>
      <c r="B1306" s="138" t="s">
        <v>61</v>
      </c>
      <c r="C1306" s="138" t="s">
        <v>61</v>
      </c>
      <c r="D1306" s="138" t="s">
        <v>61</v>
      </c>
      <c r="E1306" s="138" t="s">
        <v>61</v>
      </c>
      <c r="F1306" s="138" t="s">
        <v>61</v>
      </c>
      <c r="G1306" s="138" t="s">
        <v>61</v>
      </c>
      <c r="H1306" s="138" t="s">
        <v>61</v>
      </c>
      <c r="I1306" s="138" t="s">
        <v>61</v>
      </c>
      <c r="J1306" s="138" t="s">
        <v>61</v>
      </c>
      <c r="K1306" s="138" t="s">
        <v>61</v>
      </c>
      <c r="L1306" s="138" t="s">
        <v>61</v>
      </c>
      <c r="M1306" s="138" t="s">
        <v>61</v>
      </c>
      <c r="N1306" s="138" t="s">
        <v>61</v>
      </c>
      <c r="O1306" s="138" t="s">
        <v>61</v>
      </c>
      <c r="P1306" s="2"/>
    </row>
    <row r="1307" spans="1:16" ht="13.5" customHeight="1" x14ac:dyDescent="0.25">
      <c r="A1307" s="139">
        <v>0.5</v>
      </c>
      <c r="B1307" s="138" t="s">
        <v>61</v>
      </c>
      <c r="C1307" s="138" t="s">
        <v>61</v>
      </c>
      <c r="D1307" s="138" t="s">
        <v>61</v>
      </c>
      <c r="E1307" s="138" t="s">
        <v>61</v>
      </c>
      <c r="F1307" s="138" t="s">
        <v>61</v>
      </c>
      <c r="G1307" s="138" t="s">
        <v>61</v>
      </c>
      <c r="H1307" s="138" t="s">
        <v>61</v>
      </c>
      <c r="I1307" s="138" t="s">
        <v>61</v>
      </c>
      <c r="J1307" s="138" t="s">
        <v>61</v>
      </c>
      <c r="K1307" s="138" t="s">
        <v>61</v>
      </c>
      <c r="L1307" s="138" t="s">
        <v>61</v>
      </c>
      <c r="M1307" s="138" t="s">
        <v>61</v>
      </c>
      <c r="N1307" s="138" t="s">
        <v>61</v>
      </c>
      <c r="O1307" s="138" t="s">
        <v>61</v>
      </c>
      <c r="P1307" s="2"/>
    </row>
    <row r="1308" spans="1:16" ht="13.5" customHeight="1" x14ac:dyDescent="0.25">
      <c r="A1308" s="139">
        <v>0.51041666666666696</v>
      </c>
      <c r="B1308" s="138" t="s">
        <v>61</v>
      </c>
      <c r="C1308" s="138" t="s">
        <v>61</v>
      </c>
      <c r="D1308" s="138" t="s">
        <v>61</v>
      </c>
      <c r="E1308" s="138" t="s">
        <v>61</v>
      </c>
      <c r="F1308" s="138" t="s">
        <v>61</v>
      </c>
      <c r="G1308" s="138" t="s">
        <v>61</v>
      </c>
      <c r="H1308" s="138" t="s">
        <v>61</v>
      </c>
      <c r="I1308" s="138" t="s">
        <v>61</v>
      </c>
      <c r="J1308" s="138" t="s">
        <v>61</v>
      </c>
      <c r="K1308" s="138" t="s">
        <v>61</v>
      </c>
      <c r="L1308" s="138" t="s">
        <v>61</v>
      </c>
      <c r="M1308" s="138" t="s">
        <v>61</v>
      </c>
      <c r="N1308" s="138" t="s">
        <v>61</v>
      </c>
      <c r="O1308" s="138" t="s">
        <v>61</v>
      </c>
      <c r="P1308" s="2"/>
    </row>
    <row r="1309" spans="1:16" ht="13.5" customHeight="1" x14ac:dyDescent="0.25">
      <c r="A1309" s="139">
        <v>0.52083333333333304</v>
      </c>
      <c r="B1309" s="138" t="s">
        <v>61</v>
      </c>
      <c r="C1309" s="138" t="s">
        <v>61</v>
      </c>
      <c r="D1309" s="138" t="s">
        <v>61</v>
      </c>
      <c r="E1309" s="138" t="s">
        <v>61</v>
      </c>
      <c r="F1309" s="138" t="s">
        <v>61</v>
      </c>
      <c r="G1309" s="138" t="s">
        <v>61</v>
      </c>
      <c r="H1309" s="138" t="s">
        <v>61</v>
      </c>
      <c r="I1309" s="138" t="s">
        <v>61</v>
      </c>
      <c r="J1309" s="138" t="s">
        <v>61</v>
      </c>
      <c r="K1309" s="138" t="s">
        <v>61</v>
      </c>
      <c r="L1309" s="138" t="s">
        <v>61</v>
      </c>
      <c r="M1309" s="138" t="s">
        <v>61</v>
      </c>
      <c r="N1309" s="138" t="s">
        <v>61</v>
      </c>
      <c r="O1309" s="138" t="s">
        <v>61</v>
      </c>
      <c r="P1309" s="2"/>
    </row>
    <row r="1310" spans="1:16" ht="13.5" customHeight="1" x14ac:dyDescent="0.25">
      <c r="A1310" s="139">
        <v>0.53125</v>
      </c>
      <c r="B1310" s="138" t="s">
        <v>61</v>
      </c>
      <c r="C1310" s="138" t="s">
        <v>61</v>
      </c>
      <c r="D1310" s="138" t="s">
        <v>61</v>
      </c>
      <c r="E1310" s="138" t="s">
        <v>61</v>
      </c>
      <c r="F1310" s="138" t="s">
        <v>61</v>
      </c>
      <c r="G1310" s="138" t="s">
        <v>61</v>
      </c>
      <c r="H1310" s="138" t="s">
        <v>61</v>
      </c>
      <c r="I1310" s="138" t="s">
        <v>61</v>
      </c>
      <c r="J1310" s="138" t="s">
        <v>61</v>
      </c>
      <c r="K1310" s="138" t="s">
        <v>61</v>
      </c>
      <c r="L1310" s="138" t="s">
        <v>61</v>
      </c>
      <c r="M1310" s="138" t="s">
        <v>61</v>
      </c>
      <c r="N1310" s="138" t="s">
        <v>61</v>
      </c>
      <c r="O1310" s="138" t="s">
        <v>61</v>
      </c>
      <c r="P1310" s="2"/>
    </row>
    <row r="1311" spans="1:16" ht="13.5" customHeight="1" x14ac:dyDescent="0.25">
      <c r="A1311" s="139">
        <v>0.54166666666666696</v>
      </c>
      <c r="B1311" s="138" t="s">
        <v>61</v>
      </c>
      <c r="C1311" s="138" t="s">
        <v>61</v>
      </c>
      <c r="D1311" s="138" t="s">
        <v>61</v>
      </c>
      <c r="E1311" s="138" t="s">
        <v>61</v>
      </c>
      <c r="F1311" s="138" t="s">
        <v>61</v>
      </c>
      <c r="G1311" s="138" t="s">
        <v>61</v>
      </c>
      <c r="H1311" s="138" t="s">
        <v>61</v>
      </c>
      <c r="I1311" s="138" t="s">
        <v>61</v>
      </c>
      <c r="J1311" s="138" t="s">
        <v>61</v>
      </c>
      <c r="K1311" s="138" t="s">
        <v>61</v>
      </c>
      <c r="L1311" s="138" t="s">
        <v>61</v>
      </c>
      <c r="M1311" s="138" t="s">
        <v>61</v>
      </c>
      <c r="N1311" s="138" t="s">
        <v>61</v>
      </c>
      <c r="O1311" s="138" t="s">
        <v>61</v>
      </c>
      <c r="P1311" s="2"/>
    </row>
    <row r="1312" spans="1:16" ht="13.5" customHeight="1" x14ac:dyDescent="0.25">
      <c r="A1312" s="139">
        <v>0.55208333333333304</v>
      </c>
      <c r="B1312" s="138" t="s">
        <v>61</v>
      </c>
      <c r="C1312" s="138" t="s">
        <v>61</v>
      </c>
      <c r="D1312" s="138" t="s">
        <v>61</v>
      </c>
      <c r="E1312" s="138" t="s">
        <v>61</v>
      </c>
      <c r="F1312" s="138" t="s">
        <v>61</v>
      </c>
      <c r="G1312" s="138" t="s">
        <v>61</v>
      </c>
      <c r="H1312" s="138" t="s">
        <v>61</v>
      </c>
      <c r="I1312" s="138" t="s">
        <v>61</v>
      </c>
      <c r="J1312" s="138" t="s">
        <v>61</v>
      </c>
      <c r="K1312" s="138" t="s">
        <v>61</v>
      </c>
      <c r="L1312" s="138" t="s">
        <v>61</v>
      </c>
      <c r="M1312" s="138" t="s">
        <v>61</v>
      </c>
      <c r="N1312" s="138" t="s">
        <v>61</v>
      </c>
      <c r="O1312" s="138" t="s">
        <v>61</v>
      </c>
      <c r="P1312" s="2"/>
    </row>
    <row r="1313" spans="1:16" ht="13.5" customHeight="1" x14ac:dyDescent="0.25">
      <c r="A1313" s="139">
        <v>0.5625</v>
      </c>
      <c r="B1313" s="138" t="s">
        <v>61</v>
      </c>
      <c r="C1313" s="138" t="s">
        <v>61</v>
      </c>
      <c r="D1313" s="138" t="s">
        <v>61</v>
      </c>
      <c r="E1313" s="138" t="s">
        <v>61</v>
      </c>
      <c r="F1313" s="138" t="s">
        <v>61</v>
      </c>
      <c r="G1313" s="138" t="s">
        <v>61</v>
      </c>
      <c r="H1313" s="138" t="s">
        <v>61</v>
      </c>
      <c r="I1313" s="138" t="s">
        <v>61</v>
      </c>
      <c r="J1313" s="138" t="s">
        <v>61</v>
      </c>
      <c r="K1313" s="138" t="s">
        <v>61</v>
      </c>
      <c r="L1313" s="138" t="s">
        <v>61</v>
      </c>
      <c r="M1313" s="138" t="s">
        <v>61</v>
      </c>
      <c r="N1313" s="138" t="s">
        <v>61</v>
      </c>
      <c r="O1313" s="138" t="s">
        <v>61</v>
      </c>
      <c r="P1313" s="2"/>
    </row>
    <row r="1314" spans="1:16" ht="13.5" customHeight="1" x14ac:dyDescent="0.25">
      <c r="A1314" s="139">
        <v>0.57291666666666696</v>
      </c>
      <c r="B1314" s="138" t="s">
        <v>61</v>
      </c>
      <c r="C1314" s="138" t="s">
        <v>61</v>
      </c>
      <c r="D1314" s="138" t="s">
        <v>61</v>
      </c>
      <c r="E1314" s="138" t="s">
        <v>61</v>
      </c>
      <c r="F1314" s="138" t="s">
        <v>61</v>
      </c>
      <c r="G1314" s="138" t="s">
        <v>61</v>
      </c>
      <c r="H1314" s="138" t="s">
        <v>61</v>
      </c>
      <c r="I1314" s="138" t="s">
        <v>61</v>
      </c>
      <c r="J1314" s="138" t="s">
        <v>61</v>
      </c>
      <c r="K1314" s="138" t="s">
        <v>61</v>
      </c>
      <c r="L1314" s="138" t="s">
        <v>61</v>
      </c>
      <c r="M1314" s="138" t="s">
        <v>61</v>
      </c>
      <c r="N1314" s="138" t="s">
        <v>61</v>
      </c>
      <c r="O1314" s="138" t="s">
        <v>61</v>
      </c>
      <c r="P1314" s="2"/>
    </row>
    <row r="1315" spans="1:16" ht="13.5" customHeight="1" x14ac:dyDescent="0.25">
      <c r="A1315" s="139">
        <v>0.58333333333333304</v>
      </c>
      <c r="B1315" s="138" t="s">
        <v>61</v>
      </c>
      <c r="C1315" s="138" t="s">
        <v>61</v>
      </c>
      <c r="D1315" s="138" t="s">
        <v>61</v>
      </c>
      <c r="E1315" s="138" t="s">
        <v>61</v>
      </c>
      <c r="F1315" s="138" t="s">
        <v>61</v>
      </c>
      <c r="G1315" s="138" t="s">
        <v>61</v>
      </c>
      <c r="H1315" s="138" t="s">
        <v>61</v>
      </c>
      <c r="I1315" s="138" t="s">
        <v>61</v>
      </c>
      <c r="J1315" s="138" t="s">
        <v>61</v>
      </c>
      <c r="K1315" s="138" t="s">
        <v>61</v>
      </c>
      <c r="L1315" s="138" t="s">
        <v>61</v>
      </c>
      <c r="M1315" s="138" t="s">
        <v>61</v>
      </c>
      <c r="N1315" s="138" t="s">
        <v>61</v>
      </c>
      <c r="O1315" s="138" t="s">
        <v>61</v>
      </c>
      <c r="P1315" s="2"/>
    </row>
    <row r="1316" spans="1:16" ht="13.5" customHeight="1" x14ac:dyDescent="0.25">
      <c r="A1316" s="139">
        <v>0.59375</v>
      </c>
      <c r="B1316" s="138" t="s">
        <v>61</v>
      </c>
      <c r="C1316" s="138" t="s">
        <v>61</v>
      </c>
      <c r="D1316" s="138" t="s">
        <v>61</v>
      </c>
      <c r="E1316" s="138" t="s">
        <v>61</v>
      </c>
      <c r="F1316" s="138" t="s">
        <v>61</v>
      </c>
      <c r="G1316" s="138" t="s">
        <v>61</v>
      </c>
      <c r="H1316" s="138" t="s">
        <v>61</v>
      </c>
      <c r="I1316" s="138" t="s">
        <v>61</v>
      </c>
      <c r="J1316" s="138" t="s">
        <v>61</v>
      </c>
      <c r="K1316" s="138" t="s">
        <v>61</v>
      </c>
      <c r="L1316" s="138" t="s">
        <v>61</v>
      </c>
      <c r="M1316" s="138" t="s">
        <v>61</v>
      </c>
      <c r="N1316" s="138" t="s">
        <v>61</v>
      </c>
      <c r="O1316" s="138" t="s">
        <v>61</v>
      </c>
      <c r="P1316" s="2"/>
    </row>
    <row r="1317" spans="1:16" ht="13.5" customHeight="1" x14ac:dyDescent="0.25">
      <c r="A1317" s="139">
        <v>0.60416666666666696</v>
      </c>
      <c r="B1317" s="138" t="s">
        <v>61</v>
      </c>
      <c r="C1317" s="138" t="s">
        <v>61</v>
      </c>
      <c r="D1317" s="138" t="s">
        <v>61</v>
      </c>
      <c r="E1317" s="138" t="s">
        <v>61</v>
      </c>
      <c r="F1317" s="138" t="s">
        <v>61</v>
      </c>
      <c r="G1317" s="138" t="s">
        <v>61</v>
      </c>
      <c r="H1317" s="138" t="s">
        <v>61</v>
      </c>
      <c r="I1317" s="138" t="s">
        <v>61</v>
      </c>
      <c r="J1317" s="138" t="s">
        <v>61</v>
      </c>
      <c r="K1317" s="138" t="s">
        <v>61</v>
      </c>
      <c r="L1317" s="138" t="s">
        <v>61</v>
      </c>
      <c r="M1317" s="138" t="s">
        <v>61</v>
      </c>
      <c r="N1317" s="138" t="s">
        <v>61</v>
      </c>
      <c r="O1317" s="138" t="s">
        <v>61</v>
      </c>
      <c r="P1317" s="2"/>
    </row>
    <row r="1318" spans="1:16" ht="13.5" customHeight="1" x14ac:dyDescent="0.25">
      <c r="A1318" s="139">
        <v>0.61458333333333304</v>
      </c>
      <c r="B1318" s="138" t="s">
        <v>61</v>
      </c>
      <c r="C1318" s="138" t="s">
        <v>61</v>
      </c>
      <c r="D1318" s="138" t="s">
        <v>61</v>
      </c>
      <c r="E1318" s="138" t="s">
        <v>61</v>
      </c>
      <c r="F1318" s="138" t="s">
        <v>61</v>
      </c>
      <c r="G1318" s="138" t="s">
        <v>61</v>
      </c>
      <c r="H1318" s="138" t="s">
        <v>61</v>
      </c>
      <c r="I1318" s="138" t="s">
        <v>61</v>
      </c>
      <c r="J1318" s="138" t="s">
        <v>61</v>
      </c>
      <c r="K1318" s="138" t="s">
        <v>61</v>
      </c>
      <c r="L1318" s="138" t="s">
        <v>61</v>
      </c>
      <c r="M1318" s="138" t="s">
        <v>61</v>
      </c>
      <c r="N1318" s="138" t="s">
        <v>61</v>
      </c>
      <c r="O1318" s="138" t="s">
        <v>61</v>
      </c>
      <c r="P1318" s="2"/>
    </row>
    <row r="1319" spans="1:16" ht="13.5" customHeight="1" x14ac:dyDescent="0.25">
      <c r="A1319" s="139">
        <v>0.625</v>
      </c>
      <c r="B1319" s="138" t="s">
        <v>61</v>
      </c>
      <c r="C1319" s="138" t="s">
        <v>61</v>
      </c>
      <c r="D1319" s="138" t="s">
        <v>61</v>
      </c>
      <c r="E1319" s="138" t="s">
        <v>61</v>
      </c>
      <c r="F1319" s="138" t="s">
        <v>61</v>
      </c>
      <c r="G1319" s="138" t="s">
        <v>61</v>
      </c>
      <c r="H1319" s="138" t="s">
        <v>61</v>
      </c>
      <c r="I1319" s="138" t="s">
        <v>61</v>
      </c>
      <c r="J1319" s="138" t="s">
        <v>61</v>
      </c>
      <c r="K1319" s="138" t="s">
        <v>61</v>
      </c>
      <c r="L1319" s="138" t="s">
        <v>61</v>
      </c>
      <c r="M1319" s="138" t="s">
        <v>61</v>
      </c>
      <c r="N1319" s="138" t="s">
        <v>61</v>
      </c>
      <c r="O1319" s="138" t="s">
        <v>61</v>
      </c>
      <c r="P1319" s="2"/>
    </row>
    <row r="1320" spans="1:16" ht="13.5" customHeight="1" x14ac:dyDescent="0.25">
      <c r="A1320" s="139">
        <v>0.63541666666666696</v>
      </c>
      <c r="B1320" s="138" t="s">
        <v>61</v>
      </c>
      <c r="C1320" s="138" t="s">
        <v>61</v>
      </c>
      <c r="D1320" s="138" t="s">
        <v>61</v>
      </c>
      <c r="E1320" s="138" t="s">
        <v>61</v>
      </c>
      <c r="F1320" s="138" t="s">
        <v>61</v>
      </c>
      <c r="G1320" s="138" t="s">
        <v>61</v>
      </c>
      <c r="H1320" s="138" t="s">
        <v>61</v>
      </c>
      <c r="I1320" s="138" t="s">
        <v>61</v>
      </c>
      <c r="J1320" s="138" t="s">
        <v>61</v>
      </c>
      <c r="K1320" s="138" t="s">
        <v>61</v>
      </c>
      <c r="L1320" s="138" t="s">
        <v>61</v>
      </c>
      <c r="M1320" s="138" t="s">
        <v>61</v>
      </c>
      <c r="N1320" s="138" t="s">
        <v>61</v>
      </c>
      <c r="O1320" s="138" t="s">
        <v>61</v>
      </c>
      <c r="P1320" s="2"/>
    </row>
    <row r="1321" spans="1:16" ht="13.5" customHeight="1" x14ac:dyDescent="0.25">
      <c r="A1321" s="139">
        <v>0.64583333333333304</v>
      </c>
      <c r="B1321" s="138" t="s">
        <v>61</v>
      </c>
      <c r="C1321" s="138" t="s">
        <v>61</v>
      </c>
      <c r="D1321" s="138" t="s">
        <v>61</v>
      </c>
      <c r="E1321" s="138" t="s">
        <v>61</v>
      </c>
      <c r="F1321" s="138" t="s">
        <v>61</v>
      </c>
      <c r="G1321" s="138" t="s">
        <v>61</v>
      </c>
      <c r="H1321" s="138" t="s">
        <v>61</v>
      </c>
      <c r="I1321" s="138" t="s">
        <v>61</v>
      </c>
      <c r="J1321" s="138" t="s">
        <v>61</v>
      </c>
      <c r="K1321" s="138" t="s">
        <v>61</v>
      </c>
      <c r="L1321" s="138" t="s">
        <v>61</v>
      </c>
      <c r="M1321" s="138" t="s">
        <v>61</v>
      </c>
      <c r="N1321" s="138" t="s">
        <v>61</v>
      </c>
      <c r="O1321" s="138" t="s">
        <v>61</v>
      </c>
      <c r="P1321" s="2"/>
    </row>
    <row r="1322" spans="1:16" ht="13.5" customHeight="1" x14ac:dyDescent="0.25">
      <c r="A1322" s="139">
        <v>0.65625</v>
      </c>
      <c r="B1322" s="138" t="s">
        <v>61</v>
      </c>
      <c r="C1322" s="138" t="s">
        <v>61</v>
      </c>
      <c r="D1322" s="138" t="s">
        <v>61</v>
      </c>
      <c r="E1322" s="138" t="s">
        <v>61</v>
      </c>
      <c r="F1322" s="138" t="s">
        <v>61</v>
      </c>
      <c r="G1322" s="138" t="s">
        <v>61</v>
      </c>
      <c r="H1322" s="138" t="s">
        <v>61</v>
      </c>
      <c r="I1322" s="138" t="s">
        <v>61</v>
      </c>
      <c r="J1322" s="138" t="s">
        <v>61</v>
      </c>
      <c r="K1322" s="138" t="s">
        <v>61</v>
      </c>
      <c r="L1322" s="138" t="s">
        <v>61</v>
      </c>
      <c r="M1322" s="138" t="s">
        <v>61</v>
      </c>
      <c r="N1322" s="138" t="s">
        <v>61</v>
      </c>
      <c r="O1322" s="138" t="s">
        <v>61</v>
      </c>
      <c r="P1322" s="2"/>
    </row>
    <row r="1323" spans="1:16" ht="13.5" customHeight="1" x14ac:dyDescent="0.25">
      <c r="A1323" s="139">
        <v>0.66666666666666696</v>
      </c>
      <c r="B1323" s="138" t="s">
        <v>61</v>
      </c>
      <c r="C1323" s="138" t="s">
        <v>61</v>
      </c>
      <c r="D1323" s="138" t="s">
        <v>61</v>
      </c>
      <c r="E1323" s="138" t="s">
        <v>61</v>
      </c>
      <c r="F1323" s="138" t="s">
        <v>61</v>
      </c>
      <c r="G1323" s="138" t="s">
        <v>61</v>
      </c>
      <c r="H1323" s="138" t="s">
        <v>61</v>
      </c>
      <c r="I1323" s="138" t="s">
        <v>61</v>
      </c>
      <c r="J1323" s="138" t="s">
        <v>61</v>
      </c>
      <c r="K1323" s="138" t="s">
        <v>61</v>
      </c>
      <c r="L1323" s="138" t="s">
        <v>61</v>
      </c>
      <c r="M1323" s="138" t="s">
        <v>61</v>
      </c>
      <c r="N1323" s="138" t="s">
        <v>61</v>
      </c>
      <c r="O1323" s="138" t="s">
        <v>61</v>
      </c>
      <c r="P1323" s="2"/>
    </row>
    <row r="1324" spans="1:16" ht="13.5" customHeight="1" x14ac:dyDescent="0.25">
      <c r="A1324" s="139">
        <v>0.67708333333333304</v>
      </c>
      <c r="B1324" s="138" t="s">
        <v>61</v>
      </c>
      <c r="C1324" s="138" t="s">
        <v>61</v>
      </c>
      <c r="D1324" s="138" t="s">
        <v>61</v>
      </c>
      <c r="E1324" s="138" t="s">
        <v>61</v>
      </c>
      <c r="F1324" s="138" t="s">
        <v>61</v>
      </c>
      <c r="G1324" s="138" t="s">
        <v>61</v>
      </c>
      <c r="H1324" s="138" t="s">
        <v>61</v>
      </c>
      <c r="I1324" s="138" t="s">
        <v>61</v>
      </c>
      <c r="J1324" s="138" t="s">
        <v>61</v>
      </c>
      <c r="K1324" s="138" t="s">
        <v>61</v>
      </c>
      <c r="L1324" s="138" t="s">
        <v>61</v>
      </c>
      <c r="M1324" s="138" t="s">
        <v>61</v>
      </c>
      <c r="N1324" s="138" t="s">
        <v>61</v>
      </c>
      <c r="O1324" s="138" t="s">
        <v>61</v>
      </c>
      <c r="P1324" s="2"/>
    </row>
    <row r="1325" spans="1:16" ht="13.5" customHeight="1" x14ac:dyDescent="0.25">
      <c r="A1325" s="139">
        <v>0.6875</v>
      </c>
      <c r="B1325" s="138" t="s">
        <v>61</v>
      </c>
      <c r="C1325" s="138" t="s">
        <v>61</v>
      </c>
      <c r="D1325" s="138" t="s">
        <v>61</v>
      </c>
      <c r="E1325" s="138" t="s">
        <v>61</v>
      </c>
      <c r="F1325" s="138" t="s">
        <v>61</v>
      </c>
      <c r="G1325" s="138" t="s">
        <v>61</v>
      </c>
      <c r="H1325" s="138" t="s">
        <v>61</v>
      </c>
      <c r="I1325" s="138" t="s">
        <v>61</v>
      </c>
      <c r="J1325" s="138" t="s">
        <v>61</v>
      </c>
      <c r="K1325" s="138" t="s">
        <v>61</v>
      </c>
      <c r="L1325" s="138" t="s">
        <v>61</v>
      </c>
      <c r="M1325" s="138" t="s">
        <v>61</v>
      </c>
      <c r="N1325" s="138" t="s">
        <v>61</v>
      </c>
      <c r="O1325" s="138" t="s">
        <v>61</v>
      </c>
      <c r="P1325" s="2"/>
    </row>
    <row r="1326" spans="1:16" ht="13.5" customHeight="1" x14ac:dyDescent="0.25">
      <c r="A1326" s="139">
        <v>0.69791666666666696</v>
      </c>
      <c r="B1326" s="138" t="s">
        <v>61</v>
      </c>
      <c r="C1326" s="138" t="s">
        <v>61</v>
      </c>
      <c r="D1326" s="138" t="s">
        <v>61</v>
      </c>
      <c r="E1326" s="138" t="s">
        <v>61</v>
      </c>
      <c r="F1326" s="138" t="s">
        <v>61</v>
      </c>
      <c r="G1326" s="138" t="s">
        <v>61</v>
      </c>
      <c r="H1326" s="138" t="s">
        <v>61</v>
      </c>
      <c r="I1326" s="138" t="s">
        <v>61</v>
      </c>
      <c r="J1326" s="138" t="s">
        <v>61</v>
      </c>
      <c r="K1326" s="138" t="s">
        <v>61</v>
      </c>
      <c r="L1326" s="138" t="s">
        <v>61</v>
      </c>
      <c r="M1326" s="138" t="s">
        <v>61</v>
      </c>
      <c r="N1326" s="138" t="s">
        <v>61</v>
      </c>
      <c r="O1326" s="138" t="s">
        <v>61</v>
      </c>
      <c r="P1326" s="2"/>
    </row>
    <row r="1327" spans="1:16" ht="13.5" customHeight="1" x14ac:dyDescent="0.25">
      <c r="A1327" s="139">
        <v>0.70833333333333304</v>
      </c>
      <c r="B1327" s="138" t="s">
        <v>61</v>
      </c>
      <c r="C1327" s="138" t="s">
        <v>61</v>
      </c>
      <c r="D1327" s="138" t="s">
        <v>61</v>
      </c>
      <c r="E1327" s="138" t="s">
        <v>61</v>
      </c>
      <c r="F1327" s="138" t="s">
        <v>61</v>
      </c>
      <c r="G1327" s="138" t="s">
        <v>61</v>
      </c>
      <c r="H1327" s="138" t="s">
        <v>61</v>
      </c>
      <c r="I1327" s="138" t="s">
        <v>61</v>
      </c>
      <c r="J1327" s="138" t="s">
        <v>61</v>
      </c>
      <c r="K1327" s="138" t="s">
        <v>61</v>
      </c>
      <c r="L1327" s="138" t="s">
        <v>61</v>
      </c>
      <c r="M1327" s="138" t="s">
        <v>61</v>
      </c>
      <c r="N1327" s="138" t="s">
        <v>61</v>
      </c>
      <c r="O1327" s="138" t="s">
        <v>61</v>
      </c>
      <c r="P1327" s="2"/>
    </row>
    <row r="1328" spans="1:16" ht="13.5" customHeight="1" x14ac:dyDescent="0.25">
      <c r="A1328" s="139">
        <v>0.71875</v>
      </c>
      <c r="B1328" s="138" t="s">
        <v>61</v>
      </c>
      <c r="C1328" s="138" t="s">
        <v>61</v>
      </c>
      <c r="D1328" s="138" t="s">
        <v>61</v>
      </c>
      <c r="E1328" s="138" t="s">
        <v>61</v>
      </c>
      <c r="F1328" s="138" t="s">
        <v>61</v>
      </c>
      <c r="G1328" s="138" t="s">
        <v>61</v>
      </c>
      <c r="H1328" s="138" t="s">
        <v>61</v>
      </c>
      <c r="I1328" s="138" t="s">
        <v>61</v>
      </c>
      <c r="J1328" s="138" t="s">
        <v>61</v>
      </c>
      <c r="K1328" s="138" t="s">
        <v>61</v>
      </c>
      <c r="L1328" s="138" t="s">
        <v>61</v>
      </c>
      <c r="M1328" s="138" t="s">
        <v>61</v>
      </c>
      <c r="N1328" s="138" t="s">
        <v>61</v>
      </c>
      <c r="O1328" s="138" t="s">
        <v>61</v>
      </c>
      <c r="P1328" s="2"/>
    </row>
    <row r="1329" spans="1:16" ht="13.5" customHeight="1" x14ac:dyDescent="0.25">
      <c r="A1329" s="139">
        <v>0.72916666666666696</v>
      </c>
      <c r="B1329" s="138" t="s">
        <v>61</v>
      </c>
      <c r="C1329" s="138" t="s">
        <v>61</v>
      </c>
      <c r="D1329" s="138" t="s">
        <v>61</v>
      </c>
      <c r="E1329" s="138" t="s">
        <v>61</v>
      </c>
      <c r="F1329" s="138" t="s">
        <v>61</v>
      </c>
      <c r="G1329" s="138" t="s">
        <v>61</v>
      </c>
      <c r="H1329" s="138" t="s">
        <v>61</v>
      </c>
      <c r="I1329" s="138" t="s">
        <v>61</v>
      </c>
      <c r="J1329" s="138" t="s">
        <v>61</v>
      </c>
      <c r="K1329" s="138" t="s">
        <v>61</v>
      </c>
      <c r="L1329" s="138" t="s">
        <v>61</v>
      </c>
      <c r="M1329" s="138" t="s">
        <v>61</v>
      </c>
      <c r="N1329" s="138" t="s">
        <v>61</v>
      </c>
      <c r="O1329" s="138" t="s">
        <v>61</v>
      </c>
      <c r="P1329" s="2"/>
    </row>
    <row r="1330" spans="1:16" ht="13.5" customHeight="1" x14ac:dyDescent="0.25">
      <c r="A1330" s="139">
        <v>0.73958333333333304</v>
      </c>
      <c r="B1330" s="138" t="s">
        <v>61</v>
      </c>
      <c r="C1330" s="138" t="s">
        <v>61</v>
      </c>
      <c r="D1330" s="138" t="s">
        <v>61</v>
      </c>
      <c r="E1330" s="138" t="s">
        <v>61</v>
      </c>
      <c r="F1330" s="138" t="s">
        <v>61</v>
      </c>
      <c r="G1330" s="138" t="s">
        <v>61</v>
      </c>
      <c r="H1330" s="138" t="s">
        <v>61</v>
      </c>
      <c r="I1330" s="138" t="s">
        <v>61</v>
      </c>
      <c r="J1330" s="138" t="s">
        <v>61</v>
      </c>
      <c r="K1330" s="138" t="s">
        <v>61</v>
      </c>
      <c r="L1330" s="138" t="s">
        <v>61</v>
      </c>
      <c r="M1330" s="138" t="s">
        <v>61</v>
      </c>
      <c r="N1330" s="138" t="s">
        <v>61</v>
      </c>
      <c r="O1330" s="138" t="s">
        <v>61</v>
      </c>
      <c r="P1330" s="2"/>
    </row>
    <row r="1331" spans="1:16" ht="13.5" customHeight="1" x14ac:dyDescent="0.25">
      <c r="A1331" s="139">
        <v>0.75</v>
      </c>
      <c r="B1331" s="138" t="s">
        <v>61</v>
      </c>
      <c r="C1331" s="138" t="s">
        <v>61</v>
      </c>
      <c r="D1331" s="138" t="s">
        <v>61</v>
      </c>
      <c r="E1331" s="138" t="s">
        <v>61</v>
      </c>
      <c r="F1331" s="138" t="s">
        <v>61</v>
      </c>
      <c r="G1331" s="138" t="s">
        <v>61</v>
      </c>
      <c r="H1331" s="138" t="s">
        <v>61</v>
      </c>
      <c r="I1331" s="138" t="s">
        <v>61</v>
      </c>
      <c r="J1331" s="138" t="s">
        <v>61</v>
      </c>
      <c r="K1331" s="138" t="s">
        <v>61</v>
      </c>
      <c r="L1331" s="138" t="s">
        <v>61</v>
      </c>
      <c r="M1331" s="138" t="s">
        <v>61</v>
      </c>
      <c r="N1331" s="138" t="s">
        <v>61</v>
      </c>
      <c r="O1331" s="138" t="s">
        <v>61</v>
      </c>
      <c r="P1331" s="2"/>
    </row>
    <row r="1332" spans="1:16" ht="13.5" customHeight="1" x14ac:dyDescent="0.25">
      <c r="A1332" s="139">
        <v>0.76041666666666696</v>
      </c>
      <c r="B1332" s="138" t="s">
        <v>61</v>
      </c>
      <c r="C1332" s="138" t="s">
        <v>61</v>
      </c>
      <c r="D1332" s="138" t="s">
        <v>61</v>
      </c>
      <c r="E1332" s="138" t="s">
        <v>61</v>
      </c>
      <c r="F1332" s="138" t="s">
        <v>61</v>
      </c>
      <c r="G1332" s="138" t="s">
        <v>61</v>
      </c>
      <c r="H1332" s="138" t="s">
        <v>61</v>
      </c>
      <c r="I1332" s="138" t="s">
        <v>61</v>
      </c>
      <c r="J1332" s="138" t="s">
        <v>61</v>
      </c>
      <c r="K1332" s="138" t="s">
        <v>61</v>
      </c>
      <c r="L1332" s="138" t="s">
        <v>61</v>
      </c>
      <c r="M1332" s="138" t="s">
        <v>61</v>
      </c>
      <c r="N1332" s="138" t="s">
        <v>61</v>
      </c>
      <c r="O1332" s="138" t="s">
        <v>61</v>
      </c>
      <c r="P1332" s="2"/>
    </row>
    <row r="1333" spans="1:16" ht="13.5" customHeight="1" x14ac:dyDescent="0.25">
      <c r="A1333" s="139">
        <v>0.77083333333333304</v>
      </c>
      <c r="B1333" s="138" t="s">
        <v>61</v>
      </c>
      <c r="C1333" s="138" t="s">
        <v>61</v>
      </c>
      <c r="D1333" s="138" t="s">
        <v>61</v>
      </c>
      <c r="E1333" s="138" t="s">
        <v>61</v>
      </c>
      <c r="F1333" s="138" t="s">
        <v>61</v>
      </c>
      <c r="G1333" s="138" t="s">
        <v>61</v>
      </c>
      <c r="H1333" s="138" t="s">
        <v>61</v>
      </c>
      <c r="I1333" s="138" t="s">
        <v>61</v>
      </c>
      <c r="J1333" s="138" t="s">
        <v>61</v>
      </c>
      <c r="K1333" s="138" t="s">
        <v>61</v>
      </c>
      <c r="L1333" s="138" t="s">
        <v>61</v>
      </c>
      <c r="M1333" s="138" t="s">
        <v>61</v>
      </c>
      <c r="N1333" s="138" t="s">
        <v>61</v>
      </c>
      <c r="O1333" s="138" t="s">
        <v>61</v>
      </c>
      <c r="P1333" s="2"/>
    </row>
    <row r="1334" spans="1:16" ht="13.5" customHeight="1" x14ac:dyDescent="0.25">
      <c r="A1334" s="139">
        <v>0.78125</v>
      </c>
      <c r="B1334" s="138" t="s">
        <v>61</v>
      </c>
      <c r="C1334" s="138" t="s">
        <v>61</v>
      </c>
      <c r="D1334" s="138" t="s">
        <v>61</v>
      </c>
      <c r="E1334" s="138" t="s">
        <v>61</v>
      </c>
      <c r="F1334" s="138" t="s">
        <v>61</v>
      </c>
      <c r="G1334" s="138" t="s">
        <v>61</v>
      </c>
      <c r="H1334" s="138" t="s">
        <v>61</v>
      </c>
      <c r="I1334" s="138" t="s">
        <v>61</v>
      </c>
      <c r="J1334" s="138" t="s">
        <v>61</v>
      </c>
      <c r="K1334" s="138" t="s">
        <v>61</v>
      </c>
      <c r="L1334" s="138" t="s">
        <v>61</v>
      </c>
      <c r="M1334" s="138" t="s">
        <v>61</v>
      </c>
      <c r="N1334" s="138" t="s">
        <v>61</v>
      </c>
      <c r="O1334" s="138" t="s">
        <v>61</v>
      </c>
      <c r="P1334" s="2"/>
    </row>
    <row r="1335" spans="1:16" ht="13.5" customHeight="1" x14ac:dyDescent="0.25">
      <c r="A1335" s="139">
        <v>0.79166666666666696</v>
      </c>
      <c r="B1335" s="138" t="s">
        <v>61</v>
      </c>
      <c r="C1335" s="138" t="s">
        <v>61</v>
      </c>
      <c r="D1335" s="138" t="s">
        <v>61</v>
      </c>
      <c r="E1335" s="138" t="s">
        <v>61</v>
      </c>
      <c r="F1335" s="138" t="s">
        <v>61</v>
      </c>
      <c r="G1335" s="138" t="s">
        <v>61</v>
      </c>
      <c r="H1335" s="138" t="s">
        <v>61</v>
      </c>
      <c r="I1335" s="138" t="s">
        <v>61</v>
      </c>
      <c r="J1335" s="138" t="s">
        <v>61</v>
      </c>
      <c r="K1335" s="138" t="s">
        <v>61</v>
      </c>
      <c r="L1335" s="138" t="s">
        <v>61</v>
      </c>
      <c r="M1335" s="138" t="s">
        <v>61</v>
      </c>
      <c r="N1335" s="138" t="s">
        <v>61</v>
      </c>
      <c r="O1335" s="138" t="s">
        <v>61</v>
      </c>
      <c r="P1335" s="2"/>
    </row>
    <row r="1336" spans="1:16" ht="13.5" customHeight="1" x14ac:dyDescent="0.25">
      <c r="A1336" s="139">
        <v>0.80208333333333304</v>
      </c>
      <c r="B1336" s="138" t="s">
        <v>61</v>
      </c>
      <c r="C1336" s="138" t="s">
        <v>61</v>
      </c>
      <c r="D1336" s="138" t="s">
        <v>61</v>
      </c>
      <c r="E1336" s="138" t="s">
        <v>61</v>
      </c>
      <c r="F1336" s="138" t="s">
        <v>61</v>
      </c>
      <c r="G1336" s="138" t="s">
        <v>61</v>
      </c>
      <c r="H1336" s="138" t="s">
        <v>61</v>
      </c>
      <c r="I1336" s="138" t="s">
        <v>61</v>
      </c>
      <c r="J1336" s="138" t="s">
        <v>61</v>
      </c>
      <c r="K1336" s="138" t="s">
        <v>61</v>
      </c>
      <c r="L1336" s="138" t="s">
        <v>61</v>
      </c>
      <c r="M1336" s="138" t="s">
        <v>61</v>
      </c>
      <c r="N1336" s="138" t="s">
        <v>61</v>
      </c>
      <c r="O1336" s="138" t="s">
        <v>61</v>
      </c>
      <c r="P1336" s="2"/>
    </row>
    <row r="1337" spans="1:16" ht="13.5" customHeight="1" x14ac:dyDescent="0.25">
      <c r="A1337" s="139">
        <v>0.8125</v>
      </c>
      <c r="B1337" s="138" t="s">
        <v>61</v>
      </c>
      <c r="C1337" s="138" t="s">
        <v>61</v>
      </c>
      <c r="D1337" s="138" t="s">
        <v>61</v>
      </c>
      <c r="E1337" s="138" t="s">
        <v>61</v>
      </c>
      <c r="F1337" s="138" t="s">
        <v>61</v>
      </c>
      <c r="G1337" s="138" t="s">
        <v>61</v>
      </c>
      <c r="H1337" s="138" t="s">
        <v>61</v>
      </c>
      <c r="I1337" s="138" t="s">
        <v>61</v>
      </c>
      <c r="J1337" s="138" t="s">
        <v>61</v>
      </c>
      <c r="K1337" s="138" t="s">
        <v>61</v>
      </c>
      <c r="L1337" s="138" t="s">
        <v>61</v>
      </c>
      <c r="M1337" s="138" t="s">
        <v>61</v>
      </c>
      <c r="N1337" s="138" t="s">
        <v>61</v>
      </c>
      <c r="O1337" s="138" t="s">
        <v>61</v>
      </c>
      <c r="P1337" s="2"/>
    </row>
    <row r="1338" spans="1:16" ht="13.5" customHeight="1" x14ac:dyDescent="0.25">
      <c r="A1338" s="139">
        <v>0.82291666666666696</v>
      </c>
      <c r="B1338" s="138" t="s">
        <v>61</v>
      </c>
      <c r="C1338" s="138" t="s">
        <v>61</v>
      </c>
      <c r="D1338" s="138" t="s">
        <v>61</v>
      </c>
      <c r="E1338" s="138" t="s">
        <v>61</v>
      </c>
      <c r="F1338" s="138" t="s">
        <v>61</v>
      </c>
      <c r="G1338" s="138" t="s">
        <v>61</v>
      </c>
      <c r="H1338" s="138" t="s">
        <v>61</v>
      </c>
      <c r="I1338" s="138" t="s">
        <v>61</v>
      </c>
      <c r="J1338" s="138" t="s">
        <v>61</v>
      </c>
      <c r="K1338" s="138" t="s">
        <v>61</v>
      </c>
      <c r="L1338" s="138" t="s">
        <v>61</v>
      </c>
      <c r="M1338" s="138" t="s">
        <v>61</v>
      </c>
      <c r="N1338" s="138" t="s">
        <v>61</v>
      </c>
      <c r="O1338" s="138" t="s">
        <v>61</v>
      </c>
      <c r="P1338" s="2"/>
    </row>
    <row r="1339" spans="1:16" ht="13.5" customHeight="1" x14ac:dyDescent="0.25">
      <c r="A1339" s="139">
        <v>0.83333333333333304</v>
      </c>
      <c r="B1339" s="138" t="s">
        <v>61</v>
      </c>
      <c r="C1339" s="138" t="s">
        <v>61</v>
      </c>
      <c r="D1339" s="138" t="s">
        <v>61</v>
      </c>
      <c r="E1339" s="138" t="s">
        <v>61</v>
      </c>
      <c r="F1339" s="138" t="s">
        <v>61</v>
      </c>
      <c r="G1339" s="138" t="s">
        <v>61</v>
      </c>
      <c r="H1339" s="138" t="s">
        <v>61</v>
      </c>
      <c r="I1339" s="138" t="s">
        <v>61</v>
      </c>
      <c r="J1339" s="138" t="s">
        <v>61</v>
      </c>
      <c r="K1339" s="138" t="s">
        <v>61</v>
      </c>
      <c r="L1339" s="138" t="s">
        <v>61</v>
      </c>
      <c r="M1339" s="138" t="s">
        <v>61</v>
      </c>
      <c r="N1339" s="138" t="s">
        <v>61</v>
      </c>
      <c r="O1339" s="138" t="s">
        <v>61</v>
      </c>
      <c r="P1339" s="2"/>
    </row>
    <row r="1340" spans="1:16" ht="13.5" customHeight="1" x14ac:dyDescent="0.25">
      <c r="A1340" s="139">
        <v>0.84375</v>
      </c>
      <c r="B1340" s="138" t="s">
        <v>61</v>
      </c>
      <c r="C1340" s="138" t="s">
        <v>61</v>
      </c>
      <c r="D1340" s="138" t="s">
        <v>61</v>
      </c>
      <c r="E1340" s="138" t="s">
        <v>61</v>
      </c>
      <c r="F1340" s="138" t="s">
        <v>61</v>
      </c>
      <c r="G1340" s="138" t="s">
        <v>61</v>
      </c>
      <c r="H1340" s="138" t="s">
        <v>61</v>
      </c>
      <c r="I1340" s="138" t="s">
        <v>61</v>
      </c>
      <c r="J1340" s="138" t="s">
        <v>61</v>
      </c>
      <c r="K1340" s="138" t="s">
        <v>61</v>
      </c>
      <c r="L1340" s="138" t="s">
        <v>61</v>
      </c>
      <c r="M1340" s="138" t="s">
        <v>61</v>
      </c>
      <c r="N1340" s="138" t="s">
        <v>61</v>
      </c>
      <c r="O1340" s="138" t="s">
        <v>61</v>
      </c>
      <c r="P1340" s="2"/>
    </row>
    <row r="1341" spans="1:16" ht="13.5" customHeight="1" x14ac:dyDescent="0.25">
      <c r="A1341" s="139">
        <v>0.85416666666666696</v>
      </c>
      <c r="B1341" s="138" t="s">
        <v>61</v>
      </c>
      <c r="C1341" s="138" t="s">
        <v>61</v>
      </c>
      <c r="D1341" s="138" t="s">
        <v>61</v>
      </c>
      <c r="E1341" s="138" t="s">
        <v>61</v>
      </c>
      <c r="F1341" s="138" t="s">
        <v>61</v>
      </c>
      <c r="G1341" s="138" t="s">
        <v>61</v>
      </c>
      <c r="H1341" s="138" t="s">
        <v>61</v>
      </c>
      <c r="I1341" s="138" t="s">
        <v>61</v>
      </c>
      <c r="J1341" s="138" t="s">
        <v>61</v>
      </c>
      <c r="K1341" s="138" t="s">
        <v>61</v>
      </c>
      <c r="L1341" s="138" t="s">
        <v>61</v>
      </c>
      <c r="M1341" s="138" t="s">
        <v>61</v>
      </c>
      <c r="N1341" s="138" t="s">
        <v>61</v>
      </c>
      <c r="O1341" s="138" t="s">
        <v>61</v>
      </c>
      <c r="P1341" s="2"/>
    </row>
    <row r="1342" spans="1:16" ht="13.5" customHeight="1" x14ac:dyDescent="0.25">
      <c r="A1342" s="139">
        <v>0.86458333333333304</v>
      </c>
      <c r="B1342" s="138" t="s">
        <v>61</v>
      </c>
      <c r="C1342" s="138" t="s">
        <v>61</v>
      </c>
      <c r="D1342" s="138" t="s">
        <v>61</v>
      </c>
      <c r="E1342" s="138" t="s">
        <v>61</v>
      </c>
      <c r="F1342" s="138" t="s">
        <v>61</v>
      </c>
      <c r="G1342" s="138" t="s">
        <v>61</v>
      </c>
      <c r="H1342" s="138" t="s">
        <v>61</v>
      </c>
      <c r="I1342" s="138" t="s">
        <v>61</v>
      </c>
      <c r="J1342" s="138" t="s">
        <v>61</v>
      </c>
      <c r="K1342" s="138" t="s">
        <v>61</v>
      </c>
      <c r="L1342" s="138" t="s">
        <v>61</v>
      </c>
      <c r="M1342" s="138" t="s">
        <v>61</v>
      </c>
      <c r="N1342" s="138" t="s">
        <v>61</v>
      </c>
      <c r="O1342" s="138" t="s">
        <v>61</v>
      </c>
      <c r="P1342" s="2"/>
    </row>
    <row r="1343" spans="1:16" ht="13.5" customHeight="1" x14ac:dyDescent="0.25">
      <c r="A1343" s="139">
        <v>0.875</v>
      </c>
      <c r="B1343" s="138" t="s">
        <v>61</v>
      </c>
      <c r="C1343" s="138" t="s">
        <v>61</v>
      </c>
      <c r="D1343" s="138" t="s">
        <v>61</v>
      </c>
      <c r="E1343" s="138" t="s">
        <v>61</v>
      </c>
      <c r="F1343" s="138" t="s">
        <v>61</v>
      </c>
      <c r="G1343" s="138" t="s">
        <v>61</v>
      </c>
      <c r="H1343" s="138" t="s">
        <v>61</v>
      </c>
      <c r="I1343" s="138" t="s">
        <v>61</v>
      </c>
      <c r="J1343" s="138" t="s">
        <v>61</v>
      </c>
      <c r="K1343" s="138" t="s">
        <v>61</v>
      </c>
      <c r="L1343" s="138" t="s">
        <v>61</v>
      </c>
      <c r="M1343" s="138" t="s">
        <v>61</v>
      </c>
      <c r="N1343" s="138" t="s">
        <v>61</v>
      </c>
      <c r="O1343" s="138" t="s">
        <v>61</v>
      </c>
      <c r="P1343" s="2"/>
    </row>
    <row r="1344" spans="1:16" ht="13.5" customHeight="1" x14ac:dyDescent="0.25">
      <c r="A1344" s="139">
        <v>0.88541666666666696</v>
      </c>
      <c r="B1344" s="138" t="s">
        <v>61</v>
      </c>
      <c r="C1344" s="138" t="s">
        <v>61</v>
      </c>
      <c r="D1344" s="138" t="s">
        <v>61</v>
      </c>
      <c r="E1344" s="138" t="s">
        <v>61</v>
      </c>
      <c r="F1344" s="138" t="s">
        <v>61</v>
      </c>
      <c r="G1344" s="138" t="s">
        <v>61</v>
      </c>
      <c r="H1344" s="138" t="s">
        <v>61</v>
      </c>
      <c r="I1344" s="138" t="s">
        <v>61</v>
      </c>
      <c r="J1344" s="138" t="s">
        <v>61</v>
      </c>
      <c r="K1344" s="138" t="s">
        <v>61</v>
      </c>
      <c r="L1344" s="138" t="s">
        <v>61</v>
      </c>
      <c r="M1344" s="138" t="s">
        <v>61</v>
      </c>
      <c r="N1344" s="138" t="s">
        <v>61</v>
      </c>
      <c r="O1344" s="138" t="s">
        <v>61</v>
      </c>
      <c r="P1344" s="2"/>
    </row>
    <row r="1345" spans="1:16" ht="13.5" customHeight="1" x14ac:dyDescent="0.25">
      <c r="A1345" s="139">
        <v>0.89583333333333304</v>
      </c>
      <c r="B1345" s="138" t="s">
        <v>61</v>
      </c>
      <c r="C1345" s="138" t="s">
        <v>61</v>
      </c>
      <c r="D1345" s="138" t="s">
        <v>61</v>
      </c>
      <c r="E1345" s="138" t="s">
        <v>61</v>
      </c>
      <c r="F1345" s="138" t="s">
        <v>61</v>
      </c>
      <c r="G1345" s="138" t="s">
        <v>61</v>
      </c>
      <c r="H1345" s="138" t="s">
        <v>61</v>
      </c>
      <c r="I1345" s="138" t="s">
        <v>61</v>
      </c>
      <c r="J1345" s="138" t="s">
        <v>61</v>
      </c>
      <c r="K1345" s="138" t="s">
        <v>61</v>
      </c>
      <c r="L1345" s="138" t="s">
        <v>61</v>
      </c>
      <c r="M1345" s="138" t="s">
        <v>61</v>
      </c>
      <c r="N1345" s="138" t="s">
        <v>61</v>
      </c>
      <c r="O1345" s="138" t="s">
        <v>61</v>
      </c>
      <c r="P1345" s="2"/>
    </row>
    <row r="1346" spans="1:16" ht="13.5" customHeight="1" x14ac:dyDescent="0.25">
      <c r="A1346" s="139">
        <v>0.90625</v>
      </c>
      <c r="B1346" s="138" t="s">
        <v>61</v>
      </c>
      <c r="C1346" s="138" t="s">
        <v>61</v>
      </c>
      <c r="D1346" s="138" t="s">
        <v>61</v>
      </c>
      <c r="E1346" s="138" t="s">
        <v>61</v>
      </c>
      <c r="F1346" s="138" t="s">
        <v>61</v>
      </c>
      <c r="G1346" s="138" t="s">
        <v>61</v>
      </c>
      <c r="H1346" s="138" t="s">
        <v>61</v>
      </c>
      <c r="I1346" s="138" t="s">
        <v>61</v>
      </c>
      <c r="J1346" s="138" t="s">
        <v>61</v>
      </c>
      <c r="K1346" s="138" t="s">
        <v>61</v>
      </c>
      <c r="L1346" s="138" t="s">
        <v>61</v>
      </c>
      <c r="M1346" s="138" t="s">
        <v>61</v>
      </c>
      <c r="N1346" s="138" t="s">
        <v>61</v>
      </c>
      <c r="O1346" s="138" t="s">
        <v>61</v>
      </c>
      <c r="P1346" s="2"/>
    </row>
    <row r="1347" spans="1:16" ht="13.5" customHeight="1" x14ac:dyDescent="0.25">
      <c r="A1347" s="139">
        <v>0.91666666666666696</v>
      </c>
      <c r="B1347" s="138" t="s">
        <v>61</v>
      </c>
      <c r="C1347" s="138" t="s">
        <v>61</v>
      </c>
      <c r="D1347" s="138" t="s">
        <v>61</v>
      </c>
      <c r="E1347" s="138" t="s">
        <v>61</v>
      </c>
      <c r="F1347" s="138" t="s">
        <v>61</v>
      </c>
      <c r="G1347" s="138" t="s">
        <v>61</v>
      </c>
      <c r="H1347" s="138" t="s">
        <v>61</v>
      </c>
      <c r="I1347" s="138" t="s">
        <v>61</v>
      </c>
      <c r="J1347" s="138" t="s">
        <v>61</v>
      </c>
      <c r="K1347" s="138" t="s">
        <v>61</v>
      </c>
      <c r="L1347" s="138" t="s">
        <v>61</v>
      </c>
      <c r="M1347" s="138" t="s">
        <v>61</v>
      </c>
      <c r="N1347" s="138" t="s">
        <v>61</v>
      </c>
      <c r="O1347" s="138" t="s">
        <v>61</v>
      </c>
      <c r="P1347" s="2"/>
    </row>
    <row r="1348" spans="1:16" ht="13.5" customHeight="1" x14ac:dyDescent="0.25">
      <c r="A1348" s="139">
        <v>0.92708333333333304</v>
      </c>
      <c r="B1348" s="138" t="s">
        <v>61</v>
      </c>
      <c r="C1348" s="138" t="s">
        <v>61</v>
      </c>
      <c r="D1348" s="138" t="s">
        <v>61</v>
      </c>
      <c r="E1348" s="138" t="s">
        <v>61</v>
      </c>
      <c r="F1348" s="138" t="s">
        <v>61</v>
      </c>
      <c r="G1348" s="138" t="s">
        <v>61</v>
      </c>
      <c r="H1348" s="138" t="s">
        <v>61</v>
      </c>
      <c r="I1348" s="138" t="s">
        <v>61</v>
      </c>
      <c r="J1348" s="138" t="s">
        <v>61</v>
      </c>
      <c r="K1348" s="138" t="s">
        <v>61</v>
      </c>
      <c r="L1348" s="138" t="s">
        <v>61</v>
      </c>
      <c r="M1348" s="138" t="s">
        <v>61</v>
      </c>
      <c r="N1348" s="138" t="s">
        <v>61</v>
      </c>
      <c r="O1348" s="138" t="s">
        <v>61</v>
      </c>
      <c r="P1348" s="2"/>
    </row>
    <row r="1349" spans="1:16" ht="13.5" customHeight="1" x14ac:dyDescent="0.25">
      <c r="A1349" s="139">
        <v>0.9375</v>
      </c>
      <c r="B1349" s="138" t="s">
        <v>61</v>
      </c>
      <c r="C1349" s="138" t="s">
        <v>61</v>
      </c>
      <c r="D1349" s="138" t="s">
        <v>61</v>
      </c>
      <c r="E1349" s="138" t="s">
        <v>61</v>
      </c>
      <c r="F1349" s="138" t="s">
        <v>61</v>
      </c>
      <c r="G1349" s="138" t="s">
        <v>61</v>
      </c>
      <c r="H1349" s="138" t="s">
        <v>61</v>
      </c>
      <c r="I1349" s="138" t="s">
        <v>61</v>
      </c>
      <c r="J1349" s="138" t="s">
        <v>61</v>
      </c>
      <c r="K1349" s="138" t="s">
        <v>61</v>
      </c>
      <c r="L1349" s="138" t="s">
        <v>61</v>
      </c>
      <c r="M1349" s="138" t="s">
        <v>61</v>
      </c>
      <c r="N1349" s="138" t="s">
        <v>61</v>
      </c>
      <c r="O1349" s="138" t="s">
        <v>61</v>
      </c>
      <c r="P1349" s="2"/>
    </row>
    <row r="1350" spans="1:16" ht="13.5" customHeight="1" x14ac:dyDescent="0.25">
      <c r="A1350" s="139">
        <v>0.94791666666666696</v>
      </c>
      <c r="B1350" s="138" t="s">
        <v>61</v>
      </c>
      <c r="C1350" s="138" t="s">
        <v>61</v>
      </c>
      <c r="D1350" s="138" t="s">
        <v>61</v>
      </c>
      <c r="E1350" s="138" t="s">
        <v>61</v>
      </c>
      <c r="F1350" s="138" t="s">
        <v>61</v>
      </c>
      <c r="G1350" s="138" t="s">
        <v>61</v>
      </c>
      <c r="H1350" s="138" t="s">
        <v>61</v>
      </c>
      <c r="I1350" s="138" t="s">
        <v>61</v>
      </c>
      <c r="J1350" s="138" t="s">
        <v>61</v>
      </c>
      <c r="K1350" s="138" t="s">
        <v>61</v>
      </c>
      <c r="L1350" s="138" t="s">
        <v>61</v>
      </c>
      <c r="M1350" s="138" t="s">
        <v>61</v>
      </c>
      <c r="N1350" s="138" t="s">
        <v>61</v>
      </c>
      <c r="O1350" s="138" t="s">
        <v>61</v>
      </c>
      <c r="P1350" s="2"/>
    </row>
    <row r="1351" spans="1:16" ht="13.5" customHeight="1" x14ac:dyDescent="0.25">
      <c r="A1351" s="139">
        <v>0.95833333333333304</v>
      </c>
      <c r="B1351" s="138" t="s">
        <v>61</v>
      </c>
      <c r="C1351" s="138" t="s">
        <v>61</v>
      </c>
      <c r="D1351" s="138" t="s">
        <v>61</v>
      </c>
      <c r="E1351" s="138" t="s">
        <v>61</v>
      </c>
      <c r="F1351" s="138" t="s">
        <v>61</v>
      </c>
      <c r="G1351" s="138" t="s">
        <v>61</v>
      </c>
      <c r="H1351" s="138" t="s">
        <v>61</v>
      </c>
      <c r="I1351" s="138" t="s">
        <v>61</v>
      </c>
      <c r="J1351" s="138" t="s">
        <v>61</v>
      </c>
      <c r="K1351" s="138" t="s">
        <v>61</v>
      </c>
      <c r="L1351" s="138" t="s">
        <v>61</v>
      </c>
      <c r="M1351" s="138" t="s">
        <v>61</v>
      </c>
      <c r="N1351" s="138" t="s">
        <v>61</v>
      </c>
      <c r="O1351" s="138" t="s">
        <v>61</v>
      </c>
      <c r="P1351" s="2"/>
    </row>
    <row r="1352" spans="1:16" ht="13.5" customHeight="1" x14ac:dyDescent="0.25">
      <c r="A1352" s="139">
        <v>0.96875</v>
      </c>
      <c r="B1352" s="138" t="s">
        <v>61</v>
      </c>
      <c r="C1352" s="138" t="s">
        <v>61</v>
      </c>
      <c r="D1352" s="138" t="s">
        <v>61</v>
      </c>
      <c r="E1352" s="138" t="s">
        <v>61</v>
      </c>
      <c r="F1352" s="138" t="s">
        <v>61</v>
      </c>
      <c r="G1352" s="138" t="s">
        <v>61</v>
      </c>
      <c r="H1352" s="138" t="s">
        <v>61</v>
      </c>
      <c r="I1352" s="138" t="s">
        <v>61</v>
      </c>
      <c r="J1352" s="138" t="s">
        <v>61</v>
      </c>
      <c r="K1352" s="138" t="s">
        <v>61</v>
      </c>
      <c r="L1352" s="138" t="s">
        <v>61</v>
      </c>
      <c r="M1352" s="138" t="s">
        <v>61</v>
      </c>
      <c r="N1352" s="138" t="s">
        <v>61</v>
      </c>
      <c r="O1352" s="138" t="s">
        <v>61</v>
      </c>
      <c r="P1352" s="2"/>
    </row>
    <row r="1353" spans="1:16" ht="13.5" customHeight="1" x14ac:dyDescent="0.25">
      <c r="A1353" s="139">
        <v>0.97916666666666696</v>
      </c>
      <c r="B1353" s="138" t="s">
        <v>61</v>
      </c>
      <c r="C1353" s="138" t="s">
        <v>61</v>
      </c>
      <c r="D1353" s="138" t="s">
        <v>61</v>
      </c>
      <c r="E1353" s="138" t="s">
        <v>61</v>
      </c>
      <c r="F1353" s="138" t="s">
        <v>61</v>
      </c>
      <c r="G1353" s="138" t="s">
        <v>61</v>
      </c>
      <c r="H1353" s="138" t="s">
        <v>61</v>
      </c>
      <c r="I1353" s="138" t="s">
        <v>61</v>
      </c>
      <c r="J1353" s="138" t="s">
        <v>61</v>
      </c>
      <c r="K1353" s="138" t="s">
        <v>61</v>
      </c>
      <c r="L1353" s="138" t="s">
        <v>61</v>
      </c>
      <c r="M1353" s="138" t="s">
        <v>61</v>
      </c>
      <c r="N1353" s="138" t="s">
        <v>61</v>
      </c>
      <c r="O1353" s="138" t="s">
        <v>61</v>
      </c>
      <c r="P1353" s="2"/>
    </row>
    <row r="1354" spans="1:16" ht="13.5" customHeight="1" thickBot="1" x14ac:dyDescent="0.3">
      <c r="A1354" s="140">
        <v>0.98958333333333304</v>
      </c>
      <c r="B1354" s="138" t="s">
        <v>61</v>
      </c>
      <c r="C1354" s="138" t="s">
        <v>61</v>
      </c>
      <c r="D1354" s="138" t="s">
        <v>61</v>
      </c>
      <c r="E1354" s="138" t="s">
        <v>61</v>
      </c>
      <c r="F1354" s="138" t="s">
        <v>61</v>
      </c>
      <c r="G1354" s="138" t="s">
        <v>61</v>
      </c>
      <c r="H1354" s="138" t="s">
        <v>61</v>
      </c>
      <c r="I1354" s="138" t="s">
        <v>61</v>
      </c>
      <c r="J1354" s="138" t="s">
        <v>61</v>
      </c>
      <c r="K1354" s="138" t="s">
        <v>61</v>
      </c>
      <c r="L1354" s="138" t="s">
        <v>61</v>
      </c>
      <c r="M1354" s="138" t="s">
        <v>61</v>
      </c>
      <c r="N1354" s="138" t="s">
        <v>61</v>
      </c>
      <c r="O1354" s="138" t="s">
        <v>61</v>
      </c>
      <c r="P1354" s="2"/>
    </row>
    <row r="1355" spans="1:16" ht="13.5" customHeight="1" thickTop="1" x14ac:dyDescent="0.25">
      <c r="A1355" s="141" t="s">
        <v>44</v>
      </c>
      <c r="B1355" s="142">
        <f t="shared" ref="B1355:M1355" si="80">SUM(B1287:B1334)</f>
        <v>0</v>
      </c>
      <c r="C1355" s="142">
        <f t="shared" si="80"/>
        <v>0</v>
      </c>
      <c r="D1355" s="142">
        <f t="shared" si="80"/>
        <v>0</v>
      </c>
      <c r="E1355" s="142">
        <f t="shared" si="80"/>
        <v>0</v>
      </c>
      <c r="F1355" s="142">
        <f t="shared" si="80"/>
        <v>0</v>
      </c>
      <c r="G1355" s="142">
        <f t="shared" si="80"/>
        <v>0</v>
      </c>
      <c r="H1355" s="142">
        <f t="shared" si="80"/>
        <v>0</v>
      </c>
      <c r="I1355" s="142">
        <f t="shared" si="80"/>
        <v>0</v>
      </c>
      <c r="J1355" s="142">
        <f t="shared" si="80"/>
        <v>0</v>
      </c>
      <c r="K1355" s="142">
        <f t="shared" si="80"/>
        <v>0</v>
      </c>
      <c r="L1355" s="142">
        <f t="shared" si="80"/>
        <v>0</v>
      </c>
      <c r="M1355" s="142">
        <f t="shared" si="80"/>
        <v>0</v>
      </c>
      <c r="N1355" s="143"/>
      <c r="O1355" s="143"/>
    </row>
    <row r="1356" spans="1:16" ht="13.5" customHeight="1" x14ac:dyDescent="0.25">
      <c r="A1356" s="144" t="s">
        <v>45</v>
      </c>
      <c r="B1356" s="138">
        <f t="shared" ref="B1356:M1356" si="81">SUM(B1283:B1346)</f>
        <v>0</v>
      </c>
      <c r="C1356" s="138">
        <f t="shared" si="81"/>
        <v>0</v>
      </c>
      <c r="D1356" s="138">
        <f t="shared" si="81"/>
        <v>0</v>
      </c>
      <c r="E1356" s="138">
        <f t="shared" si="81"/>
        <v>0</v>
      </c>
      <c r="F1356" s="138">
        <f t="shared" si="81"/>
        <v>0</v>
      </c>
      <c r="G1356" s="138">
        <f t="shared" si="81"/>
        <v>0</v>
      </c>
      <c r="H1356" s="138">
        <f t="shared" si="81"/>
        <v>0</v>
      </c>
      <c r="I1356" s="138">
        <f t="shared" si="81"/>
        <v>0</v>
      </c>
      <c r="J1356" s="138">
        <f t="shared" si="81"/>
        <v>0</v>
      </c>
      <c r="K1356" s="138">
        <f t="shared" si="81"/>
        <v>0</v>
      </c>
      <c r="L1356" s="138">
        <f t="shared" si="81"/>
        <v>0</v>
      </c>
      <c r="M1356" s="138">
        <f t="shared" si="81"/>
        <v>0</v>
      </c>
      <c r="N1356" s="145"/>
      <c r="O1356" s="145"/>
    </row>
    <row r="1357" spans="1:16" ht="13.5" customHeight="1" x14ac:dyDescent="0.25">
      <c r="A1357" s="138" t="s">
        <v>46</v>
      </c>
      <c r="B1357" s="138">
        <f t="shared" ref="B1357:M1357" si="82">SUM(B1283:B1354)</f>
        <v>0</v>
      </c>
      <c r="C1357" s="138">
        <f t="shared" si="82"/>
        <v>0</v>
      </c>
      <c r="D1357" s="138">
        <f t="shared" si="82"/>
        <v>0</v>
      </c>
      <c r="E1357" s="138">
        <f t="shared" si="82"/>
        <v>0</v>
      </c>
      <c r="F1357" s="138">
        <f t="shared" si="82"/>
        <v>0</v>
      </c>
      <c r="G1357" s="138">
        <f t="shared" si="82"/>
        <v>0</v>
      </c>
      <c r="H1357" s="138">
        <f t="shared" si="82"/>
        <v>0</v>
      </c>
      <c r="I1357" s="138">
        <f t="shared" si="82"/>
        <v>0</v>
      </c>
      <c r="J1357" s="138">
        <f t="shared" si="82"/>
        <v>0</v>
      </c>
      <c r="K1357" s="138">
        <f t="shared" si="82"/>
        <v>0</v>
      </c>
      <c r="L1357" s="138">
        <f t="shared" si="82"/>
        <v>0</v>
      </c>
      <c r="M1357" s="138">
        <f t="shared" si="82"/>
        <v>0</v>
      </c>
      <c r="N1357" s="145"/>
      <c r="O1357" s="145"/>
    </row>
    <row r="1358" spans="1:16" ht="13.5" customHeight="1" thickBot="1" x14ac:dyDescent="0.3">
      <c r="A1358" s="146" t="s">
        <v>47</v>
      </c>
      <c r="B1358" s="146">
        <f t="shared" ref="B1358:M1358" si="83">SUM(B1259:B1354)</f>
        <v>0</v>
      </c>
      <c r="C1358" s="146">
        <f t="shared" si="83"/>
        <v>0</v>
      </c>
      <c r="D1358" s="146">
        <f t="shared" si="83"/>
        <v>0</v>
      </c>
      <c r="E1358" s="146">
        <f t="shared" si="83"/>
        <v>0</v>
      </c>
      <c r="F1358" s="146">
        <f t="shared" si="83"/>
        <v>0</v>
      </c>
      <c r="G1358" s="146">
        <f t="shared" si="83"/>
        <v>0</v>
      </c>
      <c r="H1358" s="146">
        <f t="shared" si="83"/>
        <v>0</v>
      </c>
      <c r="I1358" s="146">
        <f t="shared" si="83"/>
        <v>0</v>
      </c>
      <c r="J1358" s="146">
        <f t="shared" si="83"/>
        <v>0</v>
      </c>
      <c r="K1358" s="146">
        <f t="shared" si="83"/>
        <v>0</v>
      </c>
      <c r="L1358" s="146">
        <f t="shared" si="83"/>
        <v>0</v>
      </c>
      <c r="M1358" s="146">
        <f t="shared" si="83"/>
        <v>0</v>
      </c>
      <c r="N1358" s="147"/>
      <c r="O1358" s="147"/>
    </row>
    <row r="1359" spans="1:16" ht="13.5" customHeight="1" thickTop="1" x14ac:dyDescent="0.25">
      <c r="N1359" s="148"/>
      <c r="O1359" s="148"/>
    </row>
    <row r="1360" spans="1:16" ht="13.5" customHeight="1" thickBot="1" x14ac:dyDescent="0.3">
      <c r="A1360" s="149" t="s">
        <v>9</v>
      </c>
      <c r="B1360" s="150" t="s">
        <v>59</v>
      </c>
      <c r="C1360" s="150">
        <f>C1256+1</f>
        <v>45480</v>
      </c>
      <c r="D1360" s="149"/>
      <c r="E1360" s="149"/>
      <c r="F1360" s="149"/>
      <c r="G1360" s="149"/>
      <c r="H1360" s="149"/>
      <c r="I1360" s="149"/>
      <c r="J1360" s="149"/>
      <c r="K1360" s="149"/>
      <c r="L1360" s="149"/>
      <c r="M1360" s="149"/>
      <c r="N1360" s="151"/>
      <c r="O1360" s="151"/>
    </row>
    <row r="1361" spans="1:16" ht="13.5" customHeight="1" thickTop="1" thickBot="1" x14ac:dyDescent="0.3">
      <c r="A1361" s="149"/>
      <c r="B1361" s="522" t="s">
        <v>30</v>
      </c>
      <c r="C1361" s="522" t="s">
        <v>31</v>
      </c>
      <c r="D1361" s="522" t="s">
        <v>32</v>
      </c>
      <c r="E1361" s="522" t="s">
        <v>33</v>
      </c>
      <c r="F1361" s="522" t="s">
        <v>34</v>
      </c>
      <c r="G1361" s="522" t="s">
        <v>35</v>
      </c>
      <c r="H1361" s="522" t="s">
        <v>36</v>
      </c>
      <c r="I1361" s="522" t="s">
        <v>37</v>
      </c>
      <c r="J1361" s="522" t="s">
        <v>38</v>
      </c>
      <c r="K1361" s="522" t="s">
        <v>39</v>
      </c>
      <c r="L1361" s="522" t="s">
        <v>40</v>
      </c>
      <c r="M1361" s="522" t="s">
        <v>41</v>
      </c>
      <c r="N1361" s="520" t="s">
        <v>42</v>
      </c>
      <c r="O1361" s="520" t="s">
        <v>43</v>
      </c>
    </row>
    <row r="1362" spans="1:16" ht="13.5" customHeight="1" thickTop="1" thickBot="1" x14ac:dyDescent="0.3">
      <c r="A1362" s="152" t="s">
        <v>50</v>
      </c>
      <c r="B1362" s="523"/>
      <c r="C1362" s="523"/>
      <c r="D1362" s="523"/>
      <c r="E1362" s="523"/>
      <c r="F1362" s="523"/>
      <c r="G1362" s="523"/>
      <c r="H1362" s="523"/>
      <c r="I1362" s="523"/>
      <c r="J1362" s="523"/>
      <c r="K1362" s="523"/>
      <c r="L1362" s="523"/>
      <c r="M1362" s="523"/>
      <c r="N1362" s="521"/>
      <c r="O1362" s="521"/>
    </row>
    <row r="1363" spans="1:16" ht="13.5" customHeight="1" thickTop="1" x14ac:dyDescent="0.25">
      <c r="A1363" s="137">
        <v>0</v>
      </c>
      <c r="B1363" s="138" t="s">
        <v>61</v>
      </c>
      <c r="C1363" s="138" t="s">
        <v>61</v>
      </c>
      <c r="D1363" s="138" t="s">
        <v>61</v>
      </c>
      <c r="E1363" s="138" t="s">
        <v>61</v>
      </c>
      <c r="F1363" s="138" t="s">
        <v>61</v>
      </c>
      <c r="G1363" s="138" t="s">
        <v>61</v>
      </c>
      <c r="H1363" s="138" t="s">
        <v>61</v>
      </c>
      <c r="I1363" s="138" t="s">
        <v>61</v>
      </c>
      <c r="J1363" s="138" t="s">
        <v>61</v>
      </c>
      <c r="K1363" s="138" t="s">
        <v>61</v>
      </c>
      <c r="L1363" s="138" t="s">
        <v>61</v>
      </c>
      <c r="M1363" s="138" t="s">
        <v>61</v>
      </c>
      <c r="N1363" s="138" t="s">
        <v>61</v>
      </c>
      <c r="O1363" s="138" t="s">
        <v>61</v>
      </c>
      <c r="P1363" s="2"/>
    </row>
    <row r="1364" spans="1:16" ht="13.5" customHeight="1" x14ac:dyDescent="0.25">
      <c r="A1364" s="139">
        <v>1.0416666666666666E-2</v>
      </c>
      <c r="B1364" s="138" t="s">
        <v>61</v>
      </c>
      <c r="C1364" s="138" t="s">
        <v>61</v>
      </c>
      <c r="D1364" s="138" t="s">
        <v>61</v>
      </c>
      <c r="E1364" s="138" t="s">
        <v>61</v>
      </c>
      <c r="F1364" s="138" t="s">
        <v>61</v>
      </c>
      <c r="G1364" s="138" t="s">
        <v>61</v>
      </c>
      <c r="H1364" s="138" t="s">
        <v>61</v>
      </c>
      <c r="I1364" s="138" t="s">
        <v>61</v>
      </c>
      <c r="J1364" s="138" t="s">
        <v>61</v>
      </c>
      <c r="K1364" s="138" t="s">
        <v>61</v>
      </c>
      <c r="L1364" s="138" t="s">
        <v>61</v>
      </c>
      <c r="M1364" s="138" t="s">
        <v>61</v>
      </c>
      <c r="N1364" s="138" t="s">
        <v>61</v>
      </c>
      <c r="O1364" s="138" t="s">
        <v>61</v>
      </c>
      <c r="P1364" s="2"/>
    </row>
    <row r="1365" spans="1:16" ht="13.5" customHeight="1" x14ac:dyDescent="0.25">
      <c r="A1365" s="139">
        <v>2.0833333333333332E-2</v>
      </c>
      <c r="B1365" s="138" t="s">
        <v>61</v>
      </c>
      <c r="C1365" s="138" t="s">
        <v>61</v>
      </c>
      <c r="D1365" s="138" t="s">
        <v>61</v>
      </c>
      <c r="E1365" s="138" t="s">
        <v>61</v>
      </c>
      <c r="F1365" s="138" t="s">
        <v>61</v>
      </c>
      <c r="G1365" s="138" t="s">
        <v>61</v>
      </c>
      <c r="H1365" s="138" t="s">
        <v>61</v>
      </c>
      <c r="I1365" s="138" t="s">
        <v>61</v>
      </c>
      <c r="J1365" s="138" t="s">
        <v>61</v>
      </c>
      <c r="K1365" s="138" t="s">
        <v>61</v>
      </c>
      <c r="L1365" s="138" t="s">
        <v>61</v>
      </c>
      <c r="M1365" s="138" t="s">
        <v>61</v>
      </c>
      <c r="N1365" s="138" t="s">
        <v>61</v>
      </c>
      <c r="O1365" s="138" t="s">
        <v>61</v>
      </c>
      <c r="P1365" s="2"/>
    </row>
    <row r="1366" spans="1:16" ht="13.5" customHeight="1" x14ac:dyDescent="0.25">
      <c r="A1366" s="139">
        <v>3.125E-2</v>
      </c>
      <c r="B1366" s="138" t="s">
        <v>61</v>
      </c>
      <c r="C1366" s="138" t="s">
        <v>61</v>
      </c>
      <c r="D1366" s="138" t="s">
        <v>61</v>
      </c>
      <c r="E1366" s="138" t="s">
        <v>61</v>
      </c>
      <c r="F1366" s="138" t="s">
        <v>61</v>
      </c>
      <c r="G1366" s="138" t="s">
        <v>61</v>
      </c>
      <c r="H1366" s="138" t="s">
        <v>61</v>
      </c>
      <c r="I1366" s="138" t="s">
        <v>61</v>
      </c>
      <c r="J1366" s="138" t="s">
        <v>61</v>
      </c>
      <c r="K1366" s="138" t="s">
        <v>61</v>
      </c>
      <c r="L1366" s="138" t="s">
        <v>61</v>
      </c>
      <c r="M1366" s="138" t="s">
        <v>61</v>
      </c>
      <c r="N1366" s="138" t="s">
        <v>61</v>
      </c>
      <c r="O1366" s="138" t="s">
        <v>61</v>
      </c>
      <c r="P1366" s="2"/>
    </row>
    <row r="1367" spans="1:16" ht="13.5" customHeight="1" x14ac:dyDescent="0.25">
      <c r="A1367" s="139">
        <v>4.1666666666666664E-2</v>
      </c>
      <c r="B1367" s="138" t="s">
        <v>61</v>
      </c>
      <c r="C1367" s="138" t="s">
        <v>61</v>
      </c>
      <c r="D1367" s="138" t="s">
        <v>61</v>
      </c>
      <c r="E1367" s="138" t="s">
        <v>61</v>
      </c>
      <c r="F1367" s="138" t="s">
        <v>61</v>
      </c>
      <c r="G1367" s="138" t="s">
        <v>61</v>
      </c>
      <c r="H1367" s="138" t="s">
        <v>61</v>
      </c>
      <c r="I1367" s="138" t="s">
        <v>61</v>
      </c>
      <c r="J1367" s="138" t="s">
        <v>61</v>
      </c>
      <c r="K1367" s="138" t="s">
        <v>61</v>
      </c>
      <c r="L1367" s="138" t="s">
        <v>61</v>
      </c>
      <c r="M1367" s="138" t="s">
        <v>61</v>
      </c>
      <c r="N1367" s="138" t="s">
        <v>61</v>
      </c>
      <c r="O1367" s="138" t="s">
        <v>61</v>
      </c>
      <c r="P1367" s="2"/>
    </row>
    <row r="1368" spans="1:16" ht="13.5" customHeight="1" x14ac:dyDescent="0.25">
      <c r="A1368" s="139">
        <v>5.2083333333333336E-2</v>
      </c>
      <c r="B1368" s="138" t="s">
        <v>61</v>
      </c>
      <c r="C1368" s="138" t="s">
        <v>61</v>
      </c>
      <c r="D1368" s="138" t="s">
        <v>61</v>
      </c>
      <c r="E1368" s="138" t="s">
        <v>61</v>
      </c>
      <c r="F1368" s="138" t="s">
        <v>61</v>
      </c>
      <c r="G1368" s="138" t="s">
        <v>61</v>
      </c>
      <c r="H1368" s="138" t="s">
        <v>61</v>
      </c>
      <c r="I1368" s="138" t="s">
        <v>61</v>
      </c>
      <c r="J1368" s="138" t="s">
        <v>61</v>
      </c>
      <c r="K1368" s="138" t="s">
        <v>61</v>
      </c>
      <c r="L1368" s="138" t="s">
        <v>61</v>
      </c>
      <c r="M1368" s="138" t="s">
        <v>61</v>
      </c>
      <c r="N1368" s="138" t="s">
        <v>61</v>
      </c>
      <c r="O1368" s="138" t="s">
        <v>61</v>
      </c>
      <c r="P1368" s="2"/>
    </row>
    <row r="1369" spans="1:16" ht="13.5" customHeight="1" x14ac:dyDescent="0.25">
      <c r="A1369" s="139">
        <v>6.25E-2</v>
      </c>
      <c r="B1369" s="138" t="s">
        <v>61</v>
      </c>
      <c r="C1369" s="138" t="s">
        <v>61</v>
      </c>
      <c r="D1369" s="138" t="s">
        <v>61</v>
      </c>
      <c r="E1369" s="138" t="s">
        <v>61</v>
      </c>
      <c r="F1369" s="138" t="s">
        <v>61</v>
      </c>
      <c r="G1369" s="138" t="s">
        <v>61</v>
      </c>
      <c r="H1369" s="138" t="s">
        <v>61</v>
      </c>
      <c r="I1369" s="138" t="s">
        <v>61</v>
      </c>
      <c r="J1369" s="138" t="s">
        <v>61</v>
      </c>
      <c r="K1369" s="138" t="s">
        <v>61</v>
      </c>
      <c r="L1369" s="138" t="s">
        <v>61</v>
      </c>
      <c r="M1369" s="138" t="s">
        <v>61</v>
      </c>
      <c r="N1369" s="138" t="s">
        <v>61</v>
      </c>
      <c r="O1369" s="138" t="s">
        <v>61</v>
      </c>
      <c r="P1369" s="2"/>
    </row>
    <row r="1370" spans="1:16" ht="13.5" customHeight="1" x14ac:dyDescent="0.25">
      <c r="A1370" s="139">
        <v>7.2916666666666699E-2</v>
      </c>
      <c r="B1370" s="138" t="s">
        <v>61</v>
      </c>
      <c r="C1370" s="138" t="s">
        <v>61</v>
      </c>
      <c r="D1370" s="138" t="s">
        <v>61</v>
      </c>
      <c r="E1370" s="138" t="s">
        <v>61</v>
      </c>
      <c r="F1370" s="138" t="s">
        <v>61</v>
      </c>
      <c r="G1370" s="138" t="s">
        <v>61</v>
      </c>
      <c r="H1370" s="138" t="s">
        <v>61</v>
      </c>
      <c r="I1370" s="138" t="s">
        <v>61</v>
      </c>
      <c r="J1370" s="138" t="s">
        <v>61</v>
      </c>
      <c r="K1370" s="138" t="s">
        <v>61</v>
      </c>
      <c r="L1370" s="138" t="s">
        <v>61</v>
      </c>
      <c r="M1370" s="138" t="s">
        <v>61</v>
      </c>
      <c r="N1370" s="138" t="s">
        <v>61</v>
      </c>
      <c r="O1370" s="138" t="s">
        <v>61</v>
      </c>
      <c r="P1370" s="2"/>
    </row>
    <row r="1371" spans="1:16" ht="13.5" customHeight="1" x14ac:dyDescent="0.25">
      <c r="A1371" s="139">
        <v>8.3333333333333301E-2</v>
      </c>
      <c r="B1371" s="138" t="s">
        <v>61</v>
      </c>
      <c r="C1371" s="138" t="s">
        <v>61</v>
      </c>
      <c r="D1371" s="138" t="s">
        <v>61</v>
      </c>
      <c r="E1371" s="138" t="s">
        <v>61</v>
      </c>
      <c r="F1371" s="138" t="s">
        <v>61</v>
      </c>
      <c r="G1371" s="138" t="s">
        <v>61</v>
      </c>
      <c r="H1371" s="138" t="s">
        <v>61</v>
      </c>
      <c r="I1371" s="138" t="s">
        <v>61</v>
      </c>
      <c r="J1371" s="138" t="s">
        <v>61</v>
      </c>
      <c r="K1371" s="138" t="s">
        <v>61</v>
      </c>
      <c r="L1371" s="138" t="s">
        <v>61</v>
      </c>
      <c r="M1371" s="138" t="s">
        <v>61</v>
      </c>
      <c r="N1371" s="138" t="s">
        <v>61</v>
      </c>
      <c r="O1371" s="138" t="s">
        <v>61</v>
      </c>
      <c r="P1371" s="2"/>
    </row>
    <row r="1372" spans="1:16" ht="13.5" customHeight="1" x14ac:dyDescent="0.25">
      <c r="A1372" s="139">
        <v>9.375E-2</v>
      </c>
      <c r="B1372" s="138" t="s">
        <v>61</v>
      </c>
      <c r="C1372" s="138" t="s">
        <v>61</v>
      </c>
      <c r="D1372" s="138" t="s">
        <v>61</v>
      </c>
      <c r="E1372" s="138" t="s">
        <v>61</v>
      </c>
      <c r="F1372" s="138" t="s">
        <v>61</v>
      </c>
      <c r="G1372" s="138" t="s">
        <v>61</v>
      </c>
      <c r="H1372" s="138" t="s">
        <v>61</v>
      </c>
      <c r="I1372" s="138" t="s">
        <v>61</v>
      </c>
      <c r="J1372" s="138" t="s">
        <v>61</v>
      </c>
      <c r="K1372" s="138" t="s">
        <v>61</v>
      </c>
      <c r="L1372" s="138" t="s">
        <v>61</v>
      </c>
      <c r="M1372" s="138" t="s">
        <v>61</v>
      </c>
      <c r="N1372" s="138" t="s">
        <v>61</v>
      </c>
      <c r="O1372" s="138" t="s">
        <v>61</v>
      </c>
      <c r="P1372" s="2"/>
    </row>
    <row r="1373" spans="1:16" ht="13.5" customHeight="1" x14ac:dyDescent="0.25">
      <c r="A1373" s="139">
        <v>0.104166666666667</v>
      </c>
      <c r="B1373" s="138" t="s">
        <v>61</v>
      </c>
      <c r="C1373" s="138" t="s">
        <v>61</v>
      </c>
      <c r="D1373" s="138" t="s">
        <v>61</v>
      </c>
      <c r="E1373" s="138" t="s">
        <v>61</v>
      </c>
      <c r="F1373" s="138" t="s">
        <v>61</v>
      </c>
      <c r="G1373" s="138" t="s">
        <v>61</v>
      </c>
      <c r="H1373" s="138" t="s">
        <v>61</v>
      </c>
      <c r="I1373" s="138" t="s">
        <v>61</v>
      </c>
      <c r="J1373" s="138" t="s">
        <v>61</v>
      </c>
      <c r="K1373" s="138" t="s">
        <v>61</v>
      </c>
      <c r="L1373" s="138" t="s">
        <v>61</v>
      </c>
      <c r="M1373" s="138" t="s">
        <v>61</v>
      </c>
      <c r="N1373" s="138" t="s">
        <v>61</v>
      </c>
      <c r="O1373" s="138" t="s">
        <v>61</v>
      </c>
      <c r="P1373" s="2"/>
    </row>
    <row r="1374" spans="1:16" ht="13.5" customHeight="1" x14ac:dyDescent="0.25">
      <c r="A1374" s="139">
        <v>0.114583333333333</v>
      </c>
      <c r="B1374" s="138" t="s">
        <v>61</v>
      </c>
      <c r="C1374" s="138" t="s">
        <v>61</v>
      </c>
      <c r="D1374" s="138" t="s">
        <v>61</v>
      </c>
      <c r="E1374" s="138" t="s">
        <v>61</v>
      </c>
      <c r="F1374" s="138" t="s">
        <v>61</v>
      </c>
      <c r="G1374" s="138" t="s">
        <v>61</v>
      </c>
      <c r="H1374" s="138" t="s">
        <v>61</v>
      </c>
      <c r="I1374" s="138" t="s">
        <v>61</v>
      </c>
      <c r="J1374" s="138" t="s">
        <v>61</v>
      </c>
      <c r="K1374" s="138" t="s">
        <v>61</v>
      </c>
      <c r="L1374" s="138" t="s">
        <v>61</v>
      </c>
      <c r="M1374" s="138" t="s">
        <v>61</v>
      </c>
      <c r="N1374" s="138" t="s">
        <v>61</v>
      </c>
      <c r="O1374" s="138" t="s">
        <v>61</v>
      </c>
      <c r="P1374" s="2"/>
    </row>
    <row r="1375" spans="1:16" ht="13.5" customHeight="1" x14ac:dyDescent="0.25">
      <c r="A1375" s="139">
        <v>0.125</v>
      </c>
      <c r="B1375" s="138" t="s">
        <v>61</v>
      </c>
      <c r="C1375" s="138" t="s">
        <v>61</v>
      </c>
      <c r="D1375" s="138" t="s">
        <v>61</v>
      </c>
      <c r="E1375" s="138" t="s">
        <v>61</v>
      </c>
      <c r="F1375" s="138" t="s">
        <v>61</v>
      </c>
      <c r="G1375" s="138" t="s">
        <v>61</v>
      </c>
      <c r="H1375" s="138" t="s">
        <v>61</v>
      </c>
      <c r="I1375" s="138" t="s">
        <v>61</v>
      </c>
      <c r="J1375" s="138" t="s">
        <v>61</v>
      </c>
      <c r="K1375" s="138" t="s">
        <v>61</v>
      </c>
      <c r="L1375" s="138" t="s">
        <v>61</v>
      </c>
      <c r="M1375" s="138" t="s">
        <v>61</v>
      </c>
      <c r="N1375" s="138" t="s">
        <v>61</v>
      </c>
      <c r="O1375" s="138" t="s">
        <v>61</v>
      </c>
      <c r="P1375" s="2"/>
    </row>
    <row r="1376" spans="1:16" ht="13.5" customHeight="1" x14ac:dyDescent="0.25">
      <c r="A1376" s="139">
        <v>0.13541666666666699</v>
      </c>
      <c r="B1376" s="138" t="s">
        <v>61</v>
      </c>
      <c r="C1376" s="138" t="s">
        <v>61</v>
      </c>
      <c r="D1376" s="138" t="s">
        <v>61</v>
      </c>
      <c r="E1376" s="138" t="s">
        <v>61</v>
      </c>
      <c r="F1376" s="138" t="s">
        <v>61</v>
      </c>
      <c r="G1376" s="138" t="s">
        <v>61</v>
      </c>
      <c r="H1376" s="138" t="s">
        <v>61</v>
      </c>
      <c r="I1376" s="138" t="s">
        <v>61</v>
      </c>
      <c r="J1376" s="138" t="s">
        <v>61</v>
      </c>
      <c r="K1376" s="138" t="s">
        <v>61</v>
      </c>
      <c r="L1376" s="138" t="s">
        <v>61</v>
      </c>
      <c r="M1376" s="138" t="s">
        <v>61</v>
      </c>
      <c r="N1376" s="138" t="s">
        <v>61</v>
      </c>
      <c r="O1376" s="138" t="s">
        <v>61</v>
      </c>
      <c r="P1376" s="2"/>
    </row>
    <row r="1377" spans="1:16" ht="13.5" customHeight="1" x14ac:dyDescent="0.25">
      <c r="A1377" s="139">
        <v>0.14583333333333301</v>
      </c>
      <c r="B1377" s="138" t="s">
        <v>61</v>
      </c>
      <c r="C1377" s="138" t="s">
        <v>61</v>
      </c>
      <c r="D1377" s="138" t="s">
        <v>61</v>
      </c>
      <c r="E1377" s="138" t="s">
        <v>61</v>
      </c>
      <c r="F1377" s="138" t="s">
        <v>61</v>
      </c>
      <c r="G1377" s="138" t="s">
        <v>61</v>
      </c>
      <c r="H1377" s="138" t="s">
        <v>61</v>
      </c>
      <c r="I1377" s="138" t="s">
        <v>61</v>
      </c>
      <c r="J1377" s="138" t="s">
        <v>61</v>
      </c>
      <c r="K1377" s="138" t="s">
        <v>61</v>
      </c>
      <c r="L1377" s="138" t="s">
        <v>61</v>
      </c>
      <c r="M1377" s="138" t="s">
        <v>61</v>
      </c>
      <c r="N1377" s="138" t="s">
        <v>61</v>
      </c>
      <c r="O1377" s="138" t="s">
        <v>61</v>
      </c>
      <c r="P1377" s="2"/>
    </row>
    <row r="1378" spans="1:16" ht="13.5" customHeight="1" x14ac:dyDescent="0.25">
      <c r="A1378" s="139">
        <v>0.15625</v>
      </c>
      <c r="B1378" s="138" t="s">
        <v>61</v>
      </c>
      <c r="C1378" s="138" t="s">
        <v>61</v>
      </c>
      <c r="D1378" s="138" t="s">
        <v>61</v>
      </c>
      <c r="E1378" s="138" t="s">
        <v>61</v>
      </c>
      <c r="F1378" s="138" t="s">
        <v>61</v>
      </c>
      <c r="G1378" s="138" t="s">
        <v>61</v>
      </c>
      <c r="H1378" s="138" t="s">
        <v>61</v>
      </c>
      <c r="I1378" s="138" t="s">
        <v>61</v>
      </c>
      <c r="J1378" s="138" t="s">
        <v>61</v>
      </c>
      <c r="K1378" s="138" t="s">
        <v>61</v>
      </c>
      <c r="L1378" s="138" t="s">
        <v>61</v>
      </c>
      <c r="M1378" s="138" t="s">
        <v>61</v>
      </c>
      <c r="N1378" s="138" t="s">
        <v>61</v>
      </c>
      <c r="O1378" s="138" t="s">
        <v>61</v>
      </c>
      <c r="P1378" s="2"/>
    </row>
    <row r="1379" spans="1:16" ht="13.5" customHeight="1" x14ac:dyDescent="0.25">
      <c r="A1379" s="139">
        <v>0.16666666666666699</v>
      </c>
      <c r="B1379" s="138" t="s">
        <v>61</v>
      </c>
      <c r="C1379" s="138" t="s">
        <v>61</v>
      </c>
      <c r="D1379" s="138" t="s">
        <v>61</v>
      </c>
      <c r="E1379" s="138" t="s">
        <v>61</v>
      </c>
      <c r="F1379" s="138" t="s">
        <v>61</v>
      </c>
      <c r="G1379" s="138" t="s">
        <v>61</v>
      </c>
      <c r="H1379" s="138" t="s">
        <v>61</v>
      </c>
      <c r="I1379" s="138" t="s">
        <v>61</v>
      </c>
      <c r="J1379" s="138" t="s">
        <v>61</v>
      </c>
      <c r="K1379" s="138" t="s">
        <v>61</v>
      </c>
      <c r="L1379" s="138" t="s">
        <v>61</v>
      </c>
      <c r="M1379" s="138" t="s">
        <v>61</v>
      </c>
      <c r="N1379" s="138" t="s">
        <v>61</v>
      </c>
      <c r="O1379" s="138" t="s">
        <v>61</v>
      </c>
      <c r="P1379" s="2"/>
    </row>
    <row r="1380" spans="1:16" ht="13.5" customHeight="1" x14ac:dyDescent="0.25">
      <c r="A1380" s="139">
        <v>0.17708333333333301</v>
      </c>
      <c r="B1380" s="138" t="s">
        <v>61</v>
      </c>
      <c r="C1380" s="138" t="s">
        <v>61</v>
      </c>
      <c r="D1380" s="138" t="s">
        <v>61</v>
      </c>
      <c r="E1380" s="138" t="s">
        <v>61</v>
      </c>
      <c r="F1380" s="138" t="s">
        <v>61</v>
      </c>
      <c r="G1380" s="138" t="s">
        <v>61</v>
      </c>
      <c r="H1380" s="138" t="s">
        <v>61</v>
      </c>
      <c r="I1380" s="138" t="s">
        <v>61</v>
      </c>
      <c r="J1380" s="138" t="s">
        <v>61</v>
      </c>
      <c r="K1380" s="138" t="s">
        <v>61</v>
      </c>
      <c r="L1380" s="138" t="s">
        <v>61</v>
      </c>
      <c r="M1380" s="138" t="s">
        <v>61</v>
      </c>
      <c r="N1380" s="138" t="s">
        <v>61</v>
      </c>
      <c r="O1380" s="138" t="s">
        <v>61</v>
      </c>
      <c r="P1380" s="2"/>
    </row>
    <row r="1381" spans="1:16" ht="13.5" customHeight="1" x14ac:dyDescent="0.25">
      <c r="A1381" s="139">
        <v>0.1875</v>
      </c>
      <c r="B1381" s="138" t="s">
        <v>61</v>
      </c>
      <c r="C1381" s="138" t="s">
        <v>61</v>
      </c>
      <c r="D1381" s="138" t="s">
        <v>61</v>
      </c>
      <c r="E1381" s="138" t="s">
        <v>61</v>
      </c>
      <c r="F1381" s="138" t="s">
        <v>61</v>
      </c>
      <c r="G1381" s="138" t="s">
        <v>61</v>
      </c>
      <c r="H1381" s="138" t="s">
        <v>61</v>
      </c>
      <c r="I1381" s="138" t="s">
        <v>61</v>
      </c>
      <c r="J1381" s="138" t="s">
        <v>61</v>
      </c>
      <c r="K1381" s="138" t="s">
        <v>61</v>
      </c>
      <c r="L1381" s="138" t="s">
        <v>61</v>
      </c>
      <c r="M1381" s="138" t="s">
        <v>61</v>
      </c>
      <c r="N1381" s="138" t="s">
        <v>61</v>
      </c>
      <c r="O1381" s="138" t="s">
        <v>61</v>
      </c>
      <c r="P1381" s="2"/>
    </row>
    <row r="1382" spans="1:16" ht="13.5" customHeight="1" x14ac:dyDescent="0.25">
      <c r="A1382" s="139">
        <v>0.19791666666666699</v>
      </c>
      <c r="B1382" s="138" t="s">
        <v>61</v>
      </c>
      <c r="C1382" s="138" t="s">
        <v>61</v>
      </c>
      <c r="D1382" s="138" t="s">
        <v>61</v>
      </c>
      <c r="E1382" s="138" t="s">
        <v>61</v>
      </c>
      <c r="F1382" s="138" t="s">
        <v>61</v>
      </c>
      <c r="G1382" s="138" t="s">
        <v>61</v>
      </c>
      <c r="H1382" s="138" t="s">
        <v>61</v>
      </c>
      <c r="I1382" s="138" t="s">
        <v>61</v>
      </c>
      <c r="J1382" s="138" t="s">
        <v>61</v>
      </c>
      <c r="K1382" s="138" t="s">
        <v>61</v>
      </c>
      <c r="L1382" s="138" t="s">
        <v>61</v>
      </c>
      <c r="M1382" s="138" t="s">
        <v>61</v>
      </c>
      <c r="N1382" s="138" t="s">
        <v>61</v>
      </c>
      <c r="O1382" s="138" t="s">
        <v>61</v>
      </c>
      <c r="P1382" s="2"/>
    </row>
    <row r="1383" spans="1:16" ht="13.5" customHeight="1" x14ac:dyDescent="0.25">
      <c r="A1383" s="139">
        <v>0.20833333333333301</v>
      </c>
      <c r="B1383" s="138" t="s">
        <v>61</v>
      </c>
      <c r="C1383" s="138" t="s">
        <v>61</v>
      </c>
      <c r="D1383" s="138" t="s">
        <v>61</v>
      </c>
      <c r="E1383" s="138" t="s">
        <v>61</v>
      </c>
      <c r="F1383" s="138" t="s">
        <v>61</v>
      </c>
      <c r="G1383" s="138" t="s">
        <v>61</v>
      </c>
      <c r="H1383" s="138" t="s">
        <v>61</v>
      </c>
      <c r="I1383" s="138" t="s">
        <v>61</v>
      </c>
      <c r="J1383" s="138" t="s">
        <v>61</v>
      </c>
      <c r="K1383" s="138" t="s">
        <v>61</v>
      </c>
      <c r="L1383" s="138" t="s">
        <v>61</v>
      </c>
      <c r="M1383" s="138" t="s">
        <v>61</v>
      </c>
      <c r="N1383" s="138" t="s">
        <v>61</v>
      </c>
      <c r="O1383" s="138" t="s">
        <v>61</v>
      </c>
      <c r="P1383" s="2"/>
    </row>
    <row r="1384" spans="1:16" ht="13.5" customHeight="1" x14ac:dyDescent="0.25">
      <c r="A1384" s="139">
        <v>0.21875</v>
      </c>
      <c r="B1384" s="138" t="s">
        <v>61</v>
      </c>
      <c r="C1384" s="138" t="s">
        <v>61</v>
      </c>
      <c r="D1384" s="138" t="s">
        <v>61</v>
      </c>
      <c r="E1384" s="138" t="s">
        <v>61</v>
      </c>
      <c r="F1384" s="138" t="s">
        <v>61</v>
      </c>
      <c r="G1384" s="138" t="s">
        <v>61</v>
      </c>
      <c r="H1384" s="138" t="s">
        <v>61</v>
      </c>
      <c r="I1384" s="138" t="s">
        <v>61</v>
      </c>
      <c r="J1384" s="138" t="s">
        <v>61</v>
      </c>
      <c r="K1384" s="138" t="s">
        <v>61</v>
      </c>
      <c r="L1384" s="138" t="s">
        <v>61</v>
      </c>
      <c r="M1384" s="138" t="s">
        <v>61</v>
      </c>
      <c r="N1384" s="138" t="s">
        <v>61</v>
      </c>
      <c r="O1384" s="138" t="s">
        <v>61</v>
      </c>
      <c r="P1384" s="2"/>
    </row>
    <row r="1385" spans="1:16" ht="13.5" customHeight="1" x14ac:dyDescent="0.25">
      <c r="A1385" s="139">
        <v>0.22916666666666699</v>
      </c>
      <c r="B1385" s="138" t="s">
        <v>61</v>
      </c>
      <c r="C1385" s="138" t="s">
        <v>61</v>
      </c>
      <c r="D1385" s="138" t="s">
        <v>61</v>
      </c>
      <c r="E1385" s="138" t="s">
        <v>61</v>
      </c>
      <c r="F1385" s="138" t="s">
        <v>61</v>
      </c>
      <c r="G1385" s="138" t="s">
        <v>61</v>
      </c>
      <c r="H1385" s="138" t="s">
        <v>61</v>
      </c>
      <c r="I1385" s="138" t="s">
        <v>61</v>
      </c>
      <c r="J1385" s="138" t="s">
        <v>61</v>
      </c>
      <c r="K1385" s="138" t="s">
        <v>61</v>
      </c>
      <c r="L1385" s="138" t="s">
        <v>61</v>
      </c>
      <c r="M1385" s="138" t="s">
        <v>61</v>
      </c>
      <c r="N1385" s="138" t="s">
        <v>61</v>
      </c>
      <c r="O1385" s="138" t="s">
        <v>61</v>
      </c>
      <c r="P1385" s="2"/>
    </row>
    <row r="1386" spans="1:16" ht="13.5" customHeight="1" x14ac:dyDescent="0.25">
      <c r="A1386" s="139">
        <v>0.23958333333333301</v>
      </c>
      <c r="B1386" s="138" t="s">
        <v>61</v>
      </c>
      <c r="C1386" s="138" t="s">
        <v>61</v>
      </c>
      <c r="D1386" s="138" t="s">
        <v>61</v>
      </c>
      <c r="E1386" s="138" t="s">
        <v>61</v>
      </c>
      <c r="F1386" s="138" t="s">
        <v>61</v>
      </c>
      <c r="G1386" s="138" t="s">
        <v>61</v>
      </c>
      <c r="H1386" s="138" t="s">
        <v>61</v>
      </c>
      <c r="I1386" s="138" t="s">
        <v>61</v>
      </c>
      <c r="J1386" s="138" t="s">
        <v>61</v>
      </c>
      <c r="K1386" s="138" t="s">
        <v>61</v>
      </c>
      <c r="L1386" s="138" t="s">
        <v>61</v>
      </c>
      <c r="M1386" s="138" t="s">
        <v>61</v>
      </c>
      <c r="N1386" s="138" t="s">
        <v>61</v>
      </c>
      <c r="O1386" s="138" t="s">
        <v>61</v>
      </c>
      <c r="P1386" s="2"/>
    </row>
    <row r="1387" spans="1:16" ht="13.5" customHeight="1" x14ac:dyDescent="0.25">
      <c r="A1387" s="139">
        <v>0.25</v>
      </c>
      <c r="B1387" s="138" t="s">
        <v>61</v>
      </c>
      <c r="C1387" s="138" t="s">
        <v>61</v>
      </c>
      <c r="D1387" s="138" t="s">
        <v>61</v>
      </c>
      <c r="E1387" s="138" t="s">
        <v>61</v>
      </c>
      <c r="F1387" s="138" t="s">
        <v>61</v>
      </c>
      <c r="G1387" s="138" t="s">
        <v>61</v>
      </c>
      <c r="H1387" s="138" t="s">
        <v>61</v>
      </c>
      <c r="I1387" s="138" t="s">
        <v>61</v>
      </c>
      <c r="J1387" s="138" t="s">
        <v>61</v>
      </c>
      <c r="K1387" s="138" t="s">
        <v>61</v>
      </c>
      <c r="L1387" s="138" t="s">
        <v>61</v>
      </c>
      <c r="M1387" s="138" t="s">
        <v>61</v>
      </c>
      <c r="N1387" s="138" t="s">
        <v>61</v>
      </c>
      <c r="O1387" s="138" t="s">
        <v>61</v>
      </c>
      <c r="P1387" s="2"/>
    </row>
    <row r="1388" spans="1:16" ht="13.5" customHeight="1" x14ac:dyDescent="0.25">
      <c r="A1388" s="139">
        <v>0.26041666666666702</v>
      </c>
      <c r="B1388" s="138" t="s">
        <v>61</v>
      </c>
      <c r="C1388" s="138" t="s">
        <v>61</v>
      </c>
      <c r="D1388" s="138" t="s">
        <v>61</v>
      </c>
      <c r="E1388" s="138" t="s">
        <v>61</v>
      </c>
      <c r="F1388" s="138" t="s">
        <v>61</v>
      </c>
      <c r="G1388" s="138" t="s">
        <v>61</v>
      </c>
      <c r="H1388" s="138" t="s">
        <v>61</v>
      </c>
      <c r="I1388" s="138" t="s">
        <v>61</v>
      </c>
      <c r="J1388" s="138" t="s">
        <v>61</v>
      </c>
      <c r="K1388" s="138" t="s">
        <v>61</v>
      </c>
      <c r="L1388" s="138" t="s">
        <v>61</v>
      </c>
      <c r="M1388" s="138" t="s">
        <v>61</v>
      </c>
      <c r="N1388" s="138" t="s">
        <v>61</v>
      </c>
      <c r="O1388" s="138" t="s">
        <v>61</v>
      </c>
      <c r="P1388" s="2"/>
    </row>
    <row r="1389" spans="1:16" ht="13.5" customHeight="1" x14ac:dyDescent="0.25">
      <c r="A1389" s="139">
        <v>0.27083333333333298</v>
      </c>
      <c r="B1389" s="138" t="s">
        <v>61</v>
      </c>
      <c r="C1389" s="138" t="s">
        <v>61</v>
      </c>
      <c r="D1389" s="138" t="s">
        <v>61</v>
      </c>
      <c r="E1389" s="138" t="s">
        <v>61</v>
      </c>
      <c r="F1389" s="138" t="s">
        <v>61</v>
      </c>
      <c r="G1389" s="138" t="s">
        <v>61</v>
      </c>
      <c r="H1389" s="138" t="s">
        <v>61</v>
      </c>
      <c r="I1389" s="138" t="s">
        <v>61</v>
      </c>
      <c r="J1389" s="138" t="s">
        <v>61</v>
      </c>
      <c r="K1389" s="138" t="s">
        <v>61</v>
      </c>
      <c r="L1389" s="138" t="s">
        <v>61</v>
      </c>
      <c r="M1389" s="138" t="s">
        <v>61</v>
      </c>
      <c r="N1389" s="138" t="s">
        <v>61</v>
      </c>
      <c r="O1389" s="138" t="s">
        <v>61</v>
      </c>
      <c r="P1389" s="2"/>
    </row>
    <row r="1390" spans="1:16" ht="13.5" customHeight="1" x14ac:dyDescent="0.25">
      <c r="A1390" s="139">
        <v>0.28125</v>
      </c>
      <c r="B1390" s="138" t="s">
        <v>61</v>
      </c>
      <c r="C1390" s="138" t="s">
        <v>61</v>
      </c>
      <c r="D1390" s="138" t="s">
        <v>61</v>
      </c>
      <c r="E1390" s="138" t="s">
        <v>61</v>
      </c>
      <c r="F1390" s="138" t="s">
        <v>61</v>
      </c>
      <c r="G1390" s="138" t="s">
        <v>61</v>
      </c>
      <c r="H1390" s="138" t="s">
        <v>61</v>
      </c>
      <c r="I1390" s="138" t="s">
        <v>61</v>
      </c>
      <c r="J1390" s="138" t="s">
        <v>61</v>
      </c>
      <c r="K1390" s="138" t="s">
        <v>61</v>
      </c>
      <c r="L1390" s="138" t="s">
        <v>61</v>
      </c>
      <c r="M1390" s="138" t="s">
        <v>61</v>
      </c>
      <c r="N1390" s="138" t="s">
        <v>61</v>
      </c>
      <c r="O1390" s="138" t="s">
        <v>61</v>
      </c>
      <c r="P1390" s="2"/>
    </row>
    <row r="1391" spans="1:16" ht="13.5" customHeight="1" x14ac:dyDescent="0.25">
      <c r="A1391" s="139">
        <v>0.29166666666666702</v>
      </c>
      <c r="B1391" s="138" t="s">
        <v>61</v>
      </c>
      <c r="C1391" s="138" t="s">
        <v>61</v>
      </c>
      <c r="D1391" s="138" t="s">
        <v>61</v>
      </c>
      <c r="E1391" s="138" t="s">
        <v>61</v>
      </c>
      <c r="F1391" s="138" t="s">
        <v>61</v>
      </c>
      <c r="G1391" s="138" t="s">
        <v>61</v>
      </c>
      <c r="H1391" s="138" t="s">
        <v>61</v>
      </c>
      <c r="I1391" s="138" t="s">
        <v>61</v>
      </c>
      <c r="J1391" s="138" t="s">
        <v>61</v>
      </c>
      <c r="K1391" s="138" t="s">
        <v>61</v>
      </c>
      <c r="L1391" s="138" t="s">
        <v>61</v>
      </c>
      <c r="M1391" s="138" t="s">
        <v>61</v>
      </c>
      <c r="N1391" s="138" t="s">
        <v>61</v>
      </c>
      <c r="O1391" s="138" t="s">
        <v>61</v>
      </c>
      <c r="P1391" s="2"/>
    </row>
    <row r="1392" spans="1:16" ht="13.5" customHeight="1" x14ac:dyDescent="0.25">
      <c r="A1392" s="139">
        <v>0.30208333333333298</v>
      </c>
      <c r="B1392" s="138" t="s">
        <v>61</v>
      </c>
      <c r="C1392" s="138" t="s">
        <v>61</v>
      </c>
      <c r="D1392" s="138" t="s">
        <v>61</v>
      </c>
      <c r="E1392" s="138" t="s">
        <v>61</v>
      </c>
      <c r="F1392" s="138" t="s">
        <v>61</v>
      </c>
      <c r="G1392" s="138" t="s">
        <v>61</v>
      </c>
      <c r="H1392" s="138" t="s">
        <v>61</v>
      </c>
      <c r="I1392" s="138" t="s">
        <v>61</v>
      </c>
      <c r="J1392" s="138" t="s">
        <v>61</v>
      </c>
      <c r="K1392" s="138" t="s">
        <v>61</v>
      </c>
      <c r="L1392" s="138" t="s">
        <v>61</v>
      </c>
      <c r="M1392" s="138" t="s">
        <v>61</v>
      </c>
      <c r="N1392" s="138" t="s">
        <v>61</v>
      </c>
      <c r="O1392" s="138" t="s">
        <v>61</v>
      </c>
      <c r="P1392" s="2"/>
    </row>
    <row r="1393" spans="1:16" ht="13.5" customHeight="1" x14ac:dyDescent="0.25">
      <c r="A1393" s="139">
        <v>0.3125</v>
      </c>
      <c r="B1393" s="138" t="s">
        <v>61</v>
      </c>
      <c r="C1393" s="138" t="s">
        <v>61</v>
      </c>
      <c r="D1393" s="138" t="s">
        <v>61</v>
      </c>
      <c r="E1393" s="138" t="s">
        <v>61</v>
      </c>
      <c r="F1393" s="138" t="s">
        <v>61</v>
      </c>
      <c r="G1393" s="138" t="s">
        <v>61</v>
      </c>
      <c r="H1393" s="138" t="s">
        <v>61</v>
      </c>
      <c r="I1393" s="138" t="s">
        <v>61</v>
      </c>
      <c r="J1393" s="138" t="s">
        <v>61</v>
      </c>
      <c r="K1393" s="138" t="s">
        <v>61</v>
      </c>
      <c r="L1393" s="138" t="s">
        <v>61</v>
      </c>
      <c r="M1393" s="138" t="s">
        <v>61</v>
      </c>
      <c r="N1393" s="138" t="s">
        <v>61</v>
      </c>
      <c r="O1393" s="138" t="s">
        <v>61</v>
      </c>
      <c r="P1393" s="2"/>
    </row>
    <row r="1394" spans="1:16" ht="13.5" customHeight="1" x14ac:dyDescent="0.25">
      <c r="A1394" s="139">
        <v>0.32291666666666702</v>
      </c>
      <c r="B1394" s="138" t="s">
        <v>61</v>
      </c>
      <c r="C1394" s="138" t="s">
        <v>61</v>
      </c>
      <c r="D1394" s="138" t="s">
        <v>61</v>
      </c>
      <c r="E1394" s="138" t="s">
        <v>61</v>
      </c>
      <c r="F1394" s="138" t="s">
        <v>61</v>
      </c>
      <c r="G1394" s="138" t="s">
        <v>61</v>
      </c>
      <c r="H1394" s="138" t="s">
        <v>61</v>
      </c>
      <c r="I1394" s="138" t="s">
        <v>61</v>
      </c>
      <c r="J1394" s="138" t="s">
        <v>61</v>
      </c>
      <c r="K1394" s="138" t="s">
        <v>61</v>
      </c>
      <c r="L1394" s="138" t="s">
        <v>61</v>
      </c>
      <c r="M1394" s="138" t="s">
        <v>61</v>
      </c>
      <c r="N1394" s="138" t="s">
        <v>61</v>
      </c>
      <c r="O1394" s="138" t="s">
        <v>61</v>
      </c>
      <c r="P1394" s="2"/>
    </row>
    <row r="1395" spans="1:16" ht="13.5" customHeight="1" x14ac:dyDescent="0.25">
      <c r="A1395" s="139">
        <v>0.33333333333333298</v>
      </c>
      <c r="B1395" s="138" t="s">
        <v>61</v>
      </c>
      <c r="C1395" s="138" t="s">
        <v>61</v>
      </c>
      <c r="D1395" s="138" t="s">
        <v>61</v>
      </c>
      <c r="E1395" s="138" t="s">
        <v>61</v>
      </c>
      <c r="F1395" s="138" t="s">
        <v>61</v>
      </c>
      <c r="G1395" s="138" t="s">
        <v>61</v>
      </c>
      <c r="H1395" s="138" t="s">
        <v>61</v>
      </c>
      <c r="I1395" s="138" t="s">
        <v>61</v>
      </c>
      <c r="J1395" s="138" t="s">
        <v>61</v>
      </c>
      <c r="K1395" s="138" t="s">
        <v>61</v>
      </c>
      <c r="L1395" s="138" t="s">
        <v>61</v>
      </c>
      <c r="M1395" s="138" t="s">
        <v>61</v>
      </c>
      <c r="N1395" s="138" t="s">
        <v>61</v>
      </c>
      <c r="O1395" s="138" t="s">
        <v>61</v>
      </c>
      <c r="P1395" s="2"/>
    </row>
    <row r="1396" spans="1:16" ht="13.5" customHeight="1" x14ac:dyDescent="0.25">
      <c r="A1396" s="139">
        <v>0.34375</v>
      </c>
      <c r="B1396" s="138" t="s">
        <v>61</v>
      </c>
      <c r="C1396" s="138" t="s">
        <v>61</v>
      </c>
      <c r="D1396" s="138" t="s">
        <v>61</v>
      </c>
      <c r="E1396" s="138" t="s">
        <v>61</v>
      </c>
      <c r="F1396" s="138" t="s">
        <v>61</v>
      </c>
      <c r="G1396" s="138" t="s">
        <v>61</v>
      </c>
      <c r="H1396" s="138" t="s">
        <v>61</v>
      </c>
      <c r="I1396" s="138" t="s">
        <v>61</v>
      </c>
      <c r="J1396" s="138" t="s">
        <v>61</v>
      </c>
      <c r="K1396" s="138" t="s">
        <v>61</v>
      </c>
      <c r="L1396" s="138" t="s">
        <v>61</v>
      </c>
      <c r="M1396" s="138" t="s">
        <v>61</v>
      </c>
      <c r="N1396" s="138" t="s">
        <v>61</v>
      </c>
      <c r="O1396" s="138" t="s">
        <v>61</v>
      </c>
      <c r="P1396" s="2"/>
    </row>
    <row r="1397" spans="1:16" ht="13.5" customHeight="1" x14ac:dyDescent="0.25">
      <c r="A1397" s="139">
        <v>0.35416666666666702</v>
      </c>
      <c r="B1397" s="138" t="s">
        <v>61</v>
      </c>
      <c r="C1397" s="138" t="s">
        <v>61</v>
      </c>
      <c r="D1397" s="138" t="s">
        <v>61</v>
      </c>
      <c r="E1397" s="138" t="s">
        <v>61</v>
      </c>
      <c r="F1397" s="138" t="s">
        <v>61</v>
      </c>
      <c r="G1397" s="138" t="s">
        <v>61</v>
      </c>
      <c r="H1397" s="138" t="s">
        <v>61</v>
      </c>
      <c r="I1397" s="138" t="s">
        <v>61</v>
      </c>
      <c r="J1397" s="138" t="s">
        <v>61</v>
      </c>
      <c r="K1397" s="138" t="s">
        <v>61</v>
      </c>
      <c r="L1397" s="138" t="s">
        <v>61</v>
      </c>
      <c r="M1397" s="138" t="s">
        <v>61</v>
      </c>
      <c r="N1397" s="138" t="s">
        <v>61</v>
      </c>
      <c r="O1397" s="138" t="s">
        <v>61</v>
      </c>
      <c r="P1397" s="2"/>
    </row>
    <row r="1398" spans="1:16" ht="13.5" customHeight="1" x14ac:dyDescent="0.25">
      <c r="A1398" s="139">
        <v>0.36458333333333298</v>
      </c>
      <c r="B1398" s="138" t="s">
        <v>61</v>
      </c>
      <c r="C1398" s="138" t="s">
        <v>61</v>
      </c>
      <c r="D1398" s="138" t="s">
        <v>61</v>
      </c>
      <c r="E1398" s="138" t="s">
        <v>61</v>
      </c>
      <c r="F1398" s="138" t="s">
        <v>61</v>
      </c>
      <c r="G1398" s="138" t="s">
        <v>61</v>
      </c>
      <c r="H1398" s="138" t="s">
        <v>61</v>
      </c>
      <c r="I1398" s="138" t="s">
        <v>61</v>
      </c>
      <c r="J1398" s="138" t="s">
        <v>61</v>
      </c>
      <c r="K1398" s="138" t="s">
        <v>61</v>
      </c>
      <c r="L1398" s="138" t="s">
        <v>61</v>
      </c>
      <c r="M1398" s="138" t="s">
        <v>61</v>
      </c>
      <c r="N1398" s="138" t="s">
        <v>61</v>
      </c>
      <c r="O1398" s="138" t="s">
        <v>61</v>
      </c>
      <c r="P1398" s="2"/>
    </row>
    <row r="1399" spans="1:16" ht="13.5" customHeight="1" x14ac:dyDescent="0.25">
      <c r="A1399" s="139">
        <v>0.375</v>
      </c>
      <c r="B1399" s="138" t="s">
        <v>61</v>
      </c>
      <c r="C1399" s="138" t="s">
        <v>61</v>
      </c>
      <c r="D1399" s="138" t="s">
        <v>61</v>
      </c>
      <c r="E1399" s="138" t="s">
        <v>61</v>
      </c>
      <c r="F1399" s="138" t="s">
        <v>61</v>
      </c>
      <c r="G1399" s="138" t="s">
        <v>61</v>
      </c>
      <c r="H1399" s="138" t="s">
        <v>61</v>
      </c>
      <c r="I1399" s="138" t="s">
        <v>61</v>
      </c>
      <c r="J1399" s="138" t="s">
        <v>61</v>
      </c>
      <c r="K1399" s="138" t="s">
        <v>61</v>
      </c>
      <c r="L1399" s="138" t="s">
        <v>61</v>
      </c>
      <c r="M1399" s="138" t="s">
        <v>61</v>
      </c>
      <c r="N1399" s="138" t="s">
        <v>61</v>
      </c>
      <c r="O1399" s="138" t="s">
        <v>61</v>
      </c>
      <c r="P1399" s="2"/>
    </row>
    <row r="1400" spans="1:16" ht="13.5" customHeight="1" x14ac:dyDescent="0.25">
      <c r="A1400" s="139">
        <v>0.38541666666666702</v>
      </c>
      <c r="B1400" s="138" t="s">
        <v>61</v>
      </c>
      <c r="C1400" s="138" t="s">
        <v>61</v>
      </c>
      <c r="D1400" s="138" t="s">
        <v>61</v>
      </c>
      <c r="E1400" s="138" t="s">
        <v>61</v>
      </c>
      <c r="F1400" s="138" t="s">
        <v>61</v>
      </c>
      <c r="G1400" s="138" t="s">
        <v>61</v>
      </c>
      <c r="H1400" s="138" t="s">
        <v>61</v>
      </c>
      <c r="I1400" s="138" t="s">
        <v>61</v>
      </c>
      <c r="J1400" s="138" t="s">
        <v>61</v>
      </c>
      <c r="K1400" s="138" t="s">
        <v>61</v>
      </c>
      <c r="L1400" s="138" t="s">
        <v>61</v>
      </c>
      <c r="M1400" s="138" t="s">
        <v>61</v>
      </c>
      <c r="N1400" s="138" t="s">
        <v>61</v>
      </c>
      <c r="O1400" s="138" t="s">
        <v>61</v>
      </c>
      <c r="P1400" s="2"/>
    </row>
    <row r="1401" spans="1:16" ht="13.5" customHeight="1" x14ac:dyDescent="0.25">
      <c r="A1401" s="139">
        <v>0.39583333333333298</v>
      </c>
      <c r="B1401" s="138" t="s">
        <v>61</v>
      </c>
      <c r="C1401" s="138" t="s">
        <v>61</v>
      </c>
      <c r="D1401" s="138" t="s">
        <v>61</v>
      </c>
      <c r="E1401" s="138" t="s">
        <v>61</v>
      </c>
      <c r="F1401" s="138" t="s">
        <v>61</v>
      </c>
      <c r="G1401" s="138" t="s">
        <v>61</v>
      </c>
      <c r="H1401" s="138" t="s">
        <v>61</v>
      </c>
      <c r="I1401" s="138" t="s">
        <v>61</v>
      </c>
      <c r="J1401" s="138" t="s">
        <v>61</v>
      </c>
      <c r="K1401" s="138" t="s">
        <v>61</v>
      </c>
      <c r="L1401" s="138" t="s">
        <v>61</v>
      </c>
      <c r="M1401" s="138" t="s">
        <v>61</v>
      </c>
      <c r="N1401" s="138" t="s">
        <v>61</v>
      </c>
      <c r="O1401" s="138" t="s">
        <v>61</v>
      </c>
      <c r="P1401" s="2"/>
    </row>
    <row r="1402" spans="1:16" ht="13.5" customHeight="1" x14ac:dyDescent="0.25">
      <c r="A1402" s="139">
        <v>0.40625</v>
      </c>
      <c r="B1402" s="138" t="s">
        <v>61</v>
      </c>
      <c r="C1402" s="138" t="s">
        <v>61</v>
      </c>
      <c r="D1402" s="138" t="s">
        <v>61</v>
      </c>
      <c r="E1402" s="138" t="s">
        <v>61</v>
      </c>
      <c r="F1402" s="138" t="s">
        <v>61</v>
      </c>
      <c r="G1402" s="138" t="s">
        <v>61</v>
      </c>
      <c r="H1402" s="138" t="s">
        <v>61</v>
      </c>
      <c r="I1402" s="138" t="s">
        <v>61</v>
      </c>
      <c r="J1402" s="138" t="s">
        <v>61</v>
      </c>
      <c r="K1402" s="138" t="s">
        <v>61</v>
      </c>
      <c r="L1402" s="138" t="s">
        <v>61</v>
      </c>
      <c r="M1402" s="138" t="s">
        <v>61</v>
      </c>
      <c r="N1402" s="138" t="s">
        <v>61</v>
      </c>
      <c r="O1402" s="138" t="s">
        <v>61</v>
      </c>
      <c r="P1402" s="2"/>
    </row>
    <row r="1403" spans="1:16" ht="13.5" customHeight="1" x14ac:dyDescent="0.25">
      <c r="A1403" s="139">
        <v>0.41666666666666702</v>
      </c>
      <c r="B1403" s="138" t="s">
        <v>61</v>
      </c>
      <c r="C1403" s="138" t="s">
        <v>61</v>
      </c>
      <c r="D1403" s="138" t="s">
        <v>61</v>
      </c>
      <c r="E1403" s="138" t="s">
        <v>61</v>
      </c>
      <c r="F1403" s="138" t="s">
        <v>61</v>
      </c>
      <c r="G1403" s="138" t="s">
        <v>61</v>
      </c>
      <c r="H1403" s="138" t="s">
        <v>61</v>
      </c>
      <c r="I1403" s="138" t="s">
        <v>61</v>
      </c>
      <c r="J1403" s="138" t="s">
        <v>61</v>
      </c>
      <c r="K1403" s="138" t="s">
        <v>61</v>
      </c>
      <c r="L1403" s="138" t="s">
        <v>61</v>
      </c>
      <c r="M1403" s="138" t="s">
        <v>61</v>
      </c>
      <c r="N1403" s="138" t="s">
        <v>61</v>
      </c>
      <c r="O1403" s="138" t="s">
        <v>61</v>
      </c>
      <c r="P1403" s="2"/>
    </row>
    <row r="1404" spans="1:16" ht="13.5" customHeight="1" x14ac:dyDescent="0.25">
      <c r="A1404" s="139">
        <v>0.42708333333333298</v>
      </c>
      <c r="B1404" s="138" t="s">
        <v>61</v>
      </c>
      <c r="C1404" s="138" t="s">
        <v>61</v>
      </c>
      <c r="D1404" s="138" t="s">
        <v>61</v>
      </c>
      <c r="E1404" s="138" t="s">
        <v>61</v>
      </c>
      <c r="F1404" s="138" t="s">
        <v>61</v>
      </c>
      <c r="G1404" s="138" t="s">
        <v>61</v>
      </c>
      <c r="H1404" s="138" t="s">
        <v>61</v>
      </c>
      <c r="I1404" s="138" t="s">
        <v>61</v>
      </c>
      <c r="J1404" s="138" t="s">
        <v>61</v>
      </c>
      <c r="K1404" s="138" t="s">
        <v>61</v>
      </c>
      <c r="L1404" s="138" t="s">
        <v>61</v>
      </c>
      <c r="M1404" s="138" t="s">
        <v>61</v>
      </c>
      <c r="N1404" s="138" t="s">
        <v>61</v>
      </c>
      <c r="O1404" s="138" t="s">
        <v>61</v>
      </c>
      <c r="P1404" s="2"/>
    </row>
    <row r="1405" spans="1:16" ht="13.5" customHeight="1" x14ac:dyDescent="0.25">
      <c r="A1405" s="139">
        <v>0.4375</v>
      </c>
      <c r="B1405" s="138" t="s">
        <v>61</v>
      </c>
      <c r="C1405" s="138" t="s">
        <v>61</v>
      </c>
      <c r="D1405" s="138" t="s">
        <v>61</v>
      </c>
      <c r="E1405" s="138" t="s">
        <v>61</v>
      </c>
      <c r="F1405" s="138" t="s">
        <v>61</v>
      </c>
      <c r="G1405" s="138" t="s">
        <v>61</v>
      </c>
      <c r="H1405" s="138" t="s">
        <v>61</v>
      </c>
      <c r="I1405" s="138" t="s">
        <v>61</v>
      </c>
      <c r="J1405" s="138" t="s">
        <v>61</v>
      </c>
      <c r="K1405" s="138" t="s">
        <v>61</v>
      </c>
      <c r="L1405" s="138" t="s">
        <v>61</v>
      </c>
      <c r="M1405" s="138" t="s">
        <v>61</v>
      </c>
      <c r="N1405" s="138" t="s">
        <v>61</v>
      </c>
      <c r="O1405" s="138" t="s">
        <v>61</v>
      </c>
      <c r="P1405" s="2"/>
    </row>
    <row r="1406" spans="1:16" ht="13.5" customHeight="1" x14ac:dyDescent="0.25">
      <c r="A1406" s="139">
        <v>0.44791666666666702</v>
      </c>
      <c r="B1406" s="138" t="s">
        <v>61</v>
      </c>
      <c r="C1406" s="138" t="s">
        <v>61</v>
      </c>
      <c r="D1406" s="138" t="s">
        <v>61</v>
      </c>
      <c r="E1406" s="138" t="s">
        <v>61</v>
      </c>
      <c r="F1406" s="138" t="s">
        <v>61</v>
      </c>
      <c r="G1406" s="138" t="s">
        <v>61</v>
      </c>
      <c r="H1406" s="138" t="s">
        <v>61</v>
      </c>
      <c r="I1406" s="138" t="s">
        <v>61</v>
      </c>
      <c r="J1406" s="138" t="s">
        <v>61</v>
      </c>
      <c r="K1406" s="138" t="s">
        <v>61</v>
      </c>
      <c r="L1406" s="138" t="s">
        <v>61</v>
      </c>
      <c r="M1406" s="138" t="s">
        <v>61</v>
      </c>
      <c r="N1406" s="138" t="s">
        <v>61</v>
      </c>
      <c r="O1406" s="138" t="s">
        <v>61</v>
      </c>
      <c r="P1406" s="2"/>
    </row>
    <row r="1407" spans="1:16" ht="13.5" customHeight="1" x14ac:dyDescent="0.25">
      <c r="A1407" s="139">
        <v>0.45833333333333298</v>
      </c>
      <c r="B1407" s="138" t="s">
        <v>61</v>
      </c>
      <c r="C1407" s="138" t="s">
        <v>61</v>
      </c>
      <c r="D1407" s="138" t="s">
        <v>61</v>
      </c>
      <c r="E1407" s="138" t="s">
        <v>61</v>
      </c>
      <c r="F1407" s="138" t="s">
        <v>61</v>
      </c>
      <c r="G1407" s="138" t="s">
        <v>61</v>
      </c>
      <c r="H1407" s="138" t="s">
        <v>61</v>
      </c>
      <c r="I1407" s="138" t="s">
        <v>61</v>
      </c>
      <c r="J1407" s="138" t="s">
        <v>61</v>
      </c>
      <c r="K1407" s="138" t="s">
        <v>61</v>
      </c>
      <c r="L1407" s="138" t="s">
        <v>61</v>
      </c>
      <c r="M1407" s="138" t="s">
        <v>61</v>
      </c>
      <c r="N1407" s="138" t="s">
        <v>61</v>
      </c>
      <c r="O1407" s="138" t="s">
        <v>61</v>
      </c>
      <c r="P1407" s="2"/>
    </row>
    <row r="1408" spans="1:16" ht="13.5" customHeight="1" x14ac:dyDescent="0.25">
      <c r="A1408" s="139">
        <v>0.46875</v>
      </c>
      <c r="B1408" s="138" t="s">
        <v>61</v>
      </c>
      <c r="C1408" s="138" t="s">
        <v>61</v>
      </c>
      <c r="D1408" s="138" t="s">
        <v>61</v>
      </c>
      <c r="E1408" s="138" t="s">
        <v>61</v>
      </c>
      <c r="F1408" s="138" t="s">
        <v>61</v>
      </c>
      <c r="G1408" s="138" t="s">
        <v>61</v>
      </c>
      <c r="H1408" s="138" t="s">
        <v>61</v>
      </c>
      <c r="I1408" s="138" t="s">
        <v>61</v>
      </c>
      <c r="J1408" s="138" t="s">
        <v>61</v>
      </c>
      <c r="K1408" s="138" t="s">
        <v>61</v>
      </c>
      <c r="L1408" s="138" t="s">
        <v>61</v>
      </c>
      <c r="M1408" s="138" t="s">
        <v>61</v>
      </c>
      <c r="N1408" s="138" t="s">
        <v>61</v>
      </c>
      <c r="O1408" s="138" t="s">
        <v>61</v>
      </c>
      <c r="P1408" s="2"/>
    </row>
    <row r="1409" spans="1:16" ht="13.5" customHeight="1" x14ac:dyDescent="0.25">
      <c r="A1409" s="139">
        <v>0.47916666666666702</v>
      </c>
      <c r="B1409" s="138" t="s">
        <v>61</v>
      </c>
      <c r="C1409" s="138" t="s">
        <v>61</v>
      </c>
      <c r="D1409" s="138" t="s">
        <v>61</v>
      </c>
      <c r="E1409" s="138" t="s">
        <v>61</v>
      </c>
      <c r="F1409" s="138" t="s">
        <v>61</v>
      </c>
      <c r="G1409" s="138" t="s">
        <v>61</v>
      </c>
      <c r="H1409" s="138" t="s">
        <v>61</v>
      </c>
      <c r="I1409" s="138" t="s">
        <v>61</v>
      </c>
      <c r="J1409" s="138" t="s">
        <v>61</v>
      </c>
      <c r="K1409" s="138" t="s">
        <v>61</v>
      </c>
      <c r="L1409" s="138" t="s">
        <v>61</v>
      </c>
      <c r="M1409" s="138" t="s">
        <v>61</v>
      </c>
      <c r="N1409" s="138" t="s">
        <v>61</v>
      </c>
      <c r="O1409" s="138" t="s">
        <v>61</v>
      </c>
      <c r="P1409" s="2"/>
    </row>
    <row r="1410" spans="1:16" ht="13.5" customHeight="1" x14ac:dyDescent="0.25">
      <c r="A1410" s="139">
        <v>0.48958333333333298</v>
      </c>
      <c r="B1410" s="138" t="s">
        <v>61</v>
      </c>
      <c r="C1410" s="138" t="s">
        <v>61</v>
      </c>
      <c r="D1410" s="138" t="s">
        <v>61</v>
      </c>
      <c r="E1410" s="138" t="s">
        <v>61</v>
      </c>
      <c r="F1410" s="138" t="s">
        <v>61</v>
      </c>
      <c r="G1410" s="138" t="s">
        <v>61</v>
      </c>
      <c r="H1410" s="138" t="s">
        <v>61</v>
      </c>
      <c r="I1410" s="138" t="s">
        <v>61</v>
      </c>
      <c r="J1410" s="138" t="s">
        <v>61</v>
      </c>
      <c r="K1410" s="138" t="s">
        <v>61</v>
      </c>
      <c r="L1410" s="138" t="s">
        <v>61</v>
      </c>
      <c r="M1410" s="138" t="s">
        <v>61</v>
      </c>
      <c r="N1410" s="138" t="s">
        <v>61</v>
      </c>
      <c r="O1410" s="138" t="s">
        <v>61</v>
      </c>
      <c r="P1410" s="2"/>
    </row>
    <row r="1411" spans="1:16" ht="13.5" customHeight="1" x14ac:dyDescent="0.25">
      <c r="A1411" s="139">
        <v>0.5</v>
      </c>
      <c r="B1411" s="138" t="s">
        <v>61</v>
      </c>
      <c r="C1411" s="138" t="s">
        <v>61</v>
      </c>
      <c r="D1411" s="138" t="s">
        <v>61</v>
      </c>
      <c r="E1411" s="138" t="s">
        <v>61</v>
      </c>
      <c r="F1411" s="138" t="s">
        <v>61</v>
      </c>
      <c r="G1411" s="138" t="s">
        <v>61</v>
      </c>
      <c r="H1411" s="138" t="s">
        <v>61</v>
      </c>
      <c r="I1411" s="138" t="s">
        <v>61</v>
      </c>
      <c r="J1411" s="138" t="s">
        <v>61</v>
      </c>
      <c r="K1411" s="138" t="s">
        <v>61</v>
      </c>
      <c r="L1411" s="138" t="s">
        <v>61</v>
      </c>
      <c r="M1411" s="138" t="s">
        <v>61</v>
      </c>
      <c r="N1411" s="138" t="s">
        <v>61</v>
      </c>
      <c r="O1411" s="138" t="s">
        <v>61</v>
      </c>
      <c r="P1411" s="2"/>
    </row>
    <row r="1412" spans="1:16" ht="13.5" customHeight="1" x14ac:dyDescent="0.25">
      <c r="A1412" s="139">
        <v>0.51041666666666696</v>
      </c>
      <c r="B1412" s="138" t="s">
        <v>61</v>
      </c>
      <c r="C1412" s="138" t="s">
        <v>61</v>
      </c>
      <c r="D1412" s="138" t="s">
        <v>61</v>
      </c>
      <c r="E1412" s="138" t="s">
        <v>61</v>
      </c>
      <c r="F1412" s="138" t="s">
        <v>61</v>
      </c>
      <c r="G1412" s="138" t="s">
        <v>61</v>
      </c>
      <c r="H1412" s="138" t="s">
        <v>61</v>
      </c>
      <c r="I1412" s="138" t="s">
        <v>61</v>
      </c>
      <c r="J1412" s="138" t="s">
        <v>61</v>
      </c>
      <c r="K1412" s="138" t="s">
        <v>61</v>
      </c>
      <c r="L1412" s="138" t="s">
        <v>61</v>
      </c>
      <c r="M1412" s="138" t="s">
        <v>61</v>
      </c>
      <c r="N1412" s="138" t="s">
        <v>61</v>
      </c>
      <c r="O1412" s="138" t="s">
        <v>61</v>
      </c>
      <c r="P1412" s="2"/>
    </row>
    <row r="1413" spans="1:16" ht="13.5" customHeight="1" x14ac:dyDescent="0.25">
      <c r="A1413" s="139">
        <v>0.52083333333333304</v>
      </c>
      <c r="B1413" s="138" t="s">
        <v>61</v>
      </c>
      <c r="C1413" s="138" t="s">
        <v>61</v>
      </c>
      <c r="D1413" s="138" t="s">
        <v>61</v>
      </c>
      <c r="E1413" s="138" t="s">
        <v>61</v>
      </c>
      <c r="F1413" s="138" t="s">
        <v>61</v>
      </c>
      <c r="G1413" s="138" t="s">
        <v>61</v>
      </c>
      <c r="H1413" s="138" t="s">
        <v>61</v>
      </c>
      <c r="I1413" s="138" t="s">
        <v>61</v>
      </c>
      <c r="J1413" s="138" t="s">
        <v>61</v>
      </c>
      <c r="K1413" s="138" t="s">
        <v>61</v>
      </c>
      <c r="L1413" s="138" t="s">
        <v>61</v>
      </c>
      <c r="M1413" s="138" t="s">
        <v>61</v>
      </c>
      <c r="N1413" s="138" t="s">
        <v>61</v>
      </c>
      <c r="O1413" s="138" t="s">
        <v>61</v>
      </c>
      <c r="P1413" s="2"/>
    </row>
    <row r="1414" spans="1:16" ht="13.5" customHeight="1" x14ac:dyDescent="0.25">
      <c r="A1414" s="139">
        <v>0.53125</v>
      </c>
      <c r="B1414" s="138" t="s">
        <v>61</v>
      </c>
      <c r="C1414" s="138" t="s">
        <v>61</v>
      </c>
      <c r="D1414" s="138" t="s">
        <v>61</v>
      </c>
      <c r="E1414" s="138" t="s">
        <v>61</v>
      </c>
      <c r="F1414" s="138" t="s">
        <v>61</v>
      </c>
      <c r="G1414" s="138" t="s">
        <v>61</v>
      </c>
      <c r="H1414" s="138" t="s">
        <v>61</v>
      </c>
      <c r="I1414" s="138" t="s">
        <v>61</v>
      </c>
      <c r="J1414" s="138" t="s">
        <v>61</v>
      </c>
      <c r="K1414" s="138" t="s">
        <v>61</v>
      </c>
      <c r="L1414" s="138" t="s">
        <v>61</v>
      </c>
      <c r="M1414" s="138" t="s">
        <v>61</v>
      </c>
      <c r="N1414" s="138" t="s">
        <v>61</v>
      </c>
      <c r="O1414" s="138" t="s">
        <v>61</v>
      </c>
      <c r="P1414" s="2"/>
    </row>
    <row r="1415" spans="1:16" ht="13.5" customHeight="1" x14ac:dyDescent="0.25">
      <c r="A1415" s="139">
        <v>0.54166666666666696</v>
      </c>
      <c r="B1415" s="138" t="s">
        <v>61</v>
      </c>
      <c r="C1415" s="138" t="s">
        <v>61</v>
      </c>
      <c r="D1415" s="138" t="s">
        <v>61</v>
      </c>
      <c r="E1415" s="138" t="s">
        <v>61</v>
      </c>
      <c r="F1415" s="138" t="s">
        <v>61</v>
      </c>
      <c r="G1415" s="138" t="s">
        <v>61</v>
      </c>
      <c r="H1415" s="138" t="s">
        <v>61</v>
      </c>
      <c r="I1415" s="138" t="s">
        <v>61</v>
      </c>
      <c r="J1415" s="138" t="s">
        <v>61</v>
      </c>
      <c r="K1415" s="138" t="s">
        <v>61</v>
      </c>
      <c r="L1415" s="138" t="s">
        <v>61</v>
      </c>
      <c r="M1415" s="138" t="s">
        <v>61</v>
      </c>
      <c r="N1415" s="138" t="s">
        <v>61</v>
      </c>
      <c r="O1415" s="138" t="s">
        <v>61</v>
      </c>
      <c r="P1415" s="2"/>
    </row>
    <row r="1416" spans="1:16" ht="13.5" customHeight="1" x14ac:dyDescent="0.25">
      <c r="A1416" s="139">
        <v>0.55208333333333304</v>
      </c>
      <c r="B1416" s="138" t="s">
        <v>61</v>
      </c>
      <c r="C1416" s="138" t="s">
        <v>61</v>
      </c>
      <c r="D1416" s="138" t="s">
        <v>61</v>
      </c>
      <c r="E1416" s="138" t="s">
        <v>61</v>
      </c>
      <c r="F1416" s="138" t="s">
        <v>61</v>
      </c>
      <c r="G1416" s="138" t="s">
        <v>61</v>
      </c>
      <c r="H1416" s="138" t="s">
        <v>61</v>
      </c>
      <c r="I1416" s="138" t="s">
        <v>61</v>
      </c>
      <c r="J1416" s="138" t="s">
        <v>61</v>
      </c>
      <c r="K1416" s="138" t="s">
        <v>61</v>
      </c>
      <c r="L1416" s="138" t="s">
        <v>61</v>
      </c>
      <c r="M1416" s="138" t="s">
        <v>61</v>
      </c>
      <c r="N1416" s="138" t="s">
        <v>61</v>
      </c>
      <c r="O1416" s="138" t="s">
        <v>61</v>
      </c>
      <c r="P1416" s="2"/>
    </row>
    <row r="1417" spans="1:16" ht="13.5" customHeight="1" x14ac:dyDescent="0.25">
      <c r="A1417" s="139">
        <v>0.5625</v>
      </c>
      <c r="B1417" s="138" t="s">
        <v>61</v>
      </c>
      <c r="C1417" s="138" t="s">
        <v>61</v>
      </c>
      <c r="D1417" s="138" t="s">
        <v>61</v>
      </c>
      <c r="E1417" s="138" t="s">
        <v>61</v>
      </c>
      <c r="F1417" s="138" t="s">
        <v>61</v>
      </c>
      <c r="G1417" s="138" t="s">
        <v>61</v>
      </c>
      <c r="H1417" s="138" t="s">
        <v>61</v>
      </c>
      <c r="I1417" s="138" t="s">
        <v>61</v>
      </c>
      <c r="J1417" s="138" t="s">
        <v>61</v>
      </c>
      <c r="K1417" s="138" t="s">
        <v>61</v>
      </c>
      <c r="L1417" s="138" t="s">
        <v>61</v>
      </c>
      <c r="M1417" s="138" t="s">
        <v>61</v>
      </c>
      <c r="N1417" s="138" t="s">
        <v>61</v>
      </c>
      <c r="O1417" s="138" t="s">
        <v>61</v>
      </c>
      <c r="P1417" s="2"/>
    </row>
    <row r="1418" spans="1:16" ht="13.5" customHeight="1" x14ac:dyDescent="0.25">
      <c r="A1418" s="139">
        <v>0.57291666666666696</v>
      </c>
      <c r="B1418" s="138" t="s">
        <v>61</v>
      </c>
      <c r="C1418" s="138" t="s">
        <v>61</v>
      </c>
      <c r="D1418" s="138" t="s">
        <v>61</v>
      </c>
      <c r="E1418" s="138" t="s">
        <v>61</v>
      </c>
      <c r="F1418" s="138" t="s">
        <v>61</v>
      </c>
      <c r="G1418" s="138" t="s">
        <v>61</v>
      </c>
      <c r="H1418" s="138" t="s">
        <v>61</v>
      </c>
      <c r="I1418" s="138" t="s">
        <v>61</v>
      </c>
      <c r="J1418" s="138" t="s">
        <v>61</v>
      </c>
      <c r="K1418" s="138" t="s">
        <v>61</v>
      </c>
      <c r="L1418" s="138" t="s">
        <v>61</v>
      </c>
      <c r="M1418" s="138" t="s">
        <v>61</v>
      </c>
      <c r="N1418" s="138" t="s">
        <v>61</v>
      </c>
      <c r="O1418" s="138" t="s">
        <v>61</v>
      </c>
      <c r="P1418" s="2"/>
    </row>
    <row r="1419" spans="1:16" ht="13.5" customHeight="1" x14ac:dyDescent="0.25">
      <c r="A1419" s="139">
        <v>0.58333333333333304</v>
      </c>
      <c r="B1419" s="138" t="s">
        <v>61</v>
      </c>
      <c r="C1419" s="138" t="s">
        <v>61</v>
      </c>
      <c r="D1419" s="138" t="s">
        <v>61</v>
      </c>
      <c r="E1419" s="138" t="s">
        <v>61</v>
      </c>
      <c r="F1419" s="138" t="s">
        <v>61</v>
      </c>
      <c r="G1419" s="138" t="s">
        <v>61</v>
      </c>
      <c r="H1419" s="138" t="s">
        <v>61</v>
      </c>
      <c r="I1419" s="138" t="s">
        <v>61</v>
      </c>
      <c r="J1419" s="138" t="s">
        <v>61</v>
      </c>
      <c r="K1419" s="138" t="s">
        <v>61</v>
      </c>
      <c r="L1419" s="138" t="s">
        <v>61</v>
      </c>
      <c r="M1419" s="138" t="s">
        <v>61</v>
      </c>
      <c r="N1419" s="138" t="s">
        <v>61</v>
      </c>
      <c r="O1419" s="138" t="s">
        <v>61</v>
      </c>
      <c r="P1419" s="2"/>
    </row>
    <row r="1420" spans="1:16" ht="13.5" customHeight="1" x14ac:dyDescent="0.25">
      <c r="A1420" s="139">
        <v>0.59375</v>
      </c>
      <c r="B1420" s="138" t="s">
        <v>61</v>
      </c>
      <c r="C1420" s="138" t="s">
        <v>61</v>
      </c>
      <c r="D1420" s="138" t="s">
        <v>61</v>
      </c>
      <c r="E1420" s="138" t="s">
        <v>61</v>
      </c>
      <c r="F1420" s="138" t="s">
        <v>61</v>
      </c>
      <c r="G1420" s="138" t="s">
        <v>61</v>
      </c>
      <c r="H1420" s="138" t="s">
        <v>61</v>
      </c>
      <c r="I1420" s="138" t="s">
        <v>61</v>
      </c>
      <c r="J1420" s="138" t="s">
        <v>61</v>
      </c>
      <c r="K1420" s="138" t="s">
        <v>61</v>
      </c>
      <c r="L1420" s="138" t="s">
        <v>61</v>
      </c>
      <c r="M1420" s="138" t="s">
        <v>61</v>
      </c>
      <c r="N1420" s="138" t="s">
        <v>61</v>
      </c>
      <c r="O1420" s="138" t="s">
        <v>61</v>
      </c>
      <c r="P1420" s="2"/>
    </row>
    <row r="1421" spans="1:16" ht="13.5" customHeight="1" x14ac:dyDescent="0.25">
      <c r="A1421" s="139">
        <v>0.60416666666666696</v>
      </c>
      <c r="B1421" s="138" t="s">
        <v>61</v>
      </c>
      <c r="C1421" s="138" t="s">
        <v>61</v>
      </c>
      <c r="D1421" s="138" t="s">
        <v>61</v>
      </c>
      <c r="E1421" s="138" t="s">
        <v>61</v>
      </c>
      <c r="F1421" s="138" t="s">
        <v>61</v>
      </c>
      <c r="G1421" s="138" t="s">
        <v>61</v>
      </c>
      <c r="H1421" s="138" t="s">
        <v>61</v>
      </c>
      <c r="I1421" s="138" t="s">
        <v>61</v>
      </c>
      <c r="J1421" s="138" t="s">
        <v>61</v>
      </c>
      <c r="K1421" s="138" t="s">
        <v>61</v>
      </c>
      <c r="L1421" s="138" t="s">
        <v>61</v>
      </c>
      <c r="M1421" s="138" t="s">
        <v>61</v>
      </c>
      <c r="N1421" s="138" t="s">
        <v>61</v>
      </c>
      <c r="O1421" s="138" t="s">
        <v>61</v>
      </c>
      <c r="P1421" s="2"/>
    </row>
    <row r="1422" spans="1:16" ht="13.5" customHeight="1" x14ac:dyDescent="0.25">
      <c r="A1422" s="139">
        <v>0.61458333333333304</v>
      </c>
      <c r="B1422" s="138" t="s">
        <v>61</v>
      </c>
      <c r="C1422" s="138" t="s">
        <v>61</v>
      </c>
      <c r="D1422" s="138" t="s">
        <v>61</v>
      </c>
      <c r="E1422" s="138" t="s">
        <v>61</v>
      </c>
      <c r="F1422" s="138" t="s">
        <v>61</v>
      </c>
      <c r="G1422" s="138" t="s">
        <v>61</v>
      </c>
      <c r="H1422" s="138" t="s">
        <v>61</v>
      </c>
      <c r="I1422" s="138" t="s">
        <v>61</v>
      </c>
      <c r="J1422" s="138" t="s">
        <v>61</v>
      </c>
      <c r="K1422" s="138" t="s">
        <v>61</v>
      </c>
      <c r="L1422" s="138" t="s">
        <v>61</v>
      </c>
      <c r="M1422" s="138" t="s">
        <v>61</v>
      </c>
      <c r="N1422" s="138" t="s">
        <v>61</v>
      </c>
      <c r="O1422" s="138" t="s">
        <v>61</v>
      </c>
      <c r="P1422" s="2"/>
    </row>
    <row r="1423" spans="1:16" ht="13.5" customHeight="1" x14ac:dyDescent="0.25">
      <c r="A1423" s="139">
        <v>0.625</v>
      </c>
      <c r="B1423" s="138" t="s">
        <v>61</v>
      </c>
      <c r="C1423" s="138" t="s">
        <v>61</v>
      </c>
      <c r="D1423" s="138" t="s">
        <v>61</v>
      </c>
      <c r="E1423" s="138" t="s">
        <v>61</v>
      </c>
      <c r="F1423" s="138" t="s">
        <v>61</v>
      </c>
      <c r="G1423" s="138" t="s">
        <v>61</v>
      </c>
      <c r="H1423" s="138" t="s">
        <v>61</v>
      </c>
      <c r="I1423" s="138" t="s">
        <v>61</v>
      </c>
      <c r="J1423" s="138" t="s">
        <v>61</v>
      </c>
      <c r="K1423" s="138" t="s">
        <v>61</v>
      </c>
      <c r="L1423" s="138" t="s">
        <v>61</v>
      </c>
      <c r="M1423" s="138" t="s">
        <v>61</v>
      </c>
      <c r="N1423" s="138" t="s">
        <v>61</v>
      </c>
      <c r="O1423" s="138" t="s">
        <v>61</v>
      </c>
      <c r="P1423" s="2"/>
    </row>
    <row r="1424" spans="1:16" ht="13.5" customHeight="1" x14ac:dyDescent="0.25">
      <c r="A1424" s="139">
        <v>0.63541666666666696</v>
      </c>
      <c r="B1424" s="138" t="s">
        <v>61</v>
      </c>
      <c r="C1424" s="138" t="s">
        <v>61</v>
      </c>
      <c r="D1424" s="138" t="s">
        <v>61</v>
      </c>
      <c r="E1424" s="138" t="s">
        <v>61</v>
      </c>
      <c r="F1424" s="138" t="s">
        <v>61</v>
      </c>
      <c r="G1424" s="138" t="s">
        <v>61</v>
      </c>
      <c r="H1424" s="138" t="s">
        <v>61</v>
      </c>
      <c r="I1424" s="138" t="s">
        <v>61</v>
      </c>
      <c r="J1424" s="138" t="s">
        <v>61</v>
      </c>
      <c r="K1424" s="138" t="s">
        <v>61</v>
      </c>
      <c r="L1424" s="138" t="s">
        <v>61</v>
      </c>
      <c r="M1424" s="138" t="s">
        <v>61</v>
      </c>
      <c r="N1424" s="138" t="s">
        <v>61</v>
      </c>
      <c r="O1424" s="138" t="s">
        <v>61</v>
      </c>
      <c r="P1424" s="2"/>
    </row>
    <row r="1425" spans="1:16" ht="13.5" customHeight="1" x14ac:dyDescent="0.25">
      <c r="A1425" s="139">
        <v>0.64583333333333304</v>
      </c>
      <c r="B1425" s="138" t="s">
        <v>61</v>
      </c>
      <c r="C1425" s="138" t="s">
        <v>61</v>
      </c>
      <c r="D1425" s="138" t="s">
        <v>61</v>
      </c>
      <c r="E1425" s="138" t="s">
        <v>61</v>
      </c>
      <c r="F1425" s="138" t="s">
        <v>61</v>
      </c>
      <c r="G1425" s="138" t="s">
        <v>61</v>
      </c>
      <c r="H1425" s="138" t="s">
        <v>61</v>
      </c>
      <c r="I1425" s="138" t="s">
        <v>61</v>
      </c>
      <c r="J1425" s="138" t="s">
        <v>61</v>
      </c>
      <c r="K1425" s="138" t="s">
        <v>61</v>
      </c>
      <c r="L1425" s="138" t="s">
        <v>61</v>
      </c>
      <c r="M1425" s="138" t="s">
        <v>61</v>
      </c>
      <c r="N1425" s="138" t="s">
        <v>61</v>
      </c>
      <c r="O1425" s="138" t="s">
        <v>61</v>
      </c>
      <c r="P1425" s="2"/>
    </row>
    <row r="1426" spans="1:16" ht="13.5" customHeight="1" x14ac:dyDescent="0.25">
      <c r="A1426" s="139">
        <v>0.65625</v>
      </c>
      <c r="B1426" s="138" t="s">
        <v>61</v>
      </c>
      <c r="C1426" s="138" t="s">
        <v>61</v>
      </c>
      <c r="D1426" s="138" t="s">
        <v>61</v>
      </c>
      <c r="E1426" s="138" t="s">
        <v>61</v>
      </c>
      <c r="F1426" s="138" t="s">
        <v>61</v>
      </c>
      <c r="G1426" s="138" t="s">
        <v>61</v>
      </c>
      <c r="H1426" s="138" t="s">
        <v>61</v>
      </c>
      <c r="I1426" s="138" t="s">
        <v>61</v>
      </c>
      <c r="J1426" s="138" t="s">
        <v>61</v>
      </c>
      <c r="K1426" s="138" t="s">
        <v>61</v>
      </c>
      <c r="L1426" s="138" t="s">
        <v>61</v>
      </c>
      <c r="M1426" s="138" t="s">
        <v>61</v>
      </c>
      <c r="N1426" s="138" t="s">
        <v>61</v>
      </c>
      <c r="O1426" s="138" t="s">
        <v>61</v>
      </c>
      <c r="P1426" s="2"/>
    </row>
    <row r="1427" spans="1:16" ht="13.5" customHeight="1" x14ac:dyDescent="0.25">
      <c r="A1427" s="139">
        <v>0.66666666666666696</v>
      </c>
      <c r="B1427" s="138" t="s">
        <v>61</v>
      </c>
      <c r="C1427" s="138" t="s">
        <v>61</v>
      </c>
      <c r="D1427" s="138" t="s">
        <v>61</v>
      </c>
      <c r="E1427" s="138" t="s">
        <v>61</v>
      </c>
      <c r="F1427" s="138" t="s">
        <v>61</v>
      </c>
      <c r="G1427" s="138" t="s">
        <v>61</v>
      </c>
      <c r="H1427" s="138" t="s">
        <v>61</v>
      </c>
      <c r="I1427" s="138" t="s">
        <v>61</v>
      </c>
      <c r="J1427" s="138" t="s">
        <v>61</v>
      </c>
      <c r="K1427" s="138" t="s">
        <v>61</v>
      </c>
      <c r="L1427" s="138" t="s">
        <v>61</v>
      </c>
      <c r="M1427" s="138" t="s">
        <v>61</v>
      </c>
      <c r="N1427" s="138" t="s">
        <v>61</v>
      </c>
      <c r="O1427" s="138" t="s">
        <v>61</v>
      </c>
      <c r="P1427" s="2"/>
    </row>
    <row r="1428" spans="1:16" ht="13.5" customHeight="1" x14ac:dyDescent="0.25">
      <c r="A1428" s="139">
        <v>0.67708333333333304</v>
      </c>
      <c r="B1428" s="138" t="s">
        <v>61</v>
      </c>
      <c r="C1428" s="138" t="s">
        <v>61</v>
      </c>
      <c r="D1428" s="138" t="s">
        <v>61</v>
      </c>
      <c r="E1428" s="138" t="s">
        <v>61</v>
      </c>
      <c r="F1428" s="138" t="s">
        <v>61</v>
      </c>
      <c r="G1428" s="138" t="s">
        <v>61</v>
      </c>
      <c r="H1428" s="138" t="s">
        <v>61</v>
      </c>
      <c r="I1428" s="138" t="s">
        <v>61</v>
      </c>
      <c r="J1428" s="138" t="s">
        <v>61</v>
      </c>
      <c r="K1428" s="138" t="s">
        <v>61</v>
      </c>
      <c r="L1428" s="138" t="s">
        <v>61</v>
      </c>
      <c r="M1428" s="138" t="s">
        <v>61</v>
      </c>
      <c r="N1428" s="138" t="s">
        <v>61</v>
      </c>
      <c r="O1428" s="138" t="s">
        <v>61</v>
      </c>
      <c r="P1428" s="2"/>
    </row>
    <row r="1429" spans="1:16" ht="13.5" customHeight="1" x14ac:dyDescent="0.25">
      <c r="A1429" s="139">
        <v>0.6875</v>
      </c>
      <c r="B1429" s="138" t="s">
        <v>61</v>
      </c>
      <c r="C1429" s="138" t="s">
        <v>61</v>
      </c>
      <c r="D1429" s="138" t="s">
        <v>61</v>
      </c>
      <c r="E1429" s="138" t="s">
        <v>61</v>
      </c>
      <c r="F1429" s="138" t="s">
        <v>61</v>
      </c>
      <c r="G1429" s="138" t="s">
        <v>61</v>
      </c>
      <c r="H1429" s="138" t="s">
        <v>61</v>
      </c>
      <c r="I1429" s="138" t="s">
        <v>61</v>
      </c>
      <c r="J1429" s="138" t="s">
        <v>61</v>
      </c>
      <c r="K1429" s="138" t="s">
        <v>61</v>
      </c>
      <c r="L1429" s="138" t="s">
        <v>61</v>
      </c>
      <c r="M1429" s="138" t="s">
        <v>61</v>
      </c>
      <c r="N1429" s="138" t="s">
        <v>61</v>
      </c>
      <c r="O1429" s="138" t="s">
        <v>61</v>
      </c>
      <c r="P1429" s="2"/>
    </row>
    <row r="1430" spans="1:16" ht="13.5" customHeight="1" x14ac:dyDescent="0.25">
      <c r="A1430" s="139">
        <v>0.69791666666666696</v>
      </c>
      <c r="B1430" s="138" t="s">
        <v>61</v>
      </c>
      <c r="C1430" s="138" t="s">
        <v>61</v>
      </c>
      <c r="D1430" s="138" t="s">
        <v>61</v>
      </c>
      <c r="E1430" s="138" t="s">
        <v>61</v>
      </c>
      <c r="F1430" s="138" t="s">
        <v>61</v>
      </c>
      <c r="G1430" s="138" t="s">
        <v>61</v>
      </c>
      <c r="H1430" s="138" t="s">
        <v>61</v>
      </c>
      <c r="I1430" s="138" t="s">
        <v>61</v>
      </c>
      <c r="J1430" s="138" t="s">
        <v>61</v>
      </c>
      <c r="K1430" s="138" t="s">
        <v>61</v>
      </c>
      <c r="L1430" s="138" t="s">
        <v>61</v>
      </c>
      <c r="M1430" s="138" t="s">
        <v>61</v>
      </c>
      <c r="N1430" s="138" t="s">
        <v>61</v>
      </c>
      <c r="O1430" s="138" t="s">
        <v>61</v>
      </c>
      <c r="P1430" s="2"/>
    </row>
    <row r="1431" spans="1:16" ht="13.5" customHeight="1" x14ac:dyDescent="0.25">
      <c r="A1431" s="139">
        <v>0.70833333333333304</v>
      </c>
      <c r="B1431" s="138" t="s">
        <v>61</v>
      </c>
      <c r="C1431" s="138" t="s">
        <v>61</v>
      </c>
      <c r="D1431" s="138" t="s">
        <v>61</v>
      </c>
      <c r="E1431" s="138" t="s">
        <v>61</v>
      </c>
      <c r="F1431" s="138" t="s">
        <v>61</v>
      </c>
      <c r="G1431" s="138" t="s">
        <v>61</v>
      </c>
      <c r="H1431" s="138" t="s">
        <v>61</v>
      </c>
      <c r="I1431" s="138" t="s">
        <v>61</v>
      </c>
      <c r="J1431" s="138" t="s">
        <v>61</v>
      </c>
      <c r="K1431" s="138" t="s">
        <v>61</v>
      </c>
      <c r="L1431" s="138" t="s">
        <v>61</v>
      </c>
      <c r="M1431" s="138" t="s">
        <v>61</v>
      </c>
      <c r="N1431" s="138" t="s">
        <v>61</v>
      </c>
      <c r="O1431" s="138" t="s">
        <v>61</v>
      </c>
      <c r="P1431" s="2"/>
    </row>
    <row r="1432" spans="1:16" ht="13.5" customHeight="1" x14ac:dyDescent="0.25">
      <c r="A1432" s="139">
        <v>0.71875</v>
      </c>
      <c r="B1432" s="138" t="s">
        <v>61</v>
      </c>
      <c r="C1432" s="138" t="s">
        <v>61</v>
      </c>
      <c r="D1432" s="138" t="s">
        <v>61</v>
      </c>
      <c r="E1432" s="138" t="s">
        <v>61</v>
      </c>
      <c r="F1432" s="138" t="s">
        <v>61</v>
      </c>
      <c r="G1432" s="138" t="s">
        <v>61</v>
      </c>
      <c r="H1432" s="138" t="s">
        <v>61</v>
      </c>
      <c r="I1432" s="138" t="s">
        <v>61</v>
      </c>
      <c r="J1432" s="138" t="s">
        <v>61</v>
      </c>
      <c r="K1432" s="138" t="s">
        <v>61</v>
      </c>
      <c r="L1432" s="138" t="s">
        <v>61</v>
      </c>
      <c r="M1432" s="138" t="s">
        <v>61</v>
      </c>
      <c r="N1432" s="138" t="s">
        <v>61</v>
      </c>
      <c r="O1432" s="138" t="s">
        <v>61</v>
      </c>
      <c r="P1432" s="2"/>
    </row>
    <row r="1433" spans="1:16" ht="13.5" customHeight="1" x14ac:dyDescent="0.25">
      <c r="A1433" s="139">
        <v>0.72916666666666696</v>
      </c>
      <c r="B1433" s="138" t="s">
        <v>61</v>
      </c>
      <c r="C1433" s="138" t="s">
        <v>61</v>
      </c>
      <c r="D1433" s="138" t="s">
        <v>61</v>
      </c>
      <c r="E1433" s="138" t="s">
        <v>61</v>
      </c>
      <c r="F1433" s="138" t="s">
        <v>61</v>
      </c>
      <c r="G1433" s="138" t="s">
        <v>61</v>
      </c>
      <c r="H1433" s="138" t="s">
        <v>61</v>
      </c>
      <c r="I1433" s="138" t="s">
        <v>61</v>
      </c>
      <c r="J1433" s="138" t="s">
        <v>61</v>
      </c>
      <c r="K1433" s="138" t="s">
        <v>61</v>
      </c>
      <c r="L1433" s="138" t="s">
        <v>61</v>
      </c>
      <c r="M1433" s="138" t="s">
        <v>61</v>
      </c>
      <c r="N1433" s="138" t="s">
        <v>61</v>
      </c>
      <c r="O1433" s="138" t="s">
        <v>61</v>
      </c>
      <c r="P1433" s="2"/>
    </row>
    <row r="1434" spans="1:16" ht="13.5" customHeight="1" x14ac:dyDescent="0.25">
      <c r="A1434" s="139">
        <v>0.73958333333333304</v>
      </c>
      <c r="B1434" s="138" t="s">
        <v>61</v>
      </c>
      <c r="C1434" s="138" t="s">
        <v>61</v>
      </c>
      <c r="D1434" s="138" t="s">
        <v>61</v>
      </c>
      <c r="E1434" s="138" t="s">
        <v>61</v>
      </c>
      <c r="F1434" s="138" t="s">
        <v>61</v>
      </c>
      <c r="G1434" s="138" t="s">
        <v>61</v>
      </c>
      <c r="H1434" s="138" t="s">
        <v>61</v>
      </c>
      <c r="I1434" s="138" t="s">
        <v>61</v>
      </c>
      <c r="J1434" s="138" t="s">
        <v>61</v>
      </c>
      <c r="K1434" s="138" t="s">
        <v>61</v>
      </c>
      <c r="L1434" s="138" t="s">
        <v>61</v>
      </c>
      <c r="M1434" s="138" t="s">
        <v>61</v>
      </c>
      <c r="N1434" s="138" t="s">
        <v>61</v>
      </c>
      <c r="O1434" s="138" t="s">
        <v>61</v>
      </c>
      <c r="P1434" s="2"/>
    </row>
    <row r="1435" spans="1:16" ht="13.5" customHeight="1" x14ac:dyDescent="0.25">
      <c r="A1435" s="139">
        <v>0.75</v>
      </c>
      <c r="B1435" s="138" t="s">
        <v>61</v>
      </c>
      <c r="C1435" s="138" t="s">
        <v>61</v>
      </c>
      <c r="D1435" s="138" t="s">
        <v>61</v>
      </c>
      <c r="E1435" s="138" t="s">
        <v>61</v>
      </c>
      <c r="F1435" s="138" t="s">
        <v>61</v>
      </c>
      <c r="G1435" s="138" t="s">
        <v>61</v>
      </c>
      <c r="H1435" s="138" t="s">
        <v>61</v>
      </c>
      <c r="I1435" s="138" t="s">
        <v>61</v>
      </c>
      <c r="J1435" s="138" t="s">
        <v>61</v>
      </c>
      <c r="K1435" s="138" t="s">
        <v>61</v>
      </c>
      <c r="L1435" s="138" t="s">
        <v>61</v>
      </c>
      <c r="M1435" s="138" t="s">
        <v>61</v>
      </c>
      <c r="N1435" s="138" t="s">
        <v>61</v>
      </c>
      <c r="O1435" s="138" t="s">
        <v>61</v>
      </c>
      <c r="P1435" s="2"/>
    </row>
    <row r="1436" spans="1:16" ht="13.5" customHeight="1" x14ac:dyDescent="0.25">
      <c r="A1436" s="139">
        <v>0.76041666666666696</v>
      </c>
      <c r="B1436" s="138" t="s">
        <v>61</v>
      </c>
      <c r="C1436" s="138" t="s">
        <v>61</v>
      </c>
      <c r="D1436" s="138" t="s">
        <v>61</v>
      </c>
      <c r="E1436" s="138" t="s">
        <v>61</v>
      </c>
      <c r="F1436" s="138" t="s">
        <v>61</v>
      </c>
      <c r="G1436" s="138" t="s">
        <v>61</v>
      </c>
      <c r="H1436" s="138" t="s">
        <v>61</v>
      </c>
      <c r="I1436" s="138" t="s">
        <v>61</v>
      </c>
      <c r="J1436" s="138" t="s">
        <v>61</v>
      </c>
      <c r="K1436" s="138" t="s">
        <v>61</v>
      </c>
      <c r="L1436" s="138" t="s">
        <v>61</v>
      </c>
      <c r="M1436" s="138" t="s">
        <v>61</v>
      </c>
      <c r="N1436" s="138" t="s">
        <v>61</v>
      </c>
      <c r="O1436" s="138" t="s">
        <v>61</v>
      </c>
      <c r="P1436" s="2"/>
    </row>
    <row r="1437" spans="1:16" ht="13.5" customHeight="1" x14ac:dyDescent="0.25">
      <c r="A1437" s="139">
        <v>0.77083333333333304</v>
      </c>
      <c r="B1437" s="138" t="s">
        <v>61</v>
      </c>
      <c r="C1437" s="138" t="s">
        <v>61</v>
      </c>
      <c r="D1437" s="138" t="s">
        <v>61</v>
      </c>
      <c r="E1437" s="138" t="s">
        <v>61</v>
      </c>
      <c r="F1437" s="138" t="s">
        <v>61</v>
      </c>
      <c r="G1437" s="138" t="s">
        <v>61</v>
      </c>
      <c r="H1437" s="138" t="s">
        <v>61</v>
      </c>
      <c r="I1437" s="138" t="s">
        <v>61</v>
      </c>
      <c r="J1437" s="138" t="s">
        <v>61</v>
      </c>
      <c r="K1437" s="138" t="s">
        <v>61</v>
      </c>
      <c r="L1437" s="138" t="s">
        <v>61</v>
      </c>
      <c r="M1437" s="138" t="s">
        <v>61</v>
      </c>
      <c r="N1437" s="138" t="s">
        <v>61</v>
      </c>
      <c r="O1437" s="138" t="s">
        <v>61</v>
      </c>
      <c r="P1437" s="2"/>
    </row>
    <row r="1438" spans="1:16" ht="13.5" customHeight="1" x14ac:dyDescent="0.25">
      <c r="A1438" s="139">
        <v>0.78125</v>
      </c>
      <c r="B1438" s="138" t="s">
        <v>61</v>
      </c>
      <c r="C1438" s="138" t="s">
        <v>61</v>
      </c>
      <c r="D1438" s="138" t="s">
        <v>61</v>
      </c>
      <c r="E1438" s="138" t="s">
        <v>61</v>
      </c>
      <c r="F1438" s="138" t="s">
        <v>61</v>
      </c>
      <c r="G1438" s="138" t="s">
        <v>61</v>
      </c>
      <c r="H1438" s="138" t="s">
        <v>61</v>
      </c>
      <c r="I1438" s="138" t="s">
        <v>61</v>
      </c>
      <c r="J1438" s="138" t="s">
        <v>61</v>
      </c>
      <c r="K1438" s="138" t="s">
        <v>61</v>
      </c>
      <c r="L1438" s="138" t="s">
        <v>61</v>
      </c>
      <c r="M1438" s="138" t="s">
        <v>61</v>
      </c>
      <c r="N1438" s="138" t="s">
        <v>61</v>
      </c>
      <c r="O1438" s="138" t="s">
        <v>61</v>
      </c>
      <c r="P1438" s="2"/>
    </row>
    <row r="1439" spans="1:16" ht="13.5" customHeight="1" x14ac:dyDescent="0.25">
      <c r="A1439" s="139">
        <v>0.79166666666666696</v>
      </c>
      <c r="B1439" s="138" t="s">
        <v>61</v>
      </c>
      <c r="C1439" s="138" t="s">
        <v>61</v>
      </c>
      <c r="D1439" s="138" t="s">
        <v>61</v>
      </c>
      <c r="E1439" s="138" t="s">
        <v>61</v>
      </c>
      <c r="F1439" s="138" t="s">
        <v>61</v>
      </c>
      <c r="G1439" s="138" t="s">
        <v>61</v>
      </c>
      <c r="H1439" s="138" t="s">
        <v>61</v>
      </c>
      <c r="I1439" s="138" t="s">
        <v>61</v>
      </c>
      <c r="J1439" s="138" t="s">
        <v>61</v>
      </c>
      <c r="K1439" s="138" t="s">
        <v>61</v>
      </c>
      <c r="L1439" s="138" t="s">
        <v>61</v>
      </c>
      <c r="M1439" s="138" t="s">
        <v>61</v>
      </c>
      <c r="N1439" s="138" t="s">
        <v>61</v>
      </c>
      <c r="O1439" s="138" t="s">
        <v>61</v>
      </c>
      <c r="P1439" s="2"/>
    </row>
    <row r="1440" spans="1:16" ht="13.5" customHeight="1" x14ac:dyDescent="0.25">
      <c r="A1440" s="139">
        <v>0.80208333333333304</v>
      </c>
      <c r="B1440" s="138" t="s">
        <v>61</v>
      </c>
      <c r="C1440" s="138" t="s">
        <v>61</v>
      </c>
      <c r="D1440" s="138" t="s">
        <v>61</v>
      </c>
      <c r="E1440" s="138" t="s">
        <v>61</v>
      </c>
      <c r="F1440" s="138" t="s">
        <v>61</v>
      </c>
      <c r="G1440" s="138" t="s">
        <v>61</v>
      </c>
      <c r="H1440" s="138" t="s">
        <v>61</v>
      </c>
      <c r="I1440" s="138" t="s">
        <v>61</v>
      </c>
      <c r="J1440" s="138" t="s">
        <v>61</v>
      </c>
      <c r="K1440" s="138" t="s">
        <v>61</v>
      </c>
      <c r="L1440" s="138" t="s">
        <v>61</v>
      </c>
      <c r="M1440" s="138" t="s">
        <v>61</v>
      </c>
      <c r="N1440" s="138" t="s">
        <v>61</v>
      </c>
      <c r="O1440" s="138" t="s">
        <v>61</v>
      </c>
      <c r="P1440" s="2"/>
    </row>
    <row r="1441" spans="1:16" ht="13.5" customHeight="1" x14ac:dyDescent="0.25">
      <c r="A1441" s="139">
        <v>0.8125</v>
      </c>
      <c r="B1441" s="138" t="s">
        <v>61</v>
      </c>
      <c r="C1441" s="138" t="s">
        <v>61</v>
      </c>
      <c r="D1441" s="138" t="s">
        <v>61</v>
      </c>
      <c r="E1441" s="138" t="s">
        <v>61</v>
      </c>
      <c r="F1441" s="138" t="s">
        <v>61</v>
      </c>
      <c r="G1441" s="138" t="s">
        <v>61</v>
      </c>
      <c r="H1441" s="138" t="s">
        <v>61</v>
      </c>
      <c r="I1441" s="138" t="s">
        <v>61</v>
      </c>
      <c r="J1441" s="138" t="s">
        <v>61</v>
      </c>
      <c r="K1441" s="138" t="s">
        <v>61</v>
      </c>
      <c r="L1441" s="138" t="s">
        <v>61</v>
      </c>
      <c r="M1441" s="138" t="s">
        <v>61</v>
      </c>
      <c r="N1441" s="138" t="s">
        <v>61</v>
      </c>
      <c r="O1441" s="138" t="s">
        <v>61</v>
      </c>
      <c r="P1441" s="2"/>
    </row>
    <row r="1442" spans="1:16" ht="13.5" customHeight="1" x14ac:dyDescent="0.25">
      <c r="A1442" s="139">
        <v>0.82291666666666696</v>
      </c>
      <c r="B1442" s="138" t="s">
        <v>61</v>
      </c>
      <c r="C1442" s="138" t="s">
        <v>61</v>
      </c>
      <c r="D1442" s="138" t="s">
        <v>61</v>
      </c>
      <c r="E1442" s="138" t="s">
        <v>61</v>
      </c>
      <c r="F1442" s="138" t="s">
        <v>61</v>
      </c>
      <c r="G1442" s="138" t="s">
        <v>61</v>
      </c>
      <c r="H1442" s="138" t="s">
        <v>61</v>
      </c>
      <c r="I1442" s="138" t="s">
        <v>61</v>
      </c>
      <c r="J1442" s="138" t="s">
        <v>61</v>
      </c>
      <c r="K1442" s="138" t="s">
        <v>61</v>
      </c>
      <c r="L1442" s="138" t="s">
        <v>61</v>
      </c>
      <c r="M1442" s="138" t="s">
        <v>61</v>
      </c>
      <c r="N1442" s="138" t="s">
        <v>61</v>
      </c>
      <c r="O1442" s="138" t="s">
        <v>61</v>
      </c>
      <c r="P1442" s="2"/>
    </row>
    <row r="1443" spans="1:16" ht="13.5" customHeight="1" x14ac:dyDescent="0.25">
      <c r="A1443" s="139">
        <v>0.83333333333333304</v>
      </c>
      <c r="B1443" s="138" t="s">
        <v>61</v>
      </c>
      <c r="C1443" s="138" t="s">
        <v>61</v>
      </c>
      <c r="D1443" s="138" t="s">
        <v>61</v>
      </c>
      <c r="E1443" s="138" t="s">
        <v>61</v>
      </c>
      <c r="F1443" s="138" t="s">
        <v>61</v>
      </c>
      <c r="G1443" s="138" t="s">
        <v>61</v>
      </c>
      <c r="H1443" s="138" t="s">
        <v>61</v>
      </c>
      <c r="I1443" s="138" t="s">
        <v>61</v>
      </c>
      <c r="J1443" s="138" t="s">
        <v>61</v>
      </c>
      <c r="K1443" s="138" t="s">
        <v>61</v>
      </c>
      <c r="L1443" s="138" t="s">
        <v>61</v>
      </c>
      <c r="M1443" s="138" t="s">
        <v>61</v>
      </c>
      <c r="N1443" s="138" t="s">
        <v>61</v>
      </c>
      <c r="O1443" s="138" t="s">
        <v>61</v>
      </c>
      <c r="P1443" s="2"/>
    </row>
    <row r="1444" spans="1:16" ht="13.5" customHeight="1" x14ac:dyDescent="0.25">
      <c r="A1444" s="139">
        <v>0.84375</v>
      </c>
      <c r="B1444" s="138" t="s">
        <v>61</v>
      </c>
      <c r="C1444" s="138" t="s">
        <v>61</v>
      </c>
      <c r="D1444" s="138" t="s">
        <v>61</v>
      </c>
      <c r="E1444" s="138" t="s">
        <v>61</v>
      </c>
      <c r="F1444" s="138" t="s">
        <v>61</v>
      </c>
      <c r="G1444" s="138" t="s">
        <v>61</v>
      </c>
      <c r="H1444" s="138" t="s">
        <v>61</v>
      </c>
      <c r="I1444" s="138" t="s">
        <v>61</v>
      </c>
      <c r="J1444" s="138" t="s">
        <v>61</v>
      </c>
      <c r="K1444" s="138" t="s">
        <v>61</v>
      </c>
      <c r="L1444" s="138" t="s">
        <v>61</v>
      </c>
      <c r="M1444" s="138" t="s">
        <v>61</v>
      </c>
      <c r="N1444" s="138" t="s">
        <v>61</v>
      </c>
      <c r="O1444" s="138" t="s">
        <v>61</v>
      </c>
      <c r="P1444" s="2"/>
    </row>
    <row r="1445" spans="1:16" ht="13.5" customHeight="1" x14ac:dyDescent="0.25">
      <c r="A1445" s="139">
        <v>0.85416666666666696</v>
      </c>
      <c r="B1445" s="138" t="s">
        <v>61</v>
      </c>
      <c r="C1445" s="138" t="s">
        <v>61</v>
      </c>
      <c r="D1445" s="138" t="s">
        <v>61</v>
      </c>
      <c r="E1445" s="138" t="s">
        <v>61</v>
      </c>
      <c r="F1445" s="138" t="s">
        <v>61</v>
      </c>
      <c r="G1445" s="138" t="s">
        <v>61</v>
      </c>
      <c r="H1445" s="138" t="s">
        <v>61</v>
      </c>
      <c r="I1445" s="138" t="s">
        <v>61</v>
      </c>
      <c r="J1445" s="138" t="s">
        <v>61</v>
      </c>
      <c r="K1445" s="138" t="s">
        <v>61</v>
      </c>
      <c r="L1445" s="138" t="s">
        <v>61</v>
      </c>
      <c r="M1445" s="138" t="s">
        <v>61</v>
      </c>
      <c r="N1445" s="138" t="s">
        <v>61</v>
      </c>
      <c r="O1445" s="138" t="s">
        <v>61</v>
      </c>
      <c r="P1445" s="2"/>
    </row>
    <row r="1446" spans="1:16" ht="13.5" customHeight="1" x14ac:dyDescent="0.25">
      <c r="A1446" s="139">
        <v>0.86458333333333304</v>
      </c>
      <c r="B1446" s="138" t="s">
        <v>61</v>
      </c>
      <c r="C1446" s="138" t="s">
        <v>61</v>
      </c>
      <c r="D1446" s="138" t="s">
        <v>61</v>
      </c>
      <c r="E1446" s="138" t="s">
        <v>61</v>
      </c>
      <c r="F1446" s="138" t="s">
        <v>61</v>
      </c>
      <c r="G1446" s="138" t="s">
        <v>61</v>
      </c>
      <c r="H1446" s="138" t="s">
        <v>61</v>
      </c>
      <c r="I1446" s="138" t="s">
        <v>61</v>
      </c>
      <c r="J1446" s="138" t="s">
        <v>61</v>
      </c>
      <c r="K1446" s="138" t="s">
        <v>61</v>
      </c>
      <c r="L1446" s="138" t="s">
        <v>61</v>
      </c>
      <c r="M1446" s="138" t="s">
        <v>61</v>
      </c>
      <c r="N1446" s="138" t="s">
        <v>61</v>
      </c>
      <c r="O1446" s="138" t="s">
        <v>61</v>
      </c>
      <c r="P1446" s="2"/>
    </row>
    <row r="1447" spans="1:16" ht="13.5" customHeight="1" x14ac:dyDescent="0.25">
      <c r="A1447" s="139">
        <v>0.875</v>
      </c>
      <c r="B1447" s="138" t="s">
        <v>61</v>
      </c>
      <c r="C1447" s="138" t="s">
        <v>61</v>
      </c>
      <c r="D1447" s="138" t="s">
        <v>61</v>
      </c>
      <c r="E1447" s="138" t="s">
        <v>61</v>
      </c>
      <c r="F1447" s="138" t="s">
        <v>61</v>
      </c>
      <c r="G1447" s="138" t="s">
        <v>61</v>
      </c>
      <c r="H1447" s="138" t="s">
        <v>61</v>
      </c>
      <c r="I1447" s="138" t="s">
        <v>61</v>
      </c>
      <c r="J1447" s="138" t="s">
        <v>61</v>
      </c>
      <c r="K1447" s="138" t="s">
        <v>61</v>
      </c>
      <c r="L1447" s="138" t="s">
        <v>61</v>
      </c>
      <c r="M1447" s="138" t="s">
        <v>61</v>
      </c>
      <c r="N1447" s="138" t="s">
        <v>61</v>
      </c>
      <c r="O1447" s="138" t="s">
        <v>61</v>
      </c>
      <c r="P1447" s="2"/>
    </row>
    <row r="1448" spans="1:16" ht="13.5" customHeight="1" x14ac:dyDescent="0.25">
      <c r="A1448" s="139">
        <v>0.88541666666666696</v>
      </c>
      <c r="B1448" s="138" t="s">
        <v>61</v>
      </c>
      <c r="C1448" s="138" t="s">
        <v>61</v>
      </c>
      <c r="D1448" s="138" t="s">
        <v>61</v>
      </c>
      <c r="E1448" s="138" t="s">
        <v>61</v>
      </c>
      <c r="F1448" s="138" t="s">
        <v>61</v>
      </c>
      <c r="G1448" s="138" t="s">
        <v>61</v>
      </c>
      <c r="H1448" s="138" t="s">
        <v>61</v>
      </c>
      <c r="I1448" s="138" t="s">
        <v>61</v>
      </c>
      <c r="J1448" s="138" t="s">
        <v>61</v>
      </c>
      <c r="K1448" s="138" t="s">
        <v>61</v>
      </c>
      <c r="L1448" s="138" t="s">
        <v>61</v>
      </c>
      <c r="M1448" s="138" t="s">
        <v>61</v>
      </c>
      <c r="N1448" s="138" t="s">
        <v>61</v>
      </c>
      <c r="O1448" s="138" t="s">
        <v>61</v>
      </c>
      <c r="P1448" s="2"/>
    </row>
    <row r="1449" spans="1:16" ht="13.5" customHeight="1" x14ac:dyDescent="0.25">
      <c r="A1449" s="139">
        <v>0.89583333333333304</v>
      </c>
      <c r="B1449" s="138" t="s">
        <v>61</v>
      </c>
      <c r="C1449" s="138" t="s">
        <v>61</v>
      </c>
      <c r="D1449" s="138" t="s">
        <v>61</v>
      </c>
      <c r="E1449" s="138" t="s">
        <v>61</v>
      </c>
      <c r="F1449" s="138" t="s">
        <v>61</v>
      </c>
      <c r="G1449" s="138" t="s">
        <v>61</v>
      </c>
      <c r="H1449" s="138" t="s">
        <v>61</v>
      </c>
      <c r="I1449" s="138" t="s">
        <v>61</v>
      </c>
      <c r="J1449" s="138" t="s">
        <v>61</v>
      </c>
      <c r="K1449" s="138" t="s">
        <v>61</v>
      </c>
      <c r="L1449" s="138" t="s">
        <v>61</v>
      </c>
      <c r="M1449" s="138" t="s">
        <v>61</v>
      </c>
      <c r="N1449" s="138" t="s">
        <v>61</v>
      </c>
      <c r="O1449" s="138" t="s">
        <v>61</v>
      </c>
      <c r="P1449" s="2"/>
    </row>
    <row r="1450" spans="1:16" ht="13.5" customHeight="1" x14ac:dyDescent="0.25">
      <c r="A1450" s="139">
        <v>0.90625</v>
      </c>
      <c r="B1450" s="138" t="s">
        <v>61</v>
      </c>
      <c r="C1450" s="138" t="s">
        <v>61</v>
      </c>
      <c r="D1450" s="138" t="s">
        <v>61</v>
      </c>
      <c r="E1450" s="138" t="s">
        <v>61</v>
      </c>
      <c r="F1450" s="138" t="s">
        <v>61</v>
      </c>
      <c r="G1450" s="138" t="s">
        <v>61</v>
      </c>
      <c r="H1450" s="138" t="s">
        <v>61</v>
      </c>
      <c r="I1450" s="138" t="s">
        <v>61</v>
      </c>
      <c r="J1450" s="138" t="s">
        <v>61</v>
      </c>
      <c r="K1450" s="138" t="s">
        <v>61</v>
      </c>
      <c r="L1450" s="138" t="s">
        <v>61</v>
      </c>
      <c r="M1450" s="138" t="s">
        <v>61</v>
      </c>
      <c r="N1450" s="138" t="s">
        <v>61</v>
      </c>
      <c r="O1450" s="138" t="s">
        <v>61</v>
      </c>
      <c r="P1450" s="2"/>
    </row>
    <row r="1451" spans="1:16" ht="13.5" customHeight="1" x14ac:dyDescent="0.25">
      <c r="A1451" s="139">
        <v>0.91666666666666696</v>
      </c>
      <c r="B1451" s="138" t="s">
        <v>61</v>
      </c>
      <c r="C1451" s="138" t="s">
        <v>61</v>
      </c>
      <c r="D1451" s="138" t="s">
        <v>61</v>
      </c>
      <c r="E1451" s="138" t="s">
        <v>61</v>
      </c>
      <c r="F1451" s="138" t="s">
        <v>61</v>
      </c>
      <c r="G1451" s="138" t="s">
        <v>61</v>
      </c>
      <c r="H1451" s="138" t="s">
        <v>61</v>
      </c>
      <c r="I1451" s="138" t="s">
        <v>61</v>
      </c>
      <c r="J1451" s="138" t="s">
        <v>61</v>
      </c>
      <c r="K1451" s="138" t="s">
        <v>61</v>
      </c>
      <c r="L1451" s="138" t="s">
        <v>61</v>
      </c>
      <c r="M1451" s="138" t="s">
        <v>61</v>
      </c>
      <c r="N1451" s="138" t="s">
        <v>61</v>
      </c>
      <c r="O1451" s="138" t="s">
        <v>61</v>
      </c>
      <c r="P1451" s="2"/>
    </row>
    <row r="1452" spans="1:16" ht="13.5" customHeight="1" x14ac:dyDescent="0.25">
      <c r="A1452" s="139">
        <v>0.92708333333333304</v>
      </c>
      <c r="B1452" s="138" t="s">
        <v>61</v>
      </c>
      <c r="C1452" s="138" t="s">
        <v>61</v>
      </c>
      <c r="D1452" s="138" t="s">
        <v>61</v>
      </c>
      <c r="E1452" s="138" t="s">
        <v>61</v>
      </c>
      <c r="F1452" s="138" t="s">
        <v>61</v>
      </c>
      <c r="G1452" s="138" t="s">
        <v>61</v>
      </c>
      <c r="H1452" s="138" t="s">
        <v>61</v>
      </c>
      <c r="I1452" s="138" t="s">
        <v>61</v>
      </c>
      <c r="J1452" s="138" t="s">
        <v>61</v>
      </c>
      <c r="K1452" s="138" t="s">
        <v>61</v>
      </c>
      <c r="L1452" s="138" t="s">
        <v>61</v>
      </c>
      <c r="M1452" s="138" t="s">
        <v>61</v>
      </c>
      <c r="N1452" s="138" t="s">
        <v>61</v>
      </c>
      <c r="O1452" s="138" t="s">
        <v>61</v>
      </c>
      <c r="P1452" s="2"/>
    </row>
    <row r="1453" spans="1:16" ht="13.5" customHeight="1" x14ac:dyDescent="0.25">
      <c r="A1453" s="139">
        <v>0.9375</v>
      </c>
      <c r="B1453" s="138" t="s">
        <v>61</v>
      </c>
      <c r="C1453" s="138" t="s">
        <v>61</v>
      </c>
      <c r="D1453" s="138" t="s">
        <v>61</v>
      </c>
      <c r="E1453" s="138" t="s">
        <v>61</v>
      </c>
      <c r="F1453" s="138" t="s">
        <v>61</v>
      </c>
      <c r="G1453" s="138" t="s">
        <v>61</v>
      </c>
      <c r="H1453" s="138" t="s">
        <v>61</v>
      </c>
      <c r="I1453" s="138" t="s">
        <v>61</v>
      </c>
      <c r="J1453" s="138" t="s">
        <v>61</v>
      </c>
      <c r="K1453" s="138" t="s">
        <v>61</v>
      </c>
      <c r="L1453" s="138" t="s">
        <v>61</v>
      </c>
      <c r="M1453" s="138" t="s">
        <v>61</v>
      </c>
      <c r="N1453" s="138" t="s">
        <v>61</v>
      </c>
      <c r="O1453" s="138" t="s">
        <v>61</v>
      </c>
      <c r="P1453" s="2"/>
    </row>
    <row r="1454" spans="1:16" ht="13.5" customHeight="1" x14ac:dyDescent="0.25">
      <c r="A1454" s="139">
        <v>0.94791666666666696</v>
      </c>
      <c r="B1454" s="138" t="s">
        <v>61</v>
      </c>
      <c r="C1454" s="138" t="s">
        <v>61</v>
      </c>
      <c r="D1454" s="138" t="s">
        <v>61</v>
      </c>
      <c r="E1454" s="138" t="s">
        <v>61</v>
      </c>
      <c r="F1454" s="138" t="s">
        <v>61</v>
      </c>
      <c r="G1454" s="138" t="s">
        <v>61</v>
      </c>
      <c r="H1454" s="138" t="s">
        <v>61</v>
      </c>
      <c r="I1454" s="138" t="s">
        <v>61</v>
      </c>
      <c r="J1454" s="138" t="s">
        <v>61</v>
      </c>
      <c r="K1454" s="138" t="s">
        <v>61</v>
      </c>
      <c r="L1454" s="138" t="s">
        <v>61</v>
      </c>
      <c r="M1454" s="138" t="s">
        <v>61</v>
      </c>
      <c r="N1454" s="138" t="s">
        <v>61</v>
      </c>
      <c r="O1454" s="138" t="s">
        <v>61</v>
      </c>
      <c r="P1454" s="2"/>
    </row>
    <row r="1455" spans="1:16" ht="13.5" customHeight="1" x14ac:dyDescent="0.25">
      <c r="A1455" s="139">
        <v>0.95833333333333304</v>
      </c>
      <c r="B1455" s="138" t="s">
        <v>61</v>
      </c>
      <c r="C1455" s="138" t="s">
        <v>61</v>
      </c>
      <c r="D1455" s="138" t="s">
        <v>61</v>
      </c>
      <c r="E1455" s="138" t="s">
        <v>61</v>
      </c>
      <c r="F1455" s="138" t="s">
        <v>61</v>
      </c>
      <c r="G1455" s="138" t="s">
        <v>61</v>
      </c>
      <c r="H1455" s="138" t="s">
        <v>61</v>
      </c>
      <c r="I1455" s="138" t="s">
        <v>61</v>
      </c>
      <c r="J1455" s="138" t="s">
        <v>61</v>
      </c>
      <c r="K1455" s="138" t="s">
        <v>61</v>
      </c>
      <c r="L1455" s="138" t="s">
        <v>61</v>
      </c>
      <c r="M1455" s="138" t="s">
        <v>61</v>
      </c>
      <c r="N1455" s="138" t="s">
        <v>61</v>
      </c>
      <c r="O1455" s="138" t="s">
        <v>61</v>
      </c>
      <c r="P1455" s="2"/>
    </row>
    <row r="1456" spans="1:16" ht="13.5" customHeight="1" x14ac:dyDescent="0.25">
      <c r="A1456" s="139">
        <v>0.96875</v>
      </c>
      <c r="B1456" s="138" t="s">
        <v>61</v>
      </c>
      <c r="C1456" s="138" t="s">
        <v>61</v>
      </c>
      <c r="D1456" s="138" t="s">
        <v>61</v>
      </c>
      <c r="E1456" s="138" t="s">
        <v>61</v>
      </c>
      <c r="F1456" s="138" t="s">
        <v>61</v>
      </c>
      <c r="G1456" s="138" t="s">
        <v>61</v>
      </c>
      <c r="H1456" s="138" t="s">
        <v>61</v>
      </c>
      <c r="I1456" s="138" t="s">
        <v>61</v>
      </c>
      <c r="J1456" s="138" t="s">
        <v>61</v>
      </c>
      <c r="K1456" s="138" t="s">
        <v>61</v>
      </c>
      <c r="L1456" s="138" t="s">
        <v>61</v>
      </c>
      <c r="M1456" s="138" t="s">
        <v>61</v>
      </c>
      <c r="N1456" s="138" t="s">
        <v>61</v>
      </c>
      <c r="O1456" s="138" t="s">
        <v>61</v>
      </c>
      <c r="P1456" s="2"/>
    </row>
    <row r="1457" spans="1:16" ht="13.5" customHeight="1" x14ac:dyDescent="0.25">
      <c r="A1457" s="139">
        <v>0.97916666666666696</v>
      </c>
      <c r="B1457" s="138" t="s">
        <v>61</v>
      </c>
      <c r="C1457" s="138" t="s">
        <v>61</v>
      </c>
      <c r="D1457" s="138" t="s">
        <v>61</v>
      </c>
      <c r="E1457" s="138" t="s">
        <v>61</v>
      </c>
      <c r="F1457" s="138" t="s">
        <v>61</v>
      </c>
      <c r="G1457" s="138" t="s">
        <v>61</v>
      </c>
      <c r="H1457" s="138" t="s">
        <v>61</v>
      </c>
      <c r="I1457" s="138" t="s">
        <v>61</v>
      </c>
      <c r="J1457" s="138" t="s">
        <v>61</v>
      </c>
      <c r="K1457" s="138" t="s">
        <v>61</v>
      </c>
      <c r="L1457" s="138" t="s">
        <v>61</v>
      </c>
      <c r="M1457" s="138" t="s">
        <v>61</v>
      </c>
      <c r="N1457" s="138" t="s">
        <v>61</v>
      </c>
      <c r="O1457" s="138" t="s">
        <v>61</v>
      </c>
      <c r="P1457" s="2"/>
    </row>
    <row r="1458" spans="1:16" ht="13.5" customHeight="1" thickBot="1" x14ac:dyDescent="0.3">
      <c r="A1458" s="140">
        <v>0.98958333333333304</v>
      </c>
      <c r="B1458" s="138" t="s">
        <v>61</v>
      </c>
      <c r="C1458" s="138" t="s">
        <v>61</v>
      </c>
      <c r="D1458" s="138" t="s">
        <v>61</v>
      </c>
      <c r="E1458" s="138" t="s">
        <v>61</v>
      </c>
      <c r="F1458" s="138" t="s">
        <v>61</v>
      </c>
      <c r="G1458" s="138" t="s">
        <v>61</v>
      </c>
      <c r="H1458" s="138" t="s">
        <v>61</v>
      </c>
      <c r="I1458" s="138" t="s">
        <v>61</v>
      </c>
      <c r="J1458" s="138" t="s">
        <v>61</v>
      </c>
      <c r="K1458" s="138" t="s">
        <v>61</v>
      </c>
      <c r="L1458" s="138" t="s">
        <v>61</v>
      </c>
      <c r="M1458" s="138" t="s">
        <v>61</v>
      </c>
      <c r="N1458" s="138" t="s">
        <v>61</v>
      </c>
      <c r="O1458" s="138" t="s">
        <v>61</v>
      </c>
      <c r="P1458" s="2"/>
    </row>
    <row r="1459" spans="1:16" ht="13.5" customHeight="1" thickTop="1" x14ac:dyDescent="0.25">
      <c r="A1459" s="141" t="s">
        <v>44</v>
      </c>
      <c r="B1459" s="142">
        <f t="shared" ref="B1459:M1459" si="84">SUM(B1391:B1438)</f>
        <v>0</v>
      </c>
      <c r="C1459" s="142">
        <f t="shared" si="84"/>
        <v>0</v>
      </c>
      <c r="D1459" s="142">
        <f t="shared" si="84"/>
        <v>0</v>
      </c>
      <c r="E1459" s="142">
        <f t="shared" si="84"/>
        <v>0</v>
      </c>
      <c r="F1459" s="142">
        <f t="shared" si="84"/>
        <v>0</v>
      </c>
      <c r="G1459" s="142">
        <f t="shared" si="84"/>
        <v>0</v>
      </c>
      <c r="H1459" s="142">
        <f t="shared" si="84"/>
        <v>0</v>
      </c>
      <c r="I1459" s="142">
        <f t="shared" si="84"/>
        <v>0</v>
      </c>
      <c r="J1459" s="142">
        <f t="shared" si="84"/>
        <v>0</v>
      </c>
      <c r="K1459" s="142">
        <f t="shared" si="84"/>
        <v>0</v>
      </c>
      <c r="L1459" s="142">
        <f t="shared" si="84"/>
        <v>0</v>
      </c>
      <c r="M1459" s="142">
        <f t="shared" si="84"/>
        <v>0</v>
      </c>
      <c r="N1459" s="143"/>
      <c r="O1459" s="143"/>
    </row>
    <row r="1460" spans="1:16" ht="13.5" customHeight="1" x14ac:dyDescent="0.25">
      <c r="A1460" s="144" t="s">
        <v>45</v>
      </c>
      <c r="B1460" s="138">
        <f t="shared" ref="B1460:M1460" si="85">SUM(B1387:B1450)</f>
        <v>0</v>
      </c>
      <c r="C1460" s="138">
        <f t="shared" si="85"/>
        <v>0</v>
      </c>
      <c r="D1460" s="138">
        <f t="shared" si="85"/>
        <v>0</v>
      </c>
      <c r="E1460" s="138">
        <f t="shared" si="85"/>
        <v>0</v>
      </c>
      <c r="F1460" s="138">
        <f t="shared" si="85"/>
        <v>0</v>
      </c>
      <c r="G1460" s="138">
        <f t="shared" si="85"/>
        <v>0</v>
      </c>
      <c r="H1460" s="138">
        <f t="shared" si="85"/>
        <v>0</v>
      </c>
      <c r="I1460" s="138">
        <f t="shared" si="85"/>
        <v>0</v>
      </c>
      <c r="J1460" s="138">
        <f t="shared" si="85"/>
        <v>0</v>
      </c>
      <c r="K1460" s="138">
        <f t="shared" si="85"/>
        <v>0</v>
      </c>
      <c r="L1460" s="138">
        <f t="shared" si="85"/>
        <v>0</v>
      </c>
      <c r="M1460" s="138">
        <f t="shared" si="85"/>
        <v>0</v>
      </c>
      <c r="N1460" s="145"/>
      <c r="O1460" s="145"/>
    </row>
    <row r="1461" spans="1:16" ht="13.5" customHeight="1" x14ac:dyDescent="0.25">
      <c r="A1461" s="138" t="s">
        <v>46</v>
      </c>
      <c r="B1461" s="138">
        <f t="shared" ref="B1461:M1461" si="86">SUM(B1387:B1458)</f>
        <v>0</v>
      </c>
      <c r="C1461" s="138">
        <f t="shared" si="86"/>
        <v>0</v>
      </c>
      <c r="D1461" s="138">
        <f t="shared" si="86"/>
        <v>0</v>
      </c>
      <c r="E1461" s="138">
        <f t="shared" si="86"/>
        <v>0</v>
      </c>
      <c r="F1461" s="138">
        <f t="shared" si="86"/>
        <v>0</v>
      </c>
      <c r="G1461" s="138">
        <f t="shared" si="86"/>
        <v>0</v>
      </c>
      <c r="H1461" s="138">
        <f t="shared" si="86"/>
        <v>0</v>
      </c>
      <c r="I1461" s="138">
        <f t="shared" si="86"/>
        <v>0</v>
      </c>
      <c r="J1461" s="138">
        <f t="shared" si="86"/>
        <v>0</v>
      </c>
      <c r="K1461" s="138">
        <f t="shared" si="86"/>
        <v>0</v>
      </c>
      <c r="L1461" s="138">
        <f t="shared" si="86"/>
        <v>0</v>
      </c>
      <c r="M1461" s="138">
        <f t="shared" si="86"/>
        <v>0</v>
      </c>
      <c r="N1461" s="145"/>
      <c r="O1461" s="145"/>
    </row>
    <row r="1462" spans="1:16" ht="13.5" customHeight="1" thickBot="1" x14ac:dyDescent="0.3">
      <c r="A1462" s="146" t="s">
        <v>47</v>
      </c>
      <c r="B1462" s="146">
        <f t="shared" ref="B1462:M1462" si="87">SUM(B1363:B1458)</f>
        <v>0</v>
      </c>
      <c r="C1462" s="146">
        <f t="shared" si="87"/>
        <v>0</v>
      </c>
      <c r="D1462" s="146">
        <f t="shared" si="87"/>
        <v>0</v>
      </c>
      <c r="E1462" s="146">
        <f t="shared" si="87"/>
        <v>0</v>
      </c>
      <c r="F1462" s="146">
        <f t="shared" si="87"/>
        <v>0</v>
      </c>
      <c r="G1462" s="146">
        <f t="shared" si="87"/>
        <v>0</v>
      </c>
      <c r="H1462" s="146">
        <f t="shared" si="87"/>
        <v>0</v>
      </c>
      <c r="I1462" s="146">
        <f t="shared" si="87"/>
        <v>0</v>
      </c>
      <c r="J1462" s="146">
        <f t="shared" si="87"/>
        <v>0</v>
      </c>
      <c r="K1462" s="146">
        <f t="shared" si="87"/>
        <v>0</v>
      </c>
      <c r="L1462" s="146">
        <f t="shared" si="87"/>
        <v>0</v>
      </c>
      <c r="M1462" s="146">
        <f t="shared" si="87"/>
        <v>0</v>
      </c>
      <c r="N1462" s="147"/>
      <c r="O1462" s="147"/>
    </row>
    <row r="1463" spans="1:16" ht="13.5" customHeight="1" thickTop="1" x14ac:dyDescent="0.25">
      <c r="N1463" s="148"/>
      <c r="O1463" s="148"/>
    </row>
  </sheetData>
  <sheetProtection algorithmName="SHA-512" hashValue="+ScLV2C2awmLbMtgZdwaUMTZOg+V1pwVoq49Q7kde8J6fGPZZJ2Z7dNEbQTEEfSXQwqCwDxGzvCi0wFTFNY95g==" saltValue="Jf3bcZ956Kp4r4FqFqL0QA==" spinCount="100000" sheet="1" objects="1" scenarios="1"/>
  <mergeCells count="197">
    <mergeCell ref="N1361:N1362"/>
    <mergeCell ref="O1361:O1362"/>
    <mergeCell ref="B1361:B1362"/>
    <mergeCell ref="C1361:C1362"/>
    <mergeCell ref="D1361:D1362"/>
    <mergeCell ref="E1361:E1362"/>
    <mergeCell ref="F1361:F1362"/>
    <mergeCell ref="G1361:G1362"/>
    <mergeCell ref="H1361:H1362"/>
    <mergeCell ref="I1361:I1362"/>
    <mergeCell ref="J1361:J1362"/>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B1049:B1050"/>
    <mergeCell ref="C1049:C1050"/>
    <mergeCell ref="D1049:D1050"/>
    <mergeCell ref="E1049:E1050"/>
    <mergeCell ref="F1049:F1050"/>
    <mergeCell ref="G1049:G1050"/>
    <mergeCell ref="H1049:H1050"/>
    <mergeCell ref="I1049:I1050"/>
    <mergeCell ref="N1153:N1154"/>
    <mergeCell ref="J1153:J1154"/>
    <mergeCell ref="J1049:J1050"/>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425:B426"/>
    <mergeCell ref="C425:C426"/>
    <mergeCell ref="D425:D426"/>
    <mergeCell ref="E425:E426"/>
    <mergeCell ref="F425:F426"/>
    <mergeCell ref="G425:G426"/>
    <mergeCell ref="H425:H426"/>
    <mergeCell ref="I425:I426"/>
    <mergeCell ref="J425:J426"/>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K1361:K1362"/>
    <mergeCell ref="L1361:L1362"/>
    <mergeCell ref="M1361:M1362"/>
    <mergeCell ref="K737:K738"/>
    <mergeCell ref="L737:L738"/>
    <mergeCell ref="M737:M738"/>
    <mergeCell ref="K841:K842"/>
    <mergeCell ref="L841:L842"/>
    <mergeCell ref="M841:M842"/>
  </mergeCells>
  <phoneticPr fontId="60" type="noConversion"/>
  <pageMargins left="0.70866141732283472" right="0.70866141732283472" top="0.74803149606299213" bottom="0.74803149606299213" header="0.31496062992125984" footer="0.31496062992125984"/>
  <pageSetup paperSize="9" scale="4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S10:AE10 S109:AE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Station Road</v>
      </c>
      <c r="C4" s="158"/>
      <c r="D4" s="158"/>
      <c r="E4" s="158"/>
      <c r="F4" s="158"/>
      <c r="G4" s="158"/>
      <c r="H4" s="158"/>
      <c r="I4" s="158"/>
      <c r="J4" s="158"/>
      <c r="K4" s="158"/>
      <c r="L4" s="158"/>
      <c r="M4" s="158"/>
      <c r="N4" s="158"/>
      <c r="O4" s="158"/>
      <c r="P4" s="158"/>
      <c r="Q4" s="158"/>
      <c r="R4" s="158"/>
    </row>
    <row r="5" spans="1:18" x14ac:dyDescent="0.2">
      <c r="A5" s="159" t="s">
        <v>63</v>
      </c>
      <c r="B5" s="158" t="str">
        <f>'Front Cover'!D33</f>
        <v>Gainsborough Road (W)</v>
      </c>
      <c r="C5" s="158"/>
      <c r="D5" s="161" t="s">
        <v>3</v>
      </c>
      <c r="E5" s="158" t="str">
        <f>'Front Cover'!H33</f>
        <v>Watkins Lane (E)</v>
      </c>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 si="0">C9+1</f>
        <v>45469</v>
      </c>
      <c r="E9" s="65">
        <f t="shared" ref="E9" si="1">D9+1</f>
        <v>45470</v>
      </c>
      <c r="F9" s="65">
        <f t="shared" ref="F9" si="2">E9+1</f>
        <v>45471</v>
      </c>
      <c r="G9" s="65">
        <f t="shared" ref="G9" si="3">F9+1</f>
        <v>45472</v>
      </c>
      <c r="H9" s="65">
        <f t="shared" ref="H9" si="4">G9+1</f>
        <v>45473</v>
      </c>
      <c r="I9" s="65">
        <f t="shared" ref="I9" si="5">H9+1</f>
        <v>45474</v>
      </c>
      <c r="J9" s="65">
        <f t="shared" ref="J9" si="6">I9+1</f>
        <v>45475</v>
      </c>
      <c r="K9" s="65">
        <f t="shared" ref="K9" si="7">J9+1</f>
        <v>45476</v>
      </c>
      <c r="L9" s="65">
        <f t="shared" ref="L9" si="8">K9+1</f>
        <v>45477</v>
      </c>
      <c r="M9" s="65">
        <f t="shared" ref="M9" si="9">L9+1</f>
        <v>45478</v>
      </c>
      <c r="N9" s="65">
        <f t="shared" ref="N9" si="10">M9+1</f>
        <v>45479</v>
      </c>
      <c r="O9" s="402">
        <f t="shared" ref="O9" si="11">N9+1</f>
        <v>45480</v>
      </c>
      <c r="P9" s="534"/>
      <c r="Q9" s="536"/>
      <c r="R9" s="538"/>
    </row>
    <row r="10" spans="1:18" x14ac:dyDescent="0.2">
      <c r="A10" s="66">
        <v>0</v>
      </c>
      <c r="B10" s="67" t="str">
        <f>IF(OR('Class Bin A-B'!$B11="*",'Class Bin A-B'!$B12="*",'Class Bin A-B'!$B13="*",'Class Bin A-B'!$B14="*"),"*",SUM('Class Bin A-B'!$B11:$B14))</f>
        <v>*</v>
      </c>
      <c r="C10" s="68">
        <f>IF(OR('Class Bin A-B'!$B115="*",'Class Bin A-B'!$B116="*",'Class Bin A-B'!$B117="*",'Class Bin A-B'!$B118="*"),"*",SUM('Class Bin A-B'!$B115:$B118))</f>
        <v>3</v>
      </c>
      <c r="D10" s="68">
        <f>IF(OR('Class Bin A-B'!$B219="*",'Class Bin A-B'!$B220="*",'Class Bin A-B'!$B221="*",'Class Bin A-B'!$B222="*"),"*",SUM('Class Bin A-B'!$B219:$B222))</f>
        <v>2</v>
      </c>
      <c r="E10" s="68">
        <f>IF(OR('Class Bin A-B'!$B323="*",'Class Bin A-B'!$B324="*",'Class Bin A-B'!$B325="*",'Class Bin A-B'!$B326="*"),"*",SUM('Class Bin A-B'!$B323:$B326))</f>
        <v>4</v>
      </c>
      <c r="F10" s="68">
        <f>IF(OR('Class Bin A-B'!$B427="*",'Class Bin A-B'!$B428="*",'Class Bin A-B'!$B429="*",'Class Bin A-B'!$B430="*"),"*",SUM('Class Bin A-B'!$B427:$B430))</f>
        <v>2</v>
      </c>
      <c r="G10" s="68">
        <f>IF(OR('Class Bin A-B'!$B531="*",'Class Bin A-B'!$B532="*",'Class Bin A-B'!$B533="*",'Class Bin A-B'!$B534="*"),"*",SUM('Class Bin A-B'!$B531:$B534))</f>
        <v>4</v>
      </c>
      <c r="H10" s="68">
        <f>IF(OR('Class Bin A-B'!$B635="*",'Class Bin A-B'!$B636="*",'Class Bin A-B'!$B637="*",'Class Bin A-B'!$B638="*"),"*",SUM('Class Bin A-B'!$B635:$B638))</f>
        <v>2</v>
      </c>
      <c r="I10" s="68">
        <f>IF(OR('Class Bin A-B'!$B739="*",'Class Bin A-B'!$B740="*",'Class Bin A-B'!$B741="*",'Class Bin A-B'!$B742="*"),"*",SUM('Class Bin A-B'!$B739:$B742))</f>
        <v>3</v>
      </c>
      <c r="J10" s="68">
        <f>IF(OR('Class Bin A-B'!$B843="*",'Class Bin A-B'!$B844="*",'Class Bin A-B'!$B845="*",'Class Bin A-B'!$B846="*"),"*",SUM('Class Bin A-B'!$B843:$B846))</f>
        <v>4</v>
      </c>
      <c r="K10" s="68">
        <f>IF(OR('Class Bin A-B'!$B947="*",'Class Bin A-B'!$B948="*",'Class Bin A-B'!$B949="*",'Class Bin A-B'!$B950="*"),"*",SUM('Class Bin A-B'!$B947:$B950))</f>
        <v>3</v>
      </c>
      <c r="L10" s="68" t="str">
        <f>IF(OR('Class Bin A-B'!$B1051="*",'Class Bin A-B'!$B1052="*",'Class Bin A-B'!$B1053="*",'Class Bin A-B'!$B1054="*"),"*",SUM('Class Bin A-B'!$B1051:$B1054))</f>
        <v>*</v>
      </c>
      <c r="M10" s="68" t="str">
        <f>IF(OR('Class Bin A-B'!$B1155="*",'Class Bin A-B'!$B1156="*",'Class Bin A-B'!$B1157="*",'Class Bin A-B'!$B1158="*"),"*",SUM('Class Bin A-B'!$B1155:$B1158))</f>
        <v>*</v>
      </c>
      <c r="N10" s="68" t="str">
        <f>IF(OR('Class Bin A-B'!$B1259="*",'Class Bin A-B'!$B1260="*",'Class Bin A-B'!$B1261="*",'Class Bin A-B'!$B1262="*"),"*",SUM('Class Bin A-B'!$B1259:$B1262))</f>
        <v>*</v>
      </c>
      <c r="O10" s="403" t="str">
        <f>IF(OR('Class Bin A-B'!$B1363="*",'Class Bin A-B'!$B1364="*",'Class Bin A-B'!$B1365="*",'Class Bin A-B'!$B1366="*"),"*",SUM('Class Bin A-B'!$B1363:$B1366))</f>
        <v>*</v>
      </c>
      <c r="P10" s="418">
        <f>IFERROR(AVERAGE(C10:E10,J10:L10),"-")</f>
        <v>3.2</v>
      </c>
      <c r="Q10" s="111">
        <f>IFERROR(AVERAGE(B10:F10,I10:M10),"-")</f>
        <v>3</v>
      </c>
      <c r="R10" s="112">
        <f t="shared" ref="R10:R33" si="12">IFERROR(AVERAGE(B10:O10),"-")</f>
        <v>3</v>
      </c>
    </row>
    <row r="11" spans="1:18" x14ac:dyDescent="0.2">
      <c r="A11" s="69">
        <v>4.1666666666666664E-2</v>
      </c>
      <c r="B11" s="70" t="str">
        <f>IF(OR('Class Bin A-B'!$B15="*",'Class Bin A-B'!$B16="*",'Class Bin A-B'!$B17="*",'Class Bin A-B'!$B18="*"),"*",SUM('Class Bin A-B'!$B15:$B18))</f>
        <v>*</v>
      </c>
      <c r="C11" s="71">
        <f>IF(OR('Class Bin A-B'!$B119="*",'Class Bin A-B'!$B120="*",'Class Bin A-B'!$B121="*",'Class Bin A-B'!$B122="*"),"*",SUM('Class Bin A-B'!$B119:$B122))</f>
        <v>0</v>
      </c>
      <c r="D11" s="71">
        <f>IF(OR('Class Bin A-B'!$B223="*",'Class Bin A-B'!$B224="*",'Class Bin A-B'!$B225="*",'Class Bin A-B'!$B226="*"),"*",SUM('Class Bin A-B'!$B223:$B226))</f>
        <v>0</v>
      </c>
      <c r="E11" s="71">
        <f>IF(OR('Class Bin A-B'!$B327="*",'Class Bin A-B'!$B328="*",'Class Bin A-B'!$B329="*",'Class Bin A-B'!$B330="*"),"*",SUM('Class Bin A-B'!$B327:$B330))</f>
        <v>2</v>
      </c>
      <c r="F11" s="71">
        <f>IF(OR('Class Bin A-B'!$B431="*",'Class Bin A-B'!$B432="*",'Class Bin A-B'!$B433="*",'Class Bin A-B'!$B434="*"),"*",SUM('Class Bin A-B'!$B431:$B434))</f>
        <v>3</v>
      </c>
      <c r="G11" s="71">
        <f>IF(OR('Class Bin A-B'!$B535="*",'Class Bin A-B'!$B536="*",'Class Bin A-B'!$B537="*",'Class Bin A-B'!$B538="*"),"*",SUM('Class Bin A-B'!$B535:$B538))</f>
        <v>0</v>
      </c>
      <c r="H11" s="71">
        <f>IF(OR('Class Bin A-B'!$B639="*",'Class Bin A-B'!$B640="*",'Class Bin A-B'!$B641="*",'Class Bin A-B'!$B642="*"),"*",SUM('Class Bin A-B'!$B639:$B642))</f>
        <v>3</v>
      </c>
      <c r="I11" s="71">
        <f>IF(OR('Class Bin A-B'!$B743="*",'Class Bin A-B'!$B744="*",'Class Bin A-B'!$B745="*",'Class Bin A-B'!$B746="*"),"*",SUM('Class Bin A-B'!$B743:$B746))</f>
        <v>2</v>
      </c>
      <c r="J11" s="71">
        <f>IF(OR('Class Bin A-B'!$B847="*",'Class Bin A-B'!$B848="*",'Class Bin A-B'!$B849="*",'Class Bin A-B'!$B850="*"),"*",SUM('Class Bin A-B'!$B847:$B850))</f>
        <v>2</v>
      </c>
      <c r="K11" s="71">
        <f>IF(OR('Class Bin A-B'!$B951="*",'Class Bin A-B'!$B952="*",'Class Bin A-B'!$B953="*",'Class Bin A-B'!$B954="*"),"*",SUM('Class Bin A-B'!$B951:$B954))</f>
        <v>2</v>
      </c>
      <c r="L11" s="71" t="str">
        <f>IF(OR('Class Bin A-B'!$B1055="*",'Class Bin A-B'!$B1056="*",'Class Bin A-B'!$B1057="*",'Class Bin A-B'!$B1058="*"),"*",SUM('Class Bin A-B'!$B1055:$B1058))</f>
        <v>*</v>
      </c>
      <c r="M11" s="71" t="str">
        <f>IF(OR('Class Bin A-B'!$B1159="*",'Class Bin A-B'!$B1160="*",'Class Bin A-B'!$B1161="*",'Class Bin A-B'!$B1162="*"),"*",SUM('Class Bin A-B'!$B1159:$B1162))</f>
        <v>*</v>
      </c>
      <c r="N11" s="71" t="str">
        <f>IF(OR('Class Bin A-B'!$B1263="*",'Class Bin A-B'!$B1264="*",'Class Bin A-B'!$B1265="*",'Class Bin A-B'!$B1266="*"),"*",SUM('Class Bin A-B'!$B1263:$B1266))</f>
        <v>*</v>
      </c>
      <c r="O11" s="404" t="str">
        <f>IF(OR('Class Bin A-B'!$B1367="*",'Class Bin A-B'!$B1368="*",'Class Bin A-B'!$B1369="*",'Class Bin A-B'!$B1370="*"),"*",SUM('Class Bin A-B'!$B1367:$B1370))</f>
        <v>*</v>
      </c>
      <c r="P11" s="419">
        <f t="shared" ref="P11:P33" si="13">IFERROR(AVERAGE(C11:E11,J11:L11),"-")</f>
        <v>1.2</v>
      </c>
      <c r="Q11" s="113">
        <f t="shared" ref="Q11:Q33" si="14">IFERROR(AVERAGE(B11:F11,I11:M11),"-")</f>
        <v>1.5714285714285714</v>
      </c>
      <c r="R11" s="114">
        <f t="shared" si="12"/>
        <v>1.5555555555555556</v>
      </c>
    </row>
    <row r="12" spans="1:18" x14ac:dyDescent="0.2">
      <c r="A12" s="69">
        <v>8.3333333333333329E-2</v>
      </c>
      <c r="B12" s="70" t="str">
        <f>IF(OR('Class Bin A-B'!$B19="*",'Class Bin A-B'!$B20="*",'Class Bin A-B'!$B21="*",'Class Bin A-B'!$B22="*"),"*",SUM('Class Bin A-B'!$B19:$B22))</f>
        <v>*</v>
      </c>
      <c r="C12" s="71">
        <f>IF(OR('Class Bin A-B'!$B123="*",'Class Bin A-B'!$B124="*",'Class Bin A-B'!$B125="*",'Class Bin A-B'!$B126="*"),"*",SUM('Class Bin A-B'!$B123:$B126))</f>
        <v>3</v>
      </c>
      <c r="D12" s="71">
        <f>IF(OR('Class Bin A-B'!$B227="*",'Class Bin A-B'!$B228="*",'Class Bin A-B'!$B229="*",'Class Bin A-B'!$B230="*"),"*",SUM('Class Bin A-B'!$B227:$B230))</f>
        <v>3</v>
      </c>
      <c r="E12" s="71">
        <f>IF(OR('Class Bin A-B'!$B331="*",'Class Bin A-B'!$B332="*",'Class Bin A-B'!$B333="*",'Class Bin A-B'!$B334="*"),"*",SUM('Class Bin A-B'!$B331:$B334))</f>
        <v>2</v>
      </c>
      <c r="F12" s="71">
        <f>IF(OR('Class Bin A-B'!$B435="*",'Class Bin A-B'!$B436="*",'Class Bin A-B'!$B437="*",'Class Bin A-B'!$B438="*"),"*",SUM('Class Bin A-B'!$B435:$B438))</f>
        <v>3</v>
      </c>
      <c r="G12" s="71">
        <f>IF(OR('Class Bin A-B'!$B539="*",'Class Bin A-B'!$B540="*",'Class Bin A-B'!$B541="*",'Class Bin A-B'!$B542="*"),"*",SUM('Class Bin A-B'!$B539:$B542))</f>
        <v>5</v>
      </c>
      <c r="H12" s="71">
        <f>IF(OR('Class Bin A-B'!$B643="*",'Class Bin A-B'!$B644="*",'Class Bin A-B'!$B645="*",'Class Bin A-B'!$B646="*"),"*",SUM('Class Bin A-B'!$B643:$B646))</f>
        <v>3</v>
      </c>
      <c r="I12" s="71">
        <f>IF(OR('Class Bin A-B'!$B747="*",'Class Bin A-B'!$B748="*",'Class Bin A-B'!$B749="*",'Class Bin A-B'!$B750="*"),"*",SUM('Class Bin A-B'!$B747:$B750))</f>
        <v>3</v>
      </c>
      <c r="J12" s="71">
        <f>IF(OR('Class Bin A-B'!$B851="*",'Class Bin A-B'!$B852="*",'Class Bin A-B'!$B853="*",'Class Bin A-B'!$B854="*"),"*",SUM('Class Bin A-B'!$B851:$B854))</f>
        <v>0</v>
      </c>
      <c r="K12" s="71">
        <f>IF(OR('Class Bin A-B'!$B955="*",'Class Bin A-B'!$B956="*",'Class Bin A-B'!$B957="*",'Class Bin A-B'!$B958="*"),"*",SUM('Class Bin A-B'!$B955:$B958))</f>
        <v>1</v>
      </c>
      <c r="L12" s="71" t="str">
        <f>IF(OR('Class Bin A-B'!$B1059="*",'Class Bin A-B'!$B1060="*",'Class Bin A-B'!$B1061="*",'Class Bin A-B'!$B1062="*"),"*",SUM('Class Bin A-B'!$B1059:$B1062))</f>
        <v>*</v>
      </c>
      <c r="M12" s="71" t="str">
        <f>IF(OR('Class Bin A-B'!$B1163="*",'Class Bin A-B'!$B1164="*",'Class Bin A-B'!$B1165="*",'Class Bin A-B'!$B1166="*"),"*",SUM('Class Bin A-B'!$B1163:$B1166))</f>
        <v>*</v>
      </c>
      <c r="N12" s="71" t="str">
        <f>IF(OR('Class Bin A-B'!$B1267="*",'Class Bin A-B'!$B1268="*",'Class Bin A-B'!$B1269="*",'Class Bin A-B'!$B1270="*"),"*",SUM('Class Bin A-B'!$B1267:$B1270))</f>
        <v>*</v>
      </c>
      <c r="O12" s="404" t="str">
        <f>IF(OR('Class Bin A-B'!$B1371="*",'Class Bin A-B'!$B1372="*",'Class Bin A-B'!$B1373="*",'Class Bin A-B'!$B1374="*"),"*",SUM('Class Bin A-B'!$B1371:$B1374))</f>
        <v>*</v>
      </c>
      <c r="P12" s="419">
        <f t="shared" si="13"/>
        <v>1.8</v>
      </c>
      <c r="Q12" s="113">
        <f t="shared" si="14"/>
        <v>2.1428571428571428</v>
      </c>
      <c r="R12" s="114">
        <f t="shared" si="12"/>
        <v>2.5555555555555554</v>
      </c>
    </row>
    <row r="13" spans="1:18" x14ac:dyDescent="0.2">
      <c r="A13" s="69">
        <v>0.125</v>
      </c>
      <c r="B13" s="70" t="str">
        <f>IF(OR('Class Bin A-B'!$B23="*",'Class Bin A-B'!$B24="*",'Class Bin A-B'!$B25="*",'Class Bin A-B'!$B26="*"),"*",SUM('Class Bin A-B'!$B23:$B26))</f>
        <v>*</v>
      </c>
      <c r="C13" s="71">
        <f>IF(OR('Class Bin A-B'!$B127="*",'Class Bin A-B'!$B128="*",'Class Bin A-B'!$B129="*",'Class Bin A-B'!$B130="*"),"*",SUM('Class Bin A-B'!$B127:$B130))</f>
        <v>3</v>
      </c>
      <c r="D13" s="71">
        <f>IF(OR('Class Bin A-B'!$B231="*",'Class Bin A-B'!$B232="*",'Class Bin A-B'!$B233="*",'Class Bin A-B'!$B234="*"),"*",SUM('Class Bin A-B'!$B231:$B234))</f>
        <v>5</v>
      </c>
      <c r="E13" s="71">
        <f>IF(OR('Class Bin A-B'!$B335="*",'Class Bin A-B'!$B336="*",'Class Bin A-B'!$B337="*",'Class Bin A-B'!$B338="*"),"*",SUM('Class Bin A-B'!$B335:$B338))</f>
        <v>3</v>
      </c>
      <c r="F13" s="71">
        <f>IF(OR('Class Bin A-B'!$B439="*",'Class Bin A-B'!$B440="*",'Class Bin A-B'!$B441="*",'Class Bin A-B'!$B442="*"),"*",SUM('Class Bin A-B'!$B439:$B442))</f>
        <v>3</v>
      </c>
      <c r="G13" s="71">
        <f>IF(OR('Class Bin A-B'!$B543="*",'Class Bin A-B'!$B544="*",'Class Bin A-B'!$B545="*",'Class Bin A-B'!$B546="*"),"*",SUM('Class Bin A-B'!$B543:$B546))</f>
        <v>3</v>
      </c>
      <c r="H13" s="71">
        <f>IF(OR('Class Bin A-B'!$B647="*",'Class Bin A-B'!$B648="*",'Class Bin A-B'!$B649="*",'Class Bin A-B'!$B650="*"),"*",SUM('Class Bin A-B'!$B647:$B650))</f>
        <v>1</v>
      </c>
      <c r="I13" s="71">
        <f>IF(OR('Class Bin A-B'!$B751="*",'Class Bin A-B'!$B752="*",'Class Bin A-B'!$B753="*",'Class Bin A-B'!$B754="*"),"*",SUM('Class Bin A-B'!$B751:$B754))</f>
        <v>3</v>
      </c>
      <c r="J13" s="71">
        <f>IF(OR('Class Bin A-B'!$B855="*",'Class Bin A-B'!$B856="*",'Class Bin A-B'!$B857="*",'Class Bin A-B'!$B858="*"),"*",SUM('Class Bin A-B'!$B855:$B858))</f>
        <v>3</v>
      </c>
      <c r="K13" s="71">
        <f>IF(OR('Class Bin A-B'!$B959="*",'Class Bin A-B'!$B960="*",'Class Bin A-B'!$B961="*",'Class Bin A-B'!$B962="*"),"*",SUM('Class Bin A-B'!$B959:$B962))</f>
        <v>1</v>
      </c>
      <c r="L13" s="71" t="str">
        <f>IF(OR('Class Bin A-B'!$B1063="*",'Class Bin A-B'!$B1064="*",'Class Bin A-B'!$B1065="*",'Class Bin A-B'!$B1066="*"),"*",SUM('Class Bin A-B'!$B1063:$B1066))</f>
        <v>*</v>
      </c>
      <c r="M13" s="71" t="str">
        <f>IF(OR('Class Bin A-B'!$B1167="*",'Class Bin A-B'!$B1168="*",'Class Bin A-B'!$B1169="*",'Class Bin A-B'!$B1170="*"),"*",SUM('Class Bin A-B'!$B1167:$B1170))</f>
        <v>*</v>
      </c>
      <c r="N13" s="71" t="str">
        <f>IF(OR('Class Bin A-B'!$B1271="*",'Class Bin A-B'!$B1272="*",'Class Bin A-B'!$B1273="*",'Class Bin A-B'!$B1274="*"),"*",SUM('Class Bin A-B'!$B1271:$B1274))</f>
        <v>*</v>
      </c>
      <c r="O13" s="404" t="str">
        <f>IF(OR('Class Bin A-B'!$B1375="*",'Class Bin A-B'!$B1376="*",'Class Bin A-B'!$B1377="*",'Class Bin A-B'!$B1378="*"),"*",SUM('Class Bin A-B'!$B1375:$B1378))</f>
        <v>*</v>
      </c>
      <c r="P13" s="419">
        <f t="shared" si="13"/>
        <v>3</v>
      </c>
      <c r="Q13" s="113">
        <f t="shared" si="14"/>
        <v>3</v>
      </c>
      <c r="R13" s="114">
        <f t="shared" si="12"/>
        <v>2.7777777777777777</v>
      </c>
    </row>
    <row r="14" spans="1:18" x14ac:dyDescent="0.2">
      <c r="A14" s="69">
        <v>0.16666666666666699</v>
      </c>
      <c r="B14" s="70" t="str">
        <f>IF(OR('Class Bin A-B'!$B27="*",'Class Bin A-B'!$B28="*",'Class Bin A-B'!$B29="*",'Class Bin A-B'!$B30="*"),"*",SUM('Class Bin A-B'!$B27:$B30))</f>
        <v>*</v>
      </c>
      <c r="C14" s="71">
        <f>IF(OR('Class Bin A-B'!$B131="*",'Class Bin A-B'!$B132="*",'Class Bin A-B'!$B133="*",'Class Bin A-B'!$B134="*"),"*",SUM('Class Bin A-B'!$B131:$B134))</f>
        <v>5</v>
      </c>
      <c r="D14" s="71">
        <f>IF(OR('Class Bin A-B'!$B235="*",'Class Bin A-B'!$B236="*",'Class Bin A-B'!$B237="*",'Class Bin A-B'!$B238="*"),"*",SUM('Class Bin A-B'!$B235:$B238))</f>
        <v>5</v>
      </c>
      <c r="E14" s="71">
        <f>IF(OR('Class Bin A-B'!$B339="*",'Class Bin A-B'!$B340="*",'Class Bin A-B'!$B341="*",'Class Bin A-B'!$B342="*"),"*",SUM('Class Bin A-B'!$B339:$B342))</f>
        <v>7</v>
      </c>
      <c r="F14" s="71">
        <f>IF(OR('Class Bin A-B'!$B443="*",'Class Bin A-B'!$B444="*",'Class Bin A-B'!$B445="*",'Class Bin A-B'!$B446="*"),"*",SUM('Class Bin A-B'!$B443:$B446))</f>
        <v>6</v>
      </c>
      <c r="G14" s="71">
        <f>IF(OR('Class Bin A-B'!$B547="*",'Class Bin A-B'!$B548="*",'Class Bin A-B'!$B549="*",'Class Bin A-B'!$B550="*"),"*",SUM('Class Bin A-B'!$B547:$B550))</f>
        <v>1</v>
      </c>
      <c r="H14" s="71">
        <f>IF(OR('Class Bin A-B'!$B651="*",'Class Bin A-B'!$B652="*",'Class Bin A-B'!$B653="*",'Class Bin A-B'!$B654="*"),"*",SUM('Class Bin A-B'!$B651:$B654))</f>
        <v>4</v>
      </c>
      <c r="I14" s="71">
        <f>IF(OR('Class Bin A-B'!$B755="*",'Class Bin A-B'!$B756="*",'Class Bin A-B'!$B757="*",'Class Bin A-B'!$B758="*"),"*",SUM('Class Bin A-B'!$B755:$B758))</f>
        <v>5</v>
      </c>
      <c r="J14" s="71">
        <f>IF(OR('Class Bin A-B'!$B859="*",'Class Bin A-B'!$B860="*",'Class Bin A-B'!$B861="*",'Class Bin A-B'!$B862="*"),"*",SUM('Class Bin A-B'!$B859:$B862))</f>
        <v>3</v>
      </c>
      <c r="K14" s="71">
        <f>IF(OR('Class Bin A-B'!$B963="*",'Class Bin A-B'!$B964="*",'Class Bin A-B'!$B965="*",'Class Bin A-B'!$B966="*"),"*",SUM('Class Bin A-B'!$B963:$B966))</f>
        <v>4</v>
      </c>
      <c r="L14" s="71" t="str">
        <f>IF(OR('Class Bin A-B'!$B1067="*",'Class Bin A-B'!$B1068="*",'Class Bin A-B'!$B1069="*",'Class Bin A-B'!$B1070="*"),"*",SUM('Class Bin A-B'!$B1067:$B1070))</f>
        <v>*</v>
      </c>
      <c r="M14" s="71" t="str">
        <f>IF(OR('Class Bin A-B'!$B1171="*",'Class Bin A-B'!$B1172="*",'Class Bin A-B'!$B1173="*",'Class Bin A-B'!$B1174="*"),"*",SUM('Class Bin A-B'!$B1171:$B1174))</f>
        <v>*</v>
      </c>
      <c r="N14" s="71" t="str">
        <f>IF(OR('Class Bin A-B'!$B1275="*",'Class Bin A-B'!$B1276="*",'Class Bin A-B'!$B1277="*",'Class Bin A-B'!$B1278="*"),"*",SUM('Class Bin A-B'!$B1275:$B1278))</f>
        <v>*</v>
      </c>
      <c r="O14" s="404" t="str">
        <f>IF(OR('Class Bin A-B'!$B1379="*",'Class Bin A-B'!$B1380="*",'Class Bin A-B'!$B1381="*",'Class Bin A-B'!$B1382="*"),"*",SUM('Class Bin A-B'!$B1379:$B1382))</f>
        <v>*</v>
      </c>
      <c r="P14" s="419">
        <f t="shared" si="13"/>
        <v>4.8</v>
      </c>
      <c r="Q14" s="113">
        <f t="shared" si="14"/>
        <v>5</v>
      </c>
      <c r="R14" s="114">
        <f t="shared" si="12"/>
        <v>4.4444444444444446</v>
      </c>
    </row>
    <row r="15" spans="1:18" x14ac:dyDescent="0.2">
      <c r="A15" s="69">
        <v>0.20833333333333401</v>
      </c>
      <c r="B15" s="70" t="str">
        <f>IF(OR('Class Bin A-B'!$B31="*",'Class Bin A-B'!$B32="*",'Class Bin A-B'!$B33="*",'Class Bin A-B'!$B34="*"),"*",SUM('Class Bin A-B'!$B31:$B34))</f>
        <v>*</v>
      </c>
      <c r="C15" s="71">
        <f>IF(OR('Class Bin A-B'!$B135="*",'Class Bin A-B'!$B136="*",'Class Bin A-B'!$B137="*",'Class Bin A-B'!$B138="*"),"*",SUM('Class Bin A-B'!$B135:$B138))</f>
        <v>22</v>
      </c>
      <c r="D15" s="71">
        <f>IF(OR('Class Bin A-B'!$B239="*",'Class Bin A-B'!$B240="*",'Class Bin A-B'!$B241="*",'Class Bin A-B'!$B242="*"),"*",SUM('Class Bin A-B'!$B239:$B242))</f>
        <v>21</v>
      </c>
      <c r="E15" s="71">
        <f>IF(OR('Class Bin A-B'!$B343="*",'Class Bin A-B'!$B344="*",'Class Bin A-B'!$B345="*",'Class Bin A-B'!$B346="*"),"*",SUM('Class Bin A-B'!$B343:$B346))</f>
        <v>15</v>
      </c>
      <c r="F15" s="71">
        <f>IF(OR('Class Bin A-B'!$B447="*",'Class Bin A-B'!$B448="*",'Class Bin A-B'!$B449="*",'Class Bin A-B'!$B450="*"),"*",SUM('Class Bin A-B'!$B447:$B450))</f>
        <v>14</v>
      </c>
      <c r="G15" s="71">
        <f>IF(OR('Class Bin A-B'!$B551="*",'Class Bin A-B'!$B552="*",'Class Bin A-B'!$B553="*",'Class Bin A-B'!$B554="*"),"*",SUM('Class Bin A-B'!$B551:$B554))</f>
        <v>4</v>
      </c>
      <c r="H15" s="71">
        <f>IF(OR('Class Bin A-B'!$B655="*",'Class Bin A-B'!$B656="*",'Class Bin A-B'!$B657="*",'Class Bin A-B'!$B658="*"),"*",SUM('Class Bin A-B'!$B655:$B658))</f>
        <v>5</v>
      </c>
      <c r="I15" s="71">
        <f>IF(OR('Class Bin A-B'!$B759="*",'Class Bin A-B'!$B760="*",'Class Bin A-B'!$B761="*",'Class Bin A-B'!$B762="*"),"*",SUM('Class Bin A-B'!$B759:$B762))</f>
        <v>13</v>
      </c>
      <c r="J15" s="71">
        <f>IF(OR('Class Bin A-B'!$B863="*",'Class Bin A-B'!$B864="*",'Class Bin A-B'!$B865="*",'Class Bin A-B'!$B866="*"),"*",SUM('Class Bin A-B'!$B863:$B866))</f>
        <v>9</v>
      </c>
      <c r="K15" s="71">
        <f>IF(OR('Class Bin A-B'!$B967="*",'Class Bin A-B'!$B968="*",'Class Bin A-B'!$B969="*",'Class Bin A-B'!$B970="*"),"*",SUM('Class Bin A-B'!$B967:$B970))</f>
        <v>13</v>
      </c>
      <c r="L15" s="71" t="str">
        <f>IF(OR('Class Bin A-B'!$B1071="*",'Class Bin A-B'!$B1072="*",'Class Bin A-B'!$B1073="*",'Class Bin A-B'!$B1074="*"),"*",SUM('Class Bin A-B'!$B1071:$B1074))</f>
        <v>*</v>
      </c>
      <c r="M15" s="71" t="str">
        <f>IF(OR('Class Bin A-B'!$B1175="*",'Class Bin A-B'!$B1176="*",'Class Bin A-B'!$B1177="*",'Class Bin A-B'!$B1178="*"),"*",SUM('Class Bin A-B'!$B1175:$B1178))</f>
        <v>*</v>
      </c>
      <c r="N15" s="71" t="str">
        <f>IF(OR('Class Bin A-B'!$B1279="*",'Class Bin A-B'!$B1280="*",'Class Bin A-B'!$B1281="*",'Class Bin A-B'!$B1282="*"),"*",SUM('Class Bin A-B'!$B1279:$B1282))</f>
        <v>*</v>
      </c>
      <c r="O15" s="404" t="str">
        <f>IF(OR('Class Bin A-B'!$B1383="*",'Class Bin A-B'!$B1384="*",'Class Bin A-B'!$B1385="*",'Class Bin A-B'!$B1386="*"),"*",SUM('Class Bin A-B'!$B1383:$B1386))</f>
        <v>*</v>
      </c>
      <c r="P15" s="419">
        <f t="shared" si="13"/>
        <v>16</v>
      </c>
      <c r="Q15" s="113">
        <f t="shared" si="14"/>
        <v>15.285714285714286</v>
      </c>
      <c r="R15" s="114">
        <f t="shared" si="12"/>
        <v>12.888888888888889</v>
      </c>
    </row>
    <row r="16" spans="1:18" ht="13.5" thickBot="1" x14ac:dyDescent="0.25">
      <c r="A16" s="72">
        <v>0.25</v>
      </c>
      <c r="B16" s="73" t="str">
        <f>IF(OR('Class Bin A-B'!$B35="*",'Class Bin A-B'!$B36="*",'Class Bin A-B'!$B37="*",'Class Bin A-B'!$B38="*"),"*",SUM('Class Bin A-B'!$B35:$B38))</f>
        <v>*</v>
      </c>
      <c r="C16" s="74">
        <f>IF(OR('Class Bin A-B'!$B139="*",'Class Bin A-B'!$B140="*",'Class Bin A-B'!$B141="*",'Class Bin A-B'!$B142="*"),"*",SUM('Class Bin A-B'!$B139:$B142))</f>
        <v>60</v>
      </c>
      <c r="D16" s="74">
        <f>IF(OR('Class Bin A-B'!$B243="*",'Class Bin A-B'!$B244="*",'Class Bin A-B'!$B245="*",'Class Bin A-B'!$B246="*"),"*",SUM('Class Bin A-B'!$B243:$B246))</f>
        <v>59</v>
      </c>
      <c r="E16" s="74">
        <f>IF(OR('Class Bin A-B'!$B347="*",'Class Bin A-B'!$B348="*",'Class Bin A-B'!$B349="*",'Class Bin A-B'!$B350="*"),"*",SUM('Class Bin A-B'!$B347:$B350))</f>
        <v>59</v>
      </c>
      <c r="F16" s="74">
        <f>IF(OR('Class Bin A-B'!$B451="*",'Class Bin A-B'!$B452="*",'Class Bin A-B'!$B453="*",'Class Bin A-B'!$B454="*"),"*",SUM('Class Bin A-B'!$B451:$B454))</f>
        <v>53</v>
      </c>
      <c r="G16" s="74">
        <f>IF(OR('Class Bin A-B'!$B555="*",'Class Bin A-B'!$B556="*",'Class Bin A-B'!$B557="*",'Class Bin A-B'!$B558="*"),"*",SUM('Class Bin A-B'!$B555:$B558))</f>
        <v>26</v>
      </c>
      <c r="H16" s="74">
        <f>IF(OR('Class Bin A-B'!$B659="*",'Class Bin A-B'!$B660="*",'Class Bin A-B'!$B661="*",'Class Bin A-B'!$B662="*"),"*",SUM('Class Bin A-B'!$B659:$B662))</f>
        <v>17</v>
      </c>
      <c r="I16" s="74">
        <f>IF(OR('Class Bin A-B'!$B763="*",'Class Bin A-B'!$B764="*",'Class Bin A-B'!$B765="*",'Class Bin A-B'!$B766="*"),"*",SUM('Class Bin A-B'!$B763:$B766))</f>
        <v>54</v>
      </c>
      <c r="J16" s="74">
        <f>IF(OR('Class Bin A-B'!$B867="*",'Class Bin A-B'!$B868="*",'Class Bin A-B'!$B869="*",'Class Bin A-B'!$B870="*"),"*",SUM('Class Bin A-B'!$B867:$B870))</f>
        <v>54</v>
      </c>
      <c r="K16" s="74">
        <f>IF(OR('Class Bin A-B'!$B971="*",'Class Bin A-B'!$B972="*",'Class Bin A-B'!$B973="*",'Class Bin A-B'!$B974="*"),"*",SUM('Class Bin A-B'!$B971:$B974))</f>
        <v>48</v>
      </c>
      <c r="L16" s="74" t="str">
        <f>IF(OR('Class Bin A-B'!$B1075="*",'Class Bin A-B'!$B1076="*",'Class Bin A-B'!$B1077="*",'Class Bin A-B'!$B1078="*"),"*",SUM('Class Bin A-B'!$B1075:$B1078))</f>
        <v>*</v>
      </c>
      <c r="M16" s="74" t="str">
        <f>IF(OR('Class Bin A-B'!$B1179="*",'Class Bin A-B'!$B1180="*",'Class Bin A-B'!$B1181="*",'Class Bin A-B'!$B1182="*"),"*",SUM('Class Bin A-B'!$B1179:$B1182))</f>
        <v>*</v>
      </c>
      <c r="N16" s="74" t="str">
        <f>IF(OR('Class Bin A-B'!$B1283="*",'Class Bin A-B'!$B1284="*",'Class Bin A-B'!$B1285="*",'Class Bin A-B'!$B1286="*"),"*",SUM('Class Bin A-B'!$B1283:$B1286))</f>
        <v>*</v>
      </c>
      <c r="O16" s="405" t="str">
        <f>IF(OR('Class Bin A-B'!$B1387="*",'Class Bin A-B'!$B1388="*",'Class Bin A-B'!$B1389="*",'Class Bin A-B'!$B1390="*"),"*",SUM('Class Bin A-B'!$B1387:$B1390))</f>
        <v>*</v>
      </c>
      <c r="P16" s="420">
        <f t="shared" si="13"/>
        <v>56</v>
      </c>
      <c r="Q16" s="115">
        <f t="shared" si="14"/>
        <v>55.285714285714285</v>
      </c>
      <c r="R16" s="116">
        <f t="shared" si="12"/>
        <v>47.777777777777779</v>
      </c>
    </row>
    <row r="17" spans="1:18" x14ac:dyDescent="0.2">
      <c r="A17" s="75">
        <v>0.29166666666666702</v>
      </c>
      <c r="B17" s="76" t="str">
        <f>IF(OR('Class Bin A-B'!$B39="*",'Class Bin A-B'!$B40="*",'Class Bin A-B'!$B41="*",'Class Bin A-B'!$B42="*"),"*",SUM('Class Bin A-B'!$B39:$B42))</f>
        <v>*</v>
      </c>
      <c r="C17" s="77">
        <f>IF(OR('Class Bin A-B'!$B143="*",'Class Bin A-B'!$B144="*",'Class Bin A-B'!$B145="*",'Class Bin A-B'!$B146="*"),"*",SUM('Class Bin A-B'!$B143:$B146))</f>
        <v>99</v>
      </c>
      <c r="D17" s="77">
        <f>IF(OR('Class Bin A-B'!$B247="*",'Class Bin A-B'!$B248="*",'Class Bin A-B'!$B249="*",'Class Bin A-B'!$B250="*"),"*",SUM('Class Bin A-B'!$B247:$B250))</f>
        <v>107</v>
      </c>
      <c r="E17" s="77">
        <f>IF(OR('Class Bin A-B'!$B351="*",'Class Bin A-B'!$B352="*",'Class Bin A-B'!$B353="*",'Class Bin A-B'!$B354="*"),"*",SUM('Class Bin A-B'!$B351:$B354))</f>
        <v>112</v>
      </c>
      <c r="F17" s="77">
        <f>IF(OR('Class Bin A-B'!$B455="*",'Class Bin A-B'!$B456="*",'Class Bin A-B'!$B457="*",'Class Bin A-B'!$B458="*"),"*",SUM('Class Bin A-B'!$B455:$B458))</f>
        <v>97</v>
      </c>
      <c r="G17" s="77">
        <f>IF(OR('Class Bin A-B'!$B559="*",'Class Bin A-B'!$B560="*",'Class Bin A-B'!$B561="*",'Class Bin A-B'!$B562="*"),"*",SUM('Class Bin A-B'!$B559:$B562))</f>
        <v>39</v>
      </c>
      <c r="H17" s="77">
        <f>IF(OR('Class Bin A-B'!$B663="*",'Class Bin A-B'!$B664="*",'Class Bin A-B'!$B665="*",'Class Bin A-B'!$B666="*"),"*",SUM('Class Bin A-B'!$B663:$B666))</f>
        <v>36</v>
      </c>
      <c r="I17" s="77">
        <f>IF(OR('Class Bin A-B'!$B767="*",'Class Bin A-B'!$B768="*",'Class Bin A-B'!$B769="*",'Class Bin A-B'!$B770="*"),"*",SUM('Class Bin A-B'!$B767:$B770))</f>
        <v>98</v>
      </c>
      <c r="J17" s="77">
        <f>IF(OR('Class Bin A-B'!$B871="*",'Class Bin A-B'!$B872="*",'Class Bin A-B'!$B873="*",'Class Bin A-B'!$B874="*"),"*",SUM('Class Bin A-B'!$B871:$B874))</f>
        <v>87</v>
      </c>
      <c r="K17" s="77">
        <f>IF(OR('Class Bin A-B'!$B975="*",'Class Bin A-B'!$B976="*",'Class Bin A-B'!$B977="*",'Class Bin A-B'!$B978="*"),"*",SUM('Class Bin A-B'!$B975:$B978))</f>
        <v>91</v>
      </c>
      <c r="L17" s="77" t="str">
        <f>IF(OR('Class Bin A-B'!$B1079="*",'Class Bin A-B'!$B1080="*",'Class Bin A-B'!$B1081="*",'Class Bin A-B'!$B1082="*"),"*",SUM('Class Bin A-B'!$B1079:$B1082))</f>
        <v>*</v>
      </c>
      <c r="M17" s="77" t="str">
        <f>IF(OR('Class Bin A-B'!$B1183="*",'Class Bin A-B'!$B1184="*",'Class Bin A-B'!$B1185="*",'Class Bin A-B'!$B1186="*"),"*",SUM('Class Bin A-B'!$B1183:$B1186))</f>
        <v>*</v>
      </c>
      <c r="N17" s="77" t="str">
        <f>IF(OR('Class Bin A-B'!$B1287="*",'Class Bin A-B'!$B1288="*",'Class Bin A-B'!$B1289="*",'Class Bin A-B'!$B1290="*"),"*",SUM('Class Bin A-B'!$B1287:$B1290))</f>
        <v>*</v>
      </c>
      <c r="O17" s="406" t="str">
        <f>IF(OR('Class Bin A-B'!$B1391="*",'Class Bin A-B'!$B1392="*",'Class Bin A-B'!$B1393="*",'Class Bin A-B'!$B1394="*"),"*",SUM('Class Bin A-B'!$B1391:$B1394))</f>
        <v>*</v>
      </c>
      <c r="P17" s="421">
        <f t="shared" si="13"/>
        <v>99.2</v>
      </c>
      <c r="Q17" s="117">
        <f t="shared" si="14"/>
        <v>98.714285714285708</v>
      </c>
      <c r="R17" s="118">
        <f t="shared" si="12"/>
        <v>85.111111111111114</v>
      </c>
    </row>
    <row r="18" spans="1:18" x14ac:dyDescent="0.2">
      <c r="A18" s="69">
        <v>0.33333333333333398</v>
      </c>
      <c r="B18" s="70" t="str">
        <f>IF(OR('Class Bin A-B'!$B43="*",'Class Bin A-B'!$B44="*",'Class Bin A-B'!$B45="*",'Class Bin A-B'!$B46="*"),"*",SUM('Class Bin A-B'!$B43:$B46))</f>
        <v>*</v>
      </c>
      <c r="C18" s="71">
        <f>IF(OR('Class Bin A-B'!$B147="*",'Class Bin A-B'!$B148="*",'Class Bin A-B'!$B149="*",'Class Bin A-B'!$B150="*"),"*",SUM('Class Bin A-B'!$B147:$B150))</f>
        <v>113</v>
      </c>
      <c r="D18" s="71">
        <f>IF(OR('Class Bin A-B'!$B251="*",'Class Bin A-B'!$B252="*",'Class Bin A-B'!$B253="*",'Class Bin A-B'!$B254="*"),"*",SUM('Class Bin A-B'!$B251:$B254))</f>
        <v>135</v>
      </c>
      <c r="E18" s="71">
        <f>IF(OR('Class Bin A-B'!$B355="*",'Class Bin A-B'!$B356="*",'Class Bin A-B'!$B357="*",'Class Bin A-B'!$B358="*"),"*",SUM('Class Bin A-B'!$B355:$B358))</f>
        <v>141</v>
      </c>
      <c r="F18" s="71">
        <f>IF(OR('Class Bin A-B'!$B459="*",'Class Bin A-B'!$B460="*",'Class Bin A-B'!$B461="*",'Class Bin A-B'!$B462="*"),"*",SUM('Class Bin A-B'!$B459:$B462))</f>
        <v>128</v>
      </c>
      <c r="G18" s="71">
        <f>IF(OR('Class Bin A-B'!$B563="*",'Class Bin A-B'!$B564="*",'Class Bin A-B'!$B565="*",'Class Bin A-B'!$B566="*"),"*",SUM('Class Bin A-B'!$B563:$B566))</f>
        <v>39</v>
      </c>
      <c r="H18" s="71">
        <f>IF(OR('Class Bin A-B'!$B667="*",'Class Bin A-B'!$B668="*",'Class Bin A-B'!$B669="*",'Class Bin A-B'!$B670="*"),"*",SUM('Class Bin A-B'!$B667:$B670))</f>
        <v>30</v>
      </c>
      <c r="I18" s="71">
        <f>IF(OR('Class Bin A-B'!$B771="*",'Class Bin A-B'!$B772="*",'Class Bin A-B'!$B773="*",'Class Bin A-B'!$B774="*"),"*",SUM('Class Bin A-B'!$B771:$B774))</f>
        <v>130</v>
      </c>
      <c r="J18" s="71">
        <f>IF(OR('Class Bin A-B'!$B875="*",'Class Bin A-B'!$B876="*",'Class Bin A-B'!$B877="*",'Class Bin A-B'!$B878="*"),"*",SUM('Class Bin A-B'!$B875:$B878))</f>
        <v>118</v>
      </c>
      <c r="K18" s="71">
        <f>IF(OR('Class Bin A-B'!$B979="*",'Class Bin A-B'!$B980="*",'Class Bin A-B'!$B981="*",'Class Bin A-B'!$B982="*"),"*",SUM('Class Bin A-B'!$B979:$B982))</f>
        <v>157</v>
      </c>
      <c r="L18" s="71" t="str">
        <f>IF(OR('Class Bin A-B'!$B1083="*",'Class Bin A-B'!$B1084="*",'Class Bin A-B'!$B1085="*",'Class Bin A-B'!$B1086="*"),"*",SUM('Class Bin A-B'!$B1083:$B1086))</f>
        <v>*</v>
      </c>
      <c r="M18" s="71" t="str">
        <f>IF(OR('Class Bin A-B'!$B1187="*",'Class Bin A-B'!$B1188="*",'Class Bin A-B'!$B1189="*",'Class Bin A-B'!$B1190="*"),"*",SUM('Class Bin A-B'!$B1187:$B1190))</f>
        <v>*</v>
      </c>
      <c r="N18" s="71" t="str">
        <f>IF(OR('Class Bin A-B'!$B1291="*",'Class Bin A-B'!$B1292="*",'Class Bin A-B'!$B1293="*",'Class Bin A-B'!$B1294="*"),"*",SUM('Class Bin A-B'!$B1291:$B1294))</f>
        <v>*</v>
      </c>
      <c r="O18" s="407" t="str">
        <f>IF(OR('Class Bin A-B'!$B1395="*",'Class Bin A-B'!$B1396="*",'Class Bin A-B'!$B1397="*",'Class Bin A-B'!$B1398="*"),"*",SUM('Class Bin A-B'!$B1395:$B1398))</f>
        <v>*</v>
      </c>
      <c r="P18" s="419">
        <f t="shared" si="13"/>
        <v>132.80000000000001</v>
      </c>
      <c r="Q18" s="113">
        <f t="shared" si="14"/>
        <v>131.71428571428572</v>
      </c>
      <c r="R18" s="114">
        <f t="shared" si="12"/>
        <v>110.11111111111111</v>
      </c>
    </row>
    <row r="19" spans="1:18" ht="13.5" thickBot="1" x14ac:dyDescent="0.25">
      <c r="A19" s="72">
        <v>0.375</v>
      </c>
      <c r="B19" s="73" t="str">
        <f>IF(OR('Class Bin A-B'!$B47="*",'Class Bin A-B'!$B48="*",'Class Bin A-B'!$B49="*",'Class Bin A-B'!$B50="*"),"*",SUM('Class Bin A-B'!$B47:$B50))</f>
        <v>*</v>
      </c>
      <c r="C19" s="74">
        <f>IF(OR('Class Bin A-B'!$B151="*",'Class Bin A-B'!$B152="*",'Class Bin A-B'!$B153="*",'Class Bin A-B'!$B154="*"),"*",SUM('Class Bin A-B'!$B151:$B154))</f>
        <v>83</v>
      </c>
      <c r="D19" s="74">
        <f>IF(OR('Class Bin A-B'!$B255="*",'Class Bin A-B'!$B256="*",'Class Bin A-B'!$B257="*",'Class Bin A-B'!$B258="*"),"*",SUM('Class Bin A-B'!$B255:$B258))</f>
        <v>100</v>
      </c>
      <c r="E19" s="74">
        <f>IF(OR('Class Bin A-B'!$B359="*",'Class Bin A-B'!$B360="*",'Class Bin A-B'!$B361="*",'Class Bin A-B'!$B362="*"),"*",SUM('Class Bin A-B'!$B359:$B362))</f>
        <v>80</v>
      </c>
      <c r="F19" s="74">
        <f>IF(OR('Class Bin A-B'!$B463="*",'Class Bin A-B'!$B464="*",'Class Bin A-B'!$B465="*",'Class Bin A-B'!$B466="*"),"*",SUM('Class Bin A-B'!$B463:$B466))</f>
        <v>85</v>
      </c>
      <c r="G19" s="74">
        <f>IF(OR('Class Bin A-B'!$B567="*",'Class Bin A-B'!$B568="*",'Class Bin A-B'!$B569="*",'Class Bin A-B'!$B570="*"),"*",SUM('Class Bin A-B'!$B567:$B570))</f>
        <v>67</v>
      </c>
      <c r="H19" s="74">
        <f>IF(OR('Class Bin A-B'!$B671="*",'Class Bin A-B'!$B672="*",'Class Bin A-B'!$B673="*",'Class Bin A-B'!$B674="*"),"*",SUM('Class Bin A-B'!$B671:$B674))</f>
        <v>60</v>
      </c>
      <c r="I19" s="74">
        <f>IF(OR('Class Bin A-B'!$B775="*",'Class Bin A-B'!$B776="*",'Class Bin A-B'!$B777="*",'Class Bin A-B'!$B778="*"),"*",SUM('Class Bin A-B'!$B775:$B778))</f>
        <v>74</v>
      </c>
      <c r="J19" s="74">
        <f>IF(OR('Class Bin A-B'!$B879="*",'Class Bin A-B'!$B880="*",'Class Bin A-B'!$B881="*",'Class Bin A-B'!$B882="*"),"*",SUM('Class Bin A-B'!$B879:$B882))</f>
        <v>79</v>
      </c>
      <c r="K19" s="74">
        <f>IF(OR('Class Bin A-B'!$B983="*",'Class Bin A-B'!$B984="*",'Class Bin A-B'!$B985="*",'Class Bin A-B'!$B986="*"),"*",SUM('Class Bin A-B'!$B983:$B986))</f>
        <v>73</v>
      </c>
      <c r="L19" s="74" t="str">
        <f>IF(OR('Class Bin A-B'!$B1087="*",'Class Bin A-B'!$B1088="*",'Class Bin A-B'!$B1089="*",'Class Bin A-B'!$B1090="*"),"*",SUM('Class Bin A-B'!$B1087:$B1090))</f>
        <v>*</v>
      </c>
      <c r="M19" s="74" t="str">
        <f>IF(OR('Class Bin A-B'!$B1191="*",'Class Bin A-B'!$B1192="*",'Class Bin A-B'!$B1193="*",'Class Bin A-B'!$B1194="*"),"*",SUM('Class Bin A-B'!$B1191:$B1194))</f>
        <v>*</v>
      </c>
      <c r="N19" s="74" t="str">
        <f>IF(OR('Class Bin A-B'!$B1295="*",'Class Bin A-B'!$B1296="*",'Class Bin A-B'!$B1297="*",'Class Bin A-B'!$B1298="*"),"*",SUM('Class Bin A-B'!$B1295:$B1298))</f>
        <v>*</v>
      </c>
      <c r="O19" s="408" t="str">
        <f>IF(OR('Class Bin A-B'!$B1399="*",'Class Bin A-B'!$B1400="*",'Class Bin A-B'!$B1401="*",'Class Bin A-B'!$B1402="*"),"*",SUM('Class Bin A-B'!$B1399:$B1402))</f>
        <v>*</v>
      </c>
      <c r="P19" s="420">
        <f t="shared" si="13"/>
        <v>83</v>
      </c>
      <c r="Q19" s="115">
        <f t="shared" si="14"/>
        <v>82</v>
      </c>
      <c r="R19" s="116">
        <f t="shared" si="12"/>
        <v>77.888888888888886</v>
      </c>
    </row>
    <row r="20" spans="1:18" x14ac:dyDescent="0.2">
      <c r="A20" s="75">
        <v>0.41666666666666702</v>
      </c>
      <c r="B20" s="76" t="str">
        <f>IF(OR('Class Bin A-B'!$B51="*",'Class Bin A-B'!$B52="*",'Class Bin A-B'!$B53="*",'Class Bin A-B'!$B54="*"),"*",SUM('Class Bin A-B'!$B51:$B54))</f>
        <v>*</v>
      </c>
      <c r="C20" s="77">
        <f>IF(OR('Class Bin A-B'!$B155="*",'Class Bin A-B'!$B156="*",'Class Bin A-B'!$B157="*",'Class Bin A-B'!$B158="*"),"*",SUM('Class Bin A-B'!$B155:$B158))</f>
        <v>100</v>
      </c>
      <c r="D20" s="77">
        <f>IF(OR('Class Bin A-B'!$B259="*",'Class Bin A-B'!$B260="*",'Class Bin A-B'!$B261="*",'Class Bin A-B'!$B262="*"),"*",SUM('Class Bin A-B'!$B259:$B262))</f>
        <v>80</v>
      </c>
      <c r="E20" s="77">
        <f>IF(OR('Class Bin A-B'!$B363="*",'Class Bin A-B'!$B364="*",'Class Bin A-B'!$B365="*",'Class Bin A-B'!$B366="*"),"*",SUM('Class Bin A-B'!$B363:$B366))</f>
        <v>87</v>
      </c>
      <c r="F20" s="77">
        <f>IF(OR('Class Bin A-B'!$B467="*",'Class Bin A-B'!$B468="*",'Class Bin A-B'!$B469="*",'Class Bin A-B'!$B470="*"),"*",SUM('Class Bin A-B'!$B467:$B470))</f>
        <v>95</v>
      </c>
      <c r="G20" s="77">
        <f>IF(OR('Class Bin A-B'!$B571="*",'Class Bin A-B'!$B572="*",'Class Bin A-B'!$B573="*",'Class Bin A-B'!$B574="*"),"*",SUM('Class Bin A-B'!$B571:$B574))</f>
        <v>95</v>
      </c>
      <c r="H20" s="77">
        <f>IF(OR('Class Bin A-B'!$B675="*",'Class Bin A-B'!$B676="*",'Class Bin A-B'!$B677="*",'Class Bin A-B'!$B678="*"),"*",SUM('Class Bin A-B'!$B675:$B678))</f>
        <v>108</v>
      </c>
      <c r="I20" s="77">
        <f>IF(OR('Class Bin A-B'!$B779="*",'Class Bin A-B'!$B780="*",'Class Bin A-B'!$B781="*",'Class Bin A-B'!$B782="*"),"*",SUM('Class Bin A-B'!$B779:$B782))</f>
        <v>89</v>
      </c>
      <c r="J20" s="77">
        <f>IF(OR('Class Bin A-B'!$B883="*",'Class Bin A-B'!$B884="*",'Class Bin A-B'!$B885="*",'Class Bin A-B'!$B886="*"),"*",SUM('Class Bin A-B'!$B883:$B886))</f>
        <v>85</v>
      </c>
      <c r="K20" s="77">
        <f>IF(OR('Class Bin A-B'!$B987="*",'Class Bin A-B'!$B988="*",'Class Bin A-B'!$B989="*",'Class Bin A-B'!$B990="*"),"*",SUM('Class Bin A-B'!$B987:$B990))</f>
        <v>80</v>
      </c>
      <c r="L20" s="77" t="str">
        <f>IF(OR('Class Bin A-B'!$B1091="*",'Class Bin A-B'!$B1092="*",'Class Bin A-B'!$B1093="*",'Class Bin A-B'!$B1094="*"),"*",SUM('Class Bin A-B'!$B1091:$B1094))</f>
        <v>*</v>
      </c>
      <c r="M20" s="77" t="str">
        <f>IF(OR('Class Bin A-B'!$B1195="*",'Class Bin A-B'!$B1196="*",'Class Bin A-B'!$B1197="*",'Class Bin A-B'!$B1198="*"),"*",SUM('Class Bin A-B'!$B1195:$B1198))</f>
        <v>*</v>
      </c>
      <c r="N20" s="77" t="str">
        <f>IF(OR('Class Bin A-B'!$B1299="*",'Class Bin A-B'!$B1300="*",'Class Bin A-B'!$B1301="*",'Class Bin A-B'!$B1302="*"),"*",SUM('Class Bin A-B'!$B1299:$B1302))</f>
        <v>*</v>
      </c>
      <c r="O20" s="406" t="str">
        <f>IF(OR('Class Bin A-B'!$B1403="*",'Class Bin A-B'!$B1404="*",'Class Bin A-B'!$B1405="*",'Class Bin A-B'!$B1406="*"),"*",SUM('Class Bin A-B'!$B1403:$B1406))</f>
        <v>*</v>
      </c>
      <c r="P20" s="421">
        <f t="shared" si="13"/>
        <v>86.4</v>
      </c>
      <c r="Q20" s="117">
        <f t="shared" si="14"/>
        <v>88</v>
      </c>
      <c r="R20" s="118">
        <f t="shared" si="12"/>
        <v>91</v>
      </c>
    </row>
    <row r="21" spans="1:18" x14ac:dyDescent="0.2">
      <c r="A21" s="69">
        <v>0.45833333333333398</v>
      </c>
      <c r="B21" s="70">
        <f>IF(OR('Class Bin A-B'!$B55="*",'Class Bin A-B'!$B56="*",'Class Bin A-B'!$B57="*",'Class Bin A-B'!$B58="*"),"*",SUM('Class Bin A-B'!$B55:$B58))</f>
        <v>76</v>
      </c>
      <c r="C21" s="71">
        <f>IF(OR('Class Bin A-B'!$B159="*",'Class Bin A-B'!$B160="*",'Class Bin A-B'!$B161="*",'Class Bin A-B'!$B162="*"),"*",SUM('Class Bin A-B'!$B159:$B162))</f>
        <v>80</v>
      </c>
      <c r="D21" s="71">
        <f>IF(OR('Class Bin A-B'!$B263="*",'Class Bin A-B'!$B264="*",'Class Bin A-B'!$B265="*",'Class Bin A-B'!$B266="*"),"*",SUM('Class Bin A-B'!$B263:$B266))</f>
        <v>92</v>
      </c>
      <c r="E21" s="71">
        <f>IF(OR('Class Bin A-B'!$B367="*",'Class Bin A-B'!$B368="*",'Class Bin A-B'!$B369="*",'Class Bin A-B'!$B370="*"),"*",SUM('Class Bin A-B'!$B367:$B370))</f>
        <v>79</v>
      </c>
      <c r="F21" s="71">
        <f>IF(OR('Class Bin A-B'!$B471="*",'Class Bin A-B'!$B472="*",'Class Bin A-B'!$B473="*",'Class Bin A-B'!$B474="*"),"*",SUM('Class Bin A-B'!$B471:$B474))</f>
        <v>122</v>
      </c>
      <c r="G21" s="71">
        <f>IF(OR('Class Bin A-B'!$B575="*",'Class Bin A-B'!$B576="*",'Class Bin A-B'!$B577="*",'Class Bin A-B'!$B578="*"),"*",SUM('Class Bin A-B'!$B575:$B578))</f>
        <v>95</v>
      </c>
      <c r="H21" s="71">
        <f>IF(OR('Class Bin A-B'!$B679="*",'Class Bin A-B'!$B680="*",'Class Bin A-B'!$B681="*",'Class Bin A-B'!$B682="*"),"*",SUM('Class Bin A-B'!$B679:$B682))</f>
        <v>67</v>
      </c>
      <c r="I21" s="71">
        <f>IF(OR('Class Bin A-B'!$B783="*",'Class Bin A-B'!$B784="*",'Class Bin A-B'!$B785="*",'Class Bin A-B'!$B786="*"),"*",SUM('Class Bin A-B'!$B783:$B786))</f>
        <v>96</v>
      </c>
      <c r="J21" s="71">
        <f>IF(OR('Class Bin A-B'!$B887="*",'Class Bin A-B'!$B888="*",'Class Bin A-B'!$B889="*",'Class Bin A-B'!$B890="*"),"*",SUM('Class Bin A-B'!$B887:$B890))</f>
        <v>80</v>
      </c>
      <c r="K21" s="71">
        <f>IF(OR('Class Bin A-B'!$B991="*",'Class Bin A-B'!$B992="*",'Class Bin A-B'!$B993="*",'Class Bin A-B'!$B994="*"),"*",SUM('Class Bin A-B'!$B991:$B994))</f>
        <v>95</v>
      </c>
      <c r="L21" s="71" t="str">
        <f>IF(OR('Class Bin A-B'!$B1095="*",'Class Bin A-B'!$B1096="*",'Class Bin A-B'!$B1097="*",'Class Bin A-B'!$B1098="*"),"*",SUM('Class Bin A-B'!$B1095:$B1098))</f>
        <v>*</v>
      </c>
      <c r="M21" s="71" t="str">
        <f>IF(OR('Class Bin A-B'!$B1199="*",'Class Bin A-B'!$B1200="*",'Class Bin A-B'!$B1201="*",'Class Bin A-B'!$B1202="*"),"*",SUM('Class Bin A-B'!$B1199:$B1202))</f>
        <v>*</v>
      </c>
      <c r="N21" s="71" t="str">
        <f>IF(OR('Class Bin A-B'!$B1303="*",'Class Bin A-B'!$B1304="*",'Class Bin A-B'!$B1305="*",'Class Bin A-B'!$B1306="*"),"*",SUM('Class Bin A-B'!$B1303:$B1306))</f>
        <v>*</v>
      </c>
      <c r="O21" s="407" t="str">
        <f>IF(OR('Class Bin A-B'!$B1407="*",'Class Bin A-B'!$B1408="*",'Class Bin A-B'!$B1409="*",'Class Bin A-B'!$B1410="*"),"*",SUM('Class Bin A-B'!$B1407:$B1410))</f>
        <v>*</v>
      </c>
      <c r="P21" s="419">
        <f t="shared" si="13"/>
        <v>85.2</v>
      </c>
      <c r="Q21" s="113">
        <f t="shared" si="14"/>
        <v>90</v>
      </c>
      <c r="R21" s="114">
        <f t="shared" si="12"/>
        <v>88.2</v>
      </c>
    </row>
    <row r="22" spans="1:18" x14ac:dyDescent="0.2">
      <c r="A22" s="69">
        <v>0.5</v>
      </c>
      <c r="B22" s="70">
        <f>IF(OR('Class Bin A-B'!$B59="*",'Class Bin A-B'!$B60="*",'Class Bin A-B'!$B61="*",'Class Bin A-B'!$B62="*"),"*",SUM('Class Bin A-B'!$B59:$B62))</f>
        <v>82</v>
      </c>
      <c r="C22" s="71">
        <f>IF(OR('Class Bin A-B'!$B163="*",'Class Bin A-B'!$B164="*",'Class Bin A-B'!$B165="*",'Class Bin A-B'!$B166="*"),"*",SUM('Class Bin A-B'!$B163:$B166))</f>
        <v>80</v>
      </c>
      <c r="D22" s="71">
        <f>IF(OR('Class Bin A-B'!$B267="*",'Class Bin A-B'!$B268="*",'Class Bin A-B'!$B269="*",'Class Bin A-B'!$B270="*"),"*",SUM('Class Bin A-B'!$B267:$B270))</f>
        <v>96</v>
      </c>
      <c r="E22" s="71">
        <f>IF(OR('Class Bin A-B'!$B371="*",'Class Bin A-B'!$B372="*",'Class Bin A-B'!$B373="*",'Class Bin A-B'!$B374="*"),"*",SUM('Class Bin A-B'!$B371:$B374))</f>
        <v>86</v>
      </c>
      <c r="F22" s="71">
        <f>IF(OR('Class Bin A-B'!$B475="*",'Class Bin A-B'!$B476="*",'Class Bin A-B'!$B477="*",'Class Bin A-B'!$B478="*"),"*",SUM('Class Bin A-B'!$B475:$B478))</f>
        <v>89</v>
      </c>
      <c r="G22" s="71">
        <f>IF(OR('Class Bin A-B'!$B579="*",'Class Bin A-B'!$B580="*",'Class Bin A-B'!$B581="*",'Class Bin A-B'!$B582="*"),"*",SUM('Class Bin A-B'!$B579:$B582))</f>
        <v>109</v>
      </c>
      <c r="H22" s="71">
        <f>IF(OR('Class Bin A-B'!$B683="*",'Class Bin A-B'!$B684="*",'Class Bin A-B'!$B685="*",'Class Bin A-B'!$B686="*"),"*",SUM('Class Bin A-B'!$B683:$B686))</f>
        <v>93</v>
      </c>
      <c r="I22" s="71">
        <f>IF(OR('Class Bin A-B'!$B787="*",'Class Bin A-B'!$B788="*",'Class Bin A-B'!$B789="*",'Class Bin A-B'!$B790="*"),"*",SUM('Class Bin A-B'!$B787:$B790))</f>
        <v>77</v>
      </c>
      <c r="J22" s="71">
        <f>IF(OR('Class Bin A-B'!$B891="*",'Class Bin A-B'!$B892="*",'Class Bin A-B'!$B893="*",'Class Bin A-B'!$B894="*"),"*",SUM('Class Bin A-B'!$B891:$B894))</f>
        <v>88</v>
      </c>
      <c r="K22" s="71">
        <f>IF(OR('Class Bin A-B'!$B995="*",'Class Bin A-B'!$B996="*",'Class Bin A-B'!$B997="*",'Class Bin A-B'!$B998="*"),"*",SUM('Class Bin A-B'!$B995:$B998))</f>
        <v>84</v>
      </c>
      <c r="L22" s="71" t="str">
        <f>IF(OR('Class Bin A-B'!$B1099="*",'Class Bin A-B'!$B1100="*",'Class Bin A-B'!$B1101="*",'Class Bin A-B'!$B1102="*"),"*",SUM('Class Bin A-B'!$B1099:$B1102))</f>
        <v>*</v>
      </c>
      <c r="M22" s="71" t="str">
        <f>IF(OR('Class Bin A-B'!$B1203="*",'Class Bin A-B'!$B1204="*",'Class Bin A-B'!$B1205="*",'Class Bin A-B'!$B1206="*"),"*",SUM('Class Bin A-B'!$B1203:$B1206))</f>
        <v>*</v>
      </c>
      <c r="N22" s="71" t="str">
        <f>IF(OR('Class Bin A-B'!$B1307="*",'Class Bin A-B'!$B1308="*",'Class Bin A-B'!$B1309="*",'Class Bin A-B'!$B1310="*"),"*",SUM('Class Bin A-B'!$B1307:$B1310))</f>
        <v>*</v>
      </c>
      <c r="O22" s="407" t="str">
        <f>IF(OR('Class Bin A-B'!$B1411="*",'Class Bin A-B'!$B1412="*",'Class Bin A-B'!$B1413="*",'Class Bin A-B'!$B1414="*"),"*",SUM('Class Bin A-B'!$B1411:$B1414))</f>
        <v>*</v>
      </c>
      <c r="P22" s="419">
        <f t="shared" si="13"/>
        <v>86.8</v>
      </c>
      <c r="Q22" s="113">
        <f t="shared" si="14"/>
        <v>85.25</v>
      </c>
      <c r="R22" s="114">
        <f t="shared" si="12"/>
        <v>88.4</v>
      </c>
    </row>
    <row r="23" spans="1:18" x14ac:dyDescent="0.2">
      <c r="A23" s="69">
        <v>0.54166666666666696</v>
      </c>
      <c r="B23" s="70">
        <f>IF(OR('Class Bin A-B'!$B63="*",'Class Bin A-B'!$B64="*",'Class Bin A-B'!$B65="*",'Class Bin A-B'!$B66="*"),"*",SUM('Class Bin A-B'!$B63:$B66))</f>
        <v>88</v>
      </c>
      <c r="C23" s="71">
        <f>IF(OR('Class Bin A-B'!$B167="*",'Class Bin A-B'!$B168="*",'Class Bin A-B'!$B169="*",'Class Bin A-B'!$B170="*"),"*",SUM('Class Bin A-B'!$B167:$B170))</f>
        <v>90</v>
      </c>
      <c r="D23" s="71">
        <f>IF(OR('Class Bin A-B'!$B271="*",'Class Bin A-B'!$B272="*",'Class Bin A-B'!$B273="*",'Class Bin A-B'!$B274="*"),"*",SUM('Class Bin A-B'!$B271:$B274))</f>
        <v>90</v>
      </c>
      <c r="E23" s="71">
        <f>IF(OR('Class Bin A-B'!$B375="*",'Class Bin A-B'!$B376="*",'Class Bin A-B'!$B377="*",'Class Bin A-B'!$B378="*"),"*",SUM('Class Bin A-B'!$B375:$B378))</f>
        <v>92</v>
      </c>
      <c r="F23" s="71">
        <f>IF(OR('Class Bin A-B'!$B479="*",'Class Bin A-B'!$B480="*",'Class Bin A-B'!$B481="*",'Class Bin A-B'!$B482="*"),"*",SUM('Class Bin A-B'!$B479:$B482))</f>
        <v>104</v>
      </c>
      <c r="G23" s="71">
        <f>IF(OR('Class Bin A-B'!$B583="*",'Class Bin A-B'!$B584="*",'Class Bin A-B'!$B585="*",'Class Bin A-B'!$B586="*"),"*",SUM('Class Bin A-B'!$B583:$B586))</f>
        <v>79</v>
      </c>
      <c r="H23" s="71">
        <f>IF(OR('Class Bin A-B'!$B687="*",'Class Bin A-B'!$B688="*",'Class Bin A-B'!$B689="*",'Class Bin A-B'!$B690="*"),"*",SUM('Class Bin A-B'!$B687:$B690))</f>
        <v>88</v>
      </c>
      <c r="I23" s="71">
        <f>IF(OR('Class Bin A-B'!$B791="*",'Class Bin A-B'!$B792="*",'Class Bin A-B'!$B793="*",'Class Bin A-B'!$B794="*"),"*",SUM('Class Bin A-B'!$B791:$B794))</f>
        <v>86</v>
      </c>
      <c r="J23" s="71">
        <f>IF(OR('Class Bin A-B'!$B895="*",'Class Bin A-B'!$B896="*",'Class Bin A-B'!$B897="*",'Class Bin A-B'!$B898="*"),"*",SUM('Class Bin A-B'!$B895:$B898))</f>
        <v>96</v>
      </c>
      <c r="K23" s="71">
        <f>IF(OR('Class Bin A-B'!$B999="*",'Class Bin A-B'!$B1000="*",'Class Bin A-B'!$B1001="*",'Class Bin A-B'!$B1002="*"),"*",SUM('Class Bin A-B'!$B999:$B1002))</f>
        <v>77</v>
      </c>
      <c r="L23" s="71" t="str">
        <f>IF(OR('Class Bin A-B'!$B1103="*",'Class Bin A-B'!$B1104="*",'Class Bin A-B'!$B1105="*",'Class Bin A-B'!$B1106="*"),"*",SUM('Class Bin A-B'!$B1103:$B1106))</f>
        <v>*</v>
      </c>
      <c r="M23" s="71" t="str">
        <f>IF(OR('Class Bin A-B'!$B1207="*",'Class Bin A-B'!$B1208="*",'Class Bin A-B'!$B1209="*",'Class Bin A-B'!$B1210="*"),"*",SUM('Class Bin A-B'!$B1207:$B1210))</f>
        <v>*</v>
      </c>
      <c r="N23" s="71" t="str">
        <f>IF(OR('Class Bin A-B'!$B1311="*",'Class Bin A-B'!$B1312="*",'Class Bin A-B'!$B1313="*",'Class Bin A-B'!$B1314="*"),"*",SUM('Class Bin A-B'!$B1311:$B1314))</f>
        <v>*</v>
      </c>
      <c r="O23" s="407" t="str">
        <f>IF(OR('Class Bin A-B'!$B1415="*",'Class Bin A-B'!$B1416="*",'Class Bin A-B'!$B1417="*",'Class Bin A-B'!$B1418="*"),"*",SUM('Class Bin A-B'!$B1415:$B1418))</f>
        <v>*</v>
      </c>
      <c r="P23" s="419">
        <f t="shared" si="13"/>
        <v>89</v>
      </c>
      <c r="Q23" s="113">
        <f t="shared" si="14"/>
        <v>90.375</v>
      </c>
      <c r="R23" s="114">
        <f t="shared" si="12"/>
        <v>89</v>
      </c>
    </row>
    <row r="24" spans="1:18" x14ac:dyDescent="0.2">
      <c r="A24" s="69">
        <v>0.58333333333333404</v>
      </c>
      <c r="B24" s="70">
        <f>IF(OR('Class Bin A-B'!$B67="*",'Class Bin A-B'!$B68="*",'Class Bin A-B'!$B69="*",'Class Bin A-B'!$B70="*"),"*",SUM('Class Bin A-B'!$B67:$B70))</f>
        <v>95</v>
      </c>
      <c r="C24" s="71">
        <f>IF(OR('Class Bin A-B'!$B171="*",'Class Bin A-B'!$B172="*",'Class Bin A-B'!$B173="*",'Class Bin A-B'!$B174="*"),"*",SUM('Class Bin A-B'!$B171:$B174))</f>
        <v>92</v>
      </c>
      <c r="D24" s="71">
        <f>IF(OR('Class Bin A-B'!$B275="*",'Class Bin A-B'!$B276="*",'Class Bin A-B'!$B277="*",'Class Bin A-B'!$B278="*"),"*",SUM('Class Bin A-B'!$B275:$B278))</f>
        <v>100</v>
      </c>
      <c r="E24" s="71">
        <f>IF(OR('Class Bin A-B'!$B379="*",'Class Bin A-B'!$B380="*",'Class Bin A-B'!$B381="*",'Class Bin A-B'!$B382="*"),"*",SUM('Class Bin A-B'!$B379:$B382))</f>
        <v>109</v>
      </c>
      <c r="F24" s="71">
        <f>IF(OR('Class Bin A-B'!$B483="*",'Class Bin A-B'!$B484="*",'Class Bin A-B'!$B485="*",'Class Bin A-B'!$B486="*"),"*",SUM('Class Bin A-B'!$B483:$B486))</f>
        <v>88</v>
      </c>
      <c r="G24" s="71">
        <f>IF(OR('Class Bin A-B'!$B587="*",'Class Bin A-B'!$B588="*",'Class Bin A-B'!$B589="*",'Class Bin A-B'!$B590="*"),"*",SUM('Class Bin A-B'!$B587:$B590))</f>
        <v>81</v>
      </c>
      <c r="H24" s="71">
        <f>IF(OR('Class Bin A-B'!$B691="*",'Class Bin A-B'!$B692="*",'Class Bin A-B'!$B693="*",'Class Bin A-B'!$B694="*"),"*",SUM('Class Bin A-B'!$B691:$B694))</f>
        <v>99</v>
      </c>
      <c r="I24" s="71">
        <f>IF(OR('Class Bin A-B'!$B795="*",'Class Bin A-B'!$B796="*",'Class Bin A-B'!$B797="*",'Class Bin A-B'!$B798="*"),"*",SUM('Class Bin A-B'!$B795:$B798))</f>
        <v>98</v>
      </c>
      <c r="J24" s="71">
        <f>IF(OR('Class Bin A-B'!$B899="*",'Class Bin A-B'!$B900="*",'Class Bin A-B'!$B901="*",'Class Bin A-B'!$B902="*"),"*",SUM('Class Bin A-B'!$B899:$B902))</f>
        <v>100</v>
      </c>
      <c r="K24" s="71" t="str">
        <f>IF(OR('Class Bin A-B'!$B1003="*",'Class Bin A-B'!$B1004="*",'Class Bin A-B'!$B1005="*",'Class Bin A-B'!$B1006="*"),"*",SUM('Class Bin A-B'!$B1003:$B1006))</f>
        <v>*</v>
      </c>
      <c r="L24" s="71" t="str">
        <f>IF(OR('Class Bin A-B'!$B1107="*",'Class Bin A-B'!$B1108="*",'Class Bin A-B'!$B1109="*",'Class Bin A-B'!$B1110="*"),"*",SUM('Class Bin A-B'!$B1107:$B1110))</f>
        <v>*</v>
      </c>
      <c r="M24" s="71" t="str">
        <f>IF(OR('Class Bin A-B'!$B1211="*",'Class Bin A-B'!$B1212="*",'Class Bin A-B'!$B1213="*",'Class Bin A-B'!$B1214="*"),"*",SUM('Class Bin A-B'!$B1211:$B1214))</f>
        <v>*</v>
      </c>
      <c r="N24" s="71" t="str">
        <f>IF(OR('Class Bin A-B'!$B1315="*",'Class Bin A-B'!$B1316="*",'Class Bin A-B'!$B1317="*",'Class Bin A-B'!$B1318="*"),"*",SUM('Class Bin A-B'!$B1315:$B1318))</f>
        <v>*</v>
      </c>
      <c r="O24" s="407" t="str">
        <f>IF(OR('Class Bin A-B'!$B1419="*",'Class Bin A-B'!$B1420="*",'Class Bin A-B'!$B1421="*",'Class Bin A-B'!$B1422="*"),"*",SUM('Class Bin A-B'!$B1419:$B1422))</f>
        <v>*</v>
      </c>
      <c r="P24" s="419">
        <f t="shared" si="13"/>
        <v>100.25</v>
      </c>
      <c r="Q24" s="113">
        <f t="shared" si="14"/>
        <v>97.428571428571431</v>
      </c>
      <c r="R24" s="114">
        <f t="shared" si="12"/>
        <v>95.777777777777771</v>
      </c>
    </row>
    <row r="25" spans="1:18" ht="13.5" thickBot="1" x14ac:dyDescent="0.25">
      <c r="A25" s="78">
        <v>0.625</v>
      </c>
      <c r="B25" s="79">
        <f>IF(OR('Class Bin A-B'!$B71="*",'Class Bin A-B'!$B72="*",'Class Bin A-B'!$B73="*",'Class Bin A-B'!$B74="*"),"*",SUM('Class Bin A-B'!$B71:$B74))</f>
        <v>102</v>
      </c>
      <c r="C25" s="80">
        <f>IF(OR('Class Bin A-B'!$B175="*",'Class Bin A-B'!$B176="*",'Class Bin A-B'!$B177="*",'Class Bin A-B'!$B178="*"),"*",SUM('Class Bin A-B'!$B175:$B178))</f>
        <v>116</v>
      </c>
      <c r="D25" s="80">
        <f>IF(OR('Class Bin A-B'!$B279="*",'Class Bin A-B'!$B280="*",'Class Bin A-B'!$B281="*",'Class Bin A-B'!$B282="*"),"*",SUM('Class Bin A-B'!$B279:$B282))</f>
        <v>113</v>
      </c>
      <c r="E25" s="80">
        <f>IF(OR('Class Bin A-B'!$B383="*",'Class Bin A-B'!$B384="*",'Class Bin A-B'!$B385="*",'Class Bin A-B'!$B386="*"),"*",SUM('Class Bin A-B'!$B383:$B386))</f>
        <v>131</v>
      </c>
      <c r="F25" s="80">
        <f>IF(OR('Class Bin A-B'!$B487="*",'Class Bin A-B'!$B488="*",'Class Bin A-B'!$B489="*",'Class Bin A-B'!$B490="*"),"*",SUM('Class Bin A-B'!$B487:$B490))</f>
        <v>112</v>
      </c>
      <c r="G25" s="80">
        <f>IF(OR('Class Bin A-B'!$B591="*",'Class Bin A-B'!$B592="*",'Class Bin A-B'!$B593="*",'Class Bin A-B'!$B594="*"),"*",SUM('Class Bin A-B'!$B591:$B594))</f>
        <v>91</v>
      </c>
      <c r="H25" s="80">
        <f>IF(OR('Class Bin A-B'!$B695="*",'Class Bin A-B'!$B696="*",'Class Bin A-B'!$B697="*",'Class Bin A-B'!$B698="*"),"*",SUM('Class Bin A-B'!$B695:$B698))</f>
        <v>74</v>
      </c>
      <c r="I25" s="80">
        <f>IF(OR('Class Bin A-B'!$B799="*",'Class Bin A-B'!$B800="*",'Class Bin A-B'!$B801="*",'Class Bin A-B'!$B802="*"),"*",SUM('Class Bin A-B'!$B799:$B802))</f>
        <v>133</v>
      </c>
      <c r="J25" s="80">
        <f>IF(OR('Class Bin A-B'!$B903="*",'Class Bin A-B'!$B904="*",'Class Bin A-B'!$B905="*",'Class Bin A-B'!$B906="*"),"*",SUM('Class Bin A-B'!$B903:$B906))</f>
        <v>125</v>
      </c>
      <c r="K25" s="80" t="str">
        <f>IF(OR('Class Bin A-B'!$B1007="*",'Class Bin A-B'!$B1008="*",'Class Bin A-B'!$B1009="*",'Class Bin A-B'!$B1010="*"),"*",SUM('Class Bin A-B'!$B1007:$B1010))</f>
        <v>*</v>
      </c>
      <c r="L25" s="80" t="str">
        <f>IF(OR('Class Bin A-B'!$B1111="*",'Class Bin A-B'!$B1112="*",'Class Bin A-B'!$B1113="*",'Class Bin A-B'!$B1114="*"),"*",SUM('Class Bin A-B'!$B1111:$B1114))</f>
        <v>*</v>
      </c>
      <c r="M25" s="80" t="str">
        <f>IF(OR('Class Bin A-B'!$B1215="*",'Class Bin A-B'!$B1216="*",'Class Bin A-B'!$B1217="*",'Class Bin A-B'!$B1218="*"),"*",SUM('Class Bin A-B'!$B1215:$B1218))</f>
        <v>*</v>
      </c>
      <c r="N25" s="80" t="str">
        <f>IF(OR('Class Bin A-B'!$B1319="*",'Class Bin A-B'!$B1320="*",'Class Bin A-B'!$B1321="*",'Class Bin A-B'!$B1322="*"),"*",SUM('Class Bin A-B'!$B1319:$B1322))</f>
        <v>*</v>
      </c>
      <c r="O25" s="409" t="str">
        <f>IF(OR('Class Bin A-B'!$B1423="*",'Class Bin A-B'!$B1424="*",'Class Bin A-B'!$B1425="*",'Class Bin A-B'!$B1426="*"),"*",SUM('Class Bin A-B'!$B1423:$B1426))</f>
        <v>*</v>
      </c>
      <c r="P25" s="422">
        <f t="shared" si="13"/>
        <v>121.25</v>
      </c>
      <c r="Q25" s="119">
        <f t="shared" si="14"/>
        <v>118.85714285714286</v>
      </c>
      <c r="R25" s="120">
        <f t="shared" si="12"/>
        <v>110.77777777777777</v>
      </c>
    </row>
    <row r="26" spans="1:18" x14ac:dyDescent="0.2">
      <c r="A26" s="75">
        <v>0.66666666666666696</v>
      </c>
      <c r="B26" s="76">
        <f>IF(OR('Class Bin A-B'!$B75="*",'Class Bin A-B'!$B76="*",'Class Bin A-B'!$B77="*",'Class Bin A-B'!$B78="*"),"*",SUM('Class Bin A-B'!$B75:$B78))</f>
        <v>123</v>
      </c>
      <c r="C26" s="77">
        <f>IF(OR('Class Bin A-B'!$B179="*",'Class Bin A-B'!$B180="*",'Class Bin A-B'!$B181="*",'Class Bin A-B'!$B182="*"),"*",SUM('Class Bin A-B'!$B179:$B182))</f>
        <v>130</v>
      </c>
      <c r="D26" s="77">
        <f>IF(OR('Class Bin A-B'!$B283="*",'Class Bin A-B'!$B284="*",'Class Bin A-B'!$B285="*",'Class Bin A-B'!$B286="*"),"*",SUM('Class Bin A-B'!$B283:$B286))</f>
        <v>150</v>
      </c>
      <c r="E26" s="77">
        <f>IF(OR('Class Bin A-B'!$B387="*",'Class Bin A-B'!$B388="*",'Class Bin A-B'!$B389="*",'Class Bin A-B'!$B390="*"),"*",SUM('Class Bin A-B'!$B387:$B390))</f>
        <v>153</v>
      </c>
      <c r="F26" s="77">
        <f>IF(OR('Class Bin A-B'!$B491="*",'Class Bin A-B'!$B492="*",'Class Bin A-B'!$B493="*",'Class Bin A-B'!$B494="*"),"*",SUM('Class Bin A-B'!$B491:$B494))</f>
        <v>140</v>
      </c>
      <c r="G26" s="77">
        <f>IF(OR('Class Bin A-B'!$B595="*",'Class Bin A-B'!$B596="*",'Class Bin A-B'!$B597="*",'Class Bin A-B'!$B598="*"),"*",SUM('Class Bin A-B'!$B595:$B598))</f>
        <v>96</v>
      </c>
      <c r="H26" s="77">
        <f>IF(OR('Class Bin A-B'!$B699="*",'Class Bin A-B'!$B700="*",'Class Bin A-B'!$B701="*",'Class Bin A-B'!$B702="*"),"*",SUM('Class Bin A-B'!$B699:$B702))</f>
        <v>87</v>
      </c>
      <c r="I26" s="77">
        <f>IF(OR('Class Bin A-B'!$B803="*",'Class Bin A-B'!$B804="*",'Class Bin A-B'!$B805="*",'Class Bin A-B'!$B806="*"),"*",SUM('Class Bin A-B'!$B803:$B806))</f>
        <v>127</v>
      </c>
      <c r="J26" s="77">
        <f>IF(OR('Class Bin A-B'!$B907="*",'Class Bin A-B'!$B908="*",'Class Bin A-B'!$B909="*",'Class Bin A-B'!$B910="*"),"*",SUM('Class Bin A-B'!$B907:$B910))</f>
        <v>141</v>
      </c>
      <c r="K26" s="77" t="str">
        <f>IF(OR('Class Bin A-B'!$B1011="*",'Class Bin A-B'!$B1012="*",'Class Bin A-B'!$B1013="*",'Class Bin A-B'!$B1014="*"),"*",SUM('Class Bin A-B'!$B1011:$B1014))</f>
        <v>*</v>
      </c>
      <c r="L26" s="77" t="str">
        <f>IF(OR('Class Bin A-B'!$B1115="*",'Class Bin A-B'!$B1116="*",'Class Bin A-B'!$B1117="*",'Class Bin A-B'!$B1118="*"),"*",SUM('Class Bin A-B'!$B1115:$B1118))</f>
        <v>*</v>
      </c>
      <c r="M26" s="77" t="str">
        <f>IF(OR('Class Bin A-B'!$B1219="*",'Class Bin A-B'!$B1220="*",'Class Bin A-B'!$B1221="*",'Class Bin A-B'!$B1222="*"),"*",SUM('Class Bin A-B'!$B1219:$B1222))</f>
        <v>*</v>
      </c>
      <c r="N26" s="77" t="str">
        <f>IF(OR('Class Bin A-B'!$B1323="*",'Class Bin A-B'!$B1324="*",'Class Bin A-B'!$B1325="*",'Class Bin A-B'!$B1326="*"),"*",SUM('Class Bin A-B'!$B1323:$B1326))</f>
        <v>*</v>
      </c>
      <c r="O26" s="406" t="str">
        <f>IF(OR('Class Bin A-B'!$B1427="*",'Class Bin A-B'!$B1428="*",'Class Bin A-B'!$B1429="*",'Class Bin A-B'!$B1430="*"),"*",SUM('Class Bin A-B'!$B1427:$B1430))</f>
        <v>*</v>
      </c>
      <c r="P26" s="421">
        <f t="shared" si="13"/>
        <v>143.5</v>
      </c>
      <c r="Q26" s="117">
        <f t="shared" si="14"/>
        <v>137.71428571428572</v>
      </c>
      <c r="R26" s="118">
        <f t="shared" si="12"/>
        <v>127.44444444444444</v>
      </c>
    </row>
    <row r="27" spans="1:18" x14ac:dyDescent="0.2">
      <c r="A27" s="69">
        <v>0.70833333333333404</v>
      </c>
      <c r="B27" s="70">
        <f>IF(OR('Class Bin A-B'!$B79="*",'Class Bin A-B'!$B80="*",'Class Bin A-B'!$B81="*",'Class Bin A-B'!$B82="*"),"*",SUM('Class Bin A-B'!$B79:$B82))</f>
        <v>136</v>
      </c>
      <c r="C27" s="71">
        <f>IF(OR('Class Bin A-B'!$B183="*",'Class Bin A-B'!$B184="*",'Class Bin A-B'!$B185="*",'Class Bin A-B'!$B186="*"),"*",SUM('Class Bin A-B'!$B183:$B186))</f>
        <v>158</v>
      </c>
      <c r="D27" s="71">
        <f>IF(OR('Class Bin A-B'!$B287="*",'Class Bin A-B'!$B288="*",'Class Bin A-B'!$B289="*",'Class Bin A-B'!$B290="*"),"*",SUM('Class Bin A-B'!$B287:$B290))</f>
        <v>168</v>
      </c>
      <c r="E27" s="71">
        <f>IF(OR('Class Bin A-B'!$B391="*",'Class Bin A-B'!$B392="*",'Class Bin A-B'!$B393="*",'Class Bin A-B'!$B394="*"),"*",SUM('Class Bin A-B'!$B391:$B394))</f>
        <v>195</v>
      </c>
      <c r="F27" s="71">
        <f>IF(OR('Class Bin A-B'!$B495="*",'Class Bin A-B'!$B496="*",'Class Bin A-B'!$B497="*",'Class Bin A-B'!$B498="*"),"*",SUM('Class Bin A-B'!$B495:$B498))</f>
        <v>120</v>
      </c>
      <c r="G27" s="71">
        <f>IF(OR('Class Bin A-B'!$B599="*",'Class Bin A-B'!$B600="*",'Class Bin A-B'!$B601="*",'Class Bin A-B'!$B602="*"),"*",SUM('Class Bin A-B'!$B599:$B602))</f>
        <v>76</v>
      </c>
      <c r="H27" s="71">
        <f>IF(OR('Class Bin A-B'!$B703="*",'Class Bin A-B'!$B704="*",'Class Bin A-B'!$B705="*",'Class Bin A-B'!$B706="*"),"*",SUM('Class Bin A-B'!$B703:$B706))</f>
        <v>47</v>
      </c>
      <c r="I27" s="71">
        <f>IF(OR('Class Bin A-B'!$B807="*",'Class Bin A-B'!$B808="*",'Class Bin A-B'!$B809="*",'Class Bin A-B'!$B810="*"),"*",SUM('Class Bin A-B'!$B807:$B810))</f>
        <v>125</v>
      </c>
      <c r="J27" s="71">
        <f>IF(OR('Class Bin A-B'!$B911="*",'Class Bin A-B'!$B912="*",'Class Bin A-B'!$B913="*",'Class Bin A-B'!$B914="*"),"*",SUM('Class Bin A-B'!$B911:$B914))</f>
        <v>140</v>
      </c>
      <c r="K27" s="71" t="str">
        <f>IF(OR('Class Bin A-B'!$B1015="*",'Class Bin A-B'!$B1016="*",'Class Bin A-B'!$B1017="*",'Class Bin A-B'!$B1018="*"),"*",SUM('Class Bin A-B'!$B1015:$B1018))</f>
        <v>*</v>
      </c>
      <c r="L27" s="71" t="str">
        <f>IF(OR('Class Bin A-B'!$B1119="*",'Class Bin A-B'!$B1120="*",'Class Bin A-B'!$B1121="*",'Class Bin A-B'!$B1122="*"),"*",SUM('Class Bin A-B'!$B1119:$B1122))</f>
        <v>*</v>
      </c>
      <c r="M27" s="71" t="str">
        <f>IF(OR('Class Bin A-B'!$B1223="*",'Class Bin A-B'!$B1224="*",'Class Bin A-B'!$B1225="*",'Class Bin A-B'!$B1226="*"),"*",SUM('Class Bin A-B'!$B1223:$B1226))</f>
        <v>*</v>
      </c>
      <c r="N27" s="71" t="str">
        <f>IF(OR('Class Bin A-B'!$B1327="*",'Class Bin A-B'!$B1328="*",'Class Bin A-B'!$B1329="*",'Class Bin A-B'!$B1330="*"),"*",SUM('Class Bin A-B'!$B1327:$B1330))</f>
        <v>*</v>
      </c>
      <c r="O27" s="407" t="str">
        <f>IF(OR('Class Bin A-B'!$B1431="*",'Class Bin A-B'!$B1432="*",'Class Bin A-B'!$B1433="*",'Class Bin A-B'!$B1434="*"),"*",SUM('Class Bin A-B'!$B1431:$B1434))</f>
        <v>*</v>
      </c>
      <c r="P27" s="419">
        <f t="shared" si="13"/>
        <v>165.25</v>
      </c>
      <c r="Q27" s="113">
        <f t="shared" si="14"/>
        <v>148.85714285714286</v>
      </c>
      <c r="R27" s="114">
        <f t="shared" si="12"/>
        <v>129.44444444444446</v>
      </c>
    </row>
    <row r="28" spans="1:18" ht="13.5" thickBot="1" x14ac:dyDescent="0.25">
      <c r="A28" s="78">
        <v>0.75</v>
      </c>
      <c r="B28" s="79">
        <f>IF(OR('Class Bin A-B'!$B83="*",'Class Bin A-B'!$B84="*",'Class Bin A-B'!$B85="*",'Class Bin A-B'!$B86="*"),"*",SUM('Class Bin A-B'!$B83:$B86))</f>
        <v>83</v>
      </c>
      <c r="C28" s="80">
        <f>IF(OR('Class Bin A-B'!$B187="*",'Class Bin A-B'!$B188="*",'Class Bin A-B'!$B189="*",'Class Bin A-B'!$B190="*"),"*",SUM('Class Bin A-B'!$B187:$B190))</f>
        <v>101</v>
      </c>
      <c r="D28" s="80">
        <f>IF(OR('Class Bin A-B'!$B291="*",'Class Bin A-B'!$B292="*",'Class Bin A-B'!$B293="*",'Class Bin A-B'!$B294="*"),"*",SUM('Class Bin A-B'!$B291:$B294))</f>
        <v>153</v>
      </c>
      <c r="E28" s="80">
        <f>IF(OR('Class Bin A-B'!$B395="*",'Class Bin A-B'!$B396="*",'Class Bin A-B'!$B397="*",'Class Bin A-B'!$B398="*"),"*",SUM('Class Bin A-B'!$B395:$B398))</f>
        <v>126</v>
      </c>
      <c r="F28" s="80">
        <f>IF(OR('Class Bin A-B'!$B499="*",'Class Bin A-B'!$B500="*",'Class Bin A-B'!$B501="*",'Class Bin A-B'!$B502="*"),"*",SUM('Class Bin A-B'!$B499:$B502))</f>
        <v>77</v>
      </c>
      <c r="G28" s="80">
        <f>IF(OR('Class Bin A-B'!$B603="*",'Class Bin A-B'!$B604="*",'Class Bin A-B'!$B605="*",'Class Bin A-B'!$B606="*"),"*",SUM('Class Bin A-B'!$B603:$B606))</f>
        <v>49</v>
      </c>
      <c r="H28" s="80">
        <f>IF(OR('Class Bin A-B'!$B707="*",'Class Bin A-B'!$B708="*",'Class Bin A-B'!$B709="*",'Class Bin A-B'!$B710="*"),"*",SUM('Class Bin A-B'!$B707:$B710))</f>
        <v>32</v>
      </c>
      <c r="I28" s="80">
        <f>IF(OR('Class Bin A-B'!$B811="*",'Class Bin A-B'!$B812="*",'Class Bin A-B'!$B813="*",'Class Bin A-B'!$B814="*"),"*",SUM('Class Bin A-B'!$B811:$B814))</f>
        <v>84</v>
      </c>
      <c r="J28" s="80">
        <f>IF(OR('Class Bin A-B'!$B915="*",'Class Bin A-B'!$B916="*",'Class Bin A-B'!$B917="*",'Class Bin A-B'!$B918="*"),"*",SUM('Class Bin A-B'!$B915:$B918))</f>
        <v>97</v>
      </c>
      <c r="K28" s="80" t="str">
        <f>IF(OR('Class Bin A-B'!$B1019="*",'Class Bin A-B'!$B1020="*",'Class Bin A-B'!$B1021="*",'Class Bin A-B'!$B1022="*"),"*",SUM('Class Bin A-B'!$B1019:$B1022))</f>
        <v>*</v>
      </c>
      <c r="L28" s="80" t="str">
        <f>IF(OR('Class Bin A-B'!$B1123="*",'Class Bin A-B'!$B1124="*",'Class Bin A-B'!$B1125="*",'Class Bin A-B'!$B1126="*"),"*",SUM('Class Bin A-B'!$B1123:$B1126))</f>
        <v>*</v>
      </c>
      <c r="M28" s="80" t="str">
        <f>IF(OR('Class Bin A-B'!$B1227="*",'Class Bin A-B'!$B1228="*",'Class Bin A-B'!$B1229="*",'Class Bin A-B'!$B1230="*"),"*",SUM('Class Bin A-B'!$B1227:$B1230))</f>
        <v>*</v>
      </c>
      <c r="N28" s="80" t="str">
        <f>IF(OR('Class Bin A-B'!$B1331="*",'Class Bin A-B'!$B1332="*",'Class Bin A-B'!$B1333="*",'Class Bin A-B'!$B1334="*"),"*",SUM('Class Bin A-B'!$B1331:$B1334))</f>
        <v>*</v>
      </c>
      <c r="O28" s="409" t="str">
        <f>IF(OR('Class Bin A-B'!$B1435="*",'Class Bin A-B'!$B1436="*",'Class Bin A-B'!$B1437="*",'Class Bin A-B'!$B1438="*"),"*",SUM('Class Bin A-B'!$B1435:$B1438))</f>
        <v>*</v>
      </c>
      <c r="P28" s="422">
        <f t="shared" si="13"/>
        <v>119.25</v>
      </c>
      <c r="Q28" s="119">
        <f t="shared" si="14"/>
        <v>103</v>
      </c>
      <c r="R28" s="120">
        <f t="shared" si="12"/>
        <v>89.111111111111114</v>
      </c>
    </row>
    <row r="29" spans="1:18" x14ac:dyDescent="0.2">
      <c r="A29" s="81">
        <v>0.79166666666666696</v>
      </c>
      <c r="B29" s="82">
        <f>IF(OR('Class Bin A-B'!$B87="*",'Class Bin A-B'!$B88="*",'Class Bin A-B'!$B89="*",'Class Bin A-B'!$B90="*"),"*",SUM('Class Bin A-B'!$B87:$B90))</f>
        <v>42</v>
      </c>
      <c r="C29" s="83">
        <f>IF(OR('Class Bin A-B'!$B191="*",'Class Bin A-B'!$B192="*",'Class Bin A-B'!$B193="*",'Class Bin A-B'!$B194="*"),"*",SUM('Class Bin A-B'!$B191:$B194))</f>
        <v>47</v>
      </c>
      <c r="D29" s="83">
        <f>IF(OR('Class Bin A-B'!$B295="*",'Class Bin A-B'!$B296="*",'Class Bin A-B'!$B297="*",'Class Bin A-B'!$B298="*"),"*",SUM('Class Bin A-B'!$B295:$B298))</f>
        <v>54</v>
      </c>
      <c r="E29" s="83">
        <f>IF(OR('Class Bin A-B'!$B399="*",'Class Bin A-B'!$B400="*",'Class Bin A-B'!$B401="*",'Class Bin A-B'!$B402="*"),"*",SUM('Class Bin A-B'!$B399:$B402))</f>
        <v>55</v>
      </c>
      <c r="F29" s="83">
        <f>IF(OR('Class Bin A-B'!$B503="*",'Class Bin A-B'!$B504="*",'Class Bin A-B'!$B505="*",'Class Bin A-B'!$B506="*"),"*",SUM('Class Bin A-B'!$B503:$B506))</f>
        <v>49</v>
      </c>
      <c r="G29" s="83">
        <f>IF(OR('Class Bin A-B'!$B607="*",'Class Bin A-B'!$B608="*",'Class Bin A-B'!$B609="*",'Class Bin A-B'!$B610="*"),"*",SUM('Class Bin A-B'!$B607:$B610))</f>
        <v>42</v>
      </c>
      <c r="H29" s="83">
        <f>IF(OR('Class Bin A-B'!$B711="*",'Class Bin A-B'!$B712="*",'Class Bin A-B'!$B713="*",'Class Bin A-B'!$B714="*"),"*",SUM('Class Bin A-B'!$B711:$B714))</f>
        <v>29</v>
      </c>
      <c r="I29" s="83">
        <f>IF(OR('Class Bin A-B'!$B815="*",'Class Bin A-B'!$B816="*",'Class Bin A-B'!$B817="*",'Class Bin A-B'!$B818="*"),"*",SUM('Class Bin A-B'!$B815:$B818))</f>
        <v>53</v>
      </c>
      <c r="J29" s="83">
        <f>IF(OR('Class Bin A-B'!$B919="*",'Class Bin A-B'!$B920="*",'Class Bin A-B'!$B921="*",'Class Bin A-B'!$B922="*"),"*",SUM('Class Bin A-B'!$B919:$B922))</f>
        <v>59</v>
      </c>
      <c r="K29" s="83" t="str">
        <f>IF(OR('Class Bin A-B'!$B1023="*",'Class Bin A-B'!$B1024="*",'Class Bin A-B'!$B1025="*",'Class Bin A-B'!$B1026="*"),"*",SUM('Class Bin A-B'!$B1023:$B1026))</f>
        <v>*</v>
      </c>
      <c r="L29" s="83" t="str">
        <f>IF(OR('Class Bin A-B'!$B1127="*",'Class Bin A-B'!$B1128="*",'Class Bin A-B'!$B1129="*",'Class Bin A-B'!$B1130="*"),"*",SUM('Class Bin A-B'!$B1127:$B1130))</f>
        <v>*</v>
      </c>
      <c r="M29" s="83" t="str">
        <f>IF(OR('Class Bin A-B'!$B1231="*",'Class Bin A-B'!$B1232="*",'Class Bin A-B'!$B1233="*",'Class Bin A-B'!$B1234="*"),"*",SUM('Class Bin A-B'!$B1231:$B1234))</f>
        <v>*</v>
      </c>
      <c r="N29" s="83" t="str">
        <f>IF(OR('Class Bin A-B'!$B1335="*",'Class Bin A-B'!$B1336="*",'Class Bin A-B'!$B1337="*",'Class Bin A-B'!$B1338="*"),"*",SUM('Class Bin A-B'!$B1335:$B1338))</f>
        <v>*</v>
      </c>
      <c r="O29" s="410" t="str">
        <f>IF(OR('Class Bin A-B'!$B1439="*",'Class Bin A-B'!$B1440="*",'Class Bin A-B'!$B1441="*",'Class Bin A-B'!$B1442="*"),"*",SUM('Class Bin A-B'!$B1439:$B1442))</f>
        <v>*</v>
      </c>
      <c r="P29" s="423">
        <f t="shared" si="13"/>
        <v>53.75</v>
      </c>
      <c r="Q29" s="121">
        <f t="shared" si="14"/>
        <v>51.285714285714285</v>
      </c>
      <c r="R29" s="122">
        <f t="shared" si="12"/>
        <v>47.777777777777779</v>
      </c>
    </row>
    <row r="30" spans="1:18" x14ac:dyDescent="0.2">
      <c r="A30" s="69">
        <v>0.83333333333333404</v>
      </c>
      <c r="B30" s="70">
        <f>IF(OR('Class Bin A-B'!$B91="*",'Class Bin A-B'!$B92="*",'Class Bin A-B'!$B93="*",'Class Bin A-B'!$B94="*"),"*",SUM('Class Bin A-B'!$B91:$B94))</f>
        <v>31</v>
      </c>
      <c r="C30" s="71">
        <f>IF(OR('Class Bin A-B'!$B195="*",'Class Bin A-B'!$B196="*",'Class Bin A-B'!$B197="*",'Class Bin A-B'!$B198="*"),"*",SUM('Class Bin A-B'!$B195:$B198))</f>
        <v>35</v>
      </c>
      <c r="D30" s="71">
        <f>IF(OR('Class Bin A-B'!$B299="*",'Class Bin A-B'!$B300="*",'Class Bin A-B'!$B301="*",'Class Bin A-B'!$B302="*"),"*",SUM('Class Bin A-B'!$B299:$B302))</f>
        <v>41</v>
      </c>
      <c r="E30" s="71">
        <f>IF(OR('Class Bin A-B'!$B403="*",'Class Bin A-B'!$B404="*",'Class Bin A-B'!$B405="*",'Class Bin A-B'!$B406="*"),"*",SUM('Class Bin A-B'!$B403:$B406))</f>
        <v>48</v>
      </c>
      <c r="F30" s="71">
        <f>IF(OR('Class Bin A-B'!$B507="*",'Class Bin A-B'!$B508="*",'Class Bin A-B'!$B509="*",'Class Bin A-B'!$B510="*"),"*",SUM('Class Bin A-B'!$B507:$B510))</f>
        <v>34</v>
      </c>
      <c r="G30" s="71">
        <f>IF(OR('Class Bin A-B'!$B611="*",'Class Bin A-B'!$B612="*",'Class Bin A-B'!$B613="*",'Class Bin A-B'!$B614="*"),"*",SUM('Class Bin A-B'!$B611:$B614))</f>
        <v>32</v>
      </c>
      <c r="H30" s="71">
        <f>IF(OR('Class Bin A-B'!$B715="*",'Class Bin A-B'!$B716="*",'Class Bin A-B'!$B717="*",'Class Bin A-B'!$B718="*"),"*",SUM('Class Bin A-B'!$B715:$B718))</f>
        <v>33</v>
      </c>
      <c r="I30" s="71">
        <f>IF(OR('Class Bin A-B'!$B819="*",'Class Bin A-B'!$B820="*",'Class Bin A-B'!$B821="*",'Class Bin A-B'!$B822="*"),"*",SUM('Class Bin A-B'!$B819:$B822))</f>
        <v>30</v>
      </c>
      <c r="J30" s="71">
        <f>IF(OR('Class Bin A-B'!$B923="*",'Class Bin A-B'!$B924="*",'Class Bin A-B'!$B925="*",'Class Bin A-B'!$B926="*"),"*",SUM('Class Bin A-B'!$B923:$B926))</f>
        <v>39</v>
      </c>
      <c r="K30" s="71" t="str">
        <f>IF(OR('Class Bin A-B'!$B1027="*",'Class Bin A-B'!$B1028="*",'Class Bin A-B'!$B1029="*",'Class Bin A-B'!$B1030="*"),"*",SUM('Class Bin A-B'!$B1027:$B1030))</f>
        <v>*</v>
      </c>
      <c r="L30" s="71" t="str">
        <f>IF(OR('Class Bin A-B'!$B1131="*",'Class Bin A-B'!$B1132="*",'Class Bin A-B'!$B1133="*",'Class Bin A-B'!$B1134="*"),"*",SUM('Class Bin A-B'!$B1131:$B1134))</f>
        <v>*</v>
      </c>
      <c r="M30" s="71" t="str">
        <f>IF(OR('Class Bin A-B'!$B1235="*",'Class Bin A-B'!$B1236="*",'Class Bin A-B'!$B1237="*",'Class Bin A-B'!$B1238="*"),"*",SUM('Class Bin A-B'!$B1235:$B1238))</f>
        <v>*</v>
      </c>
      <c r="N30" s="71" t="str">
        <f>IF(OR('Class Bin A-B'!$B1339="*",'Class Bin A-B'!$B1340="*",'Class Bin A-B'!$B1341="*",'Class Bin A-B'!$B1342="*"),"*",SUM('Class Bin A-B'!$B1339:$B1342))</f>
        <v>*</v>
      </c>
      <c r="O30" s="404" t="str">
        <f>IF(OR('Class Bin A-B'!$B1443="*",'Class Bin A-B'!$B1444="*",'Class Bin A-B'!$B1445="*",'Class Bin A-B'!$B1446="*"),"*",SUM('Class Bin A-B'!$B1443:$B1446))</f>
        <v>*</v>
      </c>
      <c r="P30" s="419">
        <f t="shared" si="13"/>
        <v>40.75</v>
      </c>
      <c r="Q30" s="113">
        <f t="shared" si="14"/>
        <v>36.857142857142854</v>
      </c>
      <c r="R30" s="114">
        <f t="shared" si="12"/>
        <v>35.888888888888886</v>
      </c>
    </row>
    <row r="31" spans="1:18" x14ac:dyDescent="0.2">
      <c r="A31" s="69">
        <v>0.875</v>
      </c>
      <c r="B31" s="70">
        <f>IF(OR('Class Bin A-B'!$B95="*",'Class Bin A-B'!$B96="*",'Class Bin A-B'!$B97="*",'Class Bin A-B'!$B98="*"),"*",SUM('Class Bin A-B'!$B95:$B98))</f>
        <v>20</v>
      </c>
      <c r="C31" s="71">
        <f>IF(OR('Class Bin A-B'!$B199="*",'Class Bin A-B'!$B200="*",'Class Bin A-B'!$B201="*",'Class Bin A-B'!$B202="*"),"*",SUM('Class Bin A-B'!$B199:$B202))</f>
        <v>16</v>
      </c>
      <c r="D31" s="71">
        <f>IF(OR('Class Bin A-B'!$B303="*",'Class Bin A-B'!$B304="*",'Class Bin A-B'!$B305="*",'Class Bin A-B'!$B306="*"),"*",SUM('Class Bin A-B'!$B303:$B306))</f>
        <v>22</v>
      </c>
      <c r="E31" s="71">
        <f>IF(OR('Class Bin A-B'!$B407="*",'Class Bin A-B'!$B408="*",'Class Bin A-B'!$B409="*",'Class Bin A-B'!$B410="*"),"*",SUM('Class Bin A-B'!$B407:$B410))</f>
        <v>25</v>
      </c>
      <c r="F31" s="71">
        <f>IF(OR('Class Bin A-B'!$B511="*",'Class Bin A-B'!$B512="*",'Class Bin A-B'!$B513="*",'Class Bin A-B'!$B514="*"),"*",SUM('Class Bin A-B'!$B511:$B514))</f>
        <v>17</v>
      </c>
      <c r="G31" s="71">
        <f>IF(OR('Class Bin A-B'!$B615="*",'Class Bin A-B'!$B616="*",'Class Bin A-B'!$B617="*",'Class Bin A-B'!$B618="*"),"*",SUM('Class Bin A-B'!$B615:$B618))</f>
        <v>24</v>
      </c>
      <c r="H31" s="71">
        <f>IF(OR('Class Bin A-B'!$B719="*",'Class Bin A-B'!$B720="*",'Class Bin A-B'!$B721="*",'Class Bin A-B'!$B722="*"),"*",SUM('Class Bin A-B'!$B719:$B722))</f>
        <v>13</v>
      </c>
      <c r="I31" s="71">
        <f>IF(OR('Class Bin A-B'!$B823="*",'Class Bin A-B'!$B824="*",'Class Bin A-B'!$B825="*",'Class Bin A-B'!$B826="*"),"*",SUM('Class Bin A-B'!$B823:$B826))</f>
        <v>10</v>
      </c>
      <c r="J31" s="71">
        <f>IF(OR('Class Bin A-B'!$B927="*",'Class Bin A-B'!$B928="*",'Class Bin A-B'!$B929="*",'Class Bin A-B'!$B930="*"),"*",SUM('Class Bin A-B'!$B927:$B930))</f>
        <v>19</v>
      </c>
      <c r="K31" s="71" t="str">
        <f>IF(OR('Class Bin A-B'!$B1031="*",'Class Bin A-B'!$B1032="*",'Class Bin A-B'!$B1033="*",'Class Bin A-B'!$B1034="*"),"*",SUM('Class Bin A-B'!$B1031:$B1034))</f>
        <v>*</v>
      </c>
      <c r="L31" s="71" t="str">
        <f>IF(OR('Class Bin A-B'!$B1135="*",'Class Bin A-B'!$B1136="*",'Class Bin A-B'!$B1137="*",'Class Bin A-B'!$B1138="*"),"*",SUM('Class Bin A-B'!$B1135:$B1138))</f>
        <v>*</v>
      </c>
      <c r="M31" s="71" t="str">
        <f>IF(OR('Class Bin A-B'!$B1239="*",'Class Bin A-B'!$B1240="*",'Class Bin A-B'!$B1241="*",'Class Bin A-B'!$B1242="*"),"*",SUM('Class Bin A-B'!$B1239:$B1242))</f>
        <v>*</v>
      </c>
      <c r="N31" s="71" t="str">
        <f>IF(OR('Class Bin A-B'!$B1343="*",'Class Bin A-B'!$B1344="*",'Class Bin A-B'!$B1345="*",'Class Bin A-B'!$B1346="*"),"*",SUM('Class Bin A-B'!$B1343:$B1346))</f>
        <v>*</v>
      </c>
      <c r="O31" s="404" t="str">
        <f>IF(OR('Class Bin A-B'!$B1447="*",'Class Bin A-B'!$B1448="*",'Class Bin A-B'!$B1449="*",'Class Bin A-B'!$B1450="*"),"*",SUM('Class Bin A-B'!$B1447:$B1450))</f>
        <v>*</v>
      </c>
      <c r="P31" s="419">
        <f t="shared" si="13"/>
        <v>20.5</v>
      </c>
      <c r="Q31" s="113">
        <f t="shared" si="14"/>
        <v>18.428571428571427</v>
      </c>
      <c r="R31" s="114">
        <f t="shared" si="12"/>
        <v>18.444444444444443</v>
      </c>
    </row>
    <row r="32" spans="1:18" x14ac:dyDescent="0.2">
      <c r="A32" s="69">
        <v>0.91666666666666696</v>
      </c>
      <c r="B32" s="70">
        <f>IF(OR('Class Bin A-B'!$B99="*",'Class Bin A-B'!$B100="*",'Class Bin A-B'!$B101="*",'Class Bin A-B'!$B102="*"),"*",SUM('Class Bin A-B'!$B99:$B102))</f>
        <v>11</v>
      </c>
      <c r="C32" s="71">
        <f>IF(OR('Class Bin A-B'!$B203="*",'Class Bin A-B'!$B204="*",'Class Bin A-B'!$B205="*",'Class Bin A-B'!$B206="*"),"*",SUM('Class Bin A-B'!$B203:$B206))</f>
        <v>18</v>
      </c>
      <c r="D32" s="71">
        <f>IF(OR('Class Bin A-B'!$B307="*",'Class Bin A-B'!$B308="*",'Class Bin A-B'!$B309="*",'Class Bin A-B'!$B310="*"),"*",SUM('Class Bin A-B'!$B307:$B310))</f>
        <v>15</v>
      </c>
      <c r="E32" s="71">
        <f>IF(OR('Class Bin A-B'!$B411="*",'Class Bin A-B'!$B412="*",'Class Bin A-B'!$B413="*",'Class Bin A-B'!$B414="*"),"*",SUM('Class Bin A-B'!$B411:$B414))</f>
        <v>17</v>
      </c>
      <c r="F32" s="71">
        <f>IF(OR('Class Bin A-B'!$B515="*",'Class Bin A-B'!$B516="*",'Class Bin A-B'!$B517="*",'Class Bin A-B'!$B518="*"),"*",SUM('Class Bin A-B'!$B515:$B518))</f>
        <v>19</v>
      </c>
      <c r="G32" s="71">
        <f>IF(OR('Class Bin A-B'!$B619="*",'Class Bin A-B'!$B620="*",'Class Bin A-B'!$B621="*",'Class Bin A-B'!$B622="*"),"*",SUM('Class Bin A-B'!$B619:$B622))</f>
        <v>9</v>
      </c>
      <c r="H32" s="71">
        <f>IF(OR('Class Bin A-B'!$B723="*",'Class Bin A-B'!$B724="*",'Class Bin A-B'!$B725="*",'Class Bin A-B'!$B726="*"),"*",SUM('Class Bin A-B'!$B723:$B726))</f>
        <v>9</v>
      </c>
      <c r="I32" s="71">
        <f>IF(OR('Class Bin A-B'!$B827="*",'Class Bin A-B'!$B828="*",'Class Bin A-B'!$B829="*",'Class Bin A-B'!$B830="*"),"*",SUM('Class Bin A-B'!$B827:$B830))</f>
        <v>4</v>
      </c>
      <c r="J32" s="71">
        <f>IF(OR('Class Bin A-B'!$B931="*",'Class Bin A-B'!$B932="*",'Class Bin A-B'!$B933="*",'Class Bin A-B'!$B934="*"),"*",SUM('Class Bin A-B'!$B931:$B934))</f>
        <v>11</v>
      </c>
      <c r="K32" s="71" t="str">
        <f>IF(OR('Class Bin A-B'!$B1035="*",'Class Bin A-B'!$B1036="*",'Class Bin A-B'!$B1037="*",'Class Bin A-B'!$B1038="*"),"*",SUM('Class Bin A-B'!$B1035:$B1038))</f>
        <v>*</v>
      </c>
      <c r="L32" s="71" t="str">
        <f>IF(OR('Class Bin A-B'!$B1139="*",'Class Bin A-B'!$B1140="*",'Class Bin A-B'!$B1141="*",'Class Bin A-B'!$B1142="*"),"*",SUM('Class Bin A-B'!$B1139:$B1142))</f>
        <v>*</v>
      </c>
      <c r="M32" s="71" t="str">
        <f>IF(OR('Class Bin A-B'!$B1243="*",'Class Bin A-B'!$B1244="*",'Class Bin A-B'!$B1245="*",'Class Bin A-B'!$B1246="*"),"*",SUM('Class Bin A-B'!$B1243:$B1246))</f>
        <v>*</v>
      </c>
      <c r="N32" s="71" t="str">
        <f>IF(OR('Class Bin A-B'!$B1347="*",'Class Bin A-B'!$B1348="*",'Class Bin A-B'!$B1349="*",'Class Bin A-B'!$B1350="*"),"*",SUM('Class Bin A-B'!$B1347:$B1350))</f>
        <v>*</v>
      </c>
      <c r="O32" s="404" t="str">
        <f>IF(OR('Class Bin A-B'!$B1451="*",'Class Bin A-B'!$B1452="*",'Class Bin A-B'!$B1453="*",'Class Bin A-B'!$B1454="*"),"*",SUM('Class Bin A-B'!$B1451:$B1454))</f>
        <v>*</v>
      </c>
      <c r="P32" s="419">
        <f t="shared" si="13"/>
        <v>15.25</v>
      </c>
      <c r="Q32" s="113">
        <f t="shared" si="14"/>
        <v>13.571428571428571</v>
      </c>
      <c r="R32" s="114">
        <f t="shared" si="12"/>
        <v>12.555555555555555</v>
      </c>
    </row>
    <row r="33" spans="1:18" ht="13.5" thickBot="1" x14ac:dyDescent="0.25">
      <c r="A33" s="84">
        <v>0.95833333333333404</v>
      </c>
      <c r="B33" s="85">
        <f>IF(OR('Class Bin A-B'!$B103="*",'Class Bin A-B'!$B104="*",'Class Bin A-B'!$B105="*",'Class Bin A-B'!$B106="*"),"*",SUM('Class Bin A-B'!$B103:$B106))</f>
        <v>4</v>
      </c>
      <c r="C33" s="86">
        <f>IF(OR('Class Bin A-B'!$B207="*",'Class Bin A-B'!$B208="*",'Class Bin A-B'!$B209="*",'Class Bin A-B'!$B210="*"),"*",SUM('Class Bin A-B'!$B207:$B210))</f>
        <v>8</v>
      </c>
      <c r="D33" s="86">
        <f>IF(OR('Class Bin A-B'!$B311="*",'Class Bin A-B'!$B312="*",'Class Bin A-B'!$B313="*",'Class Bin A-B'!$B314="*"),"*",SUM('Class Bin A-B'!$B311:$B314))</f>
        <v>4</v>
      </c>
      <c r="E33" s="86">
        <f>IF(OR('Class Bin A-B'!$B415="*",'Class Bin A-B'!$B416="*",'Class Bin A-B'!$B417="*",'Class Bin A-B'!$B418="*"),"*",SUM('Class Bin A-B'!$B415:$B418))</f>
        <v>7</v>
      </c>
      <c r="F33" s="86">
        <f>IF(OR('Class Bin A-B'!$B519="*",'Class Bin A-B'!$B520="*",'Class Bin A-B'!$B521="*",'Class Bin A-B'!$B522="*"),"*",SUM('Class Bin A-B'!$B519:$B522))</f>
        <v>11</v>
      </c>
      <c r="G33" s="86">
        <f>IF(OR('Class Bin A-B'!$B623="*",'Class Bin A-B'!$B624="*",'Class Bin A-B'!$B625="*",'Class Bin A-B'!$B626="*"),"*",SUM('Class Bin A-B'!$B623:$B626))</f>
        <v>11</v>
      </c>
      <c r="H33" s="86">
        <f>IF(OR('Class Bin A-B'!$B727="*",'Class Bin A-B'!$B728="*",'Class Bin A-B'!$B729="*",'Class Bin A-B'!$B730="*"),"*",SUM('Class Bin A-B'!$B727:$B730))</f>
        <v>3</v>
      </c>
      <c r="I33" s="86">
        <f>IF(OR('Class Bin A-B'!$B831="*",'Class Bin A-B'!$B832="*",'Class Bin A-B'!$B833="*",'Class Bin A-B'!$B834="*"),"*",SUM('Class Bin A-B'!$B831:$B834))</f>
        <v>5</v>
      </c>
      <c r="J33" s="86">
        <f>IF(OR('Class Bin A-B'!$B935="*",'Class Bin A-B'!$B936="*",'Class Bin A-B'!$B937="*",'Class Bin A-B'!$B938="*"),"*",SUM('Class Bin A-B'!$B935:$B938))</f>
        <v>4</v>
      </c>
      <c r="K33" s="86" t="str">
        <f>IF(OR('Class Bin A-B'!$B1039="*",'Class Bin A-B'!$B1040="*",'Class Bin A-B'!$B1041="*",'Class Bin A-B'!$B1042="*"),"*",SUM('Class Bin A-B'!$B1039:$B1042))</f>
        <v>*</v>
      </c>
      <c r="L33" s="86" t="str">
        <f>IF(OR('Class Bin A-B'!$B1143="*",'Class Bin A-B'!$B1144="*",'Class Bin A-B'!$B1145="*",'Class Bin A-B'!$B1146="*"),"*",SUM('Class Bin A-B'!$B1143:$B1146))</f>
        <v>*</v>
      </c>
      <c r="M33" s="86" t="str">
        <f>IF(OR('Class Bin A-B'!$B1247="*",'Class Bin A-B'!$B1248="*",'Class Bin A-B'!$B1249="*",'Class Bin A-B'!$B1250="*"),"*",SUM('Class Bin A-B'!$B1247:$B1250))</f>
        <v>*</v>
      </c>
      <c r="N33" s="86" t="str">
        <f>IF(OR('Class Bin A-B'!$B1351="*",'Class Bin A-B'!$B1352="*",'Class Bin A-B'!$B1353="*",'Class Bin A-B'!$B1354="*"),"*",SUM('Class Bin A-B'!$B1351:$B1354))</f>
        <v>*</v>
      </c>
      <c r="O33" s="411" t="str">
        <f>IF(OR('Class Bin A-B'!$B1455="*",'Class Bin A-B'!$B1456="*",'Class Bin A-B'!$B1457="*",'Class Bin A-B'!$B1458="*"),"*",SUM('Class Bin A-B'!$B1455:$B1458))</f>
        <v>*</v>
      </c>
      <c r="P33" s="424">
        <f t="shared" si="13"/>
        <v>5.75</v>
      </c>
      <c r="Q33" s="123">
        <f t="shared" si="14"/>
        <v>6.1428571428571432</v>
      </c>
      <c r="R33" s="124">
        <f t="shared" si="12"/>
        <v>6.333333333333333</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R35" si="15">SUM(B17:B28)</f>
        <v>785</v>
      </c>
      <c r="C35" s="89">
        <f t="shared" si="15"/>
        <v>1242</v>
      </c>
      <c r="D35" s="89">
        <f t="shared" si="15"/>
        <v>1384</v>
      </c>
      <c r="E35" s="89">
        <f t="shared" si="15"/>
        <v>1391</v>
      </c>
      <c r="F35" s="89">
        <f t="shared" si="15"/>
        <v>1257</v>
      </c>
      <c r="G35" s="89">
        <f t="shared" si="15"/>
        <v>916</v>
      </c>
      <c r="H35" s="89">
        <f t="shared" si="15"/>
        <v>821</v>
      </c>
      <c r="I35" s="89">
        <f t="shared" si="15"/>
        <v>1217</v>
      </c>
      <c r="J35" s="89">
        <f t="shared" si="15"/>
        <v>1236</v>
      </c>
      <c r="K35" s="89">
        <f t="shared" si="15"/>
        <v>657</v>
      </c>
      <c r="L35" s="89">
        <f t="shared" si="15"/>
        <v>0</v>
      </c>
      <c r="M35" s="89">
        <f t="shared" si="15"/>
        <v>0</v>
      </c>
      <c r="N35" s="89">
        <f t="shared" si="15"/>
        <v>0</v>
      </c>
      <c r="O35" s="412">
        <f t="shared" si="15"/>
        <v>0</v>
      </c>
      <c r="P35" s="425">
        <f t="shared" si="15"/>
        <v>1311.9</v>
      </c>
      <c r="Q35" s="125">
        <f t="shared" si="15"/>
        <v>1271.9107142857144</v>
      </c>
      <c r="R35" s="126">
        <f t="shared" si="15"/>
        <v>1182.2666666666667</v>
      </c>
    </row>
    <row r="36" spans="1:18" x14ac:dyDescent="0.2">
      <c r="A36" s="90" t="s">
        <v>70</v>
      </c>
      <c r="B36" s="91">
        <f t="shared" ref="B36:R36" si="16">SUM(B16:B31)</f>
        <v>878</v>
      </c>
      <c r="C36" s="92">
        <f t="shared" si="16"/>
        <v>1400</v>
      </c>
      <c r="D36" s="92">
        <f t="shared" si="16"/>
        <v>1560</v>
      </c>
      <c r="E36" s="92">
        <f t="shared" si="16"/>
        <v>1578</v>
      </c>
      <c r="F36" s="92">
        <f t="shared" si="16"/>
        <v>1410</v>
      </c>
      <c r="G36" s="92">
        <f t="shared" si="16"/>
        <v>1040</v>
      </c>
      <c r="H36" s="92">
        <f t="shared" si="16"/>
        <v>913</v>
      </c>
      <c r="I36" s="92">
        <f t="shared" si="16"/>
        <v>1364</v>
      </c>
      <c r="J36" s="92">
        <f t="shared" si="16"/>
        <v>1407</v>
      </c>
      <c r="K36" s="92">
        <f t="shared" si="16"/>
        <v>705</v>
      </c>
      <c r="L36" s="92">
        <f t="shared" si="16"/>
        <v>0</v>
      </c>
      <c r="M36" s="92">
        <f t="shared" si="16"/>
        <v>0</v>
      </c>
      <c r="N36" s="92">
        <f t="shared" si="16"/>
        <v>0</v>
      </c>
      <c r="O36" s="413">
        <f t="shared" si="16"/>
        <v>0</v>
      </c>
      <c r="P36" s="426">
        <f t="shared" si="16"/>
        <v>1482.9</v>
      </c>
      <c r="Q36" s="127">
        <f t="shared" si="16"/>
        <v>1433.7678571428571</v>
      </c>
      <c r="R36" s="128">
        <f t="shared" si="16"/>
        <v>1332.1555555555556</v>
      </c>
    </row>
    <row r="37" spans="1:18" x14ac:dyDescent="0.2">
      <c r="A37" s="90" t="s">
        <v>71</v>
      </c>
      <c r="B37" s="91">
        <f t="shared" ref="B37:R37" si="17">SUM(B16:B33)</f>
        <v>893</v>
      </c>
      <c r="C37" s="92">
        <f t="shared" si="17"/>
        <v>1426</v>
      </c>
      <c r="D37" s="92">
        <f t="shared" si="17"/>
        <v>1579</v>
      </c>
      <c r="E37" s="92">
        <f t="shared" si="17"/>
        <v>1602</v>
      </c>
      <c r="F37" s="92">
        <f t="shared" si="17"/>
        <v>1440</v>
      </c>
      <c r="G37" s="92">
        <f t="shared" si="17"/>
        <v>1060</v>
      </c>
      <c r="H37" s="92">
        <f t="shared" si="17"/>
        <v>925</v>
      </c>
      <c r="I37" s="92">
        <f t="shared" si="17"/>
        <v>1373</v>
      </c>
      <c r="J37" s="92">
        <f t="shared" si="17"/>
        <v>1422</v>
      </c>
      <c r="K37" s="92">
        <f t="shared" si="17"/>
        <v>705</v>
      </c>
      <c r="L37" s="92">
        <f t="shared" si="17"/>
        <v>0</v>
      </c>
      <c r="M37" s="92">
        <f t="shared" si="17"/>
        <v>0</v>
      </c>
      <c r="N37" s="92">
        <f t="shared" si="17"/>
        <v>0</v>
      </c>
      <c r="O37" s="413">
        <f t="shared" si="17"/>
        <v>0</v>
      </c>
      <c r="P37" s="426">
        <f t="shared" si="17"/>
        <v>1503.9</v>
      </c>
      <c r="Q37" s="127">
        <f t="shared" si="17"/>
        <v>1453.4821428571429</v>
      </c>
      <c r="R37" s="128">
        <f t="shared" si="17"/>
        <v>1351.0444444444445</v>
      </c>
    </row>
    <row r="38" spans="1:18" x14ac:dyDescent="0.2">
      <c r="A38" s="90" t="s">
        <v>72</v>
      </c>
      <c r="B38" s="91">
        <f t="shared" ref="B38:R38" si="18">SUM(B10:B33)</f>
        <v>893</v>
      </c>
      <c r="C38" s="92">
        <f t="shared" si="18"/>
        <v>1462</v>
      </c>
      <c r="D38" s="92">
        <f t="shared" si="18"/>
        <v>1615</v>
      </c>
      <c r="E38" s="92">
        <f t="shared" si="18"/>
        <v>1635</v>
      </c>
      <c r="F38" s="92">
        <f t="shared" si="18"/>
        <v>1471</v>
      </c>
      <c r="G38" s="92">
        <f t="shared" si="18"/>
        <v>1077</v>
      </c>
      <c r="H38" s="92">
        <f t="shared" si="18"/>
        <v>943</v>
      </c>
      <c r="I38" s="92">
        <f t="shared" si="18"/>
        <v>1402</v>
      </c>
      <c r="J38" s="92">
        <f t="shared" si="18"/>
        <v>1443</v>
      </c>
      <c r="K38" s="92">
        <f t="shared" si="18"/>
        <v>729</v>
      </c>
      <c r="L38" s="92">
        <f t="shared" si="18"/>
        <v>0</v>
      </c>
      <c r="M38" s="92">
        <f t="shared" si="18"/>
        <v>0</v>
      </c>
      <c r="N38" s="92">
        <f t="shared" si="18"/>
        <v>0</v>
      </c>
      <c r="O38" s="413">
        <f t="shared" si="18"/>
        <v>0</v>
      </c>
      <c r="P38" s="426">
        <f t="shared" si="18"/>
        <v>1533.9</v>
      </c>
      <c r="Q38" s="127">
        <f t="shared" si="18"/>
        <v>1483.4821428571429</v>
      </c>
      <c r="R38" s="128">
        <f t="shared" si="18"/>
        <v>1378.2666666666667</v>
      </c>
    </row>
    <row r="39" spans="1:18" x14ac:dyDescent="0.2">
      <c r="A39" s="90" t="s">
        <v>73</v>
      </c>
      <c r="B39" s="91">
        <f t="shared" ref="B39:R39" si="19">SUM(B17:B19)</f>
        <v>0</v>
      </c>
      <c r="C39" s="92">
        <f t="shared" si="19"/>
        <v>295</v>
      </c>
      <c r="D39" s="92">
        <f t="shared" si="19"/>
        <v>342</v>
      </c>
      <c r="E39" s="92">
        <f t="shared" si="19"/>
        <v>333</v>
      </c>
      <c r="F39" s="92">
        <f t="shared" si="19"/>
        <v>310</v>
      </c>
      <c r="G39" s="92">
        <f t="shared" si="19"/>
        <v>145</v>
      </c>
      <c r="H39" s="92">
        <f t="shared" si="19"/>
        <v>126</v>
      </c>
      <c r="I39" s="92">
        <f t="shared" si="19"/>
        <v>302</v>
      </c>
      <c r="J39" s="92">
        <f t="shared" si="19"/>
        <v>284</v>
      </c>
      <c r="K39" s="92">
        <f t="shared" si="19"/>
        <v>321</v>
      </c>
      <c r="L39" s="92">
        <f t="shared" si="19"/>
        <v>0</v>
      </c>
      <c r="M39" s="92">
        <f t="shared" si="19"/>
        <v>0</v>
      </c>
      <c r="N39" s="92">
        <f t="shared" si="19"/>
        <v>0</v>
      </c>
      <c r="O39" s="413">
        <f t="shared" si="19"/>
        <v>0</v>
      </c>
      <c r="P39" s="426">
        <f t="shared" si="19"/>
        <v>315</v>
      </c>
      <c r="Q39" s="127">
        <f t="shared" si="19"/>
        <v>312.42857142857144</v>
      </c>
      <c r="R39" s="128">
        <f t="shared" si="19"/>
        <v>273.11111111111109</v>
      </c>
    </row>
    <row r="40" spans="1:18" ht="13.5" thickBot="1" x14ac:dyDescent="0.25">
      <c r="A40" s="93" t="s">
        <v>74</v>
      </c>
      <c r="B40" s="94">
        <f t="shared" ref="B40:R40" si="20">SUM(B26:B28)</f>
        <v>342</v>
      </c>
      <c r="C40" s="95">
        <f t="shared" si="20"/>
        <v>389</v>
      </c>
      <c r="D40" s="95">
        <f t="shared" si="20"/>
        <v>471</v>
      </c>
      <c r="E40" s="95">
        <f t="shared" si="20"/>
        <v>474</v>
      </c>
      <c r="F40" s="95">
        <f t="shared" si="20"/>
        <v>337</v>
      </c>
      <c r="G40" s="95">
        <f t="shared" si="20"/>
        <v>221</v>
      </c>
      <c r="H40" s="95">
        <f t="shared" si="20"/>
        <v>166</v>
      </c>
      <c r="I40" s="95">
        <f t="shared" si="20"/>
        <v>336</v>
      </c>
      <c r="J40" s="95">
        <f t="shared" si="20"/>
        <v>378</v>
      </c>
      <c r="K40" s="95">
        <f t="shared" si="20"/>
        <v>0</v>
      </c>
      <c r="L40" s="95">
        <f t="shared" si="20"/>
        <v>0</v>
      </c>
      <c r="M40" s="95">
        <f t="shared" si="20"/>
        <v>0</v>
      </c>
      <c r="N40" s="95">
        <f t="shared" si="20"/>
        <v>0</v>
      </c>
      <c r="O40" s="414">
        <f t="shared" si="20"/>
        <v>0</v>
      </c>
      <c r="P40" s="427">
        <f t="shared" si="20"/>
        <v>428</v>
      </c>
      <c r="Q40" s="129">
        <f t="shared" si="20"/>
        <v>389.57142857142856</v>
      </c>
      <c r="R40" s="130">
        <f t="shared" si="20"/>
        <v>346</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21">MAX(B17:B19)</f>
        <v>0</v>
      </c>
      <c r="C42" s="104">
        <f t="shared" si="21"/>
        <v>113</v>
      </c>
      <c r="D42" s="104">
        <f t="shared" si="21"/>
        <v>135</v>
      </c>
      <c r="E42" s="104">
        <f t="shared" si="21"/>
        <v>141</v>
      </c>
      <c r="F42" s="104">
        <f t="shared" si="21"/>
        <v>128</v>
      </c>
      <c r="G42" s="104">
        <f t="shared" si="21"/>
        <v>67</v>
      </c>
      <c r="H42" s="104">
        <f t="shared" si="21"/>
        <v>60</v>
      </c>
      <c r="I42" s="104">
        <f t="shared" si="21"/>
        <v>130</v>
      </c>
      <c r="J42" s="104">
        <f t="shared" si="21"/>
        <v>118</v>
      </c>
      <c r="K42" s="104">
        <f t="shared" si="21"/>
        <v>157</v>
      </c>
      <c r="L42" s="104">
        <f t="shared" si="21"/>
        <v>0</v>
      </c>
      <c r="M42" s="104">
        <f t="shared" si="21"/>
        <v>0</v>
      </c>
      <c r="N42" s="104">
        <f t="shared" si="21"/>
        <v>0</v>
      </c>
      <c r="O42" s="415">
        <f t="shared" si="21"/>
        <v>0</v>
      </c>
      <c r="P42" s="428">
        <f t="shared" si="21"/>
        <v>132.80000000000001</v>
      </c>
      <c r="Q42" s="131">
        <f t="shared" si="21"/>
        <v>131.71428571428572</v>
      </c>
      <c r="R42" s="132">
        <f t="shared" si="21"/>
        <v>110.11111111111111</v>
      </c>
    </row>
    <row r="43" spans="1:18" x14ac:dyDescent="0.2">
      <c r="A43" s="100" t="s">
        <v>77</v>
      </c>
      <c r="B43" s="96">
        <f t="shared" ref="B43:R43" si="22">MAX(B20:B25)</f>
        <v>102</v>
      </c>
      <c r="C43" s="97">
        <f t="shared" si="22"/>
        <v>116</v>
      </c>
      <c r="D43" s="97">
        <f t="shared" si="22"/>
        <v>113</v>
      </c>
      <c r="E43" s="97">
        <f t="shared" si="22"/>
        <v>131</v>
      </c>
      <c r="F43" s="97">
        <f t="shared" si="22"/>
        <v>122</v>
      </c>
      <c r="G43" s="97">
        <f t="shared" si="22"/>
        <v>109</v>
      </c>
      <c r="H43" s="97">
        <f t="shared" si="22"/>
        <v>108</v>
      </c>
      <c r="I43" s="97">
        <f t="shared" si="22"/>
        <v>133</v>
      </c>
      <c r="J43" s="97">
        <f t="shared" si="22"/>
        <v>125</v>
      </c>
      <c r="K43" s="97">
        <f t="shared" si="22"/>
        <v>95</v>
      </c>
      <c r="L43" s="97">
        <f t="shared" si="22"/>
        <v>0</v>
      </c>
      <c r="M43" s="97">
        <f t="shared" si="22"/>
        <v>0</v>
      </c>
      <c r="N43" s="97">
        <f t="shared" si="22"/>
        <v>0</v>
      </c>
      <c r="O43" s="416">
        <f t="shared" si="22"/>
        <v>0</v>
      </c>
      <c r="P43" s="429">
        <f t="shared" si="22"/>
        <v>121.25</v>
      </c>
      <c r="Q43" s="133">
        <f t="shared" si="22"/>
        <v>118.85714285714286</v>
      </c>
      <c r="R43" s="134">
        <f t="shared" si="22"/>
        <v>110.77777777777777</v>
      </c>
    </row>
    <row r="44" spans="1:18" ht="13.5" thickBot="1" x14ac:dyDescent="0.25">
      <c r="A44" s="101" t="s">
        <v>78</v>
      </c>
      <c r="B44" s="98">
        <f t="shared" ref="B44:R44" si="23">MAX(B26:B28)</f>
        <v>136</v>
      </c>
      <c r="C44" s="99">
        <f t="shared" si="23"/>
        <v>158</v>
      </c>
      <c r="D44" s="99">
        <f t="shared" si="23"/>
        <v>168</v>
      </c>
      <c r="E44" s="99">
        <f t="shared" si="23"/>
        <v>195</v>
      </c>
      <c r="F44" s="99">
        <f t="shared" si="23"/>
        <v>140</v>
      </c>
      <c r="G44" s="99">
        <f t="shared" si="23"/>
        <v>96</v>
      </c>
      <c r="H44" s="99">
        <f t="shared" si="23"/>
        <v>87</v>
      </c>
      <c r="I44" s="99">
        <f t="shared" si="23"/>
        <v>127</v>
      </c>
      <c r="J44" s="99">
        <f t="shared" si="23"/>
        <v>141</v>
      </c>
      <c r="K44" s="99">
        <f t="shared" si="23"/>
        <v>0</v>
      </c>
      <c r="L44" s="99">
        <f t="shared" si="23"/>
        <v>0</v>
      </c>
      <c r="M44" s="99">
        <f t="shared" si="23"/>
        <v>0</v>
      </c>
      <c r="N44" s="99">
        <f t="shared" si="23"/>
        <v>0</v>
      </c>
      <c r="O44" s="417">
        <f t="shared" si="23"/>
        <v>0</v>
      </c>
      <c r="P44" s="430">
        <f t="shared" si="23"/>
        <v>165.25</v>
      </c>
      <c r="Q44" s="135">
        <f t="shared" si="23"/>
        <v>148.85714285714286</v>
      </c>
      <c r="R44" s="136">
        <f t="shared" si="23"/>
        <v>129.44444444444446</v>
      </c>
    </row>
    <row r="45" spans="1:18" x14ac:dyDescent="0.2">
      <c r="A45" s="6" t="s">
        <v>79</v>
      </c>
    </row>
  </sheetData>
  <sheetProtection algorithmName="SHA-512" hashValue="0kSsRTrjGLWhQ1hIk11W+lwwyXXwZvNPU5fdNOy4+0SRULgpWieEzzv4ojKnT/dUTgE5XClHj7q9v2gUL3vVXQ==" saltValue="5gQ+63xHDP283toIbmK5Eg==" spinCount="100000" sheet="1" objects="1" scenarios="1"/>
  <mergeCells count="7">
    <mergeCell ref="A34:O34"/>
    <mergeCell ref="A41:O41"/>
    <mergeCell ref="P8:P9"/>
    <mergeCell ref="Q8:Q9"/>
    <mergeCell ref="R8:R9"/>
    <mergeCell ref="P34:R34"/>
    <mergeCell ref="P41:R41"/>
  </mergeCells>
  <conditionalFormatting sqref="B17:B19">
    <cfRule type="top10" dxfId="152" priority="1190" rank="1"/>
  </conditionalFormatting>
  <conditionalFormatting sqref="B20:B25">
    <cfRule type="top10" dxfId="151" priority="1647" rank="1"/>
  </conditionalFormatting>
  <conditionalFormatting sqref="B26:B28">
    <cfRule type="top10" dxfId="150" priority="1855" rank="1"/>
  </conditionalFormatting>
  <conditionalFormatting sqref="C17:C19">
    <cfRule type="top10" dxfId="149" priority="1214" rank="1"/>
  </conditionalFormatting>
  <conditionalFormatting sqref="C20:C25">
    <cfRule type="top10" dxfId="148" priority="1671" rank="1"/>
  </conditionalFormatting>
  <conditionalFormatting sqref="C26:C28">
    <cfRule type="top10" dxfId="147" priority="1857" rank="1"/>
  </conditionalFormatting>
  <conditionalFormatting sqref="D17:D19">
    <cfRule type="top10" dxfId="146" priority="1192" rank="1"/>
  </conditionalFormatting>
  <conditionalFormatting sqref="D20:D25">
    <cfRule type="top10" dxfId="145" priority="1649" rank="1"/>
  </conditionalFormatting>
  <conditionalFormatting sqref="D26:D28">
    <cfRule type="top10" dxfId="144" priority="1859" rank="1"/>
  </conditionalFormatting>
  <conditionalFormatting sqref="E17:E19">
    <cfRule type="top10" dxfId="143" priority="1194" rank="1"/>
  </conditionalFormatting>
  <conditionalFormatting sqref="E20:E25">
    <cfRule type="top10" dxfId="142" priority="1651" rank="1"/>
  </conditionalFormatting>
  <conditionalFormatting sqref="E26:E28">
    <cfRule type="top10" dxfId="141" priority="1861" rank="1"/>
  </conditionalFormatting>
  <conditionalFormatting sqref="F17:F19">
    <cfRule type="top10" dxfId="140" priority="1196" rank="1"/>
  </conditionalFormatting>
  <conditionalFormatting sqref="F20:F25">
    <cfRule type="top10" dxfId="139" priority="1653" rank="1"/>
  </conditionalFormatting>
  <conditionalFormatting sqref="F26:F28">
    <cfRule type="top10" dxfId="138" priority="1863" rank="1"/>
  </conditionalFormatting>
  <conditionalFormatting sqref="G17:G19">
    <cfRule type="top10" dxfId="137" priority="1198" rank="1"/>
  </conditionalFormatting>
  <conditionalFormatting sqref="G20:G25">
    <cfRule type="top10" dxfId="136" priority="1655" rank="1"/>
  </conditionalFormatting>
  <conditionalFormatting sqref="G26:G28">
    <cfRule type="top10" dxfId="135" priority="1865" rank="1"/>
  </conditionalFormatting>
  <conditionalFormatting sqref="H17:H19">
    <cfRule type="top10" dxfId="134" priority="1200" rank="1"/>
  </conditionalFormatting>
  <conditionalFormatting sqref="H20:H25">
    <cfRule type="top10" dxfId="133" priority="1657" rank="1"/>
  </conditionalFormatting>
  <conditionalFormatting sqref="H26:H28">
    <cfRule type="top10" dxfId="132" priority="1867" rank="1"/>
  </conditionalFormatting>
  <conditionalFormatting sqref="I17:I19">
    <cfRule type="top10" dxfId="131" priority="1202" rank="1"/>
  </conditionalFormatting>
  <conditionalFormatting sqref="I20:I25">
    <cfRule type="top10" dxfId="130" priority="1659" rank="1"/>
  </conditionalFormatting>
  <conditionalFormatting sqref="I26:I28">
    <cfRule type="top10" dxfId="129" priority="1869" rank="1"/>
  </conditionalFormatting>
  <conditionalFormatting sqref="J17:J19">
    <cfRule type="top10" dxfId="128" priority="1204" rank="1"/>
  </conditionalFormatting>
  <conditionalFormatting sqref="J20:J25">
    <cfRule type="top10" dxfId="127" priority="1661" rank="1"/>
  </conditionalFormatting>
  <conditionalFormatting sqref="J26:J28">
    <cfRule type="top10" dxfId="126" priority="1871" rank="1"/>
  </conditionalFormatting>
  <conditionalFormatting sqref="K17:K19">
    <cfRule type="top10" dxfId="125" priority="1206" rank="1"/>
  </conditionalFormatting>
  <conditionalFormatting sqref="K20:K25">
    <cfRule type="top10" dxfId="124" priority="1663" rank="1"/>
  </conditionalFormatting>
  <conditionalFormatting sqref="K26:K28">
    <cfRule type="top10" dxfId="123" priority="1873" rank="1"/>
  </conditionalFormatting>
  <conditionalFormatting sqref="L17:L19">
    <cfRule type="top10" dxfId="122" priority="1208" rank="1"/>
  </conditionalFormatting>
  <conditionalFormatting sqref="L20:L25">
    <cfRule type="top10" dxfId="121" priority="1665" rank="1"/>
  </conditionalFormatting>
  <conditionalFormatting sqref="L26:L28">
    <cfRule type="top10" dxfId="120" priority="1875" rank="1"/>
  </conditionalFormatting>
  <conditionalFormatting sqref="M17:M19">
    <cfRule type="top10" dxfId="119" priority="1210" rank="1"/>
  </conditionalFormatting>
  <conditionalFormatting sqref="M20:M25">
    <cfRule type="top10" dxfId="118" priority="1667" rank="1"/>
  </conditionalFormatting>
  <conditionalFormatting sqref="M26:M28">
    <cfRule type="top10" dxfId="117" priority="1877" rank="1"/>
  </conditionalFormatting>
  <conditionalFormatting sqref="N17:N19">
    <cfRule type="top10" dxfId="116" priority="1212" rank="1"/>
  </conditionalFormatting>
  <conditionalFormatting sqref="N20:N25">
    <cfRule type="top10" dxfId="115" priority="1669" rank="1"/>
  </conditionalFormatting>
  <conditionalFormatting sqref="N26:N28">
    <cfRule type="top10" dxfId="114" priority="1879" rank="1"/>
  </conditionalFormatting>
  <conditionalFormatting sqref="O17:O19">
    <cfRule type="top10" dxfId="113" priority="1216" rank="1"/>
  </conditionalFormatting>
  <conditionalFormatting sqref="O20:O25">
    <cfRule type="top10" dxfId="112" priority="1673" rank="1"/>
  </conditionalFormatting>
  <conditionalFormatting sqref="O26:O28">
    <cfRule type="top10" dxfId="111" priority="1881" rank="1"/>
  </conditionalFormatting>
  <conditionalFormatting sqref="P17:P19">
    <cfRule type="top10" dxfId="110" priority="4" rank="1"/>
  </conditionalFormatting>
  <conditionalFormatting sqref="P20:P25">
    <cfRule type="top10" dxfId="109" priority="6" rank="1"/>
  </conditionalFormatting>
  <conditionalFormatting sqref="P26:P28">
    <cfRule type="top10" dxfId="108" priority="8" rank="1"/>
  </conditionalFormatting>
  <conditionalFormatting sqref="Q17:Q19">
    <cfRule type="top10" dxfId="107" priority="5" rank="1"/>
  </conditionalFormatting>
  <conditionalFormatting sqref="Q20:Q25">
    <cfRule type="top10" dxfId="106" priority="7" rank="1"/>
  </conditionalFormatting>
  <conditionalFormatting sqref="Q26:Q28">
    <cfRule type="top10" dxfId="105" priority="9" rank="1"/>
  </conditionalFormatting>
  <conditionalFormatting sqref="R17:R19">
    <cfRule type="top10" dxfId="104" priority="1" rank="1"/>
  </conditionalFormatting>
  <conditionalFormatting sqref="R20:R25">
    <cfRule type="top10" dxfId="103" priority="2" rank="1"/>
  </conditionalFormatting>
  <conditionalFormatting sqref="R26:R28">
    <cfRule type="top10" dxfId="102"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Station Road</v>
      </c>
      <c r="C4" s="158"/>
      <c r="D4" s="158"/>
      <c r="E4" s="158"/>
      <c r="F4" s="158"/>
      <c r="G4" s="158"/>
      <c r="H4" s="158"/>
      <c r="I4" s="158"/>
      <c r="J4" s="158"/>
      <c r="K4" s="158"/>
      <c r="L4" s="158"/>
      <c r="M4" s="158"/>
      <c r="N4" s="158"/>
      <c r="O4" s="158"/>
      <c r="P4" s="158"/>
      <c r="Q4" s="158"/>
      <c r="R4" s="158"/>
    </row>
    <row r="5" spans="1:18" x14ac:dyDescent="0.2">
      <c r="A5" s="159" t="s">
        <v>63</v>
      </c>
      <c r="B5" s="158" t="str">
        <f>'Front Cover'!H33</f>
        <v>Watkins Lane (E)</v>
      </c>
      <c r="C5" s="158"/>
      <c r="D5" s="161" t="s">
        <v>3</v>
      </c>
      <c r="E5" s="158" t="str">
        <f>'Front Cover'!D33</f>
        <v>Gainsborough Road (W)</v>
      </c>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O9" si="0">C9+1</f>
        <v>45469</v>
      </c>
      <c r="E9" s="65">
        <f t="shared" si="0"/>
        <v>45470</v>
      </c>
      <c r="F9" s="65">
        <f t="shared" si="0"/>
        <v>45471</v>
      </c>
      <c r="G9" s="65">
        <f t="shared" si="0"/>
        <v>45472</v>
      </c>
      <c r="H9" s="65">
        <f t="shared" si="0"/>
        <v>45473</v>
      </c>
      <c r="I9" s="65">
        <f t="shared" si="0"/>
        <v>45474</v>
      </c>
      <c r="J9" s="65">
        <f t="shared" si="0"/>
        <v>45475</v>
      </c>
      <c r="K9" s="65">
        <f t="shared" si="0"/>
        <v>45476</v>
      </c>
      <c r="L9" s="65">
        <f t="shared" si="0"/>
        <v>45477</v>
      </c>
      <c r="M9" s="65">
        <f t="shared" si="0"/>
        <v>45478</v>
      </c>
      <c r="N9" s="65">
        <f t="shared" si="0"/>
        <v>45479</v>
      </c>
      <c r="O9" s="402">
        <f t="shared" si="0"/>
        <v>45480</v>
      </c>
      <c r="P9" s="534"/>
      <c r="Q9" s="536"/>
      <c r="R9" s="538"/>
    </row>
    <row r="10" spans="1:18" x14ac:dyDescent="0.2">
      <c r="A10" s="66">
        <v>0</v>
      </c>
      <c r="B10" s="67" t="str">
        <f>IF(OR('Class Bin B-A'!$B11="*",'Class Bin B-A'!$B12="*",'Class Bin B-A'!$B13="*",'Class Bin B-A'!$B14="*"),"*",SUM('Class Bin B-A'!$B11:$B14))</f>
        <v>*</v>
      </c>
      <c r="C10" s="68">
        <f>IF(OR('Class Bin B-A'!$B115="*",'Class Bin B-A'!$B116="*",'Class Bin B-A'!$B117="*",'Class Bin B-A'!$B118="*"),"*",SUM('Class Bin B-A'!$B115:$B118))</f>
        <v>1</v>
      </c>
      <c r="D10" s="68">
        <f>IF(OR('Class Bin B-A'!$B219="*",'Class Bin B-A'!$B220="*",'Class Bin B-A'!$B221="*",'Class Bin B-A'!$B222="*"),"*",SUM('Class Bin B-A'!$B219:$B222))</f>
        <v>1</v>
      </c>
      <c r="E10" s="68">
        <f>IF(OR('Class Bin B-A'!$B323="*",'Class Bin B-A'!$B324="*",'Class Bin B-A'!$B325="*",'Class Bin B-A'!$B326="*"),"*",SUM('Class Bin B-A'!$B323:$B326))</f>
        <v>1</v>
      </c>
      <c r="F10" s="68">
        <f>IF(OR('Class Bin B-A'!$B427="*",'Class Bin B-A'!$B428="*",'Class Bin B-A'!$B429="*",'Class Bin B-A'!$B430="*"),"*",SUM('Class Bin B-A'!$B427:$B430))</f>
        <v>4</v>
      </c>
      <c r="G10" s="68">
        <f>IF(OR('Class Bin B-A'!$B531="*",'Class Bin B-A'!$B532="*",'Class Bin B-A'!$B533="*",'Class Bin B-A'!$B534="*"),"*",SUM('Class Bin B-A'!$B531:$B534))</f>
        <v>6</v>
      </c>
      <c r="H10" s="68">
        <f>IF(OR('Class Bin B-A'!$B635="*",'Class Bin B-A'!$B636="*",'Class Bin B-A'!$B637="*",'Class Bin B-A'!$B638="*"),"*",SUM('Class Bin B-A'!$B635:$B638))</f>
        <v>5</v>
      </c>
      <c r="I10" s="68">
        <f>IF(OR('Class Bin B-A'!$B739="*",'Class Bin B-A'!$B740="*",'Class Bin B-A'!$B741="*",'Class Bin B-A'!$B742="*"),"*",SUM('Class Bin B-A'!$B739:$B742))</f>
        <v>2</v>
      </c>
      <c r="J10" s="68">
        <f>IF(OR('Class Bin B-A'!$B843="*",'Class Bin B-A'!$B844="*",'Class Bin B-A'!$B845="*",'Class Bin B-A'!$B846="*"),"*",SUM('Class Bin B-A'!$B843:$B846))</f>
        <v>3</v>
      </c>
      <c r="K10" s="68">
        <f>IF(OR('Class Bin B-A'!$B947="*",'Class Bin B-A'!$B948="*",'Class Bin B-A'!$B949="*",'Class Bin B-A'!$B950="*"),"*",SUM('Class Bin B-A'!$B947:$B950))</f>
        <v>5</v>
      </c>
      <c r="L10" s="68" t="str">
        <f>IF(OR('Class Bin B-A'!$B1051="*",'Class Bin B-A'!$B1052="*",'Class Bin B-A'!$B1053="*",'Class Bin B-A'!$B1054="*"),"*",SUM('Class Bin B-A'!$B1051:$B1054))</f>
        <v>*</v>
      </c>
      <c r="M10" s="68" t="str">
        <f>IF(OR('Class Bin B-A'!$B1155="*",'Class Bin B-A'!$B1156="*",'Class Bin B-A'!$B1157="*",'Class Bin B-A'!$B1158="*"),"*",SUM('Class Bin B-A'!$B1155:$B1158))</f>
        <v>*</v>
      </c>
      <c r="N10" s="68" t="str">
        <f>IF(OR('Class Bin B-A'!$B1259="*",'Class Bin B-A'!$B1260="*",'Class Bin B-A'!$B1261="*",'Class Bin B-A'!$B1262="*"),"*",SUM('Class Bin B-A'!$B1259:$B1262))</f>
        <v>*</v>
      </c>
      <c r="O10" s="403" t="str">
        <f>IF(OR('Class Bin B-A'!$B1363="*",'Class Bin B-A'!$B1364="*",'Class Bin B-A'!$B1365="*",'Class Bin B-A'!$B1366="*"),"*",SUM('Class Bin B-A'!$B1363:$B1366))</f>
        <v>*</v>
      </c>
      <c r="P10" s="418">
        <f>IFERROR(AVERAGE(C10:E10,J10:L10),"-")</f>
        <v>2.2000000000000002</v>
      </c>
      <c r="Q10" s="111">
        <f>IFERROR(AVERAGE(B10:F10,I10:M10),"-")</f>
        <v>2.4285714285714284</v>
      </c>
      <c r="R10" s="112">
        <f t="shared" ref="R10:R33" si="1">IFERROR(AVERAGE(B10:O10),"-")</f>
        <v>3.1111111111111112</v>
      </c>
    </row>
    <row r="11" spans="1:18" x14ac:dyDescent="0.2">
      <c r="A11" s="69">
        <v>4.1666666666666664E-2</v>
      </c>
      <c r="B11" s="70" t="str">
        <f>IF(OR('Class Bin B-A'!$B15="*",'Class Bin B-A'!$B16="*",'Class Bin B-A'!$B17="*",'Class Bin B-A'!$B18="*"),"*",SUM('Class Bin B-A'!$B15:$B18))</f>
        <v>*</v>
      </c>
      <c r="C11" s="71">
        <f>IF(OR('Class Bin B-A'!$B119="*",'Class Bin B-A'!$B120="*",'Class Bin B-A'!$B121="*",'Class Bin B-A'!$B122="*"),"*",SUM('Class Bin B-A'!$B119:$B122))</f>
        <v>0</v>
      </c>
      <c r="D11" s="71">
        <f>IF(OR('Class Bin B-A'!$B223="*",'Class Bin B-A'!$B224="*",'Class Bin B-A'!$B225="*",'Class Bin B-A'!$B226="*"),"*",SUM('Class Bin B-A'!$B223:$B226))</f>
        <v>0</v>
      </c>
      <c r="E11" s="71">
        <f>IF(OR('Class Bin B-A'!$B327="*",'Class Bin B-A'!$B328="*",'Class Bin B-A'!$B329="*",'Class Bin B-A'!$B330="*"),"*",SUM('Class Bin B-A'!$B327:$B330))</f>
        <v>1</v>
      </c>
      <c r="F11" s="71">
        <f>IF(OR('Class Bin B-A'!$B431="*",'Class Bin B-A'!$B432="*",'Class Bin B-A'!$B433="*",'Class Bin B-A'!$B434="*"),"*",SUM('Class Bin B-A'!$B431:$B434))</f>
        <v>0</v>
      </c>
      <c r="G11" s="71">
        <f>IF(OR('Class Bin B-A'!$B535="*",'Class Bin B-A'!$B536="*",'Class Bin B-A'!$B537="*",'Class Bin B-A'!$B538="*"),"*",SUM('Class Bin B-A'!$B535:$B538))</f>
        <v>2</v>
      </c>
      <c r="H11" s="71">
        <f>IF(OR('Class Bin B-A'!$B639="*",'Class Bin B-A'!$B640="*",'Class Bin B-A'!$B641="*",'Class Bin B-A'!$B642="*"),"*",SUM('Class Bin B-A'!$B639:$B642))</f>
        <v>5</v>
      </c>
      <c r="I11" s="71">
        <f>IF(OR('Class Bin B-A'!$B743="*",'Class Bin B-A'!$B744="*",'Class Bin B-A'!$B745="*",'Class Bin B-A'!$B746="*"),"*",SUM('Class Bin B-A'!$B743:$B746))</f>
        <v>1</v>
      </c>
      <c r="J11" s="71">
        <f>IF(OR('Class Bin B-A'!$B847="*",'Class Bin B-A'!$B848="*",'Class Bin B-A'!$B849="*",'Class Bin B-A'!$B850="*"),"*",SUM('Class Bin B-A'!$B847:$B850))</f>
        <v>1</v>
      </c>
      <c r="K11" s="71">
        <f>IF(OR('Class Bin B-A'!$B951="*",'Class Bin B-A'!$B952="*",'Class Bin B-A'!$B953="*",'Class Bin B-A'!$B954="*"),"*",SUM('Class Bin B-A'!$B951:$B954))</f>
        <v>1</v>
      </c>
      <c r="L11" s="71" t="str">
        <f>IF(OR('Class Bin B-A'!$B1055="*",'Class Bin B-A'!$B1056="*",'Class Bin B-A'!$B1057="*",'Class Bin B-A'!$B1058="*"),"*",SUM('Class Bin B-A'!$B1055:$B1058))</f>
        <v>*</v>
      </c>
      <c r="M11" s="71" t="str">
        <f>IF(OR('Class Bin B-A'!$B1159="*",'Class Bin B-A'!$B1160="*",'Class Bin B-A'!$B1161="*",'Class Bin B-A'!$B1162="*"),"*",SUM('Class Bin B-A'!$B1159:$B1162))</f>
        <v>*</v>
      </c>
      <c r="N11" s="71" t="str">
        <f>IF(OR('Class Bin B-A'!$B1263="*",'Class Bin B-A'!$B1264="*",'Class Bin B-A'!$B1265="*",'Class Bin B-A'!$B1266="*"),"*",SUM('Class Bin B-A'!$B1263:$B1266))</f>
        <v>*</v>
      </c>
      <c r="O11" s="404" t="str">
        <f>IF(OR('Class Bin B-A'!$B1367="*",'Class Bin B-A'!$B1368="*",'Class Bin B-A'!$B1369="*",'Class Bin B-A'!$B1370="*"),"*",SUM('Class Bin B-A'!$B1367:$B1370))</f>
        <v>*</v>
      </c>
      <c r="P11" s="419">
        <f t="shared" ref="P11:P33" si="2">IFERROR(AVERAGE(C11:E11,J11:L11),"-")</f>
        <v>0.6</v>
      </c>
      <c r="Q11" s="113">
        <f t="shared" ref="Q11:Q33" si="3">IFERROR(AVERAGE(B11:F11,I11:M11),"-")</f>
        <v>0.5714285714285714</v>
      </c>
      <c r="R11" s="114">
        <f t="shared" si="1"/>
        <v>1.2222222222222223</v>
      </c>
    </row>
    <row r="12" spans="1:18" x14ac:dyDescent="0.2">
      <c r="A12" s="69">
        <v>8.3333333333333329E-2</v>
      </c>
      <c r="B12" s="70" t="str">
        <f>IF(OR('Class Bin B-A'!$B19="*",'Class Bin B-A'!$B20="*",'Class Bin B-A'!$B21="*",'Class Bin B-A'!$B22="*"),"*",SUM('Class Bin B-A'!$B19:$B22))</f>
        <v>*</v>
      </c>
      <c r="C12" s="71">
        <f>IF(OR('Class Bin B-A'!$B123="*",'Class Bin B-A'!$B124="*",'Class Bin B-A'!$B125="*",'Class Bin B-A'!$B126="*"),"*",SUM('Class Bin B-A'!$B123:$B126))</f>
        <v>0</v>
      </c>
      <c r="D12" s="71">
        <f>IF(OR('Class Bin B-A'!$B227="*",'Class Bin B-A'!$B228="*",'Class Bin B-A'!$B229="*",'Class Bin B-A'!$B230="*"),"*",SUM('Class Bin B-A'!$B227:$B230))</f>
        <v>0</v>
      </c>
      <c r="E12" s="71">
        <f>IF(OR('Class Bin B-A'!$B331="*",'Class Bin B-A'!$B332="*",'Class Bin B-A'!$B333="*",'Class Bin B-A'!$B334="*"),"*",SUM('Class Bin B-A'!$B331:$B334))</f>
        <v>2</v>
      </c>
      <c r="F12" s="71">
        <f>IF(OR('Class Bin B-A'!$B435="*",'Class Bin B-A'!$B436="*",'Class Bin B-A'!$B437="*",'Class Bin B-A'!$B438="*"),"*",SUM('Class Bin B-A'!$B435:$B438))</f>
        <v>0</v>
      </c>
      <c r="G12" s="71">
        <f>IF(OR('Class Bin B-A'!$B539="*",'Class Bin B-A'!$B540="*",'Class Bin B-A'!$B541="*",'Class Bin B-A'!$B542="*"),"*",SUM('Class Bin B-A'!$B539:$B542))</f>
        <v>1</v>
      </c>
      <c r="H12" s="71">
        <f>IF(OR('Class Bin B-A'!$B643="*",'Class Bin B-A'!$B644="*",'Class Bin B-A'!$B645="*",'Class Bin B-A'!$B646="*"),"*",SUM('Class Bin B-A'!$B643:$B646))</f>
        <v>0</v>
      </c>
      <c r="I12" s="71">
        <f>IF(OR('Class Bin B-A'!$B747="*",'Class Bin B-A'!$B748="*",'Class Bin B-A'!$B749="*",'Class Bin B-A'!$B750="*"),"*",SUM('Class Bin B-A'!$B747:$B750))</f>
        <v>3</v>
      </c>
      <c r="J12" s="71">
        <f>IF(OR('Class Bin B-A'!$B851="*",'Class Bin B-A'!$B852="*",'Class Bin B-A'!$B853="*",'Class Bin B-A'!$B854="*"),"*",SUM('Class Bin B-A'!$B851:$B854))</f>
        <v>1</v>
      </c>
      <c r="K12" s="71">
        <f>IF(OR('Class Bin B-A'!$B955="*",'Class Bin B-A'!$B956="*",'Class Bin B-A'!$B957="*",'Class Bin B-A'!$B958="*"),"*",SUM('Class Bin B-A'!$B955:$B958))</f>
        <v>1</v>
      </c>
      <c r="L12" s="71" t="str">
        <f>IF(OR('Class Bin B-A'!$B1059="*",'Class Bin B-A'!$B1060="*",'Class Bin B-A'!$B1061="*",'Class Bin B-A'!$B1062="*"),"*",SUM('Class Bin B-A'!$B1059:$B1062))</f>
        <v>*</v>
      </c>
      <c r="M12" s="71" t="str">
        <f>IF(OR('Class Bin B-A'!$B1163="*",'Class Bin B-A'!$B1164="*",'Class Bin B-A'!$B1165="*",'Class Bin B-A'!$B1166="*"),"*",SUM('Class Bin B-A'!$B1163:$B1166))</f>
        <v>*</v>
      </c>
      <c r="N12" s="71" t="str">
        <f>IF(OR('Class Bin B-A'!$B1267="*",'Class Bin B-A'!$B1268="*",'Class Bin B-A'!$B1269="*",'Class Bin B-A'!$B1270="*"),"*",SUM('Class Bin B-A'!$B1267:$B1270))</f>
        <v>*</v>
      </c>
      <c r="O12" s="404" t="str">
        <f>IF(OR('Class Bin B-A'!$B1371="*",'Class Bin B-A'!$B1372="*",'Class Bin B-A'!$B1373="*",'Class Bin B-A'!$B1374="*"),"*",SUM('Class Bin B-A'!$B1371:$B1374))</f>
        <v>*</v>
      </c>
      <c r="P12" s="419">
        <f t="shared" si="2"/>
        <v>0.8</v>
      </c>
      <c r="Q12" s="113">
        <f t="shared" si="3"/>
        <v>1</v>
      </c>
      <c r="R12" s="114">
        <f t="shared" si="1"/>
        <v>0.88888888888888884</v>
      </c>
    </row>
    <row r="13" spans="1:18" x14ac:dyDescent="0.2">
      <c r="A13" s="69">
        <v>0.125</v>
      </c>
      <c r="B13" s="70" t="str">
        <f>IF(OR('Class Bin B-A'!$B23="*",'Class Bin B-A'!$B24="*",'Class Bin B-A'!$B25="*",'Class Bin B-A'!$B26="*"),"*",SUM('Class Bin B-A'!$B23:$B26))</f>
        <v>*</v>
      </c>
      <c r="C13" s="71">
        <f>IF(OR('Class Bin B-A'!$B127="*",'Class Bin B-A'!$B128="*",'Class Bin B-A'!$B129="*",'Class Bin B-A'!$B130="*"),"*",SUM('Class Bin B-A'!$B127:$B130))</f>
        <v>3</v>
      </c>
      <c r="D13" s="71">
        <f>IF(OR('Class Bin B-A'!$B231="*",'Class Bin B-A'!$B232="*",'Class Bin B-A'!$B233="*",'Class Bin B-A'!$B234="*"),"*",SUM('Class Bin B-A'!$B231:$B234))</f>
        <v>0</v>
      </c>
      <c r="E13" s="71">
        <f>IF(OR('Class Bin B-A'!$B335="*",'Class Bin B-A'!$B336="*",'Class Bin B-A'!$B337="*",'Class Bin B-A'!$B338="*"),"*",SUM('Class Bin B-A'!$B335:$B338))</f>
        <v>2</v>
      </c>
      <c r="F13" s="71">
        <f>IF(OR('Class Bin B-A'!$B439="*",'Class Bin B-A'!$B440="*",'Class Bin B-A'!$B441="*",'Class Bin B-A'!$B442="*"),"*",SUM('Class Bin B-A'!$B439:$B442))</f>
        <v>1</v>
      </c>
      <c r="G13" s="71">
        <f>IF(OR('Class Bin B-A'!$B543="*",'Class Bin B-A'!$B544="*",'Class Bin B-A'!$B545="*",'Class Bin B-A'!$B546="*"),"*",SUM('Class Bin B-A'!$B543:$B546))</f>
        <v>4</v>
      </c>
      <c r="H13" s="71">
        <f>IF(OR('Class Bin B-A'!$B647="*",'Class Bin B-A'!$B648="*",'Class Bin B-A'!$B649="*",'Class Bin B-A'!$B650="*"),"*",SUM('Class Bin B-A'!$B647:$B650))</f>
        <v>1</v>
      </c>
      <c r="I13" s="71">
        <f>IF(OR('Class Bin B-A'!$B751="*",'Class Bin B-A'!$B752="*",'Class Bin B-A'!$B753="*",'Class Bin B-A'!$B754="*"),"*",SUM('Class Bin B-A'!$B751:$B754))</f>
        <v>6</v>
      </c>
      <c r="J13" s="71">
        <f>IF(OR('Class Bin B-A'!$B855="*",'Class Bin B-A'!$B856="*",'Class Bin B-A'!$B857="*",'Class Bin B-A'!$B858="*"),"*",SUM('Class Bin B-A'!$B855:$B858))</f>
        <v>1</v>
      </c>
      <c r="K13" s="71">
        <f>IF(OR('Class Bin B-A'!$B959="*",'Class Bin B-A'!$B960="*",'Class Bin B-A'!$B961="*",'Class Bin B-A'!$B962="*"),"*",SUM('Class Bin B-A'!$B959:$B962))</f>
        <v>1</v>
      </c>
      <c r="L13" s="71" t="str">
        <f>IF(OR('Class Bin B-A'!$B1063="*",'Class Bin B-A'!$B1064="*",'Class Bin B-A'!$B1065="*",'Class Bin B-A'!$B1066="*"),"*",SUM('Class Bin B-A'!$B1063:$B1066))</f>
        <v>*</v>
      </c>
      <c r="M13" s="71" t="str">
        <f>IF(OR('Class Bin B-A'!$B1167="*",'Class Bin B-A'!$B1168="*",'Class Bin B-A'!$B1169="*",'Class Bin B-A'!$B1170="*"),"*",SUM('Class Bin B-A'!$B1167:$B1170))</f>
        <v>*</v>
      </c>
      <c r="N13" s="71" t="str">
        <f>IF(OR('Class Bin B-A'!$B1271="*",'Class Bin B-A'!$B1272="*",'Class Bin B-A'!$B1273="*",'Class Bin B-A'!$B1274="*"),"*",SUM('Class Bin B-A'!$B1271:$B1274))</f>
        <v>*</v>
      </c>
      <c r="O13" s="404" t="str">
        <f>IF(OR('Class Bin B-A'!$B1375="*",'Class Bin B-A'!$B1376="*",'Class Bin B-A'!$B1377="*",'Class Bin B-A'!$B1378="*"),"*",SUM('Class Bin B-A'!$B1375:$B1378))</f>
        <v>*</v>
      </c>
      <c r="P13" s="419">
        <f t="shared" si="2"/>
        <v>1.4</v>
      </c>
      <c r="Q13" s="113">
        <f t="shared" si="3"/>
        <v>2</v>
      </c>
      <c r="R13" s="114">
        <f t="shared" si="1"/>
        <v>2.1111111111111112</v>
      </c>
    </row>
    <row r="14" spans="1:18" x14ac:dyDescent="0.2">
      <c r="A14" s="69">
        <v>0.16666666666666699</v>
      </c>
      <c r="B14" s="70" t="str">
        <f>IF(OR('Class Bin B-A'!$B27="*",'Class Bin B-A'!$B28="*",'Class Bin B-A'!$B29="*",'Class Bin B-A'!$B30="*"),"*",SUM('Class Bin B-A'!$B27:$B30))</f>
        <v>*</v>
      </c>
      <c r="C14" s="71">
        <f>IF(OR('Class Bin B-A'!$B131="*",'Class Bin B-A'!$B132="*",'Class Bin B-A'!$B133="*",'Class Bin B-A'!$B134="*"),"*",SUM('Class Bin B-A'!$B131:$B134))</f>
        <v>3</v>
      </c>
      <c r="D14" s="71">
        <f>IF(OR('Class Bin B-A'!$B235="*",'Class Bin B-A'!$B236="*",'Class Bin B-A'!$B237="*",'Class Bin B-A'!$B238="*"),"*",SUM('Class Bin B-A'!$B235:$B238))</f>
        <v>3</v>
      </c>
      <c r="E14" s="71">
        <f>IF(OR('Class Bin B-A'!$B339="*",'Class Bin B-A'!$B340="*",'Class Bin B-A'!$B341="*",'Class Bin B-A'!$B342="*"),"*",SUM('Class Bin B-A'!$B339:$B342))</f>
        <v>1</v>
      </c>
      <c r="F14" s="71">
        <f>IF(OR('Class Bin B-A'!$B443="*",'Class Bin B-A'!$B444="*",'Class Bin B-A'!$B445="*",'Class Bin B-A'!$B446="*"),"*",SUM('Class Bin B-A'!$B443:$B446))</f>
        <v>4</v>
      </c>
      <c r="G14" s="71">
        <f>IF(OR('Class Bin B-A'!$B547="*",'Class Bin B-A'!$B548="*",'Class Bin B-A'!$B549="*",'Class Bin B-A'!$B550="*"),"*",SUM('Class Bin B-A'!$B547:$B550))</f>
        <v>3</v>
      </c>
      <c r="H14" s="71">
        <f>IF(OR('Class Bin B-A'!$B651="*",'Class Bin B-A'!$B652="*",'Class Bin B-A'!$B653="*",'Class Bin B-A'!$B654="*"),"*",SUM('Class Bin B-A'!$B651:$B654))</f>
        <v>2</v>
      </c>
      <c r="I14" s="71">
        <f>IF(OR('Class Bin B-A'!$B755="*",'Class Bin B-A'!$B756="*",'Class Bin B-A'!$B757="*",'Class Bin B-A'!$B758="*"),"*",SUM('Class Bin B-A'!$B755:$B758))</f>
        <v>4</v>
      </c>
      <c r="J14" s="71">
        <f>IF(OR('Class Bin B-A'!$B859="*",'Class Bin B-A'!$B860="*",'Class Bin B-A'!$B861="*",'Class Bin B-A'!$B862="*"),"*",SUM('Class Bin B-A'!$B859:$B862))</f>
        <v>4</v>
      </c>
      <c r="K14" s="71">
        <f>IF(OR('Class Bin B-A'!$B963="*",'Class Bin B-A'!$B964="*",'Class Bin B-A'!$B965="*",'Class Bin B-A'!$B966="*"),"*",SUM('Class Bin B-A'!$B963:$B966))</f>
        <v>3</v>
      </c>
      <c r="L14" s="71" t="str">
        <f>IF(OR('Class Bin B-A'!$B1067="*",'Class Bin B-A'!$B1068="*",'Class Bin B-A'!$B1069="*",'Class Bin B-A'!$B1070="*"),"*",SUM('Class Bin B-A'!$B1067:$B1070))</f>
        <v>*</v>
      </c>
      <c r="M14" s="71" t="str">
        <f>IF(OR('Class Bin B-A'!$B1171="*",'Class Bin B-A'!$B1172="*",'Class Bin B-A'!$B1173="*",'Class Bin B-A'!$B1174="*"),"*",SUM('Class Bin B-A'!$B1171:$B1174))</f>
        <v>*</v>
      </c>
      <c r="N14" s="71" t="str">
        <f>IF(OR('Class Bin B-A'!$B1275="*",'Class Bin B-A'!$B1276="*",'Class Bin B-A'!$B1277="*",'Class Bin B-A'!$B1278="*"),"*",SUM('Class Bin B-A'!$B1275:$B1278))</f>
        <v>*</v>
      </c>
      <c r="O14" s="404" t="str">
        <f>IF(OR('Class Bin B-A'!$B1379="*",'Class Bin B-A'!$B1380="*",'Class Bin B-A'!$B1381="*",'Class Bin B-A'!$B1382="*"),"*",SUM('Class Bin B-A'!$B1379:$B1382))</f>
        <v>*</v>
      </c>
      <c r="P14" s="419">
        <f t="shared" si="2"/>
        <v>2.8</v>
      </c>
      <c r="Q14" s="113">
        <f t="shared" si="3"/>
        <v>3.1428571428571428</v>
      </c>
      <c r="R14" s="114">
        <f t="shared" si="1"/>
        <v>3</v>
      </c>
    </row>
    <row r="15" spans="1:18" x14ac:dyDescent="0.2">
      <c r="A15" s="69">
        <v>0.20833333333333401</v>
      </c>
      <c r="B15" s="70" t="str">
        <f>IF(OR('Class Bin B-A'!$B31="*",'Class Bin B-A'!$B32="*",'Class Bin B-A'!$B33="*",'Class Bin B-A'!$B34="*"),"*",SUM('Class Bin B-A'!$B31:$B34))</f>
        <v>*</v>
      </c>
      <c r="C15" s="71">
        <f>IF(OR('Class Bin B-A'!$B135="*",'Class Bin B-A'!$B136="*",'Class Bin B-A'!$B137="*",'Class Bin B-A'!$B138="*"),"*",SUM('Class Bin B-A'!$B135:$B138))</f>
        <v>21</v>
      </c>
      <c r="D15" s="71">
        <f>IF(OR('Class Bin B-A'!$B239="*",'Class Bin B-A'!$B240="*",'Class Bin B-A'!$B241="*",'Class Bin B-A'!$B242="*"),"*",SUM('Class Bin B-A'!$B239:$B242))</f>
        <v>20</v>
      </c>
      <c r="E15" s="71">
        <f>IF(OR('Class Bin B-A'!$B343="*",'Class Bin B-A'!$B344="*",'Class Bin B-A'!$B345="*",'Class Bin B-A'!$B346="*"),"*",SUM('Class Bin B-A'!$B343:$B346))</f>
        <v>24</v>
      </c>
      <c r="F15" s="71">
        <f>IF(OR('Class Bin B-A'!$B447="*",'Class Bin B-A'!$B448="*",'Class Bin B-A'!$B449="*",'Class Bin B-A'!$B450="*"),"*",SUM('Class Bin B-A'!$B447:$B450))</f>
        <v>25</v>
      </c>
      <c r="G15" s="71">
        <f>IF(OR('Class Bin B-A'!$B551="*",'Class Bin B-A'!$B552="*",'Class Bin B-A'!$B553="*",'Class Bin B-A'!$B554="*"),"*",SUM('Class Bin B-A'!$B551:$B554))</f>
        <v>10</v>
      </c>
      <c r="H15" s="71">
        <f>IF(OR('Class Bin B-A'!$B655="*",'Class Bin B-A'!$B656="*",'Class Bin B-A'!$B657="*",'Class Bin B-A'!$B658="*"),"*",SUM('Class Bin B-A'!$B655:$B658))</f>
        <v>4</v>
      </c>
      <c r="I15" s="71">
        <f>IF(OR('Class Bin B-A'!$B759="*",'Class Bin B-A'!$B760="*",'Class Bin B-A'!$B761="*",'Class Bin B-A'!$B762="*"),"*",SUM('Class Bin B-A'!$B759:$B762))</f>
        <v>18</v>
      </c>
      <c r="J15" s="71">
        <f>IF(OR('Class Bin B-A'!$B863="*",'Class Bin B-A'!$B864="*",'Class Bin B-A'!$B865="*",'Class Bin B-A'!$B866="*"),"*",SUM('Class Bin B-A'!$B863:$B866))</f>
        <v>17</v>
      </c>
      <c r="K15" s="71">
        <f>IF(OR('Class Bin B-A'!$B967="*",'Class Bin B-A'!$B968="*",'Class Bin B-A'!$B969="*",'Class Bin B-A'!$B970="*"),"*",SUM('Class Bin B-A'!$B967:$B970))</f>
        <v>15</v>
      </c>
      <c r="L15" s="71" t="str">
        <f>IF(OR('Class Bin B-A'!$B1071="*",'Class Bin B-A'!$B1072="*",'Class Bin B-A'!$B1073="*",'Class Bin B-A'!$B1074="*"),"*",SUM('Class Bin B-A'!$B1071:$B1074))</f>
        <v>*</v>
      </c>
      <c r="M15" s="71" t="str">
        <f>IF(OR('Class Bin B-A'!$B1175="*",'Class Bin B-A'!$B1176="*",'Class Bin B-A'!$B1177="*",'Class Bin B-A'!$B1178="*"),"*",SUM('Class Bin B-A'!$B1175:$B1178))</f>
        <v>*</v>
      </c>
      <c r="N15" s="71" t="str">
        <f>IF(OR('Class Bin B-A'!$B1279="*",'Class Bin B-A'!$B1280="*",'Class Bin B-A'!$B1281="*",'Class Bin B-A'!$B1282="*"),"*",SUM('Class Bin B-A'!$B1279:$B1282))</f>
        <v>*</v>
      </c>
      <c r="O15" s="404" t="str">
        <f>IF(OR('Class Bin B-A'!$B1383="*",'Class Bin B-A'!$B1384="*",'Class Bin B-A'!$B1385="*",'Class Bin B-A'!$B1386="*"),"*",SUM('Class Bin B-A'!$B1383:$B1386))</f>
        <v>*</v>
      </c>
      <c r="P15" s="419">
        <f t="shared" si="2"/>
        <v>19.399999999999999</v>
      </c>
      <c r="Q15" s="113">
        <f t="shared" si="3"/>
        <v>20</v>
      </c>
      <c r="R15" s="114">
        <f t="shared" si="1"/>
        <v>17.111111111111111</v>
      </c>
    </row>
    <row r="16" spans="1:18" ht="13.5" thickBot="1" x14ac:dyDescent="0.25">
      <c r="A16" s="72">
        <v>0.25</v>
      </c>
      <c r="B16" s="73" t="str">
        <f>IF(OR('Class Bin B-A'!$B35="*",'Class Bin B-A'!$B36="*",'Class Bin B-A'!$B37="*",'Class Bin B-A'!$B38="*"),"*",SUM('Class Bin B-A'!$B35:$B38))</f>
        <v>*</v>
      </c>
      <c r="C16" s="74">
        <f>IF(OR('Class Bin B-A'!$B139="*",'Class Bin B-A'!$B140="*",'Class Bin B-A'!$B141="*",'Class Bin B-A'!$B142="*"),"*",SUM('Class Bin B-A'!$B139:$B142))</f>
        <v>75</v>
      </c>
      <c r="D16" s="74">
        <f>IF(OR('Class Bin B-A'!$B243="*",'Class Bin B-A'!$B244="*",'Class Bin B-A'!$B245="*",'Class Bin B-A'!$B246="*"),"*",SUM('Class Bin B-A'!$B243:$B246))</f>
        <v>82</v>
      </c>
      <c r="E16" s="74">
        <f>IF(OR('Class Bin B-A'!$B347="*",'Class Bin B-A'!$B348="*",'Class Bin B-A'!$B349="*",'Class Bin B-A'!$B350="*"),"*",SUM('Class Bin B-A'!$B347:$B350))</f>
        <v>84</v>
      </c>
      <c r="F16" s="74">
        <f>IF(OR('Class Bin B-A'!$B451="*",'Class Bin B-A'!$B452="*",'Class Bin B-A'!$B453="*",'Class Bin B-A'!$B454="*"),"*",SUM('Class Bin B-A'!$B451:$B454))</f>
        <v>70</v>
      </c>
      <c r="G16" s="74">
        <f>IF(OR('Class Bin B-A'!$B555="*",'Class Bin B-A'!$B556="*",'Class Bin B-A'!$B557="*",'Class Bin B-A'!$B558="*"),"*",SUM('Class Bin B-A'!$B555:$B558))</f>
        <v>32</v>
      </c>
      <c r="H16" s="74">
        <f>IF(OR('Class Bin B-A'!$B659="*",'Class Bin B-A'!$B660="*",'Class Bin B-A'!$B661="*",'Class Bin B-A'!$B662="*"),"*",SUM('Class Bin B-A'!$B659:$B662))</f>
        <v>21</v>
      </c>
      <c r="I16" s="74">
        <f>IF(OR('Class Bin B-A'!$B763="*",'Class Bin B-A'!$B764="*",'Class Bin B-A'!$B765="*",'Class Bin B-A'!$B766="*"),"*",SUM('Class Bin B-A'!$B763:$B766))</f>
        <v>85</v>
      </c>
      <c r="J16" s="74">
        <f>IF(OR('Class Bin B-A'!$B867="*",'Class Bin B-A'!$B868="*",'Class Bin B-A'!$B869="*",'Class Bin B-A'!$B870="*"),"*",SUM('Class Bin B-A'!$B867:$B870))</f>
        <v>84</v>
      </c>
      <c r="K16" s="74">
        <f>IF(OR('Class Bin B-A'!$B971="*",'Class Bin B-A'!$B972="*",'Class Bin B-A'!$B973="*",'Class Bin B-A'!$B974="*"),"*",SUM('Class Bin B-A'!$B971:$B974))</f>
        <v>80</v>
      </c>
      <c r="L16" s="74" t="str">
        <f>IF(OR('Class Bin B-A'!$B1075="*",'Class Bin B-A'!$B1076="*",'Class Bin B-A'!$B1077="*",'Class Bin B-A'!$B1078="*"),"*",SUM('Class Bin B-A'!$B1075:$B1078))</f>
        <v>*</v>
      </c>
      <c r="M16" s="74" t="str">
        <f>IF(OR('Class Bin B-A'!$B1179="*",'Class Bin B-A'!$B1180="*",'Class Bin B-A'!$B1181="*",'Class Bin B-A'!$B1182="*"),"*",SUM('Class Bin B-A'!$B1179:$B1182))</f>
        <v>*</v>
      </c>
      <c r="N16" s="74" t="str">
        <f>IF(OR('Class Bin B-A'!$B1283="*",'Class Bin B-A'!$B1284="*",'Class Bin B-A'!$B1285="*",'Class Bin B-A'!$B1286="*"),"*",SUM('Class Bin B-A'!$B1283:$B1286))</f>
        <v>*</v>
      </c>
      <c r="O16" s="405" t="str">
        <f>IF(OR('Class Bin B-A'!$B1387="*",'Class Bin B-A'!$B1388="*",'Class Bin B-A'!$B1389="*",'Class Bin B-A'!$B1390="*"),"*",SUM('Class Bin B-A'!$B1387:$B1390))</f>
        <v>*</v>
      </c>
      <c r="P16" s="420">
        <f t="shared" si="2"/>
        <v>81</v>
      </c>
      <c r="Q16" s="115">
        <f t="shared" si="3"/>
        <v>80</v>
      </c>
      <c r="R16" s="116">
        <f t="shared" si="1"/>
        <v>68.111111111111114</v>
      </c>
    </row>
    <row r="17" spans="1:18" x14ac:dyDescent="0.2">
      <c r="A17" s="75">
        <v>0.29166666666666702</v>
      </c>
      <c r="B17" s="76" t="str">
        <f>IF(OR('Class Bin B-A'!$B39="*",'Class Bin B-A'!$B40="*",'Class Bin B-A'!$B41="*",'Class Bin B-A'!$B42="*"),"*",SUM('Class Bin B-A'!$B39:$B42))</f>
        <v>*</v>
      </c>
      <c r="C17" s="77">
        <f>IF(OR('Class Bin B-A'!$B143="*",'Class Bin B-A'!$B144="*",'Class Bin B-A'!$B145="*",'Class Bin B-A'!$B146="*"),"*",SUM('Class Bin B-A'!$B143:$B146))</f>
        <v>141</v>
      </c>
      <c r="D17" s="77">
        <f>IF(OR('Class Bin B-A'!$B247="*",'Class Bin B-A'!$B248="*",'Class Bin B-A'!$B249="*",'Class Bin B-A'!$B250="*"),"*",SUM('Class Bin B-A'!$B247:$B250))</f>
        <v>146</v>
      </c>
      <c r="E17" s="77">
        <f>IF(OR('Class Bin B-A'!$B351="*",'Class Bin B-A'!$B352="*",'Class Bin B-A'!$B353="*",'Class Bin B-A'!$B354="*"),"*",SUM('Class Bin B-A'!$B351:$B354))</f>
        <v>125</v>
      </c>
      <c r="F17" s="77">
        <f>IF(OR('Class Bin B-A'!$B455="*",'Class Bin B-A'!$B456="*",'Class Bin B-A'!$B457="*",'Class Bin B-A'!$B458="*"),"*",SUM('Class Bin B-A'!$B455:$B458))</f>
        <v>116</v>
      </c>
      <c r="G17" s="77">
        <f>IF(OR('Class Bin B-A'!$B559="*",'Class Bin B-A'!$B560="*",'Class Bin B-A'!$B561="*",'Class Bin B-A'!$B562="*"),"*",SUM('Class Bin B-A'!$B559:$B562))</f>
        <v>52</v>
      </c>
      <c r="H17" s="77">
        <f>IF(OR('Class Bin B-A'!$B663="*",'Class Bin B-A'!$B664="*",'Class Bin B-A'!$B665="*",'Class Bin B-A'!$B666="*"),"*",SUM('Class Bin B-A'!$B663:$B666))</f>
        <v>21</v>
      </c>
      <c r="I17" s="77">
        <f>IF(OR('Class Bin B-A'!$B767="*",'Class Bin B-A'!$B768="*",'Class Bin B-A'!$B769="*",'Class Bin B-A'!$B770="*"),"*",SUM('Class Bin B-A'!$B767:$B770))</f>
        <v>138</v>
      </c>
      <c r="J17" s="77">
        <f>IF(OR('Class Bin B-A'!$B871="*",'Class Bin B-A'!$B872="*",'Class Bin B-A'!$B873="*",'Class Bin B-A'!$B874="*"),"*",SUM('Class Bin B-A'!$B871:$B874))</f>
        <v>144</v>
      </c>
      <c r="K17" s="77">
        <f>IF(OR('Class Bin B-A'!$B975="*",'Class Bin B-A'!$B976="*",'Class Bin B-A'!$B977="*",'Class Bin B-A'!$B978="*"),"*",SUM('Class Bin B-A'!$B975:$B978))</f>
        <v>115</v>
      </c>
      <c r="L17" s="77" t="str">
        <f>IF(OR('Class Bin B-A'!$B1079="*",'Class Bin B-A'!$B1080="*",'Class Bin B-A'!$B1081="*",'Class Bin B-A'!$B1082="*"),"*",SUM('Class Bin B-A'!$B1079:$B1082))</f>
        <v>*</v>
      </c>
      <c r="M17" s="77" t="str">
        <f>IF(OR('Class Bin B-A'!$B1183="*",'Class Bin B-A'!$B1184="*",'Class Bin B-A'!$B1185="*",'Class Bin B-A'!$B1186="*"),"*",SUM('Class Bin B-A'!$B1183:$B1186))</f>
        <v>*</v>
      </c>
      <c r="N17" s="77" t="str">
        <f>IF(OR('Class Bin B-A'!$B1287="*",'Class Bin B-A'!$B1288="*",'Class Bin B-A'!$B1289="*",'Class Bin B-A'!$B1290="*"),"*",SUM('Class Bin B-A'!$B1287:$B1290))</f>
        <v>*</v>
      </c>
      <c r="O17" s="406" t="str">
        <f>IF(OR('Class Bin B-A'!$B1391="*",'Class Bin B-A'!$B1392="*",'Class Bin B-A'!$B1393="*",'Class Bin B-A'!$B1394="*"),"*",SUM('Class Bin B-A'!$B1391:$B1394))</f>
        <v>*</v>
      </c>
      <c r="P17" s="421">
        <f t="shared" si="2"/>
        <v>134.19999999999999</v>
      </c>
      <c r="Q17" s="117">
        <f t="shared" si="3"/>
        <v>132.14285714285714</v>
      </c>
      <c r="R17" s="118">
        <f t="shared" si="1"/>
        <v>110.88888888888889</v>
      </c>
    </row>
    <row r="18" spans="1:18" x14ac:dyDescent="0.2">
      <c r="A18" s="69">
        <v>0.33333333333333398</v>
      </c>
      <c r="B18" s="70" t="str">
        <f>IF(OR('Class Bin B-A'!$B43="*",'Class Bin B-A'!$B44="*",'Class Bin B-A'!$B45="*",'Class Bin B-A'!$B46="*"),"*",SUM('Class Bin B-A'!$B43:$B46))</f>
        <v>*</v>
      </c>
      <c r="C18" s="71">
        <f>IF(OR('Class Bin B-A'!$B147="*",'Class Bin B-A'!$B148="*",'Class Bin B-A'!$B149="*",'Class Bin B-A'!$B150="*"),"*",SUM('Class Bin B-A'!$B147:$B150))</f>
        <v>170</v>
      </c>
      <c r="D18" s="71">
        <f>IF(OR('Class Bin B-A'!$B251="*",'Class Bin B-A'!$B252="*",'Class Bin B-A'!$B253="*",'Class Bin B-A'!$B254="*"),"*",SUM('Class Bin B-A'!$B251:$B254))</f>
        <v>146</v>
      </c>
      <c r="E18" s="71">
        <f>IF(OR('Class Bin B-A'!$B355="*",'Class Bin B-A'!$B356="*",'Class Bin B-A'!$B357="*",'Class Bin B-A'!$B358="*"),"*",SUM('Class Bin B-A'!$B355:$B358))</f>
        <v>148</v>
      </c>
      <c r="F18" s="71">
        <f>IF(OR('Class Bin B-A'!$B459="*",'Class Bin B-A'!$B460="*",'Class Bin B-A'!$B461="*",'Class Bin B-A'!$B462="*"),"*",SUM('Class Bin B-A'!$B459:$B462))</f>
        <v>127</v>
      </c>
      <c r="G18" s="71">
        <f>IF(OR('Class Bin B-A'!$B563="*",'Class Bin B-A'!$B564="*",'Class Bin B-A'!$B565="*",'Class Bin B-A'!$B566="*"),"*",SUM('Class Bin B-A'!$B563:$B566))</f>
        <v>44</v>
      </c>
      <c r="H18" s="71">
        <f>IF(OR('Class Bin B-A'!$B667="*",'Class Bin B-A'!$B668="*",'Class Bin B-A'!$B669="*",'Class Bin B-A'!$B670="*"),"*",SUM('Class Bin B-A'!$B667:$B670))</f>
        <v>33</v>
      </c>
      <c r="I18" s="71">
        <f>IF(OR('Class Bin B-A'!$B771="*",'Class Bin B-A'!$B772="*",'Class Bin B-A'!$B773="*",'Class Bin B-A'!$B774="*"),"*",SUM('Class Bin B-A'!$B771:$B774))</f>
        <v>136</v>
      </c>
      <c r="J18" s="71">
        <f>IF(OR('Class Bin B-A'!$B875="*",'Class Bin B-A'!$B876="*",'Class Bin B-A'!$B877="*",'Class Bin B-A'!$B878="*"),"*",SUM('Class Bin B-A'!$B875:$B878))</f>
        <v>138</v>
      </c>
      <c r="K18" s="71">
        <f>IF(OR('Class Bin B-A'!$B979="*",'Class Bin B-A'!$B980="*",'Class Bin B-A'!$B981="*",'Class Bin B-A'!$B982="*"),"*",SUM('Class Bin B-A'!$B979:$B982))</f>
        <v>140</v>
      </c>
      <c r="L18" s="71" t="str">
        <f>IF(OR('Class Bin B-A'!$B1083="*",'Class Bin B-A'!$B1084="*",'Class Bin B-A'!$B1085="*",'Class Bin B-A'!$B1086="*"),"*",SUM('Class Bin B-A'!$B1083:$B1086))</f>
        <v>*</v>
      </c>
      <c r="M18" s="71" t="str">
        <f>IF(OR('Class Bin B-A'!$B1187="*",'Class Bin B-A'!$B1188="*",'Class Bin B-A'!$B1189="*",'Class Bin B-A'!$B1190="*"),"*",SUM('Class Bin B-A'!$B1187:$B1190))</f>
        <v>*</v>
      </c>
      <c r="N18" s="71" t="str">
        <f>IF(OR('Class Bin B-A'!$B1291="*",'Class Bin B-A'!$B1292="*",'Class Bin B-A'!$B1293="*",'Class Bin B-A'!$B1294="*"),"*",SUM('Class Bin B-A'!$B1291:$B1294))</f>
        <v>*</v>
      </c>
      <c r="O18" s="407" t="str">
        <f>IF(OR('Class Bin B-A'!$B1395="*",'Class Bin B-A'!$B1396="*",'Class Bin B-A'!$B1397="*",'Class Bin B-A'!$B1398="*"),"*",SUM('Class Bin B-A'!$B1395:$B1398))</f>
        <v>*</v>
      </c>
      <c r="P18" s="419">
        <f t="shared" si="2"/>
        <v>148.4</v>
      </c>
      <c r="Q18" s="113">
        <f t="shared" si="3"/>
        <v>143.57142857142858</v>
      </c>
      <c r="R18" s="114">
        <f t="shared" si="1"/>
        <v>120.22222222222223</v>
      </c>
    </row>
    <row r="19" spans="1:18" ht="13.5" thickBot="1" x14ac:dyDescent="0.25">
      <c r="A19" s="72">
        <v>0.375</v>
      </c>
      <c r="B19" s="73" t="str">
        <f>IF(OR('Class Bin B-A'!$B47="*",'Class Bin B-A'!$B48="*",'Class Bin B-A'!$B49="*",'Class Bin B-A'!$B50="*"),"*",SUM('Class Bin B-A'!$B47:$B50))</f>
        <v>*</v>
      </c>
      <c r="C19" s="74">
        <f>IF(OR('Class Bin B-A'!$B151="*",'Class Bin B-A'!$B152="*",'Class Bin B-A'!$B153="*",'Class Bin B-A'!$B154="*"),"*",SUM('Class Bin B-A'!$B151:$B154))</f>
        <v>89</v>
      </c>
      <c r="D19" s="74">
        <f>IF(OR('Class Bin B-A'!$B255="*",'Class Bin B-A'!$B256="*",'Class Bin B-A'!$B257="*",'Class Bin B-A'!$B258="*"),"*",SUM('Class Bin B-A'!$B255:$B258))</f>
        <v>92</v>
      </c>
      <c r="E19" s="74">
        <f>IF(OR('Class Bin B-A'!$B359="*",'Class Bin B-A'!$B360="*",'Class Bin B-A'!$B361="*",'Class Bin B-A'!$B362="*"),"*",SUM('Class Bin B-A'!$B359:$B362))</f>
        <v>102</v>
      </c>
      <c r="F19" s="74">
        <f>IF(OR('Class Bin B-A'!$B463="*",'Class Bin B-A'!$B464="*",'Class Bin B-A'!$B465="*",'Class Bin B-A'!$B466="*"),"*",SUM('Class Bin B-A'!$B463:$B466))</f>
        <v>129</v>
      </c>
      <c r="G19" s="74">
        <f>IF(OR('Class Bin B-A'!$B567="*",'Class Bin B-A'!$B568="*",'Class Bin B-A'!$B569="*",'Class Bin B-A'!$B570="*"),"*",SUM('Class Bin B-A'!$B567:$B570))</f>
        <v>75</v>
      </c>
      <c r="H19" s="74">
        <f>IF(OR('Class Bin B-A'!$B671="*",'Class Bin B-A'!$B672="*",'Class Bin B-A'!$B673="*",'Class Bin B-A'!$B674="*"),"*",SUM('Class Bin B-A'!$B671:$B674))</f>
        <v>86</v>
      </c>
      <c r="I19" s="74">
        <f>IF(OR('Class Bin B-A'!$B775="*",'Class Bin B-A'!$B776="*",'Class Bin B-A'!$B777="*",'Class Bin B-A'!$B778="*"),"*",SUM('Class Bin B-A'!$B775:$B778))</f>
        <v>102</v>
      </c>
      <c r="J19" s="74">
        <f>IF(OR('Class Bin B-A'!$B879="*",'Class Bin B-A'!$B880="*",'Class Bin B-A'!$B881="*",'Class Bin B-A'!$B882="*"),"*",SUM('Class Bin B-A'!$B879:$B882))</f>
        <v>81</v>
      </c>
      <c r="K19" s="74">
        <f>IF(OR('Class Bin B-A'!$B983="*",'Class Bin B-A'!$B984="*",'Class Bin B-A'!$B985="*",'Class Bin B-A'!$B986="*"),"*",SUM('Class Bin B-A'!$B983:$B986))</f>
        <v>85</v>
      </c>
      <c r="L19" s="74" t="str">
        <f>IF(OR('Class Bin B-A'!$B1087="*",'Class Bin B-A'!$B1088="*",'Class Bin B-A'!$B1089="*",'Class Bin B-A'!$B1090="*"),"*",SUM('Class Bin B-A'!$B1087:$B1090))</f>
        <v>*</v>
      </c>
      <c r="M19" s="74" t="str">
        <f>IF(OR('Class Bin B-A'!$B1191="*",'Class Bin B-A'!$B1192="*",'Class Bin B-A'!$B1193="*",'Class Bin B-A'!$B1194="*"),"*",SUM('Class Bin B-A'!$B1191:$B1194))</f>
        <v>*</v>
      </c>
      <c r="N19" s="74" t="str">
        <f>IF(OR('Class Bin B-A'!$B1295="*",'Class Bin B-A'!$B1296="*",'Class Bin B-A'!$B1297="*",'Class Bin B-A'!$B1298="*"),"*",SUM('Class Bin B-A'!$B1295:$B1298))</f>
        <v>*</v>
      </c>
      <c r="O19" s="408" t="str">
        <f>IF(OR('Class Bin B-A'!$B1399="*",'Class Bin B-A'!$B1400="*",'Class Bin B-A'!$B1401="*",'Class Bin B-A'!$B1402="*"),"*",SUM('Class Bin B-A'!$B1399:$B1402))</f>
        <v>*</v>
      </c>
      <c r="P19" s="420">
        <f t="shared" si="2"/>
        <v>89.8</v>
      </c>
      <c r="Q19" s="115">
        <f t="shared" si="3"/>
        <v>97.142857142857139</v>
      </c>
      <c r="R19" s="116">
        <f t="shared" si="1"/>
        <v>93.444444444444443</v>
      </c>
    </row>
    <row r="20" spans="1:18" x14ac:dyDescent="0.2">
      <c r="A20" s="75">
        <v>0.41666666666666702</v>
      </c>
      <c r="B20" s="76" t="str">
        <f>IF(OR('Class Bin B-A'!$B51="*",'Class Bin B-A'!$B52="*",'Class Bin B-A'!$B53="*",'Class Bin B-A'!$B54="*"),"*",SUM('Class Bin B-A'!$B51:$B54))</f>
        <v>*</v>
      </c>
      <c r="C20" s="77">
        <f>IF(OR('Class Bin B-A'!$B155="*",'Class Bin B-A'!$B156="*",'Class Bin B-A'!$B157="*",'Class Bin B-A'!$B158="*"),"*",SUM('Class Bin B-A'!$B155:$B158))</f>
        <v>89</v>
      </c>
      <c r="D20" s="77">
        <f>IF(OR('Class Bin B-A'!$B259="*",'Class Bin B-A'!$B260="*",'Class Bin B-A'!$B261="*",'Class Bin B-A'!$B262="*"),"*",SUM('Class Bin B-A'!$B259:$B262))</f>
        <v>74</v>
      </c>
      <c r="E20" s="77">
        <f>IF(OR('Class Bin B-A'!$B363="*",'Class Bin B-A'!$B364="*",'Class Bin B-A'!$B365="*",'Class Bin B-A'!$B366="*"),"*",SUM('Class Bin B-A'!$B363:$B366))</f>
        <v>87</v>
      </c>
      <c r="F20" s="77">
        <f>IF(OR('Class Bin B-A'!$B467="*",'Class Bin B-A'!$B468="*",'Class Bin B-A'!$B469="*",'Class Bin B-A'!$B470="*"),"*",SUM('Class Bin B-A'!$B467:$B470))</f>
        <v>84</v>
      </c>
      <c r="G20" s="77">
        <f>IF(OR('Class Bin B-A'!$B571="*",'Class Bin B-A'!$B572="*",'Class Bin B-A'!$B573="*",'Class Bin B-A'!$B574="*"),"*",SUM('Class Bin B-A'!$B571:$B574))</f>
        <v>95</v>
      </c>
      <c r="H20" s="77">
        <f>IF(OR('Class Bin B-A'!$B675="*",'Class Bin B-A'!$B676="*",'Class Bin B-A'!$B677="*",'Class Bin B-A'!$B678="*"),"*",SUM('Class Bin B-A'!$B675:$B678))</f>
        <v>73</v>
      </c>
      <c r="I20" s="77">
        <f>IF(OR('Class Bin B-A'!$B779="*",'Class Bin B-A'!$B780="*",'Class Bin B-A'!$B781="*",'Class Bin B-A'!$B782="*"),"*",SUM('Class Bin B-A'!$B779:$B782))</f>
        <v>64</v>
      </c>
      <c r="J20" s="77">
        <f>IF(OR('Class Bin B-A'!$B883="*",'Class Bin B-A'!$B884="*",'Class Bin B-A'!$B885="*",'Class Bin B-A'!$B886="*"),"*",SUM('Class Bin B-A'!$B883:$B886))</f>
        <v>79</v>
      </c>
      <c r="K20" s="77">
        <f>IF(OR('Class Bin B-A'!$B987="*",'Class Bin B-A'!$B988="*",'Class Bin B-A'!$B989="*",'Class Bin B-A'!$B990="*"),"*",SUM('Class Bin B-A'!$B987:$B990))</f>
        <v>77</v>
      </c>
      <c r="L20" s="77" t="str">
        <f>IF(OR('Class Bin B-A'!$B1091="*",'Class Bin B-A'!$B1092="*",'Class Bin B-A'!$B1093="*",'Class Bin B-A'!$B1094="*"),"*",SUM('Class Bin B-A'!$B1091:$B1094))</f>
        <v>*</v>
      </c>
      <c r="M20" s="77" t="str">
        <f>IF(OR('Class Bin B-A'!$B1195="*",'Class Bin B-A'!$B1196="*",'Class Bin B-A'!$B1197="*",'Class Bin B-A'!$B1198="*"),"*",SUM('Class Bin B-A'!$B1195:$B1198))</f>
        <v>*</v>
      </c>
      <c r="N20" s="77" t="str">
        <f>IF(OR('Class Bin B-A'!$B1299="*",'Class Bin B-A'!$B1300="*",'Class Bin B-A'!$B1301="*",'Class Bin B-A'!$B1302="*"),"*",SUM('Class Bin B-A'!$B1299:$B1302))</f>
        <v>*</v>
      </c>
      <c r="O20" s="406" t="str">
        <f>IF(OR('Class Bin B-A'!$B1403="*",'Class Bin B-A'!$B1404="*",'Class Bin B-A'!$B1405="*",'Class Bin B-A'!$B1406="*"),"*",SUM('Class Bin B-A'!$B1403:$B1406))</f>
        <v>*</v>
      </c>
      <c r="P20" s="421">
        <f t="shared" si="2"/>
        <v>81.2</v>
      </c>
      <c r="Q20" s="117">
        <f t="shared" si="3"/>
        <v>79.142857142857139</v>
      </c>
      <c r="R20" s="118">
        <f t="shared" si="1"/>
        <v>80.222222222222229</v>
      </c>
    </row>
    <row r="21" spans="1:18" x14ac:dyDescent="0.2">
      <c r="A21" s="69">
        <v>0.45833333333333398</v>
      </c>
      <c r="B21" s="70">
        <f>IF(OR('Class Bin B-A'!$B55="*",'Class Bin B-A'!$B56="*",'Class Bin B-A'!$B57="*",'Class Bin B-A'!$B58="*"),"*",SUM('Class Bin B-A'!$B55:$B58))</f>
        <v>80</v>
      </c>
      <c r="C21" s="71">
        <f>IF(OR('Class Bin B-A'!$B159="*",'Class Bin B-A'!$B160="*",'Class Bin B-A'!$B161="*",'Class Bin B-A'!$B162="*"),"*",SUM('Class Bin B-A'!$B159:$B162))</f>
        <v>83</v>
      </c>
      <c r="D21" s="71">
        <f>IF(OR('Class Bin B-A'!$B263="*",'Class Bin B-A'!$B264="*",'Class Bin B-A'!$B265="*",'Class Bin B-A'!$B266="*"),"*",SUM('Class Bin B-A'!$B263:$B266))</f>
        <v>90</v>
      </c>
      <c r="E21" s="71">
        <f>IF(OR('Class Bin B-A'!$B367="*",'Class Bin B-A'!$B368="*",'Class Bin B-A'!$B369="*",'Class Bin B-A'!$B370="*"),"*",SUM('Class Bin B-A'!$B367:$B370))</f>
        <v>92</v>
      </c>
      <c r="F21" s="71">
        <f>IF(OR('Class Bin B-A'!$B471="*",'Class Bin B-A'!$B472="*",'Class Bin B-A'!$B473="*",'Class Bin B-A'!$B474="*"),"*",SUM('Class Bin B-A'!$B471:$B474))</f>
        <v>110</v>
      </c>
      <c r="G21" s="71">
        <f>IF(OR('Class Bin B-A'!$B575="*",'Class Bin B-A'!$B576="*",'Class Bin B-A'!$B577="*",'Class Bin B-A'!$B578="*"),"*",SUM('Class Bin B-A'!$B575:$B578))</f>
        <v>83</v>
      </c>
      <c r="H21" s="71">
        <f>IF(OR('Class Bin B-A'!$B679="*",'Class Bin B-A'!$B680="*",'Class Bin B-A'!$B681="*",'Class Bin B-A'!$B682="*"),"*",SUM('Class Bin B-A'!$B679:$B682))</f>
        <v>84</v>
      </c>
      <c r="I21" s="71">
        <f>IF(OR('Class Bin B-A'!$B783="*",'Class Bin B-A'!$B784="*",'Class Bin B-A'!$B785="*",'Class Bin B-A'!$B786="*"),"*",SUM('Class Bin B-A'!$B783:$B786))</f>
        <v>84</v>
      </c>
      <c r="J21" s="71">
        <f>IF(OR('Class Bin B-A'!$B887="*",'Class Bin B-A'!$B888="*",'Class Bin B-A'!$B889="*",'Class Bin B-A'!$B890="*"),"*",SUM('Class Bin B-A'!$B887:$B890))</f>
        <v>59</v>
      </c>
      <c r="K21" s="71">
        <f>IF(OR('Class Bin B-A'!$B991="*",'Class Bin B-A'!$B992="*",'Class Bin B-A'!$B993="*",'Class Bin B-A'!$B994="*"),"*",SUM('Class Bin B-A'!$B991:$B994))</f>
        <v>91</v>
      </c>
      <c r="L21" s="71" t="str">
        <f>IF(OR('Class Bin B-A'!$B1095="*",'Class Bin B-A'!$B1096="*",'Class Bin B-A'!$B1097="*",'Class Bin B-A'!$B1098="*"),"*",SUM('Class Bin B-A'!$B1095:$B1098))</f>
        <v>*</v>
      </c>
      <c r="M21" s="71" t="str">
        <f>IF(OR('Class Bin B-A'!$B1199="*",'Class Bin B-A'!$B1200="*",'Class Bin B-A'!$B1201="*",'Class Bin B-A'!$B1202="*"),"*",SUM('Class Bin B-A'!$B1199:$B1202))</f>
        <v>*</v>
      </c>
      <c r="N21" s="71" t="str">
        <f>IF(OR('Class Bin B-A'!$B1303="*",'Class Bin B-A'!$B1304="*",'Class Bin B-A'!$B1305="*",'Class Bin B-A'!$B1306="*"),"*",SUM('Class Bin B-A'!$B1303:$B1306))</f>
        <v>*</v>
      </c>
      <c r="O21" s="407" t="str">
        <f>IF(OR('Class Bin B-A'!$B1407="*",'Class Bin B-A'!$B1408="*",'Class Bin B-A'!$B1409="*",'Class Bin B-A'!$B1410="*"),"*",SUM('Class Bin B-A'!$B1407:$B1410))</f>
        <v>*</v>
      </c>
      <c r="P21" s="419">
        <f t="shared" si="2"/>
        <v>83</v>
      </c>
      <c r="Q21" s="113">
        <f t="shared" si="3"/>
        <v>86.125</v>
      </c>
      <c r="R21" s="114">
        <f t="shared" si="1"/>
        <v>85.6</v>
      </c>
    </row>
    <row r="22" spans="1:18" x14ac:dyDescent="0.2">
      <c r="A22" s="69">
        <v>0.5</v>
      </c>
      <c r="B22" s="70">
        <f>IF(OR('Class Bin B-A'!$B59="*",'Class Bin B-A'!$B60="*",'Class Bin B-A'!$B61="*",'Class Bin B-A'!$B62="*"),"*",SUM('Class Bin B-A'!$B59:$B62))</f>
        <v>80</v>
      </c>
      <c r="C22" s="71">
        <f>IF(OR('Class Bin B-A'!$B163="*",'Class Bin B-A'!$B164="*",'Class Bin B-A'!$B165="*",'Class Bin B-A'!$B166="*"),"*",SUM('Class Bin B-A'!$B163:$B166))</f>
        <v>85</v>
      </c>
      <c r="D22" s="71">
        <f>IF(OR('Class Bin B-A'!$B267="*",'Class Bin B-A'!$B268="*",'Class Bin B-A'!$B269="*",'Class Bin B-A'!$B270="*"),"*",SUM('Class Bin B-A'!$B267:$B270))</f>
        <v>87</v>
      </c>
      <c r="E22" s="71">
        <f>IF(OR('Class Bin B-A'!$B371="*",'Class Bin B-A'!$B372="*",'Class Bin B-A'!$B373="*",'Class Bin B-A'!$B374="*"),"*",SUM('Class Bin B-A'!$B371:$B374))</f>
        <v>56</v>
      </c>
      <c r="F22" s="71">
        <f>IF(OR('Class Bin B-A'!$B475="*",'Class Bin B-A'!$B476="*",'Class Bin B-A'!$B477="*",'Class Bin B-A'!$B478="*"),"*",SUM('Class Bin B-A'!$B475:$B478))</f>
        <v>98</v>
      </c>
      <c r="G22" s="71">
        <f>IF(OR('Class Bin B-A'!$B579="*",'Class Bin B-A'!$B580="*",'Class Bin B-A'!$B581="*",'Class Bin B-A'!$B582="*"),"*",SUM('Class Bin B-A'!$B579:$B582))</f>
        <v>67</v>
      </c>
      <c r="H22" s="71">
        <f>IF(OR('Class Bin B-A'!$B683="*",'Class Bin B-A'!$B684="*",'Class Bin B-A'!$B685="*",'Class Bin B-A'!$B686="*"),"*",SUM('Class Bin B-A'!$B683:$B686))</f>
        <v>88</v>
      </c>
      <c r="I22" s="71">
        <f>IF(OR('Class Bin B-A'!$B787="*",'Class Bin B-A'!$B788="*",'Class Bin B-A'!$B789="*",'Class Bin B-A'!$B790="*"),"*",SUM('Class Bin B-A'!$B787:$B790))</f>
        <v>92</v>
      </c>
      <c r="J22" s="71">
        <f>IF(OR('Class Bin B-A'!$B891="*",'Class Bin B-A'!$B892="*",'Class Bin B-A'!$B893="*",'Class Bin B-A'!$B894="*"),"*",SUM('Class Bin B-A'!$B891:$B894))</f>
        <v>89</v>
      </c>
      <c r="K22" s="71">
        <f>IF(OR('Class Bin B-A'!$B995="*",'Class Bin B-A'!$B996="*",'Class Bin B-A'!$B997="*",'Class Bin B-A'!$B998="*"),"*",SUM('Class Bin B-A'!$B995:$B998))</f>
        <v>97</v>
      </c>
      <c r="L22" s="71" t="str">
        <f>IF(OR('Class Bin B-A'!$B1099="*",'Class Bin B-A'!$B1100="*",'Class Bin B-A'!$B1101="*",'Class Bin B-A'!$B1102="*"),"*",SUM('Class Bin B-A'!$B1099:$B1102))</f>
        <v>*</v>
      </c>
      <c r="M22" s="71" t="str">
        <f>IF(OR('Class Bin B-A'!$B1203="*",'Class Bin B-A'!$B1204="*",'Class Bin B-A'!$B1205="*",'Class Bin B-A'!$B1206="*"),"*",SUM('Class Bin B-A'!$B1203:$B1206))</f>
        <v>*</v>
      </c>
      <c r="N22" s="71" t="str">
        <f>IF(OR('Class Bin B-A'!$B1307="*",'Class Bin B-A'!$B1308="*",'Class Bin B-A'!$B1309="*",'Class Bin B-A'!$B1310="*"),"*",SUM('Class Bin B-A'!$B1307:$B1310))</f>
        <v>*</v>
      </c>
      <c r="O22" s="407" t="str">
        <f>IF(OR('Class Bin B-A'!$B1411="*",'Class Bin B-A'!$B1412="*",'Class Bin B-A'!$B1413="*",'Class Bin B-A'!$B1414="*"),"*",SUM('Class Bin B-A'!$B1411:$B1414))</f>
        <v>*</v>
      </c>
      <c r="P22" s="419">
        <f t="shared" si="2"/>
        <v>82.8</v>
      </c>
      <c r="Q22" s="113">
        <f t="shared" si="3"/>
        <v>85.5</v>
      </c>
      <c r="R22" s="114">
        <f t="shared" si="1"/>
        <v>83.9</v>
      </c>
    </row>
    <row r="23" spans="1:18" x14ac:dyDescent="0.2">
      <c r="A23" s="69">
        <v>0.54166666666666696</v>
      </c>
      <c r="B23" s="70">
        <f>IF(OR('Class Bin B-A'!$B63="*",'Class Bin B-A'!$B64="*",'Class Bin B-A'!$B65="*",'Class Bin B-A'!$B66="*"),"*",SUM('Class Bin B-A'!$B63:$B66))</f>
        <v>67</v>
      </c>
      <c r="C23" s="71">
        <f>IF(OR('Class Bin B-A'!$B167="*",'Class Bin B-A'!$B168="*",'Class Bin B-A'!$B169="*",'Class Bin B-A'!$B170="*"),"*",SUM('Class Bin B-A'!$B167:$B170))</f>
        <v>78</v>
      </c>
      <c r="D23" s="71">
        <f>IF(OR('Class Bin B-A'!$B271="*",'Class Bin B-A'!$B272="*",'Class Bin B-A'!$B273="*",'Class Bin B-A'!$B274="*"),"*",SUM('Class Bin B-A'!$B271:$B274))</f>
        <v>77</v>
      </c>
      <c r="E23" s="71">
        <f>IF(OR('Class Bin B-A'!$B375="*",'Class Bin B-A'!$B376="*",'Class Bin B-A'!$B377="*",'Class Bin B-A'!$B378="*"),"*",SUM('Class Bin B-A'!$B375:$B378))</f>
        <v>87</v>
      </c>
      <c r="F23" s="71">
        <f>IF(OR('Class Bin B-A'!$B479="*",'Class Bin B-A'!$B480="*",'Class Bin B-A'!$B481="*",'Class Bin B-A'!$B482="*"),"*",SUM('Class Bin B-A'!$B479:$B482))</f>
        <v>74</v>
      </c>
      <c r="G23" s="71">
        <f>IF(OR('Class Bin B-A'!$B583="*",'Class Bin B-A'!$B584="*",'Class Bin B-A'!$B585="*",'Class Bin B-A'!$B586="*"),"*",SUM('Class Bin B-A'!$B583:$B586))</f>
        <v>79</v>
      </c>
      <c r="H23" s="71">
        <f>IF(OR('Class Bin B-A'!$B687="*",'Class Bin B-A'!$B688="*",'Class Bin B-A'!$B689="*",'Class Bin B-A'!$B690="*"),"*",SUM('Class Bin B-A'!$B687:$B690))</f>
        <v>76</v>
      </c>
      <c r="I23" s="71">
        <f>IF(OR('Class Bin B-A'!$B791="*",'Class Bin B-A'!$B792="*",'Class Bin B-A'!$B793="*",'Class Bin B-A'!$B794="*"),"*",SUM('Class Bin B-A'!$B791:$B794))</f>
        <v>86</v>
      </c>
      <c r="J23" s="71">
        <f>IF(OR('Class Bin B-A'!$B895="*",'Class Bin B-A'!$B896="*",'Class Bin B-A'!$B897="*",'Class Bin B-A'!$B898="*"),"*",SUM('Class Bin B-A'!$B895:$B898))</f>
        <v>82</v>
      </c>
      <c r="K23" s="71">
        <f>IF(OR('Class Bin B-A'!$B999="*",'Class Bin B-A'!$B1000="*",'Class Bin B-A'!$B1001="*",'Class Bin B-A'!$B1002="*"),"*",SUM('Class Bin B-A'!$B999:$B1002))</f>
        <v>88</v>
      </c>
      <c r="L23" s="71" t="str">
        <f>IF(OR('Class Bin B-A'!$B1103="*",'Class Bin B-A'!$B1104="*",'Class Bin B-A'!$B1105="*",'Class Bin B-A'!$B1106="*"),"*",SUM('Class Bin B-A'!$B1103:$B1106))</f>
        <v>*</v>
      </c>
      <c r="M23" s="71" t="str">
        <f>IF(OR('Class Bin B-A'!$B1207="*",'Class Bin B-A'!$B1208="*",'Class Bin B-A'!$B1209="*",'Class Bin B-A'!$B1210="*"),"*",SUM('Class Bin B-A'!$B1207:$B1210))</f>
        <v>*</v>
      </c>
      <c r="N23" s="71" t="str">
        <f>IF(OR('Class Bin B-A'!$B1311="*",'Class Bin B-A'!$B1312="*",'Class Bin B-A'!$B1313="*",'Class Bin B-A'!$B1314="*"),"*",SUM('Class Bin B-A'!$B1311:$B1314))</f>
        <v>*</v>
      </c>
      <c r="O23" s="407" t="str">
        <f>IF(OR('Class Bin B-A'!$B1415="*",'Class Bin B-A'!$B1416="*",'Class Bin B-A'!$B1417="*",'Class Bin B-A'!$B1418="*"),"*",SUM('Class Bin B-A'!$B1415:$B1418))</f>
        <v>*</v>
      </c>
      <c r="P23" s="419">
        <f t="shared" si="2"/>
        <v>82.4</v>
      </c>
      <c r="Q23" s="113">
        <f t="shared" si="3"/>
        <v>79.875</v>
      </c>
      <c r="R23" s="114">
        <f t="shared" si="1"/>
        <v>79.400000000000006</v>
      </c>
    </row>
    <row r="24" spans="1:18" x14ac:dyDescent="0.2">
      <c r="A24" s="69">
        <v>0.58333333333333404</v>
      </c>
      <c r="B24" s="70">
        <f>IF(OR('Class Bin B-A'!$B67="*",'Class Bin B-A'!$B68="*",'Class Bin B-A'!$B69="*",'Class Bin B-A'!$B70="*"),"*",SUM('Class Bin B-A'!$B67:$B70))</f>
        <v>70</v>
      </c>
      <c r="C24" s="71">
        <f>IF(OR('Class Bin B-A'!$B171="*",'Class Bin B-A'!$B172="*",'Class Bin B-A'!$B173="*",'Class Bin B-A'!$B174="*"),"*",SUM('Class Bin B-A'!$B171:$B174))</f>
        <v>87</v>
      </c>
      <c r="D24" s="71">
        <f>IF(OR('Class Bin B-A'!$B275="*",'Class Bin B-A'!$B276="*",'Class Bin B-A'!$B277="*",'Class Bin B-A'!$B278="*"),"*",SUM('Class Bin B-A'!$B275:$B278))</f>
        <v>79</v>
      </c>
      <c r="E24" s="71">
        <f>IF(OR('Class Bin B-A'!$B379="*",'Class Bin B-A'!$B380="*",'Class Bin B-A'!$B381="*",'Class Bin B-A'!$B382="*"),"*",SUM('Class Bin B-A'!$B379:$B382))</f>
        <v>99</v>
      </c>
      <c r="F24" s="71">
        <f>IF(OR('Class Bin B-A'!$B483="*",'Class Bin B-A'!$B484="*",'Class Bin B-A'!$B485="*",'Class Bin B-A'!$B486="*"),"*",SUM('Class Bin B-A'!$B483:$B486))</f>
        <v>130</v>
      </c>
      <c r="G24" s="71">
        <f>IF(OR('Class Bin B-A'!$B587="*",'Class Bin B-A'!$B588="*",'Class Bin B-A'!$B589="*",'Class Bin B-A'!$B590="*"),"*",SUM('Class Bin B-A'!$B587:$B590))</f>
        <v>87</v>
      </c>
      <c r="H24" s="71">
        <f>IF(OR('Class Bin B-A'!$B691="*",'Class Bin B-A'!$B692="*",'Class Bin B-A'!$B693="*",'Class Bin B-A'!$B694="*"),"*",SUM('Class Bin B-A'!$B691:$B694))</f>
        <v>77</v>
      </c>
      <c r="I24" s="71">
        <f>IF(OR('Class Bin B-A'!$B795="*",'Class Bin B-A'!$B796="*",'Class Bin B-A'!$B797="*",'Class Bin B-A'!$B798="*"),"*",SUM('Class Bin B-A'!$B795:$B798))</f>
        <v>83</v>
      </c>
      <c r="J24" s="71">
        <f>IF(OR('Class Bin B-A'!$B899="*",'Class Bin B-A'!$B900="*",'Class Bin B-A'!$B901="*",'Class Bin B-A'!$B902="*"),"*",SUM('Class Bin B-A'!$B899:$B902))</f>
        <v>95</v>
      </c>
      <c r="K24" s="71" t="str">
        <f>IF(OR('Class Bin B-A'!$B1003="*",'Class Bin B-A'!$B1004="*",'Class Bin B-A'!$B1005="*",'Class Bin B-A'!$B1006="*"),"*",SUM('Class Bin B-A'!$B1003:$B1006))</f>
        <v>*</v>
      </c>
      <c r="L24" s="71" t="str">
        <f>IF(OR('Class Bin B-A'!$B1107="*",'Class Bin B-A'!$B1108="*",'Class Bin B-A'!$B1109="*",'Class Bin B-A'!$B1110="*"),"*",SUM('Class Bin B-A'!$B1107:$B1110))</f>
        <v>*</v>
      </c>
      <c r="M24" s="71" t="str">
        <f>IF(OR('Class Bin B-A'!$B1211="*",'Class Bin B-A'!$B1212="*",'Class Bin B-A'!$B1213="*",'Class Bin B-A'!$B1214="*"),"*",SUM('Class Bin B-A'!$B1211:$B1214))</f>
        <v>*</v>
      </c>
      <c r="N24" s="71" t="str">
        <f>IF(OR('Class Bin B-A'!$B1315="*",'Class Bin B-A'!$B1316="*",'Class Bin B-A'!$B1317="*",'Class Bin B-A'!$B1318="*"),"*",SUM('Class Bin B-A'!$B1315:$B1318))</f>
        <v>*</v>
      </c>
      <c r="O24" s="407" t="str">
        <f>IF(OR('Class Bin B-A'!$B1419="*",'Class Bin B-A'!$B1420="*",'Class Bin B-A'!$B1421="*",'Class Bin B-A'!$B1422="*"),"*",SUM('Class Bin B-A'!$B1419:$B1422))</f>
        <v>*</v>
      </c>
      <c r="P24" s="419">
        <f t="shared" si="2"/>
        <v>90</v>
      </c>
      <c r="Q24" s="113">
        <f t="shared" si="3"/>
        <v>91.857142857142861</v>
      </c>
      <c r="R24" s="114">
        <f t="shared" si="1"/>
        <v>89.666666666666671</v>
      </c>
    </row>
    <row r="25" spans="1:18" ht="13.5" thickBot="1" x14ac:dyDescent="0.25">
      <c r="A25" s="78">
        <v>0.625</v>
      </c>
      <c r="B25" s="79">
        <f>IF(OR('Class Bin B-A'!$B71="*",'Class Bin B-A'!$B72="*",'Class Bin B-A'!$B73="*",'Class Bin B-A'!$B74="*"),"*",SUM('Class Bin B-A'!$B71:$B74))</f>
        <v>103</v>
      </c>
      <c r="C25" s="80">
        <f>IF(OR('Class Bin B-A'!$B175="*",'Class Bin B-A'!$B176="*",'Class Bin B-A'!$B177="*",'Class Bin B-A'!$B178="*"),"*",SUM('Class Bin B-A'!$B175:$B178))</f>
        <v>94</v>
      </c>
      <c r="D25" s="80">
        <f>IF(OR('Class Bin B-A'!$B279="*",'Class Bin B-A'!$B280="*",'Class Bin B-A'!$B281="*",'Class Bin B-A'!$B282="*"),"*",SUM('Class Bin B-A'!$B279:$B282))</f>
        <v>108</v>
      </c>
      <c r="E25" s="80">
        <f>IF(OR('Class Bin B-A'!$B383="*",'Class Bin B-A'!$B384="*",'Class Bin B-A'!$B385="*",'Class Bin B-A'!$B386="*"),"*",SUM('Class Bin B-A'!$B383:$B386))</f>
        <v>122</v>
      </c>
      <c r="F25" s="80">
        <f>IF(OR('Class Bin B-A'!$B487="*",'Class Bin B-A'!$B488="*",'Class Bin B-A'!$B489="*",'Class Bin B-A'!$B490="*"),"*",SUM('Class Bin B-A'!$B487:$B490))</f>
        <v>110</v>
      </c>
      <c r="G25" s="80">
        <f>IF(OR('Class Bin B-A'!$B591="*",'Class Bin B-A'!$B592="*",'Class Bin B-A'!$B593="*",'Class Bin B-A'!$B594="*"),"*",SUM('Class Bin B-A'!$B591:$B594))</f>
        <v>75</v>
      </c>
      <c r="H25" s="80">
        <f>IF(OR('Class Bin B-A'!$B695="*",'Class Bin B-A'!$B696="*",'Class Bin B-A'!$B697="*",'Class Bin B-A'!$B698="*"),"*",SUM('Class Bin B-A'!$B695:$B698))</f>
        <v>58</v>
      </c>
      <c r="I25" s="80">
        <f>IF(OR('Class Bin B-A'!$B799="*",'Class Bin B-A'!$B800="*",'Class Bin B-A'!$B801="*",'Class Bin B-A'!$B802="*"),"*",SUM('Class Bin B-A'!$B799:$B802))</f>
        <v>94</v>
      </c>
      <c r="J25" s="80">
        <f>IF(OR('Class Bin B-A'!$B903="*",'Class Bin B-A'!$B904="*",'Class Bin B-A'!$B905="*",'Class Bin B-A'!$B906="*"),"*",SUM('Class Bin B-A'!$B903:$B906))</f>
        <v>90</v>
      </c>
      <c r="K25" s="80" t="str">
        <f>IF(OR('Class Bin B-A'!$B1007="*",'Class Bin B-A'!$B1008="*",'Class Bin B-A'!$B1009="*",'Class Bin B-A'!$B1010="*"),"*",SUM('Class Bin B-A'!$B1007:$B1010))</f>
        <v>*</v>
      </c>
      <c r="L25" s="80" t="str">
        <f>IF(OR('Class Bin B-A'!$B1111="*",'Class Bin B-A'!$B1112="*",'Class Bin B-A'!$B1113="*",'Class Bin B-A'!$B1114="*"),"*",SUM('Class Bin B-A'!$B1111:$B1114))</f>
        <v>*</v>
      </c>
      <c r="M25" s="80" t="str">
        <f>IF(OR('Class Bin B-A'!$B1215="*",'Class Bin B-A'!$B1216="*",'Class Bin B-A'!$B1217="*",'Class Bin B-A'!$B1218="*"),"*",SUM('Class Bin B-A'!$B1215:$B1218))</f>
        <v>*</v>
      </c>
      <c r="N25" s="80" t="str">
        <f>IF(OR('Class Bin B-A'!$B1319="*",'Class Bin B-A'!$B1320="*",'Class Bin B-A'!$B1321="*",'Class Bin B-A'!$B1322="*"),"*",SUM('Class Bin B-A'!$B1319:$B1322))</f>
        <v>*</v>
      </c>
      <c r="O25" s="409" t="str">
        <f>IF(OR('Class Bin B-A'!$B1423="*",'Class Bin B-A'!$B1424="*",'Class Bin B-A'!$B1425="*",'Class Bin B-A'!$B1426="*"),"*",SUM('Class Bin B-A'!$B1423:$B1426))</f>
        <v>*</v>
      </c>
      <c r="P25" s="422">
        <f t="shared" si="2"/>
        <v>103.5</v>
      </c>
      <c r="Q25" s="119">
        <f t="shared" si="3"/>
        <v>103</v>
      </c>
      <c r="R25" s="120">
        <f t="shared" si="1"/>
        <v>94.888888888888886</v>
      </c>
    </row>
    <row r="26" spans="1:18" x14ac:dyDescent="0.2">
      <c r="A26" s="75">
        <v>0.66666666666666696</v>
      </c>
      <c r="B26" s="76">
        <f>IF(OR('Class Bin B-A'!$B75="*",'Class Bin B-A'!$B76="*",'Class Bin B-A'!$B77="*",'Class Bin B-A'!$B78="*"),"*",SUM('Class Bin B-A'!$B75:$B78))</f>
        <v>110</v>
      </c>
      <c r="C26" s="77">
        <f>IF(OR('Class Bin B-A'!$B179="*",'Class Bin B-A'!$B180="*",'Class Bin B-A'!$B181="*",'Class Bin B-A'!$B182="*"),"*",SUM('Class Bin B-A'!$B179:$B182))</f>
        <v>150</v>
      </c>
      <c r="D26" s="77">
        <f>IF(OR('Class Bin B-A'!$B283="*",'Class Bin B-A'!$B284="*",'Class Bin B-A'!$B285="*",'Class Bin B-A'!$B286="*"),"*",SUM('Class Bin B-A'!$B283:$B286))</f>
        <v>163</v>
      </c>
      <c r="E26" s="77">
        <f>IF(OR('Class Bin B-A'!$B387="*",'Class Bin B-A'!$B388="*",'Class Bin B-A'!$B389="*",'Class Bin B-A'!$B390="*"),"*",SUM('Class Bin B-A'!$B387:$B390))</f>
        <v>161</v>
      </c>
      <c r="F26" s="77">
        <f>IF(OR('Class Bin B-A'!$B491="*",'Class Bin B-A'!$B492="*",'Class Bin B-A'!$B493="*",'Class Bin B-A'!$B494="*"),"*",SUM('Class Bin B-A'!$B491:$B494))</f>
        <v>139</v>
      </c>
      <c r="G26" s="77">
        <f>IF(OR('Class Bin B-A'!$B595="*",'Class Bin B-A'!$B596="*",'Class Bin B-A'!$B597="*",'Class Bin B-A'!$B598="*"),"*",SUM('Class Bin B-A'!$B595:$B598))</f>
        <v>88</v>
      </c>
      <c r="H26" s="77">
        <f>IF(OR('Class Bin B-A'!$B699="*",'Class Bin B-A'!$B700="*",'Class Bin B-A'!$B701="*",'Class Bin B-A'!$B702="*"),"*",SUM('Class Bin B-A'!$B699:$B702))</f>
        <v>69</v>
      </c>
      <c r="I26" s="77">
        <f>IF(OR('Class Bin B-A'!$B803="*",'Class Bin B-A'!$B804="*",'Class Bin B-A'!$B805="*",'Class Bin B-A'!$B806="*"),"*",SUM('Class Bin B-A'!$B803:$B806))</f>
        <v>130</v>
      </c>
      <c r="J26" s="77">
        <f>IF(OR('Class Bin B-A'!$B907="*",'Class Bin B-A'!$B908="*",'Class Bin B-A'!$B909="*",'Class Bin B-A'!$B910="*"),"*",SUM('Class Bin B-A'!$B907:$B910))</f>
        <v>137</v>
      </c>
      <c r="K26" s="77" t="str">
        <f>IF(OR('Class Bin B-A'!$B1011="*",'Class Bin B-A'!$B1012="*",'Class Bin B-A'!$B1013="*",'Class Bin B-A'!$B1014="*"),"*",SUM('Class Bin B-A'!$B1011:$B1014))</f>
        <v>*</v>
      </c>
      <c r="L26" s="77" t="str">
        <f>IF(OR('Class Bin B-A'!$B1115="*",'Class Bin B-A'!$B1116="*",'Class Bin B-A'!$B1117="*",'Class Bin B-A'!$B1118="*"),"*",SUM('Class Bin B-A'!$B1115:$B1118))</f>
        <v>*</v>
      </c>
      <c r="M26" s="77" t="str">
        <f>IF(OR('Class Bin B-A'!$B1219="*",'Class Bin B-A'!$B1220="*",'Class Bin B-A'!$B1221="*",'Class Bin B-A'!$B1222="*"),"*",SUM('Class Bin B-A'!$B1219:$B1222))</f>
        <v>*</v>
      </c>
      <c r="N26" s="77" t="str">
        <f>IF(OR('Class Bin B-A'!$B1323="*",'Class Bin B-A'!$B1324="*",'Class Bin B-A'!$B1325="*",'Class Bin B-A'!$B1326="*"),"*",SUM('Class Bin B-A'!$B1323:$B1326))</f>
        <v>*</v>
      </c>
      <c r="O26" s="406" t="str">
        <f>IF(OR('Class Bin B-A'!$B1427="*",'Class Bin B-A'!$B1428="*",'Class Bin B-A'!$B1429="*",'Class Bin B-A'!$B1430="*"),"*",SUM('Class Bin B-A'!$B1427:$B1430))</f>
        <v>*</v>
      </c>
      <c r="P26" s="421">
        <f t="shared" si="2"/>
        <v>152.75</v>
      </c>
      <c r="Q26" s="117">
        <f t="shared" si="3"/>
        <v>141.42857142857142</v>
      </c>
      <c r="R26" s="118">
        <f t="shared" si="1"/>
        <v>127.44444444444444</v>
      </c>
    </row>
    <row r="27" spans="1:18" x14ac:dyDescent="0.2">
      <c r="A27" s="69">
        <v>0.70833333333333404</v>
      </c>
      <c r="B27" s="70">
        <f>IF(OR('Class Bin B-A'!$B79="*",'Class Bin B-A'!$B80="*",'Class Bin B-A'!$B81="*",'Class Bin B-A'!$B82="*"),"*",SUM('Class Bin B-A'!$B79:$B82))</f>
        <v>144</v>
      </c>
      <c r="C27" s="71">
        <f>IF(OR('Class Bin B-A'!$B183="*",'Class Bin B-A'!$B184="*",'Class Bin B-A'!$B185="*",'Class Bin B-A'!$B186="*"),"*",SUM('Class Bin B-A'!$B183:$B186))</f>
        <v>129</v>
      </c>
      <c r="D27" s="71">
        <f>IF(OR('Class Bin B-A'!$B287="*",'Class Bin B-A'!$B288="*",'Class Bin B-A'!$B289="*",'Class Bin B-A'!$B290="*"),"*",SUM('Class Bin B-A'!$B287:$B290))</f>
        <v>147</v>
      </c>
      <c r="E27" s="71">
        <f>IF(OR('Class Bin B-A'!$B391="*",'Class Bin B-A'!$B392="*",'Class Bin B-A'!$B393="*",'Class Bin B-A'!$B394="*"),"*",SUM('Class Bin B-A'!$B391:$B394))</f>
        <v>144</v>
      </c>
      <c r="F27" s="71">
        <f>IF(OR('Class Bin B-A'!$B495="*",'Class Bin B-A'!$B496="*",'Class Bin B-A'!$B497="*",'Class Bin B-A'!$B498="*"),"*",SUM('Class Bin B-A'!$B495:$B498))</f>
        <v>136</v>
      </c>
      <c r="G27" s="71">
        <f>IF(OR('Class Bin B-A'!$B599="*",'Class Bin B-A'!$B600="*",'Class Bin B-A'!$B601="*",'Class Bin B-A'!$B602="*"),"*",SUM('Class Bin B-A'!$B599:$B602))</f>
        <v>85</v>
      </c>
      <c r="H27" s="71">
        <f>IF(OR('Class Bin B-A'!$B703="*",'Class Bin B-A'!$B704="*",'Class Bin B-A'!$B705="*",'Class Bin B-A'!$B706="*"),"*",SUM('Class Bin B-A'!$B703:$B706))</f>
        <v>59</v>
      </c>
      <c r="I27" s="71">
        <f>IF(OR('Class Bin B-A'!$B807="*",'Class Bin B-A'!$B808="*",'Class Bin B-A'!$B809="*",'Class Bin B-A'!$B810="*"),"*",SUM('Class Bin B-A'!$B807:$B810))</f>
        <v>119</v>
      </c>
      <c r="J27" s="71">
        <f>IF(OR('Class Bin B-A'!$B911="*",'Class Bin B-A'!$B912="*",'Class Bin B-A'!$B913="*",'Class Bin B-A'!$B914="*"),"*",SUM('Class Bin B-A'!$B911:$B914))</f>
        <v>116</v>
      </c>
      <c r="K27" s="71" t="str">
        <f>IF(OR('Class Bin B-A'!$B1015="*",'Class Bin B-A'!$B1016="*",'Class Bin B-A'!$B1017="*",'Class Bin B-A'!$B1018="*"),"*",SUM('Class Bin B-A'!$B1015:$B1018))</f>
        <v>*</v>
      </c>
      <c r="L27" s="71" t="str">
        <f>IF(OR('Class Bin B-A'!$B1119="*",'Class Bin B-A'!$B1120="*",'Class Bin B-A'!$B1121="*",'Class Bin B-A'!$B1122="*"),"*",SUM('Class Bin B-A'!$B1119:$B1122))</f>
        <v>*</v>
      </c>
      <c r="M27" s="71" t="str">
        <f>IF(OR('Class Bin B-A'!$B1223="*",'Class Bin B-A'!$B1224="*",'Class Bin B-A'!$B1225="*",'Class Bin B-A'!$B1226="*"),"*",SUM('Class Bin B-A'!$B1223:$B1226))</f>
        <v>*</v>
      </c>
      <c r="N27" s="71" t="str">
        <f>IF(OR('Class Bin B-A'!$B1327="*",'Class Bin B-A'!$B1328="*",'Class Bin B-A'!$B1329="*",'Class Bin B-A'!$B1330="*"),"*",SUM('Class Bin B-A'!$B1327:$B1330))</f>
        <v>*</v>
      </c>
      <c r="O27" s="407" t="str">
        <f>IF(OR('Class Bin B-A'!$B1431="*",'Class Bin B-A'!$B1432="*",'Class Bin B-A'!$B1433="*",'Class Bin B-A'!$B1434="*"),"*",SUM('Class Bin B-A'!$B1431:$B1434))</f>
        <v>*</v>
      </c>
      <c r="P27" s="419">
        <f t="shared" si="2"/>
        <v>134</v>
      </c>
      <c r="Q27" s="113">
        <f t="shared" si="3"/>
        <v>133.57142857142858</v>
      </c>
      <c r="R27" s="114">
        <f t="shared" si="1"/>
        <v>119.88888888888889</v>
      </c>
    </row>
    <row r="28" spans="1:18" ht="13.5" thickBot="1" x14ac:dyDescent="0.25">
      <c r="A28" s="78">
        <v>0.75</v>
      </c>
      <c r="B28" s="79">
        <f>IF(OR('Class Bin B-A'!$B83="*",'Class Bin B-A'!$B84="*",'Class Bin B-A'!$B85="*",'Class Bin B-A'!$B86="*"),"*",SUM('Class Bin B-A'!$B83:$B86))</f>
        <v>82</v>
      </c>
      <c r="C28" s="80">
        <f>IF(OR('Class Bin B-A'!$B187="*",'Class Bin B-A'!$B188="*",'Class Bin B-A'!$B189="*",'Class Bin B-A'!$B190="*"),"*",SUM('Class Bin B-A'!$B187:$B190))</f>
        <v>67</v>
      </c>
      <c r="D28" s="80">
        <f>IF(OR('Class Bin B-A'!$B291="*",'Class Bin B-A'!$B292="*",'Class Bin B-A'!$B293="*",'Class Bin B-A'!$B294="*"),"*",SUM('Class Bin B-A'!$B291:$B294))</f>
        <v>72</v>
      </c>
      <c r="E28" s="80">
        <f>IF(OR('Class Bin B-A'!$B395="*",'Class Bin B-A'!$B396="*",'Class Bin B-A'!$B397="*",'Class Bin B-A'!$B398="*"),"*",SUM('Class Bin B-A'!$B395:$B398))</f>
        <v>86</v>
      </c>
      <c r="F28" s="80">
        <f>IF(OR('Class Bin B-A'!$B499="*",'Class Bin B-A'!$B500="*",'Class Bin B-A'!$B501="*",'Class Bin B-A'!$B502="*"),"*",SUM('Class Bin B-A'!$B499:$B502))</f>
        <v>75</v>
      </c>
      <c r="G28" s="80">
        <f>IF(OR('Class Bin B-A'!$B603="*",'Class Bin B-A'!$B604="*",'Class Bin B-A'!$B605="*",'Class Bin B-A'!$B606="*"),"*",SUM('Class Bin B-A'!$B603:$B606))</f>
        <v>50</v>
      </c>
      <c r="H28" s="80">
        <f>IF(OR('Class Bin B-A'!$B707="*",'Class Bin B-A'!$B708="*",'Class Bin B-A'!$B709="*",'Class Bin B-A'!$B710="*"),"*",SUM('Class Bin B-A'!$B707:$B710))</f>
        <v>26</v>
      </c>
      <c r="I28" s="80">
        <f>IF(OR('Class Bin B-A'!$B811="*",'Class Bin B-A'!$B812="*",'Class Bin B-A'!$B813="*",'Class Bin B-A'!$B814="*"),"*",SUM('Class Bin B-A'!$B811:$B814))</f>
        <v>62</v>
      </c>
      <c r="J28" s="80">
        <f>IF(OR('Class Bin B-A'!$B915="*",'Class Bin B-A'!$B916="*",'Class Bin B-A'!$B917="*",'Class Bin B-A'!$B918="*"),"*",SUM('Class Bin B-A'!$B915:$B918))</f>
        <v>90</v>
      </c>
      <c r="K28" s="80" t="str">
        <f>IF(OR('Class Bin B-A'!$B1019="*",'Class Bin B-A'!$B1020="*",'Class Bin B-A'!$B1021="*",'Class Bin B-A'!$B1022="*"),"*",SUM('Class Bin B-A'!$B1019:$B1022))</f>
        <v>*</v>
      </c>
      <c r="L28" s="80" t="str">
        <f>IF(OR('Class Bin B-A'!$B1123="*",'Class Bin B-A'!$B1124="*",'Class Bin B-A'!$B1125="*",'Class Bin B-A'!$B1126="*"),"*",SUM('Class Bin B-A'!$B1123:$B1126))</f>
        <v>*</v>
      </c>
      <c r="M28" s="80" t="str">
        <f>IF(OR('Class Bin B-A'!$B1227="*",'Class Bin B-A'!$B1228="*",'Class Bin B-A'!$B1229="*",'Class Bin B-A'!$B1230="*"),"*",SUM('Class Bin B-A'!$B1227:$B1230))</f>
        <v>*</v>
      </c>
      <c r="N28" s="80" t="str">
        <f>IF(OR('Class Bin B-A'!$B1331="*",'Class Bin B-A'!$B1332="*",'Class Bin B-A'!$B1333="*",'Class Bin B-A'!$B1334="*"),"*",SUM('Class Bin B-A'!$B1331:$B1334))</f>
        <v>*</v>
      </c>
      <c r="O28" s="409" t="str">
        <f>IF(OR('Class Bin B-A'!$B1435="*",'Class Bin B-A'!$B1436="*",'Class Bin B-A'!$B1437="*",'Class Bin B-A'!$B1438="*"),"*",SUM('Class Bin B-A'!$B1435:$B1438))</f>
        <v>*</v>
      </c>
      <c r="P28" s="422">
        <f t="shared" si="2"/>
        <v>78.75</v>
      </c>
      <c r="Q28" s="119">
        <f t="shared" si="3"/>
        <v>76.285714285714292</v>
      </c>
      <c r="R28" s="120">
        <f t="shared" si="1"/>
        <v>67.777777777777771</v>
      </c>
    </row>
    <row r="29" spans="1:18" x14ac:dyDescent="0.2">
      <c r="A29" s="81">
        <v>0.79166666666666696</v>
      </c>
      <c r="B29" s="82">
        <f>IF(OR('Class Bin B-A'!$B87="*",'Class Bin B-A'!$B88="*",'Class Bin B-A'!$B89="*",'Class Bin B-A'!$B90="*"),"*",SUM('Class Bin B-A'!$B87:$B90))</f>
        <v>58</v>
      </c>
      <c r="C29" s="83">
        <f>IF(OR('Class Bin B-A'!$B191="*",'Class Bin B-A'!$B192="*",'Class Bin B-A'!$B193="*",'Class Bin B-A'!$B194="*"),"*",SUM('Class Bin B-A'!$B191:$B194))</f>
        <v>51</v>
      </c>
      <c r="D29" s="83">
        <f>IF(OR('Class Bin B-A'!$B295="*",'Class Bin B-A'!$B296="*",'Class Bin B-A'!$B297="*",'Class Bin B-A'!$B298="*"),"*",SUM('Class Bin B-A'!$B295:$B298))</f>
        <v>85</v>
      </c>
      <c r="E29" s="83">
        <f>IF(OR('Class Bin B-A'!$B399="*",'Class Bin B-A'!$B400="*",'Class Bin B-A'!$B401="*",'Class Bin B-A'!$B402="*"),"*",SUM('Class Bin B-A'!$B399:$B402))</f>
        <v>108</v>
      </c>
      <c r="F29" s="83">
        <f>IF(OR('Class Bin B-A'!$B503="*",'Class Bin B-A'!$B504="*",'Class Bin B-A'!$B505="*",'Class Bin B-A'!$B506="*"),"*",SUM('Class Bin B-A'!$B503:$B506))</f>
        <v>43</v>
      </c>
      <c r="G29" s="83">
        <f>IF(OR('Class Bin B-A'!$B607="*",'Class Bin B-A'!$B608="*",'Class Bin B-A'!$B609="*",'Class Bin B-A'!$B610="*"),"*",SUM('Class Bin B-A'!$B607:$B610))</f>
        <v>39</v>
      </c>
      <c r="H29" s="83">
        <f>IF(OR('Class Bin B-A'!$B711="*",'Class Bin B-A'!$B712="*",'Class Bin B-A'!$B713="*",'Class Bin B-A'!$B714="*"),"*",SUM('Class Bin B-A'!$B711:$B714))</f>
        <v>28</v>
      </c>
      <c r="I29" s="83">
        <f>IF(OR('Class Bin B-A'!$B815="*",'Class Bin B-A'!$B816="*",'Class Bin B-A'!$B817="*",'Class Bin B-A'!$B818="*"),"*",SUM('Class Bin B-A'!$B815:$B818))</f>
        <v>43</v>
      </c>
      <c r="J29" s="83">
        <f>IF(OR('Class Bin B-A'!$B919="*",'Class Bin B-A'!$B920="*",'Class Bin B-A'!$B921="*",'Class Bin B-A'!$B922="*"),"*",SUM('Class Bin B-A'!$B919:$B922))</f>
        <v>39</v>
      </c>
      <c r="K29" s="83" t="str">
        <f>IF(OR('Class Bin B-A'!$B1023="*",'Class Bin B-A'!$B1024="*",'Class Bin B-A'!$B1025="*",'Class Bin B-A'!$B1026="*"),"*",SUM('Class Bin B-A'!$B1023:$B1026))</f>
        <v>*</v>
      </c>
      <c r="L29" s="83" t="str">
        <f>IF(OR('Class Bin B-A'!$B1127="*",'Class Bin B-A'!$B1128="*",'Class Bin B-A'!$B1129="*",'Class Bin B-A'!$B1130="*"),"*",SUM('Class Bin B-A'!$B1127:$B1130))</f>
        <v>*</v>
      </c>
      <c r="M29" s="83" t="str">
        <f>IF(OR('Class Bin B-A'!$B1231="*",'Class Bin B-A'!$B1232="*",'Class Bin B-A'!$B1233="*",'Class Bin B-A'!$B1234="*"),"*",SUM('Class Bin B-A'!$B1231:$B1234))</f>
        <v>*</v>
      </c>
      <c r="N29" s="83" t="str">
        <f>IF(OR('Class Bin B-A'!$B1335="*",'Class Bin B-A'!$B1336="*",'Class Bin B-A'!$B1337="*",'Class Bin B-A'!$B1338="*"),"*",SUM('Class Bin B-A'!$B1335:$B1338))</f>
        <v>*</v>
      </c>
      <c r="O29" s="410" t="str">
        <f>IF(OR('Class Bin B-A'!$B1439="*",'Class Bin B-A'!$B1440="*",'Class Bin B-A'!$B1441="*",'Class Bin B-A'!$B1442="*"),"*",SUM('Class Bin B-A'!$B1439:$B1442))</f>
        <v>*</v>
      </c>
      <c r="P29" s="423">
        <f t="shared" si="2"/>
        <v>70.75</v>
      </c>
      <c r="Q29" s="121">
        <f t="shared" si="3"/>
        <v>61</v>
      </c>
      <c r="R29" s="122">
        <f t="shared" si="1"/>
        <v>54.888888888888886</v>
      </c>
    </row>
    <row r="30" spans="1:18" x14ac:dyDescent="0.2">
      <c r="A30" s="69">
        <v>0.83333333333333404</v>
      </c>
      <c r="B30" s="70">
        <f>IF(OR('Class Bin B-A'!$B91="*",'Class Bin B-A'!$B92="*",'Class Bin B-A'!$B93="*",'Class Bin B-A'!$B94="*"),"*",SUM('Class Bin B-A'!$B91:$B94))</f>
        <v>26</v>
      </c>
      <c r="C30" s="71">
        <f>IF(OR('Class Bin B-A'!$B195="*",'Class Bin B-A'!$B196="*",'Class Bin B-A'!$B197="*",'Class Bin B-A'!$B198="*"),"*",SUM('Class Bin B-A'!$B195:$B198))</f>
        <v>34</v>
      </c>
      <c r="D30" s="71">
        <f>IF(OR('Class Bin B-A'!$B299="*",'Class Bin B-A'!$B300="*",'Class Bin B-A'!$B301="*",'Class Bin B-A'!$B302="*"),"*",SUM('Class Bin B-A'!$B299:$B302))</f>
        <v>81</v>
      </c>
      <c r="E30" s="71">
        <f>IF(OR('Class Bin B-A'!$B403="*",'Class Bin B-A'!$B404="*",'Class Bin B-A'!$B405="*",'Class Bin B-A'!$B406="*"),"*",SUM('Class Bin B-A'!$B403:$B406))</f>
        <v>62</v>
      </c>
      <c r="F30" s="71">
        <f>IF(OR('Class Bin B-A'!$B507="*",'Class Bin B-A'!$B508="*",'Class Bin B-A'!$B509="*",'Class Bin B-A'!$B510="*"),"*",SUM('Class Bin B-A'!$B507:$B510))</f>
        <v>42</v>
      </c>
      <c r="G30" s="71">
        <f>IF(OR('Class Bin B-A'!$B611="*",'Class Bin B-A'!$B612="*",'Class Bin B-A'!$B613="*",'Class Bin B-A'!$B614="*"),"*",SUM('Class Bin B-A'!$B611:$B614))</f>
        <v>23</v>
      </c>
      <c r="H30" s="71">
        <f>IF(OR('Class Bin B-A'!$B715="*",'Class Bin B-A'!$B716="*",'Class Bin B-A'!$B717="*",'Class Bin B-A'!$B718="*"),"*",SUM('Class Bin B-A'!$B715:$B718))</f>
        <v>32</v>
      </c>
      <c r="I30" s="71">
        <f>IF(OR('Class Bin B-A'!$B819="*",'Class Bin B-A'!$B820="*",'Class Bin B-A'!$B821="*",'Class Bin B-A'!$B822="*"),"*",SUM('Class Bin B-A'!$B819:$B822))</f>
        <v>31</v>
      </c>
      <c r="J30" s="71">
        <f>IF(OR('Class Bin B-A'!$B923="*",'Class Bin B-A'!$B924="*",'Class Bin B-A'!$B925="*",'Class Bin B-A'!$B926="*"),"*",SUM('Class Bin B-A'!$B923:$B926))</f>
        <v>33</v>
      </c>
      <c r="K30" s="71" t="str">
        <f>IF(OR('Class Bin B-A'!$B1027="*",'Class Bin B-A'!$B1028="*",'Class Bin B-A'!$B1029="*",'Class Bin B-A'!$B1030="*"),"*",SUM('Class Bin B-A'!$B1027:$B1030))</f>
        <v>*</v>
      </c>
      <c r="L30" s="71" t="str">
        <f>IF(OR('Class Bin B-A'!$B1131="*",'Class Bin B-A'!$B1132="*",'Class Bin B-A'!$B1133="*",'Class Bin B-A'!$B1134="*"),"*",SUM('Class Bin B-A'!$B1131:$B1134))</f>
        <v>*</v>
      </c>
      <c r="M30" s="71" t="str">
        <f>IF(OR('Class Bin B-A'!$B1235="*",'Class Bin B-A'!$B1236="*",'Class Bin B-A'!$B1237="*",'Class Bin B-A'!$B1238="*"),"*",SUM('Class Bin B-A'!$B1235:$B1238))</f>
        <v>*</v>
      </c>
      <c r="N30" s="71" t="str">
        <f>IF(OR('Class Bin B-A'!$B1339="*",'Class Bin B-A'!$B1340="*",'Class Bin B-A'!$B1341="*",'Class Bin B-A'!$B1342="*"),"*",SUM('Class Bin B-A'!$B1339:$B1342))</f>
        <v>*</v>
      </c>
      <c r="O30" s="404" t="str">
        <f>IF(OR('Class Bin B-A'!$B1443="*",'Class Bin B-A'!$B1444="*",'Class Bin B-A'!$B1445="*",'Class Bin B-A'!$B1446="*"),"*",SUM('Class Bin B-A'!$B1443:$B1446))</f>
        <v>*</v>
      </c>
      <c r="P30" s="419">
        <f t="shared" si="2"/>
        <v>52.5</v>
      </c>
      <c r="Q30" s="113">
        <f t="shared" si="3"/>
        <v>44.142857142857146</v>
      </c>
      <c r="R30" s="114">
        <f t="shared" si="1"/>
        <v>40.444444444444443</v>
      </c>
    </row>
    <row r="31" spans="1:18" x14ac:dyDescent="0.2">
      <c r="A31" s="69">
        <v>0.875</v>
      </c>
      <c r="B31" s="70">
        <f>IF(OR('Class Bin B-A'!$B95="*",'Class Bin B-A'!$B96="*",'Class Bin B-A'!$B97="*",'Class Bin B-A'!$B98="*"),"*",SUM('Class Bin B-A'!$B95:$B98))</f>
        <v>32</v>
      </c>
      <c r="C31" s="71">
        <f>IF(OR('Class Bin B-A'!$B199="*",'Class Bin B-A'!$B200="*",'Class Bin B-A'!$B201="*",'Class Bin B-A'!$B202="*"),"*",SUM('Class Bin B-A'!$B199:$B202))</f>
        <v>35</v>
      </c>
      <c r="D31" s="71">
        <f>IF(OR('Class Bin B-A'!$B303="*",'Class Bin B-A'!$B304="*",'Class Bin B-A'!$B305="*",'Class Bin B-A'!$B306="*"),"*",SUM('Class Bin B-A'!$B303:$B306))</f>
        <v>40</v>
      </c>
      <c r="E31" s="71">
        <f>IF(OR('Class Bin B-A'!$B407="*",'Class Bin B-A'!$B408="*",'Class Bin B-A'!$B409="*",'Class Bin B-A'!$B410="*"),"*",SUM('Class Bin B-A'!$B407:$B410))</f>
        <v>50</v>
      </c>
      <c r="F31" s="71">
        <f>IF(OR('Class Bin B-A'!$B511="*",'Class Bin B-A'!$B512="*",'Class Bin B-A'!$B513="*",'Class Bin B-A'!$B514="*"),"*",SUM('Class Bin B-A'!$B511:$B514))</f>
        <v>37</v>
      </c>
      <c r="G31" s="71">
        <f>IF(OR('Class Bin B-A'!$B615="*",'Class Bin B-A'!$B616="*",'Class Bin B-A'!$B617="*",'Class Bin B-A'!$B618="*"),"*",SUM('Class Bin B-A'!$B615:$B618))</f>
        <v>31</v>
      </c>
      <c r="H31" s="71">
        <f>IF(OR('Class Bin B-A'!$B719="*",'Class Bin B-A'!$B720="*",'Class Bin B-A'!$B721="*",'Class Bin B-A'!$B722="*"),"*",SUM('Class Bin B-A'!$B719:$B722))</f>
        <v>26</v>
      </c>
      <c r="I31" s="71">
        <f>IF(OR('Class Bin B-A'!$B823="*",'Class Bin B-A'!$B824="*",'Class Bin B-A'!$B825="*",'Class Bin B-A'!$B826="*"),"*",SUM('Class Bin B-A'!$B823:$B826))</f>
        <v>23</v>
      </c>
      <c r="J31" s="71">
        <f>IF(OR('Class Bin B-A'!$B927="*",'Class Bin B-A'!$B928="*",'Class Bin B-A'!$B929="*",'Class Bin B-A'!$B930="*"),"*",SUM('Class Bin B-A'!$B927:$B930))</f>
        <v>32</v>
      </c>
      <c r="K31" s="71" t="str">
        <f>IF(OR('Class Bin B-A'!$B1031="*",'Class Bin B-A'!$B1032="*",'Class Bin B-A'!$B1033="*",'Class Bin B-A'!$B1034="*"),"*",SUM('Class Bin B-A'!$B1031:$B1034))</f>
        <v>*</v>
      </c>
      <c r="L31" s="71" t="str">
        <f>IF(OR('Class Bin B-A'!$B1135="*",'Class Bin B-A'!$B1136="*",'Class Bin B-A'!$B1137="*",'Class Bin B-A'!$B1138="*"),"*",SUM('Class Bin B-A'!$B1135:$B1138))</f>
        <v>*</v>
      </c>
      <c r="M31" s="71" t="str">
        <f>IF(OR('Class Bin B-A'!$B1239="*",'Class Bin B-A'!$B1240="*",'Class Bin B-A'!$B1241="*",'Class Bin B-A'!$B1242="*"),"*",SUM('Class Bin B-A'!$B1239:$B1242))</f>
        <v>*</v>
      </c>
      <c r="N31" s="71" t="str">
        <f>IF(OR('Class Bin B-A'!$B1343="*",'Class Bin B-A'!$B1344="*",'Class Bin B-A'!$B1345="*",'Class Bin B-A'!$B1346="*"),"*",SUM('Class Bin B-A'!$B1343:$B1346))</f>
        <v>*</v>
      </c>
      <c r="O31" s="404" t="str">
        <f>IF(OR('Class Bin B-A'!$B1447="*",'Class Bin B-A'!$B1448="*",'Class Bin B-A'!$B1449="*",'Class Bin B-A'!$B1450="*"),"*",SUM('Class Bin B-A'!$B1447:$B1450))</f>
        <v>*</v>
      </c>
      <c r="P31" s="419">
        <f t="shared" si="2"/>
        <v>39.25</v>
      </c>
      <c r="Q31" s="113">
        <f t="shared" si="3"/>
        <v>35.571428571428569</v>
      </c>
      <c r="R31" s="114">
        <f t="shared" si="1"/>
        <v>34</v>
      </c>
    </row>
    <row r="32" spans="1:18" x14ac:dyDescent="0.2">
      <c r="A32" s="69">
        <v>0.91666666666666696</v>
      </c>
      <c r="B32" s="70">
        <f>IF(OR('Class Bin B-A'!$B99="*",'Class Bin B-A'!$B100="*",'Class Bin B-A'!$B101="*",'Class Bin B-A'!$B102="*"),"*",SUM('Class Bin B-A'!$B99:$B102))</f>
        <v>11</v>
      </c>
      <c r="C32" s="71">
        <f>IF(OR('Class Bin B-A'!$B203="*",'Class Bin B-A'!$B204="*",'Class Bin B-A'!$B205="*",'Class Bin B-A'!$B206="*"),"*",SUM('Class Bin B-A'!$B203:$B206))</f>
        <v>15</v>
      </c>
      <c r="D32" s="71">
        <f>IF(OR('Class Bin B-A'!$B307="*",'Class Bin B-A'!$B308="*",'Class Bin B-A'!$B309="*",'Class Bin B-A'!$B310="*"),"*",SUM('Class Bin B-A'!$B307:$B310))</f>
        <v>16</v>
      </c>
      <c r="E32" s="71">
        <f>IF(OR('Class Bin B-A'!$B411="*",'Class Bin B-A'!$B412="*",'Class Bin B-A'!$B413="*",'Class Bin B-A'!$B414="*"),"*",SUM('Class Bin B-A'!$B411:$B414))</f>
        <v>7</v>
      </c>
      <c r="F32" s="71">
        <f>IF(OR('Class Bin B-A'!$B515="*",'Class Bin B-A'!$B516="*",'Class Bin B-A'!$B517="*",'Class Bin B-A'!$B518="*"),"*",SUM('Class Bin B-A'!$B515:$B518))</f>
        <v>19</v>
      </c>
      <c r="G32" s="71">
        <f>IF(OR('Class Bin B-A'!$B619="*",'Class Bin B-A'!$B620="*",'Class Bin B-A'!$B621="*",'Class Bin B-A'!$B622="*"),"*",SUM('Class Bin B-A'!$B619:$B622))</f>
        <v>17</v>
      </c>
      <c r="H32" s="71">
        <f>IF(OR('Class Bin B-A'!$B723="*",'Class Bin B-A'!$B724="*",'Class Bin B-A'!$B725="*",'Class Bin B-A'!$B726="*"),"*",SUM('Class Bin B-A'!$B723:$B726))</f>
        <v>3</v>
      </c>
      <c r="I32" s="71">
        <f>IF(OR('Class Bin B-A'!$B827="*",'Class Bin B-A'!$B828="*",'Class Bin B-A'!$B829="*",'Class Bin B-A'!$B830="*"),"*",SUM('Class Bin B-A'!$B827:$B830))</f>
        <v>6</v>
      </c>
      <c r="J32" s="71">
        <f>IF(OR('Class Bin B-A'!$B931="*",'Class Bin B-A'!$B932="*",'Class Bin B-A'!$B933="*",'Class Bin B-A'!$B934="*"),"*",SUM('Class Bin B-A'!$B931:$B934))</f>
        <v>12</v>
      </c>
      <c r="K32" s="71" t="str">
        <f>IF(OR('Class Bin B-A'!$B1035="*",'Class Bin B-A'!$B1036="*",'Class Bin B-A'!$B1037="*",'Class Bin B-A'!$B1038="*"),"*",SUM('Class Bin B-A'!$B1035:$B1038))</f>
        <v>*</v>
      </c>
      <c r="L32" s="71" t="str">
        <f>IF(OR('Class Bin B-A'!$B1139="*",'Class Bin B-A'!$B1140="*",'Class Bin B-A'!$B1141="*",'Class Bin B-A'!$B1142="*"),"*",SUM('Class Bin B-A'!$B1139:$B1142))</f>
        <v>*</v>
      </c>
      <c r="M32" s="71" t="str">
        <f>IF(OR('Class Bin B-A'!$B1243="*",'Class Bin B-A'!$B1244="*",'Class Bin B-A'!$B1245="*",'Class Bin B-A'!$B1246="*"),"*",SUM('Class Bin B-A'!$B1243:$B1246))</f>
        <v>*</v>
      </c>
      <c r="N32" s="71" t="str">
        <f>IF(OR('Class Bin B-A'!$B1347="*",'Class Bin B-A'!$B1348="*",'Class Bin B-A'!$B1349="*",'Class Bin B-A'!$B1350="*"),"*",SUM('Class Bin B-A'!$B1347:$B1350))</f>
        <v>*</v>
      </c>
      <c r="O32" s="404" t="str">
        <f>IF(OR('Class Bin B-A'!$B1451="*",'Class Bin B-A'!$B1452="*",'Class Bin B-A'!$B1453="*",'Class Bin B-A'!$B1454="*"),"*",SUM('Class Bin B-A'!$B1451:$B1454))</f>
        <v>*</v>
      </c>
      <c r="P32" s="419">
        <f t="shared" si="2"/>
        <v>12.5</v>
      </c>
      <c r="Q32" s="113">
        <f t="shared" si="3"/>
        <v>12.285714285714286</v>
      </c>
      <c r="R32" s="114">
        <f t="shared" si="1"/>
        <v>11.777777777777779</v>
      </c>
    </row>
    <row r="33" spans="1:18" ht="13.5" thickBot="1" x14ac:dyDescent="0.25">
      <c r="A33" s="84">
        <v>0.95833333333333404</v>
      </c>
      <c r="B33" s="85">
        <f>IF(OR('Class Bin B-A'!$B103="*",'Class Bin B-A'!$B104="*",'Class Bin B-A'!$B105="*",'Class Bin B-A'!$B106="*"),"*",SUM('Class Bin B-A'!$B103:$B106))</f>
        <v>3</v>
      </c>
      <c r="C33" s="86">
        <f>IF(OR('Class Bin B-A'!$B207="*",'Class Bin B-A'!$B208="*",'Class Bin B-A'!$B209="*",'Class Bin B-A'!$B210="*"),"*",SUM('Class Bin B-A'!$B207:$B210))</f>
        <v>4</v>
      </c>
      <c r="D33" s="86">
        <f>IF(OR('Class Bin B-A'!$B311="*",'Class Bin B-A'!$B312="*",'Class Bin B-A'!$B313="*",'Class Bin B-A'!$B314="*"),"*",SUM('Class Bin B-A'!$B311:$B314))</f>
        <v>6</v>
      </c>
      <c r="E33" s="86">
        <f>IF(OR('Class Bin B-A'!$B415="*",'Class Bin B-A'!$B416="*",'Class Bin B-A'!$B417="*",'Class Bin B-A'!$B418="*"),"*",SUM('Class Bin B-A'!$B415:$B418))</f>
        <v>5</v>
      </c>
      <c r="F33" s="86">
        <f>IF(OR('Class Bin B-A'!$B519="*",'Class Bin B-A'!$B520="*",'Class Bin B-A'!$B521="*",'Class Bin B-A'!$B522="*"),"*",SUM('Class Bin B-A'!$B519:$B522))</f>
        <v>13</v>
      </c>
      <c r="G33" s="86">
        <f>IF(OR('Class Bin B-A'!$B623="*",'Class Bin B-A'!$B624="*",'Class Bin B-A'!$B625="*",'Class Bin B-A'!$B626="*"),"*",SUM('Class Bin B-A'!$B623:$B626))</f>
        <v>4</v>
      </c>
      <c r="H33" s="86">
        <f>IF(OR('Class Bin B-A'!$B727="*",'Class Bin B-A'!$B728="*",'Class Bin B-A'!$B729="*",'Class Bin B-A'!$B730="*"),"*",SUM('Class Bin B-A'!$B727:$B730))</f>
        <v>5</v>
      </c>
      <c r="I33" s="86">
        <f>IF(OR('Class Bin B-A'!$B831="*",'Class Bin B-A'!$B832="*",'Class Bin B-A'!$B833="*",'Class Bin B-A'!$B834="*"),"*",SUM('Class Bin B-A'!$B831:$B834))</f>
        <v>1</v>
      </c>
      <c r="J33" s="86">
        <f>IF(OR('Class Bin B-A'!$B935="*",'Class Bin B-A'!$B936="*",'Class Bin B-A'!$B937="*",'Class Bin B-A'!$B938="*"),"*",SUM('Class Bin B-A'!$B935:$B938))</f>
        <v>9</v>
      </c>
      <c r="K33" s="86" t="str">
        <f>IF(OR('Class Bin B-A'!$B1039="*",'Class Bin B-A'!$B1040="*",'Class Bin B-A'!$B1041="*",'Class Bin B-A'!$B1042="*"),"*",SUM('Class Bin B-A'!$B1039:$B1042))</f>
        <v>*</v>
      </c>
      <c r="L33" s="86" t="str">
        <f>IF(OR('Class Bin B-A'!$B1143="*",'Class Bin B-A'!$B1144="*",'Class Bin B-A'!$B1145="*",'Class Bin B-A'!$B1146="*"),"*",SUM('Class Bin B-A'!$B1143:$B1146))</f>
        <v>*</v>
      </c>
      <c r="M33" s="86" t="str">
        <f>IF(OR('Class Bin B-A'!$B1247="*",'Class Bin B-A'!$B1248="*",'Class Bin B-A'!$B1249="*",'Class Bin B-A'!$B1250="*"),"*",SUM('Class Bin B-A'!$B1247:$B1250))</f>
        <v>*</v>
      </c>
      <c r="N33" s="86" t="str">
        <f>IF(OR('Class Bin B-A'!$B1351="*",'Class Bin B-A'!$B1352="*",'Class Bin B-A'!$B1353="*",'Class Bin B-A'!$B1354="*"),"*",SUM('Class Bin B-A'!$B1351:$B1354))</f>
        <v>*</v>
      </c>
      <c r="O33" s="411" t="str">
        <f>IF(OR('Class Bin B-A'!$B1455="*",'Class Bin B-A'!$B1456="*",'Class Bin B-A'!$B1457="*",'Class Bin B-A'!$B1458="*"),"*",SUM('Class Bin B-A'!$B1455:$B1458))</f>
        <v>*</v>
      </c>
      <c r="P33" s="424">
        <f t="shared" si="2"/>
        <v>6</v>
      </c>
      <c r="Q33" s="123">
        <f t="shared" si="3"/>
        <v>5.8571428571428568</v>
      </c>
      <c r="R33" s="124">
        <f t="shared" si="1"/>
        <v>5.5555555555555554</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O35" si="4">SUM(B17:B28)</f>
        <v>736</v>
      </c>
      <c r="C35" s="89">
        <f t="shared" si="4"/>
        <v>1262</v>
      </c>
      <c r="D35" s="89">
        <f t="shared" si="4"/>
        <v>1281</v>
      </c>
      <c r="E35" s="89">
        <f t="shared" si="4"/>
        <v>1309</v>
      </c>
      <c r="F35" s="89">
        <f t="shared" si="4"/>
        <v>1328</v>
      </c>
      <c r="G35" s="89">
        <f t="shared" si="4"/>
        <v>880</v>
      </c>
      <c r="H35" s="89">
        <f t="shared" si="4"/>
        <v>750</v>
      </c>
      <c r="I35" s="89">
        <f t="shared" si="4"/>
        <v>1190</v>
      </c>
      <c r="J35" s="89">
        <f t="shared" si="4"/>
        <v>1200</v>
      </c>
      <c r="K35" s="89">
        <f t="shared" si="4"/>
        <v>693</v>
      </c>
      <c r="L35" s="89">
        <f t="shared" si="4"/>
        <v>0</v>
      </c>
      <c r="M35" s="89">
        <f t="shared" si="4"/>
        <v>0</v>
      </c>
      <c r="N35" s="89">
        <f t="shared" si="4"/>
        <v>0</v>
      </c>
      <c r="O35" s="412">
        <f t="shared" si="4"/>
        <v>0</v>
      </c>
      <c r="P35" s="425">
        <f t="shared" ref="P35:R35" si="5">SUM(P17:P28)</f>
        <v>1260.8</v>
      </c>
      <c r="Q35" s="125">
        <f t="shared" si="5"/>
        <v>1249.6428571428571</v>
      </c>
      <c r="R35" s="126">
        <f t="shared" si="5"/>
        <v>1153.3444444444444</v>
      </c>
    </row>
    <row r="36" spans="1:18" x14ac:dyDescent="0.2">
      <c r="A36" s="90" t="s">
        <v>70</v>
      </c>
      <c r="B36" s="91">
        <f t="shared" ref="B36:R36" si="6">SUM(B16:B31)</f>
        <v>852</v>
      </c>
      <c r="C36" s="92">
        <f t="shared" si="6"/>
        <v>1457</v>
      </c>
      <c r="D36" s="92">
        <f t="shared" si="6"/>
        <v>1569</v>
      </c>
      <c r="E36" s="92">
        <f t="shared" si="6"/>
        <v>1613</v>
      </c>
      <c r="F36" s="92">
        <f t="shared" si="6"/>
        <v>1520</v>
      </c>
      <c r="G36" s="92">
        <f t="shared" si="6"/>
        <v>1005</v>
      </c>
      <c r="H36" s="92">
        <f t="shared" si="6"/>
        <v>857</v>
      </c>
      <c r="I36" s="92">
        <f t="shared" si="6"/>
        <v>1372</v>
      </c>
      <c r="J36" s="92">
        <f t="shared" si="6"/>
        <v>1388</v>
      </c>
      <c r="K36" s="92">
        <f t="shared" si="6"/>
        <v>773</v>
      </c>
      <c r="L36" s="92">
        <f t="shared" si="6"/>
        <v>0</v>
      </c>
      <c r="M36" s="92">
        <f t="shared" si="6"/>
        <v>0</v>
      </c>
      <c r="N36" s="92">
        <f t="shared" si="6"/>
        <v>0</v>
      </c>
      <c r="O36" s="413">
        <f t="shared" si="6"/>
        <v>0</v>
      </c>
      <c r="P36" s="426">
        <f t="shared" si="6"/>
        <v>1504.3</v>
      </c>
      <c r="Q36" s="127">
        <f t="shared" si="6"/>
        <v>1470.3571428571429</v>
      </c>
      <c r="R36" s="128">
        <f t="shared" si="6"/>
        <v>1350.7888888888888</v>
      </c>
    </row>
    <row r="37" spans="1:18" x14ac:dyDescent="0.2">
      <c r="A37" s="90" t="s">
        <v>71</v>
      </c>
      <c r="B37" s="91">
        <f t="shared" ref="B37:R37" si="7">SUM(B16:B33)</f>
        <v>866</v>
      </c>
      <c r="C37" s="92">
        <f t="shared" si="7"/>
        <v>1476</v>
      </c>
      <c r="D37" s="92">
        <f t="shared" si="7"/>
        <v>1591</v>
      </c>
      <c r="E37" s="92">
        <f t="shared" si="7"/>
        <v>1625</v>
      </c>
      <c r="F37" s="92">
        <f t="shared" si="7"/>
        <v>1552</v>
      </c>
      <c r="G37" s="92">
        <f t="shared" si="7"/>
        <v>1026</v>
      </c>
      <c r="H37" s="92">
        <f t="shared" si="7"/>
        <v>865</v>
      </c>
      <c r="I37" s="92">
        <f t="shared" si="7"/>
        <v>1379</v>
      </c>
      <c r="J37" s="92">
        <f t="shared" si="7"/>
        <v>1409</v>
      </c>
      <c r="K37" s="92">
        <f t="shared" si="7"/>
        <v>773</v>
      </c>
      <c r="L37" s="92">
        <f t="shared" si="7"/>
        <v>0</v>
      </c>
      <c r="M37" s="92">
        <f t="shared" si="7"/>
        <v>0</v>
      </c>
      <c r="N37" s="92">
        <f t="shared" si="7"/>
        <v>0</v>
      </c>
      <c r="O37" s="413">
        <f t="shared" si="7"/>
        <v>0</v>
      </c>
      <c r="P37" s="426">
        <f t="shared" si="7"/>
        <v>1522.8</v>
      </c>
      <c r="Q37" s="127">
        <f t="shared" si="7"/>
        <v>1488.5</v>
      </c>
      <c r="R37" s="128">
        <f t="shared" si="7"/>
        <v>1368.1222222222223</v>
      </c>
    </row>
    <row r="38" spans="1:18" x14ac:dyDescent="0.2">
      <c r="A38" s="90" t="s">
        <v>72</v>
      </c>
      <c r="B38" s="91">
        <f t="shared" ref="B38:R38" si="8">SUM(B10:B33)</f>
        <v>866</v>
      </c>
      <c r="C38" s="92">
        <f t="shared" si="8"/>
        <v>1504</v>
      </c>
      <c r="D38" s="92">
        <f t="shared" si="8"/>
        <v>1615</v>
      </c>
      <c r="E38" s="92">
        <f t="shared" si="8"/>
        <v>1656</v>
      </c>
      <c r="F38" s="92">
        <f t="shared" si="8"/>
        <v>1586</v>
      </c>
      <c r="G38" s="92">
        <f t="shared" si="8"/>
        <v>1052</v>
      </c>
      <c r="H38" s="92">
        <f t="shared" si="8"/>
        <v>882</v>
      </c>
      <c r="I38" s="92">
        <f t="shared" si="8"/>
        <v>1413</v>
      </c>
      <c r="J38" s="92">
        <f t="shared" si="8"/>
        <v>1436</v>
      </c>
      <c r="K38" s="92">
        <f t="shared" si="8"/>
        <v>799</v>
      </c>
      <c r="L38" s="92">
        <f t="shared" si="8"/>
        <v>0</v>
      </c>
      <c r="M38" s="92">
        <f t="shared" si="8"/>
        <v>0</v>
      </c>
      <c r="N38" s="92">
        <f t="shared" si="8"/>
        <v>0</v>
      </c>
      <c r="O38" s="413">
        <f t="shared" si="8"/>
        <v>0</v>
      </c>
      <c r="P38" s="426">
        <f t="shared" si="8"/>
        <v>1550</v>
      </c>
      <c r="Q38" s="127">
        <f t="shared" si="8"/>
        <v>1517.6428571428571</v>
      </c>
      <c r="R38" s="128">
        <f t="shared" si="8"/>
        <v>1395.5666666666668</v>
      </c>
    </row>
    <row r="39" spans="1:18" x14ac:dyDescent="0.2">
      <c r="A39" s="90" t="s">
        <v>73</v>
      </c>
      <c r="B39" s="91">
        <f t="shared" ref="B39:R39" si="9">SUM(B17:B19)</f>
        <v>0</v>
      </c>
      <c r="C39" s="92">
        <f t="shared" si="9"/>
        <v>400</v>
      </c>
      <c r="D39" s="92">
        <f t="shared" si="9"/>
        <v>384</v>
      </c>
      <c r="E39" s="92">
        <f t="shared" si="9"/>
        <v>375</v>
      </c>
      <c r="F39" s="92">
        <f t="shared" si="9"/>
        <v>372</v>
      </c>
      <c r="G39" s="92">
        <f t="shared" si="9"/>
        <v>171</v>
      </c>
      <c r="H39" s="92">
        <f t="shared" si="9"/>
        <v>140</v>
      </c>
      <c r="I39" s="92">
        <f t="shared" si="9"/>
        <v>376</v>
      </c>
      <c r="J39" s="92">
        <f t="shared" si="9"/>
        <v>363</v>
      </c>
      <c r="K39" s="92">
        <f t="shared" si="9"/>
        <v>340</v>
      </c>
      <c r="L39" s="92">
        <f t="shared" si="9"/>
        <v>0</v>
      </c>
      <c r="M39" s="92">
        <f t="shared" si="9"/>
        <v>0</v>
      </c>
      <c r="N39" s="92">
        <f t="shared" si="9"/>
        <v>0</v>
      </c>
      <c r="O39" s="413">
        <f t="shared" si="9"/>
        <v>0</v>
      </c>
      <c r="P39" s="426">
        <f t="shared" si="9"/>
        <v>372.40000000000003</v>
      </c>
      <c r="Q39" s="127">
        <f t="shared" si="9"/>
        <v>372.85714285714289</v>
      </c>
      <c r="R39" s="128">
        <f t="shared" si="9"/>
        <v>324.55555555555554</v>
      </c>
    </row>
    <row r="40" spans="1:18" ht="13.5" thickBot="1" x14ac:dyDescent="0.25">
      <c r="A40" s="93" t="s">
        <v>74</v>
      </c>
      <c r="B40" s="94">
        <f t="shared" ref="B40:R40" si="10">SUM(B26:B28)</f>
        <v>336</v>
      </c>
      <c r="C40" s="95">
        <f t="shared" si="10"/>
        <v>346</v>
      </c>
      <c r="D40" s="95">
        <f t="shared" si="10"/>
        <v>382</v>
      </c>
      <c r="E40" s="95">
        <f t="shared" si="10"/>
        <v>391</v>
      </c>
      <c r="F40" s="95">
        <f t="shared" si="10"/>
        <v>350</v>
      </c>
      <c r="G40" s="95">
        <f t="shared" si="10"/>
        <v>223</v>
      </c>
      <c r="H40" s="95">
        <f t="shared" si="10"/>
        <v>154</v>
      </c>
      <c r="I40" s="95">
        <f t="shared" si="10"/>
        <v>311</v>
      </c>
      <c r="J40" s="95">
        <f t="shared" si="10"/>
        <v>343</v>
      </c>
      <c r="K40" s="95">
        <f t="shared" si="10"/>
        <v>0</v>
      </c>
      <c r="L40" s="95">
        <f t="shared" si="10"/>
        <v>0</v>
      </c>
      <c r="M40" s="95">
        <f t="shared" si="10"/>
        <v>0</v>
      </c>
      <c r="N40" s="95">
        <f t="shared" si="10"/>
        <v>0</v>
      </c>
      <c r="O40" s="414">
        <f t="shared" si="10"/>
        <v>0</v>
      </c>
      <c r="P40" s="427">
        <f t="shared" si="10"/>
        <v>365.5</v>
      </c>
      <c r="Q40" s="129">
        <f t="shared" si="10"/>
        <v>351.28571428571428</v>
      </c>
      <c r="R40" s="130">
        <f t="shared" si="10"/>
        <v>315.11111111111109</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11">MAX(B17:B19)</f>
        <v>0</v>
      </c>
      <c r="C42" s="104">
        <f t="shared" si="11"/>
        <v>170</v>
      </c>
      <c r="D42" s="104">
        <f t="shared" si="11"/>
        <v>146</v>
      </c>
      <c r="E42" s="104">
        <f t="shared" si="11"/>
        <v>148</v>
      </c>
      <c r="F42" s="104">
        <f t="shared" si="11"/>
        <v>129</v>
      </c>
      <c r="G42" s="104">
        <f t="shared" si="11"/>
        <v>75</v>
      </c>
      <c r="H42" s="104">
        <f t="shared" si="11"/>
        <v>86</v>
      </c>
      <c r="I42" s="104">
        <f t="shared" si="11"/>
        <v>138</v>
      </c>
      <c r="J42" s="104">
        <f t="shared" si="11"/>
        <v>144</v>
      </c>
      <c r="K42" s="104">
        <f t="shared" si="11"/>
        <v>140</v>
      </c>
      <c r="L42" s="104">
        <f t="shared" si="11"/>
        <v>0</v>
      </c>
      <c r="M42" s="104">
        <f t="shared" si="11"/>
        <v>0</v>
      </c>
      <c r="N42" s="104">
        <f t="shared" si="11"/>
        <v>0</v>
      </c>
      <c r="O42" s="415">
        <f t="shared" si="11"/>
        <v>0</v>
      </c>
      <c r="P42" s="428">
        <f t="shared" si="11"/>
        <v>148.4</v>
      </c>
      <c r="Q42" s="131">
        <f t="shared" si="11"/>
        <v>143.57142857142858</v>
      </c>
      <c r="R42" s="132">
        <f t="shared" si="11"/>
        <v>120.22222222222223</v>
      </c>
    </row>
    <row r="43" spans="1:18" x14ac:dyDescent="0.2">
      <c r="A43" s="100" t="s">
        <v>77</v>
      </c>
      <c r="B43" s="96">
        <f t="shared" ref="B43:R43" si="12">MAX(B20:B25)</f>
        <v>103</v>
      </c>
      <c r="C43" s="97">
        <f t="shared" si="12"/>
        <v>94</v>
      </c>
      <c r="D43" s="97">
        <f t="shared" si="12"/>
        <v>108</v>
      </c>
      <c r="E43" s="97">
        <f t="shared" si="12"/>
        <v>122</v>
      </c>
      <c r="F43" s="97">
        <f t="shared" si="12"/>
        <v>130</v>
      </c>
      <c r="G43" s="97">
        <f t="shared" si="12"/>
        <v>95</v>
      </c>
      <c r="H43" s="97">
        <f t="shared" si="12"/>
        <v>88</v>
      </c>
      <c r="I43" s="97">
        <f t="shared" si="12"/>
        <v>94</v>
      </c>
      <c r="J43" s="97">
        <f t="shared" si="12"/>
        <v>95</v>
      </c>
      <c r="K43" s="97">
        <f t="shared" si="12"/>
        <v>97</v>
      </c>
      <c r="L43" s="97">
        <f t="shared" si="12"/>
        <v>0</v>
      </c>
      <c r="M43" s="97">
        <f t="shared" si="12"/>
        <v>0</v>
      </c>
      <c r="N43" s="97">
        <f t="shared" si="12"/>
        <v>0</v>
      </c>
      <c r="O43" s="416">
        <f t="shared" si="12"/>
        <v>0</v>
      </c>
      <c r="P43" s="429">
        <f t="shared" si="12"/>
        <v>103.5</v>
      </c>
      <c r="Q43" s="133">
        <f t="shared" si="12"/>
        <v>103</v>
      </c>
      <c r="R43" s="134">
        <f t="shared" si="12"/>
        <v>94.888888888888886</v>
      </c>
    </row>
    <row r="44" spans="1:18" ht="13.5" thickBot="1" x14ac:dyDescent="0.25">
      <c r="A44" s="101" t="s">
        <v>78</v>
      </c>
      <c r="B44" s="98">
        <f t="shared" ref="B44:R44" si="13">MAX(B26:B28)</f>
        <v>144</v>
      </c>
      <c r="C44" s="99">
        <f t="shared" si="13"/>
        <v>150</v>
      </c>
      <c r="D44" s="99">
        <f t="shared" si="13"/>
        <v>163</v>
      </c>
      <c r="E44" s="99">
        <f t="shared" si="13"/>
        <v>161</v>
      </c>
      <c r="F44" s="99">
        <f t="shared" si="13"/>
        <v>139</v>
      </c>
      <c r="G44" s="99">
        <f t="shared" si="13"/>
        <v>88</v>
      </c>
      <c r="H44" s="99">
        <f t="shared" si="13"/>
        <v>69</v>
      </c>
      <c r="I44" s="99">
        <f t="shared" si="13"/>
        <v>130</v>
      </c>
      <c r="J44" s="99">
        <f t="shared" si="13"/>
        <v>137</v>
      </c>
      <c r="K44" s="99">
        <f t="shared" si="13"/>
        <v>0</v>
      </c>
      <c r="L44" s="99">
        <f t="shared" si="13"/>
        <v>0</v>
      </c>
      <c r="M44" s="99">
        <f t="shared" si="13"/>
        <v>0</v>
      </c>
      <c r="N44" s="99">
        <f t="shared" si="13"/>
        <v>0</v>
      </c>
      <c r="O44" s="417">
        <f t="shared" si="13"/>
        <v>0</v>
      </c>
      <c r="P44" s="430">
        <f t="shared" si="13"/>
        <v>152.75</v>
      </c>
      <c r="Q44" s="135">
        <f t="shared" si="13"/>
        <v>141.42857142857142</v>
      </c>
      <c r="R44" s="136">
        <f t="shared" si="13"/>
        <v>127.44444444444444</v>
      </c>
    </row>
    <row r="45" spans="1:18" x14ac:dyDescent="0.2">
      <c r="A45" s="6" t="s">
        <v>79</v>
      </c>
    </row>
  </sheetData>
  <sheetProtection algorithmName="SHA-512" hashValue="/JADn4rWr953+RyOiueZ0VlsrEy3D3JBT87h6C7cK1MIn1EEbsd9zaIRxt9Qds/ccDsRsbL2Uzc5uJixoucWjQ==" saltValue="a3u734FXNvT0GiH/wL/mAw==" spinCount="100000" sheet="1" objects="1" scenarios="1"/>
  <mergeCells count="7">
    <mergeCell ref="A34:O34"/>
    <mergeCell ref="A41:O41"/>
    <mergeCell ref="P8:P9"/>
    <mergeCell ref="Q8:Q9"/>
    <mergeCell ref="R8:R9"/>
    <mergeCell ref="P34:R34"/>
    <mergeCell ref="P41:R41"/>
  </mergeCells>
  <conditionalFormatting sqref="B17:B19">
    <cfRule type="top10" dxfId="101" priority="10" rank="1"/>
  </conditionalFormatting>
  <conditionalFormatting sqref="B20:B25">
    <cfRule type="top10" dxfId="100" priority="52" rank="1"/>
  </conditionalFormatting>
  <conditionalFormatting sqref="B26:B28">
    <cfRule type="top10" dxfId="99" priority="94" rank="1"/>
  </conditionalFormatting>
  <conditionalFormatting sqref="C17:C19">
    <cfRule type="top10" dxfId="98" priority="22" rank="1"/>
  </conditionalFormatting>
  <conditionalFormatting sqref="C20:C25">
    <cfRule type="top10" dxfId="97" priority="64" rank="1"/>
  </conditionalFormatting>
  <conditionalFormatting sqref="C26:C28">
    <cfRule type="top10" dxfId="96" priority="95" rank="1"/>
  </conditionalFormatting>
  <conditionalFormatting sqref="D17:D19">
    <cfRule type="top10" dxfId="95" priority="11" rank="1"/>
  </conditionalFormatting>
  <conditionalFormatting sqref="D20:D25">
    <cfRule type="top10" dxfId="94" priority="53" rank="1"/>
  </conditionalFormatting>
  <conditionalFormatting sqref="D26:D28">
    <cfRule type="top10" dxfId="93" priority="96" rank="1"/>
  </conditionalFormatting>
  <conditionalFormatting sqref="E17:E19">
    <cfRule type="top10" dxfId="92" priority="12" rank="1"/>
  </conditionalFormatting>
  <conditionalFormatting sqref="E20:E25">
    <cfRule type="top10" dxfId="91" priority="54" rank="1"/>
  </conditionalFormatting>
  <conditionalFormatting sqref="E26:E28">
    <cfRule type="top10" dxfId="90" priority="97" rank="1"/>
  </conditionalFormatting>
  <conditionalFormatting sqref="F17:F19">
    <cfRule type="top10" dxfId="89" priority="13" rank="1"/>
  </conditionalFormatting>
  <conditionalFormatting sqref="F20:F25">
    <cfRule type="top10" dxfId="88" priority="55" rank="1"/>
  </conditionalFormatting>
  <conditionalFormatting sqref="F26:F28">
    <cfRule type="top10" dxfId="87" priority="98" rank="1"/>
  </conditionalFormatting>
  <conditionalFormatting sqref="G17:G19">
    <cfRule type="top10" dxfId="86" priority="14" rank="1"/>
  </conditionalFormatting>
  <conditionalFormatting sqref="G20:G25">
    <cfRule type="top10" dxfId="85" priority="56" rank="1"/>
  </conditionalFormatting>
  <conditionalFormatting sqref="G26:G28">
    <cfRule type="top10" dxfId="84" priority="99" rank="1"/>
  </conditionalFormatting>
  <conditionalFormatting sqref="H17:H19">
    <cfRule type="top10" dxfId="83" priority="15" rank="1"/>
  </conditionalFormatting>
  <conditionalFormatting sqref="H20:H25">
    <cfRule type="top10" dxfId="82" priority="57" rank="1"/>
  </conditionalFormatting>
  <conditionalFormatting sqref="H26:H28">
    <cfRule type="top10" dxfId="81" priority="100" rank="1"/>
  </conditionalFormatting>
  <conditionalFormatting sqref="I17:I19">
    <cfRule type="top10" dxfId="80" priority="16" rank="1"/>
  </conditionalFormatting>
  <conditionalFormatting sqref="I20:I25">
    <cfRule type="top10" dxfId="79" priority="58" rank="1"/>
  </conditionalFormatting>
  <conditionalFormatting sqref="I26:I28">
    <cfRule type="top10" dxfId="78" priority="101" rank="1"/>
  </conditionalFormatting>
  <conditionalFormatting sqref="J17:J19">
    <cfRule type="top10" dxfId="77" priority="17" rank="1"/>
  </conditionalFormatting>
  <conditionalFormatting sqref="J20:J25">
    <cfRule type="top10" dxfId="76" priority="59" rank="1"/>
  </conditionalFormatting>
  <conditionalFormatting sqref="J26:J28">
    <cfRule type="top10" dxfId="75" priority="102" rank="1"/>
  </conditionalFormatting>
  <conditionalFormatting sqref="K17:K19">
    <cfRule type="top10" dxfId="74" priority="18" rank="1"/>
  </conditionalFormatting>
  <conditionalFormatting sqref="K20:K25">
    <cfRule type="top10" dxfId="73" priority="60" rank="1"/>
  </conditionalFormatting>
  <conditionalFormatting sqref="K26:K28">
    <cfRule type="top10" dxfId="72" priority="103" rank="1"/>
  </conditionalFormatting>
  <conditionalFormatting sqref="L17:L19">
    <cfRule type="top10" dxfId="71" priority="19" rank="1"/>
  </conditionalFormatting>
  <conditionalFormatting sqref="L20:L25">
    <cfRule type="top10" dxfId="70" priority="61" rank="1"/>
  </conditionalFormatting>
  <conditionalFormatting sqref="L26:L28">
    <cfRule type="top10" dxfId="69" priority="104" rank="1"/>
  </conditionalFormatting>
  <conditionalFormatting sqref="M17:M19">
    <cfRule type="top10" dxfId="68" priority="20" rank="1"/>
  </conditionalFormatting>
  <conditionalFormatting sqref="M20:M25">
    <cfRule type="top10" dxfId="67" priority="62" rank="1"/>
  </conditionalFormatting>
  <conditionalFormatting sqref="M26:M28">
    <cfRule type="top10" dxfId="66" priority="105" rank="1"/>
  </conditionalFormatting>
  <conditionalFormatting sqref="N17:N19">
    <cfRule type="top10" dxfId="65" priority="21" rank="1"/>
  </conditionalFormatting>
  <conditionalFormatting sqref="N20:N25">
    <cfRule type="top10" dxfId="64" priority="63" rank="1"/>
  </conditionalFormatting>
  <conditionalFormatting sqref="N26:N28">
    <cfRule type="top10" dxfId="63" priority="106" rank="1"/>
  </conditionalFormatting>
  <conditionalFormatting sqref="O17:O19">
    <cfRule type="top10" dxfId="62" priority="23" rank="1"/>
  </conditionalFormatting>
  <conditionalFormatting sqref="O20:O25">
    <cfRule type="top10" dxfId="61" priority="65" rank="1"/>
  </conditionalFormatting>
  <conditionalFormatting sqref="O26:O28">
    <cfRule type="top10" dxfId="60" priority="107" rank="1"/>
  </conditionalFormatting>
  <conditionalFormatting sqref="P17:P19">
    <cfRule type="top10" dxfId="59" priority="4" rank="1"/>
  </conditionalFormatting>
  <conditionalFormatting sqref="P20:P25">
    <cfRule type="top10" dxfId="58" priority="6" rank="1"/>
  </conditionalFormatting>
  <conditionalFormatting sqref="P26:P28">
    <cfRule type="top10" dxfId="57" priority="8" rank="1"/>
  </conditionalFormatting>
  <conditionalFormatting sqref="Q17:Q19">
    <cfRule type="top10" dxfId="56" priority="5" rank="1"/>
  </conditionalFormatting>
  <conditionalFormatting sqref="Q20:Q25">
    <cfRule type="top10" dxfId="55" priority="7" rank="1"/>
  </conditionalFormatting>
  <conditionalFormatting sqref="Q26:Q28">
    <cfRule type="top10" dxfId="54" priority="9" rank="1"/>
  </conditionalFormatting>
  <conditionalFormatting sqref="R17:R19">
    <cfRule type="top10" dxfId="53" priority="1" rank="1"/>
  </conditionalFormatting>
  <conditionalFormatting sqref="R20:R25">
    <cfRule type="top10" dxfId="52" priority="2" rank="1"/>
  </conditionalFormatting>
  <conditionalFormatting sqref="R26:R28">
    <cfRule type="top10" dxfId="51"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D374AD321A584EA4A17CE05F3376715A020065231F7764BF2D46B24D509F1EAB3237" ma:contentTypeVersion="82" ma:contentTypeDescription="Opret et nyt dokument." ma:contentTypeScope="" ma:versionID="5375e6ed996f05275b984030a3837752">
  <xsd:schema xmlns:xsd="http://www.w3.org/2001/XMLSchema" xmlns:xs="http://www.w3.org/2001/XMLSchema" xmlns:p="http://schemas.microsoft.com/office/2006/metadata/properties" xmlns:ns1="http://schemas.microsoft.com/sharepoint/v3" xmlns:ns2="b5191903-e219-41cc-ab5a-e59ae8233be9" xmlns:ns3="0516607a-c73b-4302-a941-a41ef3702d99" xmlns:ns4="14bfd2bb-3d4a-4549-9197-f3410a8da64b" xmlns:ns5="abbeec68-b05e-4e2e-88e5-2ac3e13fe809" xmlns:ns6="496a8980-ebd3-4e49-9c7a-f24c337afb8a" targetNamespace="http://schemas.microsoft.com/office/2006/metadata/properties" ma:root="true" ma:fieldsID="dc9e89465e3f238b0a29b97557dbea54" ns1:_="" ns2:_="" ns3:_="" ns4:_="" ns5:_="" ns6:_="">
    <xsd:import namespace="http://schemas.microsoft.com/sharepoint/v3"/>
    <xsd:import namespace="b5191903-e219-41cc-ab5a-e59ae8233be9"/>
    <xsd:import namespace="0516607a-c73b-4302-a941-a41ef3702d99"/>
    <xsd:import namespace="14bfd2bb-3d4a-4549-9197-f3410a8da64b"/>
    <xsd:import namespace="abbeec68-b05e-4e2e-88e5-2ac3e13fe809"/>
    <xsd:import namespace="496a8980-ebd3-4e49-9c7a-f24c337afb8a"/>
    <xsd:element name="properties">
      <xsd:complexType>
        <xsd:sequence>
          <xsd:element name="documentManagement">
            <xsd:complexType>
              <xsd:all>
                <xsd:element ref="ns2:RESDescription" minOccurs="0"/>
                <xsd:element ref="ns2:RESDocumentNumber" minOccurs="0"/>
                <xsd:element ref="ns2:RESDocumentType"/>
                <xsd:element ref="ns2:RESAgreementType" minOccurs="0"/>
                <xsd:element ref="ns2:RESDiscipline" minOccurs="0"/>
                <xsd:element ref="ns2:RESOwnedBy" minOccurs="0"/>
                <xsd:element ref="ns2:RESCommentsNotes" minOccurs="0"/>
                <xsd:element ref="ns2:RESThirdPartyRefNo" minOccurs="0"/>
                <xsd:element ref="ns2:RESDocTypeDescription" minOccurs="0"/>
                <xsd:element ref="ns2:RESSource" minOccurs="0"/>
                <xsd:element ref="ns1:RESRevision" minOccurs="0"/>
                <xsd:element ref="ns2:RESWorkflowStatus" minOccurs="0"/>
                <xsd:element ref="ns2:RESApprovedBy" minOccurs="0"/>
                <xsd:element ref="ns2:RESApprovedDate" minOccurs="0"/>
                <xsd:element ref="ns2:RESCheckedBy" minOccurs="0"/>
                <xsd:element ref="ns2:RESCheckedDate" minOccurs="0"/>
                <xsd:element ref="ns2:RESOpenTextID" minOccurs="0"/>
                <xsd:element ref="ns2:RESProjectNumber" minOccurs="0"/>
                <xsd:element ref="ns4:wpItemlocation" minOccurs="0"/>
                <xsd:element ref="ns5:wp_tag" minOccurs="0"/>
                <xsd:element ref="ns2:wpItemSentToHistory" minOccurs="0"/>
                <xsd:element ref="ns2:Circulation" minOccurs="0"/>
                <xsd:element ref="ns2:ApprovedVersionLink" minOccurs="0"/>
                <xsd:element ref="ns2:RESReviewPeriod" minOccurs="0"/>
                <xsd:element ref="ns2:RESParentDocumentNumber" minOccurs="0"/>
                <xsd:element ref="ns3:TaxCatchAllLabel" minOccurs="0"/>
                <xsd:element ref="ns6:mdaeaa61bf894418b98191e813f8e244" minOccurs="0"/>
                <xsd:element ref="ns6:o0829e4081d543f080dd3cf433baefe2" minOccurs="0"/>
                <xsd:element ref="ns3:ebfef363d0284bfc857871dbbba9cc76" minOccurs="0"/>
                <xsd:element ref="ns3:TaxKeywordTaxHTField" minOccurs="0"/>
                <xsd:element ref="ns2:g09fcc29532d4b5490691015897be1fa" minOccurs="0"/>
                <xsd:element ref="ns6:g6eea564a589406e93029889f394596c" minOccurs="0"/>
                <xsd:element ref="ns3:TaxCatchAll" minOccurs="0"/>
                <xsd:element ref="ns6:e253dd10241b419d94f827d8cb1c3f56" minOccurs="0"/>
                <xsd:element ref="ns5:wpTemplateListId" minOccurs="0"/>
                <xsd:element ref="ns5:wpTemplateDocumentId" minOccurs="0"/>
                <xsd:element ref="ns5:wpTemplateDocument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SRevision" ma:index="13" nillable="true" ma:displayName="Revision Internal" ma:decimals="1" ma:default="1" ma:internalName="RESRevision" ma:readOnly="false" ma:percentage="FALSE">
      <xsd:simpleType>
        <xsd:restriction base="dms:Number">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b5191903-e219-41cc-ab5a-e59ae8233be9" elementFormDefault="qualified">
    <xsd:import namespace="http://schemas.microsoft.com/office/2006/documentManagement/types"/>
    <xsd:import namespace="http://schemas.microsoft.com/office/infopath/2007/PartnerControls"/>
    <xsd:element name="RESDescription" ma:index="2" nillable="true" ma:displayName="Description" ma:internalName="RESDescription" ma:readOnly="false">
      <xsd:simpleType>
        <xsd:restriction base="dms:Note">
          <xsd:maxLength value="255"/>
        </xsd:restriction>
      </xsd:simpleType>
    </xsd:element>
    <xsd:element name="RESDocumentNumber" ma:index="3" nillable="true" ma:displayName="Document Number" ma:indexed="true" ma:internalName="RESDocumentNumber" ma:readOnly="false">
      <xsd:simpleType>
        <xsd:restriction base="dms:Text">
          <xsd:maxLength value="255"/>
        </xsd:restriction>
      </xsd:simpleType>
    </xsd:element>
    <xsd:element name="RESDocumentType" ma:index="4" ma:displayName="Document Type" ma:default="Document" ma:format="Dropdown" ma:indexed="true" ma:internalName="RESDocumentType" ma:readOnly="false">
      <xsd:simpleType>
        <xsd:restriction base="dms:Choice">
          <xsd:enumeration value="Letter"/>
          <xsd:enumeration value="Fax"/>
          <xsd:enumeration value="Memo"/>
          <xsd:enumeration value="Report"/>
          <xsd:enumeration value="Calculation"/>
          <xsd:enumeration value="Specification"/>
          <xsd:enumeration value="Contract"/>
          <xsd:enumeration value="Drawing"/>
          <xsd:enumeration value="Development Approval"/>
          <xsd:enumeration value="Policy"/>
          <xsd:enumeration value="Procedure"/>
          <xsd:enumeration value="Work Instruction"/>
          <xsd:enumeration value="Template"/>
          <xsd:enumeration value="Schematic"/>
          <xsd:enumeration value="Document"/>
          <xsd:enumeration value="Bid"/>
          <xsd:enumeration value="Bid Evaluation"/>
          <xsd:enumeration value="Certificate"/>
          <xsd:enumeration value="CPAR"/>
          <xsd:enumeration value="Email"/>
          <xsd:enumeration value="Image"/>
          <xsd:enumeration value="Invoice"/>
          <xsd:enumeration value="Landowner Agreement"/>
          <xsd:enumeration value="Log"/>
          <xsd:enumeration value="Macro"/>
          <xsd:enumeration value="Meeting Notes or Minutes"/>
          <xsd:enumeration value="Pay Application"/>
          <xsd:enumeration value="Photo"/>
        </xsd:restriction>
      </xsd:simpleType>
    </xsd:element>
    <xsd:element name="RESAgreementType" ma:index="5" nillable="true" ma:displayName="Agreement Type" ma:format="Dropdown" ma:internalName="RESAgreementType" ma:readOnly="false">
      <xsd:simpleType>
        <xsd:restriction base="dms:Choice">
          <xsd:enumeration value="AIA"/>
          <xsd:enumeration value="APA"/>
          <xsd:enumeration value="BOP"/>
          <xsd:enumeration value="Consulting"/>
          <xsd:enumeration value="Easement"/>
          <xsd:enumeration value="Easement, Access"/>
          <xsd:enumeration value="Easement, Transmission"/>
          <xsd:enumeration value="EPC"/>
          <xsd:enumeration value="Estopple"/>
          <xsd:enumeration value="Exclusivity"/>
          <xsd:enumeration value="JV"/>
          <xsd:enumeration value="Lease"/>
          <xsd:enumeration value="License"/>
          <xsd:enumeration value="LOI"/>
          <xsd:enumeration value="Miscellaneous"/>
          <xsd:enumeration value="MOL"/>
          <xsd:enumeration value="MOU"/>
          <xsd:enumeration value="NDA"/>
          <xsd:enumeration value="Option"/>
          <xsd:enumeration value="Title"/>
          <xsd:enumeration value="NA"/>
        </xsd:restriction>
      </xsd:simpleType>
    </xsd:element>
    <xsd:element name="RESDiscipline" ma:index="6" nillable="true" ma:displayName="Discipline" ma:format="Dropdown" ma:internalName="RESDiscipline" ma:readOnly="false">
      <xsd:simpleType>
        <xsd:restriction base="dms:Choice">
          <xsd:enumeration value="Civil / Structural"/>
          <xsd:enumeration value="Development"/>
          <xsd:enumeration value="Electrical"/>
          <xsd:enumeration value="Environmental"/>
          <xsd:enumeration value="Legal"/>
          <xsd:enumeration value="Mechanical"/>
          <xsd:enumeration value="Procurement"/>
          <xsd:enumeration value="Project Controls"/>
          <xsd:enumeration value="Project Management"/>
          <xsd:enumeration value="Quality"/>
          <xsd:enumeration value="Safety"/>
          <xsd:enumeration value="Technical"/>
        </xsd:restriction>
      </xsd:simpleType>
    </xsd:element>
    <xsd:element name="RESOwnedBy" ma:index="7" nillable="true" ma:displayName="Owned By" ma:indexed="true" ma:internalName="RESOwn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CommentsNotes" ma:index="8" nillable="true" ma:displayName="Comments / Notes" ma:internalName="RESCommentsNotes" ma:readOnly="false">
      <xsd:simpleType>
        <xsd:restriction base="dms:Note">
          <xsd:maxLength value="255"/>
        </xsd:restriction>
      </xsd:simpleType>
    </xsd:element>
    <xsd:element name="RESThirdPartyRefNo" ma:index="10" nillable="true" ma:displayName="3rd Party Ref Number" ma:internalName="RESThirdPartyRefNo" ma:readOnly="false">
      <xsd:simpleType>
        <xsd:restriction base="dms:Text">
          <xsd:maxLength value="255"/>
        </xsd:restriction>
      </xsd:simpleType>
    </xsd:element>
    <xsd:element name="RESDocTypeDescription" ma:index="11" nillable="true" ma:displayName="DocType Description" ma:internalName="RESDocTypeDescription" ma:readOnly="false">
      <xsd:simpleType>
        <xsd:restriction base="dms:Text">
          <xsd:maxLength value="255"/>
        </xsd:restriction>
      </xsd:simpleType>
    </xsd:element>
    <xsd:element name="RESSource" ma:index="12" nillable="true" ma:displayName="Source" ma:default="RES" ma:format="Dropdown" ma:internalName="RESSource" ma:readOnly="false">
      <xsd:simpleType>
        <xsd:restriction base="dms:Choice">
          <xsd:enumeration value="RES"/>
          <xsd:enumeration value="Governmental"/>
          <xsd:enumeration value="Third Party"/>
          <xsd:enumeration value="Public"/>
        </xsd:restriction>
      </xsd:simpleType>
    </xsd:element>
    <xsd:element name="RESWorkflowStatus" ma:index="14" nillable="true" ma:displayName="Workflow Status" ma:default="Draft" ma:format="Dropdown" ma:indexed="true" ma:internalName="RESWorkflowStatus" ma:readOnly="false">
      <xsd:simpleType>
        <xsd:restriction base="dms:Choice">
          <xsd:enumeration value="Draft"/>
          <xsd:enumeration value="In Progress"/>
          <xsd:enumeration value="Approved"/>
          <xsd:enumeration value="Approved (draft)"/>
          <xsd:enumeration value="Issued"/>
          <xsd:enumeration value="Released"/>
          <xsd:enumeration value="Author Approved"/>
          <xsd:enumeration value="Checked"/>
          <xsd:enumeration value="Superseded"/>
        </xsd:restriction>
      </xsd:simpleType>
    </xsd:element>
    <xsd:element name="RESApprovedBy" ma:index="15" nillable="true" ma:displayName="Approved By" ma:internalName="RES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ApprovedDate" ma:index="16" nillable="true" ma:displayName="Approved Date" ma:internalName="RESApprovedDate" ma:readOnly="false">
      <xsd:simpleType>
        <xsd:restriction base="dms:DateTime"/>
      </xsd:simpleType>
    </xsd:element>
    <xsd:element name="RESCheckedBy" ma:index="17" nillable="true" ma:displayName="Checked By" ma:internalName="RESCheck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CheckedDate" ma:index="18" nillable="true" ma:displayName="Checked Date" ma:internalName="RESCheckedDate" ma:readOnly="false">
      <xsd:simpleType>
        <xsd:restriction base="dms:DateTime"/>
      </xsd:simpleType>
    </xsd:element>
    <xsd:element name="RESOpenTextID" ma:index="19" nillable="true" ma:displayName="OpenText ID" ma:internalName="RESOpenTextID" ma:readOnly="false">
      <xsd:simpleType>
        <xsd:restriction base="dms:Text">
          <xsd:maxLength value="255"/>
        </xsd:restriction>
      </xsd:simpleType>
    </xsd:element>
    <xsd:element name="RESProjectNumber" ma:index="28" nillable="true" ma:displayName="Project Number" ma:default="4954" ma:format="Dropdown" ma:internalName="RESProjectNumber" ma:readOnly="false" ma:percentage="FALSE">
      <xsd:simpleType>
        <xsd:restriction base="dms:Number"/>
      </xsd:simpleType>
    </xsd:element>
    <xsd:element name="wpItemSentToHistory" ma:index="32" nillable="true" ma:displayName="Sent to History" ma:description="Shows an entry for each time the the item has been sent" ma:internalName="wpItemSentToHistory" ma:readOnly="false">
      <xsd:simpleType>
        <xsd:restriction base="dms:Note"/>
      </xsd:simpleType>
    </xsd:element>
    <xsd:element name="Circulation" ma:index="33" nillable="true" ma:displayName="Circulation" ma:default="Internal only" ma:format="Dropdown" ma:internalName="Circulation" ma:readOnly="false">
      <xsd:simpleType>
        <xsd:restriction base="dms:Choice">
          <xsd:enumeration value="Internal only"/>
          <xsd:enumeration value="External"/>
        </xsd:restriction>
      </xsd:simpleType>
    </xsd:element>
    <xsd:element name="ApprovedVersionLink" ma:index="35" nillable="true" ma:displayName="ApprovedVersionLink" ma:format="Hyperlink" ma:hidden="true" ma:internalName="ApprovedVersionLink">
      <xsd:complexType>
        <xsd:complexContent>
          <xsd:extension base="dms:URL">
            <xsd:sequence>
              <xsd:element name="Url" type="dms:ValidUrl" minOccurs="0" nillable="true"/>
              <xsd:element name="Description" type="xsd:string" nillable="true"/>
            </xsd:sequence>
          </xsd:extension>
        </xsd:complexContent>
      </xsd:complexType>
    </xsd:element>
    <xsd:element name="RESReviewPeriod" ma:index="36" nillable="true" ma:displayName="Review Period (months)" ma:decimals="0" ma:internalName="RESReviewPeriod" ma:readOnly="false" ma:percentage="FALSE">
      <xsd:simpleType>
        <xsd:restriction base="dms:Number">
          <xsd:maxInclusive value="36"/>
        </xsd:restriction>
      </xsd:simpleType>
    </xsd:element>
    <xsd:element name="RESParentDocumentNumber" ma:index="38" nillable="true" ma:displayName="Parent Document Number" ma:description="e.g. BMS123-45678" ma:internalName="RESParentDocumentNumber" ma:readOnly="false">
      <xsd:simpleType>
        <xsd:restriction base="dms:Text">
          <xsd:maxLength value="20"/>
        </xsd:restriction>
      </xsd:simpleType>
    </xsd:element>
    <xsd:element name="g09fcc29532d4b5490691015897be1fa" ma:index="47" nillable="true" ma:taxonomy="true" ma:internalName="g09fcc29532d4b5490691015897be1fa" ma:taxonomyFieldName="Source_x0020_Organisation" ma:displayName="Source Organisation" ma:readOnly="false" ma:default="" ma:fieldId="{009fcc29-532d-4b54-9069-1015897be1fa}" ma:sspId="8203df22-eee6-4f01-92f6-9ce365af7d75" ma:termSetId="aaf95c95-433d-4027-9608-6191b3ebce94"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516607a-c73b-4302-a941-a41ef3702d99" elementFormDefault="qualified">
    <xsd:import namespace="http://schemas.microsoft.com/office/2006/documentManagement/types"/>
    <xsd:import namespace="http://schemas.microsoft.com/office/infopath/2007/PartnerControls"/>
    <xsd:element name="TaxCatchAllLabel" ma:index="39" nillable="true" ma:displayName="Taxonomy Catch All Column1" ma:hidden="true" ma:list="{8271a853-0156-446d-8a8c-0c4d5605757b}" ma:internalName="TaxCatchAllLabel" ma:readOnly="true" ma:showField="CatchAllDataLabel" ma:web="0516607a-c73b-4302-a941-a41ef3702d99">
      <xsd:complexType>
        <xsd:complexContent>
          <xsd:extension base="dms:MultiChoiceLookup">
            <xsd:sequence>
              <xsd:element name="Value" type="dms:Lookup" maxOccurs="unbounded" minOccurs="0" nillable="true"/>
            </xsd:sequence>
          </xsd:extension>
        </xsd:complexContent>
      </xsd:complexType>
    </xsd:element>
    <xsd:element name="ebfef363d0284bfc857871dbbba9cc76" ma:index="45" nillable="true" ma:taxonomy="true" ma:internalName="ebfef363d0284bfc857871dbbba9cc76" ma:taxonomyFieldName="RESDepartment" ma:displayName="Department" ma:readOnly="false" ma:fieldId="{ebfef363-d028-4bfc-8578-71dbbba9cc76}" ma:taxonomyMulti="true" ma:sspId="8203df22-eee6-4f01-92f6-9ce365af7d75" ma:termSetId="b309cd9c-6027-472a-9cbd-44b4e19268e2" ma:anchorId="00000000-0000-0000-0000-000000000000" ma:open="false" ma:isKeyword="false">
      <xsd:complexType>
        <xsd:sequence>
          <xsd:element ref="pc:Terms" minOccurs="0" maxOccurs="1"/>
        </xsd:sequence>
      </xsd:complexType>
    </xsd:element>
    <xsd:element name="TaxKeywordTaxHTField" ma:index="46" nillable="true" ma:taxonomy="true" ma:internalName="TaxKeywordTaxHTField" ma:taxonomyFieldName="TaxKeyword" ma:displayName="Enterprise Keywords" ma:readOnly="false" ma:fieldId="{23f27201-bee3-471e-b2e7-b64fd8b7ca38}" ma:taxonomyMulti="true" ma:sspId="8203df22-eee6-4f01-92f6-9ce365af7d75" ma:termSetId="00000000-0000-0000-0000-000000000000" ma:anchorId="00000000-0000-0000-0000-000000000000" ma:open="true" ma:isKeyword="true">
      <xsd:complexType>
        <xsd:sequence>
          <xsd:element ref="pc:Terms" minOccurs="0" maxOccurs="1"/>
        </xsd:sequence>
      </xsd:complexType>
    </xsd:element>
    <xsd:element name="TaxCatchAll" ma:index="49" nillable="true" ma:displayName="Taxonomy Catch All Column" ma:hidden="true" ma:list="{8271a853-0156-446d-8a8c-0c4d5605757b}" ma:internalName="TaxCatchAll" ma:showField="CatchAllData" ma:web="0516607a-c73b-4302-a941-a41ef3702d9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4bfd2bb-3d4a-4549-9197-f3410a8da64b" elementFormDefault="qualified">
    <xsd:import namespace="http://schemas.microsoft.com/office/2006/documentManagement/types"/>
    <xsd:import namespace="http://schemas.microsoft.com/office/infopath/2007/PartnerControls"/>
    <xsd:element name="wpItemlocation" ma:index="29" nillable="true" ma:displayName="wpItemLocation" ma:default="d8e3c1b15436470c898dca2cbaf0d77c;deaff62622654168a7668a3cbbc049a5;2024;" ma:internalName="wpItem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beec68-b05e-4e2e-88e5-2ac3e13fe809" elementFormDefault="qualified">
    <xsd:import namespace="http://schemas.microsoft.com/office/2006/documentManagement/types"/>
    <xsd:import namespace="http://schemas.microsoft.com/office/infopath/2007/PartnerControls"/>
    <xsd:element name="wp_tag" ma:index="31" nillable="true" ma:displayName="Stage tag" ma:default="Project Entity" ma:internalName="wp_tag" ma:readOnly="false">
      <xsd:simpleType>
        <xsd:restriction base="dms:Text"/>
      </xsd:simpleType>
    </xsd:element>
    <xsd:element name="wpTemplateListId" ma:index="51" nillable="true" ma:displayName="Template list ID" ma:description="The id of the template list where the template used to create the document is located" ma:internalName="wpTemplateListId" ma:readOnly="false">
      <xsd:simpleType>
        <xsd:restriction base="dms:Text"/>
      </xsd:simpleType>
    </xsd:element>
    <xsd:element name="wpTemplateDocumentId" ma:index="52" nillable="true" ma:displayName="Template ID" ma:description="The id of the template used to create the item" ma:internalName="wpTemplateDocumentId" ma:readOnly="false">
      <xsd:simpleType>
        <xsd:restriction base="dms:Text"/>
      </xsd:simpleType>
    </xsd:element>
    <xsd:element name="wpTemplateDocumentVersion" ma:index="53" nillable="true" ma:displayName="Template version" ma:description="The version number of the template used to create the item" ma:internalName="wpTemplateDocumentVers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6a8980-ebd3-4e49-9c7a-f24c337afb8a" elementFormDefault="qualified">
    <xsd:import namespace="http://schemas.microsoft.com/office/2006/documentManagement/types"/>
    <xsd:import namespace="http://schemas.microsoft.com/office/infopath/2007/PartnerControls"/>
    <xsd:element name="mdaeaa61bf894418b98191e813f8e244" ma:index="40" nillable="true" ma:taxonomy="true" ma:internalName="mdaeaa61bf894418b98191e813f8e244" ma:taxonomyFieldName="RESClient" ma:displayName="Client" ma:readOnly="false" ma:default="" ma:fieldId="{6daeaa61-bf89-4418-b981-91e813f8e244}" ma:sspId="8203df22-eee6-4f01-92f6-9ce365af7d75" ma:termSetId="99ffa070-85ed-464e-89f7-81c3d5dff28f" ma:anchorId="00000000-0000-0000-0000-000000000000" ma:open="false" ma:isKeyword="false">
      <xsd:complexType>
        <xsd:sequence>
          <xsd:element ref="pc:Terms" minOccurs="0" maxOccurs="1"/>
        </xsd:sequence>
      </xsd:complexType>
    </xsd:element>
    <xsd:element name="o0829e4081d543f080dd3cf433baefe2" ma:index="43" nillable="true" ma:taxonomy="true" ma:internalName="o0829e4081d543f080dd3cf433baefe2" ma:taxonomyFieldName="RESMarket" ma:displayName="Market" ma:readOnly="false" ma:default="29;#EMEA|c2e15ef8-9daa-4a29-a251-616e984f584c" ma:fieldId="{80829e40-81d5-43f0-80dd-3cf433baefe2}" ma:sspId="8203df22-eee6-4f01-92f6-9ce365af7d75" ma:termSetId="2435b5fe-7cf9-4a5b-b52f-b0f2afdd9f6d" ma:anchorId="00000000-0000-0000-0000-000000000000" ma:open="false" ma:isKeyword="false">
      <xsd:complexType>
        <xsd:sequence>
          <xsd:element ref="pc:Terms" minOccurs="0" maxOccurs="1"/>
        </xsd:sequence>
      </xsd:complexType>
    </xsd:element>
    <xsd:element name="g6eea564a589406e93029889f394596c" ma:index="48" nillable="true" ma:taxonomy="true" ma:internalName="g6eea564a589406e93029889f394596c" ma:taxonomyFieldName="RESCountry" ma:displayName="Country" ma:readOnly="false" ma:default="3;#England|bd3d9516-eb39-4a4c-a2d4-aacc8a3c1b28" ma:fieldId="{06eea564-a589-406e-9302-9889f394596c}" ma:sspId="8203df22-eee6-4f01-92f6-9ce365af7d75" ma:termSetId="91568036-e4de-4693-931a-9816b679a348" ma:anchorId="00000000-0000-0000-0000-000000000000" ma:open="false" ma:isKeyword="false">
      <xsd:complexType>
        <xsd:sequence>
          <xsd:element ref="pc:Terms" minOccurs="0" maxOccurs="1"/>
        </xsd:sequence>
      </xsd:complexType>
    </xsd:element>
    <xsd:element name="e253dd10241b419d94f827d8cb1c3f56" ma:index="50" nillable="true" ma:taxonomy="true" ma:internalName="e253dd10241b419d94f827d8cb1c3f56" ma:taxonomyFieldName="RESProjectType" ma:displayName="Project Type" ma:readOnly="false" ma:default="4;#Solar|596f8680-11af-4d1a-a309-d2c98b79a60d" ma:fieldId="{e253dd10-241b-419d-94f8-27d8cb1c3f56}" ma:taxonomyMulti="true" ma:sspId="8203df22-eee6-4f01-92f6-9ce365af7d75" ma:termSetId="52ab9d7a-d67f-48fe-9a17-3fc5f05e932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SDescription xmlns="b5191903-e219-41cc-ab5a-e59ae8233be9" xsi:nil="true"/>
    <RESDocumentType xmlns="b5191903-e219-41cc-ab5a-e59ae8233be9">Document</RESDocumentType>
    <RESOpenTextID xmlns="b5191903-e219-41cc-ab5a-e59ae8233be9" xsi:nil="true"/>
    <Circulation xmlns="b5191903-e219-41cc-ab5a-e59ae8233be9">Internal only</Circulation>
    <ApprovedVersionLink xmlns="b5191903-e219-41cc-ab5a-e59ae8233be9">
      <Url xsi:nil="true"/>
      <Description xsi:nil="true"/>
    </ApprovedVersionLink>
    <TaxKeywordTaxHTField xmlns="0516607a-c73b-4302-a941-a41ef3702d99">
      <Terms xmlns="http://schemas.microsoft.com/office/infopath/2007/PartnerControls"/>
    </TaxKeywordTaxHTField>
    <RESOwnedBy xmlns="b5191903-e219-41cc-ab5a-e59ae8233be9">
      <UserInfo>
        <DisplayName/>
        <AccountId xsi:nil="true"/>
        <AccountType/>
      </UserInfo>
    </RESOwnedBy>
    <RESApprovedDate xmlns="b5191903-e219-41cc-ab5a-e59ae8233be9" xsi:nil="true"/>
    <ebfef363d0284bfc857871dbbba9cc76 xmlns="0516607a-c73b-4302-a941-a41ef3702d99">
      <Terms xmlns="http://schemas.microsoft.com/office/infopath/2007/PartnerControls"/>
    </ebfef363d0284bfc857871dbbba9cc76>
    <RESReviewPeriod xmlns="b5191903-e219-41cc-ab5a-e59ae8233be9" xsi:nil="true"/>
    <g09fcc29532d4b5490691015897be1fa xmlns="b5191903-e219-41cc-ab5a-e59ae8233be9">
      <Terms xmlns="http://schemas.microsoft.com/office/infopath/2007/PartnerControls"/>
    </g09fcc29532d4b5490691015897be1fa>
    <RESCheckedDate xmlns="b5191903-e219-41cc-ab5a-e59ae8233be9" xsi:nil="true"/>
    <wp_tag xmlns="abbeec68-b05e-4e2e-88e5-2ac3e13fe809">Project Entity</wp_tag>
    <wpItemSentToHistory xmlns="b5191903-e219-41cc-ab5a-e59ae8233be9" xsi:nil="true"/>
    <RESProjectNumber xmlns="b5191903-e219-41cc-ab5a-e59ae8233be9">4954</RESProjectNumber>
    <RESWorkflowStatus xmlns="b5191903-e219-41cc-ab5a-e59ae8233be9">Draft</RESWorkflowStatus>
    <wpTemplateDocumentId xmlns="abbeec68-b05e-4e2e-88e5-2ac3e13fe809" xsi:nil="true"/>
    <RESRevision xmlns="http://schemas.microsoft.com/sharepoint/v3">1</RESRevision>
    <mdaeaa61bf894418b98191e813f8e244 xmlns="496a8980-ebd3-4e49-9c7a-f24c337afb8a">
      <Terms xmlns="http://schemas.microsoft.com/office/infopath/2007/PartnerControls"/>
    </mdaeaa61bf894418b98191e813f8e244>
    <wpTemplateListId xmlns="abbeec68-b05e-4e2e-88e5-2ac3e13fe809" xsi:nil="true"/>
    <RESAgreementType xmlns="b5191903-e219-41cc-ab5a-e59ae8233be9" xsi:nil="true"/>
    <RESCommentsNotes xmlns="b5191903-e219-41cc-ab5a-e59ae8233be9" xsi:nil="true"/>
    <RESApprovedBy xmlns="b5191903-e219-41cc-ab5a-e59ae8233be9">
      <UserInfo>
        <DisplayName/>
        <AccountId xsi:nil="true"/>
        <AccountType/>
      </UserInfo>
    </RESApprovedBy>
    <e253dd10241b419d94f827d8cb1c3f56 xmlns="496a8980-ebd3-4e49-9c7a-f24c337afb8a">
      <Terms xmlns="http://schemas.microsoft.com/office/infopath/2007/PartnerControls">
        <TermInfo xmlns="http://schemas.microsoft.com/office/infopath/2007/PartnerControls">
          <TermName xmlns="http://schemas.microsoft.com/office/infopath/2007/PartnerControls">Solar</TermName>
          <TermId xmlns="http://schemas.microsoft.com/office/infopath/2007/PartnerControls">596f8680-11af-4d1a-a309-d2c98b79a60d</TermId>
        </TermInfo>
      </Terms>
    </e253dd10241b419d94f827d8cb1c3f56>
    <TaxCatchAll xmlns="0516607a-c73b-4302-a941-a41ef3702d99">
      <Value>4</Value>
      <Value>3</Value>
      <Value>29</Value>
    </TaxCatchAll>
    <RESDocumentNumber xmlns="b5191903-e219-41cc-ab5a-e59ae8233be9">04954-13071161</RESDocumentNumber>
    <RESThirdPartyRefNo xmlns="b5191903-e219-41cc-ab5a-e59ae8233be9" xsi:nil="true"/>
    <RESParentDocumentNumber xmlns="b5191903-e219-41cc-ab5a-e59ae8233be9" xsi:nil="true"/>
    <wpTemplateDocumentVersion xmlns="abbeec68-b05e-4e2e-88e5-2ac3e13fe809" xsi:nil="true"/>
    <RESDocTypeDescription xmlns="b5191903-e219-41cc-ab5a-e59ae8233be9" xsi:nil="true"/>
    <g6eea564a589406e93029889f394596c xmlns="496a8980-ebd3-4e49-9c7a-f24c337afb8a">
      <Terms xmlns="http://schemas.microsoft.com/office/infopath/2007/PartnerControls">
        <TermInfo xmlns="http://schemas.microsoft.com/office/infopath/2007/PartnerControls">
          <TermName xmlns="http://schemas.microsoft.com/office/infopath/2007/PartnerControls">England</TermName>
          <TermId xmlns="http://schemas.microsoft.com/office/infopath/2007/PartnerControls">bd3d9516-eb39-4a4c-a2d4-aacc8a3c1b28</TermId>
        </TermInfo>
      </Terms>
    </g6eea564a589406e93029889f394596c>
    <RESSource xmlns="b5191903-e219-41cc-ab5a-e59ae8233be9">RES</RESSource>
    <RESCheckedBy xmlns="b5191903-e219-41cc-ab5a-e59ae8233be9">
      <UserInfo>
        <DisplayName/>
        <AccountId xsi:nil="true"/>
        <AccountType/>
      </UserInfo>
    </RESCheckedBy>
    <o0829e4081d543f080dd3cf433baefe2 xmlns="496a8980-ebd3-4e49-9c7a-f24c337afb8a">
      <Terms xmlns="http://schemas.microsoft.com/office/infopath/2007/PartnerControls">
        <TermInfo xmlns="http://schemas.microsoft.com/office/infopath/2007/PartnerControls">
          <TermName xmlns="http://schemas.microsoft.com/office/infopath/2007/PartnerControls">EMEA</TermName>
          <TermId xmlns="http://schemas.microsoft.com/office/infopath/2007/PartnerControls">c2e15ef8-9daa-4a29-a251-616e984f584c</TermId>
        </TermInfo>
      </Terms>
    </o0829e4081d543f080dd3cf433baefe2>
    <RESDiscipline xmlns="b5191903-e219-41cc-ab5a-e59ae8233be9" xsi:nil="true"/>
    <wpItemlocation xmlns="14bfd2bb-3d4a-4549-9197-f3410a8da64b">d8e3c1b15436470c898dca2cbaf0d77c;deaff62622654168a7668a3cbbc049a5;2024;</wpItemlocation>
  </documentManagement>
</p:properties>
</file>

<file path=customXml/itemProps1.xml><?xml version="1.0" encoding="utf-8"?>
<ds:datastoreItem xmlns:ds="http://schemas.openxmlformats.org/officeDocument/2006/customXml" ds:itemID="{7FD06FCB-21D0-4527-9F58-F82940656273}"/>
</file>

<file path=customXml/itemProps2.xml><?xml version="1.0" encoding="utf-8"?>
<ds:datastoreItem xmlns:ds="http://schemas.openxmlformats.org/officeDocument/2006/customXml" ds:itemID="{F4780F23-93C1-4FF6-8F90-0C20257BA094}"/>
</file>

<file path=customXml/itemProps3.xml><?xml version="1.0" encoding="utf-8"?>
<ds:datastoreItem xmlns:ds="http://schemas.openxmlformats.org/officeDocument/2006/customXml" ds:itemID="{6B93797C-7147-4CFF-8185-C5C8FEF67C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The Chief</dc:creator>
  <cp:lastModifiedBy>pati-svc</cp:lastModifiedBy>
  <cp:lastPrinted>2020-07-19T15:09:32Z</cp:lastPrinted>
  <dcterms:created xsi:type="dcterms:W3CDTF">2007-10-13T08:18:13Z</dcterms:created>
  <dcterms:modified xsi:type="dcterms:W3CDTF">2026-02-18T09:04:36Z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y fmtid="{D5CDD505-2E9C-101B-9397-08002B2CF9AE}" pid="3" name="ContentTypeId">
    <vt:lpwstr>0x010100D374AD321A584EA4A17CE05F3376715A020065231F7764BF2D46B24D509F1EAB3237</vt:lpwstr>
  </property>
  <property fmtid="{D5CDD505-2E9C-101B-9397-08002B2CF9AE}" pid="4" name="TaxKeyword">
    <vt:lpwstr/>
  </property>
  <property fmtid="{D5CDD505-2E9C-101B-9397-08002B2CF9AE}" pid="5" name="RESMarket">
    <vt:lpwstr>29;#EMEA|c2e15ef8-9daa-4a29-a251-616e984f584c</vt:lpwstr>
  </property>
  <property fmtid="{D5CDD505-2E9C-101B-9397-08002B2CF9AE}" pid="6" name="MediaServiceImageTags">
    <vt:lpwstr/>
  </property>
  <property fmtid="{D5CDD505-2E9C-101B-9397-08002B2CF9AE}" pid="7" name="RESClient">
    <vt:lpwstr/>
  </property>
  <property fmtid="{D5CDD505-2E9C-101B-9397-08002B2CF9AE}" pid="8" name="Source Organisation">
    <vt:lpwstr/>
  </property>
  <property fmtid="{D5CDD505-2E9C-101B-9397-08002B2CF9AE}" pid="9" name="RESProjectType">
    <vt:lpwstr>4;#Solar|596f8680-11af-4d1a-a309-d2c98b79a60d</vt:lpwstr>
  </property>
  <property fmtid="{D5CDD505-2E9C-101B-9397-08002B2CF9AE}" pid="10" name="RESCompany">
    <vt:lpwstr/>
  </property>
  <property fmtid="{D5CDD505-2E9C-101B-9397-08002B2CF9AE}" pid="11" name="Source_x0020_Organisation">
    <vt:lpwstr/>
  </property>
  <property fmtid="{D5CDD505-2E9C-101B-9397-08002B2CF9AE}" pid="12" name="lcf76f155ced4ddcb4097134ff3c332f">
    <vt:lpwstr/>
  </property>
  <property fmtid="{D5CDD505-2E9C-101B-9397-08002B2CF9AE}" pid="13" name="RESDepartment">
    <vt:lpwstr/>
  </property>
  <property fmtid="{D5CDD505-2E9C-101B-9397-08002B2CF9AE}" pid="14" name="RESCountry">
    <vt:lpwstr>3;#England|bd3d9516-eb39-4a4c-a2d4-aacc8a3c1b28</vt:lpwstr>
  </property>
  <property fmtid="{D5CDD505-2E9C-101B-9397-08002B2CF9AE}" pid="15" name="a7b62655042e40b2ae47f301aa143b10">
    <vt:lpwstr/>
  </property>
</Properties>
</file>